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maart\Desktop\"/>
    </mc:Choice>
  </mc:AlternateContent>
  <xr:revisionPtr revIDLastSave="0" documentId="13_ncr:1_{69AE036F-1335-420E-A46B-024D35794C70}" xr6:coauthVersionLast="47" xr6:coauthVersionMax="47" xr10:uidLastSave="{00000000-0000-0000-0000-000000000000}"/>
  <bookViews>
    <workbookView xWindow="-120" yWindow="-120" windowWidth="29040" windowHeight="15840" tabRatio="776" activeTab="6" xr2:uid="{00000000-000D-0000-FFFF-FFFF00000000}"/>
  </bookViews>
  <sheets>
    <sheet name="GENERAL" sheetId="1" r:id="rId1"/>
    <sheet name="PROBABILIDAD" sheetId="2" r:id="rId2"/>
    <sheet name="MUESTRA" sheetId="3" r:id="rId3"/>
    <sheet name="OCTUBRE" sheetId="4" r:id="rId4"/>
    <sheet name="NOVIEMBRE" sheetId="5" r:id="rId5"/>
    <sheet name="Febrero" sheetId="8" r:id="rId6"/>
    <sheet name="MARZO" sheetId="9" r:id="rId7"/>
    <sheet name="ABRIL" sheetId="10" r:id="rId8"/>
    <sheet name="MAYO" sheetId="11" r:id="rId9"/>
    <sheet name="JUNIO" sheetId="14" r:id="rId10"/>
    <sheet name="JULIO" sheetId="12" r:id="rId11"/>
    <sheet name="AGOSTO" sheetId="13" r:id="rId12"/>
    <sheet name="SEPTIEMBRE" sheetId="15" r:id="rId13"/>
    <sheet name="Hoja1" sheetId="16" state="hidden" r:id="rId14"/>
    <sheet name="Crypto" sheetId="17" r:id="rId1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 roundtripDataSignature="AMtx7mjeHa0/lV3pH8BqsSyN5dqqhLj9mA=="/>
    </ext>
  </extLst>
</workbook>
</file>

<file path=xl/calcChain.xml><?xml version="1.0" encoding="utf-8"?>
<calcChain xmlns="http://schemas.openxmlformats.org/spreadsheetml/2006/main">
  <c r="C18" i="9" l="1"/>
  <c r="C15" i="9"/>
  <c r="I17" i="9"/>
  <c r="I15" i="9"/>
  <c r="C21" i="9"/>
  <c r="C15" i="5"/>
  <c r="C18" i="5"/>
  <c r="C21" i="5"/>
  <c r="C18" i="8"/>
  <c r="E15" i="8"/>
  <c r="C15" i="8"/>
  <c r="I11" i="9"/>
  <c r="I10" i="9"/>
  <c r="C21" i="8"/>
  <c r="I34" i="5" l="1"/>
  <c r="E15" i="4" l="1"/>
  <c r="I24" i="4" l="1"/>
  <c r="I19" i="4" l="1"/>
  <c r="I18" i="4"/>
  <c r="I15" i="4"/>
  <c r="Q63" i="14" l="1"/>
  <c r="C24" i="14" s="1"/>
  <c r="E10" i="15"/>
  <c r="E10" i="14"/>
  <c r="E10" i="13"/>
  <c r="E10" i="12"/>
  <c r="E10" i="11"/>
  <c r="E10" i="10"/>
  <c r="E10" i="9"/>
  <c r="E10" i="8"/>
  <c r="E10" i="5"/>
  <c r="I62" i="15"/>
  <c r="I61" i="15"/>
  <c r="I60" i="15"/>
  <c r="I59" i="15"/>
  <c r="I58" i="15"/>
  <c r="I57" i="15"/>
  <c r="I56" i="15"/>
  <c r="I55" i="15"/>
  <c r="I54" i="15"/>
  <c r="I53" i="15"/>
  <c r="I52" i="15"/>
  <c r="I51" i="15"/>
  <c r="I50" i="15"/>
  <c r="I49" i="15"/>
  <c r="I48" i="15"/>
  <c r="I47" i="15"/>
  <c r="I46" i="15"/>
  <c r="I45" i="15"/>
  <c r="I44" i="15"/>
  <c r="I43" i="15"/>
  <c r="I42" i="15"/>
  <c r="I41" i="15"/>
  <c r="I40" i="15"/>
  <c r="I39" i="15"/>
  <c r="I38" i="15"/>
  <c r="I37" i="15"/>
  <c r="I36" i="15"/>
  <c r="I35" i="15"/>
  <c r="I34" i="15"/>
  <c r="I33" i="15"/>
  <c r="I32" i="15"/>
  <c r="I31" i="15"/>
  <c r="I30" i="15"/>
  <c r="I29" i="15"/>
  <c r="I28" i="15"/>
  <c r="I27" i="15"/>
  <c r="I26" i="15"/>
  <c r="I25" i="15"/>
  <c r="I24" i="15"/>
  <c r="I23" i="15"/>
  <c r="I22" i="15"/>
  <c r="I21" i="15"/>
  <c r="I20" i="15"/>
  <c r="I19" i="15"/>
  <c r="I18" i="15"/>
  <c r="I17" i="15"/>
  <c r="I16" i="15"/>
  <c r="I15" i="15"/>
  <c r="I14" i="15"/>
  <c r="I13" i="15"/>
  <c r="I12" i="15"/>
  <c r="I11" i="15"/>
  <c r="I10" i="15"/>
  <c r="I62" i="14"/>
  <c r="I61" i="14"/>
  <c r="I60" i="14"/>
  <c r="I59" i="14"/>
  <c r="I58" i="14"/>
  <c r="I57" i="14"/>
  <c r="I56" i="14"/>
  <c r="I55" i="14"/>
  <c r="I54" i="14"/>
  <c r="I53" i="14"/>
  <c r="I52" i="14"/>
  <c r="I51" i="14"/>
  <c r="I50" i="14"/>
  <c r="I49" i="14"/>
  <c r="I48" i="14"/>
  <c r="I47" i="14"/>
  <c r="I46" i="14"/>
  <c r="I45" i="14"/>
  <c r="I44" i="14"/>
  <c r="I43" i="14"/>
  <c r="I42" i="14"/>
  <c r="I41" i="14"/>
  <c r="I40" i="14"/>
  <c r="I39" i="14"/>
  <c r="I38" i="14"/>
  <c r="I37" i="14"/>
  <c r="I36" i="14"/>
  <c r="I35" i="14"/>
  <c r="I34" i="14"/>
  <c r="I33" i="14"/>
  <c r="I32" i="14"/>
  <c r="I31" i="14"/>
  <c r="I30" i="14"/>
  <c r="I29" i="14"/>
  <c r="I28" i="14"/>
  <c r="I27" i="14"/>
  <c r="I26" i="14"/>
  <c r="I25" i="14"/>
  <c r="I24" i="14"/>
  <c r="I23" i="14"/>
  <c r="I22" i="14"/>
  <c r="I21" i="14"/>
  <c r="I20" i="14"/>
  <c r="I19" i="14"/>
  <c r="I18" i="14"/>
  <c r="I17" i="14"/>
  <c r="I16" i="14"/>
  <c r="I15" i="14"/>
  <c r="I14" i="14"/>
  <c r="I13" i="14"/>
  <c r="I12" i="14"/>
  <c r="I11" i="14"/>
  <c r="I10" i="14"/>
  <c r="I62" i="13"/>
  <c r="I61" i="13"/>
  <c r="I60" i="13"/>
  <c r="I59" i="13"/>
  <c r="I58" i="13"/>
  <c r="I57" i="13"/>
  <c r="I56" i="13"/>
  <c r="I55" i="13"/>
  <c r="I54" i="13"/>
  <c r="I53" i="13"/>
  <c r="I52" i="13"/>
  <c r="I51" i="13"/>
  <c r="I50" i="13"/>
  <c r="I49" i="13"/>
  <c r="I48" i="13"/>
  <c r="I47" i="13"/>
  <c r="I46" i="13"/>
  <c r="I45" i="13"/>
  <c r="I44" i="13"/>
  <c r="I43" i="13"/>
  <c r="I42" i="13"/>
  <c r="I41" i="13"/>
  <c r="I40" i="13"/>
  <c r="I39" i="13"/>
  <c r="I38" i="13"/>
  <c r="I37" i="13"/>
  <c r="I36" i="13"/>
  <c r="I35" i="13"/>
  <c r="I34" i="13"/>
  <c r="I33" i="13"/>
  <c r="I32" i="13"/>
  <c r="I31" i="13"/>
  <c r="I30" i="13"/>
  <c r="I29" i="13"/>
  <c r="I28" i="13"/>
  <c r="I27" i="13"/>
  <c r="I26" i="13"/>
  <c r="I25" i="13"/>
  <c r="I24" i="13"/>
  <c r="I23" i="13"/>
  <c r="I22" i="13"/>
  <c r="I21" i="13"/>
  <c r="I20" i="13"/>
  <c r="I19" i="13"/>
  <c r="I18" i="13"/>
  <c r="I17" i="13"/>
  <c r="I16" i="13"/>
  <c r="I15" i="13"/>
  <c r="I14" i="13"/>
  <c r="I13" i="13"/>
  <c r="I12" i="13"/>
  <c r="I11" i="13"/>
  <c r="I10" i="13"/>
  <c r="I62" i="12"/>
  <c r="I61" i="12"/>
  <c r="I60" i="12"/>
  <c r="I59" i="12"/>
  <c r="I58" i="12"/>
  <c r="I57" i="12"/>
  <c r="I56" i="12"/>
  <c r="I55" i="12"/>
  <c r="I54" i="12"/>
  <c r="I53" i="12"/>
  <c r="I52" i="12"/>
  <c r="I51" i="12"/>
  <c r="I50" i="12"/>
  <c r="I49" i="12"/>
  <c r="I48" i="12"/>
  <c r="I47" i="12"/>
  <c r="I46" i="12"/>
  <c r="I45" i="12"/>
  <c r="I44" i="12"/>
  <c r="I43" i="12"/>
  <c r="I42" i="12"/>
  <c r="I41" i="12"/>
  <c r="I40" i="12"/>
  <c r="I39" i="12"/>
  <c r="I38" i="12"/>
  <c r="I37" i="12"/>
  <c r="I36" i="12"/>
  <c r="I35" i="12"/>
  <c r="I34" i="12"/>
  <c r="I33" i="12"/>
  <c r="I32" i="12"/>
  <c r="I31" i="12"/>
  <c r="I30" i="12"/>
  <c r="I29" i="12"/>
  <c r="I28" i="12"/>
  <c r="I27" i="12"/>
  <c r="I26" i="12"/>
  <c r="I25" i="12"/>
  <c r="I24" i="12"/>
  <c r="I23" i="12"/>
  <c r="I22" i="12"/>
  <c r="I21" i="12"/>
  <c r="I20" i="12"/>
  <c r="I19" i="12"/>
  <c r="I18" i="12"/>
  <c r="I17" i="12"/>
  <c r="I16" i="12"/>
  <c r="I15" i="12"/>
  <c r="I14" i="12"/>
  <c r="I13" i="12"/>
  <c r="I12" i="12"/>
  <c r="I11" i="12"/>
  <c r="I10" i="12"/>
  <c r="I62" i="11"/>
  <c r="I61" i="11"/>
  <c r="I60" i="11"/>
  <c r="I59" i="11"/>
  <c r="I58" i="11"/>
  <c r="I57" i="11"/>
  <c r="I56" i="11"/>
  <c r="I55" i="11"/>
  <c r="I54" i="11"/>
  <c r="I53" i="11"/>
  <c r="I52" i="11"/>
  <c r="I51" i="11"/>
  <c r="I50" i="11"/>
  <c r="I49" i="11"/>
  <c r="I48" i="11"/>
  <c r="I47" i="11"/>
  <c r="I46" i="11"/>
  <c r="I45" i="11"/>
  <c r="I44" i="11"/>
  <c r="I43" i="11"/>
  <c r="I42" i="11"/>
  <c r="I41" i="11"/>
  <c r="I40" i="11"/>
  <c r="I39" i="11"/>
  <c r="I38" i="11"/>
  <c r="I37" i="11"/>
  <c r="I36" i="11"/>
  <c r="I35" i="11"/>
  <c r="I34" i="11"/>
  <c r="I33" i="11"/>
  <c r="I32" i="11"/>
  <c r="I31" i="11"/>
  <c r="I30" i="11"/>
  <c r="I29" i="11"/>
  <c r="I28" i="11"/>
  <c r="I27" i="11"/>
  <c r="I26" i="11"/>
  <c r="I25" i="11"/>
  <c r="I24" i="11"/>
  <c r="I23" i="11"/>
  <c r="I22" i="11"/>
  <c r="I21" i="11"/>
  <c r="I20" i="11"/>
  <c r="I19" i="11"/>
  <c r="I18" i="11"/>
  <c r="I17" i="11"/>
  <c r="I16" i="11"/>
  <c r="I15" i="11"/>
  <c r="I14" i="11"/>
  <c r="I13" i="11"/>
  <c r="I12" i="11"/>
  <c r="I11" i="11"/>
  <c r="I10" i="11"/>
  <c r="I62" i="10"/>
  <c r="I61" i="10"/>
  <c r="I60" i="10"/>
  <c r="I59" i="10"/>
  <c r="I58" i="10"/>
  <c r="I57" i="10"/>
  <c r="I56" i="10"/>
  <c r="I55" i="10"/>
  <c r="I54" i="10"/>
  <c r="I53" i="10"/>
  <c r="I52" i="10"/>
  <c r="I51" i="10"/>
  <c r="I50" i="10"/>
  <c r="I49" i="10"/>
  <c r="I48" i="10"/>
  <c r="I47" i="10"/>
  <c r="I46" i="10"/>
  <c r="I45" i="10"/>
  <c r="I44" i="10"/>
  <c r="I43" i="10"/>
  <c r="I42" i="10"/>
  <c r="I41" i="10"/>
  <c r="I40" i="10"/>
  <c r="I39" i="10"/>
  <c r="I38" i="10"/>
  <c r="I37" i="10"/>
  <c r="I36" i="10"/>
  <c r="I35" i="10"/>
  <c r="I34" i="10"/>
  <c r="I33" i="10"/>
  <c r="I32" i="10"/>
  <c r="I31" i="10"/>
  <c r="I30" i="10"/>
  <c r="I29" i="10"/>
  <c r="I28" i="10"/>
  <c r="I27" i="10"/>
  <c r="I26" i="10"/>
  <c r="I25" i="10"/>
  <c r="I24" i="10"/>
  <c r="I23" i="10"/>
  <c r="I22" i="10"/>
  <c r="I21" i="10"/>
  <c r="I20" i="10"/>
  <c r="I19" i="10"/>
  <c r="I18" i="10"/>
  <c r="I17" i="10"/>
  <c r="I16" i="10"/>
  <c r="I15" i="10"/>
  <c r="I14" i="10"/>
  <c r="I13" i="10"/>
  <c r="I12" i="10"/>
  <c r="I11" i="10"/>
  <c r="I10" i="10"/>
  <c r="I62" i="9"/>
  <c r="I61" i="9"/>
  <c r="I60" i="9"/>
  <c r="I59" i="9"/>
  <c r="I58" i="9"/>
  <c r="I57" i="9"/>
  <c r="I56" i="9"/>
  <c r="I55" i="9"/>
  <c r="I54" i="9"/>
  <c r="I53" i="9"/>
  <c r="I52" i="9"/>
  <c r="I51" i="9"/>
  <c r="I50" i="9"/>
  <c r="I49" i="9"/>
  <c r="I48" i="9"/>
  <c r="I47" i="9"/>
  <c r="I46" i="9"/>
  <c r="I45" i="9"/>
  <c r="I44" i="9"/>
  <c r="I43" i="9"/>
  <c r="I42" i="9"/>
  <c r="I41" i="9"/>
  <c r="I40" i="9"/>
  <c r="I39" i="9"/>
  <c r="I38" i="9"/>
  <c r="I37" i="9"/>
  <c r="I36" i="9"/>
  <c r="I35" i="9"/>
  <c r="I34" i="9"/>
  <c r="I33" i="9"/>
  <c r="I32" i="9"/>
  <c r="I31" i="9"/>
  <c r="I30" i="9"/>
  <c r="I29" i="9"/>
  <c r="I28" i="9"/>
  <c r="I27" i="9"/>
  <c r="I26" i="9"/>
  <c r="I25" i="9"/>
  <c r="I24" i="9"/>
  <c r="I23" i="9"/>
  <c r="I22" i="9"/>
  <c r="I21" i="9"/>
  <c r="I20" i="9"/>
  <c r="I19" i="9"/>
  <c r="I18" i="9"/>
  <c r="I16" i="9"/>
  <c r="I14" i="9"/>
  <c r="I13" i="9"/>
  <c r="I12" i="9"/>
  <c r="I62" i="8"/>
  <c r="I61" i="8"/>
  <c r="I60" i="8"/>
  <c r="I59" i="8"/>
  <c r="I58" i="8"/>
  <c r="I57" i="8"/>
  <c r="I56" i="8"/>
  <c r="I55" i="8"/>
  <c r="I54" i="8"/>
  <c r="I53" i="8"/>
  <c r="I52" i="8"/>
  <c r="I51" i="8"/>
  <c r="I50" i="8"/>
  <c r="I49" i="8"/>
  <c r="I48" i="8"/>
  <c r="I47" i="8"/>
  <c r="I46" i="8"/>
  <c r="I45" i="8"/>
  <c r="I44" i="8"/>
  <c r="I43" i="8"/>
  <c r="I42" i="8"/>
  <c r="I41" i="8"/>
  <c r="I40" i="8"/>
  <c r="I39" i="8"/>
  <c r="I38" i="8"/>
  <c r="I37" i="8"/>
  <c r="I34" i="8"/>
  <c r="I33" i="8"/>
  <c r="I32" i="8"/>
  <c r="I31" i="8"/>
  <c r="I30" i="8"/>
  <c r="I29" i="8"/>
  <c r="I28" i="8"/>
  <c r="I27" i="8"/>
  <c r="I26" i="8"/>
  <c r="I25" i="8"/>
  <c r="I24" i="8"/>
  <c r="I23" i="8"/>
  <c r="I22" i="8"/>
  <c r="I21" i="8"/>
  <c r="I20" i="8"/>
  <c r="I19" i="8"/>
  <c r="I18" i="8"/>
  <c r="I17" i="8"/>
  <c r="I16" i="8"/>
  <c r="I15" i="8"/>
  <c r="I14" i="8"/>
  <c r="I13" i="8"/>
  <c r="I12" i="8"/>
  <c r="I11" i="8"/>
  <c r="I10" i="8"/>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3" i="5"/>
  <c r="I32" i="5"/>
  <c r="I31" i="5"/>
  <c r="I30" i="5"/>
  <c r="I29" i="5"/>
  <c r="I28" i="5"/>
  <c r="I27" i="5"/>
  <c r="I26" i="5"/>
  <c r="I25" i="5"/>
  <c r="I24" i="5"/>
  <c r="I23" i="5"/>
  <c r="I22" i="5"/>
  <c r="I21" i="5"/>
  <c r="I20" i="5"/>
  <c r="I19" i="5"/>
  <c r="I18" i="5"/>
  <c r="I17" i="5"/>
  <c r="I16" i="5"/>
  <c r="I15" i="5"/>
  <c r="I14" i="5"/>
  <c r="I13" i="5"/>
  <c r="I12" i="5"/>
  <c r="I11" i="5"/>
  <c r="I10" i="5"/>
  <c r="P64" i="15"/>
  <c r="C24" i="15"/>
  <c r="C21" i="15"/>
  <c r="C18" i="15"/>
  <c r="C12" i="15" s="1"/>
  <c r="C15" i="15"/>
  <c r="E9" i="15"/>
  <c r="C21" i="14"/>
  <c r="C18" i="14"/>
  <c r="C15" i="14"/>
  <c r="E9" i="14"/>
  <c r="Q63" i="13"/>
  <c r="C24" i="13"/>
  <c r="C21" i="13"/>
  <c r="C18" i="13"/>
  <c r="C15" i="13"/>
  <c r="C12" i="13"/>
  <c r="E9" i="13"/>
  <c r="Q63" i="12"/>
  <c r="C24" i="12"/>
  <c r="C21" i="12"/>
  <c r="E15" i="12" s="1"/>
  <c r="B23" i="12" s="1"/>
  <c r="C18" i="12"/>
  <c r="C12" i="12" s="1"/>
  <c r="C15" i="12"/>
  <c r="E9" i="12"/>
  <c r="P64" i="11"/>
  <c r="C24" i="11"/>
  <c r="C21" i="11"/>
  <c r="C18" i="11"/>
  <c r="C12" i="11" s="1"/>
  <c r="C15" i="11"/>
  <c r="E9" i="11"/>
  <c r="P64" i="10"/>
  <c r="C24" i="10"/>
  <c r="C21" i="10"/>
  <c r="E15" i="10" s="1"/>
  <c r="B20" i="10" s="1"/>
  <c r="C18" i="10"/>
  <c r="C12" i="10" s="1"/>
  <c r="C15" i="10"/>
  <c r="E9" i="10"/>
  <c r="P64" i="9"/>
  <c r="C24" i="9"/>
  <c r="E15" i="9"/>
  <c r="B23" i="9" s="1"/>
  <c r="E9" i="9"/>
  <c r="P64" i="8"/>
  <c r="C24" i="8"/>
  <c r="B17" i="8"/>
  <c r="C12" i="8"/>
  <c r="E9" i="8"/>
  <c r="P64" i="5"/>
  <c r="C24" i="5"/>
  <c r="C12" i="5"/>
  <c r="E15" i="5"/>
  <c r="B23" i="5" s="1"/>
  <c r="E9" i="5"/>
  <c r="P64" i="4"/>
  <c r="I62" i="4"/>
  <c r="I61" i="4"/>
  <c r="I60" i="4"/>
  <c r="I59" i="4"/>
  <c r="I58" i="4"/>
  <c r="I57" i="4"/>
  <c r="I56" i="4"/>
  <c r="I55" i="4"/>
  <c r="I54" i="4"/>
  <c r="I53" i="4"/>
  <c r="I52" i="4"/>
  <c r="I51" i="4"/>
  <c r="I50" i="4"/>
  <c r="I49" i="4"/>
  <c r="I48" i="4"/>
  <c r="I47" i="4"/>
  <c r="I46" i="4"/>
  <c r="I45" i="4"/>
  <c r="I44" i="4"/>
  <c r="I43" i="4"/>
  <c r="I42" i="4"/>
  <c r="I41" i="4"/>
  <c r="I40" i="4"/>
  <c r="I39" i="4"/>
  <c r="I38" i="4"/>
  <c r="I37" i="4"/>
  <c r="I36" i="4"/>
  <c r="I35" i="4"/>
  <c r="I34" i="4"/>
  <c r="I33" i="4"/>
  <c r="I32" i="4"/>
  <c r="I31" i="4"/>
  <c r="I30" i="4"/>
  <c r="I29" i="4"/>
  <c r="I28" i="4"/>
  <c r="I27" i="4"/>
  <c r="I26" i="4"/>
  <c r="I25" i="4"/>
  <c r="I23" i="4"/>
  <c r="I22" i="4"/>
  <c r="I17" i="4"/>
  <c r="I16" i="4"/>
  <c r="I14" i="4"/>
  <c r="I13" i="4"/>
  <c r="I12" i="4"/>
  <c r="I11" i="4"/>
  <c r="I10" i="4"/>
  <c r="N5065" i="3"/>
  <c r="N5064" i="3"/>
  <c r="R5063" i="3"/>
  <c r="N5063" i="3"/>
  <c r="R5062" i="3"/>
  <c r="N5062" i="3"/>
  <c r="R5061" i="3"/>
  <c r="N5061" i="3"/>
  <c r="R5060" i="3"/>
  <c r="N5060" i="3"/>
  <c r="R5059" i="3"/>
  <c r="N5059" i="3"/>
  <c r="R5058" i="3"/>
  <c r="N5058" i="3"/>
  <c r="R5057" i="3"/>
  <c r="N5057" i="3"/>
  <c r="R5056" i="3"/>
  <c r="N5056" i="3"/>
  <c r="R5055" i="3"/>
  <c r="N5055" i="3"/>
  <c r="R5054" i="3"/>
  <c r="N5054" i="3"/>
  <c r="R5053" i="3"/>
  <c r="N5053" i="3"/>
  <c r="R5052" i="3"/>
  <c r="N5052" i="3"/>
  <c r="R5051" i="3"/>
  <c r="N5051" i="3"/>
  <c r="R5050" i="3"/>
  <c r="N5050" i="3"/>
  <c r="R5049" i="3"/>
  <c r="N5049" i="3"/>
  <c r="R5048" i="3"/>
  <c r="N5048" i="3"/>
  <c r="R5047" i="3"/>
  <c r="N5047" i="3"/>
  <c r="R5046" i="3"/>
  <c r="N5046" i="3"/>
  <c r="R5045" i="3"/>
  <c r="N5045" i="3"/>
  <c r="R5044" i="3"/>
  <c r="N5044" i="3"/>
  <c r="R5043" i="3"/>
  <c r="N5043" i="3"/>
  <c r="R5042" i="3"/>
  <c r="N5042" i="3"/>
  <c r="R5041" i="3"/>
  <c r="N5041" i="3"/>
  <c r="R5040" i="3"/>
  <c r="N5040" i="3"/>
  <c r="R5039" i="3"/>
  <c r="N5039" i="3"/>
  <c r="R5038" i="3"/>
  <c r="N5038" i="3"/>
  <c r="R5037" i="3"/>
  <c r="N5037" i="3"/>
  <c r="R5036" i="3"/>
  <c r="N5036" i="3"/>
  <c r="R5035" i="3"/>
  <c r="N5035" i="3"/>
  <c r="R5034" i="3"/>
  <c r="N5034" i="3"/>
  <c r="R5033" i="3"/>
  <c r="N5033" i="3"/>
  <c r="R5032" i="3"/>
  <c r="N5032" i="3"/>
  <c r="R5031" i="3"/>
  <c r="N5031" i="3"/>
  <c r="R5030" i="3"/>
  <c r="N5030" i="3"/>
  <c r="R5029" i="3"/>
  <c r="N5029" i="3"/>
  <c r="R5028" i="3"/>
  <c r="N5028" i="3"/>
  <c r="R5027" i="3"/>
  <c r="N5027" i="3"/>
  <c r="R5026" i="3"/>
  <c r="N5026" i="3"/>
  <c r="R5025" i="3"/>
  <c r="N5025" i="3"/>
  <c r="R5024" i="3"/>
  <c r="N5024" i="3"/>
  <c r="R5023" i="3"/>
  <c r="N5023" i="3"/>
  <c r="R5022" i="3"/>
  <c r="N5022" i="3"/>
  <c r="R5021" i="3"/>
  <c r="N5021" i="3"/>
  <c r="R5020" i="3"/>
  <c r="N5020" i="3"/>
  <c r="R5019" i="3"/>
  <c r="N5019" i="3"/>
  <c r="R5018" i="3"/>
  <c r="N5018" i="3"/>
  <c r="R5017" i="3"/>
  <c r="N5017" i="3"/>
  <c r="R5016" i="3"/>
  <c r="N5016" i="3"/>
  <c r="R5015" i="3"/>
  <c r="N5015" i="3"/>
  <c r="R5014" i="3"/>
  <c r="N5014" i="3"/>
  <c r="R5013" i="3"/>
  <c r="N5013" i="3"/>
  <c r="R5012" i="3"/>
  <c r="N5012" i="3"/>
  <c r="R5011" i="3"/>
  <c r="N5011" i="3"/>
  <c r="R5010" i="3"/>
  <c r="N5010" i="3"/>
  <c r="R5009" i="3"/>
  <c r="N5009" i="3"/>
  <c r="R5008" i="3"/>
  <c r="N5008" i="3"/>
  <c r="R5007" i="3"/>
  <c r="N5007" i="3"/>
  <c r="R5006" i="3"/>
  <c r="N5006" i="3"/>
  <c r="R5005" i="3"/>
  <c r="N5005" i="3"/>
  <c r="R5004" i="3"/>
  <c r="N5004" i="3"/>
  <c r="R5003" i="3"/>
  <c r="N5003" i="3"/>
  <c r="R5002" i="3"/>
  <c r="N5002" i="3"/>
  <c r="R5001" i="3"/>
  <c r="N5001" i="3"/>
  <c r="R5000" i="3"/>
  <c r="N5000" i="3"/>
  <c r="R4999" i="3"/>
  <c r="N4999" i="3"/>
  <c r="R4998" i="3"/>
  <c r="N4998" i="3"/>
  <c r="R4997" i="3"/>
  <c r="N4997" i="3"/>
  <c r="R4996" i="3"/>
  <c r="N4996" i="3"/>
  <c r="R4995" i="3"/>
  <c r="N4995" i="3"/>
  <c r="R4994" i="3"/>
  <c r="N4994" i="3"/>
  <c r="R4993" i="3"/>
  <c r="N4993" i="3"/>
  <c r="R4992" i="3"/>
  <c r="N4992" i="3"/>
  <c r="R4991" i="3"/>
  <c r="N4991" i="3"/>
  <c r="R4990" i="3"/>
  <c r="N4990" i="3"/>
  <c r="R4989" i="3"/>
  <c r="N4989" i="3"/>
  <c r="R4988" i="3"/>
  <c r="N4988" i="3"/>
  <c r="R4987" i="3"/>
  <c r="N4987" i="3"/>
  <c r="R4986" i="3"/>
  <c r="N4986" i="3"/>
  <c r="R4985" i="3"/>
  <c r="N4985" i="3"/>
  <c r="R4984" i="3"/>
  <c r="N4984" i="3"/>
  <c r="R4983" i="3"/>
  <c r="N4983" i="3"/>
  <c r="R4982" i="3"/>
  <c r="N4982" i="3"/>
  <c r="R4981" i="3"/>
  <c r="N4981" i="3"/>
  <c r="R4980" i="3"/>
  <c r="N4980" i="3"/>
  <c r="R4979" i="3"/>
  <c r="N4979" i="3"/>
  <c r="R4978" i="3"/>
  <c r="N4978" i="3"/>
  <c r="R4977" i="3"/>
  <c r="N4977" i="3"/>
  <c r="R4976" i="3"/>
  <c r="N4976" i="3"/>
  <c r="R4975" i="3"/>
  <c r="N4975" i="3"/>
  <c r="R4974" i="3"/>
  <c r="N4974" i="3"/>
  <c r="R4973" i="3"/>
  <c r="N4973" i="3"/>
  <c r="R4972" i="3"/>
  <c r="N4972" i="3"/>
  <c r="R4971" i="3"/>
  <c r="N4971" i="3"/>
  <c r="R4970" i="3"/>
  <c r="N4970" i="3"/>
  <c r="R4969" i="3"/>
  <c r="N4969" i="3"/>
  <c r="R4968" i="3"/>
  <c r="N4968" i="3"/>
  <c r="R4967" i="3"/>
  <c r="N4967" i="3"/>
  <c r="R4966" i="3"/>
  <c r="N4966" i="3"/>
  <c r="R4965" i="3"/>
  <c r="N4965" i="3"/>
  <c r="R4964" i="3"/>
  <c r="N4964" i="3"/>
  <c r="R4963" i="3"/>
  <c r="N4963" i="3"/>
  <c r="R4962" i="3"/>
  <c r="N4962" i="3"/>
  <c r="R4961" i="3"/>
  <c r="N4961" i="3"/>
  <c r="R4960" i="3"/>
  <c r="N4960" i="3"/>
  <c r="R4959" i="3"/>
  <c r="N4959" i="3"/>
  <c r="R4958" i="3"/>
  <c r="N4958" i="3"/>
  <c r="R4957" i="3"/>
  <c r="N4957" i="3"/>
  <c r="R4956" i="3"/>
  <c r="N4956" i="3"/>
  <c r="R4955" i="3"/>
  <c r="N4955" i="3"/>
  <c r="R4954" i="3"/>
  <c r="N4954" i="3"/>
  <c r="R4953" i="3"/>
  <c r="N4953" i="3"/>
  <c r="R4952" i="3"/>
  <c r="N4952" i="3"/>
  <c r="R4951" i="3"/>
  <c r="N4951" i="3"/>
  <c r="R4950" i="3"/>
  <c r="N4950" i="3"/>
  <c r="R4949" i="3"/>
  <c r="N4949" i="3"/>
  <c r="R4948" i="3"/>
  <c r="N4948" i="3"/>
  <c r="R4947" i="3"/>
  <c r="N4947" i="3"/>
  <c r="R4946" i="3"/>
  <c r="N4946" i="3"/>
  <c r="R4945" i="3"/>
  <c r="N4945" i="3"/>
  <c r="R4944" i="3"/>
  <c r="N4944" i="3"/>
  <c r="R4943" i="3"/>
  <c r="N4943" i="3"/>
  <c r="R4942" i="3"/>
  <c r="N4942" i="3"/>
  <c r="R4941" i="3"/>
  <c r="N4941" i="3"/>
  <c r="R4940" i="3"/>
  <c r="N4940" i="3"/>
  <c r="R4939" i="3"/>
  <c r="N4939" i="3"/>
  <c r="R4938" i="3"/>
  <c r="N4938" i="3"/>
  <c r="R4937" i="3"/>
  <c r="N4937" i="3"/>
  <c r="R4936" i="3"/>
  <c r="N4936" i="3"/>
  <c r="R4935" i="3"/>
  <c r="N4935" i="3"/>
  <c r="R4934" i="3"/>
  <c r="N4934" i="3"/>
  <c r="R4933" i="3"/>
  <c r="N4933" i="3"/>
  <c r="R4932" i="3"/>
  <c r="N4932" i="3"/>
  <c r="R4931" i="3"/>
  <c r="N4931" i="3"/>
  <c r="R4930" i="3"/>
  <c r="N4930" i="3"/>
  <c r="R4929" i="3"/>
  <c r="N4929" i="3"/>
  <c r="R4928" i="3"/>
  <c r="N4928" i="3"/>
  <c r="R4927" i="3"/>
  <c r="N4927" i="3"/>
  <c r="R4926" i="3"/>
  <c r="N4926" i="3"/>
  <c r="R4925" i="3"/>
  <c r="N4925" i="3"/>
  <c r="R4924" i="3"/>
  <c r="N4924" i="3"/>
  <c r="R4923" i="3"/>
  <c r="N4923" i="3"/>
  <c r="R4922" i="3"/>
  <c r="N4922" i="3"/>
  <c r="R4921" i="3"/>
  <c r="N4921" i="3"/>
  <c r="R4920" i="3"/>
  <c r="N4920" i="3"/>
  <c r="R4919" i="3"/>
  <c r="N4919" i="3"/>
  <c r="R4918" i="3"/>
  <c r="N4918" i="3"/>
  <c r="R4917" i="3"/>
  <c r="N4917" i="3"/>
  <c r="R4916" i="3"/>
  <c r="N4916" i="3"/>
  <c r="R4915" i="3"/>
  <c r="N4915" i="3"/>
  <c r="R4914" i="3"/>
  <c r="N4914" i="3"/>
  <c r="R4913" i="3"/>
  <c r="N4913" i="3"/>
  <c r="R4912" i="3"/>
  <c r="N4912" i="3"/>
  <c r="R4911" i="3"/>
  <c r="N4911" i="3"/>
  <c r="R4910" i="3"/>
  <c r="N4910" i="3"/>
  <c r="R4909" i="3"/>
  <c r="N4909" i="3"/>
  <c r="R4908" i="3"/>
  <c r="N4908" i="3"/>
  <c r="R4907" i="3"/>
  <c r="N4907" i="3"/>
  <c r="R4906" i="3"/>
  <c r="N4906" i="3"/>
  <c r="R4905" i="3"/>
  <c r="N4905" i="3"/>
  <c r="R4904" i="3"/>
  <c r="N4904" i="3"/>
  <c r="R4903" i="3"/>
  <c r="N4903" i="3"/>
  <c r="R4902" i="3"/>
  <c r="N4902" i="3"/>
  <c r="R4901" i="3"/>
  <c r="N4901" i="3"/>
  <c r="R4900" i="3"/>
  <c r="N4900" i="3"/>
  <c r="R4899" i="3"/>
  <c r="N4899" i="3"/>
  <c r="R4898" i="3"/>
  <c r="N4898" i="3"/>
  <c r="R4897" i="3"/>
  <c r="N4897" i="3"/>
  <c r="R4896" i="3"/>
  <c r="N4896" i="3"/>
  <c r="R4895" i="3"/>
  <c r="N4895" i="3"/>
  <c r="R4894" i="3"/>
  <c r="N4894" i="3"/>
  <c r="R4893" i="3"/>
  <c r="N4893" i="3"/>
  <c r="R4892" i="3"/>
  <c r="N4892" i="3"/>
  <c r="R4891" i="3"/>
  <c r="N4891" i="3"/>
  <c r="R4890" i="3"/>
  <c r="N4890" i="3"/>
  <c r="R4889" i="3"/>
  <c r="N4889" i="3"/>
  <c r="R4888" i="3"/>
  <c r="N4888" i="3"/>
  <c r="R4887" i="3"/>
  <c r="N4887" i="3"/>
  <c r="R4886" i="3"/>
  <c r="N4886" i="3"/>
  <c r="R4885" i="3"/>
  <c r="N4885" i="3"/>
  <c r="R4884" i="3"/>
  <c r="N4884" i="3"/>
  <c r="R4883" i="3"/>
  <c r="N4883" i="3"/>
  <c r="R4882" i="3"/>
  <c r="N4882" i="3"/>
  <c r="R4881" i="3"/>
  <c r="N4881" i="3"/>
  <c r="R4880" i="3"/>
  <c r="N4880" i="3"/>
  <c r="R4879" i="3"/>
  <c r="N4879" i="3"/>
  <c r="R4878" i="3"/>
  <c r="N4878" i="3"/>
  <c r="R4877" i="3"/>
  <c r="N4877" i="3"/>
  <c r="R4876" i="3"/>
  <c r="N4876" i="3"/>
  <c r="R4875" i="3"/>
  <c r="N4875" i="3"/>
  <c r="R4874" i="3"/>
  <c r="N4874" i="3"/>
  <c r="R4873" i="3"/>
  <c r="N4873" i="3"/>
  <c r="R4872" i="3"/>
  <c r="N4872" i="3"/>
  <c r="R4871" i="3"/>
  <c r="N4871" i="3"/>
  <c r="R4870" i="3"/>
  <c r="N4870" i="3"/>
  <c r="R4869" i="3"/>
  <c r="N4869" i="3"/>
  <c r="R4868" i="3"/>
  <c r="N4868" i="3"/>
  <c r="R4867" i="3"/>
  <c r="N4867" i="3"/>
  <c r="R4866" i="3"/>
  <c r="N4866" i="3"/>
  <c r="R4865" i="3"/>
  <c r="N4865" i="3"/>
  <c r="R4864" i="3"/>
  <c r="N4864" i="3"/>
  <c r="R4863" i="3"/>
  <c r="N4863" i="3"/>
  <c r="R4862" i="3"/>
  <c r="N4862" i="3"/>
  <c r="R4861" i="3"/>
  <c r="N4861" i="3"/>
  <c r="R4860" i="3"/>
  <c r="N4860" i="3"/>
  <c r="R4859" i="3"/>
  <c r="N4859" i="3"/>
  <c r="R4858" i="3"/>
  <c r="N4858" i="3"/>
  <c r="R4857" i="3"/>
  <c r="N4857" i="3"/>
  <c r="R4856" i="3"/>
  <c r="N4856" i="3"/>
  <c r="R4855" i="3"/>
  <c r="N4855" i="3"/>
  <c r="R4854" i="3"/>
  <c r="N4854" i="3"/>
  <c r="R4853" i="3"/>
  <c r="N4853" i="3"/>
  <c r="R4852" i="3"/>
  <c r="N4852" i="3"/>
  <c r="R4851" i="3"/>
  <c r="N4851" i="3"/>
  <c r="R4850" i="3"/>
  <c r="N4850" i="3"/>
  <c r="R4849" i="3"/>
  <c r="N4849" i="3"/>
  <c r="R4848" i="3"/>
  <c r="N4848" i="3"/>
  <c r="R4847" i="3"/>
  <c r="N4847" i="3"/>
  <c r="R4846" i="3"/>
  <c r="N4846" i="3"/>
  <c r="R4845" i="3"/>
  <c r="N4845" i="3"/>
  <c r="R4844" i="3"/>
  <c r="N4844" i="3"/>
  <c r="R4843" i="3"/>
  <c r="N4843" i="3"/>
  <c r="R4842" i="3"/>
  <c r="N4842" i="3"/>
  <c r="R4841" i="3"/>
  <c r="N4841" i="3"/>
  <c r="R4840" i="3"/>
  <c r="N4840" i="3"/>
  <c r="R4839" i="3"/>
  <c r="N4839" i="3"/>
  <c r="R4838" i="3"/>
  <c r="N4838" i="3"/>
  <c r="R4837" i="3"/>
  <c r="N4837" i="3"/>
  <c r="R4836" i="3"/>
  <c r="N4836" i="3"/>
  <c r="R4835" i="3"/>
  <c r="N4835" i="3"/>
  <c r="R4834" i="3"/>
  <c r="N4834" i="3"/>
  <c r="R4833" i="3"/>
  <c r="N4833" i="3"/>
  <c r="R4832" i="3"/>
  <c r="N4832" i="3"/>
  <c r="R4831" i="3"/>
  <c r="N4831" i="3"/>
  <c r="R4830" i="3"/>
  <c r="N4830" i="3"/>
  <c r="R4829" i="3"/>
  <c r="N4829" i="3"/>
  <c r="R4828" i="3"/>
  <c r="N4828" i="3"/>
  <c r="R4827" i="3"/>
  <c r="N4827" i="3"/>
  <c r="R4826" i="3"/>
  <c r="N4826" i="3"/>
  <c r="R4825" i="3"/>
  <c r="N4825" i="3"/>
  <c r="R4824" i="3"/>
  <c r="N4824" i="3"/>
  <c r="R4823" i="3"/>
  <c r="N4823" i="3"/>
  <c r="R4822" i="3"/>
  <c r="N4822" i="3"/>
  <c r="R4821" i="3"/>
  <c r="N4821" i="3"/>
  <c r="R4820" i="3"/>
  <c r="N4820" i="3"/>
  <c r="R4819" i="3"/>
  <c r="N4819" i="3"/>
  <c r="R4818" i="3"/>
  <c r="N4818" i="3"/>
  <c r="R4817" i="3"/>
  <c r="N4817" i="3"/>
  <c r="R4816" i="3"/>
  <c r="N4816" i="3"/>
  <c r="R4815" i="3"/>
  <c r="N4815" i="3"/>
  <c r="R4814" i="3"/>
  <c r="N4814" i="3"/>
  <c r="R4813" i="3"/>
  <c r="N4813" i="3"/>
  <c r="R4812" i="3"/>
  <c r="N4812" i="3"/>
  <c r="R4811" i="3"/>
  <c r="N4811" i="3"/>
  <c r="R4810" i="3"/>
  <c r="N4810" i="3"/>
  <c r="R4809" i="3"/>
  <c r="N4809" i="3"/>
  <c r="R4808" i="3"/>
  <c r="N4808" i="3"/>
  <c r="R4807" i="3"/>
  <c r="N4807" i="3"/>
  <c r="R4806" i="3"/>
  <c r="N4806" i="3"/>
  <c r="R4805" i="3"/>
  <c r="N4805" i="3"/>
  <c r="R4804" i="3"/>
  <c r="N4804" i="3"/>
  <c r="R4803" i="3"/>
  <c r="N4803" i="3"/>
  <c r="R4802" i="3"/>
  <c r="N4802" i="3"/>
  <c r="R4801" i="3"/>
  <c r="N4801" i="3"/>
  <c r="R4800" i="3"/>
  <c r="N4800" i="3"/>
  <c r="R4799" i="3"/>
  <c r="N4799" i="3"/>
  <c r="R4798" i="3"/>
  <c r="N4798" i="3"/>
  <c r="R4797" i="3"/>
  <c r="N4797" i="3"/>
  <c r="R4796" i="3"/>
  <c r="N4796" i="3"/>
  <c r="R4795" i="3"/>
  <c r="N4795" i="3"/>
  <c r="R4794" i="3"/>
  <c r="N4794" i="3"/>
  <c r="R4793" i="3"/>
  <c r="N4793" i="3"/>
  <c r="R4792" i="3"/>
  <c r="N4792" i="3"/>
  <c r="R4791" i="3"/>
  <c r="N4791" i="3"/>
  <c r="R4790" i="3"/>
  <c r="N4790" i="3"/>
  <c r="R4789" i="3"/>
  <c r="N4789" i="3"/>
  <c r="R4788" i="3"/>
  <c r="N4788" i="3"/>
  <c r="R4787" i="3"/>
  <c r="N4787" i="3"/>
  <c r="R4786" i="3"/>
  <c r="N4786" i="3"/>
  <c r="R4785" i="3"/>
  <c r="N4785" i="3"/>
  <c r="R4784" i="3"/>
  <c r="N4784" i="3"/>
  <c r="R4783" i="3"/>
  <c r="N4783" i="3"/>
  <c r="R4782" i="3"/>
  <c r="N4782" i="3"/>
  <c r="R4781" i="3"/>
  <c r="N4781" i="3"/>
  <c r="R4780" i="3"/>
  <c r="N4780" i="3"/>
  <c r="R4779" i="3"/>
  <c r="N4779" i="3"/>
  <c r="R4778" i="3"/>
  <c r="N4778" i="3"/>
  <c r="R4777" i="3"/>
  <c r="N4777" i="3"/>
  <c r="R4776" i="3"/>
  <c r="N4776" i="3"/>
  <c r="R4775" i="3"/>
  <c r="N4775" i="3"/>
  <c r="R4774" i="3"/>
  <c r="N4774" i="3"/>
  <c r="R4773" i="3"/>
  <c r="N4773" i="3"/>
  <c r="R4772" i="3"/>
  <c r="N4772" i="3"/>
  <c r="R4771" i="3"/>
  <c r="N4771" i="3"/>
  <c r="R4770" i="3"/>
  <c r="N4770" i="3"/>
  <c r="R4769" i="3"/>
  <c r="N4769" i="3"/>
  <c r="R4768" i="3"/>
  <c r="N4768" i="3"/>
  <c r="R4767" i="3"/>
  <c r="N4767" i="3"/>
  <c r="R4766" i="3"/>
  <c r="N4766" i="3"/>
  <c r="R4765" i="3"/>
  <c r="N4765" i="3"/>
  <c r="R4764" i="3"/>
  <c r="N4764" i="3"/>
  <c r="R4763" i="3"/>
  <c r="N4763" i="3"/>
  <c r="R4762" i="3"/>
  <c r="N4762" i="3"/>
  <c r="R4761" i="3"/>
  <c r="N4761" i="3"/>
  <c r="R4760" i="3"/>
  <c r="N4760" i="3"/>
  <c r="R4759" i="3"/>
  <c r="N4759" i="3"/>
  <c r="R4758" i="3"/>
  <c r="N4758" i="3"/>
  <c r="R4757" i="3"/>
  <c r="N4757" i="3"/>
  <c r="R4756" i="3"/>
  <c r="N4756" i="3"/>
  <c r="R4755" i="3"/>
  <c r="N4755" i="3"/>
  <c r="R4754" i="3"/>
  <c r="N4754" i="3"/>
  <c r="R4753" i="3"/>
  <c r="N4753" i="3"/>
  <c r="R4752" i="3"/>
  <c r="N4752" i="3"/>
  <c r="R4751" i="3"/>
  <c r="N4751" i="3"/>
  <c r="R4750" i="3"/>
  <c r="N4750" i="3"/>
  <c r="R4749" i="3"/>
  <c r="N4749" i="3"/>
  <c r="R4748" i="3"/>
  <c r="N4748" i="3"/>
  <c r="R4747" i="3"/>
  <c r="N4747" i="3"/>
  <c r="R4746" i="3"/>
  <c r="N4746" i="3"/>
  <c r="R4745" i="3"/>
  <c r="N4745" i="3"/>
  <c r="R4744" i="3"/>
  <c r="N4744" i="3"/>
  <c r="R4743" i="3"/>
  <c r="N4743" i="3"/>
  <c r="R4742" i="3"/>
  <c r="N4742" i="3"/>
  <c r="R4741" i="3"/>
  <c r="N4741" i="3"/>
  <c r="R4740" i="3"/>
  <c r="N4740" i="3"/>
  <c r="R4739" i="3"/>
  <c r="N4739" i="3"/>
  <c r="R4738" i="3"/>
  <c r="N4738" i="3"/>
  <c r="R4737" i="3"/>
  <c r="N4737" i="3"/>
  <c r="R4736" i="3"/>
  <c r="N4736" i="3"/>
  <c r="R4735" i="3"/>
  <c r="N4735" i="3"/>
  <c r="R4734" i="3"/>
  <c r="N4734" i="3"/>
  <c r="R4733" i="3"/>
  <c r="N4733" i="3"/>
  <c r="R4732" i="3"/>
  <c r="N4732" i="3"/>
  <c r="R4731" i="3"/>
  <c r="N4731" i="3"/>
  <c r="R4730" i="3"/>
  <c r="N4730" i="3"/>
  <c r="R4729" i="3"/>
  <c r="N4729" i="3"/>
  <c r="R4728" i="3"/>
  <c r="N4728" i="3"/>
  <c r="R4727" i="3"/>
  <c r="N4727" i="3"/>
  <c r="R4726" i="3"/>
  <c r="N4726" i="3"/>
  <c r="R4725" i="3"/>
  <c r="N4725" i="3"/>
  <c r="R4724" i="3"/>
  <c r="N4724" i="3"/>
  <c r="R4723" i="3"/>
  <c r="N4723" i="3"/>
  <c r="R4722" i="3"/>
  <c r="N4722" i="3"/>
  <c r="R4721" i="3"/>
  <c r="N4721" i="3"/>
  <c r="R4720" i="3"/>
  <c r="N4720" i="3"/>
  <c r="R4719" i="3"/>
  <c r="N4719" i="3"/>
  <c r="R4718" i="3"/>
  <c r="N4718" i="3"/>
  <c r="R4717" i="3"/>
  <c r="N4717" i="3"/>
  <c r="R4716" i="3"/>
  <c r="N4716" i="3"/>
  <c r="R4715" i="3"/>
  <c r="N4715" i="3"/>
  <c r="R4714" i="3"/>
  <c r="N4714" i="3"/>
  <c r="R4713" i="3"/>
  <c r="N4713" i="3"/>
  <c r="R4712" i="3"/>
  <c r="N4712" i="3"/>
  <c r="R4711" i="3"/>
  <c r="N4711" i="3"/>
  <c r="R4710" i="3"/>
  <c r="N4710" i="3"/>
  <c r="R4709" i="3"/>
  <c r="N4709" i="3"/>
  <c r="R4708" i="3"/>
  <c r="N4708" i="3"/>
  <c r="R4707" i="3"/>
  <c r="N4707" i="3"/>
  <c r="R4706" i="3"/>
  <c r="N4706" i="3"/>
  <c r="R4705" i="3"/>
  <c r="N4705" i="3"/>
  <c r="R4704" i="3"/>
  <c r="N4704" i="3"/>
  <c r="R4703" i="3"/>
  <c r="N4703" i="3"/>
  <c r="R4702" i="3"/>
  <c r="N4702" i="3"/>
  <c r="R4701" i="3"/>
  <c r="N4701" i="3"/>
  <c r="R4700" i="3"/>
  <c r="N4700" i="3"/>
  <c r="R4699" i="3"/>
  <c r="N4699" i="3"/>
  <c r="R4698" i="3"/>
  <c r="N4698" i="3"/>
  <c r="R4697" i="3"/>
  <c r="N4697" i="3"/>
  <c r="R4696" i="3"/>
  <c r="N4696" i="3"/>
  <c r="R4695" i="3"/>
  <c r="N4695" i="3"/>
  <c r="R4694" i="3"/>
  <c r="N4694" i="3"/>
  <c r="R4693" i="3"/>
  <c r="N4693" i="3"/>
  <c r="R4692" i="3"/>
  <c r="N4692" i="3"/>
  <c r="R4691" i="3"/>
  <c r="N4691" i="3"/>
  <c r="R4690" i="3"/>
  <c r="N4690" i="3"/>
  <c r="R4689" i="3"/>
  <c r="N4689" i="3"/>
  <c r="R4688" i="3"/>
  <c r="N4688" i="3"/>
  <c r="R4687" i="3"/>
  <c r="N4687" i="3"/>
  <c r="R4686" i="3"/>
  <c r="N4686" i="3"/>
  <c r="R4685" i="3"/>
  <c r="N4685" i="3"/>
  <c r="R4684" i="3"/>
  <c r="N4684" i="3"/>
  <c r="R4683" i="3"/>
  <c r="N4683" i="3"/>
  <c r="R4682" i="3"/>
  <c r="N4682" i="3"/>
  <c r="R4681" i="3"/>
  <c r="N4681" i="3"/>
  <c r="R4680" i="3"/>
  <c r="N4680" i="3"/>
  <c r="R4679" i="3"/>
  <c r="N4679" i="3"/>
  <c r="R4678" i="3"/>
  <c r="N4678" i="3"/>
  <c r="R4677" i="3"/>
  <c r="N4677" i="3"/>
  <c r="R4676" i="3"/>
  <c r="N4676" i="3"/>
  <c r="R4675" i="3"/>
  <c r="N4675" i="3"/>
  <c r="R4674" i="3"/>
  <c r="N4674" i="3"/>
  <c r="R4673" i="3"/>
  <c r="N4673" i="3"/>
  <c r="R4672" i="3"/>
  <c r="N4672" i="3"/>
  <c r="R4671" i="3"/>
  <c r="N4671" i="3"/>
  <c r="R4670" i="3"/>
  <c r="N4670" i="3"/>
  <c r="R4669" i="3"/>
  <c r="N4669" i="3"/>
  <c r="R4668" i="3"/>
  <c r="N4668" i="3"/>
  <c r="R4667" i="3"/>
  <c r="N4667" i="3"/>
  <c r="R4666" i="3"/>
  <c r="N4666" i="3"/>
  <c r="R4665" i="3"/>
  <c r="N4665" i="3"/>
  <c r="R4664" i="3"/>
  <c r="N4664" i="3"/>
  <c r="R4663" i="3"/>
  <c r="N4663" i="3"/>
  <c r="R4662" i="3"/>
  <c r="N4662" i="3"/>
  <c r="R4661" i="3"/>
  <c r="N4661" i="3"/>
  <c r="R4660" i="3"/>
  <c r="N4660" i="3"/>
  <c r="R4659" i="3"/>
  <c r="N4659" i="3"/>
  <c r="R4658" i="3"/>
  <c r="N4658" i="3"/>
  <c r="R4657" i="3"/>
  <c r="N4657" i="3"/>
  <c r="R4656" i="3"/>
  <c r="N4656" i="3"/>
  <c r="R4655" i="3"/>
  <c r="N4655" i="3"/>
  <c r="R4654" i="3"/>
  <c r="N4654" i="3"/>
  <c r="R4653" i="3"/>
  <c r="N4653" i="3"/>
  <c r="R4652" i="3"/>
  <c r="N4652" i="3"/>
  <c r="R4651" i="3"/>
  <c r="N4651" i="3"/>
  <c r="R4650" i="3"/>
  <c r="N4650" i="3"/>
  <c r="R4649" i="3"/>
  <c r="N4649" i="3"/>
  <c r="R4648" i="3"/>
  <c r="N4648" i="3"/>
  <c r="R4647" i="3"/>
  <c r="N4647" i="3"/>
  <c r="R4646" i="3"/>
  <c r="N4646" i="3"/>
  <c r="R4645" i="3"/>
  <c r="N4645" i="3"/>
  <c r="R4644" i="3"/>
  <c r="N4644" i="3"/>
  <c r="R4643" i="3"/>
  <c r="N4643" i="3"/>
  <c r="R4642" i="3"/>
  <c r="N4642" i="3"/>
  <c r="R4641" i="3"/>
  <c r="N4641" i="3"/>
  <c r="R4640" i="3"/>
  <c r="N4640" i="3"/>
  <c r="R4639" i="3"/>
  <c r="N4639" i="3"/>
  <c r="R4638" i="3"/>
  <c r="N4638" i="3"/>
  <c r="R4637" i="3"/>
  <c r="N4637" i="3"/>
  <c r="R4636" i="3"/>
  <c r="N4636" i="3"/>
  <c r="R4635" i="3"/>
  <c r="N4635" i="3"/>
  <c r="R4634" i="3"/>
  <c r="N4634" i="3"/>
  <c r="R4633" i="3"/>
  <c r="N4633" i="3"/>
  <c r="R4632" i="3"/>
  <c r="N4632" i="3"/>
  <c r="R4631" i="3"/>
  <c r="N4631" i="3"/>
  <c r="R4630" i="3"/>
  <c r="N4630" i="3"/>
  <c r="R4629" i="3"/>
  <c r="N4629" i="3"/>
  <c r="R4628" i="3"/>
  <c r="N4628" i="3"/>
  <c r="R4627" i="3"/>
  <c r="N4627" i="3"/>
  <c r="R4626" i="3"/>
  <c r="N4626" i="3"/>
  <c r="R4625" i="3"/>
  <c r="N4625" i="3"/>
  <c r="R4624" i="3"/>
  <c r="N4624" i="3"/>
  <c r="R4623" i="3"/>
  <c r="N4623" i="3"/>
  <c r="R4622" i="3"/>
  <c r="N4622" i="3"/>
  <c r="R4621" i="3"/>
  <c r="N4621" i="3"/>
  <c r="R4620" i="3"/>
  <c r="N4620" i="3"/>
  <c r="R4619" i="3"/>
  <c r="N4619" i="3"/>
  <c r="R4618" i="3"/>
  <c r="N4618" i="3"/>
  <c r="R4617" i="3"/>
  <c r="N4617" i="3"/>
  <c r="R4616" i="3"/>
  <c r="N4616" i="3"/>
  <c r="R4615" i="3"/>
  <c r="N4615" i="3"/>
  <c r="R4614" i="3"/>
  <c r="N4614" i="3"/>
  <c r="R4613" i="3"/>
  <c r="N4613" i="3"/>
  <c r="R4612" i="3"/>
  <c r="N4612" i="3"/>
  <c r="R4611" i="3"/>
  <c r="N4611" i="3"/>
  <c r="R4610" i="3"/>
  <c r="N4610" i="3"/>
  <c r="R4609" i="3"/>
  <c r="N4609" i="3"/>
  <c r="R4608" i="3"/>
  <c r="N4608" i="3"/>
  <c r="R4607" i="3"/>
  <c r="N4607" i="3"/>
  <c r="R4606" i="3"/>
  <c r="N4606" i="3"/>
  <c r="R4605" i="3"/>
  <c r="N4605" i="3"/>
  <c r="R4604" i="3"/>
  <c r="N4604" i="3"/>
  <c r="R4603" i="3"/>
  <c r="N4603" i="3"/>
  <c r="R4602" i="3"/>
  <c r="N4602" i="3"/>
  <c r="R4601" i="3"/>
  <c r="N4601" i="3"/>
  <c r="R4600" i="3"/>
  <c r="N4600" i="3"/>
  <c r="R4599" i="3"/>
  <c r="N4599" i="3"/>
  <c r="R4598" i="3"/>
  <c r="N4598" i="3"/>
  <c r="R4597" i="3"/>
  <c r="N4597" i="3"/>
  <c r="R4596" i="3"/>
  <c r="N4596" i="3"/>
  <c r="R4595" i="3"/>
  <c r="N4595" i="3"/>
  <c r="R4594" i="3"/>
  <c r="N4594" i="3"/>
  <c r="R4593" i="3"/>
  <c r="N4593" i="3"/>
  <c r="R4592" i="3"/>
  <c r="N4592" i="3"/>
  <c r="R4591" i="3"/>
  <c r="N4591" i="3"/>
  <c r="R4590" i="3"/>
  <c r="N4590" i="3"/>
  <c r="R4589" i="3"/>
  <c r="N4589" i="3"/>
  <c r="R4588" i="3"/>
  <c r="N4588" i="3"/>
  <c r="R4587" i="3"/>
  <c r="N4587" i="3"/>
  <c r="R4586" i="3"/>
  <c r="N4586" i="3"/>
  <c r="R4585" i="3"/>
  <c r="N4585" i="3"/>
  <c r="R4584" i="3"/>
  <c r="N4584" i="3"/>
  <c r="R4583" i="3"/>
  <c r="N4583" i="3"/>
  <c r="R4582" i="3"/>
  <c r="N4582" i="3"/>
  <c r="R4581" i="3"/>
  <c r="N4581" i="3"/>
  <c r="R4580" i="3"/>
  <c r="N4580" i="3"/>
  <c r="R4579" i="3"/>
  <c r="N4579" i="3"/>
  <c r="R4578" i="3"/>
  <c r="N4578" i="3"/>
  <c r="R4577" i="3"/>
  <c r="N4577" i="3"/>
  <c r="R4576" i="3"/>
  <c r="N4576" i="3"/>
  <c r="R4575" i="3"/>
  <c r="N4575" i="3"/>
  <c r="R4574" i="3"/>
  <c r="N4574" i="3"/>
  <c r="R4573" i="3"/>
  <c r="N4573" i="3"/>
  <c r="R4572" i="3"/>
  <c r="N4572" i="3"/>
  <c r="R4571" i="3"/>
  <c r="N4571" i="3"/>
  <c r="R4570" i="3"/>
  <c r="N4570" i="3"/>
  <c r="R4569" i="3"/>
  <c r="N4569" i="3"/>
  <c r="R4568" i="3"/>
  <c r="N4568" i="3"/>
  <c r="R4567" i="3"/>
  <c r="N4567" i="3"/>
  <c r="R4566" i="3"/>
  <c r="N4566" i="3"/>
  <c r="R4565" i="3"/>
  <c r="N4565" i="3"/>
  <c r="R4564" i="3"/>
  <c r="N4564" i="3"/>
  <c r="R4563" i="3"/>
  <c r="N4563" i="3"/>
  <c r="R4562" i="3"/>
  <c r="N4562" i="3"/>
  <c r="R4561" i="3"/>
  <c r="N4561" i="3"/>
  <c r="R4560" i="3"/>
  <c r="N4560" i="3"/>
  <c r="R4559" i="3"/>
  <c r="N4559" i="3"/>
  <c r="R4558" i="3"/>
  <c r="N4558" i="3"/>
  <c r="R4557" i="3"/>
  <c r="N4557" i="3"/>
  <c r="R4556" i="3"/>
  <c r="N4556" i="3"/>
  <c r="R4555" i="3"/>
  <c r="N4555" i="3"/>
  <c r="R4554" i="3"/>
  <c r="N4554" i="3"/>
  <c r="R4553" i="3"/>
  <c r="N4553" i="3"/>
  <c r="R4552" i="3"/>
  <c r="N4552" i="3"/>
  <c r="R4551" i="3"/>
  <c r="N4551" i="3"/>
  <c r="R4550" i="3"/>
  <c r="N4550" i="3"/>
  <c r="R4549" i="3"/>
  <c r="N4549" i="3"/>
  <c r="R4548" i="3"/>
  <c r="N4548" i="3"/>
  <c r="R4547" i="3"/>
  <c r="N4547" i="3"/>
  <c r="R4546" i="3"/>
  <c r="N4546" i="3"/>
  <c r="R4545" i="3"/>
  <c r="N4545" i="3"/>
  <c r="R4544" i="3"/>
  <c r="N4544" i="3"/>
  <c r="R4543" i="3"/>
  <c r="N4543" i="3"/>
  <c r="R4542" i="3"/>
  <c r="N4542" i="3"/>
  <c r="R4541" i="3"/>
  <c r="N4541" i="3"/>
  <c r="R4540" i="3"/>
  <c r="N4540" i="3"/>
  <c r="R4539" i="3"/>
  <c r="N4539" i="3"/>
  <c r="R4538" i="3"/>
  <c r="N4538" i="3"/>
  <c r="R4537" i="3"/>
  <c r="N4537" i="3"/>
  <c r="R4536" i="3"/>
  <c r="N4536" i="3"/>
  <c r="R4535" i="3"/>
  <c r="N4535" i="3"/>
  <c r="R4534" i="3"/>
  <c r="N4534" i="3"/>
  <c r="R4533" i="3"/>
  <c r="N4533" i="3"/>
  <c r="R4532" i="3"/>
  <c r="N4532" i="3"/>
  <c r="R4531" i="3"/>
  <c r="N4531" i="3"/>
  <c r="R4530" i="3"/>
  <c r="N4530" i="3"/>
  <c r="R4529" i="3"/>
  <c r="N4529" i="3"/>
  <c r="R4528" i="3"/>
  <c r="N4528" i="3"/>
  <c r="R4527" i="3"/>
  <c r="N4527" i="3"/>
  <c r="R4526" i="3"/>
  <c r="N4526" i="3"/>
  <c r="R4525" i="3"/>
  <c r="N4525" i="3"/>
  <c r="R4524" i="3"/>
  <c r="N4524" i="3"/>
  <c r="R4523" i="3"/>
  <c r="N4523" i="3"/>
  <c r="R4522" i="3"/>
  <c r="N4522" i="3"/>
  <c r="R4521" i="3"/>
  <c r="N4521" i="3"/>
  <c r="R4520" i="3"/>
  <c r="N4520" i="3"/>
  <c r="R4519" i="3"/>
  <c r="N4519" i="3"/>
  <c r="R4518" i="3"/>
  <c r="N4518" i="3"/>
  <c r="R4517" i="3"/>
  <c r="N4517" i="3"/>
  <c r="R4516" i="3"/>
  <c r="N4516" i="3"/>
  <c r="R4515" i="3"/>
  <c r="N4515" i="3"/>
  <c r="R4514" i="3"/>
  <c r="N4514" i="3"/>
  <c r="R4513" i="3"/>
  <c r="N4513" i="3"/>
  <c r="R4512" i="3"/>
  <c r="N4512" i="3"/>
  <c r="R4511" i="3"/>
  <c r="N4511" i="3"/>
  <c r="R4510" i="3"/>
  <c r="N4510" i="3"/>
  <c r="R4509" i="3"/>
  <c r="N4509" i="3"/>
  <c r="R4508" i="3"/>
  <c r="N4508" i="3"/>
  <c r="R4507" i="3"/>
  <c r="N4507" i="3"/>
  <c r="R4506" i="3"/>
  <c r="N4506" i="3"/>
  <c r="R4505" i="3"/>
  <c r="N4505" i="3"/>
  <c r="R4504" i="3"/>
  <c r="N4504" i="3"/>
  <c r="R4503" i="3"/>
  <c r="N4503" i="3"/>
  <c r="R4502" i="3"/>
  <c r="N4502" i="3"/>
  <c r="R4501" i="3"/>
  <c r="N4501" i="3"/>
  <c r="R4500" i="3"/>
  <c r="N4500" i="3"/>
  <c r="R4499" i="3"/>
  <c r="N4499" i="3"/>
  <c r="R4498" i="3"/>
  <c r="N4498" i="3"/>
  <c r="R4497" i="3"/>
  <c r="N4497" i="3"/>
  <c r="R4496" i="3"/>
  <c r="N4496" i="3"/>
  <c r="R4495" i="3"/>
  <c r="N4495" i="3"/>
  <c r="R4494" i="3"/>
  <c r="N4494" i="3"/>
  <c r="R4493" i="3"/>
  <c r="N4493" i="3"/>
  <c r="R4492" i="3"/>
  <c r="N4492" i="3"/>
  <c r="R4491" i="3"/>
  <c r="N4491" i="3"/>
  <c r="R4490" i="3"/>
  <c r="N4490" i="3"/>
  <c r="R4489" i="3"/>
  <c r="N4489" i="3"/>
  <c r="R4488" i="3"/>
  <c r="N4488" i="3"/>
  <c r="R4487" i="3"/>
  <c r="N4487" i="3"/>
  <c r="R4486" i="3"/>
  <c r="N4486" i="3"/>
  <c r="R4485" i="3"/>
  <c r="N4485" i="3"/>
  <c r="R4484" i="3"/>
  <c r="N4484" i="3"/>
  <c r="R4483" i="3"/>
  <c r="N4483" i="3"/>
  <c r="R4482" i="3"/>
  <c r="N4482" i="3"/>
  <c r="R4481" i="3"/>
  <c r="N4481" i="3"/>
  <c r="R4480" i="3"/>
  <c r="N4480" i="3"/>
  <c r="R4479" i="3"/>
  <c r="N4479" i="3"/>
  <c r="R4478" i="3"/>
  <c r="N4478" i="3"/>
  <c r="R4477" i="3"/>
  <c r="N4477" i="3"/>
  <c r="R4476" i="3"/>
  <c r="N4476" i="3"/>
  <c r="R4475" i="3"/>
  <c r="N4475" i="3"/>
  <c r="R4474" i="3"/>
  <c r="N4474" i="3"/>
  <c r="R4473" i="3"/>
  <c r="N4473" i="3"/>
  <c r="R4472" i="3"/>
  <c r="N4472" i="3"/>
  <c r="R4471" i="3"/>
  <c r="N4471" i="3"/>
  <c r="R4470" i="3"/>
  <c r="N4470" i="3"/>
  <c r="R4469" i="3"/>
  <c r="N4469" i="3"/>
  <c r="R4468" i="3"/>
  <c r="N4468" i="3"/>
  <c r="R4467" i="3"/>
  <c r="N4467" i="3"/>
  <c r="R4466" i="3"/>
  <c r="N4466" i="3"/>
  <c r="R4465" i="3"/>
  <c r="N4465" i="3"/>
  <c r="R4464" i="3"/>
  <c r="N4464" i="3"/>
  <c r="R4463" i="3"/>
  <c r="N4463" i="3"/>
  <c r="R4462" i="3"/>
  <c r="N4462" i="3"/>
  <c r="R4461" i="3"/>
  <c r="N4461" i="3"/>
  <c r="R4460" i="3"/>
  <c r="N4460" i="3"/>
  <c r="R4459" i="3"/>
  <c r="N4459" i="3"/>
  <c r="R4458" i="3"/>
  <c r="N4458" i="3"/>
  <c r="R4457" i="3"/>
  <c r="N4457" i="3"/>
  <c r="R4456" i="3"/>
  <c r="N4456" i="3"/>
  <c r="R4455" i="3"/>
  <c r="N4455" i="3"/>
  <c r="R4454" i="3"/>
  <c r="N4454" i="3"/>
  <c r="R4453" i="3"/>
  <c r="N4453" i="3"/>
  <c r="R4452" i="3"/>
  <c r="N4452" i="3"/>
  <c r="R4451" i="3"/>
  <c r="N4451" i="3"/>
  <c r="R4450" i="3"/>
  <c r="N4450" i="3"/>
  <c r="R4449" i="3"/>
  <c r="N4449" i="3"/>
  <c r="R4448" i="3"/>
  <c r="N4448" i="3"/>
  <c r="R4447" i="3"/>
  <c r="N4447" i="3"/>
  <c r="R4446" i="3"/>
  <c r="N4446" i="3"/>
  <c r="R4445" i="3"/>
  <c r="N4445" i="3"/>
  <c r="R4444" i="3"/>
  <c r="N4444" i="3"/>
  <c r="R4443" i="3"/>
  <c r="N4443" i="3"/>
  <c r="R4442" i="3"/>
  <c r="N4442" i="3"/>
  <c r="R4441" i="3"/>
  <c r="N4441" i="3"/>
  <c r="R4440" i="3"/>
  <c r="N4440" i="3"/>
  <c r="R4439" i="3"/>
  <c r="N4439" i="3"/>
  <c r="R4438" i="3"/>
  <c r="N4438" i="3"/>
  <c r="R4437" i="3"/>
  <c r="N4437" i="3"/>
  <c r="R4436" i="3"/>
  <c r="N4436" i="3"/>
  <c r="R4435" i="3"/>
  <c r="N4435" i="3"/>
  <c r="R4434" i="3"/>
  <c r="N4434" i="3"/>
  <c r="R4433" i="3"/>
  <c r="N4433" i="3"/>
  <c r="R4432" i="3"/>
  <c r="N4432" i="3"/>
  <c r="R4431" i="3"/>
  <c r="N4431" i="3"/>
  <c r="R4430" i="3"/>
  <c r="N4430" i="3"/>
  <c r="R4429" i="3"/>
  <c r="N4429" i="3"/>
  <c r="R4428" i="3"/>
  <c r="N4428" i="3"/>
  <c r="R4427" i="3"/>
  <c r="N4427" i="3"/>
  <c r="R4426" i="3"/>
  <c r="N4426" i="3"/>
  <c r="R4425" i="3"/>
  <c r="N4425" i="3"/>
  <c r="R4424" i="3"/>
  <c r="N4424" i="3"/>
  <c r="R4423" i="3"/>
  <c r="N4423" i="3"/>
  <c r="R4422" i="3"/>
  <c r="N4422" i="3"/>
  <c r="R4421" i="3"/>
  <c r="N4421" i="3"/>
  <c r="R4420" i="3"/>
  <c r="N4420" i="3"/>
  <c r="R4419" i="3"/>
  <c r="N4419" i="3"/>
  <c r="R4418" i="3"/>
  <c r="N4418" i="3"/>
  <c r="R4417" i="3"/>
  <c r="N4417" i="3"/>
  <c r="R4416" i="3"/>
  <c r="N4416" i="3"/>
  <c r="R4415" i="3"/>
  <c r="N4415" i="3"/>
  <c r="R4414" i="3"/>
  <c r="N4414" i="3"/>
  <c r="R4413" i="3"/>
  <c r="N4413" i="3"/>
  <c r="R4412" i="3"/>
  <c r="N4412" i="3"/>
  <c r="R4411" i="3"/>
  <c r="N4411" i="3"/>
  <c r="R4410" i="3"/>
  <c r="N4410" i="3"/>
  <c r="R4409" i="3"/>
  <c r="N4409" i="3"/>
  <c r="R4408" i="3"/>
  <c r="N4408" i="3"/>
  <c r="R4407" i="3"/>
  <c r="N4407" i="3"/>
  <c r="R4406" i="3"/>
  <c r="N4406" i="3"/>
  <c r="R4405" i="3"/>
  <c r="N4405" i="3"/>
  <c r="R4404" i="3"/>
  <c r="N4404" i="3"/>
  <c r="R4403" i="3"/>
  <c r="N4403" i="3"/>
  <c r="R4402" i="3"/>
  <c r="N4402" i="3"/>
  <c r="R4401" i="3"/>
  <c r="N4401" i="3"/>
  <c r="R4400" i="3"/>
  <c r="N4400" i="3"/>
  <c r="R4399" i="3"/>
  <c r="N4399" i="3"/>
  <c r="R4398" i="3"/>
  <c r="N4398" i="3"/>
  <c r="R4397" i="3"/>
  <c r="N4397" i="3"/>
  <c r="R4396" i="3"/>
  <c r="N4396" i="3"/>
  <c r="R4395" i="3"/>
  <c r="N4395" i="3"/>
  <c r="R4394" i="3"/>
  <c r="N4394" i="3"/>
  <c r="R4393" i="3"/>
  <c r="N4393" i="3"/>
  <c r="R4392" i="3"/>
  <c r="N4392" i="3"/>
  <c r="R4391" i="3"/>
  <c r="N4391" i="3"/>
  <c r="R4390" i="3"/>
  <c r="N4390" i="3"/>
  <c r="R4389" i="3"/>
  <c r="N4389" i="3"/>
  <c r="R4388" i="3"/>
  <c r="N4388" i="3"/>
  <c r="R4387" i="3"/>
  <c r="N4387" i="3"/>
  <c r="R4386" i="3"/>
  <c r="N4386" i="3"/>
  <c r="R4385" i="3"/>
  <c r="N4385" i="3"/>
  <c r="R4384" i="3"/>
  <c r="N4384" i="3"/>
  <c r="R4383" i="3"/>
  <c r="N4383" i="3"/>
  <c r="R4382" i="3"/>
  <c r="N4382" i="3"/>
  <c r="R4381" i="3"/>
  <c r="N4381" i="3"/>
  <c r="R4380" i="3"/>
  <c r="N4380" i="3"/>
  <c r="R4379" i="3"/>
  <c r="N4379" i="3"/>
  <c r="R4378" i="3"/>
  <c r="N4378" i="3"/>
  <c r="R4377" i="3"/>
  <c r="N4377" i="3"/>
  <c r="R4376" i="3"/>
  <c r="N4376" i="3"/>
  <c r="R4375" i="3"/>
  <c r="N4375" i="3"/>
  <c r="R4374" i="3"/>
  <c r="N4374" i="3"/>
  <c r="R4373" i="3"/>
  <c r="N4373" i="3"/>
  <c r="R4372" i="3"/>
  <c r="N4372" i="3"/>
  <c r="R4371" i="3"/>
  <c r="N4371" i="3"/>
  <c r="R4370" i="3"/>
  <c r="N4370" i="3"/>
  <c r="R4369" i="3"/>
  <c r="N4369" i="3"/>
  <c r="R4368" i="3"/>
  <c r="N4368" i="3"/>
  <c r="R4367" i="3"/>
  <c r="N4367" i="3"/>
  <c r="R4366" i="3"/>
  <c r="N4366" i="3"/>
  <c r="R4365" i="3"/>
  <c r="N4365" i="3"/>
  <c r="R4364" i="3"/>
  <c r="N4364" i="3"/>
  <c r="R4363" i="3"/>
  <c r="N4363" i="3"/>
  <c r="R4362" i="3"/>
  <c r="N4362" i="3"/>
  <c r="R4361" i="3"/>
  <c r="N4361" i="3"/>
  <c r="R4360" i="3"/>
  <c r="N4360" i="3"/>
  <c r="R4359" i="3"/>
  <c r="N4359" i="3"/>
  <c r="R4358" i="3"/>
  <c r="N4358" i="3"/>
  <c r="R4357" i="3"/>
  <c r="N4357" i="3"/>
  <c r="R4356" i="3"/>
  <c r="N4356" i="3"/>
  <c r="R4355" i="3"/>
  <c r="N4355" i="3"/>
  <c r="R4354" i="3"/>
  <c r="N4354" i="3"/>
  <c r="R4353" i="3"/>
  <c r="N4353" i="3"/>
  <c r="R4352" i="3"/>
  <c r="N4352" i="3"/>
  <c r="R4351" i="3"/>
  <c r="N4351" i="3"/>
  <c r="R4350" i="3"/>
  <c r="N4350" i="3"/>
  <c r="R4349" i="3"/>
  <c r="N4349" i="3"/>
  <c r="R4348" i="3"/>
  <c r="N4348" i="3"/>
  <c r="R4347" i="3"/>
  <c r="N4347" i="3"/>
  <c r="R4346" i="3"/>
  <c r="N4346" i="3"/>
  <c r="R4345" i="3"/>
  <c r="N4345" i="3"/>
  <c r="R4344" i="3"/>
  <c r="N4344" i="3"/>
  <c r="R4343" i="3"/>
  <c r="N4343" i="3"/>
  <c r="R4342" i="3"/>
  <c r="N4342" i="3"/>
  <c r="R4341" i="3"/>
  <c r="N4341" i="3"/>
  <c r="R4340" i="3"/>
  <c r="N4340" i="3"/>
  <c r="R4339" i="3"/>
  <c r="N4339" i="3"/>
  <c r="R4338" i="3"/>
  <c r="N4338" i="3"/>
  <c r="R4337" i="3"/>
  <c r="N4337" i="3"/>
  <c r="R4336" i="3"/>
  <c r="N4336" i="3"/>
  <c r="R4335" i="3"/>
  <c r="N4335" i="3"/>
  <c r="R4334" i="3"/>
  <c r="N4334" i="3"/>
  <c r="R4333" i="3"/>
  <c r="N4333" i="3"/>
  <c r="R4332" i="3"/>
  <c r="N4332" i="3"/>
  <c r="R4331" i="3"/>
  <c r="N4331" i="3"/>
  <c r="R4330" i="3"/>
  <c r="N4330" i="3"/>
  <c r="R4329" i="3"/>
  <c r="N4329" i="3"/>
  <c r="R4328" i="3"/>
  <c r="N4328" i="3"/>
  <c r="R4327" i="3"/>
  <c r="N4327" i="3"/>
  <c r="R4326" i="3"/>
  <c r="N4326" i="3"/>
  <c r="R4325" i="3"/>
  <c r="N4325" i="3"/>
  <c r="R4324" i="3"/>
  <c r="N4324" i="3"/>
  <c r="R4323" i="3"/>
  <c r="N4323" i="3"/>
  <c r="R4322" i="3"/>
  <c r="N4322" i="3"/>
  <c r="R4321" i="3"/>
  <c r="N4321" i="3"/>
  <c r="R4320" i="3"/>
  <c r="N4320" i="3"/>
  <c r="R4319" i="3"/>
  <c r="N4319" i="3"/>
  <c r="R4318" i="3"/>
  <c r="N4318" i="3"/>
  <c r="R4317" i="3"/>
  <c r="N4317" i="3"/>
  <c r="R4316" i="3"/>
  <c r="N4316" i="3"/>
  <c r="R4315" i="3"/>
  <c r="N4315" i="3"/>
  <c r="R4314" i="3"/>
  <c r="N4314" i="3"/>
  <c r="R4313" i="3"/>
  <c r="N4313" i="3"/>
  <c r="R4312" i="3"/>
  <c r="N4312" i="3"/>
  <c r="R4311" i="3"/>
  <c r="N4311" i="3"/>
  <c r="R4310" i="3"/>
  <c r="N4310" i="3"/>
  <c r="R4309" i="3"/>
  <c r="N4309" i="3"/>
  <c r="R4308" i="3"/>
  <c r="N4308" i="3"/>
  <c r="R4307" i="3"/>
  <c r="N4307" i="3"/>
  <c r="R4306" i="3"/>
  <c r="N4306" i="3"/>
  <c r="R4305" i="3"/>
  <c r="N4305" i="3"/>
  <c r="R4304" i="3"/>
  <c r="N4304" i="3"/>
  <c r="R4303" i="3"/>
  <c r="N4303" i="3"/>
  <c r="R4302" i="3"/>
  <c r="N4302" i="3"/>
  <c r="R4301" i="3"/>
  <c r="N4301" i="3"/>
  <c r="R4300" i="3"/>
  <c r="N4300" i="3"/>
  <c r="R4299" i="3"/>
  <c r="N4299" i="3"/>
  <c r="R4298" i="3"/>
  <c r="N4298" i="3"/>
  <c r="R4297" i="3"/>
  <c r="N4297" i="3"/>
  <c r="R4296" i="3"/>
  <c r="N4296" i="3"/>
  <c r="R4295" i="3"/>
  <c r="N4295" i="3"/>
  <c r="R4294" i="3"/>
  <c r="N4294" i="3"/>
  <c r="R4293" i="3"/>
  <c r="N4293" i="3"/>
  <c r="R4292" i="3"/>
  <c r="N4292" i="3"/>
  <c r="R4291" i="3"/>
  <c r="N4291" i="3"/>
  <c r="R4290" i="3"/>
  <c r="N4290" i="3"/>
  <c r="R4289" i="3"/>
  <c r="N4289" i="3"/>
  <c r="R4288" i="3"/>
  <c r="N4288" i="3"/>
  <c r="R4287" i="3"/>
  <c r="N4287" i="3"/>
  <c r="R4286" i="3"/>
  <c r="N4286" i="3"/>
  <c r="R4285" i="3"/>
  <c r="N4285" i="3"/>
  <c r="R4284" i="3"/>
  <c r="N4284" i="3"/>
  <c r="R4283" i="3"/>
  <c r="N4283" i="3"/>
  <c r="R4282" i="3"/>
  <c r="N4282" i="3"/>
  <c r="R4281" i="3"/>
  <c r="N4281" i="3"/>
  <c r="R4280" i="3"/>
  <c r="N4280" i="3"/>
  <c r="R4279" i="3"/>
  <c r="N4279" i="3"/>
  <c r="R4278" i="3"/>
  <c r="N4278" i="3"/>
  <c r="R4277" i="3"/>
  <c r="N4277" i="3"/>
  <c r="R4276" i="3"/>
  <c r="N4276" i="3"/>
  <c r="R4275" i="3"/>
  <c r="N4275" i="3"/>
  <c r="R4274" i="3"/>
  <c r="N4274" i="3"/>
  <c r="R4273" i="3"/>
  <c r="N4273" i="3"/>
  <c r="R4272" i="3"/>
  <c r="N4272" i="3"/>
  <c r="R4271" i="3"/>
  <c r="N4271" i="3"/>
  <c r="R4270" i="3"/>
  <c r="N4270" i="3"/>
  <c r="R4269" i="3"/>
  <c r="N4269" i="3"/>
  <c r="R4268" i="3"/>
  <c r="N4268" i="3"/>
  <c r="R4267" i="3"/>
  <c r="N4267" i="3"/>
  <c r="R4266" i="3"/>
  <c r="N4266" i="3"/>
  <c r="R4265" i="3"/>
  <c r="N4265" i="3"/>
  <c r="R4264" i="3"/>
  <c r="N4264" i="3"/>
  <c r="R4263" i="3"/>
  <c r="N4263" i="3"/>
  <c r="R4262" i="3"/>
  <c r="N4262" i="3"/>
  <c r="R4261" i="3"/>
  <c r="N4261" i="3"/>
  <c r="R4260" i="3"/>
  <c r="N4260" i="3"/>
  <c r="R4259" i="3"/>
  <c r="N4259" i="3"/>
  <c r="R4258" i="3"/>
  <c r="N4258" i="3"/>
  <c r="R4257" i="3"/>
  <c r="N4257" i="3"/>
  <c r="R4256" i="3"/>
  <c r="N4256" i="3"/>
  <c r="R4255" i="3"/>
  <c r="N4255" i="3"/>
  <c r="R4254" i="3"/>
  <c r="N4254" i="3"/>
  <c r="R4253" i="3"/>
  <c r="N4253" i="3"/>
  <c r="R4252" i="3"/>
  <c r="N4252" i="3"/>
  <c r="R4251" i="3"/>
  <c r="N4251" i="3"/>
  <c r="R4250" i="3"/>
  <c r="N4250" i="3"/>
  <c r="R4249" i="3"/>
  <c r="N4249" i="3"/>
  <c r="R4248" i="3"/>
  <c r="N4248" i="3"/>
  <c r="R4247" i="3"/>
  <c r="N4247" i="3"/>
  <c r="R4246" i="3"/>
  <c r="N4246" i="3"/>
  <c r="R4245" i="3"/>
  <c r="N4245" i="3"/>
  <c r="R4244" i="3"/>
  <c r="N4244" i="3"/>
  <c r="R4243" i="3"/>
  <c r="N4243" i="3"/>
  <c r="R4242" i="3"/>
  <c r="N4242" i="3"/>
  <c r="R4241" i="3"/>
  <c r="N4241" i="3"/>
  <c r="R4240" i="3"/>
  <c r="N4240" i="3"/>
  <c r="R4239" i="3"/>
  <c r="N4239" i="3"/>
  <c r="R4238" i="3"/>
  <c r="N4238" i="3"/>
  <c r="R4237" i="3"/>
  <c r="N4237" i="3"/>
  <c r="R4236" i="3"/>
  <c r="N4236" i="3"/>
  <c r="R4235" i="3"/>
  <c r="N4235" i="3"/>
  <c r="R4234" i="3"/>
  <c r="N4234" i="3"/>
  <c r="R4233" i="3"/>
  <c r="N4233" i="3"/>
  <c r="R4232" i="3"/>
  <c r="N4232" i="3"/>
  <c r="R4231" i="3"/>
  <c r="N4231" i="3"/>
  <c r="R4230" i="3"/>
  <c r="N4230" i="3"/>
  <c r="R4229" i="3"/>
  <c r="N4229" i="3"/>
  <c r="R4228" i="3"/>
  <c r="N4228" i="3"/>
  <c r="R4227" i="3"/>
  <c r="N4227" i="3"/>
  <c r="R4226" i="3"/>
  <c r="N4226" i="3"/>
  <c r="R4225" i="3"/>
  <c r="N4225" i="3"/>
  <c r="R4224" i="3"/>
  <c r="N4224" i="3"/>
  <c r="R4223" i="3"/>
  <c r="N4223" i="3"/>
  <c r="R4222" i="3"/>
  <c r="N4222" i="3"/>
  <c r="R4221" i="3"/>
  <c r="N4221" i="3"/>
  <c r="R4220" i="3"/>
  <c r="N4220" i="3"/>
  <c r="R4219" i="3"/>
  <c r="N4219" i="3"/>
  <c r="R4218" i="3"/>
  <c r="N4218" i="3"/>
  <c r="R4217" i="3"/>
  <c r="N4217" i="3"/>
  <c r="R4216" i="3"/>
  <c r="N4216" i="3"/>
  <c r="R4215" i="3"/>
  <c r="N4215" i="3"/>
  <c r="R4214" i="3"/>
  <c r="N4214" i="3"/>
  <c r="R4213" i="3"/>
  <c r="N4213" i="3"/>
  <c r="R4212" i="3"/>
  <c r="N4212" i="3"/>
  <c r="R4211" i="3"/>
  <c r="N4211" i="3"/>
  <c r="R4210" i="3"/>
  <c r="N4210" i="3"/>
  <c r="R4209" i="3"/>
  <c r="N4209" i="3"/>
  <c r="R4208" i="3"/>
  <c r="N4208" i="3"/>
  <c r="R4207" i="3"/>
  <c r="N4207" i="3"/>
  <c r="R4206" i="3"/>
  <c r="N4206" i="3"/>
  <c r="R4205" i="3"/>
  <c r="N4205" i="3"/>
  <c r="R4204" i="3"/>
  <c r="N4204" i="3"/>
  <c r="R4203" i="3"/>
  <c r="N4203" i="3"/>
  <c r="R4202" i="3"/>
  <c r="N4202" i="3"/>
  <c r="R4201" i="3"/>
  <c r="N4201" i="3"/>
  <c r="R4200" i="3"/>
  <c r="N4200" i="3"/>
  <c r="R4199" i="3"/>
  <c r="N4199" i="3"/>
  <c r="R4198" i="3"/>
  <c r="N4198" i="3"/>
  <c r="R4197" i="3"/>
  <c r="N4197" i="3"/>
  <c r="R4196" i="3"/>
  <c r="N4196" i="3"/>
  <c r="R4195" i="3"/>
  <c r="N4195" i="3"/>
  <c r="R4194" i="3"/>
  <c r="N4194" i="3"/>
  <c r="R4193" i="3"/>
  <c r="N4193" i="3"/>
  <c r="R4192" i="3"/>
  <c r="N4192" i="3"/>
  <c r="R4191" i="3"/>
  <c r="N4191" i="3"/>
  <c r="R4190" i="3"/>
  <c r="N4190" i="3"/>
  <c r="R4189" i="3"/>
  <c r="N4189" i="3"/>
  <c r="R4188" i="3"/>
  <c r="N4188" i="3"/>
  <c r="R4187" i="3"/>
  <c r="N4187" i="3"/>
  <c r="R4186" i="3"/>
  <c r="N4186" i="3"/>
  <c r="R4185" i="3"/>
  <c r="N4185" i="3"/>
  <c r="R4184" i="3"/>
  <c r="N4184" i="3"/>
  <c r="R4183" i="3"/>
  <c r="N4183" i="3"/>
  <c r="R4182" i="3"/>
  <c r="N4182" i="3"/>
  <c r="R4181" i="3"/>
  <c r="N4181" i="3"/>
  <c r="R4180" i="3"/>
  <c r="N4180" i="3"/>
  <c r="R4179" i="3"/>
  <c r="N4179" i="3"/>
  <c r="R4178" i="3"/>
  <c r="N4178" i="3"/>
  <c r="R4177" i="3"/>
  <c r="N4177" i="3"/>
  <c r="R4176" i="3"/>
  <c r="N4176" i="3"/>
  <c r="R4175" i="3"/>
  <c r="N4175" i="3"/>
  <c r="R4174" i="3"/>
  <c r="N4174" i="3"/>
  <c r="R4173" i="3"/>
  <c r="N4173" i="3"/>
  <c r="R4172" i="3"/>
  <c r="N4172" i="3"/>
  <c r="R4171" i="3"/>
  <c r="N4171" i="3"/>
  <c r="R4170" i="3"/>
  <c r="N4170" i="3"/>
  <c r="R4169" i="3"/>
  <c r="N4169" i="3"/>
  <c r="R4168" i="3"/>
  <c r="N4168" i="3"/>
  <c r="R4167" i="3"/>
  <c r="N4167" i="3"/>
  <c r="R4166" i="3"/>
  <c r="N4166" i="3"/>
  <c r="R4165" i="3"/>
  <c r="N4165" i="3"/>
  <c r="R4164" i="3"/>
  <c r="N4164" i="3"/>
  <c r="R4163" i="3"/>
  <c r="N4163" i="3"/>
  <c r="R4162" i="3"/>
  <c r="N4162" i="3"/>
  <c r="R4161" i="3"/>
  <c r="N4161" i="3"/>
  <c r="R4160" i="3"/>
  <c r="N4160" i="3"/>
  <c r="R4159" i="3"/>
  <c r="N4159" i="3"/>
  <c r="R4158" i="3"/>
  <c r="N4158" i="3"/>
  <c r="R4157" i="3"/>
  <c r="N4157" i="3"/>
  <c r="R4156" i="3"/>
  <c r="N4156" i="3"/>
  <c r="R4155" i="3"/>
  <c r="N4155" i="3"/>
  <c r="R4154" i="3"/>
  <c r="N4154" i="3"/>
  <c r="R4153" i="3"/>
  <c r="N4153" i="3"/>
  <c r="R4152" i="3"/>
  <c r="N4152" i="3"/>
  <c r="R4151" i="3"/>
  <c r="N4151" i="3"/>
  <c r="R4150" i="3"/>
  <c r="N4150" i="3"/>
  <c r="R4149" i="3"/>
  <c r="N4149" i="3"/>
  <c r="R4148" i="3"/>
  <c r="N4148" i="3"/>
  <c r="R4147" i="3"/>
  <c r="N4147" i="3"/>
  <c r="R4146" i="3"/>
  <c r="N4146" i="3"/>
  <c r="R4145" i="3"/>
  <c r="N4145" i="3"/>
  <c r="R4144" i="3"/>
  <c r="N4144" i="3"/>
  <c r="R4143" i="3"/>
  <c r="N4143" i="3"/>
  <c r="R4142" i="3"/>
  <c r="N4142" i="3"/>
  <c r="R4141" i="3"/>
  <c r="N4141" i="3"/>
  <c r="R4140" i="3"/>
  <c r="N4140" i="3"/>
  <c r="R4139" i="3"/>
  <c r="N4139" i="3"/>
  <c r="R4138" i="3"/>
  <c r="N4138" i="3"/>
  <c r="R4137" i="3"/>
  <c r="N4137" i="3"/>
  <c r="R4136" i="3"/>
  <c r="N4136" i="3"/>
  <c r="R4135" i="3"/>
  <c r="N4135" i="3"/>
  <c r="R4134" i="3"/>
  <c r="N4134" i="3"/>
  <c r="R4133" i="3"/>
  <c r="N4133" i="3"/>
  <c r="R4132" i="3"/>
  <c r="N4132" i="3"/>
  <c r="R4131" i="3"/>
  <c r="N4131" i="3"/>
  <c r="R4130" i="3"/>
  <c r="N4130" i="3"/>
  <c r="R4129" i="3"/>
  <c r="N4129" i="3"/>
  <c r="R4128" i="3"/>
  <c r="N4128" i="3"/>
  <c r="R4127" i="3"/>
  <c r="N4127" i="3"/>
  <c r="R4126" i="3"/>
  <c r="N4126" i="3"/>
  <c r="R4125" i="3"/>
  <c r="N4125" i="3"/>
  <c r="R4124" i="3"/>
  <c r="N4124" i="3"/>
  <c r="R4123" i="3"/>
  <c r="N4123" i="3"/>
  <c r="R4122" i="3"/>
  <c r="N4122" i="3"/>
  <c r="R4121" i="3"/>
  <c r="N4121" i="3"/>
  <c r="R4120" i="3"/>
  <c r="N4120" i="3"/>
  <c r="R4119" i="3"/>
  <c r="N4119" i="3"/>
  <c r="R4118" i="3"/>
  <c r="N4118" i="3"/>
  <c r="R4117" i="3"/>
  <c r="N4117" i="3"/>
  <c r="R4116" i="3"/>
  <c r="N4116" i="3"/>
  <c r="R4115" i="3"/>
  <c r="N4115" i="3"/>
  <c r="R4114" i="3"/>
  <c r="N4114" i="3"/>
  <c r="R4113" i="3"/>
  <c r="N4113" i="3"/>
  <c r="R4112" i="3"/>
  <c r="N4112" i="3"/>
  <c r="R4111" i="3"/>
  <c r="N4111" i="3"/>
  <c r="R4110" i="3"/>
  <c r="N4110" i="3"/>
  <c r="R4109" i="3"/>
  <c r="N4109" i="3"/>
  <c r="R4108" i="3"/>
  <c r="N4108" i="3"/>
  <c r="R4107" i="3"/>
  <c r="N4107" i="3"/>
  <c r="R4106" i="3"/>
  <c r="N4106" i="3"/>
  <c r="R4105" i="3"/>
  <c r="N4105" i="3"/>
  <c r="R4104" i="3"/>
  <c r="N4104" i="3"/>
  <c r="R4103" i="3"/>
  <c r="N4103" i="3"/>
  <c r="R4102" i="3"/>
  <c r="N4102" i="3"/>
  <c r="R4101" i="3"/>
  <c r="N4101" i="3"/>
  <c r="R4100" i="3"/>
  <c r="N4100" i="3"/>
  <c r="R4099" i="3"/>
  <c r="N4099" i="3"/>
  <c r="R4098" i="3"/>
  <c r="N4098" i="3"/>
  <c r="R4097" i="3"/>
  <c r="N4097" i="3"/>
  <c r="R4096" i="3"/>
  <c r="N4096" i="3"/>
  <c r="R4095" i="3"/>
  <c r="N4095" i="3"/>
  <c r="R4094" i="3"/>
  <c r="N4094" i="3"/>
  <c r="R4093" i="3"/>
  <c r="N4093" i="3"/>
  <c r="R4092" i="3"/>
  <c r="N4092" i="3"/>
  <c r="R4091" i="3"/>
  <c r="N4091" i="3"/>
  <c r="R4090" i="3"/>
  <c r="N4090" i="3"/>
  <c r="R4089" i="3"/>
  <c r="N4089" i="3"/>
  <c r="R4088" i="3"/>
  <c r="N4088" i="3"/>
  <c r="R4087" i="3"/>
  <c r="N4087" i="3"/>
  <c r="R4086" i="3"/>
  <c r="N4086" i="3"/>
  <c r="R4085" i="3"/>
  <c r="N4085" i="3"/>
  <c r="R4084" i="3"/>
  <c r="N4084" i="3"/>
  <c r="R4083" i="3"/>
  <c r="N4083" i="3"/>
  <c r="R4082" i="3"/>
  <c r="N4082" i="3"/>
  <c r="R4081" i="3"/>
  <c r="N4081" i="3"/>
  <c r="R4080" i="3"/>
  <c r="N4080" i="3"/>
  <c r="R4079" i="3"/>
  <c r="N4079" i="3"/>
  <c r="R4078" i="3"/>
  <c r="N4078" i="3"/>
  <c r="R4077" i="3"/>
  <c r="N4077" i="3"/>
  <c r="R4076" i="3"/>
  <c r="N4076" i="3"/>
  <c r="R4075" i="3"/>
  <c r="N4075" i="3"/>
  <c r="R4074" i="3"/>
  <c r="N4074" i="3"/>
  <c r="R4073" i="3"/>
  <c r="N4073" i="3"/>
  <c r="R4072" i="3"/>
  <c r="N4072" i="3"/>
  <c r="R4071" i="3"/>
  <c r="N4071" i="3"/>
  <c r="R4070" i="3"/>
  <c r="N4070" i="3"/>
  <c r="R4069" i="3"/>
  <c r="N4069" i="3"/>
  <c r="R4068" i="3"/>
  <c r="N4068" i="3"/>
  <c r="R4067" i="3"/>
  <c r="N4067" i="3"/>
  <c r="R4066" i="3"/>
  <c r="N4066" i="3"/>
  <c r="R4065" i="3"/>
  <c r="N4065" i="3"/>
  <c r="R4064" i="3"/>
  <c r="N4064" i="3"/>
  <c r="R4063" i="3"/>
  <c r="N4063" i="3"/>
  <c r="R4062" i="3"/>
  <c r="N4062" i="3"/>
  <c r="R4061" i="3"/>
  <c r="N4061" i="3"/>
  <c r="R4060" i="3"/>
  <c r="N4060" i="3"/>
  <c r="R4059" i="3"/>
  <c r="N4059" i="3"/>
  <c r="R4058" i="3"/>
  <c r="N4058" i="3"/>
  <c r="R4057" i="3"/>
  <c r="N4057" i="3"/>
  <c r="R4056" i="3"/>
  <c r="N4056" i="3"/>
  <c r="R4055" i="3"/>
  <c r="N4055" i="3"/>
  <c r="R4054" i="3"/>
  <c r="N4054" i="3"/>
  <c r="R4053" i="3"/>
  <c r="N4053" i="3"/>
  <c r="R4052" i="3"/>
  <c r="N4052" i="3"/>
  <c r="R4051" i="3"/>
  <c r="N4051" i="3"/>
  <c r="R4050" i="3"/>
  <c r="N4050" i="3"/>
  <c r="R4049" i="3"/>
  <c r="N4049" i="3"/>
  <c r="R4048" i="3"/>
  <c r="N4048" i="3"/>
  <c r="R4047" i="3"/>
  <c r="N4047" i="3"/>
  <c r="R4046" i="3"/>
  <c r="N4046" i="3"/>
  <c r="R4045" i="3"/>
  <c r="N4045" i="3"/>
  <c r="R4044" i="3"/>
  <c r="N4044" i="3"/>
  <c r="R4043" i="3"/>
  <c r="N4043" i="3"/>
  <c r="R4042" i="3"/>
  <c r="N4042" i="3"/>
  <c r="R4041" i="3"/>
  <c r="N4041" i="3"/>
  <c r="R4040" i="3"/>
  <c r="N4040" i="3"/>
  <c r="R4039" i="3"/>
  <c r="N4039" i="3"/>
  <c r="R4038" i="3"/>
  <c r="N4038" i="3"/>
  <c r="R4037" i="3"/>
  <c r="N4037" i="3"/>
  <c r="R4036" i="3"/>
  <c r="N4036" i="3"/>
  <c r="R4035" i="3"/>
  <c r="N4035" i="3"/>
  <c r="R4034" i="3"/>
  <c r="N4034" i="3"/>
  <c r="R4033" i="3"/>
  <c r="N4033" i="3"/>
  <c r="R4032" i="3"/>
  <c r="N4032" i="3"/>
  <c r="R4031" i="3"/>
  <c r="N4031" i="3"/>
  <c r="R4030" i="3"/>
  <c r="N4030" i="3"/>
  <c r="R4029" i="3"/>
  <c r="N4029" i="3"/>
  <c r="R4028" i="3"/>
  <c r="N4028" i="3"/>
  <c r="R4027" i="3"/>
  <c r="N4027" i="3"/>
  <c r="R4026" i="3"/>
  <c r="N4026" i="3"/>
  <c r="R4025" i="3"/>
  <c r="N4025" i="3"/>
  <c r="R4024" i="3"/>
  <c r="N4024" i="3"/>
  <c r="R4023" i="3"/>
  <c r="N4023" i="3"/>
  <c r="R4022" i="3"/>
  <c r="N4022" i="3"/>
  <c r="R4021" i="3"/>
  <c r="N4021" i="3"/>
  <c r="R4020" i="3"/>
  <c r="N4020" i="3"/>
  <c r="R4019" i="3"/>
  <c r="N4019" i="3"/>
  <c r="R4018" i="3"/>
  <c r="N4018" i="3"/>
  <c r="R4017" i="3"/>
  <c r="N4017" i="3"/>
  <c r="R4016" i="3"/>
  <c r="N4016" i="3"/>
  <c r="R4015" i="3"/>
  <c r="N4015" i="3"/>
  <c r="R4014" i="3"/>
  <c r="N4014" i="3"/>
  <c r="R4013" i="3"/>
  <c r="N4013" i="3"/>
  <c r="R4012" i="3"/>
  <c r="N4012" i="3"/>
  <c r="R4011" i="3"/>
  <c r="N4011" i="3"/>
  <c r="R4010" i="3"/>
  <c r="N4010" i="3"/>
  <c r="R4009" i="3"/>
  <c r="N4009" i="3"/>
  <c r="R4008" i="3"/>
  <c r="N4008" i="3"/>
  <c r="R4007" i="3"/>
  <c r="N4007" i="3"/>
  <c r="R4006" i="3"/>
  <c r="N4006" i="3"/>
  <c r="R4005" i="3"/>
  <c r="N4005" i="3"/>
  <c r="R4004" i="3"/>
  <c r="N4004" i="3"/>
  <c r="R4003" i="3"/>
  <c r="N4003" i="3"/>
  <c r="R4002" i="3"/>
  <c r="N4002" i="3"/>
  <c r="R4001" i="3"/>
  <c r="N4001" i="3"/>
  <c r="R4000" i="3"/>
  <c r="N4000" i="3"/>
  <c r="R3999" i="3"/>
  <c r="N3999" i="3"/>
  <c r="R3998" i="3"/>
  <c r="N3998" i="3"/>
  <c r="R3997" i="3"/>
  <c r="N3997" i="3"/>
  <c r="R3996" i="3"/>
  <c r="N3996" i="3"/>
  <c r="R3995" i="3"/>
  <c r="N3995" i="3"/>
  <c r="R3994" i="3"/>
  <c r="N3994" i="3"/>
  <c r="R3993" i="3"/>
  <c r="N3993" i="3"/>
  <c r="R3992" i="3"/>
  <c r="N3992" i="3"/>
  <c r="R3991" i="3"/>
  <c r="N3991" i="3"/>
  <c r="R3990" i="3"/>
  <c r="N3990" i="3"/>
  <c r="R3989" i="3"/>
  <c r="N3989" i="3"/>
  <c r="R3988" i="3"/>
  <c r="N3988" i="3"/>
  <c r="R3987" i="3"/>
  <c r="N3987" i="3"/>
  <c r="R3986" i="3"/>
  <c r="N3986" i="3"/>
  <c r="R3985" i="3"/>
  <c r="N3985" i="3"/>
  <c r="R3984" i="3"/>
  <c r="N3984" i="3"/>
  <c r="R3983" i="3"/>
  <c r="N3983" i="3"/>
  <c r="R3982" i="3"/>
  <c r="N3982" i="3"/>
  <c r="R3981" i="3"/>
  <c r="N3981" i="3"/>
  <c r="R3980" i="3"/>
  <c r="N3980" i="3"/>
  <c r="R3979" i="3"/>
  <c r="N3979" i="3"/>
  <c r="R3978" i="3"/>
  <c r="N3978" i="3"/>
  <c r="R3977" i="3"/>
  <c r="N3977" i="3"/>
  <c r="R3976" i="3"/>
  <c r="N3976" i="3"/>
  <c r="R3975" i="3"/>
  <c r="N3975" i="3"/>
  <c r="R3974" i="3"/>
  <c r="N3974" i="3"/>
  <c r="R3973" i="3"/>
  <c r="N3973" i="3"/>
  <c r="R3972" i="3"/>
  <c r="N3972" i="3"/>
  <c r="R3971" i="3"/>
  <c r="N3971" i="3"/>
  <c r="R3970" i="3"/>
  <c r="N3970" i="3"/>
  <c r="R3969" i="3"/>
  <c r="N3969" i="3"/>
  <c r="R3968" i="3"/>
  <c r="N3968" i="3"/>
  <c r="R3967" i="3"/>
  <c r="N3967" i="3"/>
  <c r="R3966" i="3"/>
  <c r="N3966" i="3"/>
  <c r="R3965" i="3"/>
  <c r="N3965" i="3"/>
  <c r="R3964" i="3"/>
  <c r="N3964" i="3"/>
  <c r="R3963" i="3"/>
  <c r="N3963" i="3"/>
  <c r="R3962" i="3"/>
  <c r="N3962" i="3"/>
  <c r="R3961" i="3"/>
  <c r="N3961" i="3"/>
  <c r="R3960" i="3"/>
  <c r="N3960" i="3"/>
  <c r="R3959" i="3"/>
  <c r="N3959" i="3"/>
  <c r="R3958" i="3"/>
  <c r="N3958" i="3"/>
  <c r="R3957" i="3"/>
  <c r="N3957" i="3"/>
  <c r="R3956" i="3"/>
  <c r="N3956" i="3"/>
  <c r="R3955" i="3"/>
  <c r="N3955" i="3"/>
  <c r="R3954" i="3"/>
  <c r="N3954" i="3"/>
  <c r="R3953" i="3"/>
  <c r="N3953" i="3"/>
  <c r="R3952" i="3"/>
  <c r="N3952" i="3"/>
  <c r="R3951" i="3"/>
  <c r="N3951" i="3"/>
  <c r="R3950" i="3"/>
  <c r="N3950" i="3"/>
  <c r="R3949" i="3"/>
  <c r="N3949" i="3"/>
  <c r="R3948" i="3"/>
  <c r="N3948" i="3"/>
  <c r="R3947" i="3"/>
  <c r="N3947" i="3"/>
  <c r="R3946" i="3"/>
  <c r="N3946" i="3"/>
  <c r="R3945" i="3"/>
  <c r="N3945" i="3"/>
  <c r="R3944" i="3"/>
  <c r="N3944" i="3"/>
  <c r="R3943" i="3"/>
  <c r="N3943" i="3"/>
  <c r="R3942" i="3"/>
  <c r="N3942" i="3"/>
  <c r="R3941" i="3"/>
  <c r="N3941" i="3"/>
  <c r="R3940" i="3"/>
  <c r="N3940" i="3"/>
  <c r="R3939" i="3"/>
  <c r="N3939" i="3"/>
  <c r="R3938" i="3"/>
  <c r="N3938" i="3"/>
  <c r="R3937" i="3"/>
  <c r="N3937" i="3"/>
  <c r="R3936" i="3"/>
  <c r="N3936" i="3"/>
  <c r="R3935" i="3"/>
  <c r="N3935" i="3"/>
  <c r="R3934" i="3"/>
  <c r="N3934" i="3"/>
  <c r="R3933" i="3"/>
  <c r="N3933" i="3"/>
  <c r="R3932" i="3"/>
  <c r="N3932" i="3"/>
  <c r="R3931" i="3"/>
  <c r="N3931" i="3"/>
  <c r="R3930" i="3"/>
  <c r="N3930" i="3"/>
  <c r="R3929" i="3"/>
  <c r="N3929" i="3"/>
  <c r="R3928" i="3"/>
  <c r="N3928" i="3"/>
  <c r="R3927" i="3"/>
  <c r="N3927" i="3"/>
  <c r="R3926" i="3"/>
  <c r="N3926" i="3"/>
  <c r="R3925" i="3"/>
  <c r="N3925" i="3"/>
  <c r="R3924" i="3"/>
  <c r="N3924" i="3"/>
  <c r="R3923" i="3"/>
  <c r="N3923" i="3"/>
  <c r="R3922" i="3"/>
  <c r="N3922" i="3"/>
  <c r="R3921" i="3"/>
  <c r="N3921" i="3"/>
  <c r="R3920" i="3"/>
  <c r="N3920" i="3"/>
  <c r="R3919" i="3"/>
  <c r="N3919" i="3"/>
  <c r="R3918" i="3"/>
  <c r="N3918" i="3"/>
  <c r="R3917" i="3"/>
  <c r="N3917" i="3"/>
  <c r="R3916" i="3"/>
  <c r="N3916" i="3"/>
  <c r="R3915" i="3"/>
  <c r="N3915" i="3"/>
  <c r="R3914" i="3"/>
  <c r="N3914" i="3"/>
  <c r="R3913" i="3"/>
  <c r="N3913" i="3"/>
  <c r="R3912" i="3"/>
  <c r="N3912" i="3"/>
  <c r="R3911" i="3"/>
  <c r="N3911" i="3"/>
  <c r="R3910" i="3"/>
  <c r="N3910" i="3"/>
  <c r="R3909" i="3"/>
  <c r="N3909" i="3"/>
  <c r="R3908" i="3"/>
  <c r="N3908" i="3"/>
  <c r="R3907" i="3"/>
  <c r="N3907" i="3"/>
  <c r="R3906" i="3"/>
  <c r="N3906" i="3"/>
  <c r="R3905" i="3"/>
  <c r="N3905" i="3"/>
  <c r="R3904" i="3"/>
  <c r="N3904" i="3"/>
  <c r="R3903" i="3"/>
  <c r="N3903" i="3"/>
  <c r="R3902" i="3"/>
  <c r="N3902" i="3"/>
  <c r="R3901" i="3"/>
  <c r="N3901" i="3"/>
  <c r="R3900" i="3"/>
  <c r="N3900" i="3"/>
  <c r="R3899" i="3"/>
  <c r="N3899" i="3"/>
  <c r="R3898" i="3"/>
  <c r="N3898" i="3"/>
  <c r="R3897" i="3"/>
  <c r="N3897" i="3"/>
  <c r="R3896" i="3"/>
  <c r="N3896" i="3"/>
  <c r="R3895" i="3"/>
  <c r="N3895" i="3"/>
  <c r="R3894" i="3"/>
  <c r="N3894" i="3"/>
  <c r="R3893" i="3"/>
  <c r="N3893" i="3"/>
  <c r="R3892" i="3"/>
  <c r="N3892" i="3"/>
  <c r="R3891" i="3"/>
  <c r="N3891" i="3"/>
  <c r="R3890" i="3"/>
  <c r="N3890" i="3"/>
  <c r="R3889" i="3"/>
  <c r="N3889" i="3"/>
  <c r="R3888" i="3"/>
  <c r="N3888" i="3"/>
  <c r="R3887" i="3"/>
  <c r="N3887" i="3"/>
  <c r="R3886" i="3"/>
  <c r="N3886" i="3"/>
  <c r="R3885" i="3"/>
  <c r="N3885" i="3"/>
  <c r="R3884" i="3"/>
  <c r="N3884" i="3"/>
  <c r="R3883" i="3"/>
  <c r="N3883" i="3"/>
  <c r="R3882" i="3"/>
  <c r="N3882" i="3"/>
  <c r="R3881" i="3"/>
  <c r="N3881" i="3"/>
  <c r="R3880" i="3"/>
  <c r="N3880" i="3"/>
  <c r="R3879" i="3"/>
  <c r="N3879" i="3"/>
  <c r="R3878" i="3"/>
  <c r="N3878" i="3"/>
  <c r="R3877" i="3"/>
  <c r="N3877" i="3"/>
  <c r="R3876" i="3"/>
  <c r="N3876" i="3"/>
  <c r="R3875" i="3"/>
  <c r="N3875" i="3"/>
  <c r="R3874" i="3"/>
  <c r="N3874" i="3"/>
  <c r="R3873" i="3"/>
  <c r="N3873" i="3"/>
  <c r="R3872" i="3"/>
  <c r="N3872" i="3"/>
  <c r="R3871" i="3"/>
  <c r="N3871" i="3"/>
  <c r="R3870" i="3"/>
  <c r="N3870" i="3"/>
  <c r="R3869" i="3"/>
  <c r="N3869" i="3"/>
  <c r="R3868" i="3"/>
  <c r="N3868" i="3"/>
  <c r="R3867" i="3"/>
  <c r="N3867" i="3"/>
  <c r="R3866" i="3"/>
  <c r="N3866" i="3"/>
  <c r="R3865" i="3"/>
  <c r="N3865" i="3"/>
  <c r="R3864" i="3"/>
  <c r="N3864" i="3"/>
  <c r="R3863" i="3"/>
  <c r="N3863" i="3"/>
  <c r="R3862" i="3"/>
  <c r="N3862" i="3"/>
  <c r="R3861" i="3"/>
  <c r="N3861" i="3"/>
  <c r="R3860" i="3"/>
  <c r="N3860" i="3"/>
  <c r="R3859" i="3"/>
  <c r="N3859" i="3"/>
  <c r="R3858" i="3"/>
  <c r="N3858" i="3"/>
  <c r="R3857" i="3"/>
  <c r="N3857" i="3"/>
  <c r="R3856" i="3"/>
  <c r="N3856" i="3"/>
  <c r="R3855" i="3"/>
  <c r="N3855" i="3"/>
  <c r="R3854" i="3"/>
  <c r="N3854" i="3"/>
  <c r="R3853" i="3"/>
  <c r="N3853" i="3"/>
  <c r="R3852" i="3"/>
  <c r="N3852" i="3"/>
  <c r="R3851" i="3"/>
  <c r="N3851" i="3"/>
  <c r="R3850" i="3"/>
  <c r="N3850" i="3"/>
  <c r="R3849" i="3"/>
  <c r="N3849" i="3"/>
  <c r="R3848" i="3"/>
  <c r="N3848" i="3"/>
  <c r="R3847" i="3"/>
  <c r="N3847" i="3"/>
  <c r="R3846" i="3"/>
  <c r="N3846" i="3"/>
  <c r="R3845" i="3"/>
  <c r="N3845" i="3"/>
  <c r="R3844" i="3"/>
  <c r="N3844" i="3"/>
  <c r="R3843" i="3"/>
  <c r="N3843" i="3"/>
  <c r="R3842" i="3"/>
  <c r="N3842" i="3"/>
  <c r="R3841" i="3"/>
  <c r="N3841" i="3"/>
  <c r="R3840" i="3"/>
  <c r="N3840" i="3"/>
  <c r="R3839" i="3"/>
  <c r="N3839" i="3"/>
  <c r="R3838" i="3"/>
  <c r="N3838" i="3"/>
  <c r="R3837" i="3"/>
  <c r="N3837" i="3"/>
  <c r="R3836" i="3"/>
  <c r="N3836" i="3"/>
  <c r="R3835" i="3"/>
  <c r="N3835" i="3"/>
  <c r="R3834" i="3"/>
  <c r="N3834" i="3"/>
  <c r="R3833" i="3"/>
  <c r="N3833" i="3"/>
  <c r="R3832" i="3"/>
  <c r="N3832" i="3"/>
  <c r="R3831" i="3"/>
  <c r="N3831" i="3"/>
  <c r="R3830" i="3"/>
  <c r="N3830" i="3"/>
  <c r="R3829" i="3"/>
  <c r="N3829" i="3"/>
  <c r="R3828" i="3"/>
  <c r="N3828" i="3"/>
  <c r="R3827" i="3"/>
  <c r="N3827" i="3"/>
  <c r="R3826" i="3"/>
  <c r="N3826" i="3"/>
  <c r="R3825" i="3"/>
  <c r="N3825" i="3"/>
  <c r="R3824" i="3"/>
  <c r="N3824" i="3"/>
  <c r="R3823" i="3"/>
  <c r="N3823" i="3"/>
  <c r="R3822" i="3"/>
  <c r="N3822" i="3"/>
  <c r="R3821" i="3"/>
  <c r="N3821" i="3"/>
  <c r="R3820" i="3"/>
  <c r="N3820" i="3"/>
  <c r="R3819" i="3"/>
  <c r="N3819" i="3"/>
  <c r="R3818" i="3"/>
  <c r="N3818" i="3"/>
  <c r="R3817" i="3"/>
  <c r="N3817" i="3"/>
  <c r="R3816" i="3"/>
  <c r="N3816" i="3"/>
  <c r="R3815" i="3"/>
  <c r="N3815" i="3"/>
  <c r="R3814" i="3"/>
  <c r="N3814" i="3"/>
  <c r="R3813" i="3"/>
  <c r="N3813" i="3"/>
  <c r="R3812" i="3"/>
  <c r="N3812" i="3"/>
  <c r="R3811" i="3"/>
  <c r="N3811" i="3"/>
  <c r="R3810" i="3"/>
  <c r="N3810" i="3"/>
  <c r="R3809" i="3"/>
  <c r="N3809" i="3"/>
  <c r="R3808" i="3"/>
  <c r="N3808" i="3"/>
  <c r="R3807" i="3"/>
  <c r="N3807" i="3"/>
  <c r="R3806" i="3"/>
  <c r="N3806" i="3"/>
  <c r="R3805" i="3"/>
  <c r="N3805" i="3"/>
  <c r="R3804" i="3"/>
  <c r="N3804" i="3"/>
  <c r="R3803" i="3"/>
  <c r="N3803" i="3"/>
  <c r="R3802" i="3"/>
  <c r="N3802" i="3"/>
  <c r="R3801" i="3"/>
  <c r="N3801" i="3"/>
  <c r="R3800" i="3"/>
  <c r="N3800" i="3"/>
  <c r="R3799" i="3"/>
  <c r="N3799" i="3"/>
  <c r="R3798" i="3"/>
  <c r="N3798" i="3"/>
  <c r="R3797" i="3"/>
  <c r="N3797" i="3"/>
  <c r="R3796" i="3"/>
  <c r="N3796" i="3"/>
  <c r="R3795" i="3"/>
  <c r="N3795" i="3"/>
  <c r="R3794" i="3"/>
  <c r="N3794" i="3"/>
  <c r="R3793" i="3"/>
  <c r="N3793" i="3"/>
  <c r="R3792" i="3"/>
  <c r="N3792" i="3"/>
  <c r="R3791" i="3"/>
  <c r="N3791" i="3"/>
  <c r="R3790" i="3"/>
  <c r="N3790" i="3"/>
  <c r="R3789" i="3"/>
  <c r="N3789" i="3"/>
  <c r="R3788" i="3"/>
  <c r="N3788" i="3"/>
  <c r="R3787" i="3"/>
  <c r="N3787" i="3"/>
  <c r="R3786" i="3"/>
  <c r="N3786" i="3"/>
  <c r="R3785" i="3"/>
  <c r="N3785" i="3"/>
  <c r="R3784" i="3"/>
  <c r="N3784" i="3"/>
  <c r="R3783" i="3"/>
  <c r="N3783" i="3"/>
  <c r="R3782" i="3"/>
  <c r="N3782" i="3"/>
  <c r="R3781" i="3"/>
  <c r="N3781" i="3"/>
  <c r="R3780" i="3"/>
  <c r="N3780" i="3"/>
  <c r="R3779" i="3"/>
  <c r="N3779" i="3"/>
  <c r="R3778" i="3"/>
  <c r="N3778" i="3"/>
  <c r="R3777" i="3"/>
  <c r="N3777" i="3"/>
  <c r="R3776" i="3"/>
  <c r="N3776" i="3"/>
  <c r="R3775" i="3"/>
  <c r="N3775" i="3"/>
  <c r="R3774" i="3"/>
  <c r="N3774" i="3"/>
  <c r="R3773" i="3"/>
  <c r="N3773" i="3"/>
  <c r="R3772" i="3"/>
  <c r="N3772" i="3"/>
  <c r="R3771" i="3"/>
  <c r="N3771" i="3"/>
  <c r="R3770" i="3"/>
  <c r="N3770" i="3"/>
  <c r="R3769" i="3"/>
  <c r="N3769" i="3"/>
  <c r="R3768" i="3"/>
  <c r="N3768" i="3"/>
  <c r="R3767" i="3"/>
  <c r="N3767" i="3"/>
  <c r="R3766" i="3"/>
  <c r="N3766" i="3"/>
  <c r="R3765" i="3"/>
  <c r="N3765" i="3"/>
  <c r="R3764" i="3"/>
  <c r="N3764" i="3"/>
  <c r="R3763" i="3"/>
  <c r="N3763" i="3"/>
  <c r="R3762" i="3"/>
  <c r="N3762" i="3"/>
  <c r="R3761" i="3"/>
  <c r="N3761" i="3"/>
  <c r="R3760" i="3"/>
  <c r="N3760" i="3"/>
  <c r="R3759" i="3"/>
  <c r="N3759" i="3"/>
  <c r="R3758" i="3"/>
  <c r="N3758" i="3"/>
  <c r="R3757" i="3"/>
  <c r="N3757" i="3"/>
  <c r="R3756" i="3"/>
  <c r="N3756" i="3"/>
  <c r="R3755" i="3"/>
  <c r="N3755" i="3"/>
  <c r="R3754" i="3"/>
  <c r="N3754" i="3"/>
  <c r="R3753" i="3"/>
  <c r="N3753" i="3"/>
  <c r="R3752" i="3"/>
  <c r="N3752" i="3"/>
  <c r="R3751" i="3"/>
  <c r="N3751" i="3"/>
  <c r="R3750" i="3"/>
  <c r="N3750" i="3"/>
  <c r="R3749" i="3"/>
  <c r="N3749" i="3"/>
  <c r="R3748" i="3"/>
  <c r="N3748" i="3"/>
  <c r="R3747" i="3"/>
  <c r="N3747" i="3"/>
  <c r="R3746" i="3"/>
  <c r="N3746" i="3"/>
  <c r="R3745" i="3"/>
  <c r="N3745" i="3"/>
  <c r="R3744" i="3"/>
  <c r="N3744" i="3"/>
  <c r="R3743" i="3"/>
  <c r="N3743" i="3"/>
  <c r="R3742" i="3"/>
  <c r="N3742" i="3"/>
  <c r="R3741" i="3"/>
  <c r="N3741" i="3"/>
  <c r="R3740" i="3"/>
  <c r="N3740" i="3"/>
  <c r="R3739" i="3"/>
  <c r="N3739" i="3"/>
  <c r="R3738" i="3"/>
  <c r="N3738" i="3"/>
  <c r="R3737" i="3"/>
  <c r="N3737" i="3"/>
  <c r="R3736" i="3"/>
  <c r="N3736" i="3"/>
  <c r="R3735" i="3"/>
  <c r="N3735" i="3"/>
  <c r="R3734" i="3"/>
  <c r="N3734" i="3"/>
  <c r="R3733" i="3"/>
  <c r="N3733" i="3"/>
  <c r="R3732" i="3"/>
  <c r="N3732" i="3"/>
  <c r="R3731" i="3"/>
  <c r="N3731" i="3"/>
  <c r="R3730" i="3"/>
  <c r="N3730" i="3"/>
  <c r="R3729" i="3"/>
  <c r="N3729" i="3"/>
  <c r="R3728" i="3"/>
  <c r="N3728" i="3"/>
  <c r="R3727" i="3"/>
  <c r="N3727" i="3"/>
  <c r="R3726" i="3"/>
  <c r="N3726" i="3"/>
  <c r="R3725" i="3"/>
  <c r="N3725" i="3"/>
  <c r="R3724" i="3"/>
  <c r="N3724" i="3"/>
  <c r="R3723" i="3"/>
  <c r="N3723" i="3"/>
  <c r="R3722" i="3"/>
  <c r="N3722" i="3"/>
  <c r="R3721" i="3"/>
  <c r="N3721" i="3"/>
  <c r="R3720" i="3"/>
  <c r="N3720" i="3"/>
  <c r="R3719" i="3"/>
  <c r="N3719" i="3"/>
  <c r="R3718" i="3"/>
  <c r="N3718" i="3"/>
  <c r="R3717" i="3"/>
  <c r="N3717" i="3"/>
  <c r="R3716" i="3"/>
  <c r="N3716" i="3"/>
  <c r="R3715" i="3"/>
  <c r="N3715" i="3"/>
  <c r="R3714" i="3"/>
  <c r="N3714" i="3"/>
  <c r="R3713" i="3"/>
  <c r="N3713" i="3"/>
  <c r="R3712" i="3"/>
  <c r="N3712" i="3"/>
  <c r="R3711" i="3"/>
  <c r="N3711" i="3"/>
  <c r="R3710" i="3"/>
  <c r="N3710" i="3"/>
  <c r="R3709" i="3"/>
  <c r="N3709" i="3"/>
  <c r="R3708" i="3"/>
  <c r="N3708" i="3"/>
  <c r="R3707" i="3"/>
  <c r="N3707" i="3"/>
  <c r="R3706" i="3"/>
  <c r="N3706" i="3"/>
  <c r="R3705" i="3"/>
  <c r="N3705" i="3"/>
  <c r="R3704" i="3"/>
  <c r="N3704" i="3"/>
  <c r="R3703" i="3"/>
  <c r="N3703" i="3"/>
  <c r="R3702" i="3"/>
  <c r="N3702" i="3"/>
  <c r="R3701" i="3"/>
  <c r="N3701" i="3"/>
  <c r="R3700" i="3"/>
  <c r="N3700" i="3"/>
  <c r="R3699" i="3"/>
  <c r="N3699" i="3"/>
  <c r="R3698" i="3"/>
  <c r="N3698" i="3"/>
  <c r="R3697" i="3"/>
  <c r="N3697" i="3"/>
  <c r="R3696" i="3"/>
  <c r="N3696" i="3"/>
  <c r="R3695" i="3"/>
  <c r="N3695" i="3"/>
  <c r="R3694" i="3"/>
  <c r="N3694" i="3"/>
  <c r="R3693" i="3"/>
  <c r="N3693" i="3"/>
  <c r="R3692" i="3"/>
  <c r="N3692" i="3"/>
  <c r="R3691" i="3"/>
  <c r="N3691" i="3"/>
  <c r="R3690" i="3"/>
  <c r="N3690" i="3"/>
  <c r="R3689" i="3"/>
  <c r="N3689" i="3"/>
  <c r="R3688" i="3"/>
  <c r="N3688" i="3"/>
  <c r="R3687" i="3"/>
  <c r="N3687" i="3"/>
  <c r="R3686" i="3"/>
  <c r="N3686" i="3"/>
  <c r="R3685" i="3"/>
  <c r="N3685" i="3"/>
  <c r="R3684" i="3"/>
  <c r="N3684" i="3"/>
  <c r="R3683" i="3"/>
  <c r="N3683" i="3"/>
  <c r="R3682" i="3"/>
  <c r="N3682" i="3"/>
  <c r="R3681" i="3"/>
  <c r="N3681" i="3"/>
  <c r="R3680" i="3"/>
  <c r="N3680" i="3"/>
  <c r="R3679" i="3"/>
  <c r="N3679" i="3"/>
  <c r="R3678" i="3"/>
  <c r="N3678" i="3"/>
  <c r="R3677" i="3"/>
  <c r="N3677" i="3"/>
  <c r="R3676" i="3"/>
  <c r="N3676" i="3"/>
  <c r="R3675" i="3"/>
  <c r="N3675" i="3"/>
  <c r="R3674" i="3"/>
  <c r="N3674" i="3"/>
  <c r="R3673" i="3"/>
  <c r="N3673" i="3"/>
  <c r="R3672" i="3"/>
  <c r="N3672" i="3"/>
  <c r="R3671" i="3"/>
  <c r="N3671" i="3"/>
  <c r="R3670" i="3"/>
  <c r="N3670" i="3"/>
  <c r="R3669" i="3"/>
  <c r="N3669" i="3"/>
  <c r="R3668" i="3"/>
  <c r="N3668" i="3"/>
  <c r="R3667" i="3"/>
  <c r="N3667" i="3"/>
  <c r="R3666" i="3"/>
  <c r="N3666" i="3"/>
  <c r="R3665" i="3"/>
  <c r="N3665" i="3"/>
  <c r="R3664" i="3"/>
  <c r="N3664" i="3"/>
  <c r="R3663" i="3"/>
  <c r="N3663" i="3"/>
  <c r="R3662" i="3"/>
  <c r="N3662" i="3"/>
  <c r="R3661" i="3"/>
  <c r="N3661" i="3"/>
  <c r="R3660" i="3"/>
  <c r="N3660" i="3"/>
  <c r="R3659" i="3"/>
  <c r="N3659" i="3"/>
  <c r="R3658" i="3"/>
  <c r="N3658" i="3"/>
  <c r="R3657" i="3"/>
  <c r="N3657" i="3"/>
  <c r="R3656" i="3"/>
  <c r="N3656" i="3"/>
  <c r="R3655" i="3"/>
  <c r="N3655" i="3"/>
  <c r="R3654" i="3"/>
  <c r="N3654" i="3"/>
  <c r="R3653" i="3"/>
  <c r="N3653" i="3"/>
  <c r="R3652" i="3"/>
  <c r="N3652" i="3"/>
  <c r="R3651" i="3"/>
  <c r="N3651" i="3"/>
  <c r="R3650" i="3"/>
  <c r="N3650" i="3"/>
  <c r="R3649" i="3"/>
  <c r="N3649" i="3"/>
  <c r="R3648" i="3"/>
  <c r="N3648" i="3"/>
  <c r="R3647" i="3"/>
  <c r="N3647" i="3"/>
  <c r="R3646" i="3"/>
  <c r="N3646" i="3"/>
  <c r="R3645" i="3"/>
  <c r="N3645" i="3"/>
  <c r="R3644" i="3"/>
  <c r="N3644" i="3"/>
  <c r="R3643" i="3"/>
  <c r="N3643" i="3"/>
  <c r="R3642" i="3"/>
  <c r="N3642" i="3"/>
  <c r="R3641" i="3"/>
  <c r="N3641" i="3"/>
  <c r="R3640" i="3"/>
  <c r="N3640" i="3"/>
  <c r="R3639" i="3"/>
  <c r="N3639" i="3"/>
  <c r="R3638" i="3"/>
  <c r="N3638" i="3"/>
  <c r="R3637" i="3"/>
  <c r="N3637" i="3"/>
  <c r="R3636" i="3"/>
  <c r="N3636" i="3"/>
  <c r="R3635" i="3"/>
  <c r="N3635" i="3"/>
  <c r="R3634" i="3"/>
  <c r="N3634" i="3"/>
  <c r="R3633" i="3"/>
  <c r="N3633" i="3"/>
  <c r="R3632" i="3"/>
  <c r="N3632" i="3"/>
  <c r="R3631" i="3"/>
  <c r="N3631" i="3"/>
  <c r="R3630" i="3"/>
  <c r="N3630" i="3"/>
  <c r="R3629" i="3"/>
  <c r="N3629" i="3"/>
  <c r="R3628" i="3"/>
  <c r="N3628" i="3"/>
  <c r="R3627" i="3"/>
  <c r="N3627" i="3"/>
  <c r="R3626" i="3"/>
  <c r="N3626" i="3"/>
  <c r="R3625" i="3"/>
  <c r="N3625" i="3"/>
  <c r="R3624" i="3"/>
  <c r="N3624" i="3"/>
  <c r="R3623" i="3"/>
  <c r="N3623" i="3"/>
  <c r="R3622" i="3"/>
  <c r="N3622" i="3"/>
  <c r="R3621" i="3"/>
  <c r="N3621" i="3"/>
  <c r="R3620" i="3"/>
  <c r="N3620" i="3"/>
  <c r="R3619" i="3"/>
  <c r="N3619" i="3"/>
  <c r="R3618" i="3"/>
  <c r="N3618" i="3"/>
  <c r="R3617" i="3"/>
  <c r="N3617" i="3"/>
  <c r="R3616" i="3"/>
  <c r="N3616" i="3"/>
  <c r="R3615" i="3"/>
  <c r="N3615" i="3"/>
  <c r="R3614" i="3"/>
  <c r="N3614" i="3"/>
  <c r="R3613" i="3"/>
  <c r="N3613" i="3"/>
  <c r="R3612" i="3"/>
  <c r="N3612" i="3"/>
  <c r="R3611" i="3"/>
  <c r="N3611" i="3"/>
  <c r="R3610" i="3"/>
  <c r="N3610" i="3"/>
  <c r="R3609" i="3"/>
  <c r="N3609" i="3"/>
  <c r="R3608" i="3"/>
  <c r="N3608" i="3"/>
  <c r="R3607" i="3"/>
  <c r="N3607" i="3"/>
  <c r="R3606" i="3"/>
  <c r="N3606" i="3"/>
  <c r="R3605" i="3"/>
  <c r="N3605" i="3"/>
  <c r="R3604" i="3"/>
  <c r="N3604" i="3"/>
  <c r="R3603" i="3"/>
  <c r="N3603" i="3"/>
  <c r="R3602" i="3"/>
  <c r="N3602" i="3"/>
  <c r="R3601" i="3"/>
  <c r="N3601" i="3"/>
  <c r="R3600" i="3"/>
  <c r="N3600" i="3"/>
  <c r="R3599" i="3"/>
  <c r="N3599" i="3"/>
  <c r="R3598" i="3"/>
  <c r="N3598" i="3"/>
  <c r="R3597" i="3"/>
  <c r="N3597" i="3"/>
  <c r="R3596" i="3"/>
  <c r="N3596" i="3"/>
  <c r="R3595" i="3"/>
  <c r="N3595" i="3"/>
  <c r="R3594" i="3"/>
  <c r="N3594" i="3"/>
  <c r="R3593" i="3"/>
  <c r="N3593" i="3"/>
  <c r="R3592" i="3"/>
  <c r="N3592" i="3"/>
  <c r="R3591" i="3"/>
  <c r="N3591" i="3"/>
  <c r="R3590" i="3"/>
  <c r="N3590" i="3"/>
  <c r="R3589" i="3"/>
  <c r="N3589" i="3"/>
  <c r="R3588" i="3"/>
  <c r="N3588" i="3"/>
  <c r="R3587" i="3"/>
  <c r="N3587" i="3"/>
  <c r="R3586" i="3"/>
  <c r="N3586" i="3"/>
  <c r="R3585" i="3"/>
  <c r="N3585" i="3"/>
  <c r="R3584" i="3"/>
  <c r="N3584" i="3"/>
  <c r="R3583" i="3"/>
  <c r="N3583" i="3"/>
  <c r="R3582" i="3"/>
  <c r="N3582" i="3"/>
  <c r="R3581" i="3"/>
  <c r="N3581" i="3"/>
  <c r="R3580" i="3"/>
  <c r="N3580" i="3"/>
  <c r="R3579" i="3"/>
  <c r="N3579" i="3"/>
  <c r="R3578" i="3"/>
  <c r="N3578" i="3"/>
  <c r="R3577" i="3"/>
  <c r="N3577" i="3"/>
  <c r="R3576" i="3"/>
  <c r="N3576" i="3"/>
  <c r="R3575" i="3"/>
  <c r="N3575" i="3"/>
  <c r="R3574" i="3"/>
  <c r="N3574" i="3"/>
  <c r="R3573" i="3"/>
  <c r="N3573" i="3"/>
  <c r="R3572" i="3"/>
  <c r="N3572" i="3"/>
  <c r="R3571" i="3"/>
  <c r="N3571" i="3"/>
  <c r="R3570" i="3"/>
  <c r="N3570" i="3"/>
  <c r="R3569" i="3"/>
  <c r="N3569" i="3"/>
  <c r="R3568" i="3"/>
  <c r="N3568" i="3"/>
  <c r="R3567" i="3"/>
  <c r="N3567" i="3"/>
  <c r="R3566" i="3"/>
  <c r="N3566" i="3"/>
  <c r="R3565" i="3"/>
  <c r="N3565" i="3"/>
  <c r="R3564" i="3"/>
  <c r="N3564" i="3"/>
  <c r="R3563" i="3"/>
  <c r="N3563" i="3"/>
  <c r="R3562" i="3"/>
  <c r="N3562" i="3"/>
  <c r="R3561" i="3"/>
  <c r="N3561" i="3"/>
  <c r="R3560" i="3"/>
  <c r="N3560" i="3"/>
  <c r="R3559" i="3"/>
  <c r="N3559" i="3"/>
  <c r="R3558" i="3"/>
  <c r="N3558" i="3"/>
  <c r="R3557" i="3"/>
  <c r="N3557" i="3"/>
  <c r="R3556" i="3"/>
  <c r="N3556" i="3"/>
  <c r="R3555" i="3"/>
  <c r="N3555" i="3"/>
  <c r="R3554" i="3"/>
  <c r="N3554" i="3"/>
  <c r="R3553" i="3"/>
  <c r="N3553" i="3"/>
  <c r="R3552" i="3"/>
  <c r="N3552" i="3"/>
  <c r="R3551" i="3"/>
  <c r="N3551" i="3"/>
  <c r="R3550" i="3"/>
  <c r="N3550" i="3"/>
  <c r="R3549" i="3"/>
  <c r="N3549" i="3"/>
  <c r="R3548" i="3"/>
  <c r="N3548" i="3"/>
  <c r="R3547" i="3"/>
  <c r="N3547" i="3"/>
  <c r="R3546" i="3"/>
  <c r="N3546" i="3"/>
  <c r="R3545" i="3"/>
  <c r="N3545" i="3"/>
  <c r="R3544" i="3"/>
  <c r="N3544" i="3"/>
  <c r="R3543" i="3"/>
  <c r="N3543" i="3"/>
  <c r="R3542" i="3"/>
  <c r="N3542" i="3"/>
  <c r="R3541" i="3"/>
  <c r="N3541" i="3"/>
  <c r="R3540" i="3"/>
  <c r="N3540" i="3"/>
  <c r="R3539" i="3"/>
  <c r="N3539" i="3"/>
  <c r="R3538" i="3"/>
  <c r="N3538" i="3"/>
  <c r="R3537" i="3"/>
  <c r="N3537" i="3"/>
  <c r="R3536" i="3"/>
  <c r="N3536" i="3"/>
  <c r="R3535" i="3"/>
  <c r="N3535" i="3"/>
  <c r="R3534" i="3"/>
  <c r="N3534" i="3"/>
  <c r="R3533" i="3"/>
  <c r="N3533" i="3"/>
  <c r="R3532" i="3"/>
  <c r="N3532" i="3"/>
  <c r="R3531" i="3"/>
  <c r="N3531" i="3"/>
  <c r="R3530" i="3"/>
  <c r="N3530" i="3"/>
  <c r="R3529" i="3"/>
  <c r="N3529" i="3"/>
  <c r="R3528" i="3"/>
  <c r="N3528" i="3"/>
  <c r="R3527" i="3"/>
  <c r="N3527" i="3"/>
  <c r="R3526" i="3"/>
  <c r="N3526" i="3"/>
  <c r="R3525" i="3"/>
  <c r="N3525" i="3"/>
  <c r="R3524" i="3"/>
  <c r="N3524" i="3"/>
  <c r="R3523" i="3"/>
  <c r="N3523" i="3"/>
  <c r="R3522" i="3"/>
  <c r="N3522" i="3"/>
  <c r="R3521" i="3"/>
  <c r="N3521" i="3"/>
  <c r="R3520" i="3"/>
  <c r="N3520" i="3"/>
  <c r="R3519" i="3"/>
  <c r="N3519" i="3"/>
  <c r="R3518" i="3"/>
  <c r="N3518" i="3"/>
  <c r="R3517" i="3"/>
  <c r="N3517" i="3"/>
  <c r="R3516" i="3"/>
  <c r="N3516" i="3"/>
  <c r="R3515" i="3"/>
  <c r="N3515" i="3"/>
  <c r="R3514" i="3"/>
  <c r="N3514" i="3"/>
  <c r="R3513" i="3"/>
  <c r="N3513" i="3"/>
  <c r="R3512" i="3"/>
  <c r="N3512" i="3"/>
  <c r="R3511" i="3"/>
  <c r="N3511" i="3"/>
  <c r="R3510" i="3"/>
  <c r="N3510" i="3"/>
  <c r="R3509" i="3"/>
  <c r="N3509" i="3"/>
  <c r="R3508" i="3"/>
  <c r="N3508" i="3"/>
  <c r="R3507" i="3"/>
  <c r="N3507" i="3"/>
  <c r="R3506" i="3"/>
  <c r="N3506" i="3"/>
  <c r="R3505" i="3"/>
  <c r="N3505" i="3"/>
  <c r="R3504" i="3"/>
  <c r="N3504" i="3"/>
  <c r="R3503" i="3"/>
  <c r="N3503" i="3"/>
  <c r="R3502" i="3"/>
  <c r="N3502" i="3"/>
  <c r="R3501" i="3"/>
  <c r="N3501" i="3"/>
  <c r="R3500" i="3"/>
  <c r="N3500" i="3"/>
  <c r="R3499" i="3"/>
  <c r="N3499" i="3"/>
  <c r="R3498" i="3"/>
  <c r="N3498" i="3"/>
  <c r="R3497" i="3"/>
  <c r="N3497" i="3"/>
  <c r="R3496" i="3"/>
  <c r="N3496" i="3"/>
  <c r="R3495" i="3"/>
  <c r="N3495" i="3"/>
  <c r="R3494" i="3"/>
  <c r="N3494" i="3"/>
  <c r="R3493" i="3"/>
  <c r="N3493" i="3"/>
  <c r="R3492" i="3"/>
  <c r="N3492" i="3"/>
  <c r="R3491" i="3"/>
  <c r="N3491" i="3"/>
  <c r="R3490" i="3"/>
  <c r="N3490" i="3"/>
  <c r="R3489" i="3"/>
  <c r="N3489" i="3"/>
  <c r="R3488" i="3"/>
  <c r="N3488" i="3"/>
  <c r="R3487" i="3"/>
  <c r="N3487" i="3"/>
  <c r="R3486" i="3"/>
  <c r="N3486" i="3"/>
  <c r="R3485" i="3"/>
  <c r="N3485" i="3"/>
  <c r="R3484" i="3"/>
  <c r="N3484" i="3"/>
  <c r="R3483" i="3"/>
  <c r="N3483" i="3"/>
  <c r="R3482" i="3"/>
  <c r="N3482" i="3"/>
  <c r="R3481" i="3"/>
  <c r="N3481" i="3"/>
  <c r="R3480" i="3"/>
  <c r="N3480" i="3"/>
  <c r="R3479" i="3"/>
  <c r="N3479" i="3"/>
  <c r="R3478" i="3"/>
  <c r="N3478" i="3"/>
  <c r="R3477" i="3"/>
  <c r="N3477" i="3"/>
  <c r="R3476" i="3"/>
  <c r="N3476" i="3"/>
  <c r="R3475" i="3"/>
  <c r="N3475" i="3"/>
  <c r="R3474" i="3"/>
  <c r="N3474" i="3"/>
  <c r="R3473" i="3"/>
  <c r="N3473" i="3"/>
  <c r="R3472" i="3"/>
  <c r="N3472" i="3"/>
  <c r="R3471" i="3"/>
  <c r="N3471" i="3"/>
  <c r="R3470" i="3"/>
  <c r="N3470" i="3"/>
  <c r="R3469" i="3"/>
  <c r="N3469" i="3"/>
  <c r="R3468" i="3"/>
  <c r="N3468" i="3"/>
  <c r="R3467" i="3"/>
  <c r="N3467" i="3"/>
  <c r="R3466" i="3"/>
  <c r="N3466" i="3"/>
  <c r="R3465" i="3"/>
  <c r="N3465" i="3"/>
  <c r="R3464" i="3"/>
  <c r="N3464" i="3"/>
  <c r="R3463" i="3"/>
  <c r="N3463" i="3"/>
  <c r="R3462" i="3"/>
  <c r="N3462" i="3"/>
  <c r="R3461" i="3"/>
  <c r="N3461" i="3"/>
  <c r="R3460" i="3"/>
  <c r="N3460" i="3"/>
  <c r="R3459" i="3"/>
  <c r="N3459" i="3"/>
  <c r="R3458" i="3"/>
  <c r="N3458" i="3"/>
  <c r="R3457" i="3"/>
  <c r="N3457" i="3"/>
  <c r="R3456" i="3"/>
  <c r="N3456" i="3"/>
  <c r="R3455" i="3"/>
  <c r="N3455" i="3"/>
  <c r="R3454" i="3"/>
  <c r="N3454" i="3"/>
  <c r="R3453" i="3"/>
  <c r="N3453" i="3"/>
  <c r="R3452" i="3"/>
  <c r="N3452" i="3"/>
  <c r="R3451" i="3"/>
  <c r="N3451" i="3"/>
  <c r="R3450" i="3"/>
  <c r="N3450" i="3"/>
  <c r="R3449" i="3"/>
  <c r="N3449" i="3"/>
  <c r="R3448" i="3"/>
  <c r="N3448" i="3"/>
  <c r="R3447" i="3"/>
  <c r="N3447" i="3"/>
  <c r="R3446" i="3"/>
  <c r="N3446" i="3"/>
  <c r="R3445" i="3"/>
  <c r="N3445" i="3"/>
  <c r="R3444" i="3"/>
  <c r="N3444" i="3"/>
  <c r="R3443" i="3"/>
  <c r="N3443" i="3"/>
  <c r="R3442" i="3"/>
  <c r="N3442" i="3"/>
  <c r="R3441" i="3"/>
  <c r="N3441" i="3"/>
  <c r="R3440" i="3"/>
  <c r="N3440" i="3"/>
  <c r="R3439" i="3"/>
  <c r="N3439" i="3"/>
  <c r="R3438" i="3"/>
  <c r="N3438" i="3"/>
  <c r="R3437" i="3"/>
  <c r="N3437" i="3"/>
  <c r="R3436" i="3"/>
  <c r="N3436" i="3"/>
  <c r="R3435" i="3"/>
  <c r="N3435" i="3"/>
  <c r="R3434" i="3"/>
  <c r="N3434" i="3"/>
  <c r="R3433" i="3"/>
  <c r="N3433" i="3"/>
  <c r="R3432" i="3"/>
  <c r="N3432" i="3"/>
  <c r="R3431" i="3"/>
  <c r="N3431" i="3"/>
  <c r="R3430" i="3"/>
  <c r="N3430" i="3"/>
  <c r="R3429" i="3"/>
  <c r="N3429" i="3"/>
  <c r="R3428" i="3"/>
  <c r="N3428" i="3"/>
  <c r="R3427" i="3"/>
  <c r="N3427" i="3"/>
  <c r="R3426" i="3"/>
  <c r="N3426" i="3"/>
  <c r="R3425" i="3"/>
  <c r="N3425" i="3"/>
  <c r="R3424" i="3"/>
  <c r="N3424" i="3"/>
  <c r="R3423" i="3"/>
  <c r="N3423" i="3"/>
  <c r="R3422" i="3"/>
  <c r="N3422" i="3"/>
  <c r="R3421" i="3"/>
  <c r="N3421" i="3"/>
  <c r="R3420" i="3"/>
  <c r="N3420" i="3"/>
  <c r="R3419" i="3"/>
  <c r="N3419" i="3"/>
  <c r="R3418" i="3"/>
  <c r="N3418" i="3"/>
  <c r="R3417" i="3"/>
  <c r="N3417" i="3"/>
  <c r="R3416" i="3"/>
  <c r="N3416" i="3"/>
  <c r="R3415" i="3"/>
  <c r="N3415" i="3"/>
  <c r="R3414" i="3"/>
  <c r="N3414" i="3"/>
  <c r="R3413" i="3"/>
  <c r="N3413" i="3"/>
  <c r="R3412" i="3"/>
  <c r="N3412" i="3"/>
  <c r="R3411" i="3"/>
  <c r="N3411" i="3"/>
  <c r="R3410" i="3"/>
  <c r="N3410" i="3"/>
  <c r="R3409" i="3"/>
  <c r="N3409" i="3"/>
  <c r="R3408" i="3"/>
  <c r="N3408" i="3"/>
  <c r="R3407" i="3"/>
  <c r="N3407" i="3"/>
  <c r="R3406" i="3"/>
  <c r="N3406" i="3"/>
  <c r="R3405" i="3"/>
  <c r="N3405" i="3"/>
  <c r="R3404" i="3"/>
  <c r="N3404" i="3"/>
  <c r="R3403" i="3"/>
  <c r="N3403" i="3"/>
  <c r="R3402" i="3"/>
  <c r="N3402" i="3"/>
  <c r="R3401" i="3"/>
  <c r="N3401" i="3"/>
  <c r="R3400" i="3"/>
  <c r="N3400" i="3"/>
  <c r="R3399" i="3"/>
  <c r="N3399" i="3"/>
  <c r="R3398" i="3"/>
  <c r="N3398" i="3"/>
  <c r="R3397" i="3"/>
  <c r="N3397" i="3"/>
  <c r="R3396" i="3"/>
  <c r="N3396" i="3"/>
  <c r="R3395" i="3"/>
  <c r="N3395" i="3"/>
  <c r="R3394" i="3"/>
  <c r="N3394" i="3"/>
  <c r="R3393" i="3"/>
  <c r="N3393" i="3"/>
  <c r="R3392" i="3"/>
  <c r="N3392" i="3"/>
  <c r="R3391" i="3"/>
  <c r="N3391" i="3"/>
  <c r="R3390" i="3"/>
  <c r="N3390" i="3"/>
  <c r="R3389" i="3"/>
  <c r="N3389" i="3"/>
  <c r="R3388" i="3"/>
  <c r="N3388" i="3"/>
  <c r="R3387" i="3"/>
  <c r="N3387" i="3"/>
  <c r="R3386" i="3"/>
  <c r="N3386" i="3"/>
  <c r="R3385" i="3"/>
  <c r="N3385" i="3"/>
  <c r="R3384" i="3"/>
  <c r="N3384" i="3"/>
  <c r="R3383" i="3"/>
  <c r="N3383" i="3"/>
  <c r="R3382" i="3"/>
  <c r="N3382" i="3"/>
  <c r="R3381" i="3"/>
  <c r="N3381" i="3"/>
  <c r="R3380" i="3"/>
  <c r="N3380" i="3"/>
  <c r="R3379" i="3"/>
  <c r="N3379" i="3"/>
  <c r="R3378" i="3"/>
  <c r="N3378" i="3"/>
  <c r="R3377" i="3"/>
  <c r="N3377" i="3"/>
  <c r="R3376" i="3"/>
  <c r="N3376" i="3"/>
  <c r="R3375" i="3"/>
  <c r="N3375" i="3"/>
  <c r="R3374" i="3"/>
  <c r="N3374" i="3"/>
  <c r="R3373" i="3"/>
  <c r="N3373" i="3"/>
  <c r="R3372" i="3"/>
  <c r="N3372" i="3"/>
  <c r="R3371" i="3"/>
  <c r="N3371" i="3"/>
  <c r="R3370" i="3"/>
  <c r="N3370" i="3"/>
  <c r="R3369" i="3"/>
  <c r="N3369" i="3"/>
  <c r="R3368" i="3"/>
  <c r="N3368" i="3"/>
  <c r="R3367" i="3"/>
  <c r="N3367" i="3"/>
  <c r="R3366" i="3"/>
  <c r="N3366" i="3"/>
  <c r="R3365" i="3"/>
  <c r="N3365" i="3"/>
  <c r="R3364" i="3"/>
  <c r="N3364" i="3"/>
  <c r="R3363" i="3"/>
  <c r="N3363" i="3"/>
  <c r="R3362" i="3"/>
  <c r="N3362" i="3"/>
  <c r="R3361" i="3"/>
  <c r="N3361" i="3"/>
  <c r="R3360" i="3"/>
  <c r="N3360" i="3"/>
  <c r="R3359" i="3"/>
  <c r="N3359" i="3"/>
  <c r="R3358" i="3"/>
  <c r="N3358" i="3"/>
  <c r="R3357" i="3"/>
  <c r="N3357" i="3"/>
  <c r="R3356" i="3"/>
  <c r="N3356" i="3"/>
  <c r="R3355" i="3"/>
  <c r="N3355" i="3"/>
  <c r="R3354" i="3"/>
  <c r="N3354" i="3"/>
  <c r="R3353" i="3"/>
  <c r="N3353" i="3"/>
  <c r="R3352" i="3"/>
  <c r="N3352" i="3"/>
  <c r="R3351" i="3"/>
  <c r="N3351" i="3"/>
  <c r="R3350" i="3"/>
  <c r="N3350" i="3"/>
  <c r="R3349" i="3"/>
  <c r="N3349" i="3"/>
  <c r="R3348" i="3"/>
  <c r="N3348" i="3"/>
  <c r="R3347" i="3"/>
  <c r="N3347" i="3"/>
  <c r="R3346" i="3"/>
  <c r="N3346" i="3"/>
  <c r="R3345" i="3"/>
  <c r="N3345" i="3"/>
  <c r="R3344" i="3"/>
  <c r="N3344" i="3"/>
  <c r="R3343" i="3"/>
  <c r="N3343" i="3"/>
  <c r="R3342" i="3"/>
  <c r="N3342" i="3"/>
  <c r="R3341" i="3"/>
  <c r="N3341" i="3"/>
  <c r="R3340" i="3"/>
  <c r="N3340" i="3"/>
  <c r="R3339" i="3"/>
  <c r="N3339" i="3"/>
  <c r="R3338" i="3"/>
  <c r="N3338" i="3"/>
  <c r="R3337" i="3"/>
  <c r="N3337" i="3"/>
  <c r="R3336" i="3"/>
  <c r="N3336" i="3"/>
  <c r="R3335" i="3"/>
  <c r="N3335" i="3"/>
  <c r="R3334" i="3"/>
  <c r="N3334" i="3"/>
  <c r="R3333" i="3"/>
  <c r="N3333" i="3"/>
  <c r="R3332" i="3"/>
  <c r="N3332" i="3"/>
  <c r="R3331" i="3"/>
  <c r="N3331" i="3"/>
  <c r="R3330" i="3"/>
  <c r="N3330" i="3"/>
  <c r="R3329" i="3"/>
  <c r="N3329" i="3"/>
  <c r="R3328" i="3"/>
  <c r="N3328" i="3"/>
  <c r="R3327" i="3"/>
  <c r="N3327" i="3"/>
  <c r="R3326" i="3"/>
  <c r="N3326" i="3"/>
  <c r="R3325" i="3"/>
  <c r="N3325" i="3"/>
  <c r="R3324" i="3"/>
  <c r="N3324" i="3"/>
  <c r="R3323" i="3"/>
  <c r="N3323" i="3"/>
  <c r="R3322" i="3"/>
  <c r="N3322" i="3"/>
  <c r="R3321" i="3"/>
  <c r="N3321" i="3"/>
  <c r="R3320" i="3"/>
  <c r="N3320" i="3"/>
  <c r="R3319" i="3"/>
  <c r="N3319" i="3"/>
  <c r="R3318" i="3"/>
  <c r="N3318" i="3"/>
  <c r="R3317" i="3"/>
  <c r="N3317" i="3"/>
  <c r="R3316" i="3"/>
  <c r="N3316" i="3"/>
  <c r="R3315" i="3"/>
  <c r="N3315" i="3"/>
  <c r="R3314" i="3"/>
  <c r="N3314" i="3"/>
  <c r="R3313" i="3"/>
  <c r="N3313" i="3"/>
  <c r="R3312" i="3"/>
  <c r="N3312" i="3"/>
  <c r="R3311" i="3"/>
  <c r="N3311" i="3"/>
  <c r="R3310" i="3"/>
  <c r="N3310" i="3"/>
  <c r="R3309" i="3"/>
  <c r="N3309" i="3"/>
  <c r="R3308" i="3"/>
  <c r="N3308" i="3"/>
  <c r="R3307" i="3"/>
  <c r="N3307" i="3"/>
  <c r="R3306" i="3"/>
  <c r="N3306" i="3"/>
  <c r="R3305" i="3"/>
  <c r="N3305" i="3"/>
  <c r="R3304" i="3"/>
  <c r="N3304" i="3"/>
  <c r="R3303" i="3"/>
  <c r="N3303" i="3"/>
  <c r="R3302" i="3"/>
  <c r="N3302" i="3"/>
  <c r="R3301" i="3"/>
  <c r="N3301" i="3"/>
  <c r="R3300" i="3"/>
  <c r="N3300" i="3"/>
  <c r="R3299" i="3"/>
  <c r="N3299" i="3"/>
  <c r="R3298" i="3"/>
  <c r="N3298" i="3"/>
  <c r="R3297" i="3"/>
  <c r="N3297" i="3"/>
  <c r="R3296" i="3"/>
  <c r="N3296" i="3"/>
  <c r="R3295" i="3"/>
  <c r="N3295" i="3"/>
  <c r="R3294" i="3"/>
  <c r="N3294" i="3"/>
  <c r="R3293" i="3"/>
  <c r="N3293" i="3"/>
  <c r="R3292" i="3"/>
  <c r="N3292" i="3"/>
  <c r="R3291" i="3"/>
  <c r="N3291" i="3"/>
  <c r="R3290" i="3"/>
  <c r="N3290" i="3"/>
  <c r="R3289" i="3"/>
  <c r="N3289" i="3"/>
  <c r="R3288" i="3"/>
  <c r="N3288" i="3"/>
  <c r="R3287" i="3"/>
  <c r="N3287" i="3"/>
  <c r="R3286" i="3"/>
  <c r="N3286" i="3"/>
  <c r="R3285" i="3"/>
  <c r="N3285" i="3"/>
  <c r="R3284" i="3"/>
  <c r="N3284" i="3"/>
  <c r="R3283" i="3"/>
  <c r="N3283" i="3"/>
  <c r="R3282" i="3"/>
  <c r="N3282" i="3"/>
  <c r="R3281" i="3"/>
  <c r="N3281" i="3"/>
  <c r="R3280" i="3"/>
  <c r="N3280" i="3"/>
  <c r="R3279" i="3"/>
  <c r="N3279" i="3"/>
  <c r="R3278" i="3"/>
  <c r="N3278" i="3"/>
  <c r="R3277" i="3"/>
  <c r="N3277" i="3"/>
  <c r="R3276" i="3"/>
  <c r="N3276" i="3"/>
  <c r="R3275" i="3"/>
  <c r="N3275" i="3"/>
  <c r="R3274" i="3"/>
  <c r="N3274" i="3"/>
  <c r="R3273" i="3"/>
  <c r="N3273" i="3"/>
  <c r="R3272" i="3"/>
  <c r="N3272" i="3"/>
  <c r="R3271" i="3"/>
  <c r="N3271" i="3"/>
  <c r="R3270" i="3"/>
  <c r="N3270" i="3"/>
  <c r="R3269" i="3"/>
  <c r="N3269" i="3"/>
  <c r="R3268" i="3"/>
  <c r="N3268" i="3"/>
  <c r="R3267" i="3"/>
  <c r="N3267" i="3"/>
  <c r="R3266" i="3"/>
  <c r="N3266" i="3"/>
  <c r="R3265" i="3"/>
  <c r="N3265" i="3"/>
  <c r="R3264" i="3"/>
  <c r="N3264" i="3"/>
  <c r="R3263" i="3"/>
  <c r="N3263" i="3"/>
  <c r="R3262" i="3"/>
  <c r="N3262" i="3"/>
  <c r="R3261" i="3"/>
  <c r="N3261" i="3"/>
  <c r="R3260" i="3"/>
  <c r="N3260" i="3"/>
  <c r="R3259" i="3"/>
  <c r="N3259" i="3"/>
  <c r="R3258" i="3"/>
  <c r="N3258" i="3"/>
  <c r="R3257" i="3"/>
  <c r="N3257" i="3"/>
  <c r="R3256" i="3"/>
  <c r="N3256" i="3"/>
  <c r="R3255" i="3"/>
  <c r="N3255" i="3"/>
  <c r="R3254" i="3"/>
  <c r="N3254" i="3"/>
  <c r="R3253" i="3"/>
  <c r="N3253" i="3"/>
  <c r="R3252" i="3"/>
  <c r="N3252" i="3"/>
  <c r="R3251" i="3"/>
  <c r="N3251" i="3"/>
  <c r="R3250" i="3"/>
  <c r="N3250" i="3"/>
  <c r="R3249" i="3"/>
  <c r="N3249" i="3"/>
  <c r="R3248" i="3"/>
  <c r="N3248" i="3"/>
  <c r="R3247" i="3"/>
  <c r="N3247" i="3"/>
  <c r="R3246" i="3"/>
  <c r="N3246" i="3"/>
  <c r="R3245" i="3"/>
  <c r="N3245" i="3"/>
  <c r="R3244" i="3"/>
  <c r="N3244" i="3"/>
  <c r="R3243" i="3"/>
  <c r="N3243" i="3"/>
  <c r="R3242" i="3"/>
  <c r="N3242" i="3"/>
  <c r="R3241" i="3"/>
  <c r="N3241" i="3"/>
  <c r="R3240" i="3"/>
  <c r="N3240" i="3"/>
  <c r="R3239" i="3"/>
  <c r="N3239" i="3"/>
  <c r="R3238" i="3"/>
  <c r="N3238" i="3"/>
  <c r="R3237" i="3"/>
  <c r="N3237" i="3"/>
  <c r="R3236" i="3"/>
  <c r="N3236" i="3"/>
  <c r="R3235" i="3"/>
  <c r="N3235" i="3"/>
  <c r="R3234" i="3"/>
  <c r="N3234" i="3"/>
  <c r="R3233" i="3"/>
  <c r="N3233" i="3"/>
  <c r="R3232" i="3"/>
  <c r="N3232" i="3"/>
  <c r="R3231" i="3"/>
  <c r="N3231" i="3"/>
  <c r="R3230" i="3"/>
  <c r="N3230" i="3"/>
  <c r="R3229" i="3"/>
  <c r="N3229" i="3"/>
  <c r="R3228" i="3"/>
  <c r="N3228" i="3"/>
  <c r="R3227" i="3"/>
  <c r="N3227" i="3"/>
  <c r="R3226" i="3"/>
  <c r="N3226" i="3"/>
  <c r="R3225" i="3"/>
  <c r="N3225" i="3"/>
  <c r="R3224" i="3"/>
  <c r="N3224" i="3"/>
  <c r="R3223" i="3"/>
  <c r="N3223" i="3"/>
  <c r="R3222" i="3"/>
  <c r="N3222" i="3"/>
  <c r="R3221" i="3"/>
  <c r="N3221" i="3"/>
  <c r="R3220" i="3"/>
  <c r="N3220" i="3"/>
  <c r="R3219" i="3"/>
  <c r="N3219" i="3"/>
  <c r="R3218" i="3"/>
  <c r="N3218" i="3"/>
  <c r="R3217" i="3"/>
  <c r="N3217" i="3"/>
  <c r="R3216" i="3"/>
  <c r="N3216" i="3"/>
  <c r="R3215" i="3"/>
  <c r="N3215" i="3"/>
  <c r="R3214" i="3"/>
  <c r="N3214" i="3"/>
  <c r="R3213" i="3"/>
  <c r="N3213" i="3"/>
  <c r="R3212" i="3"/>
  <c r="N3212" i="3"/>
  <c r="R3211" i="3"/>
  <c r="N3211" i="3"/>
  <c r="R3210" i="3"/>
  <c r="N3210" i="3"/>
  <c r="R3209" i="3"/>
  <c r="N3209" i="3"/>
  <c r="R3208" i="3"/>
  <c r="N3208" i="3"/>
  <c r="R3207" i="3"/>
  <c r="N3207" i="3"/>
  <c r="R3206" i="3"/>
  <c r="N3206" i="3"/>
  <c r="R3205" i="3"/>
  <c r="N3205" i="3"/>
  <c r="R3204" i="3"/>
  <c r="N3204" i="3"/>
  <c r="R3203" i="3"/>
  <c r="N3203" i="3"/>
  <c r="R3202" i="3"/>
  <c r="N3202" i="3"/>
  <c r="R3201" i="3"/>
  <c r="N3201" i="3"/>
  <c r="R3200" i="3"/>
  <c r="N3200" i="3"/>
  <c r="R3199" i="3"/>
  <c r="N3199" i="3"/>
  <c r="R3198" i="3"/>
  <c r="N3198" i="3"/>
  <c r="R3197" i="3"/>
  <c r="N3197" i="3"/>
  <c r="R3196" i="3"/>
  <c r="N3196" i="3"/>
  <c r="R3195" i="3"/>
  <c r="N3195" i="3"/>
  <c r="R3194" i="3"/>
  <c r="N3194" i="3"/>
  <c r="R3193" i="3"/>
  <c r="N3193" i="3"/>
  <c r="R3192" i="3"/>
  <c r="N3192" i="3"/>
  <c r="R3191" i="3"/>
  <c r="N3191" i="3"/>
  <c r="R3190" i="3"/>
  <c r="N3190" i="3"/>
  <c r="R3189" i="3"/>
  <c r="N3189" i="3"/>
  <c r="R3188" i="3"/>
  <c r="N3188" i="3"/>
  <c r="R3187" i="3"/>
  <c r="N3187" i="3"/>
  <c r="R3186" i="3"/>
  <c r="N3186" i="3"/>
  <c r="R3185" i="3"/>
  <c r="N3185" i="3"/>
  <c r="R3184" i="3"/>
  <c r="N3184" i="3"/>
  <c r="R3183" i="3"/>
  <c r="N3183" i="3"/>
  <c r="R3182" i="3"/>
  <c r="N3182" i="3"/>
  <c r="R3181" i="3"/>
  <c r="N3181" i="3"/>
  <c r="R3180" i="3"/>
  <c r="N3180" i="3"/>
  <c r="R3179" i="3"/>
  <c r="N3179" i="3"/>
  <c r="R3178" i="3"/>
  <c r="N3178" i="3"/>
  <c r="R3177" i="3"/>
  <c r="N3177" i="3"/>
  <c r="R3176" i="3"/>
  <c r="N3176" i="3"/>
  <c r="R3175" i="3"/>
  <c r="N3175" i="3"/>
  <c r="R3174" i="3"/>
  <c r="N3174" i="3"/>
  <c r="R3173" i="3"/>
  <c r="N3173" i="3"/>
  <c r="R3172" i="3"/>
  <c r="N3172" i="3"/>
  <c r="R3171" i="3"/>
  <c r="N3171" i="3"/>
  <c r="R3170" i="3"/>
  <c r="N3170" i="3"/>
  <c r="R3169" i="3"/>
  <c r="N3169" i="3"/>
  <c r="R3168" i="3"/>
  <c r="N3168" i="3"/>
  <c r="R3167" i="3"/>
  <c r="N3167" i="3"/>
  <c r="R3166" i="3"/>
  <c r="N3166" i="3"/>
  <c r="R3165" i="3"/>
  <c r="N3165" i="3"/>
  <c r="R3164" i="3"/>
  <c r="N3164" i="3"/>
  <c r="R3163" i="3"/>
  <c r="N3163" i="3"/>
  <c r="R3162" i="3"/>
  <c r="N3162" i="3"/>
  <c r="R3161" i="3"/>
  <c r="N3161" i="3"/>
  <c r="R3160" i="3"/>
  <c r="N3160" i="3"/>
  <c r="R3159" i="3"/>
  <c r="N3159" i="3"/>
  <c r="R3158" i="3"/>
  <c r="N3158" i="3"/>
  <c r="R3157" i="3"/>
  <c r="N3157" i="3"/>
  <c r="R3156" i="3"/>
  <c r="N3156" i="3"/>
  <c r="R3155" i="3"/>
  <c r="N3155" i="3"/>
  <c r="R3154" i="3"/>
  <c r="N3154" i="3"/>
  <c r="R3153" i="3"/>
  <c r="N3153" i="3"/>
  <c r="R3152" i="3"/>
  <c r="N3152" i="3"/>
  <c r="R3151" i="3"/>
  <c r="N3151" i="3"/>
  <c r="R3150" i="3"/>
  <c r="N3150" i="3"/>
  <c r="R3149" i="3"/>
  <c r="N3149" i="3"/>
  <c r="R3148" i="3"/>
  <c r="N3148" i="3"/>
  <c r="R3147" i="3"/>
  <c r="N3147" i="3"/>
  <c r="R3146" i="3"/>
  <c r="N3146" i="3"/>
  <c r="R3145" i="3"/>
  <c r="N3145" i="3"/>
  <c r="R3144" i="3"/>
  <c r="N3144" i="3"/>
  <c r="R3143" i="3"/>
  <c r="N3143" i="3"/>
  <c r="R3142" i="3"/>
  <c r="N3142" i="3"/>
  <c r="R3141" i="3"/>
  <c r="N3141" i="3"/>
  <c r="R3140" i="3"/>
  <c r="N3140" i="3"/>
  <c r="R3139" i="3"/>
  <c r="N3139" i="3"/>
  <c r="R3138" i="3"/>
  <c r="N3138" i="3"/>
  <c r="R3137" i="3"/>
  <c r="N3137" i="3"/>
  <c r="R3136" i="3"/>
  <c r="N3136" i="3"/>
  <c r="R3135" i="3"/>
  <c r="N3135" i="3"/>
  <c r="R3134" i="3"/>
  <c r="N3134" i="3"/>
  <c r="R3133" i="3"/>
  <c r="N3133" i="3"/>
  <c r="R3132" i="3"/>
  <c r="N3132" i="3"/>
  <c r="R3131" i="3"/>
  <c r="N3131" i="3"/>
  <c r="R3130" i="3"/>
  <c r="N3130" i="3"/>
  <c r="R3129" i="3"/>
  <c r="N3129" i="3"/>
  <c r="R3128" i="3"/>
  <c r="N3128" i="3"/>
  <c r="R3127" i="3"/>
  <c r="N3127" i="3"/>
  <c r="R3126" i="3"/>
  <c r="N3126" i="3"/>
  <c r="R3125" i="3"/>
  <c r="N3125" i="3"/>
  <c r="R3124" i="3"/>
  <c r="N3124" i="3"/>
  <c r="R3123" i="3"/>
  <c r="N3123" i="3"/>
  <c r="R3122" i="3"/>
  <c r="N3122" i="3"/>
  <c r="R3121" i="3"/>
  <c r="N3121" i="3"/>
  <c r="R3120" i="3"/>
  <c r="N3120" i="3"/>
  <c r="R3119" i="3"/>
  <c r="N3119" i="3"/>
  <c r="R3118" i="3"/>
  <c r="N3118" i="3"/>
  <c r="R3117" i="3"/>
  <c r="N3117" i="3"/>
  <c r="R3116" i="3"/>
  <c r="N3116" i="3"/>
  <c r="R3115" i="3"/>
  <c r="N3115" i="3"/>
  <c r="R3114" i="3"/>
  <c r="N3114" i="3"/>
  <c r="R3113" i="3"/>
  <c r="N3113" i="3"/>
  <c r="R3112" i="3"/>
  <c r="N3112" i="3"/>
  <c r="R3111" i="3"/>
  <c r="N3111" i="3"/>
  <c r="R3110" i="3"/>
  <c r="N3110" i="3"/>
  <c r="R3109" i="3"/>
  <c r="N3109" i="3"/>
  <c r="R3108" i="3"/>
  <c r="N3108" i="3"/>
  <c r="R3107" i="3"/>
  <c r="N3107" i="3"/>
  <c r="R3106" i="3"/>
  <c r="N3106" i="3"/>
  <c r="R3105" i="3"/>
  <c r="N3105" i="3"/>
  <c r="R3104" i="3"/>
  <c r="N3104" i="3"/>
  <c r="R3103" i="3"/>
  <c r="N3103" i="3"/>
  <c r="R3102" i="3"/>
  <c r="N3102" i="3"/>
  <c r="R3101" i="3"/>
  <c r="N3101" i="3"/>
  <c r="R3100" i="3"/>
  <c r="N3100" i="3"/>
  <c r="R3099" i="3"/>
  <c r="N3099" i="3"/>
  <c r="R3098" i="3"/>
  <c r="N3098" i="3"/>
  <c r="R3097" i="3"/>
  <c r="N3097" i="3"/>
  <c r="R3096" i="3"/>
  <c r="N3096" i="3"/>
  <c r="R3095" i="3"/>
  <c r="N3095" i="3"/>
  <c r="R3094" i="3"/>
  <c r="N3094" i="3"/>
  <c r="R3093" i="3"/>
  <c r="N3093" i="3"/>
  <c r="R3092" i="3"/>
  <c r="N3092" i="3"/>
  <c r="R3091" i="3"/>
  <c r="N3091" i="3"/>
  <c r="R3090" i="3"/>
  <c r="N3090" i="3"/>
  <c r="R3089" i="3"/>
  <c r="N3089" i="3"/>
  <c r="R3088" i="3"/>
  <c r="N3088" i="3"/>
  <c r="R3087" i="3"/>
  <c r="N3087" i="3"/>
  <c r="R3086" i="3"/>
  <c r="N3086" i="3"/>
  <c r="R3085" i="3"/>
  <c r="N3085" i="3"/>
  <c r="R3084" i="3"/>
  <c r="N3084" i="3"/>
  <c r="R3083" i="3"/>
  <c r="N3083" i="3"/>
  <c r="R3082" i="3"/>
  <c r="N3082" i="3"/>
  <c r="R3081" i="3"/>
  <c r="N3081" i="3"/>
  <c r="R3080" i="3"/>
  <c r="N3080" i="3"/>
  <c r="R3079" i="3"/>
  <c r="N3079" i="3"/>
  <c r="R3078" i="3"/>
  <c r="N3078" i="3"/>
  <c r="R3077" i="3"/>
  <c r="N3077" i="3"/>
  <c r="R3076" i="3"/>
  <c r="N3076" i="3"/>
  <c r="R3075" i="3"/>
  <c r="N3075" i="3"/>
  <c r="R3074" i="3"/>
  <c r="N3074" i="3"/>
  <c r="R3073" i="3"/>
  <c r="N3073" i="3"/>
  <c r="R3072" i="3"/>
  <c r="N3072" i="3"/>
  <c r="R3071" i="3"/>
  <c r="N3071" i="3"/>
  <c r="R3070" i="3"/>
  <c r="N3070" i="3"/>
  <c r="R3069" i="3"/>
  <c r="N3069" i="3"/>
  <c r="R3068" i="3"/>
  <c r="N3068" i="3"/>
  <c r="R3067" i="3"/>
  <c r="N3067" i="3"/>
  <c r="R3066" i="3"/>
  <c r="N3066" i="3"/>
  <c r="R3065" i="3"/>
  <c r="N3065" i="3"/>
  <c r="R3064" i="3"/>
  <c r="N3064" i="3"/>
  <c r="R3063" i="3"/>
  <c r="N3063" i="3"/>
  <c r="R3062" i="3"/>
  <c r="N3062" i="3"/>
  <c r="R3061" i="3"/>
  <c r="N3061" i="3"/>
  <c r="R3060" i="3"/>
  <c r="N3060" i="3"/>
  <c r="R3059" i="3"/>
  <c r="N3059" i="3"/>
  <c r="R3058" i="3"/>
  <c r="N3058" i="3"/>
  <c r="R3057" i="3"/>
  <c r="N3057" i="3"/>
  <c r="R3056" i="3"/>
  <c r="N3056" i="3"/>
  <c r="R3055" i="3"/>
  <c r="N3055" i="3"/>
  <c r="R3054" i="3"/>
  <c r="N3054" i="3"/>
  <c r="R3053" i="3"/>
  <c r="N3053" i="3"/>
  <c r="R3052" i="3"/>
  <c r="N3052" i="3"/>
  <c r="R3051" i="3"/>
  <c r="N3051" i="3"/>
  <c r="R3050" i="3"/>
  <c r="N3050" i="3"/>
  <c r="R3049" i="3"/>
  <c r="N3049" i="3"/>
  <c r="R3048" i="3"/>
  <c r="N3048" i="3"/>
  <c r="R3047" i="3"/>
  <c r="N3047" i="3"/>
  <c r="R3046" i="3"/>
  <c r="N3046" i="3"/>
  <c r="R3045" i="3"/>
  <c r="N3045" i="3"/>
  <c r="R3044" i="3"/>
  <c r="N3044" i="3"/>
  <c r="R3043" i="3"/>
  <c r="N3043" i="3"/>
  <c r="R3042" i="3"/>
  <c r="N3042" i="3"/>
  <c r="R3041" i="3"/>
  <c r="N3041" i="3"/>
  <c r="R3040" i="3"/>
  <c r="N3040" i="3"/>
  <c r="R3039" i="3"/>
  <c r="N3039" i="3"/>
  <c r="R3038" i="3"/>
  <c r="N3038" i="3"/>
  <c r="R3037" i="3"/>
  <c r="N3037" i="3"/>
  <c r="R3036" i="3"/>
  <c r="N3036" i="3"/>
  <c r="R3035" i="3"/>
  <c r="N3035" i="3"/>
  <c r="R3034" i="3"/>
  <c r="N3034" i="3"/>
  <c r="R3033" i="3"/>
  <c r="N3033" i="3"/>
  <c r="R3032" i="3"/>
  <c r="N3032" i="3"/>
  <c r="R3031" i="3"/>
  <c r="N3031" i="3"/>
  <c r="R3030" i="3"/>
  <c r="N3030" i="3"/>
  <c r="R3029" i="3"/>
  <c r="N3029" i="3"/>
  <c r="R3028" i="3"/>
  <c r="N3028" i="3"/>
  <c r="R3027" i="3"/>
  <c r="N3027" i="3"/>
  <c r="R3026" i="3"/>
  <c r="N3026" i="3"/>
  <c r="R3025" i="3"/>
  <c r="N3025" i="3"/>
  <c r="R3024" i="3"/>
  <c r="N3024" i="3"/>
  <c r="R3023" i="3"/>
  <c r="N3023" i="3"/>
  <c r="R3022" i="3"/>
  <c r="N3022" i="3"/>
  <c r="R3021" i="3"/>
  <c r="N3021" i="3"/>
  <c r="R3020" i="3"/>
  <c r="N3020" i="3"/>
  <c r="R3019" i="3"/>
  <c r="N3019" i="3"/>
  <c r="R3018" i="3"/>
  <c r="N3018" i="3"/>
  <c r="R3017" i="3"/>
  <c r="N3017" i="3"/>
  <c r="R3016" i="3"/>
  <c r="N3016" i="3"/>
  <c r="R3015" i="3"/>
  <c r="N3015" i="3"/>
  <c r="R3014" i="3"/>
  <c r="N3014" i="3"/>
  <c r="R3013" i="3"/>
  <c r="N3013" i="3"/>
  <c r="R3012" i="3"/>
  <c r="N3012" i="3"/>
  <c r="R3011" i="3"/>
  <c r="N3011" i="3"/>
  <c r="R3010" i="3"/>
  <c r="N3010" i="3"/>
  <c r="R3009" i="3"/>
  <c r="N3009" i="3"/>
  <c r="R3008" i="3"/>
  <c r="N3008" i="3"/>
  <c r="R3007" i="3"/>
  <c r="N3007" i="3"/>
  <c r="R3006" i="3"/>
  <c r="N3006" i="3"/>
  <c r="R3005" i="3"/>
  <c r="N3005" i="3"/>
  <c r="R3004" i="3"/>
  <c r="N3004" i="3"/>
  <c r="R3003" i="3"/>
  <c r="N3003" i="3"/>
  <c r="R3002" i="3"/>
  <c r="N3002" i="3"/>
  <c r="R3001" i="3"/>
  <c r="N3001" i="3"/>
  <c r="R3000" i="3"/>
  <c r="N3000" i="3"/>
  <c r="R2999" i="3"/>
  <c r="N2999" i="3"/>
  <c r="R2998" i="3"/>
  <c r="N2998" i="3"/>
  <c r="R2997" i="3"/>
  <c r="N2997" i="3"/>
  <c r="R2996" i="3"/>
  <c r="N2996" i="3"/>
  <c r="R2995" i="3"/>
  <c r="N2995" i="3"/>
  <c r="R2994" i="3"/>
  <c r="N2994" i="3"/>
  <c r="R2993" i="3"/>
  <c r="N2993" i="3"/>
  <c r="R2992" i="3"/>
  <c r="N2992" i="3"/>
  <c r="R2991" i="3"/>
  <c r="N2991" i="3"/>
  <c r="R2990" i="3"/>
  <c r="N2990" i="3"/>
  <c r="R2989" i="3"/>
  <c r="N2989" i="3"/>
  <c r="R2988" i="3"/>
  <c r="N2988" i="3"/>
  <c r="R2987" i="3"/>
  <c r="N2987" i="3"/>
  <c r="R2986" i="3"/>
  <c r="N2986" i="3"/>
  <c r="R2985" i="3"/>
  <c r="N2985" i="3"/>
  <c r="R2984" i="3"/>
  <c r="N2984" i="3"/>
  <c r="R2983" i="3"/>
  <c r="N2983" i="3"/>
  <c r="R2982" i="3"/>
  <c r="N2982" i="3"/>
  <c r="R2981" i="3"/>
  <c r="N2981" i="3"/>
  <c r="R2980" i="3"/>
  <c r="N2980" i="3"/>
  <c r="R2979" i="3"/>
  <c r="N2979" i="3"/>
  <c r="R2978" i="3"/>
  <c r="N2978" i="3"/>
  <c r="R2977" i="3"/>
  <c r="N2977" i="3"/>
  <c r="R2976" i="3"/>
  <c r="N2976" i="3"/>
  <c r="R2975" i="3"/>
  <c r="N2975" i="3"/>
  <c r="R2974" i="3"/>
  <c r="N2974" i="3"/>
  <c r="R2973" i="3"/>
  <c r="N2973" i="3"/>
  <c r="R2972" i="3"/>
  <c r="N2972" i="3"/>
  <c r="R2971" i="3"/>
  <c r="N2971" i="3"/>
  <c r="R2970" i="3"/>
  <c r="N2970" i="3"/>
  <c r="R2969" i="3"/>
  <c r="N2969" i="3"/>
  <c r="R2968" i="3"/>
  <c r="N2968" i="3"/>
  <c r="R2967" i="3"/>
  <c r="N2967" i="3"/>
  <c r="R2966" i="3"/>
  <c r="N2966" i="3"/>
  <c r="R2965" i="3"/>
  <c r="N2965" i="3"/>
  <c r="R2964" i="3"/>
  <c r="N2964" i="3"/>
  <c r="R2963" i="3"/>
  <c r="N2963" i="3"/>
  <c r="R2962" i="3"/>
  <c r="N2962" i="3"/>
  <c r="R2961" i="3"/>
  <c r="N2961" i="3"/>
  <c r="R2960" i="3"/>
  <c r="N2960" i="3"/>
  <c r="R2959" i="3"/>
  <c r="N2959" i="3"/>
  <c r="R2958" i="3"/>
  <c r="N2958" i="3"/>
  <c r="R2957" i="3"/>
  <c r="N2957" i="3"/>
  <c r="R2956" i="3"/>
  <c r="N2956" i="3"/>
  <c r="R2955" i="3"/>
  <c r="N2955" i="3"/>
  <c r="R2954" i="3"/>
  <c r="N2954" i="3"/>
  <c r="R2953" i="3"/>
  <c r="N2953" i="3"/>
  <c r="R2952" i="3"/>
  <c r="N2952" i="3"/>
  <c r="R2951" i="3"/>
  <c r="N2951" i="3"/>
  <c r="R2950" i="3"/>
  <c r="N2950" i="3"/>
  <c r="R2949" i="3"/>
  <c r="N2949" i="3"/>
  <c r="R2948" i="3"/>
  <c r="N2948" i="3"/>
  <c r="R2947" i="3"/>
  <c r="N2947" i="3"/>
  <c r="R2946" i="3"/>
  <c r="N2946" i="3"/>
  <c r="R2945" i="3"/>
  <c r="N2945" i="3"/>
  <c r="R2944" i="3"/>
  <c r="N2944" i="3"/>
  <c r="R2943" i="3"/>
  <c r="N2943" i="3"/>
  <c r="R2942" i="3"/>
  <c r="N2942" i="3"/>
  <c r="R2941" i="3"/>
  <c r="N2941" i="3"/>
  <c r="R2940" i="3"/>
  <c r="N2940" i="3"/>
  <c r="R2939" i="3"/>
  <c r="N2939" i="3"/>
  <c r="R2938" i="3"/>
  <c r="N2938" i="3"/>
  <c r="R2937" i="3"/>
  <c r="N2937" i="3"/>
  <c r="R2936" i="3"/>
  <c r="N2936" i="3"/>
  <c r="R2935" i="3"/>
  <c r="N2935" i="3"/>
  <c r="R2934" i="3"/>
  <c r="N2934" i="3"/>
  <c r="R2933" i="3"/>
  <c r="N2933" i="3"/>
  <c r="R2932" i="3"/>
  <c r="N2932" i="3"/>
  <c r="R2931" i="3"/>
  <c r="N2931" i="3"/>
  <c r="R2930" i="3"/>
  <c r="N2930" i="3"/>
  <c r="R2929" i="3"/>
  <c r="N2929" i="3"/>
  <c r="R2928" i="3"/>
  <c r="N2928" i="3"/>
  <c r="R2927" i="3"/>
  <c r="N2927" i="3"/>
  <c r="R2926" i="3"/>
  <c r="N2926" i="3"/>
  <c r="R2925" i="3"/>
  <c r="N2925" i="3"/>
  <c r="R2924" i="3"/>
  <c r="N2924" i="3"/>
  <c r="R2923" i="3"/>
  <c r="N2923" i="3"/>
  <c r="R2922" i="3"/>
  <c r="N2922" i="3"/>
  <c r="R2921" i="3"/>
  <c r="N2921" i="3"/>
  <c r="R2920" i="3"/>
  <c r="N2920" i="3"/>
  <c r="R2919" i="3"/>
  <c r="N2919" i="3"/>
  <c r="R2918" i="3"/>
  <c r="N2918" i="3"/>
  <c r="R2917" i="3"/>
  <c r="N2917" i="3"/>
  <c r="R2916" i="3"/>
  <c r="N2916" i="3"/>
  <c r="R2915" i="3"/>
  <c r="N2915" i="3"/>
  <c r="R2914" i="3"/>
  <c r="N2914" i="3"/>
  <c r="R2913" i="3"/>
  <c r="N2913" i="3"/>
  <c r="R2912" i="3"/>
  <c r="N2912" i="3"/>
  <c r="R2911" i="3"/>
  <c r="N2911" i="3"/>
  <c r="R2910" i="3"/>
  <c r="N2910" i="3"/>
  <c r="R2909" i="3"/>
  <c r="N2909" i="3"/>
  <c r="R2908" i="3"/>
  <c r="N2908" i="3"/>
  <c r="R2907" i="3"/>
  <c r="N2907" i="3"/>
  <c r="R2906" i="3"/>
  <c r="N2906" i="3"/>
  <c r="R2905" i="3"/>
  <c r="N2905" i="3"/>
  <c r="R2904" i="3"/>
  <c r="N2904" i="3"/>
  <c r="R2903" i="3"/>
  <c r="N2903" i="3"/>
  <c r="R2902" i="3"/>
  <c r="N2902" i="3"/>
  <c r="R2901" i="3"/>
  <c r="N2901" i="3"/>
  <c r="R2900" i="3"/>
  <c r="N2900" i="3"/>
  <c r="R2899" i="3"/>
  <c r="N2899" i="3"/>
  <c r="R2898" i="3"/>
  <c r="N2898" i="3"/>
  <c r="R2897" i="3"/>
  <c r="N2897" i="3"/>
  <c r="R2896" i="3"/>
  <c r="N2896" i="3"/>
  <c r="R2895" i="3"/>
  <c r="N2895" i="3"/>
  <c r="R2894" i="3"/>
  <c r="N2894" i="3"/>
  <c r="R2893" i="3"/>
  <c r="N2893" i="3"/>
  <c r="R2892" i="3"/>
  <c r="N2892" i="3"/>
  <c r="R2891" i="3"/>
  <c r="N2891" i="3"/>
  <c r="R2890" i="3"/>
  <c r="N2890" i="3"/>
  <c r="R2889" i="3"/>
  <c r="N2889" i="3"/>
  <c r="R2888" i="3"/>
  <c r="N2888" i="3"/>
  <c r="R2887" i="3"/>
  <c r="N2887" i="3"/>
  <c r="R2886" i="3"/>
  <c r="N2886" i="3"/>
  <c r="R2885" i="3"/>
  <c r="N2885" i="3"/>
  <c r="R2884" i="3"/>
  <c r="N2884" i="3"/>
  <c r="R2883" i="3"/>
  <c r="N2883" i="3"/>
  <c r="R2882" i="3"/>
  <c r="N2882" i="3"/>
  <c r="R2881" i="3"/>
  <c r="N2881" i="3"/>
  <c r="R2880" i="3"/>
  <c r="N2880" i="3"/>
  <c r="R2879" i="3"/>
  <c r="N2879" i="3"/>
  <c r="R2878" i="3"/>
  <c r="N2878" i="3"/>
  <c r="R2877" i="3"/>
  <c r="N2877" i="3"/>
  <c r="R2876" i="3"/>
  <c r="N2876" i="3"/>
  <c r="R2875" i="3"/>
  <c r="N2875" i="3"/>
  <c r="R2874" i="3"/>
  <c r="N2874" i="3"/>
  <c r="R2873" i="3"/>
  <c r="N2873" i="3"/>
  <c r="R2872" i="3"/>
  <c r="N2872" i="3"/>
  <c r="R2871" i="3"/>
  <c r="N2871" i="3"/>
  <c r="R2870" i="3"/>
  <c r="N2870" i="3"/>
  <c r="R2869" i="3"/>
  <c r="N2869" i="3"/>
  <c r="R2868" i="3"/>
  <c r="N2868" i="3"/>
  <c r="R2867" i="3"/>
  <c r="N2867" i="3"/>
  <c r="R2866" i="3"/>
  <c r="N2866" i="3"/>
  <c r="R2865" i="3"/>
  <c r="N2865" i="3"/>
  <c r="R2864" i="3"/>
  <c r="N2864" i="3"/>
  <c r="R2863" i="3"/>
  <c r="N2863" i="3"/>
  <c r="R2862" i="3"/>
  <c r="N2862" i="3"/>
  <c r="R2861" i="3"/>
  <c r="N2861" i="3"/>
  <c r="R2860" i="3"/>
  <c r="N2860" i="3"/>
  <c r="R2859" i="3"/>
  <c r="N2859" i="3"/>
  <c r="R2858" i="3"/>
  <c r="N2858" i="3"/>
  <c r="R2857" i="3"/>
  <c r="N2857" i="3"/>
  <c r="R2856" i="3"/>
  <c r="N2856" i="3"/>
  <c r="R2855" i="3"/>
  <c r="N2855" i="3"/>
  <c r="R2854" i="3"/>
  <c r="N2854" i="3"/>
  <c r="R2853" i="3"/>
  <c r="N2853" i="3"/>
  <c r="R2852" i="3"/>
  <c r="N2852" i="3"/>
  <c r="R2851" i="3"/>
  <c r="N2851" i="3"/>
  <c r="R2850" i="3"/>
  <c r="N2850" i="3"/>
  <c r="R2849" i="3"/>
  <c r="N2849" i="3"/>
  <c r="R2848" i="3"/>
  <c r="N2848" i="3"/>
  <c r="R2847" i="3"/>
  <c r="N2847" i="3"/>
  <c r="R2846" i="3"/>
  <c r="N2846" i="3"/>
  <c r="R2845" i="3"/>
  <c r="N2845" i="3"/>
  <c r="R2844" i="3"/>
  <c r="N2844" i="3"/>
  <c r="R2843" i="3"/>
  <c r="N2843" i="3"/>
  <c r="R2842" i="3"/>
  <c r="N2842" i="3"/>
  <c r="R2841" i="3"/>
  <c r="N2841" i="3"/>
  <c r="R2840" i="3"/>
  <c r="N2840" i="3"/>
  <c r="R2839" i="3"/>
  <c r="N2839" i="3"/>
  <c r="R2838" i="3"/>
  <c r="N2838" i="3"/>
  <c r="R2837" i="3"/>
  <c r="N2837" i="3"/>
  <c r="R2836" i="3"/>
  <c r="N2836" i="3"/>
  <c r="R2835" i="3"/>
  <c r="N2835" i="3"/>
  <c r="R2834" i="3"/>
  <c r="N2834" i="3"/>
  <c r="R2833" i="3"/>
  <c r="N2833" i="3"/>
  <c r="R2832" i="3"/>
  <c r="N2832" i="3"/>
  <c r="R2831" i="3"/>
  <c r="N2831" i="3"/>
  <c r="R2830" i="3"/>
  <c r="N2830" i="3"/>
  <c r="R2829" i="3"/>
  <c r="N2829" i="3"/>
  <c r="R2828" i="3"/>
  <c r="N2828" i="3"/>
  <c r="R2827" i="3"/>
  <c r="N2827" i="3"/>
  <c r="R2826" i="3"/>
  <c r="N2826" i="3"/>
  <c r="R2825" i="3"/>
  <c r="N2825" i="3"/>
  <c r="R2824" i="3"/>
  <c r="N2824" i="3"/>
  <c r="R2823" i="3"/>
  <c r="N2823" i="3"/>
  <c r="R2822" i="3"/>
  <c r="N2822" i="3"/>
  <c r="R2821" i="3"/>
  <c r="N2821" i="3"/>
  <c r="R2820" i="3"/>
  <c r="N2820" i="3"/>
  <c r="R2819" i="3"/>
  <c r="N2819" i="3"/>
  <c r="R2818" i="3"/>
  <c r="N2818" i="3"/>
  <c r="R2817" i="3"/>
  <c r="N2817" i="3"/>
  <c r="R2816" i="3"/>
  <c r="N2816" i="3"/>
  <c r="R2815" i="3"/>
  <c r="N2815" i="3"/>
  <c r="R2814" i="3"/>
  <c r="N2814" i="3"/>
  <c r="R2813" i="3"/>
  <c r="N2813" i="3"/>
  <c r="R2812" i="3"/>
  <c r="N2812" i="3"/>
  <c r="R2811" i="3"/>
  <c r="N2811" i="3"/>
  <c r="R2810" i="3"/>
  <c r="N2810" i="3"/>
  <c r="R2809" i="3"/>
  <c r="N2809" i="3"/>
  <c r="R2808" i="3"/>
  <c r="N2808" i="3"/>
  <c r="R2807" i="3"/>
  <c r="N2807" i="3"/>
  <c r="R2806" i="3"/>
  <c r="N2806" i="3"/>
  <c r="R2805" i="3"/>
  <c r="N2805" i="3"/>
  <c r="R2804" i="3"/>
  <c r="N2804" i="3"/>
  <c r="R2803" i="3"/>
  <c r="N2803" i="3"/>
  <c r="R2802" i="3"/>
  <c r="N2802" i="3"/>
  <c r="R2801" i="3"/>
  <c r="N2801" i="3"/>
  <c r="R2800" i="3"/>
  <c r="N2800" i="3"/>
  <c r="R2799" i="3"/>
  <c r="N2799" i="3"/>
  <c r="R2798" i="3"/>
  <c r="N2798" i="3"/>
  <c r="R2797" i="3"/>
  <c r="N2797" i="3"/>
  <c r="R2796" i="3"/>
  <c r="N2796" i="3"/>
  <c r="R2795" i="3"/>
  <c r="N2795" i="3"/>
  <c r="R2794" i="3"/>
  <c r="N2794" i="3"/>
  <c r="R2793" i="3"/>
  <c r="N2793" i="3"/>
  <c r="R2792" i="3"/>
  <c r="N2792" i="3"/>
  <c r="R2791" i="3"/>
  <c r="N2791" i="3"/>
  <c r="R2790" i="3"/>
  <c r="N2790" i="3"/>
  <c r="R2789" i="3"/>
  <c r="N2789" i="3"/>
  <c r="R2788" i="3"/>
  <c r="N2788" i="3"/>
  <c r="R2787" i="3"/>
  <c r="N2787" i="3"/>
  <c r="R2786" i="3"/>
  <c r="N2786" i="3"/>
  <c r="R2785" i="3"/>
  <c r="N2785" i="3"/>
  <c r="R2784" i="3"/>
  <c r="N2784" i="3"/>
  <c r="R2783" i="3"/>
  <c r="N2783" i="3"/>
  <c r="R2782" i="3"/>
  <c r="N2782" i="3"/>
  <c r="R2781" i="3"/>
  <c r="N2781" i="3"/>
  <c r="R2780" i="3"/>
  <c r="N2780" i="3"/>
  <c r="R2779" i="3"/>
  <c r="N2779" i="3"/>
  <c r="R2778" i="3"/>
  <c r="N2778" i="3"/>
  <c r="R2777" i="3"/>
  <c r="N2777" i="3"/>
  <c r="R2776" i="3"/>
  <c r="N2776" i="3"/>
  <c r="R2775" i="3"/>
  <c r="N2775" i="3"/>
  <c r="R2774" i="3"/>
  <c r="N2774" i="3"/>
  <c r="R2773" i="3"/>
  <c r="N2773" i="3"/>
  <c r="R2772" i="3"/>
  <c r="N2772" i="3"/>
  <c r="R2771" i="3"/>
  <c r="N2771" i="3"/>
  <c r="R2770" i="3"/>
  <c r="N2770" i="3"/>
  <c r="R2769" i="3"/>
  <c r="N2769" i="3"/>
  <c r="R2768" i="3"/>
  <c r="N2768" i="3"/>
  <c r="R2767" i="3"/>
  <c r="N2767" i="3"/>
  <c r="R2766" i="3"/>
  <c r="N2766" i="3"/>
  <c r="R2765" i="3"/>
  <c r="N2765" i="3"/>
  <c r="R2764" i="3"/>
  <c r="N2764" i="3"/>
  <c r="R2763" i="3"/>
  <c r="N2763" i="3"/>
  <c r="R2762" i="3"/>
  <c r="N2762" i="3"/>
  <c r="R2761" i="3"/>
  <c r="N2761" i="3"/>
  <c r="R2760" i="3"/>
  <c r="N2760" i="3"/>
  <c r="R2759" i="3"/>
  <c r="N2759" i="3"/>
  <c r="R2758" i="3"/>
  <c r="N2758" i="3"/>
  <c r="R2757" i="3"/>
  <c r="N2757" i="3"/>
  <c r="R2756" i="3"/>
  <c r="N2756" i="3"/>
  <c r="R2755" i="3"/>
  <c r="N2755" i="3"/>
  <c r="R2754" i="3"/>
  <c r="N2754" i="3"/>
  <c r="R2753" i="3"/>
  <c r="N2753" i="3"/>
  <c r="R2752" i="3"/>
  <c r="N2752" i="3"/>
  <c r="R2751" i="3"/>
  <c r="N2751" i="3"/>
  <c r="R2750" i="3"/>
  <c r="N2750" i="3"/>
  <c r="R2749" i="3"/>
  <c r="N2749" i="3"/>
  <c r="R2748" i="3"/>
  <c r="N2748" i="3"/>
  <c r="R2747" i="3"/>
  <c r="N2747" i="3"/>
  <c r="R2746" i="3"/>
  <c r="N2746" i="3"/>
  <c r="R2745" i="3"/>
  <c r="N2745" i="3"/>
  <c r="R2744" i="3"/>
  <c r="N2744" i="3"/>
  <c r="R2743" i="3"/>
  <c r="N2743" i="3"/>
  <c r="R2742" i="3"/>
  <c r="N2742" i="3"/>
  <c r="R2741" i="3"/>
  <c r="N2741" i="3"/>
  <c r="R2740" i="3"/>
  <c r="N2740" i="3"/>
  <c r="R2739" i="3"/>
  <c r="N2739" i="3"/>
  <c r="R2738" i="3"/>
  <c r="N2738" i="3"/>
  <c r="R2737" i="3"/>
  <c r="N2737" i="3"/>
  <c r="R2736" i="3"/>
  <c r="N2736" i="3"/>
  <c r="R2735" i="3"/>
  <c r="N2735" i="3"/>
  <c r="R2734" i="3"/>
  <c r="N2734" i="3"/>
  <c r="R2733" i="3"/>
  <c r="N2733" i="3"/>
  <c r="R2732" i="3"/>
  <c r="N2732" i="3"/>
  <c r="R2731" i="3"/>
  <c r="N2731" i="3"/>
  <c r="R2730" i="3"/>
  <c r="N2730" i="3"/>
  <c r="R2729" i="3"/>
  <c r="N2729" i="3"/>
  <c r="R2728" i="3"/>
  <c r="N2728" i="3"/>
  <c r="R2727" i="3"/>
  <c r="N2727" i="3"/>
  <c r="R2726" i="3"/>
  <c r="N2726" i="3"/>
  <c r="R2725" i="3"/>
  <c r="N2725" i="3"/>
  <c r="R2724" i="3"/>
  <c r="N2724" i="3"/>
  <c r="R2723" i="3"/>
  <c r="N2723" i="3"/>
  <c r="R2722" i="3"/>
  <c r="N2722" i="3"/>
  <c r="R2721" i="3"/>
  <c r="N2721" i="3"/>
  <c r="R2720" i="3"/>
  <c r="N2720" i="3"/>
  <c r="R2719" i="3"/>
  <c r="N2719" i="3"/>
  <c r="R2718" i="3"/>
  <c r="N2718" i="3"/>
  <c r="R2717" i="3"/>
  <c r="N2717" i="3"/>
  <c r="R2716" i="3"/>
  <c r="N2716" i="3"/>
  <c r="R2715" i="3"/>
  <c r="N2715" i="3"/>
  <c r="R2714" i="3"/>
  <c r="N2714" i="3"/>
  <c r="R2713" i="3"/>
  <c r="N2713" i="3"/>
  <c r="R2712" i="3"/>
  <c r="N2712" i="3"/>
  <c r="R2711" i="3"/>
  <c r="N2711" i="3"/>
  <c r="R2710" i="3"/>
  <c r="N2710" i="3"/>
  <c r="R2709" i="3"/>
  <c r="N2709" i="3"/>
  <c r="R2708" i="3"/>
  <c r="N2708" i="3"/>
  <c r="R2707" i="3"/>
  <c r="N2707" i="3"/>
  <c r="R2706" i="3"/>
  <c r="N2706" i="3"/>
  <c r="R2705" i="3"/>
  <c r="N2705" i="3"/>
  <c r="R2704" i="3"/>
  <c r="N2704" i="3"/>
  <c r="R2703" i="3"/>
  <c r="N2703" i="3"/>
  <c r="R2702" i="3"/>
  <c r="N2702" i="3"/>
  <c r="R2701" i="3"/>
  <c r="N2701" i="3"/>
  <c r="R2700" i="3"/>
  <c r="N2700" i="3"/>
  <c r="R2699" i="3"/>
  <c r="N2699" i="3"/>
  <c r="R2698" i="3"/>
  <c r="N2698" i="3"/>
  <c r="R2697" i="3"/>
  <c r="N2697" i="3"/>
  <c r="R2696" i="3"/>
  <c r="N2696" i="3"/>
  <c r="R2695" i="3"/>
  <c r="N2695" i="3"/>
  <c r="R2694" i="3"/>
  <c r="N2694" i="3"/>
  <c r="R2693" i="3"/>
  <c r="N2693" i="3"/>
  <c r="R2692" i="3"/>
  <c r="N2692" i="3"/>
  <c r="R2691" i="3"/>
  <c r="N2691" i="3"/>
  <c r="R2690" i="3"/>
  <c r="N2690" i="3"/>
  <c r="R2689" i="3"/>
  <c r="N2689" i="3"/>
  <c r="R2688" i="3"/>
  <c r="N2688" i="3"/>
  <c r="R2687" i="3"/>
  <c r="N2687" i="3"/>
  <c r="R2686" i="3"/>
  <c r="N2686" i="3"/>
  <c r="R2685" i="3"/>
  <c r="N2685" i="3"/>
  <c r="R2684" i="3"/>
  <c r="N2684" i="3"/>
  <c r="R2683" i="3"/>
  <c r="N2683" i="3"/>
  <c r="R2682" i="3"/>
  <c r="N2682" i="3"/>
  <c r="R2681" i="3"/>
  <c r="N2681" i="3"/>
  <c r="R2680" i="3"/>
  <c r="N2680" i="3"/>
  <c r="R2679" i="3"/>
  <c r="N2679" i="3"/>
  <c r="R2678" i="3"/>
  <c r="N2678" i="3"/>
  <c r="R2677" i="3"/>
  <c r="N2677" i="3"/>
  <c r="R2676" i="3"/>
  <c r="N2676" i="3"/>
  <c r="R2675" i="3"/>
  <c r="N2675" i="3"/>
  <c r="R2674" i="3"/>
  <c r="N2674" i="3"/>
  <c r="R2673" i="3"/>
  <c r="N2673" i="3"/>
  <c r="R2672" i="3"/>
  <c r="N2672" i="3"/>
  <c r="R2671" i="3"/>
  <c r="N2671" i="3"/>
  <c r="R2670" i="3"/>
  <c r="N2670" i="3"/>
  <c r="R2669" i="3"/>
  <c r="N2669" i="3"/>
  <c r="R2668" i="3"/>
  <c r="N2668" i="3"/>
  <c r="R2667" i="3"/>
  <c r="N2667" i="3"/>
  <c r="R2666" i="3"/>
  <c r="N2666" i="3"/>
  <c r="R2665" i="3"/>
  <c r="N2665" i="3"/>
  <c r="R2664" i="3"/>
  <c r="N2664" i="3"/>
  <c r="R2663" i="3"/>
  <c r="N2663" i="3"/>
  <c r="R2662" i="3"/>
  <c r="N2662" i="3"/>
  <c r="R2661" i="3"/>
  <c r="N2661" i="3"/>
  <c r="R2660" i="3"/>
  <c r="N2660" i="3"/>
  <c r="R2659" i="3"/>
  <c r="N2659" i="3"/>
  <c r="R2658" i="3"/>
  <c r="N2658" i="3"/>
  <c r="R2657" i="3"/>
  <c r="N2657" i="3"/>
  <c r="R2656" i="3"/>
  <c r="N2656" i="3"/>
  <c r="R2655" i="3"/>
  <c r="N2655" i="3"/>
  <c r="R2654" i="3"/>
  <c r="N2654" i="3"/>
  <c r="R2653" i="3"/>
  <c r="N2653" i="3"/>
  <c r="R2652" i="3"/>
  <c r="N2652" i="3"/>
  <c r="R2651" i="3"/>
  <c r="N2651" i="3"/>
  <c r="R2650" i="3"/>
  <c r="N2650" i="3"/>
  <c r="R2649" i="3"/>
  <c r="N2649" i="3"/>
  <c r="R2648" i="3"/>
  <c r="N2648" i="3"/>
  <c r="R2647" i="3"/>
  <c r="N2647" i="3"/>
  <c r="R2646" i="3"/>
  <c r="N2646" i="3"/>
  <c r="R2645" i="3"/>
  <c r="N2645" i="3"/>
  <c r="R2644" i="3"/>
  <c r="N2644" i="3"/>
  <c r="R2643" i="3"/>
  <c r="N2643" i="3"/>
  <c r="R2642" i="3"/>
  <c r="N2642" i="3"/>
  <c r="R2641" i="3"/>
  <c r="N2641" i="3"/>
  <c r="R2640" i="3"/>
  <c r="N2640" i="3"/>
  <c r="R2639" i="3"/>
  <c r="N2639" i="3"/>
  <c r="R2638" i="3"/>
  <c r="N2638" i="3"/>
  <c r="R2637" i="3"/>
  <c r="N2637" i="3"/>
  <c r="R2636" i="3"/>
  <c r="N2636" i="3"/>
  <c r="R2635" i="3"/>
  <c r="N2635" i="3"/>
  <c r="R2634" i="3"/>
  <c r="N2634" i="3"/>
  <c r="R2633" i="3"/>
  <c r="N2633" i="3"/>
  <c r="R2632" i="3"/>
  <c r="N2632" i="3"/>
  <c r="R2631" i="3"/>
  <c r="N2631" i="3"/>
  <c r="R2630" i="3"/>
  <c r="N2630" i="3"/>
  <c r="R2629" i="3"/>
  <c r="N2629" i="3"/>
  <c r="R2628" i="3"/>
  <c r="N2628" i="3"/>
  <c r="R2627" i="3"/>
  <c r="N2627" i="3"/>
  <c r="R2626" i="3"/>
  <c r="N2626" i="3"/>
  <c r="R2625" i="3"/>
  <c r="N2625" i="3"/>
  <c r="R2624" i="3"/>
  <c r="N2624" i="3"/>
  <c r="R2623" i="3"/>
  <c r="N2623" i="3"/>
  <c r="R2622" i="3"/>
  <c r="N2622" i="3"/>
  <c r="R2621" i="3"/>
  <c r="N2621" i="3"/>
  <c r="R2620" i="3"/>
  <c r="N2620" i="3"/>
  <c r="R2619" i="3"/>
  <c r="N2619" i="3"/>
  <c r="R2618" i="3"/>
  <c r="N2618" i="3"/>
  <c r="R2617" i="3"/>
  <c r="N2617" i="3"/>
  <c r="R2616" i="3"/>
  <c r="N2616" i="3"/>
  <c r="R2615" i="3"/>
  <c r="N2615" i="3"/>
  <c r="R2614" i="3"/>
  <c r="N2614" i="3"/>
  <c r="R2613" i="3"/>
  <c r="N2613" i="3"/>
  <c r="R2612" i="3"/>
  <c r="N2612" i="3"/>
  <c r="R2611" i="3"/>
  <c r="N2611" i="3"/>
  <c r="R2610" i="3"/>
  <c r="N2610" i="3"/>
  <c r="R2609" i="3"/>
  <c r="N2609" i="3"/>
  <c r="R2608" i="3"/>
  <c r="N2608" i="3"/>
  <c r="R2607" i="3"/>
  <c r="N2607" i="3"/>
  <c r="R2606" i="3"/>
  <c r="N2606" i="3"/>
  <c r="R2605" i="3"/>
  <c r="N2605" i="3"/>
  <c r="R2604" i="3"/>
  <c r="N2604" i="3"/>
  <c r="R2603" i="3"/>
  <c r="N2603" i="3"/>
  <c r="R2602" i="3"/>
  <c r="N2602" i="3"/>
  <c r="R2601" i="3"/>
  <c r="N2601" i="3"/>
  <c r="R2600" i="3"/>
  <c r="N2600" i="3"/>
  <c r="R2599" i="3"/>
  <c r="N2599" i="3"/>
  <c r="R2598" i="3"/>
  <c r="N2598" i="3"/>
  <c r="R2597" i="3"/>
  <c r="N2597" i="3"/>
  <c r="R2596" i="3"/>
  <c r="N2596" i="3"/>
  <c r="R2595" i="3"/>
  <c r="N2595" i="3"/>
  <c r="R2594" i="3"/>
  <c r="N2594" i="3"/>
  <c r="R2593" i="3"/>
  <c r="N2593" i="3"/>
  <c r="R2592" i="3"/>
  <c r="N2592" i="3"/>
  <c r="R2591" i="3"/>
  <c r="N2591" i="3"/>
  <c r="R2590" i="3"/>
  <c r="N2590" i="3"/>
  <c r="R2589" i="3"/>
  <c r="N2589" i="3"/>
  <c r="R2588" i="3"/>
  <c r="N2588" i="3"/>
  <c r="R2587" i="3"/>
  <c r="N2587" i="3"/>
  <c r="R2586" i="3"/>
  <c r="N2586" i="3"/>
  <c r="R2585" i="3"/>
  <c r="N2585" i="3"/>
  <c r="R2584" i="3"/>
  <c r="N2584" i="3"/>
  <c r="R2583" i="3"/>
  <c r="N2583" i="3"/>
  <c r="R2582" i="3"/>
  <c r="N2582" i="3"/>
  <c r="R2581" i="3"/>
  <c r="N2581" i="3"/>
  <c r="R2580" i="3"/>
  <c r="N2580" i="3"/>
  <c r="R2579" i="3"/>
  <c r="N2579" i="3"/>
  <c r="R2578" i="3"/>
  <c r="N2578" i="3"/>
  <c r="R2577" i="3"/>
  <c r="N2577" i="3"/>
  <c r="R2576" i="3"/>
  <c r="N2576" i="3"/>
  <c r="R2575" i="3"/>
  <c r="N2575" i="3"/>
  <c r="R2574" i="3"/>
  <c r="N2574" i="3"/>
  <c r="R2573" i="3"/>
  <c r="N2573" i="3"/>
  <c r="R2572" i="3"/>
  <c r="N2572" i="3"/>
  <c r="R2571" i="3"/>
  <c r="N2571" i="3"/>
  <c r="R2570" i="3"/>
  <c r="N2570" i="3"/>
  <c r="R2569" i="3"/>
  <c r="N2569" i="3"/>
  <c r="R2568" i="3"/>
  <c r="N2568" i="3"/>
  <c r="R2567" i="3"/>
  <c r="N2567" i="3"/>
  <c r="R2566" i="3"/>
  <c r="N2566" i="3"/>
  <c r="R2565" i="3"/>
  <c r="N2565" i="3"/>
  <c r="R2564" i="3"/>
  <c r="N2564" i="3"/>
  <c r="R2563" i="3"/>
  <c r="N2563" i="3"/>
  <c r="R2562" i="3"/>
  <c r="N2562" i="3"/>
  <c r="R2561" i="3"/>
  <c r="N2561" i="3"/>
  <c r="R2560" i="3"/>
  <c r="N2560" i="3"/>
  <c r="R2559" i="3"/>
  <c r="N2559" i="3"/>
  <c r="R2558" i="3"/>
  <c r="N2558" i="3"/>
  <c r="R2557" i="3"/>
  <c r="N2557" i="3"/>
  <c r="R2556" i="3"/>
  <c r="N2556" i="3"/>
  <c r="R2555" i="3"/>
  <c r="N2555" i="3"/>
  <c r="R2554" i="3"/>
  <c r="N2554" i="3"/>
  <c r="R2553" i="3"/>
  <c r="N2553" i="3"/>
  <c r="R2552" i="3"/>
  <c r="N2552" i="3"/>
  <c r="R2551" i="3"/>
  <c r="N2551" i="3"/>
  <c r="R2550" i="3"/>
  <c r="N2550" i="3"/>
  <c r="R2549" i="3"/>
  <c r="N2549" i="3"/>
  <c r="R2548" i="3"/>
  <c r="N2548" i="3"/>
  <c r="R2547" i="3"/>
  <c r="N2547" i="3"/>
  <c r="R2546" i="3"/>
  <c r="N2546" i="3"/>
  <c r="R2545" i="3"/>
  <c r="N2545" i="3"/>
  <c r="R2544" i="3"/>
  <c r="N2544" i="3"/>
  <c r="R2543" i="3"/>
  <c r="N2543" i="3"/>
  <c r="R2542" i="3"/>
  <c r="N2542" i="3"/>
  <c r="R2541" i="3"/>
  <c r="N2541" i="3"/>
  <c r="R2540" i="3"/>
  <c r="N2540" i="3"/>
  <c r="R2539" i="3"/>
  <c r="N2539" i="3"/>
  <c r="R2538" i="3"/>
  <c r="N2538" i="3"/>
  <c r="R2537" i="3"/>
  <c r="N2537" i="3"/>
  <c r="R2536" i="3"/>
  <c r="N2536" i="3"/>
  <c r="R2535" i="3"/>
  <c r="N2535" i="3"/>
  <c r="R2534" i="3"/>
  <c r="N2534" i="3"/>
  <c r="R2533" i="3"/>
  <c r="N2533" i="3"/>
  <c r="R2532" i="3"/>
  <c r="N2532" i="3"/>
  <c r="R2531" i="3"/>
  <c r="N2531" i="3"/>
  <c r="R2530" i="3"/>
  <c r="N2530" i="3"/>
  <c r="R2529" i="3"/>
  <c r="N2529" i="3"/>
  <c r="R2528" i="3"/>
  <c r="N2528" i="3"/>
  <c r="R2527" i="3"/>
  <c r="N2527" i="3"/>
  <c r="R2526" i="3"/>
  <c r="N2526" i="3"/>
  <c r="R2525" i="3"/>
  <c r="N2525" i="3"/>
  <c r="R2524" i="3"/>
  <c r="N2524" i="3"/>
  <c r="R2523" i="3"/>
  <c r="N2523" i="3"/>
  <c r="R2522" i="3"/>
  <c r="N2522" i="3"/>
  <c r="R2521" i="3"/>
  <c r="N2521" i="3"/>
  <c r="R2520" i="3"/>
  <c r="N2520" i="3"/>
  <c r="R2519" i="3"/>
  <c r="N2519" i="3"/>
  <c r="R2518" i="3"/>
  <c r="N2518" i="3"/>
  <c r="R2517" i="3"/>
  <c r="N2517" i="3"/>
  <c r="R2516" i="3"/>
  <c r="N2516" i="3"/>
  <c r="R2515" i="3"/>
  <c r="N2515" i="3"/>
  <c r="R2514" i="3"/>
  <c r="N2514" i="3"/>
  <c r="R2513" i="3"/>
  <c r="N2513" i="3"/>
  <c r="R2512" i="3"/>
  <c r="N2512" i="3"/>
  <c r="R2511" i="3"/>
  <c r="N2511" i="3"/>
  <c r="R2510" i="3"/>
  <c r="N2510" i="3"/>
  <c r="R2509" i="3"/>
  <c r="N2509" i="3"/>
  <c r="R2508" i="3"/>
  <c r="N2508" i="3"/>
  <c r="R2507" i="3"/>
  <c r="N2507" i="3"/>
  <c r="R2506" i="3"/>
  <c r="N2506" i="3"/>
  <c r="R2505" i="3"/>
  <c r="N2505" i="3"/>
  <c r="R2504" i="3"/>
  <c r="N2504" i="3"/>
  <c r="R2503" i="3"/>
  <c r="N2503" i="3"/>
  <c r="R2502" i="3"/>
  <c r="N2502" i="3"/>
  <c r="R2501" i="3"/>
  <c r="N2501" i="3"/>
  <c r="R2500" i="3"/>
  <c r="N2500" i="3"/>
  <c r="R2499" i="3"/>
  <c r="N2499" i="3"/>
  <c r="R2498" i="3"/>
  <c r="N2498" i="3"/>
  <c r="R2497" i="3"/>
  <c r="N2497" i="3"/>
  <c r="R2496" i="3"/>
  <c r="N2496" i="3"/>
  <c r="R2495" i="3"/>
  <c r="N2495" i="3"/>
  <c r="R2494" i="3"/>
  <c r="N2494" i="3"/>
  <c r="R2493" i="3"/>
  <c r="N2493" i="3"/>
  <c r="R2492" i="3"/>
  <c r="N2492" i="3"/>
  <c r="R2491" i="3"/>
  <c r="N2491" i="3"/>
  <c r="R2490" i="3"/>
  <c r="N2490" i="3"/>
  <c r="R2489" i="3"/>
  <c r="N2489" i="3"/>
  <c r="R2488" i="3"/>
  <c r="N2488" i="3"/>
  <c r="R2487" i="3"/>
  <c r="N2487" i="3"/>
  <c r="R2486" i="3"/>
  <c r="N2486" i="3"/>
  <c r="R2485" i="3"/>
  <c r="N2485" i="3"/>
  <c r="R2484" i="3"/>
  <c r="N2484" i="3"/>
  <c r="R2483" i="3"/>
  <c r="N2483" i="3"/>
  <c r="R2482" i="3"/>
  <c r="N2482" i="3"/>
  <c r="R2481" i="3"/>
  <c r="N2481" i="3"/>
  <c r="R2480" i="3"/>
  <c r="N2480" i="3"/>
  <c r="R2479" i="3"/>
  <c r="N2479" i="3"/>
  <c r="R2478" i="3"/>
  <c r="N2478" i="3"/>
  <c r="R2477" i="3"/>
  <c r="N2477" i="3"/>
  <c r="R2476" i="3"/>
  <c r="N2476" i="3"/>
  <c r="R2475" i="3"/>
  <c r="N2475" i="3"/>
  <c r="R2474" i="3"/>
  <c r="N2474" i="3"/>
  <c r="R2473" i="3"/>
  <c r="N2473" i="3"/>
  <c r="R2472" i="3"/>
  <c r="N2472" i="3"/>
  <c r="R2471" i="3"/>
  <c r="N2471" i="3"/>
  <c r="R2470" i="3"/>
  <c r="N2470" i="3"/>
  <c r="R2469" i="3"/>
  <c r="N2469" i="3"/>
  <c r="R2468" i="3"/>
  <c r="N2468" i="3"/>
  <c r="R2467" i="3"/>
  <c r="N2467" i="3"/>
  <c r="R2466" i="3"/>
  <c r="N2466" i="3"/>
  <c r="R2465" i="3"/>
  <c r="N2465" i="3"/>
  <c r="R2464" i="3"/>
  <c r="N2464" i="3"/>
  <c r="R2463" i="3"/>
  <c r="N2463" i="3"/>
  <c r="R2462" i="3"/>
  <c r="N2462" i="3"/>
  <c r="R2461" i="3"/>
  <c r="N2461" i="3"/>
  <c r="R2460" i="3"/>
  <c r="N2460" i="3"/>
  <c r="R2459" i="3"/>
  <c r="N2459" i="3"/>
  <c r="R2458" i="3"/>
  <c r="N2458" i="3"/>
  <c r="R2457" i="3"/>
  <c r="N2457" i="3"/>
  <c r="R2456" i="3"/>
  <c r="N2456" i="3"/>
  <c r="R2455" i="3"/>
  <c r="N2455" i="3"/>
  <c r="R2454" i="3"/>
  <c r="N2454" i="3"/>
  <c r="R2453" i="3"/>
  <c r="N2453" i="3"/>
  <c r="R2452" i="3"/>
  <c r="N2452" i="3"/>
  <c r="R2451" i="3"/>
  <c r="N2451" i="3"/>
  <c r="R2450" i="3"/>
  <c r="N2450" i="3"/>
  <c r="R2449" i="3"/>
  <c r="N2449" i="3"/>
  <c r="R2448" i="3"/>
  <c r="N2448" i="3"/>
  <c r="R2447" i="3"/>
  <c r="N2447" i="3"/>
  <c r="R2446" i="3"/>
  <c r="N2446" i="3"/>
  <c r="R2445" i="3"/>
  <c r="N2445" i="3"/>
  <c r="R2444" i="3"/>
  <c r="N2444" i="3"/>
  <c r="R2443" i="3"/>
  <c r="N2443" i="3"/>
  <c r="R2442" i="3"/>
  <c r="N2442" i="3"/>
  <c r="R2441" i="3"/>
  <c r="N2441" i="3"/>
  <c r="R2440" i="3"/>
  <c r="N2440" i="3"/>
  <c r="R2439" i="3"/>
  <c r="N2439" i="3"/>
  <c r="R2438" i="3"/>
  <c r="N2438" i="3"/>
  <c r="R2437" i="3"/>
  <c r="N2437" i="3"/>
  <c r="R2436" i="3"/>
  <c r="N2436" i="3"/>
  <c r="R2435" i="3"/>
  <c r="N2435" i="3"/>
  <c r="R2434" i="3"/>
  <c r="N2434" i="3"/>
  <c r="R2433" i="3"/>
  <c r="N2433" i="3"/>
  <c r="R2432" i="3"/>
  <c r="N2432" i="3"/>
  <c r="R2431" i="3"/>
  <c r="N2431" i="3"/>
  <c r="R2430" i="3"/>
  <c r="N2430" i="3"/>
  <c r="R2429" i="3"/>
  <c r="N2429" i="3"/>
  <c r="R2428" i="3"/>
  <c r="N2428" i="3"/>
  <c r="R2427" i="3"/>
  <c r="N2427" i="3"/>
  <c r="R2426" i="3"/>
  <c r="N2426" i="3"/>
  <c r="R2425" i="3"/>
  <c r="N2425" i="3"/>
  <c r="R2424" i="3"/>
  <c r="N2424" i="3"/>
  <c r="R2423" i="3"/>
  <c r="N2423" i="3"/>
  <c r="R2422" i="3"/>
  <c r="N2422" i="3"/>
  <c r="R2421" i="3"/>
  <c r="N2421" i="3"/>
  <c r="R2420" i="3"/>
  <c r="N2420" i="3"/>
  <c r="R2419" i="3"/>
  <c r="N2419" i="3"/>
  <c r="R2418" i="3"/>
  <c r="N2418" i="3"/>
  <c r="R2417" i="3"/>
  <c r="N2417" i="3"/>
  <c r="R2416" i="3"/>
  <c r="N2416" i="3"/>
  <c r="R2415" i="3"/>
  <c r="N2415" i="3"/>
  <c r="R2414" i="3"/>
  <c r="N2414" i="3"/>
  <c r="R2413" i="3"/>
  <c r="N2413" i="3"/>
  <c r="R2412" i="3"/>
  <c r="N2412" i="3"/>
  <c r="R2411" i="3"/>
  <c r="N2411" i="3"/>
  <c r="R2410" i="3"/>
  <c r="N2410" i="3"/>
  <c r="R2409" i="3"/>
  <c r="N2409" i="3"/>
  <c r="R2408" i="3"/>
  <c r="N2408" i="3"/>
  <c r="R2407" i="3"/>
  <c r="N2407" i="3"/>
  <c r="R2406" i="3"/>
  <c r="N2406" i="3"/>
  <c r="R2405" i="3"/>
  <c r="N2405" i="3"/>
  <c r="R2404" i="3"/>
  <c r="N2404" i="3"/>
  <c r="R2403" i="3"/>
  <c r="N2403" i="3"/>
  <c r="R2402" i="3"/>
  <c r="N2402" i="3"/>
  <c r="R2401" i="3"/>
  <c r="N2401" i="3"/>
  <c r="R2400" i="3"/>
  <c r="N2400" i="3"/>
  <c r="R2399" i="3"/>
  <c r="N2399" i="3"/>
  <c r="R2398" i="3"/>
  <c r="N2398" i="3"/>
  <c r="R2397" i="3"/>
  <c r="N2397" i="3"/>
  <c r="R2396" i="3"/>
  <c r="N2396" i="3"/>
  <c r="R2395" i="3"/>
  <c r="N2395" i="3"/>
  <c r="R2394" i="3"/>
  <c r="N2394" i="3"/>
  <c r="R2393" i="3"/>
  <c r="N2393" i="3"/>
  <c r="R2392" i="3"/>
  <c r="N2392" i="3"/>
  <c r="R2391" i="3"/>
  <c r="N2391" i="3"/>
  <c r="R2390" i="3"/>
  <c r="N2390" i="3"/>
  <c r="R2389" i="3"/>
  <c r="N2389" i="3"/>
  <c r="R2388" i="3"/>
  <c r="N2388" i="3"/>
  <c r="R2387" i="3"/>
  <c r="N2387" i="3"/>
  <c r="R2386" i="3"/>
  <c r="N2386" i="3"/>
  <c r="R2385" i="3"/>
  <c r="N2385" i="3"/>
  <c r="R2384" i="3"/>
  <c r="N2384" i="3"/>
  <c r="R2383" i="3"/>
  <c r="N2383" i="3"/>
  <c r="R2382" i="3"/>
  <c r="N2382" i="3"/>
  <c r="R2381" i="3"/>
  <c r="N2381" i="3"/>
  <c r="R2380" i="3"/>
  <c r="N2380" i="3"/>
  <c r="R2379" i="3"/>
  <c r="N2379" i="3"/>
  <c r="R2378" i="3"/>
  <c r="N2378" i="3"/>
  <c r="R2377" i="3"/>
  <c r="N2377" i="3"/>
  <c r="R2376" i="3"/>
  <c r="N2376" i="3"/>
  <c r="R2375" i="3"/>
  <c r="N2375" i="3"/>
  <c r="R2374" i="3"/>
  <c r="N2374" i="3"/>
  <c r="R2373" i="3"/>
  <c r="N2373" i="3"/>
  <c r="R2372" i="3"/>
  <c r="N2372" i="3"/>
  <c r="R2371" i="3"/>
  <c r="N2371" i="3"/>
  <c r="R2370" i="3"/>
  <c r="N2370" i="3"/>
  <c r="R2369" i="3"/>
  <c r="N2369" i="3"/>
  <c r="R2368" i="3"/>
  <c r="N2368" i="3"/>
  <c r="R2367" i="3"/>
  <c r="N2367" i="3"/>
  <c r="R2366" i="3"/>
  <c r="N2366" i="3"/>
  <c r="R2365" i="3"/>
  <c r="N2365" i="3"/>
  <c r="R2364" i="3"/>
  <c r="N2364" i="3"/>
  <c r="R2363" i="3"/>
  <c r="N2363" i="3"/>
  <c r="R2362" i="3"/>
  <c r="N2362" i="3"/>
  <c r="R2361" i="3"/>
  <c r="N2361" i="3"/>
  <c r="R2360" i="3"/>
  <c r="N2360" i="3"/>
  <c r="R2359" i="3"/>
  <c r="N2359" i="3"/>
  <c r="R2358" i="3"/>
  <c r="N2358" i="3"/>
  <c r="R2357" i="3"/>
  <c r="N2357" i="3"/>
  <c r="R2356" i="3"/>
  <c r="N2356" i="3"/>
  <c r="R2355" i="3"/>
  <c r="N2355" i="3"/>
  <c r="R2354" i="3"/>
  <c r="N2354" i="3"/>
  <c r="R2353" i="3"/>
  <c r="N2353" i="3"/>
  <c r="R2352" i="3"/>
  <c r="N2352" i="3"/>
  <c r="R2351" i="3"/>
  <c r="N2351" i="3"/>
  <c r="R2350" i="3"/>
  <c r="N2350" i="3"/>
  <c r="R2349" i="3"/>
  <c r="N2349" i="3"/>
  <c r="R2348" i="3"/>
  <c r="N2348" i="3"/>
  <c r="R2347" i="3"/>
  <c r="N2347" i="3"/>
  <c r="R2346" i="3"/>
  <c r="N2346" i="3"/>
  <c r="R2345" i="3"/>
  <c r="N2345" i="3"/>
  <c r="R2344" i="3"/>
  <c r="N2344" i="3"/>
  <c r="R2343" i="3"/>
  <c r="N2343" i="3"/>
  <c r="R2342" i="3"/>
  <c r="N2342" i="3"/>
  <c r="R2341" i="3"/>
  <c r="N2341" i="3"/>
  <c r="R2340" i="3"/>
  <c r="N2340" i="3"/>
  <c r="R2339" i="3"/>
  <c r="N2339" i="3"/>
  <c r="R2338" i="3"/>
  <c r="N2338" i="3"/>
  <c r="R2337" i="3"/>
  <c r="N2337" i="3"/>
  <c r="R2336" i="3"/>
  <c r="N2336" i="3"/>
  <c r="R2335" i="3"/>
  <c r="N2335" i="3"/>
  <c r="R2334" i="3"/>
  <c r="N2334" i="3"/>
  <c r="R2333" i="3"/>
  <c r="N2333" i="3"/>
  <c r="R2332" i="3"/>
  <c r="N2332" i="3"/>
  <c r="R2331" i="3"/>
  <c r="N2331" i="3"/>
  <c r="R2330" i="3"/>
  <c r="N2330" i="3"/>
  <c r="R2329" i="3"/>
  <c r="N2329" i="3"/>
  <c r="R2328" i="3"/>
  <c r="N2328" i="3"/>
  <c r="R2327" i="3"/>
  <c r="N2327" i="3"/>
  <c r="R2326" i="3"/>
  <c r="N2326" i="3"/>
  <c r="R2325" i="3"/>
  <c r="N2325" i="3"/>
  <c r="R2324" i="3"/>
  <c r="N2324" i="3"/>
  <c r="R2323" i="3"/>
  <c r="N2323" i="3"/>
  <c r="R2322" i="3"/>
  <c r="N2322" i="3"/>
  <c r="R2321" i="3"/>
  <c r="N2321" i="3"/>
  <c r="R2320" i="3"/>
  <c r="N2320" i="3"/>
  <c r="R2319" i="3"/>
  <c r="N2319" i="3"/>
  <c r="R2318" i="3"/>
  <c r="N2318" i="3"/>
  <c r="R2317" i="3"/>
  <c r="N2317" i="3"/>
  <c r="R2316" i="3"/>
  <c r="N2316" i="3"/>
  <c r="R2315" i="3"/>
  <c r="N2315" i="3"/>
  <c r="R2314" i="3"/>
  <c r="N2314" i="3"/>
  <c r="R2313" i="3"/>
  <c r="N2313" i="3"/>
  <c r="R2312" i="3"/>
  <c r="N2312" i="3"/>
  <c r="R2311" i="3"/>
  <c r="N2311" i="3"/>
  <c r="R2310" i="3"/>
  <c r="N2310" i="3"/>
  <c r="R2309" i="3"/>
  <c r="N2309" i="3"/>
  <c r="R2308" i="3"/>
  <c r="N2308" i="3"/>
  <c r="R2307" i="3"/>
  <c r="N2307" i="3"/>
  <c r="R2306" i="3"/>
  <c r="N2306" i="3"/>
  <c r="R2305" i="3"/>
  <c r="N2305" i="3"/>
  <c r="R2304" i="3"/>
  <c r="N2304" i="3"/>
  <c r="R2303" i="3"/>
  <c r="N2303" i="3"/>
  <c r="R2302" i="3"/>
  <c r="N2302" i="3"/>
  <c r="R2301" i="3"/>
  <c r="N2301" i="3"/>
  <c r="R2300" i="3"/>
  <c r="N2300" i="3"/>
  <c r="R2299" i="3"/>
  <c r="N2299" i="3"/>
  <c r="R2298" i="3"/>
  <c r="N2298" i="3"/>
  <c r="R2297" i="3"/>
  <c r="N2297" i="3"/>
  <c r="R2296" i="3"/>
  <c r="N2296" i="3"/>
  <c r="R2295" i="3"/>
  <c r="N2295" i="3"/>
  <c r="R2294" i="3"/>
  <c r="N2294" i="3"/>
  <c r="R2293" i="3"/>
  <c r="N2293" i="3"/>
  <c r="R2292" i="3"/>
  <c r="N2292" i="3"/>
  <c r="R2291" i="3"/>
  <c r="N2291" i="3"/>
  <c r="R2290" i="3"/>
  <c r="N2290" i="3"/>
  <c r="R2289" i="3"/>
  <c r="N2289" i="3"/>
  <c r="R2288" i="3"/>
  <c r="N2288" i="3"/>
  <c r="R2287" i="3"/>
  <c r="N2287" i="3"/>
  <c r="R2286" i="3"/>
  <c r="N2286" i="3"/>
  <c r="R2285" i="3"/>
  <c r="N2285" i="3"/>
  <c r="R2284" i="3"/>
  <c r="N2284" i="3"/>
  <c r="R2283" i="3"/>
  <c r="N2283" i="3"/>
  <c r="R2282" i="3"/>
  <c r="N2282" i="3"/>
  <c r="R2281" i="3"/>
  <c r="N2281" i="3"/>
  <c r="R2280" i="3"/>
  <c r="N2280" i="3"/>
  <c r="R2279" i="3"/>
  <c r="N2279" i="3"/>
  <c r="R2278" i="3"/>
  <c r="N2278" i="3"/>
  <c r="R2277" i="3"/>
  <c r="N2277" i="3"/>
  <c r="R2276" i="3"/>
  <c r="N2276" i="3"/>
  <c r="R2275" i="3"/>
  <c r="N2275" i="3"/>
  <c r="R2274" i="3"/>
  <c r="N2274" i="3"/>
  <c r="R2273" i="3"/>
  <c r="N2273" i="3"/>
  <c r="R2272" i="3"/>
  <c r="N2272" i="3"/>
  <c r="R2271" i="3"/>
  <c r="N2271" i="3"/>
  <c r="R2270" i="3"/>
  <c r="N2270" i="3"/>
  <c r="R2269" i="3"/>
  <c r="N2269" i="3"/>
  <c r="R2268" i="3"/>
  <c r="N2268" i="3"/>
  <c r="R2267" i="3"/>
  <c r="N2267" i="3"/>
  <c r="R2266" i="3"/>
  <c r="N2266" i="3"/>
  <c r="R2265" i="3"/>
  <c r="N2265" i="3"/>
  <c r="R2264" i="3"/>
  <c r="N2264" i="3"/>
  <c r="R2263" i="3"/>
  <c r="N2263" i="3"/>
  <c r="R2262" i="3"/>
  <c r="N2262" i="3"/>
  <c r="R2261" i="3"/>
  <c r="N2261" i="3"/>
  <c r="R2260" i="3"/>
  <c r="N2260" i="3"/>
  <c r="R2259" i="3"/>
  <c r="N2259" i="3"/>
  <c r="R2258" i="3"/>
  <c r="N2258" i="3"/>
  <c r="R2257" i="3"/>
  <c r="N2257" i="3"/>
  <c r="R2256" i="3"/>
  <c r="N2256" i="3"/>
  <c r="R2255" i="3"/>
  <c r="N2255" i="3"/>
  <c r="R2254" i="3"/>
  <c r="N2254" i="3"/>
  <c r="R2253" i="3"/>
  <c r="N2253" i="3"/>
  <c r="R2252" i="3"/>
  <c r="N2252" i="3"/>
  <c r="R2251" i="3"/>
  <c r="N2251" i="3"/>
  <c r="R2250" i="3"/>
  <c r="N2250" i="3"/>
  <c r="R2249" i="3"/>
  <c r="N2249" i="3"/>
  <c r="R2248" i="3"/>
  <c r="N2248" i="3"/>
  <c r="R2247" i="3"/>
  <c r="N2247" i="3"/>
  <c r="R2246" i="3"/>
  <c r="N2246" i="3"/>
  <c r="R2245" i="3"/>
  <c r="N2245" i="3"/>
  <c r="R2244" i="3"/>
  <c r="N2244" i="3"/>
  <c r="R2243" i="3"/>
  <c r="N2243" i="3"/>
  <c r="R2242" i="3"/>
  <c r="N2242" i="3"/>
  <c r="R2241" i="3"/>
  <c r="N2241" i="3"/>
  <c r="R2240" i="3"/>
  <c r="N2240" i="3"/>
  <c r="R2239" i="3"/>
  <c r="N2239" i="3"/>
  <c r="R2238" i="3"/>
  <c r="N2238" i="3"/>
  <c r="R2237" i="3"/>
  <c r="N2237" i="3"/>
  <c r="R2236" i="3"/>
  <c r="N2236" i="3"/>
  <c r="R2235" i="3"/>
  <c r="N2235" i="3"/>
  <c r="R2234" i="3"/>
  <c r="N2234" i="3"/>
  <c r="R2233" i="3"/>
  <c r="N2233" i="3"/>
  <c r="R2232" i="3"/>
  <c r="N2232" i="3"/>
  <c r="R2231" i="3"/>
  <c r="N2231" i="3"/>
  <c r="R2230" i="3"/>
  <c r="N2230" i="3"/>
  <c r="R2229" i="3"/>
  <c r="N2229" i="3"/>
  <c r="R2228" i="3"/>
  <c r="N2228" i="3"/>
  <c r="R2227" i="3"/>
  <c r="N2227" i="3"/>
  <c r="R2226" i="3"/>
  <c r="N2226" i="3"/>
  <c r="R2225" i="3"/>
  <c r="N2225" i="3"/>
  <c r="R2224" i="3"/>
  <c r="N2224" i="3"/>
  <c r="R2223" i="3"/>
  <c r="N2223" i="3"/>
  <c r="R2222" i="3"/>
  <c r="N2222" i="3"/>
  <c r="R2221" i="3"/>
  <c r="N2221" i="3"/>
  <c r="R2220" i="3"/>
  <c r="N2220" i="3"/>
  <c r="R2219" i="3"/>
  <c r="N2219" i="3"/>
  <c r="R2218" i="3"/>
  <c r="N2218" i="3"/>
  <c r="R2217" i="3"/>
  <c r="N2217" i="3"/>
  <c r="R2216" i="3"/>
  <c r="N2216" i="3"/>
  <c r="R2215" i="3"/>
  <c r="N2215" i="3"/>
  <c r="R2214" i="3"/>
  <c r="N2214" i="3"/>
  <c r="R2213" i="3"/>
  <c r="N2213" i="3"/>
  <c r="R2212" i="3"/>
  <c r="N2212" i="3"/>
  <c r="R2211" i="3"/>
  <c r="N2211" i="3"/>
  <c r="R2210" i="3"/>
  <c r="N2210" i="3"/>
  <c r="R2209" i="3"/>
  <c r="N2209" i="3"/>
  <c r="R2208" i="3"/>
  <c r="N2208" i="3"/>
  <c r="R2207" i="3"/>
  <c r="N2207" i="3"/>
  <c r="R2206" i="3"/>
  <c r="N2206" i="3"/>
  <c r="R2205" i="3"/>
  <c r="N2205" i="3"/>
  <c r="R2204" i="3"/>
  <c r="N2204" i="3"/>
  <c r="R2203" i="3"/>
  <c r="N2203" i="3"/>
  <c r="R2202" i="3"/>
  <c r="N2202" i="3"/>
  <c r="R2201" i="3"/>
  <c r="N2201" i="3"/>
  <c r="R2200" i="3"/>
  <c r="N2200" i="3"/>
  <c r="R2199" i="3"/>
  <c r="N2199" i="3"/>
  <c r="R2198" i="3"/>
  <c r="N2198" i="3"/>
  <c r="R2197" i="3"/>
  <c r="N2197" i="3"/>
  <c r="R2196" i="3"/>
  <c r="N2196" i="3"/>
  <c r="R2195" i="3"/>
  <c r="N2195" i="3"/>
  <c r="R2194" i="3"/>
  <c r="N2194" i="3"/>
  <c r="R2193" i="3"/>
  <c r="N2193" i="3"/>
  <c r="R2192" i="3"/>
  <c r="N2192" i="3"/>
  <c r="R2191" i="3"/>
  <c r="N2191" i="3"/>
  <c r="R2190" i="3"/>
  <c r="N2190" i="3"/>
  <c r="R2189" i="3"/>
  <c r="N2189" i="3"/>
  <c r="R2188" i="3"/>
  <c r="N2188" i="3"/>
  <c r="R2187" i="3"/>
  <c r="N2187" i="3"/>
  <c r="R2186" i="3"/>
  <c r="N2186" i="3"/>
  <c r="R2185" i="3"/>
  <c r="N2185" i="3"/>
  <c r="R2184" i="3"/>
  <c r="N2184" i="3"/>
  <c r="R2183" i="3"/>
  <c r="N2183" i="3"/>
  <c r="R2182" i="3"/>
  <c r="N2182" i="3"/>
  <c r="R2181" i="3"/>
  <c r="N2181" i="3"/>
  <c r="R2180" i="3"/>
  <c r="N2180" i="3"/>
  <c r="R2179" i="3"/>
  <c r="N2179" i="3"/>
  <c r="R2178" i="3"/>
  <c r="N2178" i="3"/>
  <c r="R2177" i="3"/>
  <c r="N2177" i="3"/>
  <c r="R2176" i="3"/>
  <c r="N2176" i="3"/>
  <c r="R2175" i="3"/>
  <c r="N2175" i="3"/>
  <c r="R2174" i="3"/>
  <c r="N2174" i="3"/>
  <c r="R2173" i="3"/>
  <c r="N2173" i="3"/>
  <c r="R2172" i="3"/>
  <c r="N2172" i="3"/>
  <c r="R2171" i="3"/>
  <c r="N2171" i="3"/>
  <c r="R2170" i="3"/>
  <c r="N2170" i="3"/>
  <c r="R2169" i="3"/>
  <c r="N2169" i="3"/>
  <c r="R2168" i="3"/>
  <c r="N2168" i="3"/>
  <c r="R2167" i="3"/>
  <c r="N2167" i="3"/>
  <c r="R2166" i="3"/>
  <c r="N2166" i="3"/>
  <c r="R2165" i="3"/>
  <c r="N2165" i="3"/>
  <c r="R2164" i="3"/>
  <c r="N2164" i="3"/>
  <c r="R2163" i="3"/>
  <c r="N2163" i="3"/>
  <c r="R2162" i="3"/>
  <c r="N2162" i="3"/>
  <c r="R2161" i="3"/>
  <c r="N2161" i="3"/>
  <c r="R2160" i="3"/>
  <c r="N2160" i="3"/>
  <c r="R2159" i="3"/>
  <c r="N2159" i="3"/>
  <c r="R2158" i="3"/>
  <c r="N2158" i="3"/>
  <c r="R2157" i="3"/>
  <c r="N2157" i="3"/>
  <c r="R2156" i="3"/>
  <c r="N2156" i="3"/>
  <c r="R2155" i="3"/>
  <c r="N2155" i="3"/>
  <c r="R2154" i="3"/>
  <c r="N2154" i="3"/>
  <c r="R2153" i="3"/>
  <c r="N2153" i="3"/>
  <c r="R2152" i="3"/>
  <c r="N2152" i="3"/>
  <c r="R2151" i="3"/>
  <c r="N2151" i="3"/>
  <c r="R2150" i="3"/>
  <c r="N2150" i="3"/>
  <c r="R2149" i="3"/>
  <c r="N2149" i="3"/>
  <c r="R2148" i="3"/>
  <c r="N2148" i="3"/>
  <c r="R2147" i="3"/>
  <c r="N2147" i="3"/>
  <c r="R2146" i="3"/>
  <c r="N2146" i="3"/>
  <c r="R2145" i="3"/>
  <c r="N2145" i="3"/>
  <c r="R2144" i="3"/>
  <c r="N2144" i="3"/>
  <c r="R2143" i="3"/>
  <c r="N2143" i="3"/>
  <c r="R2142" i="3"/>
  <c r="N2142" i="3"/>
  <c r="R2141" i="3"/>
  <c r="N2141" i="3"/>
  <c r="R2140" i="3"/>
  <c r="N2140" i="3"/>
  <c r="R2139" i="3"/>
  <c r="N2139" i="3"/>
  <c r="R2138" i="3"/>
  <c r="N2138" i="3"/>
  <c r="R2137" i="3"/>
  <c r="N2137" i="3"/>
  <c r="R2136" i="3"/>
  <c r="N2136" i="3"/>
  <c r="R2135" i="3"/>
  <c r="N2135" i="3"/>
  <c r="R2134" i="3"/>
  <c r="N2134" i="3"/>
  <c r="R2133" i="3"/>
  <c r="N2133" i="3"/>
  <c r="R2132" i="3"/>
  <c r="N2132" i="3"/>
  <c r="R2131" i="3"/>
  <c r="N2131" i="3"/>
  <c r="R2130" i="3"/>
  <c r="N2130" i="3"/>
  <c r="R2129" i="3"/>
  <c r="N2129" i="3"/>
  <c r="R2128" i="3"/>
  <c r="N2128" i="3"/>
  <c r="R2127" i="3"/>
  <c r="N2127" i="3"/>
  <c r="R2126" i="3"/>
  <c r="N2126" i="3"/>
  <c r="R2125" i="3"/>
  <c r="N2125" i="3"/>
  <c r="R2124" i="3"/>
  <c r="N2124" i="3"/>
  <c r="R2123" i="3"/>
  <c r="N2123" i="3"/>
  <c r="R2122" i="3"/>
  <c r="N2122" i="3"/>
  <c r="R2121" i="3"/>
  <c r="N2121" i="3"/>
  <c r="R2120" i="3"/>
  <c r="N2120" i="3"/>
  <c r="R2119" i="3"/>
  <c r="N2119" i="3"/>
  <c r="R2118" i="3"/>
  <c r="N2118" i="3"/>
  <c r="R2117" i="3"/>
  <c r="N2117" i="3"/>
  <c r="R2116" i="3"/>
  <c r="N2116" i="3"/>
  <c r="R2115" i="3"/>
  <c r="N2115" i="3"/>
  <c r="R2114" i="3"/>
  <c r="N2114" i="3"/>
  <c r="R2113" i="3"/>
  <c r="N2113" i="3"/>
  <c r="R2112" i="3"/>
  <c r="N2112" i="3"/>
  <c r="R2111" i="3"/>
  <c r="N2111" i="3"/>
  <c r="R2110" i="3"/>
  <c r="N2110" i="3"/>
  <c r="R2109" i="3"/>
  <c r="N2109" i="3"/>
  <c r="R2108" i="3"/>
  <c r="N2108" i="3"/>
  <c r="R2107" i="3"/>
  <c r="N2107" i="3"/>
  <c r="R2106" i="3"/>
  <c r="N2106" i="3"/>
  <c r="R2105" i="3"/>
  <c r="N2105" i="3"/>
  <c r="R2104" i="3"/>
  <c r="N2104" i="3"/>
  <c r="R2103" i="3"/>
  <c r="N2103" i="3"/>
  <c r="R2102" i="3"/>
  <c r="N2102" i="3"/>
  <c r="R2101" i="3"/>
  <c r="N2101" i="3"/>
  <c r="R2100" i="3"/>
  <c r="N2100" i="3"/>
  <c r="R2099" i="3"/>
  <c r="N2099" i="3"/>
  <c r="R2098" i="3"/>
  <c r="N2098" i="3"/>
  <c r="R2097" i="3"/>
  <c r="N2097" i="3"/>
  <c r="R2096" i="3"/>
  <c r="N2096" i="3"/>
  <c r="R2095" i="3"/>
  <c r="N2095" i="3"/>
  <c r="R2094" i="3"/>
  <c r="N2094" i="3"/>
  <c r="R2093" i="3"/>
  <c r="N2093" i="3"/>
  <c r="R2092" i="3"/>
  <c r="N2092" i="3"/>
  <c r="R2091" i="3"/>
  <c r="N2091" i="3"/>
  <c r="R2090" i="3"/>
  <c r="N2090" i="3"/>
  <c r="R2089" i="3"/>
  <c r="N2089" i="3"/>
  <c r="R2088" i="3"/>
  <c r="N2088" i="3"/>
  <c r="R2087" i="3"/>
  <c r="N2087" i="3"/>
  <c r="R2086" i="3"/>
  <c r="N2086" i="3"/>
  <c r="R2085" i="3"/>
  <c r="N2085" i="3"/>
  <c r="R2084" i="3"/>
  <c r="N2084" i="3"/>
  <c r="R2083" i="3"/>
  <c r="N2083" i="3"/>
  <c r="R2082" i="3"/>
  <c r="N2082" i="3"/>
  <c r="R2081" i="3"/>
  <c r="N2081" i="3"/>
  <c r="R2080" i="3"/>
  <c r="N2080" i="3"/>
  <c r="R2079" i="3"/>
  <c r="N2079" i="3"/>
  <c r="R2078" i="3"/>
  <c r="N2078" i="3"/>
  <c r="R2077" i="3"/>
  <c r="N2077" i="3"/>
  <c r="R2076" i="3"/>
  <c r="N2076" i="3"/>
  <c r="R2075" i="3"/>
  <c r="N2075" i="3"/>
  <c r="R2074" i="3"/>
  <c r="N2074" i="3"/>
  <c r="R2073" i="3"/>
  <c r="N2073" i="3"/>
  <c r="R2072" i="3"/>
  <c r="N2072" i="3"/>
  <c r="R2071" i="3"/>
  <c r="N2071" i="3"/>
  <c r="R2070" i="3"/>
  <c r="N2070" i="3"/>
  <c r="R2069" i="3"/>
  <c r="N2069" i="3"/>
  <c r="R2068" i="3"/>
  <c r="N2068" i="3"/>
  <c r="R2067" i="3"/>
  <c r="N2067" i="3"/>
  <c r="R2066" i="3"/>
  <c r="N2066" i="3"/>
  <c r="R2065" i="3"/>
  <c r="N2065" i="3"/>
  <c r="R2064" i="3"/>
  <c r="N2064" i="3"/>
  <c r="R2063" i="3"/>
  <c r="N2063" i="3"/>
  <c r="R2062" i="3"/>
  <c r="N2062" i="3"/>
  <c r="R2061" i="3"/>
  <c r="N2061" i="3"/>
  <c r="R2060" i="3"/>
  <c r="N2060" i="3"/>
  <c r="R2059" i="3"/>
  <c r="N2059" i="3"/>
  <c r="R2058" i="3"/>
  <c r="N2058" i="3"/>
  <c r="R2057" i="3"/>
  <c r="N2057" i="3"/>
  <c r="R2056" i="3"/>
  <c r="N2056" i="3"/>
  <c r="R2055" i="3"/>
  <c r="N2055" i="3"/>
  <c r="R2054" i="3"/>
  <c r="N2054" i="3"/>
  <c r="R2053" i="3"/>
  <c r="N2053" i="3"/>
  <c r="R2052" i="3"/>
  <c r="N2052" i="3"/>
  <c r="R2051" i="3"/>
  <c r="N2051" i="3"/>
  <c r="R2050" i="3"/>
  <c r="N2050" i="3"/>
  <c r="R2049" i="3"/>
  <c r="N2049" i="3"/>
  <c r="R2048" i="3"/>
  <c r="N2048" i="3"/>
  <c r="R2047" i="3"/>
  <c r="N2047" i="3"/>
  <c r="R2046" i="3"/>
  <c r="N2046" i="3"/>
  <c r="R2045" i="3"/>
  <c r="N2045" i="3"/>
  <c r="R2044" i="3"/>
  <c r="N2044" i="3"/>
  <c r="R2043" i="3"/>
  <c r="N2043" i="3"/>
  <c r="R2042" i="3"/>
  <c r="N2042" i="3"/>
  <c r="R2041" i="3"/>
  <c r="N2041" i="3"/>
  <c r="R2040" i="3"/>
  <c r="N2040" i="3"/>
  <c r="R2039" i="3"/>
  <c r="N2039" i="3"/>
  <c r="R2038" i="3"/>
  <c r="N2038" i="3"/>
  <c r="R2037" i="3"/>
  <c r="N2037" i="3"/>
  <c r="R2036" i="3"/>
  <c r="N2036" i="3"/>
  <c r="R2035" i="3"/>
  <c r="N2035" i="3"/>
  <c r="R2034" i="3"/>
  <c r="N2034" i="3"/>
  <c r="R2033" i="3"/>
  <c r="N2033" i="3"/>
  <c r="R2032" i="3"/>
  <c r="N2032" i="3"/>
  <c r="R2031" i="3"/>
  <c r="N2031" i="3"/>
  <c r="R2030" i="3"/>
  <c r="N2030" i="3"/>
  <c r="R2029" i="3"/>
  <c r="N2029" i="3"/>
  <c r="R2028" i="3"/>
  <c r="N2028" i="3"/>
  <c r="R2027" i="3"/>
  <c r="N2027" i="3"/>
  <c r="R2026" i="3"/>
  <c r="N2026" i="3"/>
  <c r="R2025" i="3"/>
  <c r="N2025" i="3"/>
  <c r="R2024" i="3"/>
  <c r="N2024" i="3"/>
  <c r="R2023" i="3"/>
  <c r="N2023" i="3"/>
  <c r="R2022" i="3"/>
  <c r="N2022" i="3"/>
  <c r="R2021" i="3"/>
  <c r="N2021" i="3"/>
  <c r="R2020" i="3"/>
  <c r="N2020" i="3"/>
  <c r="R2019" i="3"/>
  <c r="N2019" i="3"/>
  <c r="R2018" i="3"/>
  <c r="N2018" i="3"/>
  <c r="R2017" i="3"/>
  <c r="N2017" i="3"/>
  <c r="R2016" i="3"/>
  <c r="N2016" i="3"/>
  <c r="R2015" i="3"/>
  <c r="N2015" i="3"/>
  <c r="R2014" i="3"/>
  <c r="N2014" i="3"/>
  <c r="R2013" i="3"/>
  <c r="N2013" i="3"/>
  <c r="R2012" i="3"/>
  <c r="N2012" i="3"/>
  <c r="R2011" i="3"/>
  <c r="N2011" i="3"/>
  <c r="R2010" i="3"/>
  <c r="N2010" i="3"/>
  <c r="R2009" i="3"/>
  <c r="N2009" i="3"/>
  <c r="R2008" i="3"/>
  <c r="N2008" i="3"/>
  <c r="R2007" i="3"/>
  <c r="N2007" i="3"/>
  <c r="R2006" i="3"/>
  <c r="N2006" i="3"/>
  <c r="R2005" i="3"/>
  <c r="N2005" i="3"/>
  <c r="R2004" i="3"/>
  <c r="N2004" i="3"/>
  <c r="R2003" i="3"/>
  <c r="N2003" i="3"/>
  <c r="R2002" i="3"/>
  <c r="N2002" i="3"/>
  <c r="R2001" i="3"/>
  <c r="N2001" i="3"/>
  <c r="R2000" i="3"/>
  <c r="N2000" i="3"/>
  <c r="R1999" i="3"/>
  <c r="N1999" i="3"/>
  <c r="R1998" i="3"/>
  <c r="N1998" i="3"/>
  <c r="R1997" i="3"/>
  <c r="N1997" i="3"/>
  <c r="R1996" i="3"/>
  <c r="N1996" i="3"/>
  <c r="R1995" i="3"/>
  <c r="N1995" i="3"/>
  <c r="R1994" i="3"/>
  <c r="N1994" i="3"/>
  <c r="R1993" i="3"/>
  <c r="N1993" i="3"/>
  <c r="R1992" i="3"/>
  <c r="N1992" i="3"/>
  <c r="R1991" i="3"/>
  <c r="N1991" i="3"/>
  <c r="R1990" i="3"/>
  <c r="N1990" i="3"/>
  <c r="R1989" i="3"/>
  <c r="N1989" i="3"/>
  <c r="R1988" i="3"/>
  <c r="N1988" i="3"/>
  <c r="R1987" i="3"/>
  <c r="N1987" i="3"/>
  <c r="R1986" i="3"/>
  <c r="N1986" i="3"/>
  <c r="R1985" i="3"/>
  <c r="N1985" i="3"/>
  <c r="R1984" i="3"/>
  <c r="N1984" i="3"/>
  <c r="R1983" i="3"/>
  <c r="N1983" i="3"/>
  <c r="R1982" i="3"/>
  <c r="N1982" i="3"/>
  <c r="R1981" i="3"/>
  <c r="N1981" i="3"/>
  <c r="R1980" i="3"/>
  <c r="N1980" i="3"/>
  <c r="R1979" i="3"/>
  <c r="N1979" i="3"/>
  <c r="R1978" i="3"/>
  <c r="N1978" i="3"/>
  <c r="R1977" i="3"/>
  <c r="N1977" i="3"/>
  <c r="R1976" i="3"/>
  <c r="N1976" i="3"/>
  <c r="R1975" i="3"/>
  <c r="N1975" i="3"/>
  <c r="R1974" i="3"/>
  <c r="N1974" i="3"/>
  <c r="R1973" i="3"/>
  <c r="N1973" i="3"/>
  <c r="R1972" i="3"/>
  <c r="N1972" i="3"/>
  <c r="R1971" i="3"/>
  <c r="N1971" i="3"/>
  <c r="R1970" i="3"/>
  <c r="N1970" i="3"/>
  <c r="R1969" i="3"/>
  <c r="N1969" i="3"/>
  <c r="R1968" i="3"/>
  <c r="N1968" i="3"/>
  <c r="R1967" i="3"/>
  <c r="N1967" i="3"/>
  <c r="R1966" i="3"/>
  <c r="N1966" i="3"/>
  <c r="R1965" i="3"/>
  <c r="N1965" i="3"/>
  <c r="R1964" i="3"/>
  <c r="N1964" i="3"/>
  <c r="R1963" i="3"/>
  <c r="N1963" i="3"/>
  <c r="R1962" i="3"/>
  <c r="N1962" i="3"/>
  <c r="R1961" i="3"/>
  <c r="N1961" i="3"/>
  <c r="R1960" i="3"/>
  <c r="N1960" i="3"/>
  <c r="R1959" i="3"/>
  <c r="N1959" i="3"/>
  <c r="R1958" i="3"/>
  <c r="N1958" i="3"/>
  <c r="R1957" i="3"/>
  <c r="N1957" i="3"/>
  <c r="R1956" i="3"/>
  <c r="N1956" i="3"/>
  <c r="R1955" i="3"/>
  <c r="N1955" i="3"/>
  <c r="R1954" i="3"/>
  <c r="N1954" i="3"/>
  <c r="R1953" i="3"/>
  <c r="N1953" i="3"/>
  <c r="R1952" i="3"/>
  <c r="N1952" i="3"/>
  <c r="R1951" i="3"/>
  <c r="N1951" i="3"/>
  <c r="R1950" i="3"/>
  <c r="N1950" i="3"/>
  <c r="R1949" i="3"/>
  <c r="N1949" i="3"/>
  <c r="R1948" i="3"/>
  <c r="N1948" i="3"/>
  <c r="R1947" i="3"/>
  <c r="N1947" i="3"/>
  <c r="R1946" i="3"/>
  <c r="N1946" i="3"/>
  <c r="R1945" i="3"/>
  <c r="N1945" i="3"/>
  <c r="R1944" i="3"/>
  <c r="N1944" i="3"/>
  <c r="R1943" i="3"/>
  <c r="N1943" i="3"/>
  <c r="R1942" i="3"/>
  <c r="N1942" i="3"/>
  <c r="R1941" i="3"/>
  <c r="N1941" i="3"/>
  <c r="R1940" i="3"/>
  <c r="N1940" i="3"/>
  <c r="R1939" i="3"/>
  <c r="N1939" i="3"/>
  <c r="R1938" i="3"/>
  <c r="N1938" i="3"/>
  <c r="R1937" i="3"/>
  <c r="N1937" i="3"/>
  <c r="R1936" i="3"/>
  <c r="N1936" i="3"/>
  <c r="R1935" i="3"/>
  <c r="N1935" i="3"/>
  <c r="R1934" i="3"/>
  <c r="N1934" i="3"/>
  <c r="R1933" i="3"/>
  <c r="N1933" i="3"/>
  <c r="R1932" i="3"/>
  <c r="N1932" i="3"/>
  <c r="R1931" i="3"/>
  <c r="N1931" i="3"/>
  <c r="R1930" i="3"/>
  <c r="N1930" i="3"/>
  <c r="R1929" i="3"/>
  <c r="N1929" i="3"/>
  <c r="R1928" i="3"/>
  <c r="N1928" i="3"/>
  <c r="R1927" i="3"/>
  <c r="N1927" i="3"/>
  <c r="R1926" i="3"/>
  <c r="N1926" i="3"/>
  <c r="R1925" i="3"/>
  <c r="N1925" i="3"/>
  <c r="R1924" i="3"/>
  <c r="N1924" i="3"/>
  <c r="R1923" i="3"/>
  <c r="N1923" i="3"/>
  <c r="R1922" i="3"/>
  <c r="N1922" i="3"/>
  <c r="R1921" i="3"/>
  <c r="N1921" i="3"/>
  <c r="R1920" i="3"/>
  <c r="N1920" i="3"/>
  <c r="R1919" i="3"/>
  <c r="N1919" i="3"/>
  <c r="R1918" i="3"/>
  <c r="N1918" i="3"/>
  <c r="R1917" i="3"/>
  <c r="N1917" i="3"/>
  <c r="R1916" i="3"/>
  <c r="N1916" i="3"/>
  <c r="R1915" i="3"/>
  <c r="N1915" i="3"/>
  <c r="R1914" i="3"/>
  <c r="N1914" i="3"/>
  <c r="R1913" i="3"/>
  <c r="N1913" i="3"/>
  <c r="R1912" i="3"/>
  <c r="N1912" i="3"/>
  <c r="R1911" i="3"/>
  <c r="N1911" i="3"/>
  <c r="R1910" i="3"/>
  <c r="N1910" i="3"/>
  <c r="R1909" i="3"/>
  <c r="N1909" i="3"/>
  <c r="R1908" i="3"/>
  <c r="N1908" i="3"/>
  <c r="R1907" i="3"/>
  <c r="N1907" i="3"/>
  <c r="R1906" i="3"/>
  <c r="N1906" i="3"/>
  <c r="R1905" i="3"/>
  <c r="N1905" i="3"/>
  <c r="R1904" i="3"/>
  <c r="N1904" i="3"/>
  <c r="R1903" i="3"/>
  <c r="N1903" i="3"/>
  <c r="R1902" i="3"/>
  <c r="N1902" i="3"/>
  <c r="R1901" i="3"/>
  <c r="N1901" i="3"/>
  <c r="R1900" i="3"/>
  <c r="N1900" i="3"/>
  <c r="R1899" i="3"/>
  <c r="N1899" i="3"/>
  <c r="R1898" i="3"/>
  <c r="N1898" i="3"/>
  <c r="R1897" i="3"/>
  <c r="N1897" i="3"/>
  <c r="R1896" i="3"/>
  <c r="N1896" i="3"/>
  <c r="R1895" i="3"/>
  <c r="N1895" i="3"/>
  <c r="R1894" i="3"/>
  <c r="N1894" i="3"/>
  <c r="R1893" i="3"/>
  <c r="N1893" i="3"/>
  <c r="R1892" i="3"/>
  <c r="N1892" i="3"/>
  <c r="R1891" i="3"/>
  <c r="N1891" i="3"/>
  <c r="R1890" i="3"/>
  <c r="N1890" i="3"/>
  <c r="R1889" i="3"/>
  <c r="N1889" i="3"/>
  <c r="R1888" i="3"/>
  <c r="N1888" i="3"/>
  <c r="R1887" i="3"/>
  <c r="N1887" i="3"/>
  <c r="R1886" i="3"/>
  <c r="N1886" i="3"/>
  <c r="R1885" i="3"/>
  <c r="N1885" i="3"/>
  <c r="R1884" i="3"/>
  <c r="N1884" i="3"/>
  <c r="R1883" i="3"/>
  <c r="N1883" i="3"/>
  <c r="R1882" i="3"/>
  <c r="N1882" i="3"/>
  <c r="R1881" i="3"/>
  <c r="N1881" i="3"/>
  <c r="R1880" i="3"/>
  <c r="N1880" i="3"/>
  <c r="R1879" i="3"/>
  <c r="N1879" i="3"/>
  <c r="R1878" i="3"/>
  <c r="N1878" i="3"/>
  <c r="R1877" i="3"/>
  <c r="N1877" i="3"/>
  <c r="R1876" i="3"/>
  <c r="N1876" i="3"/>
  <c r="R1875" i="3"/>
  <c r="N1875" i="3"/>
  <c r="R1874" i="3"/>
  <c r="N1874" i="3"/>
  <c r="R1873" i="3"/>
  <c r="N1873" i="3"/>
  <c r="R1872" i="3"/>
  <c r="N1872" i="3"/>
  <c r="R1871" i="3"/>
  <c r="N1871" i="3"/>
  <c r="R1870" i="3"/>
  <c r="N1870" i="3"/>
  <c r="R1869" i="3"/>
  <c r="N1869" i="3"/>
  <c r="R1868" i="3"/>
  <c r="N1868" i="3"/>
  <c r="R1867" i="3"/>
  <c r="N1867" i="3"/>
  <c r="R1866" i="3"/>
  <c r="N1866" i="3"/>
  <c r="R1865" i="3"/>
  <c r="N1865" i="3"/>
  <c r="R1864" i="3"/>
  <c r="N1864" i="3"/>
  <c r="R1863" i="3"/>
  <c r="N1863" i="3"/>
  <c r="R1862" i="3"/>
  <c r="N1862" i="3"/>
  <c r="R1861" i="3"/>
  <c r="N1861" i="3"/>
  <c r="R1860" i="3"/>
  <c r="N1860" i="3"/>
  <c r="R1859" i="3"/>
  <c r="N1859" i="3"/>
  <c r="R1858" i="3"/>
  <c r="N1858" i="3"/>
  <c r="R1857" i="3"/>
  <c r="N1857" i="3"/>
  <c r="R1856" i="3"/>
  <c r="N1856" i="3"/>
  <c r="R1855" i="3"/>
  <c r="N1855" i="3"/>
  <c r="R1854" i="3"/>
  <c r="N1854" i="3"/>
  <c r="R1853" i="3"/>
  <c r="N1853" i="3"/>
  <c r="R1852" i="3"/>
  <c r="N1852" i="3"/>
  <c r="R1851" i="3"/>
  <c r="N1851" i="3"/>
  <c r="R1850" i="3"/>
  <c r="N1850" i="3"/>
  <c r="R1849" i="3"/>
  <c r="N1849" i="3"/>
  <c r="R1848" i="3"/>
  <c r="N1848" i="3"/>
  <c r="R1847" i="3"/>
  <c r="N1847" i="3"/>
  <c r="R1846" i="3"/>
  <c r="N1846" i="3"/>
  <c r="R1845" i="3"/>
  <c r="N1845" i="3"/>
  <c r="R1844" i="3"/>
  <c r="N1844" i="3"/>
  <c r="R1843" i="3"/>
  <c r="N1843" i="3"/>
  <c r="R1842" i="3"/>
  <c r="N1842" i="3"/>
  <c r="R1841" i="3"/>
  <c r="N1841" i="3"/>
  <c r="R1840" i="3"/>
  <c r="N1840" i="3"/>
  <c r="R1839" i="3"/>
  <c r="N1839" i="3"/>
  <c r="R1838" i="3"/>
  <c r="N1838" i="3"/>
  <c r="R1837" i="3"/>
  <c r="N1837" i="3"/>
  <c r="R1836" i="3"/>
  <c r="N1836" i="3"/>
  <c r="R1835" i="3"/>
  <c r="N1835" i="3"/>
  <c r="R1834" i="3"/>
  <c r="N1834" i="3"/>
  <c r="R1833" i="3"/>
  <c r="N1833" i="3"/>
  <c r="R1832" i="3"/>
  <c r="N1832" i="3"/>
  <c r="R1831" i="3"/>
  <c r="N1831" i="3"/>
  <c r="R1830" i="3"/>
  <c r="N1830" i="3"/>
  <c r="R1829" i="3"/>
  <c r="N1829" i="3"/>
  <c r="R1828" i="3"/>
  <c r="N1828" i="3"/>
  <c r="R1827" i="3"/>
  <c r="N1827" i="3"/>
  <c r="R1826" i="3"/>
  <c r="N1826" i="3"/>
  <c r="R1825" i="3"/>
  <c r="N1825" i="3"/>
  <c r="R1824" i="3"/>
  <c r="N1824" i="3"/>
  <c r="R1823" i="3"/>
  <c r="N1823" i="3"/>
  <c r="R1822" i="3"/>
  <c r="N1822" i="3"/>
  <c r="R1821" i="3"/>
  <c r="N1821" i="3"/>
  <c r="R1820" i="3"/>
  <c r="N1820" i="3"/>
  <c r="R1819" i="3"/>
  <c r="N1819" i="3"/>
  <c r="R1818" i="3"/>
  <c r="N1818" i="3"/>
  <c r="R1817" i="3"/>
  <c r="N1817" i="3"/>
  <c r="R1816" i="3"/>
  <c r="N1816" i="3"/>
  <c r="R1815" i="3"/>
  <c r="N1815" i="3"/>
  <c r="R1814" i="3"/>
  <c r="N1814" i="3"/>
  <c r="R1813" i="3"/>
  <c r="N1813" i="3"/>
  <c r="R1812" i="3"/>
  <c r="N1812" i="3"/>
  <c r="R1811" i="3"/>
  <c r="N1811" i="3"/>
  <c r="R1810" i="3"/>
  <c r="N1810" i="3"/>
  <c r="R1809" i="3"/>
  <c r="N1809" i="3"/>
  <c r="R1808" i="3"/>
  <c r="N1808" i="3"/>
  <c r="R1807" i="3"/>
  <c r="N1807" i="3"/>
  <c r="R1806" i="3"/>
  <c r="N1806" i="3"/>
  <c r="R1805" i="3"/>
  <c r="N1805" i="3"/>
  <c r="R1804" i="3"/>
  <c r="N1804" i="3"/>
  <c r="R1803" i="3"/>
  <c r="N1803" i="3"/>
  <c r="R1802" i="3"/>
  <c r="N1802" i="3"/>
  <c r="R1801" i="3"/>
  <c r="N1801" i="3"/>
  <c r="R1800" i="3"/>
  <c r="N1800" i="3"/>
  <c r="R1799" i="3"/>
  <c r="N1799" i="3"/>
  <c r="R1798" i="3"/>
  <c r="N1798" i="3"/>
  <c r="R1797" i="3"/>
  <c r="N1797" i="3"/>
  <c r="R1796" i="3"/>
  <c r="N1796" i="3"/>
  <c r="R1795" i="3"/>
  <c r="N1795" i="3"/>
  <c r="R1794" i="3"/>
  <c r="N1794" i="3"/>
  <c r="R1793" i="3"/>
  <c r="N1793" i="3"/>
  <c r="R1792" i="3"/>
  <c r="N1792" i="3"/>
  <c r="R1791" i="3"/>
  <c r="N1791" i="3"/>
  <c r="R1790" i="3"/>
  <c r="N1790" i="3"/>
  <c r="R1789" i="3"/>
  <c r="N1789" i="3"/>
  <c r="R1788" i="3"/>
  <c r="N1788" i="3"/>
  <c r="R1787" i="3"/>
  <c r="N1787" i="3"/>
  <c r="R1786" i="3"/>
  <c r="N1786" i="3"/>
  <c r="R1785" i="3"/>
  <c r="N1785" i="3"/>
  <c r="R1784" i="3"/>
  <c r="N1784" i="3"/>
  <c r="R1783" i="3"/>
  <c r="N1783" i="3"/>
  <c r="R1782" i="3"/>
  <c r="N1782" i="3"/>
  <c r="R1781" i="3"/>
  <c r="N1781" i="3"/>
  <c r="R1780" i="3"/>
  <c r="N1780" i="3"/>
  <c r="R1779" i="3"/>
  <c r="N1779" i="3"/>
  <c r="R1778" i="3"/>
  <c r="N1778" i="3"/>
  <c r="R1777" i="3"/>
  <c r="N1777" i="3"/>
  <c r="R1776" i="3"/>
  <c r="N1776" i="3"/>
  <c r="R1775" i="3"/>
  <c r="N1775" i="3"/>
  <c r="R1774" i="3"/>
  <c r="N1774" i="3"/>
  <c r="R1773" i="3"/>
  <c r="N1773" i="3"/>
  <c r="R1772" i="3"/>
  <c r="N1772" i="3"/>
  <c r="R1771" i="3"/>
  <c r="N1771" i="3"/>
  <c r="R1770" i="3"/>
  <c r="N1770" i="3"/>
  <c r="R1769" i="3"/>
  <c r="N1769" i="3"/>
  <c r="R1768" i="3"/>
  <c r="N1768" i="3"/>
  <c r="R1767" i="3"/>
  <c r="N1767" i="3"/>
  <c r="R1766" i="3"/>
  <c r="N1766" i="3"/>
  <c r="R1765" i="3"/>
  <c r="N1765" i="3"/>
  <c r="R1764" i="3"/>
  <c r="N1764" i="3"/>
  <c r="R1763" i="3"/>
  <c r="N1763" i="3"/>
  <c r="R1762" i="3"/>
  <c r="N1762" i="3"/>
  <c r="R1761" i="3"/>
  <c r="N1761" i="3"/>
  <c r="R1760" i="3"/>
  <c r="N1760" i="3"/>
  <c r="R1759" i="3"/>
  <c r="N1759" i="3"/>
  <c r="R1758" i="3"/>
  <c r="N1758" i="3"/>
  <c r="R1757" i="3"/>
  <c r="N1757" i="3"/>
  <c r="R1756" i="3"/>
  <c r="N1756" i="3"/>
  <c r="R1755" i="3"/>
  <c r="N1755" i="3"/>
  <c r="R1754" i="3"/>
  <c r="N1754" i="3"/>
  <c r="R1753" i="3"/>
  <c r="N1753" i="3"/>
  <c r="R1752" i="3"/>
  <c r="N1752" i="3"/>
  <c r="R1751" i="3"/>
  <c r="N1751" i="3"/>
  <c r="R1750" i="3"/>
  <c r="N1750" i="3"/>
  <c r="R1749" i="3"/>
  <c r="N1749" i="3"/>
  <c r="R1748" i="3"/>
  <c r="N1748" i="3"/>
  <c r="R1747" i="3"/>
  <c r="N1747" i="3"/>
  <c r="R1746" i="3"/>
  <c r="N1746" i="3"/>
  <c r="R1745" i="3"/>
  <c r="N1745" i="3"/>
  <c r="R1744" i="3"/>
  <c r="N1744" i="3"/>
  <c r="R1743" i="3"/>
  <c r="N1743" i="3"/>
  <c r="R1742" i="3"/>
  <c r="N1742" i="3"/>
  <c r="R1741" i="3"/>
  <c r="N1741" i="3"/>
  <c r="R1740" i="3"/>
  <c r="N1740" i="3"/>
  <c r="R1739" i="3"/>
  <c r="N1739" i="3"/>
  <c r="R1738" i="3"/>
  <c r="N1738" i="3"/>
  <c r="R1737" i="3"/>
  <c r="N1737" i="3"/>
  <c r="R1736" i="3"/>
  <c r="N1736" i="3"/>
  <c r="R1735" i="3"/>
  <c r="N1735" i="3"/>
  <c r="R1734" i="3"/>
  <c r="N1734" i="3"/>
  <c r="R1733" i="3"/>
  <c r="N1733" i="3"/>
  <c r="R1732" i="3"/>
  <c r="N1732" i="3"/>
  <c r="R1731" i="3"/>
  <c r="N1731" i="3"/>
  <c r="R1730" i="3"/>
  <c r="N1730" i="3"/>
  <c r="R1729" i="3"/>
  <c r="N1729" i="3"/>
  <c r="R1728" i="3"/>
  <c r="N1728" i="3"/>
  <c r="R1727" i="3"/>
  <c r="N1727" i="3"/>
  <c r="R1726" i="3"/>
  <c r="N1726" i="3"/>
  <c r="R1725" i="3"/>
  <c r="N1725" i="3"/>
  <c r="R1724" i="3"/>
  <c r="N1724" i="3"/>
  <c r="R1723" i="3"/>
  <c r="N1723" i="3"/>
  <c r="R1722" i="3"/>
  <c r="N1722" i="3"/>
  <c r="R1721" i="3"/>
  <c r="N1721" i="3"/>
  <c r="R1720" i="3"/>
  <c r="N1720" i="3"/>
  <c r="R1719" i="3"/>
  <c r="N1719" i="3"/>
  <c r="R1718" i="3"/>
  <c r="N1718" i="3"/>
  <c r="R1717" i="3"/>
  <c r="N1717" i="3"/>
  <c r="R1716" i="3"/>
  <c r="N1716" i="3"/>
  <c r="R1715" i="3"/>
  <c r="N1715" i="3"/>
  <c r="R1714" i="3"/>
  <c r="N1714" i="3"/>
  <c r="R1713" i="3"/>
  <c r="N1713" i="3"/>
  <c r="R1712" i="3"/>
  <c r="N1712" i="3"/>
  <c r="R1711" i="3"/>
  <c r="N1711" i="3"/>
  <c r="R1710" i="3"/>
  <c r="N1710" i="3"/>
  <c r="R1709" i="3"/>
  <c r="N1709" i="3"/>
  <c r="R1708" i="3"/>
  <c r="N1708" i="3"/>
  <c r="R1707" i="3"/>
  <c r="N1707" i="3"/>
  <c r="R1706" i="3"/>
  <c r="N1706" i="3"/>
  <c r="R1705" i="3"/>
  <c r="N1705" i="3"/>
  <c r="R1704" i="3"/>
  <c r="N1704" i="3"/>
  <c r="R1703" i="3"/>
  <c r="N1703" i="3"/>
  <c r="R1702" i="3"/>
  <c r="N1702" i="3"/>
  <c r="R1701" i="3"/>
  <c r="N1701" i="3"/>
  <c r="R1700" i="3"/>
  <c r="N1700" i="3"/>
  <c r="R1699" i="3"/>
  <c r="N1699" i="3"/>
  <c r="R1698" i="3"/>
  <c r="N1698" i="3"/>
  <c r="R1697" i="3"/>
  <c r="N1697" i="3"/>
  <c r="R1696" i="3"/>
  <c r="N1696" i="3"/>
  <c r="R1695" i="3"/>
  <c r="N1695" i="3"/>
  <c r="R1694" i="3"/>
  <c r="N1694" i="3"/>
  <c r="R1693" i="3"/>
  <c r="N1693" i="3"/>
  <c r="R1692" i="3"/>
  <c r="N1692" i="3"/>
  <c r="R1691" i="3"/>
  <c r="N1691" i="3"/>
  <c r="R1690" i="3"/>
  <c r="N1690" i="3"/>
  <c r="R1689" i="3"/>
  <c r="N1689" i="3"/>
  <c r="R1688" i="3"/>
  <c r="N1688" i="3"/>
  <c r="R1687" i="3"/>
  <c r="N1687" i="3"/>
  <c r="R1686" i="3"/>
  <c r="N1686" i="3"/>
  <c r="R1685" i="3"/>
  <c r="N1685" i="3"/>
  <c r="R1684" i="3"/>
  <c r="N1684" i="3"/>
  <c r="R1683" i="3"/>
  <c r="N1683" i="3"/>
  <c r="R1682" i="3"/>
  <c r="N1682" i="3"/>
  <c r="R1681" i="3"/>
  <c r="N1681" i="3"/>
  <c r="R1680" i="3"/>
  <c r="N1680" i="3"/>
  <c r="R1679" i="3"/>
  <c r="N1679" i="3"/>
  <c r="R1678" i="3"/>
  <c r="N1678" i="3"/>
  <c r="R1677" i="3"/>
  <c r="N1677" i="3"/>
  <c r="R1676" i="3"/>
  <c r="N1676" i="3"/>
  <c r="R1675" i="3"/>
  <c r="N1675" i="3"/>
  <c r="R1674" i="3"/>
  <c r="N1674" i="3"/>
  <c r="R1673" i="3"/>
  <c r="N1673" i="3"/>
  <c r="R1672" i="3"/>
  <c r="N1672" i="3"/>
  <c r="R1671" i="3"/>
  <c r="N1671" i="3"/>
  <c r="R1670" i="3"/>
  <c r="N1670" i="3"/>
  <c r="R1669" i="3"/>
  <c r="N1669" i="3"/>
  <c r="R1668" i="3"/>
  <c r="N1668" i="3"/>
  <c r="R1667" i="3"/>
  <c r="N1667" i="3"/>
  <c r="R1666" i="3"/>
  <c r="N1666" i="3"/>
  <c r="R1665" i="3"/>
  <c r="N1665" i="3"/>
  <c r="R1664" i="3"/>
  <c r="N1664" i="3"/>
  <c r="R1663" i="3"/>
  <c r="N1663" i="3"/>
  <c r="R1662" i="3"/>
  <c r="N1662" i="3"/>
  <c r="R1661" i="3"/>
  <c r="N1661" i="3"/>
  <c r="R1660" i="3"/>
  <c r="N1660" i="3"/>
  <c r="R1659" i="3"/>
  <c r="N1659" i="3"/>
  <c r="R1658" i="3"/>
  <c r="N1658" i="3"/>
  <c r="R1657" i="3"/>
  <c r="N1657" i="3"/>
  <c r="R1656" i="3"/>
  <c r="N1656" i="3"/>
  <c r="R1655" i="3"/>
  <c r="N1655" i="3"/>
  <c r="R1654" i="3"/>
  <c r="N1654" i="3"/>
  <c r="R1653" i="3"/>
  <c r="N1653" i="3"/>
  <c r="R1652" i="3"/>
  <c r="N1652" i="3"/>
  <c r="R1651" i="3"/>
  <c r="N1651" i="3"/>
  <c r="R1650" i="3"/>
  <c r="N1650" i="3"/>
  <c r="R1649" i="3"/>
  <c r="N1649" i="3"/>
  <c r="R1648" i="3"/>
  <c r="N1648" i="3"/>
  <c r="R1647" i="3"/>
  <c r="N1647" i="3"/>
  <c r="R1646" i="3"/>
  <c r="N1646" i="3"/>
  <c r="R1645" i="3"/>
  <c r="N1645" i="3"/>
  <c r="R1644" i="3"/>
  <c r="N1644" i="3"/>
  <c r="R1643" i="3"/>
  <c r="N1643" i="3"/>
  <c r="R1642" i="3"/>
  <c r="N1642" i="3"/>
  <c r="R1641" i="3"/>
  <c r="N1641" i="3"/>
  <c r="R1640" i="3"/>
  <c r="N1640" i="3"/>
  <c r="R1639" i="3"/>
  <c r="N1639" i="3"/>
  <c r="R1638" i="3"/>
  <c r="N1638" i="3"/>
  <c r="R1637" i="3"/>
  <c r="N1637" i="3"/>
  <c r="R1636" i="3"/>
  <c r="N1636" i="3"/>
  <c r="R1635" i="3"/>
  <c r="N1635" i="3"/>
  <c r="R1634" i="3"/>
  <c r="N1634" i="3"/>
  <c r="R1633" i="3"/>
  <c r="N1633" i="3"/>
  <c r="R1632" i="3"/>
  <c r="N1632" i="3"/>
  <c r="R1631" i="3"/>
  <c r="N1631" i="3"/>
  <c r="R1630" i="3"/>
  <c r="N1630" i="3"/>
  <c r="R1629" i="3"/>
  <c r="N1629" i="3"/>
  <c r="R1628" i="3"/>
  <c r="N1628" i="3"/>
  <c r="R1627" i="3"/>
  <c r="N1627" i="3"/>
  <c r="R1626" i="3"/>
  <c r="N1626" i="3"/>
  <c r="R1625" i="3"/>
  <c r="N1625" i="3"/>
  <c r="R1624" i="3"/>
  <c r="N1624" i="3"/>
  <c r="R1623" i="3"/>
  <c r="N1623" i="3"/>
  <c r="R1622" i="3"/>
  <c r="N1622" i="3"/>
  <c r="R1621" i="3"/>
  <c r="N1621" i="3"/>
  <c r="R1620" i="3"/>
  <c r="N1620" i="3"/>
  <c r="R1619" i="3"/>
  <c r="N1619" i="3"/>
  <c r="R1618" i="3"/>
  <c r="N1618" i="3"/>
  <c r="R1617" i="3"/>
  <c r="N1617" i="3"/>
  <c r="R1616" i="3"/>
  <c r="N1616" i="3"/>
  <c r="R1615" i="3"/>
  <c r="N1615" i="3"/>
  <c r="R1614" i="3"/>
  <c r="N1614" i="3"/>
  <c r="R1613" i="3"/>
  <c r="N1613" i="3"/>
  <c r="R1612" i="3"/>
  <c r="N1612" i="3"/>
  <c r="R1611" i="3"/>
  <c r="N1611" i="3"/>
  <c r="R1610" i="3"/>
  <c r="N1610" i="3"/>
  <c r="R1609" i="3"/>
  <c r="N1609" i="3"/>
  <c r="R1608" i="3"/>
  <c r="N1608" i="3"/>
  <c r="R1607" i="3"/>
  <c r="N1607" i="3"/>
  <c r="R1606" i="3"/>
  <c r="N1606" i="3"/>
  <c r="R1605" i="3"/>
  <c r="N1605" i="3"/>
  <c r="R1604" i="3"/>
  <c r="N1604" i="3"/>
  <c r="R1603" i="3"/>
  <c r="N1603" i="3"/>
  <c r="R1602" i="3"/>
  <c r="N1602" i="3"/>
  <c r="R1601" i="3"/>
  <c r="N1601" i="3"/>
  <c r="R1600" i="3"/>
  <c r="N1600" i="3"/>
  <c r="R1599" i="3"/>
  <c r="N1599" i="3"/>
  <c r="R1598" i="3"/>
  <c r="N1598" i="3"/>
  <c r="R1597" i="3"/>
  <c r="N1597" i="3"/>
  <c r="R1596" i="3"/>
  <c r="N1596" i="3"/>
  <c r="R1595" i="3"/>
  <c r="N1595" i="3"/>
  <c r="R1594" i="3"/>
  <c r="N1594" i="3"/>
  <c r="R1593" i="3"/>
  <c r="N1593" i="3"/>
  <c r="R1592" i="3"/>
  <c r="N1592" i="3"/>
  <c r="R1591" i="3"/>
  <c r="N1591" i="3"/>
  <c r="R1590" i="3"/>
  <c r="N1590" i="3"/>
  <c r="R1589" i="3"/>
  <c r="N1589" i="3"/>
  <c r="R1588" i="3"/>
  <c r="N1588" i="3"/>
  <c r="R1587" i="3"/>
  <c r="N1587" i="3"/>
  <c r="R1586" i="3"/>
  <c r="N1586" i="3"/>
  <c r="R1585" i="3"/>
  <c r="N1585" i="3"/>
  <c r="R1584" i="3"/>
  <c r="N1584" i="3"/>
  <c r="R1583" i="3"/>
  <c r="N1583" i="3"/>
  <c r="R1582" i="3"/>
  <c r="N1582" i="3"/>
  <c r="R1581" i="3"/>
  <c r="N1581" i="3"/>
  <c r="R1580" i="3"/>
  <c r="N1580" i="3"/>
  <c r="R1579" i="3"/>
  <c r="N1579" i="3"/>
  <c r="R1578" i="3"/>
  <c r="N1578" i="3"/>
  <c r="R1577" i="3"/>
  <c r="N1577" i="3"/>
  <c r="R1576" i="3"/>
  <c r="N1576" i="3"/>
  <c r="R1575" i="3"/>
  <c r="N1575" i="3"/>
  <c r="R1574" i="3"/>
  <c r="N1574" i="3"/>
  <c r="R1573" i="3"/>
  <c r="N1573" i="3"/>
  <c r="R1572" i="3"/>
  <c r="N1572" i="3"/>
  <c r="R1571" i="3"/>
  <c r="N1571" i="3"/>
  <c r="R1570" i="3"/>
  <c r="N1570" i="3"/>
  <c r="R1569" i="3"/>
  <c r="N1569" i="3"/>
  <c r="R1568" i="3"/>
  <c r="N1568" i="3"/>
  <c r="R1567" i="3"/>
  <c r="N1567" i="3"/>
  <c r="R1566" i="3"/>
  <c r="N1566" i="3"/>
  <c r="R1565" i="3"/>
  <c r="N1565" i="3"/>
  <c r="R1564" i="3"/>
  <c r="N1564" i="3"/>
  <c r="R1563" i="3"/>
  <c r="N1563" i="3"/>
  <c r="R1562" i="3"/>
  <c r="N1562" i="3"/>
  <c r="R1561" i="3"/>
  <c r="N1561" i="3"/>
  <c r="R1560" i="3"/>
  <c r="N1560" i="3"/>
  <c r="R1559" i="3"/>
  <c r="N1559" i="3"/>
  <c r="R1558" i="3"/>
  <c r="N1558" i="3"/>
  <c r="R1557" i="3"/>
  <c r="N1557" i="3"/>
  <c r="R1556" i="3"/>
  <c r="N1556" i="3"/>
  <c r="R1555" i="3"/>
  <c r="N1555" i="3"/>
  <c r="R1554" i="3"/>
  <c r="N1554" i="3"/>
  <c r="R1553" i="3"/>
  <c r="N1553" i="3"/>
  <c r="R1552" i="3"/>
  <c r="N1552" i="3"/>
  <c r="R1551" i="3"/>
  <c r="N1551" i="3"/>
  <c r="R1550" i="3"/>
  <c r="N1550" i="3"/>
  <c r="R1549" i="3"/>
  <c r="N1549" i="3"/>
  <c r="R1548" i="3"/>
  <c r="N1548" i="3"/>
  <c r="R1547" i="3"/>
  <c r="N1547" i="3"/>
  <c r="R1546" i="3"/>
  <c r="N1546" i="3"/>
  <c r="R1545" i="3"/>
  <c r="N1545" i="3"/>
  <c r="R1544" i="3"/>
  <c r="N1544" i="3"/>
  <c r="R1543" i="3"/>
  <c r="N1543" i="3"/>
  <c r="R1542" i="3"/>
  <c r="N1542" i="3"/>
  <c r="R1541" i="3"/>
  <c r="N1541" i="3"/>
  <c r="R1540" i="3"/>
  <c r="N1540" i="3"/>
  <c r="R1539" i="3"/>
  <c r="N1539" i="3"/>
  <c r="R1538" i="3"/>
  <c r="N1538" i="3"/>
  <c r="R1537" i="3"/>
  <c r="N1537" i="3"/>
  <c r="R1536" i="3"/>
  <c r="N1536" i="3"/>
  <c r="R1535" i="3"/>
  <c r="N1535" i="3"/>
  <c r="R1534" i="3"/>
  <c r="N1534" i="3"/>
  <c r="R1533" i="3"/>
  <c r="N1533" i="3"/>
  <c r="R1532" i="3"/>
  <c r="N1532" i="3"/>
  <c r="R1531" i="3"/>
  <c r="N1531" i="3"/>
  <c r="R1530" i="3"/>
  <c r="N1530" i="3"/>
  <c r="R1529" i="3"/>
  <c r="N1529" i="3"/>
  <c r="R1528" i="3"/>
  <c r="N1528" i="3"/>
  <c r="R1527" i="3"/>
  <c r="N1527" i="3"/>
  <c r="R1526" i="3"/>
  <c r="N1526" i="3"/>
  <c r="R1525" i="3"/>
  <c r="N1525" i="3"/>
  <c r="R1524" i="3"/>
  <c r="N1524" i="3"/>
  <c r="R1523" i="3"/>
  <c r="N1523" i="3"/>
  <c r="R1522" i="3"/>
  <c r="N1522" i="3"/>
  <c r="R1521" i="3"/>
  <c r="N1521" i="3"/>
  <c r="R1520" i="3"/>
  <c r="N1520" i="3"/>
  <c r="R1519" i="3"/>
  <c r="N1519" i="3"/>
  <c r="R1518" i="3"/>
  <c r="N1518" i="3"/>
  <c r="R1517" i="3"/>
  <c r="N1517" i="3"/>
  <c r="R1516" i="3"/>
  <c r="N1516" i="3"/>
  <c r="R1515" i="3"/>
  <c r="N1515" i="3"/>
  <c r="R1514" i="3"/>
  <c r="N1514" i="3"/>
  <c r="R1513" i="3"/>
  <c r="N1513" i="3"/>
  <c r="R1512" i="3"/>
  <c r="N1512" i="3"/>
  <c r="R1511" i="3"/>
  <c r="N1511" i="3"/>
  <c r="R1510" i="3"/>
  <c r="N1510" i="3"/>
  <c r="R1509" i="3"/>
  <c r="N1509" i="3"/>
  <c r="R1508" i="3"/>
  <c r="N1508" i="3"/>
  <c r="R1507" i="3"/>
  <c r="N1507" i="3"/>
  <c r="R1506" i="3"/>
  <c r="N1506" i="3"/>
  <c r="R1505" i="3"/>
  <c r="N1505" i="3"/>
  <c r="R1504" i="3"/>
  <c r="N1504" i="3"/>
  <c r="R1503" i="3"/>
  <c r="N1503" i="3"/>
  <c r="R1502" i="3"/>
  <c r="N1502" i="3"/>
  <c r="R1501" i="3"/>
  <c r="N1501" i="3"/>
  <c r="R1500" i="3"/>
  <c r="N1500" i="3"/>
  <c r="R1499" i="3"/>
  <c r="N1499" i="3"/>
  <c r="R1498" i="3"/>
  <c r="N1498" i="3"/>
  <c r="R1497" i="3"/>
  <c r="N1497" i="3"/>
  <c r="R1496" i="3"/>
  <c r="N1496" i="3"/>
  <c r="R1495" i="3"/>
  <c r="N1495" i="3"/>
  <c r="R1494" i="3"/>
  <c r="N1494" i="3"/>
  <c r="R1493" i="3"/>
  <c r="N1493" i="3"/>
  <c r="R1492" i="3"/>
  <c r="N1492" i="3"/>
  <c r="R1491" i="3"/>
  <c r="N1491" i="3"/>
  <c r="R1490" i="3"/>
  <c r="N1490" i="3"/>
  <c r="R1489" i="3"/>
  <c r="N1489" i="3"/>
  <c r="R1488" i="3"/>
  <c r="N1488" i="3"/>
  <c r="R1487" i="3"/>
  <c r="N1487" i="3"/>
  <c r="R1486" i="3"/>
  <c r="N1486" i="3"/>
  <c r="R1485" i="3"/>
  <c r="N1485" i="3"/>
  <c r="R1484" i="3"/>
  <c r="N1484" i="3"/>
  <c r="R1483" i="3"/>
  <c r="N1483" i="3"/>
  <c r="R1482" i="3"/>
  <c r="N1482" i="3"/>
  <c r="R1481" i="3"/>
  <c r="N1481" i="3"/>
  <c r="R1480" i="3"/>
  <c r="N1480" i="3"/>
  <c r="R1479" i="3"/>
  <c r="N1479" i="3"/>
  <c r="R1478" i="3"/>
  <c r="N1478" i="3"/>
  <c r="R1477" i="3"/>
  <c r="N1477" i="3"/>
  <c r="R1476" i="3"/>
  <c r="N1476" i="3"/>
  <c r="R1475" i="3"/>
  <c r="N1475" i="3"/>
  <c r="R1474" i="3"/>
  <c r="N1474" i="3"/>
  <c r="R1473" i="3"/>
  <c r="N1473" i="3"/>
  <c r="R1472" i="3"/>
  <c r="N1472" i="3"/>
  <c r="R1471" i="3"/>
  <c r="N1471" i="3"/>
  <c r="R1470" i="3"/>
  <c r="N1470" i="3"/>
  <c r="R1469" i="3"/>
  <c r="N1469" i="3"/>
  <c r="R1468" i="3"/>
  <c r="N1468" i="3"/>
  <c r="R1467" i="3"/>
  <c r="N1467" i="3"/>
  <c r="R1466" i="3"/>
  <c r="N1466" i="3"/>
  <c r="R1465" i="3"/>
  <c r="N1465" i="3"/>
  <c r="R1464" i="3"/>
  <c r="N1464" i="3"/>
  <c r="R1463" i="3"/>
  <c r="N1463" i="3"/>
  <c r="R1462" i="3"/>
  <c r="N1462" i="3"/>
  <c r="R1461" i="3"/>
  <c r="N1461" i="3"/>
  <c r="R1460" i="3"/>
  <c r="N1460" i="3"/>
  <c r="R1459" i="3"/>
  <c r="N1459" i="3"/>
  <c r="R1458" i="3"/>
  <c r="N1458" i="3"/>
  <c r="R1457" i="3"/>
  <c r="N1457" i="3"/>
  <c r="R1456" i="3"/>
  <c r="N1456" i="3"/>
  <c r="R1455" i="3"/>
  <c r="N1455" i="3"/>
  <c r="R1454" i="3"/>
  <c r="N1454" i="3"/>
  <c r="R1453" i="3"/>
  <c r="N1453" i="3"/>
  <c r="R1452" i="3"/>
  <c r="N1452" i="3"/>
  <c r="R1451" i="3"/>
  <c r="N1451" i="3"/>
  <c r="R1450" i="3"/>
  <c r="N1450" i="3"/>
  <c r="R1449" i="3"/>
  <c r="N1449" i="3"/>
  <c r="R1448" i="3"/>
  <c r="N1448" i="3"/>
  <c r="R1447" i="3"/>
  <c r="N1447" i="3"/>
  <c r="R1446" i="3"/>
  <c r="N1446" i="3"/>
  <c r="R1445" i="3"/>
  <c r="N1445" i="3"/>
  <c r="R1444" i="3"/>
  <c r="N1444" i="3"/>
  <c r="R1443" i="3"/>
  <c r="N1443" i="3"/>
  <c r="R1442" i="3"/>
  <c r="N1442" i="3"/>
  <c r="R1441" i="3"/>
  <c r="N1441" i="3"/>
  <c r="R1440" i="3"/>
  <c r="N1440" i="3"/>
  <c r="R1439" i="3"/>
  <c r="N1439" i="3"/>
  <c r="R1438" i="3"/>
  <c r="N1438" i="3"/>
  <c r="R1437" i="3"/>
  <c r="N1437" i="3"/>
  <c r="R1436" i="3"/>
  <c r="N1436" i="3"/>
  <c r="R1435" i="3"/>
  <c r="N1435" i="3"/>
  <c r="R1434" i="3"/>
  <c r="N1434" i="3"/>
  <c r="R1433" i="3"/>
  <c r="N1433" i="3"/>
  <c r="R1432" i="3"/>
  <c r="N1432" i="3"/>
  <c r="R1431" i="3"/>
  <c r="N1431" i="3"/>
  <c r="R1430" i="3"/>
  <c r="N1430" i="3"/>
  <c r="R1429" i="3"/>
  <c r="N1429" i="3"/>
  <c r="R1428" i="3"/>
  <c r="N1428" i="3"/>
  <c r="R1427" i="3"/>
  <c r="N1427" i="3"/>
  <c r="R1426" i="3"/>
  <c r="N1426" i="3"/>
  <c r="R1425" i="3"/>
  <c r="N1425" i="3"/>
  <c r="R1424" i="3"/>
  <c r="N1424" i="3"/>
  <c r="R1423" i="3"/>
  <c r="N1423" i="3"/>
  <c r="R1422" i="3"/>
  <c r="N1422" i="3"/>
  <c r="R1421" i="3"/>
  <c r="N1421" i="3"/>
  <c r="R1420" i="3"/>
  <c r="N1420" i="3"/>
  <c r="R1419" i="3"/>
  <c r="N1419" i="3"/>
  <c r="R1418" i="3"/>
  <c r="N1418" i="3"/>
  <c r="R1417" i="3"/>
  <c r="N1417" i="3"/>
  <c r="R1416" i="3"/>
  <c r="N1416" i="3"/>
  <c r="R1415" i="3"/>
  <c r="N1415" i="3"/>
  <c r="R1414" i="3"/>
  <c r="N1414" i="3"/>
  <c r="R1413" i="3"/>
  <c r="N1413" i="3"/>
  <c r="R1412" i="3"/>
  <c r="N1412" i="3"/>
  <c r="R1411" i="3"/>
  <c r="N1411" i="3"/>
  <c r="R1410" i="3"/>
  <c r="N1410" i="3"/>
  <c r="R1409" i="3"/>
  <c r="N1409" i="3"/>
  <c r="R1408" i="3"/>
  <c r="N1408" i="3"/>
  <c r="R1407" i="3"/>
  <c r="N1407" i="3"/>
  <c r="R1406" i="3"/>
  <c r="N1406" i="3"/>
  <c r="R1405" i="3"/>
  <c r="N1405" i="3"/>
  <c r="R1404" i="3"/>
  <c r="N1404" i="3"/>
  <c r="R1403" i="3"/>
  <c r="N1403" i="3"/>
  <c r="R1402" i="3"/>
  <c r="N1402" i="3"/>
  <c r="R1401" i="3"/>
  <c r="N1401" i="3"/>
  <c r="R1400" i="3"/>
  <c r="N1400" i="3"/>
  <c r="R1399" i="3"/>
  <c r="N1399" i="3"/>
  <c r="R1398" i="3"/>
  <c r="N1398" i="3"/>
  <c r="R1397" i="3"/>
  <c r="N1397" i="3"/>
  <c r="R1396" i="3"/>
  <c r="N1396" i="3"/>
  <c r="R1395" i="3"/>
  <c r="N1395" i="3"/>
  <c r="R1394" i="3"/>
  <c r="N1394" i="3"/>
  <c r="R1393" i="3"/>
  <c r="N1393" i="3"/>
  <c r="R1392" i="3"/>
  <c r="N1392" i="3"/>
  <c r="R1391" i="3"/>
  <c r="N1391" i="3"/>
  <c r="R1390" i="3"/>
  <c r="N1390" i="3"/>
  <c r="R1389" i="3"/>
  <c r="N1389" i="3"/>
  <c r="R1388" i="3"/>
  <c r="N1388" i="3"/>
  <c r="R1387" i="3"/>
  <c r="N1387" i="3"/>
  <c r="R1386" i="3"/>
  <c r="N1386" i="3"/>
  <c r="R1385" i="3"/>
  <c r="N1385" i="3"/>
  <c r="R1384" i="3"/>
  <c r="N1384" i="3"/>
  <c r="R1383" i="3"/>
  <c r="N1383" i="3"/>
  <c r="R1382" i="3"/>
  <c r="N1382" i="3"/>
  <c r="R1381" i="3"/>
  <c r="N1381" i="3"/>
  <c r="R1380" i="3"/>
  <c r="N1380" i="3"/>
  <c r="R1379" i="3"/>
  <c r="N1379" i="3"/>
  <c r="R1378" i="3"/>
  <c r="N1378" i="3"/>
  <c r="R1377" i="3"/>
  <c r="N1377" i="3"/>
  <c r="R1376" i="3"/>
  <c r="N1376" i="3"/>
  <c r="R1375" i="3"/>
  <c r="N1375" i="3"/>
  <c r="R1374" i="3"/>
  <c r="N1374" i="3"/>
  <c r="R1373" i="3"/>
  <c r="N1373" i="3"/>
  <c r="R1372" i="3"/>
  <c r="N1372" i="3"/>
  <c r="R1371" i="3"/>
  <c r="N1371" i="3"/>
  <c r="R1370" i="3"/>
  <c r="N1370" i="3"/>
  <c r="R1369" i="3"/>
  <c r="N1369" i="3"/>
  <c r="R1368" i="3"/>
  <c r="N1368" i="3"/>
  <c r="R1367" i="3"/>
  <c r="N1367" i="3"/>
  <c r="R1366" i="3"/>
  <c r="N1366" i="3"/>
  <c r="R1365" i="3"/>
  <c r="N1365" i="3"/>
  <c r="R1364" i="3"/>
  <c r="N1364" i="3"/>
  <c r="R1363" i="3"/>
  <c r="N1363" i="3"/>
  <c r="R1362" i="3"/>
  <c r="N1362" i="3"/>
  <c r="R1361" i="3"/>
  <c r="N1361" i="3"/>
  <c r="R1360" i="3"/>
  <c r="N1360" i="3"/>
  <c r="R1359" i="3"/>
  <c r="N1359" i="3"/>
  <c r="R1358" i="3"/>
  <c r="N1358" i="3"/>
  <c r="R1357" i="3"/>
  <c r="N1357" i="3"/>
  <c r="R1356" i="3"/>
  <c r="N1356" i="3"/>
  <c r="R1355" i="3"/>
  <c r="N1355" i="3"/>
  <c r="R1354" i="3"/>
  <c r="N1354" i="3"/>
  <c r="R1353" i="3"/>
  <c r="N1353" i="3"/>
  <c r="R1352" i="3"/>
  <c r="N1352" i="3"/>
  <c r="R1351" i="3"/>
  <c r="N1351" i="3"/>
  <c r="R1350" i="3"/>
  <c r="N1350" i="3"/>
  <c r="R1349" i="3"/>
  <c r="N1349" i="3"/>
  <c r="R1348" i="3"/>
  <c r="N1348" i="3"/>
  <c r="R1347" i="3"/>
  <c r="N1347" i="3"/>
  <c r="R1346" i="3"/>
  <c r="N1346" i="3"/>
  <c r="R1345" i="3"/>
  <c r="N1345" i="3"/>
  <c r="R1344" i="3"/>
  <c r="N1344" i="3"/>
  <c r="R1343" i="3"/>
  <c r="N1343" i="3"/>
  <c r="R1342" i="3"/>
  <c r="N1342" i="3"/>
  <c r="R1341" i="3"/>
  <c r="N1341" i="3"/>
  <c r="R1340" i="3"/>
  <c r="N1340" i="3"/>
  <c r="R1339" i="3"/>
  <c r="N1339" i="3"/>
  <c r="R1338" i="3"/>
  <c r="N1338" i="3"/>
  <c r="R1337" i="3"/>
  <c r="N1337" i="3"/>
  <c r="R1336" i="3"/>
  <c r="N1336" i="3"/>
  <c r="R1335" i="3"/>
  <c r="N1335" i="3"/>
  <c r="R1334" i="3"/>
  <c r="N1334" i="3"/>
  <c r="R1333" i="3"/>
  <c r="N1333" i="3"/>
  <c r="R1332" i="3"/>
  <c r="N1332" i="3"/>
  <c r="R1331" i="3"/>
  <c r="N1331" i="3"/>
  <c r="R1330" i="3"/>
  <c r="N1330" i="3"/>
  <c r="R1329" i="3"/>
  <c r="N1329" i="3"/>
  <c r="R1328" i="3"/>
  <c r="N1328" i="3"/>
  <c r="R1327" i="3"/>
  <c r="N1327" i="3"/>
  <c r="R1326" i="3"/>
  <c r="N1326" i="3"/>
  <c r="R1325" i="3"/>
  <c r="N1325" i="3"/>
  <c r="R1324" i="3"/>
  <c r="N1324" i="3"/>
  <c r="R1323" i="3"/>
  <c r="N1323" i="3"/>
  <c r="R1322" i="3"/>
  <c r="N1322" i="3"/>
  <c r="R1321" i="3"/>
  <c r="N1321" i="3"/>
  <c r="R1320" i="3"/>
  <c r="N1320" i="3"/>
  <c r="R1319" i="3"/>
  <c r="N1319" i="3"/>
  <c r="R1318" i="3"/>
  <c r="N1318" i="3"/>
  <c r="R1317" i="3"/>
  <c r="N1317" i="3"/>
  <c r="R1316" i="3"/>
  <c r="N1316" i="3"/>
  <c r="R1315" i="3"/>
  <c r="N1315" i="3"/>
  <c r="R1314" i="3"/>
  <c r="N1314" i="3"/>
  <c r="R1313" i="3"/>
  <c r="N1313" i="3"/>
  <c r="R1312" i="3"/>
  <c r="N1312" i="3"/>
  <c r="R1311" i="3"/>
  <c r="N1311" i="3"/>
  <c r="R1310" i="3"/>
  <c r="N1310" i="3"/>
  <c r="R1309" i="3"/>
  <c r="N1309" i="3"/>
  <c r="R1308" i="3"/>
  <c r="N1308" i="3"/>
  <c r="R1307" i="3"/>
  <c r="N1307" i="3"/>
  <c r="R1306" i="3"/>
  <c r="N1306" i="3"/>
  <c r="R1305" i="3"/>
  <c r="N1305" i="3"/>
  <c r="R1304" i="3"/>
  <c r="N1304" i="3"/>
  <c r="R1303" i="3"/>
  <c r="N1303" i="3"/>
  <c r="R1302" i="3"/>
  <c r="N1302" i="3"/>
  <c r="R1301" i="3"/>
  <c r="N1301" i="3"/>
  <c r="R1300" i="3"/>
  <c r="N1300" i="3"/>
  <c r="R1299" i="3"/>
  <c r="N1299" i="3"/>
  <c r="R1298" i="3"/>
  <c r="N1298" i="3"/>
  <c r="R1297" i="3"/>
  <c r="N1297" i="3"/>
  <c r="R1296" i="3"/>
  <c r="N1296" i="3"/>
  <c r="R1295" i="3"/>
  <c r="N1295" i="3"/>
  <c r="R1294" i="3"/>
  <c r="N1294" i="3"/>
  <c r="R1293" i="3"/>
  <c r="N1293" i="3"/>
  <c r="R1292" i="3"/>
  <c r="N1292" i="3"/>
  <c r="R1291" i="3"/>
  <c r="N1291" i="3"/>
  <c r="R1290" i="3"/>
  <c r="N1290" i="3"/>
  <c r="R1289" i="3"/>
  <c r="N1289" i="3"/>
  <c r="R1288" i="3"/>
  <c r="N1288" i="3"/>
  <c r="R1287" i="3"/>
  <c r="N1287" i="3"/>
  <c r="R1286" i="3"/>
  <c r="N1286" i="3"/>
  <c r="R1285" i="3"/>
  <c r="N1285" i="3"/>
  <c r="R1284" i="3"/>
  <c r="N1284" i="3"/>
  <c r="R1283" i="3"/>
  <c r="N1283" i="3"/>
  <c r="R1282" i="3"/>
  <c r="N1282" i="3"/>
  <c r="R1281" i="3"/>
  <c r="N1281" i="3"/>
  <c r="R1280" i="3"/>
  <c r="N1280" i="3"/>
  <c r="R1279" i="3"/>
  <c r="N1279" i="3"/>
  <c r="R1278" i="3"/>
  <c r="N1278" i="3"/>
  <c r="R1277" i="3"/>
  <c r="N1277" i="3"/>
  <c r="R1276" i="3"/>
  <c r="N1276" i="3"/>
  <c r="R1275" i="3"/>
  <c r="N1275" i="3"/>
  <c r="R1274" i="3"/>
  <c r="N1274" i="3"/>
  <c r="R1273" i="3"/>
  <c r="N1273" i="3"/>
  <c r="R1272" i="3"/>
  <c r="N1272" i="3"/>
  <c r="R1271" i="3"/>
  <c r="N1271" i="3"/>
  <c r="R1270" i="3"/>
  <c r="N1270" i="3"/>
  <c r="R1269" i="3"/>
  <c r="N1269" i="3"/>
  <c r="R1268" i="3"/>
  <c r="N1268" i="3"/>
  <c r="R1267" i="3"/>
  <c r="N1267" i="3"/>
  <c r="R1266" i="3"/>
  <c r="N1266" i="3"/>
  <c r="R1265" i="3"/>
  <c r="N1265" i="3"/>
  <c r="R1264" i="3"/>
  <c r="N1264" i="3"/>
  <c r="R1263" i="3"/>
  <c r="N1263" i="3"/>
  <c r="R1262" i="3"/>
  <c r="N1262" i="3"/>
  <c r="R1261" i="3"/>
  <c r="N1261" i="3"/>
  <c r="R1260" i="3"/>
  <c r="N1260" i="3"/>
  <c r="R1259" i="3"/>
  <c r="N1259" i="3"/>
  <c r="R1258" i="3"/>
  <c r="N1258" i="3"/>
  <c r="R1257" i="3"/>
  <c r="N1257" i="3"/>
  <c r="R1256" i="3"/>
  <c r="N1256" i="3"/>
  <c r="R1255" i="3"/>
  <c r="N1255" i="3"/>
  <c r="R1254" i="3"/>
  <c r="N1254" i="3"/>
  <c r="R1253" i="3"/>
  <c r="N1253" i="3"/>
  <c r="R1252" i="3"/>
  <c r="N1252" i="3"/>
  <c r="R1251" i="3"/>
  <c r="N1251" i="3"/>
  <c r="R1250" i="3"/>
  <c r="N1250" i="3"/>
  <c r="R1249" i="3"/>
  <c r="N1249" i="3"/>
  <c r="R1248" i="3"/>
  <c r="N1248" i="3"/>
  <c r="R1247" i="3"/>
  <c r="N1247" i="3"/>
  <c r="R1246" i="3"/>
  <c r="N1246" i="3"/>
  <c r="R1245" i="3"/>
  <c r="N1245" i="3"/>
  <c r="R1244" i="3"/>
  <c r="N1244" i="3"/>
  <c r="R1243" i="3"/>
  <c r="N1243" i="3"/>
  <c r="R1242" i="3"/>
  <c r="N1242" i="3"/>
  <c r="R1241" i="3"/>
  <c r="N1241" i="3"/>
  <c r="R1240" i="3"/>
  <c r="N1240" i="3"/>
  <c r="R1239" i="3"/>
  <c r="N1239" i="3"/>
  <c r="R1238" i="3"/>
  <c r="N1238" i="3"/>
  <c r="R1237" i="3"/>
  <c r="N1237" i="3"/>
  <c r="R1236" i="3"/>
  <c r="N1236" i="3"/>
  <c r="R1235" i="3"/>
  <c r="N1235" i="3"/>
  <c r="R1234" i="3"/>
  <c r="N1234" i="3"/>
  <c r="R1233" i="3"/>
  <c r="N1233" i="3"/>
  <c r="R1232" i="3"/>
  <c r="N1232" i="3"/>
  <c r="R1231" i="3"/>
  <c r="N1231" i="3"/>
  <c r="R1230" i="3"/>
  <c r="N1230" i="3"/>
  <c r="R1229" i="3"/>
  <c r="N1229" i="3"/>
  <c r="R1228" i="3"/>
  <c r="N1228" i="3"/>
  <c r="R1227" i="3"/>
  <c r="N1227" i="3"/>
  <c r="R1226" i="3"/>
  <c r="N1226" i="3"/>
  <c r="R1225" i="3"/>
  <c r="N1225" i="3"/>
  <c r="R1224" i="3"/>
  <c r="N1224" i="3"/>
  <c r="R1223" i="3"/>
  <c r="N1223" i="3"/>
  <c r="R1222" i="3"/>
  <c r="N1222" i="3"/>
  <c r="R1221" i="3"/>
  <c r="N1221" i="3"/>
  <c r="R1220" i="3"/>
  <c r="N1220" i="3"/>
  <c r="R1219" i="3"/>
  <c r="N1219" i="3"/>
  <c r="R1218" i="3"/>
  <c r="N1218" i="3"/>
  <c r="R1217" i="3"/>
  <c r="N1217" i="3"/>
  <c r="R1216" i="3"/>
  <c r="N1216" i="3"/>
  <c r="R1215" i="3"/>
  <c r="N1215" i="3"/>
  <c r="R1214" i="3"/>
  <c r="N1214" i="3"/>
  <c r="R1213" i="3"/>
  <c r="N1213" i="3"/>
  <c r="R1212" i="3"/>
  <c r="N1212" i="3"/>
  <c r="R1211" i="3"/>
  <c r="N1211" i="3"/>
  <c r="R1210" i="3"/>
  <c r="N1210" i="3"/>
  <c r="R1209" i="3"/>
  <c r="N1209" i="3"/>
  <c r="R1208" i="3"/>
  <c r="N1208" i="3"/>
  <c r="R1207" i="3"/>
  <c r="N1207" i="3"/>
  <c r="R1206" i="3"/>
  <c r="N1206" i="3"/>
  <c r="R1205" i="3"/>
  <c r="N1205" i="3"/>
  <c r="R1204" i="3"/>
  <c r="N1204" i="3"/>
  <c r="R1203" i="3"/>
  <c r="N1203" i="3"/>
  <c r="R1202" i="3"/>
  <c r="N1202" i="3"/>
  <c r="R1201" i="3"/>
  <c r="N1201" i="3"/>
  <c r="R1200" i="3"/>
  <c r="N1200" i="3"/>
  <c r="R1199" i="3"/>
  <c r="N1199" i="3"/>
  <c r="R1198" i="3"/>
  <c r="N1198" i="3"/>
  <c r="R1197" i="3"/>
  <c r="N1197" i="3"/>
  <c r="R1196" i="3"/>
  <c r="N1196" i="3"/>
  <c r="R1195" i="3"/>
  <c r="N1195" i="3"/>
  <c r="R1194" i="3"/>
  <c r="N1194" i="3"/>
  <c r="R1193" i="3"/>
  <c r="N1193" i="3"/>
  <c r="R1192" i="3"/>
  <c r="N1192" i="3"/>
  <c r="R1191" i="3"/>
  <c r="N1191" i="3"/>
  <c r="R1190" i="3"/>
  <c r="N1190" i="3"/>
  <c r="R1189" i="3"/>
  <c r="N1189" i="3"/>
  <c r="R1188" i="3"/>
  <c r="N1188" i="3"/>
  <c r="R1187" i="3"/>
  <c r="N1187" i="3"/>
  <c r="R1186" i="3"/>
  <c r="N1186" i="3"/>
  <c r="R1185" i="3"/>
  <c r="N1185" i="3"/>
  <c r="R1184" i="3"/>
  <c r="N1184" i="3"/>
  <c r="R1183" i="3"/>
  <c r="N1183" i="3"/>
  <c r="R1182" i="3"/>
  <c r="N1182" i="3"/>
  <c r="R1181" i="3"/>
  <c r="N1181" i="3"/>
  <c r="R1180" i="3"/>
  <c r="N1180" i="3"/>
  <c r="R1179" i="3"/>
  <c r="N1179" i="3"/>
  <c r="R1178" i="3"/>
  <c r="N1178" i="3"/>
  <c r="R1177" i="3"/>
  <c r="N1177" i="3"/>
  <c r="R1176" i="3"/>
  <c r="N1176" i="3"/>
  <c r="R1175" i="3"/>
  <c r="N1175" i="3"/>
  <c r="R1174" i="3"/>
  <c r="N1174" i="3"/>
  <c r="R1173" i="3"/>
  <c r="N1173" i="3"/>
  <c r="R1172" i="3"/>
  <c r="N1172" i="3"/>
  <c r="R1171" i="3"/>
  <c r="N1171" i="3"/>
  <c r="R1170" i="3"/>
  <c r="N1170" i="3"/>
  <c r="R1169" i="3"/>
  <c r="N1169" i="3"/>
  <c r="R1168" i="3"/>
  <c r="N1168" i="3"/>
  <c r="R1167" i="3"/>
  <c r="N1167" i="3"/>
  <c r="R1166" i="3"/>
  <c r="N1166" i="3"/>
  <c r="R1165" i="3"/>
  <c r="N1165" i="3"/>
  <c r="R1164" i="3"/>
  <c r="N1164" i="3"/>
  <c r="R1163" i="3"/>
  <c r="N1163" i="3"/>
  <c r="R1162" i="3"/>
  <c r="N1162" i="3"/>
  <c r="R1161" i="3"/>
  <c r="N1161" i="3"/>
  <c r="R1160" i="3"/>
  <c r="N1160" i="3"/>
  <c r="R1159" i="3"/>
  <c r="N1159" i="3"/>
  <c r="R1158" i="3"/>
  <c r="N1158" i="3"/>
  <c r="R1157" i="3"/>
  <c r="N1157" i="3"/>
  <c r="R1156" i="3"/>
  <c r="N1156" i="3"/>
  <c r="R1155" i="3"/>
  <c r="N1155" i="3"/>
  <c r="R1154" i="3"/>
  <c r="N1154" i="3"/>
  <c r="R1153" i="3"/>
  <c r="N1153" i="3"/>
  <c r="R1152" i="3"/>
  <c r="N1152" i="3"/>
  <c r="R1151" i="3"/>
  <c r="N1151" i="3"/>
  <c r="R1150" i="3"/>
  <c r="N1150" i="3"/>
  <c r="R1149" i="3"/>
  <c r="N1149" i="3"/>
  <c r="R1148" i="3"/>
  <c r="N1148" i="3"/>
  <c r="R1147" i="3"/>
  <c r="N1147" i="3"/>
  <c r="R1146" i="3"/>
  <c r="N1146" i="3"/>
  <c r="R1145" i="3"/>
  <c r="N1145" i="3"/>
  <c r="R1144" i="3"/>
  <c r="N1144" i="3"/>
  <c r="R1143" i="3"/>
  <c r="N1143" i="3"/>
  <c r="R1142" i="3"/>
  <c r="N1142" i="3"/>
  <c r="R1141" i="3"/>
  <c r="N1141" i="3"/>
  <c r="R1140" i="3"/>
  <c r="N1140" i="3"/>
  <c r="R1139" i="3"/>
  <c r="N1139" i="3"/>
  <c r="R1138" i="3"/>
  <c r="N1138" i="3"/>
  <c r="R1137" i="3"/>
  <c r="N1137" i="3"/>
  <c r="R1136" i="3"/>
  <c r="N1136" i="3"/>
  <c r="R1135" i="3"/>
  <c r="N1135" i="3"/>
  <c r="R1134" i="3"/>
  <c r="N1134" i="3"/>
  <c r="R1133" i="3"/>
  <c r="N1133" i="3"/>
  <c r="R1132" i="3"/>
  <c r="N1132" i="3"/>
  <c r="R1131" i="3"/>
  <c r="N1131" i="3"/>
  <c r="R1130" i="3"/>
  <c r="N1130" i="3"/>
  <c r="R1129" i="3"/>
  <c r="N1129" i="3"/>
  <c r="R1128" i="3"/>
  <c r="N1128" i="3"/>
  <c r="R1127" i="3"/>
  <c r="N1127" i="3"/>
  <c r="R1126" i="3"/>
  <c r="N1126" i="3"/>
  <c r="R1125" i="3"/>
  <c r="N1125" i="3"/>
  <c r="R1124" i="3"/>
  <c r="N1124" i="3"/>
  <c r="R1123" i="3"/>
  <c r="N1123" i="3"/>
  <c r="R1122" i="3"/>
  <c r="N1122" i="3"/>
  <c r="R1121" i="3"/>
  <c r="N1121" i="3"/>
  <c r="R1120" i="3"/>
  <c r="N1120" i="3"/>
  <c r="R1119" i="3"/>
  <c r="N1119" i="3"/>
  <c r="R1118" i="3"/>
  <c r="N1118" i="3"/>
  <c r="R1117" i="3"/>
  <c r="N1117" i="3"/>
  <c r="R1116" i="3"/>
  <c r="N1116" i="3"/>
  <c r="R1115" i="3"/>
  <c r="N1115" i="3"/>
  <c r="R1114" i="3"/>
  <c r="N1114" i="3"/>
  <c r="R1113" i="3"/>
  <c r="N1113" i="3"/>
  <c r="R1112" i="3"/>
  <c r="N1112" i="3"/>
  <c r="R1111" i="3"/>
  <c r="N1111" i="3"/>
  <c r="R1110" i="3"/>
  <c r="N1110" i="3"/>
  <c r="R1109" i="3"/>
  <c r="N1109" i="3"/>
  <c r="R1108" i="3"/>
  <c r="N1108" i="3"/>
  <c r="R1107" i="3"/>
  <c r="N1107" i="3"/>
  <c r="R1106" i="3"/>
  <c r="N1106" i="3"/>
  <c r="R1105" i="3"/>
  <c r="N1105" i="3"/>
  <c r="R1104" i="3"/>
  <c r="N1104" i="3"/>
  <c r="R1103" i="3"/>
  <c r="N1103" i="3"/>
  <c r="R1102" i="3"/>
  <c r="N1102" i="3"/>
  <c r="R1101" i="3"/>
  <c r="N1101" i="3"/>
  <c r="R1100" i="3"/>
  <c r="N1100" i="3"/>
  <c r="R1099" i="3"/>
  <c r="N1099" i="3"/>
  <c r="R1098" i="3"/>
  <c r="N1098" i="3"/>
  <c r="R1097" i="3"/>
  <c r="N1097" i="3"/>
  <c r="R1096" i="3"/>
  <c r="N1096" i="3"/>
  <c r="R1095" i="3"/>
  <c r="N1095" i="3"/>
  <c r="R1094" i="3"/>
  <c r="N1094" i="3"/>
  <c r="R1093" i="3"/>
  <c r="N1093" i="3"/>
  <c r="R1092" i="3"/>
  <c r="N1092" i="3"/>
  <c r="R1091" i="3"/>
  <c r="N1091" i="3"/>
  <c r="R1090" i="3"/>
  <c r="N1090" i="3"/>
  <c r="R1089" i="3"/>
  <c r="N1089" i="3"/>
  <c r="R1088" i="3"/>
  <c r="N1088" i="3"/>
  <c r="R1087" i="3"/>
  <c r="N1087" i="3"/>
  <c r="R1086" i="3"/>
  <c r="N1086" i="3"/>
  <c r="R1085" i="3"/>
  <c r="N1085" i="3"/>
  <c r="R1084" i="3"/>
  <c r="N1084" i="3"/>
  <c r="R1083" i="3"/>
  <c r="N1083" i="3"/>
  <c r="R1082" i="3"/>
  <c r="N1082" i="3"/>
  <c r="R1081" i="3"/>
  <c r="N1081" i="3"/>
  <c r="R1080" i="3"/>
  <c r="N1080" i="3"/>
  <c r="R1079" i="3"/>
  <c r="N1079" i="3"/>
  <c r="R1078" i="3"/>
  <c r="N1078" i="3"/>
  <c r="R1077" i="3"/>
  <c r="N1077" i="3"/>
  <c r="R1076" i="3"/>
  <c r="N1076" i="3"/>
  <c r="R1075" i="3"/>
  <c r="N1075" i="3"/>
  <c r="R1074" i="3"/>
  <c r="N1074" i="3"/>
  <c r="R1073" i="3"/>
  <c r="N1073" i="3"/>
  <c r="R1072" i="3"/>
  <c r="N1072" i="3"/>
  <c r="R1071" i="3"/>
  <c r="N1071" i="3"/>
  <c r="R1070" i="3"/>
  <c r="N1070" i="3"/>
  <c r="R1069" i="3"/>
  <c r="N1069" i="3"/>
  <c r="R1068" i="3"/>
  <c r="N1068" i="3"/>
  <c r="R1067" i="3"/>
  <c r="N1067" i="3"/>
  <c r="R1066" i="3"/>
  <c r="N1066" i="3"/>
  <c r="R1065" i="3"/>
  <c r="N1065" i="3"/>
  <c r="R1064" i="3"/>
  <c r="N1064" i="3"/>
  <c r="R1063" i="3"/>
  <c r="N1063" i="3"/>
  <c r="R1062" i="3"/>
  <c r="N1062" i="3"/>
  <c r="R1061" i="3"/>
  <c r="N1061" i="3"/>
  <c r="R1060" i="3"/>
  <c r="N1060" i="3"/>
  <c r="R1059" i="3"/>
  <c r="N1059" i="3"/>
  <c r="R1058" i="3"/>
  <c r="N1058" i="3"/>
  <c r="R1057" i="3"/>
  <c r="N1057" i="3"/>
  <c r="R1056" i="3"/>
  <c r="N1056" i="3"/>
  <c r="R1055" i="3"/>
  <c r="N1055" i="3"/>
  <c r="R1054" i="3"/>
  <c r="N1054" i="3"/>
  <c r="R1053" i="3"/>
  <c r="N1053" i="3"/>
  <c r="R1052" i="3"/>
  <c r="N1052" i="3"/>
  <c r="R1051" i="3"/>
  <c r="N1051" i="3"/>
  <c r="R1050" i="3"/>
  <c r="N1050" i="3"/>
  <c r="R1049" i="3"/>
  <c r="N1049" i="3"/>
  <c r="R1048" i="3"/>
  <c r="N1048" i="3"/>
  <c r="R1047" i="3"/>
  <c r="N1047" i="3"/>
  <c r="R1046" i="3"/>
  <c r="N1046" i="3"/>
  <c r="R1045" i="3"/>
  <c r="N1045" i="3"/>
  <c r="R1044" i="3"/>
  <c r="N1044" i="3"/>
  <c r="R1043" i="3"/>
  <c r="N1043" i="3"/>
  <c r="R1042" i="3"/>
  <c r="N1042" i="3"/>
  <c r="R1041" i="3"/>
  <c r="N1041" i="3"/>
  <c r="R1040" i="3"/>
  <c r="N1040" i="3"/>
  <c r="R1039" i="3"/>
  <c r="N1039" i="3"/>
  <c r="R1038" i="3"/>
  <c r="N1038" i="3"/>
  <c r="R1037" i="3"/>
  <c r="N1037" i="3"/>
  <c r="R1036" i="3"/>
  <c r="N1036" i="3"/>
  <c r="R1035" i="3"/>
  <c r="N1035" i="3"/>
  <c r="R1034" i="3"/>
  <c r="N1034" i="3"/>
  <c r="R1033" i="3"/>
  <c r="N1033" i="3"/>
  <c r="R1032" i="3"/>
  <c r="N1032" i="3"/>
  <c r="R1031" i="3"/>
  <c r="N1031" i="3"/>
  <c r="R1030" i="3"/>
  <c r="N1030" i="3"/>
  <c r="R1029" i="3"/>
  <c r="N1029" i="3"/>
  <c r="R1028" i="3"/>
  <c r="N1028" i="3"/>
  <c r="R1027" i="3"/>
  <c r="N1027" i="3"/>
  <c r="R1026" i="3"/>
  <c r="N1026" i="3"/>
  <c r="R1025" i="3"/>
  <c r="N1025" i="3"/>
  <c r="R1024" i="3"/>
  <c r="N1024" i="3"/>
  <c r="R1023" i="3"/>
  <c r="N1023" i="3"/>
  <c r="R1022" i="3"/>
  <c r="N1022" i="3"/>
  <c r="R1021" i="3"/>
  <c r="N1021" i="3"/>
  <c r="R1020" i="3"/>
  <c r="N1020" i="3"/>
  <c r="R1019" i="3"/>
  <c r="N1019" i="3"/>
  <c r="R1018" i="3"/>
  <c r="N1018" i="3"/>
  <c r="R1017" i="3"/>
  <c r="N1017" i="3"/>
  <c r="R1016" i="3"/>
  <c r="N1016" i="3"/>
  <c r="R1015" i="3"/>
  <c r="N1015" i="3"/>
  <c r="R1014" i="3"/>
  <c r="N1014" i="3"/>
  <c r="R1013" i="3"/>
  <c r="N1013" i="3"/>
  <c r="R1012" i="3"/>
  <c r="N1012" i="3"/>
  <c r="R1011" i="3"/>
  <c r="N1011" i="3"/>
  <c r="R1010" i="3"/>
  <c r="N1010" i="3"/>
  <c r="R1009" i="3"/>
  <c r="N1009" i="3"/>
  <c r="R1008" i="3"/>
  <c r="N1008" i="3"/>
  <c r="R1007" i="3"/>
  <c r="N1007" i="3"/>
  <c r="R1006" i="3"/>
  <c r="N1006" i="3"/>
  <c r="R1005" i="3"/>
  <c r="N1005" i="3"/>
  <c r="R1004" i="3"/>
  <c r="N1004" i="3"/>
  <c r="R1003" i="3"/>
  <c r="N1003" i="3"/>
  <c r="R1002" i="3"/>
  <c r="N1002" i="3"/>
  <c r="R1001" i="3"/>
  <c r="N1001" i="3"/>
  <c r="R1000" i="3"/>
  <c r="N1000" i="3"/>
  <c r="R999" i="3"/>
  <c r="N999" i="3"/>
  <c r="R998" i="3"/>
  <c r="N998" i="3"/>
  <c r="R997" i="3"/>
  <c r="N997" i="3"/>
  <c r="R996" i="3"/>
  <c r="N996" i="3"/>
  <c r="R995" i="3"/>
  <c r="N995" i="3"/>
  <c r="R994" i="3"/>
  <c r="N994" i="3"/>
  <c r="R993" i="3"/>
  <c r="N993" i="3"/>
  <c r="R992" i="3"/>
  <c r="N992" i="3"/>
  <c r="R991" i="3"/>
  <c r="N991" i="3"/>
  <c r="R990" i="3"/>
  <c r="N990" i="3"/>
  <c r="R989" i="3"/>
  <c r="N989" i="3"/>
  <c r="R988" i="3"/>
  <c r="N988" i="3"/>
  <c r="R987" i="3"/>
  <c r="N987" i="3"/>
  <c r="R986" i="3"/>
  <c r="N986" i="3"/>
  <c r="R985" i="3"/>
  <c r="N985" i="3"/>
  <c r="R984" i="3"/>
  <c r="N984" i="3"/>
  <c r="R983" i="3"/>
  <c r="N983" i="3"/>
  <c r="R982" i="3"/>
  <c r="N982" i="3"/>
  <c r="R981" i="3"/>
  <c r="N981" i="3"/>
  <c r="R980" i="3"/>
  <c r="N980" i="3"/>
  <c r="R979" i="3"/>
  <c r="N979" i="3"/>
  <c r="R978" i="3"/>
  <c r="N978" i="3"/>
  <c r="R977" i="3"/>
  <c r="N977" i="3"/>
  <c r="R976" i="3"/>
  <c r="N976" i="3"/>
  <c r="R975" i="3"/>
  <c r="N975" i="3"/>
  <c r="R974" i="3"/>
  <c r="N974" i="3"/>
  <c r="R973" i="3"/>
  <c r="N973" i="3"/>
  <c r="R972" i="3"/>
  <c r="N972" i="3"/>
  <c r="R971" i="3"/>
  <c r="N971" i="3"/>
  <c r="R970" i="3"/>
  <c r="N970" i="3"/>
  <c r="R969" i="3"/>
  <c r="N969" i="3"/>
  <c r="R968" i="3"/>
  <c r="N968" i="3"/>
  <c r="R967" i="3"/>
  <c r="N967" i="3"/>
  <c r="R966" i="3"/>
  <c r="N966" i="3"/>
  <c r="R965" i="3"/>
  <c r="N965" i="3"/>
  <c r="R964" i="3"/>
  <c r="N964" i="3"/>
  <c r="R963" i="3"/>
  <c r="N963" i="3"/>
  <c r="R962" i="3"/>
  <c r="N962" i="3"/>
  <c r="R961" i="3"/>
  <c r="N961" i="3"/>
  <c r="R960" i="3"/>
  <c r="N960" i="3"/>
  <c r="R959" i="3"/>
  <c r="N959" i="3"/>
  <c r="R958" i="3"/>
  <c r="N958" i="3"/>
  <c r="R957" i="3"/>
  <c r="N957" i="3"/>
  <c r="R956" i="3"/>
  <c r="N956" i="3"/>
  <c r="R955" i="3"/>
  <c r="N955" i="3"/>
  <c r="R954" i="3"/>
  <c r="N954" i="3"/>
  <c r="R953" i="3"/>
  <c r="N953" i="3"/>
  <c r="R952" i="3"/>
  <c r="N952" i="3"/>
  <c r="R951" i="3"/>
  <c r="N951" i="3"/>
  <c r="R950" i="3"/>
  <c r="N950" i="3"/>
  <c r="R949" i="3"/>
  <c r="N949" i="3"/>
  <c r="R948" i="3"/>
  <c r="N948" i="3"/>
  <c r="R947" i="3"/>
  <c r="N947" i="3"/>
  <c r="R946" i="3"/>
  <c r="N946" i="3"/>
  <c r="R945" i="3"/>
  <c r="N945" i="3"/>
  <c r="R944" i="3"/>
  <c r="N944" i="3"/>
  <c r="R943" i="3"/>
  <c r="N943" i="3"/>
  <c r="R942" i="3"/>
  <c r="N942" i="3"/>
  <c r="R941" i="3"/>
  <c r="N941" i="3"/>
  <c r="R940" i="3"/>
  <c r="N940" i="3"/>
  <c r="R939" i="3"/>
  <c r="N939" i="3"/>
  <c r="R938" i="3"/>
  <c r="N938" i="3"/>
  <c r="R937" i="3"/>
  <c r="N937" i="3"/>
  <c r="R936" i="3"/>
  <c r="N936" i="3"/>
  <c r="R935" i="3"/>
  <c r="N935" i="3"/>
  <c r="R934" i="3"/>
  <c r="N934" i="3"/>
  <c r="R933" i="3"/>
  <c r="N933" i="3"/>
  <c r="R932" i="3"/>
  <c r="N932" i="3"/>
  <c r="R931" i="3"/>
  <c r="N931" i="3"/>
  <c r="R930" i="3"/>
  <c r="N930" i="3"/>
  <c r="R929" i="3"/>
  <c r="N929" i="3"/>
  <c r="R928" i="3"/>
  <c r="N928" i="3"/>
  <c r="R927" i="3"/>
  <c r="N927" i="3"/>
  <c r="R926" i="3"/>
  <c r="N926" i="3"/>
  <c r="R925" i="3"/>
  <c r="N925" i="3"/>
  <c r="R924" i="3"/>
  <c r="N924" i="3"/>
  <c r="R923" i="3"/>
  <c r="N923" i="3"/>
  <c r="R922" i="3"/>
  <c r="N922" i="3"/>
  <c r="R921" i="3"/>
  <c r="N921" i="3"/>
  <c r="R920" i="3"/>
  <c r="N920" i="3"/>
  <c r="R919" i="3"/>
  <c r="N919" i="3"/>
  <c r="R918" i="3"/>
  <c r="N918" i="3"/>
  <c r="R917" i="3"/>
  <c r="N917" i="3"/>
  <c r="R916" i="3"/>
  <c r="N916" i="3"/>
  <c r="R915" i="3"/>
  <c r="N915" i="3"/>
  <c r="R914" i="3"/>
  <c r="N914" i="3"/>
  <c r="R913" i="3"/>
  <c r="N913" i="3"/>
  <c r="R912" i="3"/>
  <c r="N912" i="3"/>
  <c r="R911" i="3"/>
  <c r="N911" i="3"/>
  <c r="R910" i="3"/>
  <c r="N910" i="3"/>
  <c r="R909" i="3"/>
  <c r="N909" i="3"/>
  <c r="R908" i="3"/>
  <c r="N908" i="3"/>
  <c r="R907" i="3"/>
  <c r="N907" i="3"/>
  <c r="R906" i="3"/>
  <c r="N906" i="3"/>
  <c r="R905" i="3"/>
  <c r="N905" i="3"/>
  <c r="R904" i="3"/>
  <c r="N904" i="3"/>
  <c r="R903" i="3"/>
  <c r="N903" i="3"/>
  <c r="R902" i="3"/>
  <c r="N902" i="3"/>
  <c r="R901" i="3"/>
  <c r="N901" i="3"/>
  <c r="R900" i="3"/>
  <c r="N900" i="3"/>
  <c r="R899" i="3"/>
  <c r="N899" i="3"/>
  <c r="R898" i="3"/>
  <c r="N898" i="3"/>
  <c r="R897" i="3"/>
  <c r="N897" i="3"/>
  <c r="R896" i="3"/>
  <c r="N896" i="3"/>
  <c r="R895" i="3"/>
  <c r="N895" i="3"/>
  <c r="R894" i="3"/>
  <c r="N894" i="3"/>
  <c r="R893" i="3"/>
  <c r="N893" i="3"/>
  <c r="R892" i="3"/>
  <c r="N892" i="3"/>
  <c r="R891" i="3"/>
  <c r="N891" i="3"/>
  <c r="R890" i="3"/>
  <c r="N890" i="3"/>
  <c r="R889" i="3"/>
  <c r="N889" i="3"/>
  <c r="R888" i="3"/>
  <c r="N888" i="3"/>
  <c r="R887" i="3"/>
  <c r="N887" i="3"/>
  <c r="R886" i="3"/>
  <c r="N886" i="3"/>
  <c r="R885" i="3"/>
  <c r="N885" i="3"/>
  <c r="R884" i="3"/>
  <c r="N884" i="3"/>
  <c r="R883" i="3"/>
  <c r="N883" i="3"/>
  <c r="R882" i="3"/>
  <c r="N882" i="3"/>
  <c r="R881" i="3"/>
  <c r="N881" i="3"/>
  <c r="R880" i="3"/>
  <c r="N880" i="3"/>
  <c r="R879" i="3"/>
  <c r="N879" i="3"/>
  <c r="R878" i="3"/>
  <c r="N878" i="3"/>
  <c r="R877" i="3"/>
  <c r="N877" i="3"/>
  <c r="R876" i="3"/>
  <c r="N876" i="3"/>
  <c r="R875" i="3"/>
  <c r="N875" i="3"/>
  <c r="R874" i="3"/>
  <c r="N874" i="3"/>
  <c r="R873" i="3"/>
  <c r="N873" i="3"/>
  <c r="R872" i="3"/>
  <c r="N872" i="3"/>
  <c r="R871" i="3"/>
  <c r="N871" i="3"/>
  <c r="R870" i="3"/>
  <c r="N870" i="3"/>
  <c r="R869" i="3"/>
  <c r="N869" i="3"/>
  <c r="R868" i="3"/>
  <c r="N868" i="3"/>
  <c r="R867" i="3"/>
  <c r="N867" i="3"/>
  <c r="R866" i="3"/>
  <c r="N866" i="3"/>
  <c r="R865" i="3"/>
  <c r="N865" i="3"/>
  <c r="R864" i="3"/>
  <c r="N864" i="3"/>
  <c r="R863" i="3"/>
  <c r="N863" i="3"/>
  <c r="R862" i="3"/>
  <c r="N862" i="3"/>
  <c r="R861" i="3"/>
  <c r="N861" i="3"/>
  <c r="R860" i="3"/>
  <c r="N860" i="3"/>
  <c r="R859" i="3"/>
  <c r="N859" i="3"/>
  <c r="R858" i="3"/>
  <c r="N858" i="3"/>
  <c r="R857" i="3"/>
  <c r="N857" i="3"/>
  <c r="R856" i="3"/>
  <c r="N856" i="3"/>
  <c r="R855" i="3"/>
  <c r="N855" i="3"/>
  <c r="R854" i="3"/>
  <c r="N854" i="3"/>
  <c r="R853" i="3"/>
  <c r="N853" i="3"/>
  <c r="R852" i="3"/>
  <c r="N852" i="3"/>
  <c r="R851" i="3"/>
  <c r="N851" i="3"/>
  <c r="R850" i="3"/>
  <c r="N850" i="3"/>
  <c r="R849" i="3"/>
  <c r="N849" i="3"/>
  <c r="R848" i="3"/>
  <c r="N848" i="3"/>
  <c r="R847" i="3"/>
  <c r="N847" i="3"/>
  <c r="R846" i="3"/>
  <c r="N846" i="3"/>
  <c r="R845" i="3"/>
  <c r="N845" i="3"/>
  <c r="R844" i="3"/>
  <c r="N844" i="3"/>
  <c r="R843" i="3"/>
  <c r="N843" i="3"/>
  <c r="R842" i="3"/>
  <c r="N842" i="3"/>
  <c r="R841" i="3"/>
  <c r="N841" i="3"/>
  <c r="R840" i="3"/>
  <c r="N840" i="3"/>
  <c r="R839" i="3"/>
  <c r="N839" i="3"/>
  <c r="R838" i="3"/>
  <c r="N838" i="3"/>
  <c r="R837" i="3"/>
  <c r="N837" i="3"/>
  <c r="R836" i="3"/>
  <c r="N836" i="3"/>
  <c r="R835" i="3"/>
  <c r="N835" i="3"/>
  <c r="R834" i="3"/>
  <c r="N834" i="3"/>
  <c r="R833" i="3"/>
  <c r="N833" i="3"/>
  <c r="R832" i="3"/>
  <c r="N832" i="3"/>
  <c r="R831" i="3"/>
  <c r="N831" i="3"/>
  <c r="R830" i="3"/>
  <c r="N830" i="3"/>
  <c r="R829" i="3"/>
  <c r="N829" i="3"/>
  <c r="R828" i="3"/>
  <c r="N828" i="3"/>
  <c r="R827" i="3"/>
  <c r="N827" i="3"/>
  <c r="R826" i="3"/>
  <c r="N826" i="3"/>
  <c r="R825" i="3"/>
  <c r="N825" i="3"/>
  <c r="R824" i="3"/>
  <c r="N824" i="3"/>
  <c r="R823" i="3"/>
  <c r="N823" i="3"/>
  <c r="R822" i="3"/>
  <c r="N822" i="3"/>
  <c r="R821" i="3"/>
  <c r="N821" i="3"/>
  <c r="R820" i="3"/>
  <c r="N820" i="3"/>
  <c r="R819" i="3"/>
  <c r="N819" i="3"/>
  <c r="R818" i="3"/>
  <c r="N818" i="3"/>
  <c r="R817" i="3"/>
  <c r="N817" i="3"/>
  <c r="R816" i="3"/>
  <c r="N816" i="3"/>
  <c r="R815" i="3"/>
  <c r="N815" i="3"/>
  <c r="R814" i="3"/>
  <c r="N814" i="3"/>
  <c r="R813" i="3"/>
  <c r="N813" i="3"/>
  <c r="R812" i="3"/>
  <c r="N812" i="3"/>
  <c r="R811" i="3"/>
  <c r="N811" i="3"/>
  <c r="R810" i="3"/>
  <c r="N810" i="3"/>
  <c r="R809" i="3"/>
  <c r="N809" i="3"/>
  <c r="R808" i="3"/>
  <c r="N808" i="3"/>
  <c r="R807" i="3"/>
  <c r="N807" i="3"/>
  <c r="R806" i="3"/>
  <c r="N806" i="3"/>
  <c r="R805" i="3"/>
  <c r="N805" i="3"/>
  <c r="R804" i="3"/>
  <c r="N804" i="3"/>
  <c r="R803" i="3"/>
  <c r="N803" i="3"/>
  <c r="R802" i="3"/>
  <c r="N802" i="3"/>
  <c r="R801" i="3"/>
  <c r="N801" i="3"/>
  <c r="R800" i="3"/>
  <c r="N800" i="3"/>
  <c r="R799" i="3"/>
  <c r="N799" i="3"/>
  <c r="R798" i="3"/>
  <c r="N798" i="3"/>
  <c r="R797" i="3"/>
  <c r="N797" i="3"/>
  <c r="R796" i="3"/>
  <c r="N796" i="3"/>
  <c r="R795" i="3"/>
  <c r="N795" i="3"/>
  <c r="R794" i="3"/>
  <c r="N794" i="3"/>
  <c r="R793" i="3"/>
  <c r="N793" i="3"/>
  <c r="R792" i="3"/>
  <c r="N792" i="3"/>
  <c r="R791" i="3"/>
  <c r="N791" i="3"/>
  <c r="R790" i="3"/>
  <c r="N790" i="3"/>
  <c r="R789" i="3"/>
  <c r="N789" i="3"/>
  <c r="R788" i="3"/>
  <c r="N788" i="3"/>
  <c r="R787" i="3"/>
  <c r="N787" i="3"/>
  <c r="R786" i="3"/>
  <c r="N786" i="3"/>
  <c r="R785" i="3"/>
  <c r="N785" i="3"/>
  <c r="R784" i="3"/>
  <c r="N784" i="3"/>
  <c r="R783" i="3"/>
  <c r="N783" i="3"/>
  <c r="R782" i="3"/>
  <c r="N782" i="3"/>
  <c r="R781" i="3"/>
  <c r="N781" i="3"/>
  <c r="R780" i="3"/>
  <c r="N780" i="3"/>
  <c r="R779" i="3"/>
  <c r="N779" i="3"/>
  <c r="R778" i="3"/>
  <c r="N778" i="3"/>
  <c r="R777" i="3"/>
  <c r="N777" i="3"/>
  <c r="R776" i="3"/>
  <c r="N776" i="3"/>
  <c r="R775" i="3"/>
  <c r="N775" i="3"/>
  <c r="R774" i="3"/>
  <c r="N774" i="3"/>
  <c r="R773" i="3"/>
  <c r="N773" i="3"/>
  <c r="R772" i="3"/>
  <c r="N772" i="3"/>
  <c r="R771" i="3"/>
  <c r="N771" i="3"/>
  <c r="R770" i="3"/>
  <c r="N770" i="3"/>
  <c r="R769" i="3"/>
  <c r="N769" i="3"/>
  <c r="R768" i="3"/>
  <c r="N768" i="3"/>
  <c r="R767" i="3"/>
  <c r="N767" i="3"/>
  <c r="R766" i="3"/>
  <c r="N766" i="3"/>
  <c r="R765" i="3"/>
  <c r="N765" i="3"/>
  <c r="R764" i="3"/>
  <c r="N764" i="3"/>
  <c r="R763" i="3"/>
  <c r="N763" i="3"/>
  <c r="R762" i="3"/>
  <c r="N762" i="3"/>
  <c r="R761" i="3"/>
  <c r="N761" i="3"/>
  <c r="R760" i="3"/>
  <c r="N760" i="3"/>
  <c r="R759" i="3"/>
  <c r="N759" i="3"/>
  <c r="R758" i="3"/>
  <c r="N758" i="3"/>
  <c r="R757" i="3"/>
  <c r="N757" i="3"/>
  <c r="R756" i="3"/>
  <c r="N756" i="3"/>
  <c r="R755" i="3"/>
  <c r="N755" i="3"/>
  <c r="R754" i="3"/>
  <c r="N754" i="3"/>
  <c r="R753" i="3"/>
  <c r="N753" i="3"/>
  <c r="R752" i="3"/>
  <c r="N752" i="3"/>
  <c r="R751" i="3"/>
  <c r="N751" i="3"/>
  <c r="R750" i="3"/>
  <c r="N750" i="3"/>
  <c r="R749" i="3"/>
  <c r="N749" i="3"/>
  <c r="R748" i="3"/>
  <c r="N748" i="3"/>
  <c r="R747" i="3"/>
  <c r="N747" i="3"/>
  <c r="R746" i="3"/>
  <c r="N746" i="3"/>
  <c r="R745" i="3"/>
  <c r="N745" i="3"/>
  <c r="R744" i="3"/>
  <c r="N744" i="3"/>
  <c r="R743" i="3"/>
  <c r="N743" i="3"/>
  <c r="R742" i="3"/>
  <c r="N742" i="3"/>
  <c r="R741" i="3"/>
  <c r="N741" i="3"/>
  <c r="R740" i="3"/>
  <c r="N740" i="3"/>
  <c r="R739" i="3"/>
  <c r="N739" i="3"/>
  <c r="R738" i="3"/>
  <c r="N738" i="3"/>
  <c r="R737" i="3"/>
  <c r="N737" i="3"/>
  <c r="R736" i="3"/>
  <c r="N736" i="3"/>
  <c r="R735" i="3"/>
  <c r="N735" i="3"/>
  <c r="R734" i="3"/>
  <c r="N734" i="3"/>
  <c r="R733" i="3"/>
  <c r="N733" i="3"/>
  <c r="R732" i="3"/>
  <c r="N732" i="3"/>
  <c r="R731" i="3"/>
  <c r="N731" i="3"/>
  <c r="R730" i="3"/>
  <c r="N730" i="3"/>
  <c r="R729" i="3"/>
  <c r="N729" i="3"/>
  <c r="R728" i="3"/>
  <c r="N728" i="3"/>
  <c r="R727" i="3"/>
  <c r="N727" i="3"/>
  <c r="R726" i="3"/>
  <c r="N726" i="3"/>
  <c r="R725" i="3"/>
  <c r="N725" i="3"/>
  <c r="R724" i="3"/>
  <c r="N724" i="3"/>
  <c r="R723" i="3"/>
  <c r="N723" i="3"/>
  <c r="R722" i="3"/>
  <c r="N722" i="3"/>
  <c r="R721" i="3"/>
  <c r="N721" i="3"/>
  <c r="R720" i="3"/>
  <c r="N720" i="3"/>
  <c r="R719" i="3"/>
  <c r="N719" i="3"/>
  <c r="R718" i="3"/>
  <c r="N718" i="3"/>
  <c r="R717" i="3"/>
  <c r="N717" i="3"/>
  <c r="R716" i="3"/>
  <c r="N716" i="3"/>
  <c r="R715" i="3"/>
  <c r="N715" i="3"/>
  <c r="R714" i="3"/>
  <c r="N714" i="3"/>
  <c r="R713" i="3"/>
  <c r="N713" i="3"/>
  <c r="R712" i="3"/>
  <c r="N712" i="3"/>
  <c r="R711" i="3"/>
  <c r="N711" i="3"/>
  <c r="R710" i="3"/>
  <c r="N710" i="3"/>
  <c r="R709" i="3"/>
  <c r="N709" i="3"/>
  <c r="R708" i="3"/>
  <c r="N708" i="3"/>
  <c r="R707" i="3"/>
  <c r="N707" i="3"/>
  <c r="R706" i="3"/>
  <c r="N706" i="3"/>
  <c r="R705" i="3"/>
  <c r="N705" i="3"/>
  <c r="R704" i="3"/>
  <c r="N704" i="3"/>
  <c r="R703" i="3"/>
  <c r="N703" i="3"/>
  <c r="R702" i="3"/>
  <c r="N702" i="3"/>
  <c r="R701" i="3"/>
  <c r="N701" i="3"/>
  <c r="R700" i="3"/>
  <c r="N700" i="3"/>
  <c r="R699" i="3"/>
  <c r="N699" i="3"/>
  <c r="R698" i="3"/>
  <c r="N698" i="3"/>
  <c r="R697" i="3"/>
  <c r="N697" i="3"/>
  <c r="R696" i="3"/>
  <c r="N696" i="3"/>
  <c r="R695" i="3"/>
  <c r="N695" i="3"/>
  <c r="R694" i="3"/>
  <c r="N694" i="3"/>
  <c r="R693" i="3"/>
  <c r="N693" i="3"/>
  <c r="R692" i="3"/>
  <c r="N692" i="3"/>
  <c r="R691" i="3"/>
  <c r="N691" i="3"/>
  <c r="R690" i="3"/>
  <c r="N690" i="3"/>
  <c r="R689" i="3"/>
  <c r="N689" i="3"/>
  <c r="R688" i="3"/>
  <c r="N688" i="3"/>
  <c r="R687" i="3"/>
  <c r="N687" i="3"/>
  <c r="R686" i="3"/>
  <c r="N686" i="3"/>
  <c r="R685" i="3"/>
  <c r="N685" i="3"/>
  <c r="R684" i="3"/>
  <c r="N684" i="3"/>
  <c r="R683" i="3"/>
  <c r="N683" i="3"/>
  <c r="R682" i="3"/>
  <c r="N682" i="3"/>
  <c r="R681" i="3"/>
  <c r="N681" i="3"/>
  <c r="R680" i="3"/>
  <c r="N680" i="3"/>
  <c r="R679" i="3"/>
  <c r="N679" i="3"/>
  <c r="R678" i="3"/>
  <c r="N678" i="3"/>
  <c r="R677" i="3"/>
  <c r="N677" i="3"/>
  <c r="R676" i="3"/>
  <c r="N676" i="3"/>
  <c r="R675" i="3"/>
  <c r="N675" i="3"/>
  <c r="R674" i="3"/>
  <c r="N674" i="3"/>
  <c r="R673" i="3"/>
  <c r="N673" i="3"/>
  <c r="R672" i="3"/>
  <c r="N672" i="3"/>
  <c r="R671" i="3"/>
  <c r="N671" i="3"/>
  <c r="R670" i="3"/>
  <c r="N670" i="3"/>
  <c r="R669" i="3"/>
  <c r="N669" i="3"/>
  <c r="R668" i="3"/>
  <c r="N668" i="3"/>
  <c r="R667" i="3"/>
  <c r="N667" i="3"/>
  <c r="R666" i="3"/>
  <c r="N666" i="3"/>
  <c r="R665" i="3"/>
  <c r="N665" i="3"/>
  <c r="R664" i="3"/>
  <c r="N664" i="3"/>
  <c r="R663" i="3"/>
  <c r="N663" i="3"/>
  <c r="R662" i="3"/>
  <c r="N662" i="3"/>
  <c r="R661" i="3"/>
  <c r="N661" i="3"/>
  <c r="R660" i="3"/>
  <c r="N660" i="3"/>
  <c r="R659" i="3"/>
  <c r="N659" i="3"/>
  <c r="R658" i="3"/>
  <c r="N658" i="3"/>
  <c r="R657" i="3"/>
  <c r="N657" i="3"/>
  <c r="R656" i="3"/>
  <c r="N656" i="3"/>
  <c r="R655" i="3"/>
  <c r="N655" i="3"/>
  <c r="R654" i="3"/>
  <c r="N654" i="3"/>
  <c r="R653" i="3"/>
  <c r="N653" i="3"/>
  <c r="R652" i="3"/>
  <c r="N652" i="3"/>
  <c r="R651" i="3"/>
  <c r="N651" i="3"/>
  <c r="R650" i="3"/>
  <c r="N650" i="3"/>
  <c r="R649" i="3"/>
  <c r="N649" i="3"/>
  <c r="R648" i="3"/>
  <c r="N648" i="3"/>
  <c r="R647" i="3"/>
  <c r="N647" i="3"/>
  <c r="R646" i="3"/>
  <c r="N646" i="3"/>
  <c r="R645" i="3"/>
  <c r="N645" i="3"/>
  <c r="R644" i="3"/>
  <c r="N644" i="3"/>
  <c r="R643" i="3"/>
  <c r="N643" i="3"/>
  <c r="R642" i="3"/>
  <c r="N642" i="3"/>
  <c r="R641" i="3"/>
  <c r="N641" i="3"/>
  <c r="R640" i="3"/>
  <c r="N640" i="3"/>
  <c r="R639" i="3"/>
  <c r="N639" i="3"/>
  <c r="R638" i="3"/>
  <c r="N638" i="3"/>
  <c r="R637" i="3"/>
  <c r="N637" i="3"/>
  <c r="R636" i="3"/>
  <c r="N636" i="3"/>
  <c r="R635" i="3"/>
  <c r="N635" i="3"/>
  <c r="R634" i="3"/>
  <c r="N634" i="3"/>
  <c r="R633" i="3"/>
  <c r="N633" i="3"/>
  <c r="R632" i="3"/>
  <c r="N632" i="3"/>
  <c r="R631" i="3"/>
  <c r="N631" i="3"/>
  <c r="R630" i="3"/>
  <c r="N630" i="3"/>
  <c r="R629" i="3"/>
  <c r="N629" i="3"/>
  <c r="R628" i="3"/>
  <c r="N628" i="3"/>
  <c r="R627" i="3"/>
  <c r="N627" i="3"/>
  <c r="R626" i="3"/>
  <c r="N626" i="3"/>
  <c r="R625" i="3"/>
  <c r="N625" i="3"/>
  <c r="R624" i="3"/>
  <c r="N624" i="3"/>
  <c r="R623" i="3"/>
  <c r="N623" i="3"/>
  <c r="R622" i="3"/>
  <c r="N622" i="3"/>
  <c r="R621" i="3"/>
  <c r="N621" i="3"/>
  <c r="R620" i="3"/>
  <c r="N620" i="3"/>
  <c r="R619" i="3"/>
  <c r="N619" i="3"/>
  <c r="R618" i="3"/>
  <c r="N618" i="3"/>
  <c r="R617" i="3"/>
  <c r="N617" i="3"/>
  <c r="R616" i="3"/>
  <c r="N616" i="3"/>
  <c r="R615" i="3"/>
  <c r="N615" i="3"/>
  <c r="R614" i="3"/>
  <c r="N614" i="3"/>
  <c r="R613" i="3"/>
  <c r="N613" i="3"/>
  <c r="R612" i="3"/>
  <c r="N612" i="3"/>
  <c r="R611" i="3"/>
  <c r="N611" i="3"/>
  <c r="R610" i="3"/>
  <c r="N610" i="3"/>
  <c r="R609" i="3"/>
  <c r="N609" i="3"/>
  <c r="R608" i="3"/>
  <c r="N608" i="3"/>
  <c r="R607" i="3"/>
  <c r="N607" i="3"/>
  <c r="R606" i="3"/>
  <c r="N606" i="3"/>
  <c r="R605" i="3"/>
  <c r="N605" i="3"/>
  <c r="R604" i="3"/>
  <c r="N604" i="3"/>
  <c r="R603" i="3"/>
  <c r="N603" i="3"/>
  <c r="R602" i="3"/>
  <c r="N602" i="3"/>
  <c r="R601" i="3"/>
  <c r="N601" i="3"/>
  <c r="R600" i="3"/>
  <c r="N600" i="3"/>
  <c r="R599" i="3"/>
  <c r="N599" i="3"/>
  <c r="R598" i="3"/>
  <c r="N598" i="3"/>
  <c r="R597" i="3"/>
  <c r="N597" i="3"/>
  <c r="R596" i="3"/>
  <c r="N596" i="3"/>
  <c r="R595" i="3"/>
  <c r="N595" i="3"/>
  <c r="R594" i="3"/>
  <c r="N594" i="3"/>
  <c r="R593" i="3"/>
  <c r="N593" i="3"/>
  <c r="R592" i="3"/>
  <c r="N592" i="3"/>
  <c r="R591" i="3"/>
  <c r="N591" i="3"/>
  <c r="R590" i="3"/>
  <c r="N590" i="3"/>
  <c r="R589" i="3"/>
  <c r="N589" i="3"/>
  <c r="R588" i="3"/>
  <c r="N588" i="3"/>
  <c r="R587" i="3"/>
  <c r="N587" i="3"/>
  <c r="R586" i="3"/>
  <c r="N586" i="3"/>
  <c r="R585" i="3"/>
  <c r="N585" i="3"/>
  <c r="R584" i="3"/>
  <c r="N584" i="3"/>
  <c r="R583" i="3"/>
  <c r="N583" i="3"/>
  <c r="R582" i="3"/>
  <c r="N582" i="3"/>
  <c r="R581" i="3"/>
  <c r="N581" i="3"/>
  <c r="R580" i="3"/>
  <c r="N580" i="3"/>
  <c r="R579" i="3"/>
  <c r="N579" i="3"/>
  <c r="R578" i="3"/>
  <c r="N578" i="3"/>
  <c r="R577" i="3"/>
  <c r="N577" i="3"/>
  <c r="R576" i="3"/>
  <c r="N576" i="3"/>
  <c r="R575" i="3"/>
  <c r="N575" i="3"/>
  <c r="R574" i="3"/>
  <c r="N574" i="3"/>
  <c r="R573" i="3"/>
  <c r="N573" i="3"/>
  <c r="R572" i="3"/>
  <c r="N572" i="3"/>
  <c r="R571" i="3"/>
  <c r="N571" i="3"/>
  <c r="R570" i="3"/>
  <c r="N570" i="3"/>
  <c r="R569" i="3"/>
  <c r="N569" i="3"/>
  <c r="R568" i="3"/>
  <c r="N568" i="3"/>
  <c r="R567" i="3"/>
  <c r="N567" i="3"/>
  <c r="R566" i="3"/>
  <c r="N566" i="3"/>
  <c r="R565" i="3"/>
  <c r="R564" i="3"/>
  <c r="R563" i="3"/>
  <c r="N563" i="3"/>
  <c r="R562" i="3"/>
  <c r="N562" i="3"/>
  <c r="R561" i="3"/>
  <c r="N561" i="3"/>
  <c r="R560" i="3"/>
  <c r="N560" i="3"/>
  <c r="R559" i="3"/>
  <c r="N559" i="3"/>
  <c r="R558" i="3"/>
  <c r="N558" i="3"/>
  <c r="R557" i="3"/>
  <c r="N557" i="3"/>
  <c r="R556" i="3"/>
  <c r="N556" i="3"/>
  <c r="R555" i="3"/>
  <c r="N555" i="3"/>
  <c r="R554" i="3"/>
  <c r="N554" i="3"/>
  <c r="R553" i="3"/>
  <c r="N553" i="3"/>
  <c r="R552" i="3"/>
  <c r="N552" i="3"/>
  <c r="R551" i="3"/>
  <c r="N551" i="3"/>
  <c r="R550" i="3"/>
  <c r="N550" i="3"/>
  <c r="R549" i="3"/>
  <c r="N549" i="3"/>
  <c r="R548" i="3"/>
  <c r="N548" i="3"/>
  <c r="R547" i="3"/>
  <c r="N547" i="3"/>
  <c r="R546" i="3"/>
  <c r="N546" i="3"/>
  <c r="R545" i="3"/>
  <c r="N545" i="3"/>
  <c r="R544" i="3"/>
  <c r="N544" i="3"/>
  <c r="R543" i="3"/>
  <c r="N543" i="3"/>
  <c r="R542" i="3"/>
  <c r="N542" i="3"/>
  <c r="R541" i="3"/>
  <c r="N541" i="3"/>
  <c r="R540" i="3"/>
  <c r="N540" i="3"/>
  <c r="R539" i="3"/>
  <c r="N539" i="3"/>
  <c r="R538" i="3"/>
  <c r="N538" i="3"/>
  <c r="R537" i="3"/>
  <c r="N537" i="3"/>
  <c r="R536" i="3"/>
  <c r="N536" i="3"/>
  <c r="R535" i="3"/>
  <c r="N535" i="3"/>
  <c r="R534" i="3"/>
  <c r="N534" i="3"/>
  <c r="R533" i="3"/>
  <c r="N533" i="3"/>
  <c r="R532" i="3"/>
  <c r="N532" i="3"/>
  <c r="R531" i="3"/>
  <c r="N531" i="3"/>
  <c r="R530" i="3"/>
  <c r="N530" i="3"/>
  <c r="R529" i="3"/>
  <c r="N529" i="3"/>
  <c r="R528" i="3"/>
  <c r="N528" i="3"/>
  <c r="R527" i="3"/>
  <c r="N527" i="3"/>
  <c r="R526" i="3"/>
  <c r="N526" i="3"/>
  <c r="R525" i="3"/>
  <c r="N525" i="3"/>
  <c r="R524" i="3"/>
  <c r="N524" i="3"/>
  <c r="R523" i="3"/>
  <c r="N523" i="3"/>
  <c r="R522" i="3"/>
  <c r="N522" i="3"/>
  <c r="R521" i="3"/>
  <c r="N521" i="3"/>
  <c r="R520" i="3"/>
  <c r="N520" i="3"/>
  <c r="R519" i="3"/>
  <c r="N519" i="3"/>
  <c r="R518" i="3"/>
  <c r="N518" i="3"/>
  <c r="R517" i="3"/>
  <c r="N517" i="3"/>
  <c r="R516" i="3"/>
  <c r="N516" i="3"/>
  <c r="R515" i="3"/>
  <c r="N515" i="3"/>
  <c r="R514" i="3"/>
  <c r="N514" i="3"/>
  <c r="R513" i="3"/>
  <c r="N513" i="3"/>
  <c r="R512" i="3"/>
  <c r="N512" i="3"/>
  <c r="R511" i="3"/>
  <c r="N511" i="3"/>
  <c r="R510" i="3"/>
  <c r="N510" i="3"/>
  <c r="R509" i="3"/>
  <c r="N509" i="3"/>
  <c r="R508" i="3"/>
  <c r="N508" i="3"/>
  <c r="R507" i="3"/>
  <c r="N507" i="3"/>
  <c r="R506" i="3"/>
  <c r="N506" i="3"/>
  <c r="R505" i="3"/>
  <c r="N505" i="3"/>
  <c r="R504" i="3"/>
  <c r="N504" i="3"/>
  <c r="R503" i="3"/>
  <c r="N503" i="3"/>
  <c r="R502" i="3"/>
  <c r="N502" i="3"/>
  <c r="R501" i="3"/>
  <c r="N501" i="3"/>
  <c r="R500" i="3"/>
  <c r="N500" i="3"/>
  <c r="R499" i="3"/>
  <c r="N499" i="3"/>
  <c r="R498" i="3"/>
  <c r="N498" i="3"/>
  <c r="R497" i="3"/>
  <c r="N497" i="3"/>
  <c r="R496" i="3"/>
  <c r="N496" i="3"/>
  <c r="R495" i="3"/>
  <c r="N495" i="3"/>
  <c r="R494" i="3"/>
  <c r="N494" i="3"/>
  <c r="R493" i="3"/>
  <c r="N493" i="3"/>
  <c r="R492" i="3"/>
  <c r="N492" i="3"/>
  <c r="R491" i="3"/>
  <c r="N491" i="3"/>
  <c r="R490" i="3"/>
  <c r="N490" i="3"/>
  <c r="R489" i="3"/>
  <c r="N489" i="3"/>
  <c r="R488" i="3"/>
  <c r="N488" i="3"/>
  <c r="R487" i="3"/>
  <c r="N487" i="3"/>
  <c r="R486" i="3"/>
  <c r="N486" i="3"/>
  <c r="R485" i="3"/>
  <c r="N485" i="3"/>
  <c r="R484" i="3"/>
  <c r="N484" i="3"/>
  <c r="R483" i="3"/>
  <c r="N483" i="3"/>
  <c r="R482" i="3"/>
  <c r="N482" i="3"/>
  <c r="R481" i="3"/>
  <c r="N481" i="3"/>
  <c r="R480" i="3"/>
  <c r="N480" i="3"/>
  <c r="R479" i="3"/>
  <c r="N479" i="3"/>
  <c r="R478" i="3"/>
  <c r="N478" i="3"/>
  <c r="R477" i="3"/>
  <c r="N477" i="3"/>
  <c r="R476" i="3"/>
  <c r="N476" i="3"/>
  <c r="R475" i="3"/>
  <c r="N475" i="3"/>
  <c r="R474" i="3"/>
  <c r="N474" i="3"/>
  <c r="R473" i="3"/>
  <c r="N473" i="3"/>
  <c r="R472" i="3"/>
  <c r="N472" i="3"/>
  <c r="R471" i="3"/>
  <c r="N471" i="3"/>
  <c r="R470" i="3"/>
  <c r="N470" i="3"/>
  <c r="R469" i="3"/>
  <c r="N469" i="3"/>
  <c r="R468" i="3"/>
  <c r="N468" i="3"/>
  <c r="R467" i="3"/>
  <c r="N467" i="3"/>
  <c r="R466" i="3"/>
  <c r="N466" i="3"/>
  <c r="R465" i="3"/>
  <c r="N465" i="3"/>
  <c r="R464" i="3"/>
  <c r="N464" i="3"/>
  <c r="R463" i="3"/>
  <c r="N463" i="3"/>
  <c r="R462" i="3"/>
  <c r="N462" i="3"/>
  <c r="R461" i="3"/>
  <c r="N461" i="3"/>
  <c r="R460" i="3"/>
  <c r="N460" i="3"/>
  <c r="R459" i="3"/>
  <c r="N459" i="3"/>
  <c r="R458" i="3"/>
  <c r="N458" i="3"/>
  <c r="R457" i="3"/>
  <c r="N457" i="3"/>
  <c r="R456" i="3"/>
  <c r="N456" i="3"/>
  <c r="R455" i="3"/>
  <c r="N455" i="3"/>
  <c r="R454" i="3"/>
  <c r="N454" i="3"/>
  <c r="R453" i="3"/>
  <c r="N453" i="3"/>
  <c r="R452" i="3"/>
  <c r="N452" i="3"/>
  <c r="R451" i="3"/>
  <c r="N451" i="3"/>
  <c r="R450" i="3"/>
  <c r="N450" i="3"/>
  <c r="R449" i="3"/>
  <c r="N449" i="3"/>
  <c r="R448" i="3"/>
  <c r="N448" i="3"/>
  <c r="R447" i="3"/>
  <c r="N447" i="3"/>
  <c r="R446" i="3"/>
  <c r="N446" i="3"/>
  <c r="R445" i="3"/>
  <c r="N445" i="3"/>
  <c r="R444" i="3"/>
  <c r="N444" i="3"/>
  <c r="R443" i="3"/>
  <c r="N443" i="3"/>
  <c r="R442" i="3"/>
  <c r="N442" i="3"/>
  <c r="R441" i="3"/>
  <c r="N441" i="3"/>
  <c r="R440" i="3"/>
  <c r="N440" i="3"/>
  <c r="R439" i="3"/>
  <c r="N439" i="3"/>
  <c r="R438" i="3"/>
  <c r="N438" i="3"/>
  <c r="R437" i="3"/>
  <c r="N437" i="3"/>
  <c r="R436" i="3"/>
  <c r="N436" i="3"/>
  <c r="R435" i="3"/>
  <c r="N435" i="3"/>
  <c r="R434" i="3"/>
  <c r="N434" i="3"/>
  <c r="R433" i="3"/>
  <c r="N433" i="3"/>
  <c r="R432" i="3"/>
  <c r="N432" i="3"/>
  <c r="R431" i="3"/>
  <c r="N431" i="3"/>
  <c r="R430" i="3"/>
  <c r="N430" i="3"/>
  <c r="R429" i="3"/>
  <c r="N429" i="3"/>
  <c r="R428" i="3"/>
  <c r="N428" i="3"/>
  <c r="R427" i="3"/>
  <c r="N427" i="3"/>
  <c r="R426" i="3"/>
  <c r="N426" i="3"/>
  <c r="R425" i="3"/>
  <c r="N425" i="3"/>
  <c r="R424" i="3"/>
  <c r="N424" i="3"/>
  <c r="R423" i="3"/>
  <c r="N423" i="3"/>
  <c r="R422" i="3"/>
  <c r="N422" i="3"/>
  <c r="R421" i="3"/>
  <c r="N421" i="3"/>
  <c r="R420" i="3"/>
  <c r="N420" i="3"/>
  <c r="R419" i="3"/>
  <c r="N419" i="3"/>
  <c r="R418" i="3"/>
  <c r="N418" i="3"/>
  <c r="R417" i="3"/>
  <c r="N417" i="3"/>
  <c r="R416" i="3"/>
  <c r="N416" i="3"/>
  <c r="R415" i="3"/>
  <c r="N415" i="3"/>
  <c r="R414" i="3"/>
  <c r="N414" i="3"/>
  <c r="R413" i="3"/>
  <c r="N413" i="3"/>
  <c r="R412" i="3"/>
  <c r="N412" i="3"/>
  <c r="R411" i="3"/>
  <c r="N411" i="3"/>
  <c r="R410" i="3"/>
  <c r="N410" i="3"/>
  <c r="R409" i="3"/>
  <c r="N409" i="3"/>
  <c r="R408" i="3"/>
  <c r="N408" i="3"/>
  <c r="R407" i="3"/>
  <c r="N407" i="3"/>
  <c r="R406" i="3"/>
  <c r="N406" i="3"/>
  <c r="R405" i="3"/>
  <c r="N405" i="3"/>
  <c r="R404" i="3"/>
  <c r="N404" i="3"/>
  <c r="R403" i="3"/>
  <c r="N403" i="3"/>
  <c r="R402" i="3"/>
  <c r="N402" i="3"/>
  <c r="R401" i="3"/>
  <c r="N401" i="3"/>
  <c r="R400" i="3"/>
  <c r="N400" i="3"/>
  <c r="R399" i="3"/>
  <c r="N399" i="3"/>
  <c r="R398" i="3"/>
  <c r="N398" i="3"/>
  <c r="R397" i="3"/>
  <c r="N397" i="3"/>
  <c r="R396" i="3"/>
  <c r="N396" i="3"/>
  <c r="R395" i="3"/>
  <c r="N395" i="3"/>
  <c r="R394" i="3"/>
  <c r="N394" i="3"/>
  <c r="R393" i="3"/>
  <c r="N393" i="3"/>
  <c r="R392" i="3"/>
  <c r="N392" i="3"/>
  <c r="R391" i="3"/>
  <c r="N391" i="3"/>
  <c r="R390" i="3"/>
  <c r="N390" i="3"/>
  <c r="R389" i="3"/>
  <c r="N389" i="3"/>
  <c r="R388" i="3"/>
  <c r="N388" i="3"/>
  <c r="R387" i="3"/>
  <c r="N387" i="3"/>
  <c r="R386" i="3"/>
  <c r="N386" i="3"/>
  <c r="R385" i="3"/>
  <c r="N385" i="3"/>
  <c r="R384" i="3"/>
  <c r="N384" i="3"/>
  <c r="R383" i="3"/>
  <c r="N383" i="3"/>
  <c r="R382" i="3"/>
  <c r="N382" i="3"/>
  <c r="R381" i="3"/>
  <c r="N381" i="3"/>
  <c r="R380" i="3"/>
  <c r="N380" i="3"/>
  <c r="R379" i="3"/>
  <c r="N379" i="3"/>
  <c r="R378" i="3"/>
  <c r="N378" i="3"/>
  <c r="R377" i="3"/>
  <c r="N377" i="3"/>
  <c r="R376" i="3"/>
  <c r="N376" i="3"/>
  <c r="R375" i="3"/>
  <c r="N375" i="3"/>
  <c r="R374" i="3"/>
  <c r="N374" i="3"/>
  <c r="R373" i="3"/>
  <c r="N373" i="3"/>
  <c r="R372" i="3"/>
  <c r="N372" i="3"/>
  <c r="R371" i="3"/>
  <c r="N371" i="3"/>
  <c r="R370" i="3"/>
  <c r="N370" i="3"/>
  <c r="R369" i="3"/>
  <c r="N369" i="3"/>
  <c r="R368" i="3"/>
  <c r="N368" i="3"/>
  <c r="R367" i="3"/>
  <c r="N367" i="3"/>
  <c r="R366" i="3"/>
  <c r="N366" i="3"/>
  <c r="R365" i="3"/>
  <c r="N365" i="3"/>
  <c r="R364" i="3"/>
  <c r="N364" i="3"/>
  <c r="R363" i="3"/>
  <c r="N363" i="3"/>
  <c r="R362" i="3"/>
  <c r="N362" i="3"/>
  <c r="R361" i="3"/>
  <c r="N361" i="3"/>
  <c r="R360" i="3"/>
  <c r="N360" i="3"/>
  <c r="R359" i="3"/>
  <c r="N359" i="3"/>
  <c r="R358" i="3"/>
  <c r="N358" i="3"/>
  <c r="R357" i="3"/>
  <c r="N357" i="3"/>
  <c r="R356" i="3"/>
  <c r="N356" i="3"/>
  <c r="R355" i="3"/>
  <c r="N355" i="3"/>
  <c r="R354" i="3"/>
  <c r="N354" i="3"/>
  <c r="R353" i="3"/>
  <c r="N353" i="3"/>
  <c r="R352" i="3"/>
  <c r="N352" i="3"/>
  <c r="R351" i="3"/>
  <c r="N351" i="3"/>
  <c r="R350" i="3"/>
  <c r="N350" i="3"/>
  <c r="R349" i="3"/>
  <c r="N349" i="3"/>
  <c r="R348" i="3"/>
  <c r="N348" i="3"/>
  <c r="R347" i="3"/>
  <c r="N347" i="3"/>
  <c r="R346" i="3"/>
  <c r="N346" i="3"/>
  <c r="R345" i="3"/>
  <c r="N345" i="3"/>
  <c r="R344" i="3"/>
  <c r="N344" i="3"/>
  <c r="R343" i="3"/>
  <c r="N343" i="3"/>
  <c r="R342" i="3"/>
  <c r="N342" i="3"/>
  <c r="R341" i="3"/>
  <c r="N341" i="3"/>
  <c r="R340" i="3"/>
  <c r="N340" i="3"/>
  <c r="R339" i="3"/>
  <c r="N339" i="3"/>
  <c r="R338" i="3"/>
  <c r="N338" i="3"/>
  <c r="R337" i="3"/>
  <c r="N337" i="3"/>
  <c r="R336" i="3"/>
  <c r="N336" i="3"/>
  <c r="R335" i="3"/>
  <c r="N335" i="3"/>
  <c r="R334" i="3"/>
  <c r="N334" i="3"/>
  <c r="R333" i="3"/>
  <c r="N333" i="3"/>
  <c r="R332" i="3"/>
  <c r="N332" i="3"/>
  <c r="R331" i="3"/>
  <c r="N331" i="3"/>
  <c r="R330" i="3"/>
  <c r="N330" i="3"/>
  <c r="R329" i="3"/>
  <c r="N329" i="3"/>
  <c r="R328" i="3"/>
  <c r="N328" i="3"/>
  <c r="R327" i="3"/>
  <c r="N327" i="3"/>
  <c r="R326" i="3"/>
  <c r="N326" i="3"/>
  <c r="R325" i="3"/>
  <c r="N325" i="3"/>
  <c r="R324" i="3"/>
  <c r="N324" i="3"/>
  <c r="R323" i="3"/>
  <c r="N323" i="3"/>
  <c r="R322" i="3"/>
  <c r="N322" i="3"/>
  <c r="R321" i="3"/>
  <c r="N321" i="3"/>
  <c r="R320" i="3"/>
  <c r="N320" i="3"/>
  <c r="R319" i="3"/>
  <c r="N319" i="3"/>
  <c r="R318" i="3"/>
  <c r="N318" i="3"/>
  <c r="R317" i="3"/>
  <c r="N317" i="3"/>
  <c r="R316" i="3"/>
  <c r="N316" i="3"/>
  <c r="R315" i="3"/>
  <c r="N315" i="3"/>
  <c r="R314" i="3"/>
  <c r="N314" i="3"/>
  <c r="R313" i="3"/>
  <c r="N313" i="3"/>
  <c r="R312" i="3"/>
  <c r="N312" i="3"/>
  <c r="R311" i="3"/>
  <c r="N311" i="3"/>
  <c r="R310" i="3"/>
  <c r="N310" i="3"/>
  <c r="R309" i="3"/>
  <c r="N309" i="3"/>
  <c r="R308" i="3"/>
  <c r="N308" i="3"/>
  <c r="R307" i="3"/>
  <c r="N307" i="3"/>
  <c r="R306" i="3"/>
  <c r="N306" i="3"/>
  <c r="R305" i="3"/>
  <c r="N305" i="3"/>
  <c r="R304" i="3"/>
  <c r="N304" i="3"/>
  <c r="R303" i="3"/>
  <c r="N303" i="3"/>
  <c r="R302" i="3"/>
  <c r="N302" i="3"/>
  <c r="R301" i="3"/>
  <c r="N301" i="3"/>
  <c r="R300" i="3"/>
  <c r="N300" i="3"/>
  <c r="R299" i="3"/>
  <c r="N299" i="3"/>
  <c r="R298" i="3"/>
  <c r="N298" i="3"/>
  <c r="R297" i="3"/>
  <c r="N297" i="3"/>
  <c r="R296" i="3"/>
  <c r="N296" i="3"/>
  <c r="R295" i="3"/>
  <c r="N295" i="3"/>
  <c r="R294" i="3"/>
  <c r="N294" i="3"/>
  <c r="R293" i="3"/>
  <c r="N293" i="3"/>
  <c r="R292" i="3"/>
  <c r="N292" i="3"/>
  <c r="R291" i="3"/>
  <c r="N291" i="3"/>
  <c r="R290" i="3"/>
  <c r="N290" i="3"/>
  <c r="R289" i="3"/>
  <c r="N289" i="3"/>
  <c r="R288" i="3"/>
  <c r="N288" i="3"/>
  <c r="R287" i="3"/>
  <c r="N287" i="3"/>
  <c r="R286" i="3"/>
  <c r="N286" i="3"/>
  <c r="R285" i="3"/>
  <c r="N285" i="3"/>
  <c r="R284" i="3"/>
  <c r="N284" i="3"/>
  <c r="R283" i="3"/>
  <c r="N283" i="3"/>
  <c r="R282" i="3"/>
  <c r="N282" i="3"/>
  <c r="R281" i="3"/>
  <c r="N281" i="3"/>
  <c r="R280" i="3"/>
  <c r="N280" i="3"/>
  <c r="R279" i="3"/>
  <c r="N279" i="3"/>
  <c r="R278" i="3"/>
  <c r="N278" i="3"/>
  <c r="R277" i="3"/>
  <c r="N277" i="3"/>
  <c r="R276" i="3"/>
  <c r="N276" i="3"/>
  <c r="R275" i="3"/>
  <c r="N275" i="3"/>
  <c r="R274" i="3"/>
  <c r="N274" i="3"/>
  <c r="R273" i="3"/>
  <c r="N273" i="3"/>
  <c r="R272" i="3"/>
  <c r="N272" i="3"/>
  <c r="R271" i="3"/>
  <c r="N271" i="3"/>
  <c r="R270" i="3"/>
  <c r="N270" i="3"/>
  <c r="R269" i="3"/>
  <c r="N269" i="3"/>
  <c r="R268" i="3"/>
  <c r="N268" i="3"/>
  <c r="R267" i="3"/>
  <c r="N267" i="3"/>
  <c r="R266" i="3"/>
  <c r="N266" i="3"/>
  <c r="R265" i="3"/>
  <c r="N265" i="3"/>
  <c r="R264" i="3"/>
  <c r="N264" i="3"/>
  <c r="R263" i="3"/>
  <c r="N263" i="3"/>
  <c r="R262" i="3"/>
  <c r="N262" i="3"/>
  <c r="R261" i="3"/>
  <c r="N261" i="3"/>
  <c r="R260" i="3"/>
  <c r="N260" i="3"/>
  <c r="R259" i="3"/>
  <c r="N259" i="3"/>
  <c r="R258" i="3"/>
  <c r="N258" i="3"/>
  <c r="R257" i="3"/>
  <c r="N257" i="3"/>
  <c r="R256" i="3"/>
  <c r="N256" i="3"/>
  <c r="R255" i="3"/>
  <c r="N255" i="3"/>
  <c r="R254" i="3"/>
  <c r="N254" i="3"/>
  <c r="R253" i="3"/>
  <c r="N253" i="3"/>
  <c r="R252" i="3"/>
  <c r="N252" i="3"/>
  <c r="R251" i="3"/>
  <c r="N251" i="3"/>
  <c r="R250" i="3"/>
  <c r="N250" i="3"/>
  <c r="R249" i="3"/>
  <c r="N249" i="3"/>
  <c r="R248" i="3"/>
  <c r="N248" i="3"/>
  <c r="R247" i="3"/>
  <c r="N247" i="3"/>
  <c r="R246" i="3"/>
  <c r="N246" i="3"/>
  <c r="R245" i="3"/>
  <c r="N245" i="3"/>
  <c r="R244" i="3"/>
  <c r="N244" i="3"/>
  <c r="R243" i="3"/>
  <c r="N243" i="3"/>
  <c r="R242" i="3"/>
  <c r="N242" i="3"/>
  <c r="R241" i="3"/>
  <c r="N241" i="3"/>
  <c r="R240" i="3"/>
  <c r="N240" i="3"/>
  <c r="R239" i="3"/>
  <c r="N239" i="3"/>
  <c r="R238" i="3"/>
  <c r="N238" i="3"/>
  <c r="R237" i="3"/>
  <c r="N237" i="3"/>
  <c r="R236" i="3"/>
  <c r="N236" i="3"/>
  <c r="R235" i="3"/>
  <c r="N235" i="3"/>
  <c r="R234" i="3"/>
  <c r="N234" i="3"/>
  <c r="R233" i="3"/>
  <c r="N233" i="3"/>
  <c r="R232" i="3"/>
  <c r="N232" i="3"/>
  <c r="R231" i="3"/>
  <c r="N231" i="3"/>
  <c r="R230" i="3"/>
  <c r="N230" i="3"/>
  <c r="R229" i="3"/>
  <c r="N229" i="3"/>
  <c r="R228" i="3"/>
  <c r="N228" i="3"/>
  <c r="R227" i="3"/>
  <c r="N227" i="3"/>
  <c r="R226" i="3"/>
  <c r="N226" i="3"/>
  <c r="R225" i="3"/>
  <c r="N225" i="3"/>
  <c r="R224" i="3"/>
  <c r="N224" i="3"/>
  <c r="R223" i="3"/>
  <c r="N223" i="3"/>
  <c r="R222" i="3"/>
  <c r="N222" i="3"/>
  <c r="R221" i="3"/>
  <c r="N221" i="3"/>
  <c r="R220" i="3"/>
  <c r="N220" i="3"/>
  <c r="R219" i="3"/>
  <c r="N219" i="3"/>
  <c r="R218" i="3"/>
  <c r="N218" i="3"/>
  <c r="R217" i="3"/>
  <c r="N217" i="3"/>
  <c r="R216" i="3"/>
  <c r="N216" i="3"/>
  <c r="R215" i="3"/>
  <c r="N215" i="3"/>
  <c r="R214" i="3"/>
  <c r="N214" i="3"/>
  <c r="R213" i="3"/>
  <c r="N213" i="3"/>
  <c r="R212" i="3"/>
  <c r="N212" i="3"/>
  <c r="R211" i="3"/>
  <c r="N211" i="3"/>
  <c r="R210" i="3"/>
  <c r="N210" i="3"/>
  <c r="R209" i="3"/>
  <c r="N209" i="3"/>
  <c r="R208" i="3"/>
  <c r="N208" i="3"/>
  <c r="R207" i="3"/>
  <c r="N207" i="3"/>
  <c r="R206" i="3"/>
  <c r="N206" i="3"/>
  <c r="R205" i="3"/>
  <c r="N205" i="3"/>
  <c r="R204" i="3"/>
  <c r="N204" i="3"/>
  <c r="R203" i="3"/>
  <c r="N203" i="3"/>
  <c r="R202" i="3"/>
  <c r="N202" i="3"/>
  <c r="R201" i="3"/>
  <c r="N201" i="3"/>
  <c r="R200" i="3"/>
  <c r="N200" i="3"/>
  <c r="R199" i="3"/>
  <c r="N199" i="3"/>
  <c r="R198" i="3"/>
  <c r="N198" i="3"/>
  <c r="R197" i="3"/>
  <c r="N197" i="3"/>
  <c r="R196" i="3"/>
  <c r="N196" i="3"/>
  <c r="R195" i="3"/>
  <c r="N195" i="3"/>
  <c r="R194" i="3"/>
  <c r="N194" i="3"/>
  <c r="R193" i="3"/>
  <c r="N193" i="3"/>
  <c r="R192" i="3"/>
  <c r="N192" i="3"/>
  <c r="R191" i="3"/>
  <c r="N191" i="3"/>
  <c r="R190" i="3"/>
  <c r="N190" i="3"/>
  <c r="R189" i="3"/>
  <c r="N189" i="3"/>
  <c r="R188" i="3"/>
  <c r="N188" i="3"/>
  <c r="R187" i="3"/>
  <c r="N187" i="3"/>
  <c r="R186" i="3"/>
  <c r="N186" i="3"/>
  <c r="R185" i="3"/>
  <c r="N185" i="3"/>
  <c r="R184" i="3"/>
  <c r="N184" i="3"/>
  <c r="R183" i="3"/>
  <c r="N183" i="3"/>
  <c r="R182" i="3"/>
  <c r="N182" i="3"/>
  <c r="R181" i="3"/>
  <c r="N181" i="3"/>
  <c r="R180" i="3"/>
  <c r="N180" i="3"/>
  <c r="R179" i="3"/>
  <c r="N179" i="3"/>
  <c r="R178" i="3"/>
  <c r="N178" i="3"/>
  <c r="R177" i="3"/>
  <c r="N177" i="3"/>
  <c r="R176" i="3"/>
  <c r="N176" i="3"/>
  <c r="R175" i="3"/>
  <c r="N175" i="3"/>
  <c r="R174" i="3"/>
  <c r="N174" i="3"/>
  <c r="R173" i="3"/>
  <c r="N173" i="3"/>
  <c r="R172" i="3"/>
  <c r="N172" i="3"/>
  <c r="R171" i="3"/>
  <c r="N171" i="3"/>
  <c r="R170" i="3"/>
  <c r="N170" i="3"/>
  <c r="R169" i="3"/>
  <c r="N169" i="3"/>
  <c r="R168" i="3"/>
  <c r="N168" i="3"/>
  <c r="R167" i="3"/>
  <c r="N167" i="3"/>
  <c r="R166" i="3"/>
  <c r="N166" i="3"/>
  <c r="R165" i="3"/>
  <c r="N165" i="3"/>
  <c r="R164" i="3"/>
  <c r="N164" i="3"/>
  <c r="R163" i="3"/>
  <c r="N163" i="3"/>
  <c r="R162" i="3"/>
  <c r="N162" i="3"/>
  <c r="R161" i="3"/>
  <c r="N161" i="3"/>
  <c r="R160" i="3"/>
  <c r="N160" i="3"/>
  <c r="R159" i="3"/>
  <c r="N159" i="3"/>
  <c r="R158" i="3"/>
  <c r="N158" i="3"/>
  <c r="R157" i="3"/>
  <c r="N157" i="3"/>
  <c r="R156" i="3"/>
  <c r="N156" i="3"/>
  <c r="R155" i="3"/>
  <c r="N155" i="3"/>
  <c r="R154" i="3"/>
  <c r="N154" i="3"/>
  <c r="R153" i="3"/>
  <c r="N153" i="3"/>
  <c r="R152" i="3"/>
  <c r="N152" i="3"/>
  <c r="R151" i="3"/>
  <c r="N151" i="3"/>
  <c r="R150" i="3"/>
  <c r="N150" i="3"/>
  <c r="R149" i="3"/>
  <c r="N149" i="3"/>
  <c r="R148" i="3"/>
  <c r="N148" i="3"/>
  <c r="R147" i="3"/>
  <c r="N147" i="3"/>
  <c r="R146" i="3"/>
  <c r="N146" i="3"/>
  <c r="R145" i="3"/>
  <c r="N145" i="3"/>
  <c r="R144" i="3"/>
  <c r="N144" i="3"/>
  <c r="R143" i="3"/>
  <c r="N143" i="3"/>
  <c r="R142" i="3"/>
  <c r="N142" i="3"/>
  <c r="R141" i="3"/>
  <c r="N141" i="3"/>
  <c r="R140" i="3"/>
  <c r="N140" i="3"/>
  <c r="R139" i="3"/>
  <c r="N139" i="3"/>
  <c r="R138" i="3"/>
  <c r="N138" i="3"/>
  <c r="R137" i="3"/>
  <c r="N137" i="3"/>
  <c r="R136" i="3"/>
  <c r="N136" i="3"/>
  <c r="R135" i="3"/>
  <c r="N135" i="3"/>
  <c r="R134" i="3"/>
  <c r="N134" i="3"/>
  <c r="R133" i="3"/>
  <c r="N133" i="3"/>
  <c r="R132" i="3"/>
  <c r="N132" i="3"/>
  <c r="R131" i="3"/>
  <c r="N131" i="3"/>
  <c r="R130" i="3"/>
  <c r="N130" i="3"/>
  <c r="R129" i="3"/>
  <c r="N129" i="3"/>
  <c r="R128" i="3"/>
  <c r="N128" i="3"/>
  <c r="R127" i="3"/>
  <c r="N127" i="3"/>
  <c r="R126" i="3"/>
  <c r="N126" i="3"/>
  <c r="R125" i="3"/>
  <c r="N125" i="3"/>
  <c r="R124" i="3"/>
  <c r="N124" i="3"/>
  <c r="R123" i="3"/>
  <c r="N123" i="3"/>
  <c r="R122" i="3"/>
  <c r="N122" i="3"/>
  <c r="R121" i="3"/>
  <c r="N121" i="3"/>
  <c r="R120" i="3"/>
  <c r="N120" i="3"/>
  <c r="R119" i="3"/>
  <c r="N119" i="3"/>
  <c r="R118" i="3"/>
  <c r="N118" i="3"/>
  <c r="R117" i="3"/>
  <c r="N117" i="3"/>
  <c r="R116" i="3"/>
  <c r="N116" i="3"/>
  <c r="R115" i="3"/>
  <c r="N115" i="3"/>
  <c r="R114" i="3"/>
  <c r="N114" i="3"/>
  <c r="R113" i="3"/>
  <c r="N113" i="3"/>
  <c r="J113" i="3"/>
  <c r="R112" i="3"/>
  <c r="N112" i="3"/>
  <c r="J112" i="3"/>
  <c r="R111" i="3"/>
  <c r="N111" i="3"/>
  <c r="J111" i="3"/>
  <c r="R110" i="3"/>
  <c r="N110" i="3"/>
  <c r="J110" i="3"/>
  <c r="R109" i="3"/>
  <c r="N109" i="3"/>
  <c r="J109" i="3"/>
  <c r="R108" i="3"/>
  <c r="N108" i="3"/>
  <c r="J108" i="3"/>
  <c r="R107" i="3"/>
  <c r="N107" i="3"/>
  <c r="J107" i="3"/>
  <c r="R106" i="3"/>
  <c r="N106" i="3"/>
  <c r="J106" i="3"/>
  <c r="R105" i="3"/>
  <c r="N105" i="3"/>
  <c r="J105" i="3"/>
  <c r="R104" i="3"/>
  <c r="N104" i="3"/>
  <c r="J104" i="3"/>
  <c r="R103" i="3"/>
  <c r="N103" i="3"/>
  <c r="J103" i="3"/>
  <c r="R102" i="3"/>
  <c r="N102" i="3"/>
  <c r="J102" i="3"/>
  <c r="R101" i="3"/>
  <c r="N101" i="3"/>
  <c r="J101" i="3"/>
  <c r="R100" i="3"/>
  <c r="N100" i="3"/>
  <c r="J100" i="3"/>
  <c r="R99" i="3"/>
  <c r="N99" i="3"/>
  <c r="J99" i="3"/>
  <c r="R98" i="3"/>
  <c r="N98" i="3"/>
  <c r="J98" i="3"/>
  <c r="R97" i="3"/>
  <c r="N97" i="3"/>
  <c r="J97" i="3"/>
  <c r="R96" i="3"/>
  <c r="N96" i="3"/>
  <c r="J96" i="3"/>
  <c r="R95" i="3"/>
  <c r="N95" i="3"/>
  <c r="J95" i="3"/>
  <c r="R94" i="3"/>
  <c r="N94" i="3"/>
  <c r="J94" i="3"/>
  <c r="R93" i="3"/>
  <c r="N93" i="3"/>
  <c r="J93" i="3"/>
  <c r="R92" i="3"/>
  <c r="N92" i="3"/>
  <c r="J92" i="3"/>
  <c r="R91" i="3"/>
  <c r="N91" i="3"/>
  <c r="J91" i="3"/>
  <c r="R90" i="3"/>
  <c r="N90" i="3"/>
  <c r="J90" i="3"/>
  <c r="R89" i="3"/>
  <c r="N89" i="3"/>
  <c r="J89" i="3"/>
  <c r="R88" i="3"/>
  <c r="N88" i="3"/>
  <c r="J88" i="3"/>
  <c r="R87" i="3"/>
  <c r="N87" i="3"/>
  <c r="J87" i="3"/>
  <c r="R86" i="3"/>
  <c r="N86" i="3"/>
  <c r="J86" i="3"/>
  <c r="R85" i="3"/>
  <c r="N85" i="3"/>
  <c r="J85" i="3"/>
  <c r="R84" i="3"/>
  <c r="N84" i="3"/>
  <c r="J84" i="3"/>
  <c r="R83" i="3"/>
  <c r="N83" i="3"/>
  <c r="J83" i="3"/>
  <c r="C83" i="3"/>
  <c r="R82" i="3"/>
  <c r="N82" i="3"/>
  <c r="J82" i="3"/>
  <c r="C82" i="3"/>
  <c r="R81" i="3"/>
  <c r="N81" i="3"/>
  <c r="J81" i="3"/>
  <c r="C81" i="3"/>
  <c r="R80" i="3"/>
  <c r="N80" i="3"/>
  <c r="J80" i="3"/>
  <c r="C80" i="3"/>
  <c r="R79" i="3"/>
  <c r="N79" i="3"/>
  <c r="J79" i="3"/>
  <c r="C79" i="3"/>
  <c r="R78" i="3"/>
  <c r="N78" i="3"/>
  <c r="J78" i="3"/>
  <c r="C78" i="3"/>
  <c r="R77" i="3"/>
  <c r="N77" i="3"/>
  <c r="J77" i="3"/>
  <c r="C77" i="3"/>
  <c r="R76" i="3"/>
  <c r="N76" i="3"/>
  <c r="J76" i="3"/>
  <c r="C76" i="3"/>
  <c r="R75" i="3"/>
  <c r="N75" i="3"/>
  <c r="J75" i="3"/>
  <c r="C75" i="3"/>
  <c r="R74" i="3"/>
  <c r="N74" i="3"/>
  <c r="J74" i="3"/>
  <c r="C74" i="3"/>
  <c r="O73" i="3"/>
  <c r="K73" i="3"/>
  <c r="G73" i="3"/>
  <c r="C73" i="3"/>
  <c r="O72" i="3"/>
  <c r="K72" i="3"/>
  <c r="G72" i="3"/>
  <c r="C72" i="3"/>
  <c r="O71" i="3"/>
  <c r="K71" i="3"/>
  <c r="G71" i="3"/>
  <c r="C71" i="3"/>
  <c r="O70" i="3"/>
  <c r="K70" i="3"/>
  <c r="G70" i="3"/>
  <c r="C70" i="3"/>
  <c r="O69" i="3"/>
  <c r="K69" i="3"/>
  <c r="G69" i="3"/>
  <c r="C69" i="3"/>
  <c r="O68" i="3"/>
  <c r="K68" i="3"/>
  <c r="G68" i="3"/>
  <c r="C68" i="3"/>
  <c r="O67" i="3"/>
  <c r="K67" i="3"/>
  <c r="G67" i="3"/>
  <c r="C67" i="3"/>
  <c r="O66" i="3"/>
  <c r="K66" i="3"/>
  <c r="G66" i="3"/>
  <c r="C66" i="3"/>
  <c r="O65" i="3"/>
  <c r="K65" i="3"/>
  <c r="G65" i="3"/>
  <c r="C65" i="3"/>
  <c r="O64" i="3"/>
  <c r="K64" i="3"/>
  <c r="L64" i="3" s="1"/>
  <c r="N64" i="3" s="1"/>
  <c r="G64" i="3"/>
  <c r="H64" i="3" s="1"/>
  <c r="I64" i="3" s="1"/>
  <c r="C64" i="3"/>
  <c r="D64" i="3" s="1"/>
  <c r="E64" i="3" s="1"/>
  <c r="Z10" i="3"/>
  <c r="Z8" i="3"/>
  <c r="Z12" i="3" s="1"/>
  <c r="Z6" i="3"/>
  <c r="N5065" i="2"/>
  <c r="N5064" i="2"/>
  <c r="O5063" i="2"/>
  <c r="N5063" i="2"/>
  <c r="O5062" i="2"/>
  <c r="N5062" i="2"/>
  <c r="O5061" i="2"/>
  <c r="N5061" i="2"/>
  <c r="O5060" i="2"/>
  <c r="N5060" i="2"/>
  <c r="O5059" i="2"/>
  <c r="N5059" i="2"/>
  <c r="O5058" i="2"/>
  <c r="N5058" i="2"/>
  <c r="O5057" i="2"/>
  <c r="N5057" i="2"/>
  <c r="O5056" i="2"/>
  <c r="N5056" i="2"/>
  <c r="O5055" i="2"/>
  <c r="N5055" i="2"/>
  <c r="O5054" i="2"/>
  <c r="N5054" i="2"/>
  <c r="O5053" i="2"/>
  <c r="N5053" i="2"/>
  <c r="O5052" i="2"/>
  <c r="N5052" i="2"/>
  <c r="O5051" i="2"/>
  <c r="N5051" i="2"/>
  <c r="O5050" i="2"/>
  <c r="N5050" i="2"/>
  <c r="O5049" i="2"/>
  <c r="N5049" i="2"/>
  <c r="O5048" i="2"/>
  <c r="N5048" i="2"/>
  <c r="O5047" i="2"/>
  <c r="N5047" i="2"/>
  <c r="O5046" i="2"/>
  <c r="N5046" i="2"/>
  <c r="O5045" i="2"/>
  <c r="N5045" i="2"/>
  <c r="O5044" i="2"/>
  <c r="N5044" i="2"/>
  <c r="O5043" i="2"/>
  <c r="N5043" i="2"/>
  <c r="O5042" i="2"/>
  <c r="N5042" i="2"/>
  <c r="O5041" i="2"/>
  <c r="N5041" i="2"/>
  <c r="O5040" i="2"/>
  <c r="N5040" i="2"/>
  <c r="O5039" i="2"/>
  <c r="N5039" i="2"/>
  <c r="O5038" i="2"/>
  <c r="N5038" i="2"/>
  <c r="O5037" i="2"/>
  <c r="N5037" i="2"/>
  <c r="O5036" i="2"/>
  <c r="N5036" i="2"/>
  <c r="O5035" i="2"/>
  <c r="N5035" i="2"/>
  <c r="O5034" i="2"/>
  <c r="N5034" i="2"/>
  <c r="O5033" i="2"/>
  <c r="N5033" i="2"/>
  <c r="O5032" i="2"/>
  <c r="N5032" i="2"/>
  <c r="O5031" i="2"/>
  <c r="N5031" i="2"/>
  <c r="O5030" i="2"/>
  <c r="N5030" i="2"/>
  <c r="O5029" i="2"/>
  <c r="N5029" i="2"/>
  <c r="O5028" i="2"/>
  <c r="N5028" i="2"/>
  <c r="O5027" i="2"/>
  <c r="N5027" i="2"/>
  <c r="O5026" i="2"/>
  <c r="N5026" i="2"/>
  <c r="O5025" i="2"/>
  <c r="N5025" i="2"/>
  <c r="O5024" i="2"/>
  <c r="N5024" i="2"/>
  <c r="O5023" i="2"/>
  <c r="N5023" i="2"/>
  <c r="O5022" i="2"/>
  <c r="N5022" i="2"/>
  <c r="O5021" i="2"/>
  <c r="N5021" i="2"/>
  <c r="O5020" i="2"/>
  <c r="N5020" i="2"/>
  <c r="O5019" i="2"/>
  <c r="N5019" i="2"/>
  <c r="O5018" i="2"/>
  <c r="N5018" i="2"/>
  <c r="O5017" i="2"/>
  <c r="N5017" i="2"/>
  <c r="O5016" i="2"/>
  <c r="N5016" i="2"/>
  <c r="O5015" i="2"/>
  <c r="N5015" i="2"/>
  <c r="O5014" i="2"/>
  <c r="N5014" i="2"/>
  <c r="O5013" i="2"/>
  <c r="N5013" i="2"/>
  <c r="O5012" i="2"/>
  <c r="N5012" i="2"/>
  <c r="O5011" i="2"/>
  <c r="N5011" i="2"/>
  <c r="O5010" i="2"/>
  <c r="N5010" i="2"/>
  <c r="O5009" i="2"/>
  <c r="N5009" i="2"/>
  <c r="O5008" i="2"/>
  <c r="N5008" i="2"/>
  <c r="O5007" i="2"/>
  <c r="N5007" i="2"/>
  <c r="O5006" i="2"/>
  <c r="N5006" i="2"/>
  <c r="O5005" i="2"/>
  <c r="N5005" i="2"/>
  <c r="O5004" i="2"/>
  <c r="N5004" i="2"/>
  <c r="O5003" i="2"/>
  <c r="N5003" i="2"/>
  <c r="O5002" i="2"/>
  <c r="N5002" i="2"/>
  <c r="O5001" i="2"/>
  <c r="N5001" i="2"/>
  <c r="O5000" i="2"/>
  <c r="N5000" i="2"/>
  <c r="O4999" i="2"/>
  <c r="N4999" i="2"/>
  <c r="O4998" i="2"/>
  <c r="N4998" i="2"/>
  <c r="O4997" i="2"/>
  <c r="N4997" i="2"/>
  <c r="O4996" i="2"/>
  <c r="N4996" i="2"/>
  <c r="O4995" i="2"/>
  <c r="N4995" i="2"/>
  <c r="O4994" i="2"/>
  <c r="N4994" i="2"/>
  <c r="O4993" i="2"/>
  <c r="N4993" i="2"/>
  <c r="O4992" i="2"/>
  <c r="N4992" i="2"/>
  <c r="O4991" i="2"/>
  <c r="N4991" i="2"/>
  <c r="O4990" i="2"/>
  <c r="N4990" i="2"/>
  <c r="O4989" i="2"/>
  <c r="N4989" i="2"/>
  <c r="O4988" i="2"/>
  <c r="N4988" i="2"/>
  <c r="O4987" i="2"/>
  <c r="N4987" i="2"/>
  <c r="O4986" i="2"/>
  <c r="N4986" i="2"/>
  <c r="O4985" i="2"/>
  <c r="N4985" i="2"/>
  <c r="O4984" i="2"/>
  <c r="N4984" i="2"/>
  <c r="O4983" i="2"/>
  <c r="N4983" i="2"/>
  <c r="O4982" i="2"/>
  <c r="N4982" i="2"/>
  <c r="O4981" i="2"/>
  <c r="N4981" i="2"/>
  <c r="O4980" i="2"/>
  <c r="N4980" i="2"/>
  <c r="O4979" i="2"/>
  <c r="N4979" i="2"/>
  <c r="O4978" i="2"/>
  <c r="N4978" i="2"/>
  <c r="O4977" i="2"/>
  <c r="N4977" i="2"/>
  <c r="O4976" i="2"/>
  <c r="N4976" i="2"/>
  <c r="O4975" i="2"/>
  <c r="N4975" i="2"/>
  <c r="O4974" i="2"/>
  <c r="N4974" i="2"/>
  <c r="O4973" i="2"/>
  <c r="N4973" i="2"/>
  <c r="O4972" i="2"/>
  <c r="N4972" i="2"/>
  <c r="O4971" i="2"/>
  <c r="N4971" i="2"/>
  <c r="O4970" i="2"/>
  <c r="N4970" i="2"/>
  <c r="O4969" i="2"/>
  <c r="N4969" i="2"/>
  <c r="O4968" i="2"/>
  <c r="N4968" i="2"/>
  <c r="O4967" i="2"/>
  <c r="N4967" i="2"/>
  <c r="O4966" i="2"/>
  <c r="N4966" i="2"/>
  <c r="O4965" i="2"/>
  <c r="N4965" i="2"/>
  <c r="O4964" i="2"/>
  <c r="N4964" i="2"/>
  <c r="O4963" i="2"/>
  <c r="N4963" i="2"/>
  <c r="O4962" i="2"/>
  <c r="N4962" i="2"/>
  <c r="O4961" i="2"/>
  <c r="N4961" i="2"/>
  <c r="O4960" i="2"/>
  <c r="N4960" i="2"/>
  <c r="O4959" i="2"/>
  <c r="N4959" i="2"/>
  <c r="O4958" i="2"/>
  <c r="N4958" i="2"/>
  <c r="O4957" i="2"/>
  <c r="N4957" i="2"/>
  <c r="O4956" i="2"/>
  <c r="N4956" i="2"/>
  <c r="O4955" i="2"/>
  <c r="N4955" i="2"/>
  <c r="O4954" i="2"/>
  <c r="N4954" i="2"/>
  <c r="O4953" i="2"/>
  <c r="N4953" i="2"/>
  <c r="O4952" i="2"/>
  <c r="N4952" i="2"/>
  <c r="O4951" i="2"/>
  <c r="N4951" i="2"/>
  <c r="O4950" i="2"/>
  <c r="N4950" i="2"/>
  <c r="O4949" i="2"/>
  <c r="N4949" i="2"/>
  <c r="O4948" i="2"/>
  <c r="N4948" i="2"/>
  <c r="O4947" i="2"/>
  <c r="N4947" i="2"/>
  <c r="O4946" i="2"/>
  <c r="N4946" i="2"/>
  <c r="O4945" i="2"/>
  <c r="N4945" i="2"/>
  <c r="O4944" i="2"/>
  <c r="N4944" i="2"/>
  <c r="O4943" i="2"/>
  <c r="N4943" i="2"/>
  <c r="O4942" i="2"/>
  <c r="N4942" i="2"/>
  <c r="O4941" i="2"/>
  <c r="N4941" i="2"/>
  <c r="O4940" i="2"/>
  <c r="N4940" i="2"/>
  <c r="O4939" i="2"/>
  <c r="N4939" i="2"/>
  <c r="O4938" i="2"/>
  <c r="N4938" i="2"/>
  <c r="O4937" i="2"/>
  <c r="N4937" i="2"/>
  <c r="O4936" i="2"/>
  <c r="N4936" i="2"/>
  <c r="O4935" i="2"/>
  <c r="N4935" i="2"/>
  <c r="O4934" i="2"/>
  <c r="N4934" i="2"/>
  <c r="O4933" i="2"/>
  <c r="N4933" i="2"/>
  <c r="O4932" i="2"/>
  <c r="N4932" i="2"/>
  <c r="O4931" i="2"/>
  <c r="N4931" i="2"/>
  <c r="O4930" i="2"/>
  <c r="N4930" i="2"/>
  <c r="O4929" i="2"/>
  <c r="N4929" i="2"/>
  <c r="O4928" i="2"/>
  <c r="N4928" i="2"/>
  <c r="O4927" i="2"/>
  <c r="N4927" i="2"/>
  <c r="O4926" i="2"/>
  <c r="N4926" i="2"/>
  <c r="O4925" i="2"/>
  <c r="N4925" i="2"/>
  <c r="O4924" i="2"/>
  <c r="N4924" i="2"/>
  <c r="O4923" i="2"/>
  <c r="N4923" i="2"/>
  <c r="O4922" i="2"/>
  <c r="N4922" i="2"/>
  <c r="O4921" i="2"/>
  <c r="N4921" i="2"/>
  <c r="O4920" i="2"/>
  <c r="N4920" i="2"/>
  <c r="O4919" i="2"/>
  <c r="N4919" i="2"/>
  <c r="O4918" i="2"/>
  <c r="N4918" i="2"/>
  <c r="O4917" i="2"/>
  <c r="N4917" i="2"/>
  <c r="O4916" i="2"/>
  <c r="N4916" i="2"/>
  <c r="O4915" i="2"/>
  <c r="N4915" i="2"/>
  <c r="O4914" i="2"/>
  <c r="N4914" i="2"/>
  <c r="O4913" i="2"/>
  <c r="N4913" i="2"/>
  <c r="O4912" i="2"/>
  <c r="N4912" i="2"/>
  <c r="O4911" i="2"/>
  <c r="N4911" i="2"/>
  <c r="O4910" i="2"/>
  <c r="N4910" i="2"/>
  <c r="O4909" i="2"/>
  <c r="N4909" i="2"/>
  <c r="O4908" i="2"/>
  <c r="N4908" i="2"/>
  <c r="O4907" i="2"/>
  <c r="N4907" i="2"/>
  <c r="O4906" i="2"/>
  <c r="N4906" i="2"/>
  <c r="O4905" i="2"/>
  <c r="N4905" i="2"/>
  <c r="O4904" i="2"/>
  <c r="N4904" i="2"/>
  <c r="O4903" i="2"/>
  <c r="N4903" i="2"/>
  <c r="O4902" i="2"/>
  <c r="N4902" i="2"/>
  <c r="O4901" i="2"/>
  <c r="N4901" i="2"/>
  <c r="O4900" i="2"/>
  <c r="N4900" i="2"/>
  <c r="O4899" i="2"/>
  <c r="N4899" i="2"/>
  <c r="O4898" i="2"/>
  <c r="N4898" i="2"/>
  <c r="O4897" i="2"/>
  <c r="N4897" i="2"/>
  <c r="O4896" i="2"/>
  <c r="N4896" i="2"/>
  <c r="O4895" i="2"/>
  <c r="N4895" i="2"/>
  <c r="O4894" i="2"/>
  <c r="N4894" i="2"/>
  <c r="O4893" i="2"/>
  <c r="N4893" i="2"/>
  <c r="O4892" i="2"/>
  <c r="N4892" i="2"/>
  <c r="O4891" i="2"/>
  <c r="N4891" i="2"/>
  <c r="O4890" i="2"/>
  <c r="N4890" i="2"/>
  <c r="O4889" i="2"/>
  <c r="N4889" i="2"/>
  <c r="O4888" i="2"/>
  <c r="N4888" i="2"/>
  <c r="O4887" i="2"/>
  <c r="N4887" i="2"/>
  <c r="O4886" i="2"/>
  <c r="N4886" i="2"/>
  <c r="O4885" i="2"/>
  <c r="N4885" i="2"/>
  <c r="O4884" i="2"/>
  <c r="N4884" i="2"/>
  <c r="O4883" i="2"/>
  <c r="N4883" i="2"/>
  <c r="O4882" i="2"/>
  <c r="N4882" i="2"/>
  <c r="O4881" i="2"/>
  <c r="N4881" i="2"/>
  <c r="O4880" i="2"/>
  <c r="N4880" i="2"/>
  <c r="O4879" i="2"/>
  <c r="N4879" i="2"/>
  <c r="O4878" i="2"/>
  <c r="N4878" i="2"/>
  <c r="O4877" i="2"/>
  <c r="N4877" i="2"/>
  <c r="O4876" i="2"/>
  <c r="N4876" i="2"/>
  <c r="O4875" i="2"/>
  <c r="N4875" i="2"/>
  <c r="O4874" i="2"/>
  <c r="N4874" i="2"/>
  <c r="O4873" i="2"/>
  <c r="N4873" i="2"/>
  <c r="O4872" i="2"/>
  <c r="N4872" i="2"/>
  <c r="O4871" i="2"/>
  <c r="N4871" i="2"/>
  <c r="O4870" i="2"/>
  <c r="N4870" i="2"/>
  <c r="O4869" i="2"/>
  <c r="N4869" i="2"/>
  <c r="O4868" i="2"/>
  <c r="N4868" i="2"/>
  <c r="O4867" i="2"/>
  <c r="N4867" i="2"/>
  <c r="O4866" i="2"/>
  <c r="N4866" i="2"/>
  <c r="O4865" i="2"/>
  <c r="N4865" i="2"/>
  <c r="O4864" i="2"/>
  <c r="N4864" i="2"/>
  <c r="O4863" i="2"/>
  <c r="N4863" i="2"/>
  <c r="O4862" i="2"/>
  <c r="N4862" i="2"/>
  <c r="O4861" i="2"/>
  <c r="N4861" i="2"/>
  <c r="O4860" i="2"/>
  <c r="N4860" i="2"/>
  <c r="O4859" i="2"/>
  <c r="N4859" i="2"/>
  <c r="O4858" i="2"/>
  <c r="N4858" i="2"/>
  <c r="O4857" i="2"/>
  <c r="N4857" i="2"/>
  <c r="O4856" i="2"/>
  <c r="N4856" i="2"/>
  <c r="O4855" i="2"/>
  <c r="N4855" i="2"/>
  <c r="O4854" i="2"/>
  <c r="N4854" i="2"/>
  <c r="O4853" i="2"/>
  <c r="N4853" i="2"/>
  <c r="O4852" i="2"/>
  <c r="N4852" i="2"/>
  <c r="O4851" i="2"/>
  <c r="N4851" i="2"/>
  <c r="O4850" i="2"/>
  <c r="N4850" i="2"/>
  <c r="O4849" i="2"/>
  <c r="N4849" i="2"/>
  <c r="O4848" i="2"/>
  <c r="N4848" i="2"/>
  <c r="O4847" i="2"/>
  <c r="N4847" i="2"/>
  <c r="O4846" i="2"/>
  <c r="N4846" i="2"/>
  <c r="O4845" i="2"/>
  <c r="N4845" i="2"/>
  <c r="O4844" i="2"/>
  <c r="N4844" i="2"/>
  <c r="O4843" i="2"/>
  <c r="N4843" i="2"/>
  <c r="O4842" i="2"/>
  <c r="N4842" i="2"/>
  <c r="O4841" i="2"/>
  <c r="N4841" i="2"/>
  <c r="O4840" i="2"/>
  <c r="N4840" i="2"/>
  <c r="O4839" i="2"/>
  <c r="N4839" i="2"/>
  <c r="O4838" i="2"/>
  <c r="N4838" i="2"/>
  <c r="O4837" i="2"/>
  <c r="N4837" i="2"/>
  <c r="O4836" i="2"/>
  <c r="N4836" i="2"/>
  <c r="O4835" i="2"/>
  <c r="N4835" i="2"/>
  <c r="O4834" i="2"/>
  <c r="N4834" i="2"/>
  <c r="O4833" i="2"/>
  <c r="N4833" i="2"/>
  <c r="O4832" i="2"/>
  <c r="N4832" i="2"/>
  <c r="O4831" i="2"/>
  <c r="N4831" i="2"/>
  <c r="O4830" i="2"/>
  <c r="N4830" i="2"/>
  <c r="O4829" i="2"/>
  <c r="N4829" i="2"/>
  <c r="O4828" i="2"/>
  <c r="N4828" i="2"/>
  <c r="O4827" i="2"/>
  <c r="N4827" i="2"/>
  <c r="O4826" i="2"/>
  <c r="N4826" i="2"/>
  <c r="O4825" i="2"/>
  <c r="N4825" i="2"/>
  <c r="O4824" i="2"/>
  <c r="N4824" i="2"/>
  <c r="O4823" i="2"/>
  <c r="N4823" i="2"/>
  <c r="O4822" i="2"/>
  <c r="N4822" i="2"/>
  <c r="O4821" i="2"/>
  <c r="N4821" i="2"/>
  <c r="O4820" i="2"/>
  <c r="N4820" i="2"/>
  <c r="O4819" i="2"/>
  <c r="N4819" i="2"/>
  <c r="O4818" i="2"/>
  <c r="N4818" i="2"/>
  <c r="O4817" i="2"/>
  <c r="N4817" i="2"/>
  <c r="O4816" i="2"/>
  <c r="N4816" i="2"/>
  <c r="O4815" i="2"/>
  <c r="N4815" i="2"/>
  <c r="O4814" i="2"/>
  <c r="N4814" i="2"/>
  <c r="O4813" i="2"/>
  <c r="N4813" i="2"/>
  <c r="O4812" i="2"/>
  <c r="N4812" i="2"/>
  <c r="O4811" i="2"/>
  <c r="N4811" i="2"/>
  <c r="O4810" i="2"/>
  <c r="N4810" i="2"/>
  <c r="O4809" i="2"/>
  <c r="N4809" i="2"/>
  <c r="O4808" i="2"/>
  <c r="N4808" i="2"/>
  <c r="O4807" i="2"/>
  <c r="N4807" i="2"/>
  <c r="O4806" i="2"/>
  <c r="N4806" i="2"/>
  <c r="O4805" i="2"/>
  <c r="N4805" i="2"/>
  <c r="O4804" i="2"/>
  <c r="N4804" i="2"/>
  <c r="O4803" i="2"/>
  <c r="N4803" i="2"/>
  <c r="O4802" i="2"/>
  <c r="N4802" i="2"/>
  <c r="O4801" i="2"/>
  <c r="N4801" i="2"/>
  <c r="O4800" i="2"/>
  <c r="N4800" i="2"/>
  <c r="O4799" i="2"/>
  <c r="N4799" i="2"/>
  <c r="O4798" i="2"/>
  <c r="N4798" i="2"/>
  <c r="O4797" i="2"/>
  <c r="N4797" i="2"/>
  <c r="O4796" i="2"/>
  <c r="N4796" i="2"/>
  <c r="O4795" i="2"/>
  <c r="N4795" i="2"/>
  <c r="O4794" i="2"/>
  <c r="N4794" i="2"/>
  <c r="O4793" i="2"/>
  <c r="N4793" i="2"/>
  <c r="O4792" i="2"/>
  <c r="N4792" i="2"/>
  <c r="O4791" i="2"/>
  <c r="N4791" i="2"/>
  <c r="O4790" i="2"/>
  <c r="N4790" i="2"/>
  <c r="O4789" i="2"/>
  <c r="N4789" i="2"/>
  <c r="O4788" i="2"/>
  <c r="N4788" i="2"/>
  <c r="O4787" i="2"/>
  <c r="N4787" i="2"/>
  <c r="O4786" i="2"/>
  <c r="N4786" i="2"/>
  <c r="O4785" i="2"/>
  <c r="N4785" i="2"/>
  <c r="O4784" i="2"/>
  <c r="N4784" i="2"/>
  <c r="O4783" i="2"/>
  <c r="N4783" i="2"/>
  <c r="O4782" i="2"/>
  <c r="N4782" i="2"/>
  <c r="O4781" i="2"/>
  <c r="N4781" i="2"/>
  <c r="O4780" i="2"/>
  <c r="N4780" i="2"/>
  <c r="O4779" i="2"/>
  <c r="N4779" i="2"/>
  <c r="O4778" i="2"/>
  <c r="N4778" i="2"/>
  <c r="O4777" i="2"/>
  <c r="N4777" i="2"/>
  <c r="O4776" i="2"/>
  <c r="N4776" i="2"/>
  <c r="O4775" i="2"/>
  <c r="N4775" i="2"/>
  <c r="O4774" i="2"/>
  <c r="N4774" i="2"/>
  <c r="O4773" i="2"/>
  <c r="N4773" i="2"/>
  <c r="O4772" i="2"/>
  <c r="N4772" i="2"/>
  <c r="O4771" i="2"/>
  <c r="N4771" i="2"/>
  <c r="O4770" i="2"/>
  <c r="N4770" i="2"/>
  <c r="O4769" i="2"/>
  <c r="N4769" i="2"/>
  <c r="O4768" i="2"/>
  <c r="N4768" i="2"/>
  <c r="O4767" i="2"/>
  <c r="N4767" i="2"/>
  <c r="O4766" i="2"/>
  <c r="N4766" i="2"/>
  <c r="O4765" i="2"/>
  <c r="N4765" i="2"/>
  <c r="O4764" i="2"/>
  <c r="N4764" i="2"/>
  <c r="O4763" i="2"/>
  <c r="N4763" i="2"/>
  <c r="O4762" i="2"/>
  <c r="N4762" i="2"/>
  <c r="O4761" i="2"/>
  <c r="N4761" i="2"/>
  <c r="O4760" i="2"/>
  <c r="N4760" i="2"/>
  <c r="O4759" i="2"/>
  <c r="N4759" i="2"/>
  <c r="O4758" i="2"/>
  <c r="N4758" i="2"/>
  <c r="O4757" i="2"/>
  <c r="N4757" i="2"/>
  <c r="O4756" i="2"/>
  <c r="N4756" i="2"/>
  <c r="O4755" i="2"/>
  <c r="N4755" i="2"/>
  <c r="O4754" i="2"/>
  <c r="N4754" i="2"/>
  <c r="O4753" i="2"/>
  <c r="N4753" i="2"/>
  <c r="O4752" i="2"/>
  <c r="N4752" i="2"/>
  <c r="O4751" i="2"/>
  <c r="N4751" i="2"/>
  <c r="O4750" i="2"/>
  <c r="N4750" i="2"/>
  <c r="O4749" i="2"/>
  <c r="N4749" i="2"/>
  <c r="O4748" i="2"/>
  <c r="N4748" i="2"/>
  <c r="O4747" i="2"/>
  <c r="N4747" i="2"/>
  <c r="O4746" i="2"/>
  <c r="N4746" i="2"/>
  <c r="O4745" i="2"/>
  <c r="N4745" i="2"/>
  <c r="O4744" i="2"/>
  <c r="N4744" i="2"/>
  <c r="O4743" i="2"/>
  <c r="N4743" i="2"/>
  <c r="O4742" i="2"/>
  <c r="N4742" i="2"/>
  <c r="O4741" i="2"/>
  <c r="N4741" i="2"/>
  <c r="O4740" i="2"/>
  <c r="N4740" i="2"/>
  <c r="O4739" i="2"/>
  <c r="N4739" i="2"/>
  <c r="O4738" i="2"/>
  <c r="N4738" i="2"/>
  <c r="O4737" i="2"/>
  <c r="N4737" i="2"/>
  <c r="O4736" i="2"/>
  <c r="N4736" i="2"/>
  <c r="O4735" i="2"/>
  <c r="N4735" i="2"/>
  <c r="O4734" i="2"/>
  <c r="N4734" i="2"/>
  <c r="O4733" i="2"/>
  <c r="N4733" i="2"/>
  <c r="O4732" i="2"/>
  <c r="N4732" i="2"/>
  <c r="O4731" i="2"/>
  <c r="N4731" i="2"/>
  <c r="O4730" i="2"/>
  <c r="N4730" i="2"/>
  <c r="O4729" i="2"/>
  <c r="N4729" i="2"/>
  <c r="O4728" i="2"/>
  <c r="N4728" i="2"/>
  <c r="O4727" i="2"/>
  <c r="N4727" i="2"/>
  <c r="O4726" i="2"/>
  <c r="N4726" i="2"/>
  <c r="O4725" i="2"/>
  <c r="N4725" i="2"/>
  <c r="O4724" i="2"/>
  <c r="N4724" i="2"/>
  <c r="O4723" i="2"/>
  <c r="N4723" i="2"/>
  <c r="O4722" i="2"/>
  <c r="N4722" i="2"/>
  <c r="O4721" i="2"/>
  <c r="N4721" i="2"/>
  <c r="O4720" i="2"/>
  <c r="N4720" i="2"/>
  <c r="O4719" i="2"/>
  <c r="N4719" i="2"/>
  <c r="O4718" i="2"/>
  <c r="N4718" i="2"/>
  <c r="O4717" i="2"/>
  <c r="N4717" i="2"/>
  <c r="O4716" i="2"/>
  <c r="N4716" i="2"/>
  <c r="O4715" i="2"/>
  <c r="N4715" i="2"/>
  <c r="O4714" i="2"/>
  <c r="N4714" i="2"/>
  <c r="O4713" i="2"/>
  <c r="N4713" i="2"/>
  <c r="O4712" i="2"/>
  <c r="N4712" i="2"/>
  <c r="O4711" i="2"/>
  <c r="N4711" i="2"/>
  <c r="O4710" i="2"/>
  <c r="N4710" i="2"/>
  <c r="O4709" i="2"/>
  <c r="N4709" i="2"/>
  <c r="O4708" i="2"/>
  <c r="N4708" i="2"/>
  <c r="O4707" i="2"/>
  <c r="N4707" i="2"/>
  <c r="O4706" i="2"/>
  <c r="N4706" i="2"/>
  <c r="O4705" i="2"/>
  <c r="N4705" i="2"/>
  <c r="O4704" i="2"/>
  <c r="N4704" i="2"/>
  <c r="O4703" i="2"/>
  <c r="N4703" i="2"/>
  <c r="O4702" i="2"/>
  <c r="N4702" i="2"/>
  <c r="O4701" i="2"/>
  <c r="N4701" i="2"/>
  <c r="O4700" i="2"/>
  <c r="N4700" i="2"/>
  <c r="O4699" i="2"/>
  <c r="N4699" i="2"/>
  <c r="O4698" i="2"/>
  <c r="N4698" i="2"/>
  <c r="O4697" i="2"/>
  <c r="N4697" i="2"/>
  <c r="O4696" i="2"/>
  <c r="N4696" i="2"/>
  <c r="O4695" i="2"/>
  <c r="N4695" i="2"/>
  <c r="O4694" i="2"/>
  <c r="N4694" i="2"/>
  <c r="O4693" i="2"/>
  <c r="N4693" i="2"/>
  <c r="O4692" i="2"/>
  <c r="N4692" i="2"/>
  <c r="O4691" i="2"/>
  <c r="N4691" i="2"/>
  <c r="O4690" i="2"/>
  <c r="N4690" i="2"/>
  <c r="O4689" i="2"/>
  <c r="N4689" i="2"/>
  <c r="O4688" i="2"/>
  <c r="N4688" i="2"/>
  <c r="O4687" i="2"/>
  <c r="N4687" i="2"/>
  <c r="O4686" i="2"/>
  <c r="N4686" i="2"/>
  <c r="O4685" i="2"/>
  <c r="N4685" i="2"/>
  <c r="O4684" i="2"/>
  <c r="N4684" i="2"/>
  <c r="O4683" i="2"/>
  <c r="N4683" i="2"/>
  <c r="O4682" i="2"/>
  <c r="N4682" i="2"/>
  <c r="O4681" i="2"/>
  <c r="N4681" i="2"/>
  <c r="O4680" i="2"/>
  <c r="N4680" i="2"/>
  <c r="O4679" i="2"/>
  <c r="N4679" i="2"/>
  <c r="O4678" i="2"/>
  <c r="N4678" i="2"/>
  <c r="O4677" i="2"/>
  <c r="N4677" i="2"/>
  <c r="O4676" i="2"/>
  <c r="N4676" i="2"/>
  <c r="O4675" i="2"/>
  <c r="N4675" i="2"/>
  <c r="O4674" i="2"/>
  <c r="N4674" i="2"/>
  <c r="O4673" i="2"/>
  <c r="N4673" i="2"/>
  <c r="O4672" i="2"/>
  <c r="N4672" i="2"/>
  <c r="O4671" i="2"/>
  <c r="N4671" i="2"/>
  <c r="O4670" i="2"/>
  <c r="N4670" i="2"/>
  <c r="O4669" i="2"/>
  <c r="N4669" i="2"/>
  <c r="O4668" i="2"/>
  <c r="N4668" i="2"/>
  <c r="O4667" i="2"/>
  <c r="N4667" i="2"/>
  <c r="O4666" i="2"/>
  <c r="N4666" i="2"/>
  <c r="O4665" i="2"/>
  <c r="N4665" i="2"/>
  <c r="O4664" i="2"/>
  <c r="N4664" i="2"/>
  <c r="O4663" i="2"/>
  <c r="N4663" i="2"/>
  <c r="O4662" i="2"/>
  <c r="N4662" i="2"/>
  <c r="O4661" i="2"/>
  <c r="N4661" i="2"/>
  <c r="O4660" i="2"/>
  <c r="N4660" i="2"/>
  <c r="O4659" i="2"/>
  <c r="N4659" i="2"/>
  <c r="O4658" i="2"/>
  <c r="N4658" i="2"/>
  <c r="O4657" i="2"/>
  <c r="N4657" i="2"/>
  <c r="O4656" i="2"/>
  <c r="N4656" i="2"/>
  <c r="O4655" i="2"/>
  <c r="N4655" i="2"/>
  <c r="O4654" i="2"/>
  <c r="N4654" i="2"/>
  <c r="O4653" i="2"/>
  <c r="N4653" i="2"/>
  <c r="O4652" i="2"/>
  <c r="N4652" i="2"/>
  <c r="O4651" i="2"/>
  <c r="N4651" i="2"/>
  <c r="O4650" i="2"/>
  <c r="N4650" i="2"/>
  <c r="O4649" i="2"/>
  <c r="N4649" i="2"/>
  <c r="O4648" i="2"/>
  <c r="N4648" i="2"/>
  <c r="O4647" i="2"/>
  <c r="N4647" i="2"/>
  <c r="O4646" i="2"/>
  <c r="N4646" i="2"/>
  <c r="O4645" i="2"/>
  <c r="N4645" i="2"/>
  <c r="O4644" i="2"/>
  <c r="N4644" i="2"/>
  <c r="O4643" i="2"/>
  <c r="N4643" i="2"/>
  <c r="O4642" i="2"/>
  <c r="N4642" i="2"/>
  <c r="O4641" i="2"/>
  <c r="N4641" i="2"/>
  <c r="O4640" i="2"/>
  <c r="N4640" i="2"/>
  <c r="O4639" i="2"/>
  <c r="N4639" i="2"/>
  <c r="O4638" i="2"/>
  <c r="N4638" i="2"/>
  <c r="O4637" i="2"/>
  <c r="N4637" i="2"/>
  <c r="O4636" i="2"/>
  <c r="N4636" i="2"/>
  <c r="O4635" i="2"/>
  <c r="N4635" i="2"/>
  <c r="O4634" i="2"/>
  <c r="N4634" i="2"/>
  <c r="O4633" i="2"/>
  <c r="N4633" i="2"/>
  <c r="O4632" i="2"/>
  <c r="N4632" i="2"/>
  <c r="O4631" i="2"/>
  <c r="N4631" i="2"/>
  <c r="O4630" i="2"/>
  <c r="N4630" i="2"/>
  <c r="O4629" i="2"/>
  <c r="N4629" i="2"/>
  <c r="O4628" i="2"/>
  <c r="N4628" i="2"/>
  <c r="O4627" i="2"/>
  <c r="N4627" i="2"/>
  <c r="O4626" i="2"/>
  <c r="N4626" i="2"/>
  <c r="O4625" i="2"/>
  <c r="N4625" i="2"/>
  <c r="O4624" i="2"/>
  <c r="N4624" i="2"/>
  <c r="O4623" i="2"/>
  <c r="N4623" i="2"/>
  <c r="O4622" i="2"/>
  <c r="N4622" i="2"/>
  <c r="O4621" i="2"/>
  <c r="N4621" i="2"/>
  <c r="O4620" i="2"/>
  <c r="N4620" i="2"/>
  <c r="O4619" i="2"/>
  <c r="N4619" i="2"/>
  <c r="O4618" i="2"/>
  <c r="N4618" i="2"/>
  <c r="O4617" i="2"/>
  <c r="N4617" i="2"/>
  <c r="O4616" i="2"/>
  <c r="N4616" i="2"/>
  <c r="O4615" i="2"/>
  <c r="N4615" i="2"/>
  <c r="O4614" i="2"/>
  <c r="N4614" i="2"/>
  <c r="O4613" i="2"/>
  <c r="N4613" i="2"/>
  <c r="O4612" i="2"/>
  <c r="N4612" i="2"/>
  <c r="O4611" i="2"/>
  <c r="N4611" i="2"/>
  <c r="O4610" i="2"/>
  <c r="N4610" i="2"/>
  <c r="O4609" i="2"/>
  <c r="N4609" i="2"/>
  <c r="O4608" i="2"/>
  <c r="N4608" i="2"/>
  <c r="O4607" i="2"/>
  <c r="N4607" i="2"/>
  <c r="O4606" i="2"/>
  <c r="N4606" i="2"/>
  <c r="O4605" i="2"/>
  <c r="N4605" i="2"/>
  <c r="O4604" i="2"/>
  <c r="N4604" i="2"/>
  <c r="O4603" i="2"/>
  <c r="N4603" i="2"/>
  <c r="O4602" i="2"/>
  <c r="N4602" i="2"/>
  <c r="O4601" i="2"/>
  <c r="N4601" i="2"/>
  <c r="O4600" i="2"/>
  <c r="N4600" i="2"/>
  <c r="O4599" i="2"/>
  <c r="N4599" i="2"/>
  <c r="O4598" i="2"/>
  <c r="N4598" i="2"/>
  <c r="O4597" i="2"/>
  <c r="N4597" i="2"/>
  <c r="O4596" i="2"/>
  <c r="N4596" i="2"/>
  <c r="O4595" i="2"/>
  <c r="N4595" i="2"/>
  <c r="O4594" i="2"/>
  <c r="N4594" i="2"/>
  <c r="O4593" i="2"/>
  <c r="N4593" i="2"/>
  <c r="O4592" i="2"/>
  <c r="N4592" i="2"/>
  <c r="O4591" i="2"/>
  <c r="N4591" i="2"/>
  <c r="O4590" i="2"/>
  <c r="N4590" i="2"/>
  <c r="O4589" i="2"/>
  <c r="N4589" i="2"/>
  <c r="O4588" i="2"/>
  <c r="N4588" i="2"/>
  <c r="O4587" i="2"/>
  <c r="N4587" i="2"/>
  <c r="O4586" i="2"/>
  <c r="N4586" i="2"/>
  <c r="O4585" i="2"/>
  <c r="N4585" i="2"/>
  <c r="O4584" i="2"/>
  <c r="N4584" i="2"/>
  <c r="O4583" i="2"/>
  <c r="N4583" i="2"/>
  <c r="O4582" i="2"/>
  <c r="N4582" i="2"/>
  <c r="O4581" i="2"/>
  <c r="N4581" i="2"/>
  <c r="O4580" i="2"/>
  <c r="N4580" i="2"/>
  <c r="O4579" i="2"/>
  <c r="N4579" i="2"/>
  <c r="O4578" i="2"/>
  <c r="N4578" i="2"/>
  <c r="O4577" i="2"/>
  <c r="N4577" i="2"/>
  <c r="O4576" i="2"/>
  <c r="N4576" i="2"/>
  <c r="O4575" i="2"/>
  <c r="N4575" i="2"/>
  <c r="O4574" i="2"/>
  <c r="N4574" i="2"/>
  <c r="O4573" i="2"/>
  <c r="N4573" i="2"/>
  <c r="O4572" i="2"/>
  <c r="N4572" i="2"/>
  <c r="O4571" i="2"/>
  <c r="N4571" i="2"/>
  <c r="O4570" i="2"/>
  <c r="N4570" i="2"/>
  <c r="O4569" i="2"/>
  <c r="N4569" i="2"/>
  <c r="O4568" i="2"/>
  <c r="N4568" i="2"/>
  <c r="O4567" i="2"/>
  <c r="N4567" i="2"/>
  <c r="O4566" i="2"/>
  <c r="N4566" i="2"/>
  <c r="O4565" i="2"/>
  <c r="N4565" i="2"/>
  <c r="O4564" i="2"/>
  <c r="N4564" i="2"/>
  <c r="O4563" i="2"/>
  <c r="N4563" i="2"/>
  <c r="O4562" i="2"/>
  <c r="N4562" i="2"/>
  <c r="O4561" i="2"/>
  <c r="N4561" i="2"/>
  <c r="O4560" i="2"/>
  <c r="N4560" i="2"/>
  <c r="O4559" i="2"/>
  <c r="N4559" i="2"/>
  <c r="O4558" i="2"/>
  <c r="N4558" i="2"/>
  <c r="O4557" i="2"/>
  <c r="N4557" i="2"/>
  <c r="O4556" i="2"/>
  <c r="N4556" i="2"/>
  <c r="O4555" i="2"/>
  <c r="N4555" i="2"/>
  <c r="O4554" i="2"/>
  <c r="N4554" i="2"/>
  <c r="O4553" i="2"/>
  <c r="N4553" i="2"/>
  <c r="O4552" i="2"/>
  <c r="N4552" i="2"/>
  <c r="O4551" i="2"/>
  <c r="N4551" i="2"/>
  <c r="O4550" i="2"/>
  <c r="N4550" i="2"/>
  <c r="O4549" i="2"/>
  <c r="N4549" i="2"/>
  <c r="O4548" i="2"/>
  <c r="N4548" i="2"/>
  <c r="O4547" i="2"/>
  <c r="N4547" i="2"/>
  <c r="O4546" i="2"/>
  <c r="N4546" i="2"/>
  <c r="O4545" i="2"/>
  <c r="N4545" i="2"/>
  <c r="O4544" i="2"/>
  <c r="N4544" i="2"/>
  <c r="O4543" i="2"/>
  <c r="N4543" i="2"/>
  <c r="O4542" i="2"/>
  <c r="N4542" i="2"/>
  <c r="O4541" i="2"/>
  <c r="N4541" i="2"/>
  <c r="O4540" i="2"/>
  <c r="N4540" i="2"/>
  <c r="O4539" i="2"/>
  <c r="N4539" i="2"/>
  <c r="O4538" i="2"/>
  <c r="N4538" i="2"/>
  <c r="O4537" i="2"/>
  <c r="N4537" i="2"/>
  <c r="O4536" i="2"/>
  <c r="N4536" i="2"/>
  <c r="O4535" i="2"/>
  <c r="N4535" i="2"/>
  <c r="O4534" i="2"/>
  <c r="N4534" i="2"/>
  <c r="O4533" i="2"/>
  <c r="N4533" i="2"/>
  <c r="O4532" i="2"/>
  <c r="N4532" i="2"/>
  <c r="O4531" i="2"/>
  <c r="N4531" i="2"/>
  <c r="O4530" i="2"/>
  <c r="N4530" i="2"/>
  <c r="O4529" i="2"/>
  <c r="N4529" i="2"/>
  <c r="O4528" i="2"/>
  <c r="N4528" i="2"/>
  <c r="O4527" i="2"/>
  <c r="N4527" i="2"/>
  <c r="O4526" i="2"/>
  <c r="N4526" i="2"/>
  <c r="O4525" i="2"/>
  <c r="N4525" i="2"/>
  <c r="O4524" i="2"/>
  <c r="N4524" i="2"/>
  <c r="O4523" i="2"/>
  <c r="N4523" i="2"/>
  <c r="O4522" i="2"/>
  <c r="N4522" i="2"/>
  <c r="O4521" i="2"/>
  <c r="N4521" i="2"/>
  <c r="O4520" i="2"/>
  <c r="N4520" i="2"/>
  <c r="O4519" i="2"/>
  <c r="N4519" i="2"/>
  <c r="O4518" i="2"/>
  <c r="N4518" i="2"/>
  <c r="O4517" i="2"/>
  <c r="N4517" i="2"/>
  <c r="O4516" i="2"/>
  <c r="N4516" i="2"/>
  <c r="O4515" i="2"/>
  <c r="N4515" i="2"/>
  <c r="O4514" i="2"/>
  <c r="N4514" i="2"/>
  <c r="O4513" i="2"/>
  <c r="N4513" i="2"/>
  <c r="O4512" i="2"/>
  <c r="N4512" i="2"/>
  <c r="O4511" i="2"/>
  <c r="N4511" i="2"/>
  <c r="O4510" i="2"/>
  <c r="N4510" i="2"/>
  <c r="O4509" i="2"/>
  <c r="N4509" i="2"/>
  <c r="O4508" i="2"/>
  <c r="N4508" i="2"/>
  <c r="O4507" i="2"/>
  <c r="N4507" i="2"/>
  <c r="O4506" i="2"/>
  <c r="N4506" i="2"/>
  <c r="O4505" i="2"/>
  <c r="N4505" i="2"/>
  <c r="O4504" i="2"/>
  <c r="N4504" i="2"/>
  <c r="O4503" i="2"/>
  <c r="N4503" i="2"/>
  <c r="O4502" i="2"/>
  <c r="N4502" i="2"/>
  <c r="O4501" i="2"/>
  <c r="N4501" i="2"/>
  <c r="O4500" i="2"/>
  <c r="N4500" i="2"/>
  <c r="O4499" i="2"/>
  <c r="N4499" i="2"/>
  <c r="O4498" i="2"/>
  <c r="N4498" i="2"/>
  <c r="O4497" i="2"/>
  <c r="N4497" i="2"/>
  <c r="O4496" i="2"/>
  <c r="N4496" i="2"/>
  <c r="O4495" i="2"/>
  <c r="N4495" i="2"/>
  <c r="O4494" i="2"/>
  <c r="N4494" i="2"/>
  <c r="O4493" i="2"/>
  <c r="N4493" i="2"/>
  <c r="O4492" i="2"/>
  <c r="N4492" i="2"/>
  <c r="O4491" i="2"/>
  <c r="N4491" i="2"/>
  <c r="O4490" i="2"/>
  <c r="N4490" i="2"/>
  <c r="O4489" i="2"/>
  <c r="N4489" i="2"/>
  <c r="O4488" i="2"/>
  <c r="N4488" i="2"/>
  <c r="O4487" i="2"/>
  <c r="N4487" i="2"/>
  <c r="O4486" i="2"/>
  <c r="N4486" i="2"/>
  <c r="O4485" i="2"/>
  <c r="N4485" i="2"/>
  <c r="O4484" i="2"/>
  <c r="N4484" i="2"/>
  <c r="O4483" i="2"/>
  <c r="N4483" i="2"/>
  <c r="O4482" i="2"/>
  <c r="N4482" i="2"/>
  <c r="O4481" i="2"/>
  <c r="N4481" i="2"/>
  <c r="O4480" i="2"/>
  <c r="N4480" i="2"/>
  <c r="O4479" i="2"/>
  <c r="N4479" i="2"/>
  <c r="O4478" i="2"/>
  <c r="N4478" i="2"/>
  <c r="O4477" i="2"/>
  <c r="N4477" i="2"/>
  <c r="O4476" i="2"/>
  <c r="N4476" i="2"/>
  <c r="O4475" i="2"/>
  <c r="N4475" i="2"/>
  <c r="O4474" i="2"/>
  <c r="N4474" i="2"/>
  <c r="O4473" i="2"/>
  <c r="N4473" i="2"/>
  <c r="O4472" i="2"/>
  <c r="N4472" i="2"/>
  <c r="O4471" i="2"/>
  <c r="N4471" i="2"/>
  <c r="O4470" i="2"/>
  <c r="N4470" i="2"/>
  <c r="O4469" i="2"/>
  <c r="N4469" i="2"/>
  <c r="O4468" i="2"/>
  <c r="N4468" i="2"/>
  <c r="O4467" i="2"/>
  <c r="N4467" i="2"/>
  <c r="O4466" i="2"/>
  <c r="N4466" i="2"/>
  <c r="O4465" i="2"/>
  <c r="N4465" i="2"/>
  <c r="O4464" i="2"/>
  <c r="N4464" i="2"/>
  <c r="O4463" i="2"/>
  <c r="N4463" i="2"/>
  <c r="O4462" i="2"/>
  <c r="N4462" i="2"/>
  <c r="O4461" i="2"/>
  <c r="N4461" i="2"/>
  <c r="O4460" i="2"/>
  <c r="N4460" i="2"/>
  <c r="O4459" i="2"/>
  <c r="N4459" i="2"/>
  <c r="O4458" i="2"/>
  <c r="N4458" i="2"/>
  <c r="O4457" i="2"/>
  <c r="N4457" i="2"/>
  <c r="O4456" i="2"/>
  <c r="N4456" i="2"/>
  <c r="O4455" i="2"/>
  <c r="N4455" i="2"/>
  <c r="O4454" i="2"/>
  <c r="N4454" i="2"/>
  <c r="O4453" i="2"/>
  <c r="N4453" i="2"/>
  <c r="O4452" i="2"/>
  <c r="N4452" i="2"/>
  <c r="O4451" i="2"/>
  <c r="N4451" i="2"/>
  <c r="O4450" i="2"/>
  <c r="N4450" i="2"/>
  <c r="O4449" i="2"/>
  <c r="N4449" i="2"/>
  <c r="O4448" i="2"/>
  <c r="N4448" i="2"/>
  <c r="O4447" i="2"/>
  <c r="N4447" i="2"/>
  <c r="O4446" i="2"/>
  <c r="N4446" i="2"/>
  <c r="O4445" i="2"/>
  <c r="N4445" i="2"/>
  <c r="O4444" i="2"/>
  <c r="N4444" i="2"/>
  <c r="O4443" i="2"/>
  <c r="N4443" i="2"/>
  <c r="O4442" i="2"/>
  <c r="N4442" i="2"/>
  <c r="O4441" i="2"/>
  <c r="N4441" i="2"/>
  <c r="O4440" i="2"/>
  <c r="N4440" i="2"/>
  <c r="O4439" i="2"/>
  <c r="N4439" i="2"/>
  <c r="O4438" i="2"/>
  <c r="N4438" i="2"/>
  <c r="O4437" i="2"/>
  <c r="N4437" i="2"/>
  <c r="O4436" i="2"/>
  <c r="N4436" i="2"/>
  <c r="O4435" i="2"/>
  <c r="N4435" i="2"/>
  <c r="O4434" i="2"/>
  <c r="N4434" i="2"/>
  <c r="O4433" i="2"/>
  <c r="N4433" i="2"/>
  <c r="O4432" i="2"/>
  <c r="N4432" i="2"/>
  <c r="O4431" i="2"/>
  <c r="N4431" i="2"/>
  <c r="O4430" i="2"/>
  <c r="N4430" i="2"/>
  <c r="O4429" i="2"/>
  <c r="N4429" i="2"/>
  <c r="O4428" i="2"/>
  <c r="N4428" i="2"/>
  <c r="O4427" i="2"/>
  <c r="N4427" i="2"/>
  <c r="O4426" i="2"/>
  <c r="N4426" i="2"/>
  <c r="O4425" i="2"/>
  <c r="N4425" i="2"/>
  <c r="O4424" i="2"/>
  <c r="N4424" i="2"/>
  <c r="O4423" i="2"/>
  <c r="N4423" i="2"/>
  <c r="O4422" i="2"/>
  <c r="N4422" i="2"/>
  <c r="O4421" i="2"/>
  <c r="N4421" i="2"/>
  <c r="O4420" i="2"/>
  <c r="N4420" i="2"/>
  <c r="O4419" i="2"/>
  <c r="N4419" i="2"/>
  <c r="O4418" i="2"/>
  <c r="N4418" i="2"/>
  <c r="O4417" i="2"/>
  <c r="N4417" i="2"/>
  <c r="O4416" i="2"/>
  <c r="N4416" i="2"/>
  <c r="O4415" i="2"/>
  <c r="N4415" i="2"/>
  <c r="O4414" i="2"/>
  <c r="N4414" i="2"/>
  <c r="O4413" i="2"/>
  <c r="N4413" i="2"/>
  <c r="O4412" i="2"/>
  <c r="N4412" i="2"/>
  <c r="O4411" i="2"/>
  <c r="N4411" i="2"/>
  <c r="O4410" i="2"/>
  <c r="N4410" i="2"/>
  <c r="O4409" i="2"/>
  <c r="N4409" i="2"/>
  <c r="O4408" i="2"/>
  <c r="N4408" i="2"/>
  <c r="O4407" i="2"/>
  <c r="N4407" i="2"/>
  <c r="O4406" i="2"/>
  <c r="N4406" i="2"/>
  <c r="O4405" i="2"/>
  <c r="N4405" i="2"/>
  <c r="O4404" i="2"/>
  <c r="N4404" i="2"/>
  <c r="O4403" i="2"/>
  <c r="N4403" i="2"/>
  <c r="O4402" i="2"/>
  <c r="N4402" i="2"/>
  <c r="O4401" i="2"/>
  <c r="N4401" i="2"/>
  <c r="O4400" i="2"/>
  <c r="N4400" i="2"/>
  <c r="O4399" i="2"/>
  <c r="N4399" i="2"/>
  <c r="O4398" i="2"/>
  <c r="N4398" i="2"/>
  <c r="O4397" i="2"/>
  <c r="N4397" i="2"/>
  <c r="O4396" i="2"/>
  <c r="N4396" i="2"/>
  <c r="O4395" i="2"/>
  <c r="N4395" i="2"/>
  <c r="O4394" i="2"/>
  <c r="N4394" i="2"/>
  <c r="O4393" i="2"/>
  <c r="N4393" i="2"/>
  <c r="O4392" i="2"/>
  <c r="N4392" i="2"/>
  <c r="O4391" i="2"/>
  <c r="N4391" i="2"/>
  <c r="O4390" i="2"/>
  <c r="N4390" i="2"/>
  <c r="O4389" i="2"/>
  <c r="N4389" i="2"/>
  <c r="O4388" i="2"/>
  <c r="N4388" i="2"/>
  <c r="O4387" i="2"/>
  <c r="N4387" i="2"/>
  <c r="O4386" i="2"/>
  <c r="N4386" i="2"/>
  <c r="O4385" i="2"/>
  <c r="N4385" i="2"/>
  <c r="O4384" i="2"/>
  <c r="N4384" i="2"/>
  <c r="O4383" i="2"/>
  <c r="N4383" i="2"/>
  <c r="O4382" i="2"/>
  <c r="N4382" i="2"/>
  <c r="O4381" i="2"/>
  <c r="N4381" i="2"/>
  <c r="O4380" i="2"/>
  <c r="N4380" i="2"/>
  <c r="O4379" i="2"/>
  <c r="N4379" i="2"/>
  <c r="O4378" i="2"/>
  <c r="N4378" i="2"/>
  <c r="O4377" i="2"/>
  <c r="N4377" i="2"/>
  <c r="O4376" i="2"/>
  <c r="N4376" i="2"/>
  <c r="O4375" i="2"/>
  <c r="N4375" i="2"/>
  <c r="O4374" i="2"/>
  <c r="N4374" i="2"/>
  <c r="O4373" i="2"/>
  <c r="N4373" i="2"/>
  <c r="O4372" i="2"/>
  <c r="N4372" i="2"/>
  <c r="O4371" i="2"/>
  <c r="N4371" i="2"/>
  <c r="O4370" i="2"/>
  <c r="N4370" i="2"/>
  <c r="O4369" i="2"/>
  <c r="N4369" i="2"/>
  <c r="O4368" i="2"/>
  <c r="N4368" i="2"/>
  <c r="O4367" i="2"/>
  <c r="N4367" i="2"/>
  <c r="O4366" i="2"/>
  <c r="N4366" i="2"/>
  <c r="O4365" i="2"/>
  <c r="N4365" i="2"/>
  <c r="O4364" i="2"/>
  <c r="N4364" i="2"/>
  <c r="O4363" i="2"/>
  <c r="N4363" i="2"/>
  <c r="O4362" i="2"/>
  <c r="N4362" i="2"/>
  <c r="O4361" i="2"/>
  <c r="N4361" i="2"/>
  <c r="O4360" i="2"/>
  <c r="N4360" i="2"/>
  <c r="O4359" i="2"/>
  <c r="N4359" i="2"/>
  <c r="O4358" i="2"/>
  <c r="N4358" i="2"/>
  <c r="O4357" i="2"/>
  <c r="N4357" i="2"/>
  <c r="O4356" i="2"/>
  <c r="N4356" i="2"/>
  <c r="O4355" i="2"/>
  <c r="N4355" i="2"/>
  <c r="O4354" i="2"/>
  <c r="N4354" i="2"/>
  <c r="O4353" i="2"/>
  <c r="N4353" i="2"/>
  <c r="O4352" i="2"/>
  <c r="N4352" i="2"/>
  <c r="O4351" i="2"/>
  <c r="N4351" i="2"/>
  <c r="O4350" i="2"/>
  <c r="N4350" i="2"/>
  <c r="O4349" i="2"/>
  <c r="N4349" i="2"/>
  <c r="O4348" i="2"/>
  <c r="N4348" i="2"/>
  <c r="O4347" i="2"/>
  <c r="N4347" i="2"/>
  <c r="O4346" i="2"/>
  <c r="N4346" i="2"/>
  <c r="O4345" i="2"/>
  <c r="N4345" i="2"/>
  <c r="O4344" i="2"/>
  <c r="N4344" i="2"/>
  <c r="O4343" i="2"/>
  <c r="N4343" i="2"/>
  <c r="O4342" i="2"/>
  <c r="N4342" i="2"/>
  <c r="O4341" i="2"/>
  <c r="N4341" i="2"/>
  <c r="O4340" i="2"/>
  <c r="N4340" i="2"/>
  <c r="O4339" i="2"/>
  <c r="N4339" i="2"/>
  <c r="O4338" i="2"/>
  <c r="N4338" i="2"/>
  <c r="O4337" i="2"/>
  <c r="N4337" i="2"/>
  <c r="O4336" i="2"/>
  <c r="N4336" i="2"/>
  <c r="O4335" i="2"/>
  <c r="N4335" i="2"/>
  <c r="O4334" i="2"/>
  <c r="N4334" i="2"/>
  <c r="O4333" i="2"/>
  <c r="N4333" i="2"/>
  <c r="O4332" i="2"/>
  <c r="N4332" i="2"/>
  <c r="O4331" i="2"/>
  <c r="N4331" i="2"/>
  <c r="O4330" i="2"/>
  <c r="N4330" i="2"/>
  <c r="O4329" i="2"/>
  <c r="N4329" i="2"/>
  <c r="O4328" i="2"/>
  <c r="N4328" i="2"/>
  <c r="O4327" i="2"/>
  <c r="N4327" i="2"/>
  <c r="O4326" i="2"/>
  <c r="N4326" i="2"/>
  <c r="O4325" i="2"/>
  <c r="N4325" i="2"/>
  <c r="O4324" i="2"/>
  <c r="N4324" i="2"/>
  <c r="O4323" i="2"/>
  <c r="N4323" i="2"/>
  <c r="O4322" i="2"/>
  <c r="N4322" i="2"/>
  <c r="O4321" i="2"/>
  <c r="N4321" i="2"/>
  <c r="O4320" i="2"/>
  <c r="N4320" i="2"/>
  <c r="O4319" i="2"/>
  <c r="N4319" i="2"/>
  <c r="O4318" i="2"/>
  <c r="N4318" i="2"/>
  <c r="O4317" i="2"/>
  <c r="N4317" i="2"/>
  <c r="O4316" i="2"/>
  <c r="N4316" i="2"/>
  <c r="O4315" i="2"/>
  <c r="N4315" i="2"/>
  <c r="O4314" i="2"/>
  <c r="N4314" i="2"/>
  <c r="O4313" i="2"/>
  <c r="N4313" i="2"/>
  <c r="O4312" i="2"/>
  <c r="N4312" i="2"/>
  <c r="O4311" i="2"/>
  <c r="N4311" i="2"/>
  <c r="O4310" i="2"/>
  <c r="N4310" i="2"/>
  <c r="O4309" i="2"/>
  <c r="N4309" i="2"/>
  <c r="O4308" i="2"/>
  <c r="N4308" i="2"/>
  <c r="O4307" i="2"/>
  <c r="N4307" i="2"/>
  <c r="O4306" i="2"/>
  <c r="N4306" i="2"/>
  <c r="O4305" i="2"/>
  <c r="N4305" i="2"/>
  <c r="O4304" i="2"/>
  <c r="N4304" i="2"/>
  <c r="O4303" i="2"/>
  <c r="N4303" i="2"/>
  <c r="O4302" i="2"/>
  <c r="N4302" i="2"/>
  <c r="O4301" i="2"/>
  <c r="N4301" i="2"/>
  <c r="O4300" i="2"/>
  <c r="N4300" i="2"/>
  <c r="O4299" i="2"/>
  <c r="N4299" i="2"/>
  <c r="O4298" i="2"/>
  <c r="N4298" i="2"/>
  <c r="O4297" i="2"/>
  <c r="N4297" i="2"/>
  <c r="O4296" i="2"/>
  <c r="N4296" i="2"/>
  <c r="O4295" i="2"/>
  <c r="N4295" i="2"/>
  <c r="O4294" i="2"/>
  <c r="N4294" i="2"/>
  <c r="O4293" i="2"/>
  <c r="N4293" i="2"/>
  <c r="O4292" i="2"/>
  <c r="N4292" i="2"/>
  <c r="O4291" i="2"/>
  <c r="N4291" i="2"/>
  <c r="O4290" i="2"/>
  <c r="N4290" i="2"/>
  <c r="O4289" i="2"/>
  <c r="N4289" i="2"/>
  <c r="O4288" i="2"/>
  <c r="N4288" i="2"/>
  <c r="O4287" i="2"/>
  <c r="N4287" i="2"/>
  <c r="O4286" i="2"/>
  <c r="N4286" i="2"/>
  <c r="O4285" i="2"/>
  <c r="N4285" i="2"/>
  <c r="O4284" i="2"/>
  <c r="N4284" i="2"/>
  <c r="O4283" i="2"/>
  <c r="N4283" i="2"/>
  <c r="O4282" i="2"/>
  <c r="N4282" i="2"/>
  <c r="O4281" i="2"/>
  <c r="N4281" i="2"/>
  <c r="O4280" i="2"/>
  <c r="N4280" i="2"/>
  <c r="O4279" i="2"/>
  <c r="N4279" i="2"/>
  <c r="O4278" i="2"/>
  <c r="N4278" i="2"/>
  <c r="O4277" i="2"/>
  <c r="N4277" i="2"/>
  <c r="O4276" i="2"/>
  <c r="N4276" i="2"/>
  <c r="O4275" i="2"/>
  <c r="N4275" i="2"/>
  <c r="O4274" i="2"/>
  <c r="N4274" i="2"/>
  <c r="O4273" i="2"/>
  <c r="N4273" i="2"/>
  <c r="O4272" i="2"/>
  <c r="N4272" i="2"/>
  <c r="O4271" i="2"/>
  <c r="N4271" i="2"/>
  <c r="O4270" i="2"/>
  <c r="N4270" i="2"/>
  <c r="O4269" i="2"/>
  <c r="N4269" i="2"/>
  <c r="O4268" i="2"/>
  <c r="N4268" i="2"/>
  <c r="O4267" i="2"/>
  <c r="N4267" i="2"/>
  <c r="O4266" i="2"/>
  <c r="N4266" i="2"/>
  <c r="O4265" i="2"/>
  <c r="N4265" i="2"/>
  <c r="O4264" i="2"/>
  <c r="N4264" i="2"/>
  <c r="O4263" i="2"/>
  <c r="N4263" i="2"/>
  <c r="O4262" i="2"/>
  <c r="N4262" i="2"/>
  <c r="O4261" i="2"/>
  <c r="N4261" i="2"/>
  <c r="O4260" i="2"/>
  <c r="N4260" i="2"/>
  <c r="O4259" i="2"/>
  <c r="N4259" i="2"/>
  <c r="O4258" i="2"/>
  <c r="N4258" i="2"/>
  <c r="O4257" i="2"/>
  <c r="N4257" i="2"/>
  <c r="O4256" i="2"/>
  <c r="N4256" i="2"/>
  <c r="O4255" i="2"/>
  <c r="N4255" i="2"/>
  <c r="O4254" i="2"/>
  <c r="N4254" i="2"/>
  <c r="O4253" i="2"/>
  <c r="N4253" i="2"/>
  <c r="O4252" i="2"/>
  <c r="N4252" i="2"/>
  <c r="O4251" i="2"/>
  <c r="N4251" i="2"/>
  <c r="O4250" i="2"/>
  <c r="N4250" i="2"/>
  <c r="O4249" i="2"/>
  <c r="N4249" i="2"/>
  <c r="O4248" i="2"/>
  <c r="N4248" i="2"/>
  <c r="O4247" i="2"/>
  <c r="N4247" i="2"/>
  <c r="O4246" i="2"/>
  <c r="N4246" i="2"/>
  <c r="O4245" i="2"/>
  <c r="N4245" i="2"/>
  <c r="O4244" i="2"/>
  <c r="N4244" i="2"/>
  <c r="O4243" i="2"/>
  <c r="N4243" i="2"/>
  <c r="O4242" i="2"/>
  <c r="N4242" i="2"/>
  <c r="O4241" i="2"/>
  <c r="N4241" i="2"/>
  <c r="O4240" i="2"/>
  <c r="N4240" i="2"/>
  <c r="O4239" i="2"/>
  <c r="N4239" i="2"/>
  <c r="O4238" i="2"/>
  <c r="N4238" i="2"/>
  <c r="O4237" i="2"/>
  <c r="N4237" i="2"/>
  <c r="O4236" i="2"/>
  <c r="N4236" i="2"/>
  <c r="O4235" i="2"/>
  <c r="N4235" i="2"/>
  <c r="O4234" i="2"/>
  <c r="N4234" i="2"/>
  <c r="O4233" i="2"/>
  <c r="N4233" i="2"/>
  <c r="O4232" i="2"/>
  <c r="N4232" i="2"/>
  <c r="O4231" i="2"/>
  <c r="N4231" i="2"/>
  <c r="O4230" i="2"/>
  <c r="N4230" i="2"/>
  <c r="O4229" i="2"/>
  <c r="N4229" i="2"/>
  <c r="O4228" i="2"/>
  <c r="N4228" i="2"/>
  <c r="O4227" i="2"/>
  <c r="N4227" i="2"/>
  <c r="O4226" i="2"/>
  <c r="N4226" i="2"/>
  <c r="O4225" i="2"/>
  <c r="N4225" i="2"/>
  <c r="O4224" i="2"/>
  <c r="N4224" i="2"/>
  <c r="O4223" i="2"/>
  <c r="N4223" i="2"/>
  <c r="O4222" i="2"/>
  <c r="N4222" i="2"/>
  <c r="O4221" i="2"/>
  <c r="N4221" i="2"/>
  <c r="O4220" i="2"/>
  <c r="N4220" i="2"/>
  <c r="O4219" i="2"/>
  <c r="N4219" i="2"/>
  <c r="O4218" i="2"/>
  <c r="N4218" i="2"/>
  <c r="O4217" i="2"/>
  <c r="N4217" i="2"/>
  <c r="O4216" i="2"/>
  <c r="N4216" i="2"/>
  <c r="O4215" i="2"/>
  <c r="N4215" i="2"/>
  <c r="O4214" i="2"/>
  <c r="N4214" i="2"/>
  <c r="O4213" i="2"/>
  <c r="N4213" i="2"/>
  <c r="O4212" i="2"/>
  <c r="N4212" i="2"/>
  <c r="O4211" i="2"/>
  <c r="N4211" i="2"/>
  <c r="O4210" i="2"/>
  <c r="N4210" i="2"/>
  <c r="O4209" i="2"/>
  <c r="N4209" i="2"/>
  <c r="O4208" i="2"/>
  <c r="N4208" i="2"/>
  <c r="O4207" i="2"/>
  <c r="N4207" i="2"/>
  <c r="O4206" i="2"/>
  <c r="N4206" i="2"/>
  <c r="O4205" i="2"/>
  <c r="N4205" i="2"/>
  <c r="O4204" i="2"/>
  <c r="N4204" i="2"/>
  <c r="O4203" i="2"/>
  <c r="N4203" i="2"/>
  <c r="O4202" i="2"/>
  <c r="N4202" i="2"/>
  <c r="O4201" i="2"/>
  <c r="N4201" i="2"/>
  <c r="O4200" i="2"/>
  <c r="N4200" i="2"/>
  <c r="O4199" i="2"/>
  <c r="N4199" i="2"/>
  <c r="O4198" i="2"/>
  <c r="N4198" i="2"/>
  <c r="O4197" i="2"/>
  <c r="N4197" i="2"/>
  <c r="O4196" i="2"/>
  <c r="N4196" i="2"/>
  <c r="O4195" i="2"/>
  <c r="N4195" i="2"/>
  <c r="O4194" i="2"/>
  <c r="N4194" i="2"/>
  <c r="O4193" i="2"/>
  <c r="N4193" i="2"/>
  <c r="O4192" i="2"/>
  <c r="N4192" i="2"/>
  <c r="O4191" i="2"/>
  <c r="N4191" i="2"/>
  <c r="O4190" i="2"/>
  <c r="N4190" i="2"/>
  <c r="O4189" i="2"/>
  <c r="N4189" i="2"/>
  <c r="O4188" i="2"/>
  <c r="N4188" i="2"/>
  <c r="O4187" i="2"/>
  <c r="N4187" i="2"/>
  <c r="O4186" i="2"/>
  <c r="N4186" i="2"/>
  <c r="O4185" i="2"/>
  <c r="N4185" i="2"/>
  <c r="O4184" i="2"/>
  <c r="N4184" i="2"/>
  <c r="O4183" i="2"/>
  <c r="N4183" i="2"/>
  <c r="O4182" i="2"/>
  <c r="N4182" i="2"/>
  <c r="O4181" i="2"/>
  <c r="N4181" i="2"/>
  <c r="O4180" i="2"/>
  <c r="N4180" i="2"/>
  <c r="O4179" i="2"/>
  <c r="N4179" i="2"/>
  <c r="O4178" i="2"/>
  <c r="N4178" i="2"/>
  <c r="O4177" i="2"/>
  <c r="N4177" i="2"/>
  <c r="O4176" i="2"/>
  <c r="N4176" i="2"/>
  <c r="O4175" i="2"/>
  <c r="N4175" i="2"/>
  <c r="O4174" i="2"/>
  <c r="N4174" i="2"/>
  <c r="O4173" i="2"/>
  <c r="N4173" i="2"/>
  <c r="O4172" i="2"/>
  <c r="N4172" i="2"/>
  <c r="O4171" i="2"/>
  <c r="N4171" i="2"/>
  <c r="O4170" i="2"/>
  <c r="N4170" i="2"/>
  <c r="O4169" i="2"/>
  <c r="N4169" i="2"/>
  <c r="O4168" i="2"/>
  <c r="N4168" i="2"/>
  <c r="O4167" i="2"/>
  <c r="N4167" i="2"/>
  <c r="O4166" i="2"/>
  <c r="N4166" i="2"/>
  <c r="O4165" i="2"/>
  <c r="N4165" i="2"/>
  <c r="O4164" i="2"/>
  <c r="N4164" i="2"/>
  <c r="O4163" i="2"/>
  <c r="N4163" i="2"/>
  <c r="O4162" i="2"/>
  <c r="N4162" i="2"/>
  <c r="O4161" i="2"/>
  <c r="N4161" i="2"/>
  <c r="O4160" i="2"/>
  <c r="N4160" i="2"/>
  <c r="O4159" i="2"/>
  <c r="N4159" i="2"/>
  <c r="O4158" i="2"/>
  <c r="N4158" i="2"/>
  <c r="O4157" i="2"/>
  <c r="N4157" i="2"/>
  <c r="O4156" i="2"/>
  <c r="N4156" i="2"/>
  <c r="O4155" i="2"/>
  <c r="N4155" i="2"/>
  <c r="O4154" i="2"/>
  <c r="N4154" i="2"/>
  <c r="O4153" i="2"/>
  <c r="N4153" i="2"/>
  <c r="O4152" i="2"/>
  <c r="N4152" i="2"/>
  <c r="O4151" i="2"/>
  <c r="N4151" i="2"/>
  <c r="O4150" i="2"/>
  <c r="N4150" i="2"/>
  <c r="O4149" i="2"/>
  <c r="N4149" i="2"/>
  <c r="O4148" i="2"/>
  <c r="N4148" i="2"/>
  <c r="O4147" i="2"/>
  <c r="N4147" i="2"/>
  <c r="O4146" i="2"/>
  <c r="N4146" i="2"/>
  <c r="O4145" i="2"/>
  <c r="N4145" i="2"/>
  <c r="O4144" i="2"/>
  <c r="N4144" i="2"/>
  <c r="O4143" i="2"/>
  <c r="N4143" i="2"/>
  <c r="O4142" i="2"/>
  <c r="N4142" i="2"/>
  <c r="O4141" i="2"/>
  <c r="N4141" i="2"/>
  <c r="O4140" i="2"/>
  <c r="N4140" i="2"/>
  <c r="O4139" i="2"/>
  <c r="N4139" i="2"/>
  <c r="O4138" i="2"/>
  <c r="N4138" i="2"/>
  <c r="O4137" i="2"/>
  <c r="N4137" i="2"/>
  <c r="O4136" i="2"/>
  <c r="N4136" i="2"/>
  <c r="O4135" i="2"/>
  <c r="N4135" i="2"/>
  <c r="O4134" i="2"/>
  <c r="N4134" i="2"/>
  <c r="O4133" i="2"/>
  <c r="N4133" i="2"/>
  <c r="O4132" i="2"/>
  <c r="N4132" i="2"/>
  <c r="O4131" i="2"/>
  <c r="N4131" i="2"/>
  <c r="O4130" i="2"/>
  <c r="N4130" i="2"/>
  <c r="O4129" i="2"/>
  <c r="N4129" i="2"/>
  <c r="O4128" i="2"/>
  <c r="N4128" i="2"/>
  <c r="O4127" i="2"/>
  <c r="N4127" i="2"/>
  <c r="O4126" i="2"/>
  <c r="N4126" i="2"/>
  <c r="O4125" i="2"/>
  <c r="N4125" i="2"/>
  <c r="O4124" i="2"/>
  <c r="N4124" i="2"/>
  <c r="O4123" i="2"/>
  <c r="N4123" i="2"/>
  <c r="O4122" i="2"/>
  <c r="N4122" i="2"/>
  <c r="O4121" i="2"/>
  <c r="N4121" i="2"/>
  <c r="O4120" i="2"/>
  <c r="N4120" i="2"/>
  <c r="O4119" i="2"/>
  <c r="N4119" i="2"/>
  <c r="O4118" i="2"/>
  <c r="N4118" i="2"/>
  <c r="O4117" i="2"/>
  <c r="N4117" i="2"/>
  <c r="O4116" i="2"/>
  <c r="N4116" i="2"/>
  <c r="O4115" i="2"/>
  <c r="N4115" i="2"/>
  <c r="O4114" i="2"/>
  <c r="N4114" i="2"/>
  <c r="O4113" i="2"/>
  <c r="N4113" i="2"/>
  <c r="O4112" i="2"/>
  <c r="N4112" i="2"/>
  <c r="O4111" i="2"/>
  <c r="N4111" i="2"/>
  <c r="O4110" i="2"/>
  <c r="N4110" i="2"/>
  <c r="O4109" i="2"/>
  <c r="N4109" i="2"/>
  <c r="O4108" i="2"/>
  <c r="N4108" i="2"/>
  <c r="O4107" i="2"/>
  <c r="N4107" i="2"/>
  <c r="O4106" i="2"/>
  <c r="N4106" i="2"/>
  <c r="O4105" i="2"/>
  <c r="N4105" i="2"/>
  <c r="O4104" i="2"/>
  <c r="N4104" i="2"/>
  <c r="O4103" i="2"/>
  <c r="N4103" i="2"/>
  <c r="O4102" i="2"/>
  <c r="N4102" i="2"/>
  <c r="O4101" i="2"/>
  <c r="N4101" i="2"/>
  <c r="O4100" i="2"/>
  <c r="N4100" i="2"/>
  <c r="O4099" i="2"/>
  <c r="N4099" i="2"/>
  <c r="O4098" i="2"/>
  <c r="N4098" i="2"/>
  <c r="O4097" i="2"/>
  <c r="N4097" i="2"/>
  <c r="O4096" i="2"/>
  <c r="N4096" i="2"/>
  <c r="O4095" i="2"/>
  <c r="N4095" i="2"/>
  <c r="O4094" i="2"/>
  <c r="N4094" i="2"/>
  <c r="O4093" i="2"/>
  <c r="N4093" i="2"/>
  <c r="O4092" i="2"/>
  <c r="N4092" i="2"/>
  <c r="O4091" i="2"/>
  <c r="N4091" i="2"/>
  <c r="O4090" i="2"/>
  <c r="N4090" i="2"/>
  <c r="O4089" i="2"/>
  <c r="N4089" i="2"/>
  <c r="O4088" i="2"/>
  <c r="N4088" i="2"/>
  <c r="O4087" i="2"/>
  <c r="N4087" i="2"/>
  <c r="O4086" i="2"/>
  <c r="N4086" i="2"/>
  <c r="O4085" i="2"/>
  <c r="N4085" i="2"/>
  <c r="O4084" i="2"/>
  <c r="N4084" i="2"/>
  <c r="O4083" i="2"/>
  <c r="N4083" i="2"/>
  <c r="O4082" i="2"/>
  <c r="N4082" i="2"/>
  <c r="O4081" i="2"/>
  <c r="N4081" i="2"/>
  <c r="O4080" i="2"/>
  <c r="N4080" i="2"/>
  <c r="O4079" i="2"/>
  <c r="N4079" i="2"/>
  <c r="O4078" i="2"/>
  <c r="N4078" i="2"/>
  <c r="O4077" i="2"/>
  <c r="N4077" i="2"/>
  <c r="O4076" i="2"/>
  <c r="N4076" i="2"/>
  <c r="O4075" i="2"/>
  <c r="N4075" i="2"/>
  <c r="O4074" i="2"/>
  <c r="N4074" i="2"/>
  <c r="O4073" i="2"/>
  <c r="N4073" i="2"/>
  <c r="O4072" i="2"/>
  <c r="N4072" i="2"/>
  <c r="O4071" i="2"/>
  <c r="N4071" i="2"/>
  <c r="O4070" i="2"/>
  <c r="N4070" i="2"/>
  <c r="O4069" i="2"/>
  <c r="N4069" i="2"/>
  <c r="O4068" i="2"/>
  <c r="N4068" i="2"/>
  <c r="O4067" i="2"/>
  <c r="N4067" i="2"/>
  <c r="O4066" i="2"/>
  <c r="N4066" i="2"/>
  <c r="O4065" i="2"/>
  <c r="N4065" i="2"/>
  <c r="O4064" i="2"/>
  <c r="N4064" i="2"/>
  <c r="O4063" i="2"/>
  <c r="N4063" i="2"/>
  <c r="O4062" i="2"/>
  <c r="N4062" i="2"/>
  <c r="O4061" i="2"/>
  <c r="N4061" i="2"/>
  <c r="O4060" i="2"/>
  <c r="N4060" i="2"/>
  <c r="O4059" i="2"/>
  <c r="N4059" i="2"/>
  <c r="O4058" i="2"/>
  <c r="N4058" i="2"/>
  <c r="O4057" i="2"/>
  <c r="N4057" i="2"/>
  <c r="O4056" i="2"/>
  <c r="N4056" i="2"/>
  <c r="O4055" i="2"/>
  <c r="N4055" i="2"/>
  <c r="O4054" i="2"/>
  <c r="N4054" i="2"/>
  <c r="O4053" i="2"/>
  <c r="N4053" i="2"/>
  <c r="O4052" i="2"/>
  <c r="N4052" i="2"/>
  <c r="O4051" i="2"/>
  <c r="N4051" i="2"/>
  <c r="O4050" i="2"/>
  <c r="N4050" i="2"/>
  <c r="O4049" i="2"/>
  <c r="N4049" i="2"/>
  <c r="O4048" i="2"/>
  <c r="N4048" i="2"/>
  <c r="O4047" i="2"/>
  <c r="N4047" i="2"/>
  <c r="O4046" i="2"/>
  <c r="N4046" i="2"/>
  <c r="O4045" i="2"/>
  <c r="N4045" i="2"/>
  <c r="O4044" i="2"/>
  <c r="N4044" i="2"/>
  <c r="O4043" i="2"/>
  <c r="N4043" i="2"/>
  <c r="O4042" i="2"/>
  <c r="N4042" i="2"/>
  <c r="O4041" i="2"/>
  <c r="N4041" i="2"/>
  <c r="O4040" i="2"/>
  <c r="N4040" i="2"/>
  <c r="O4039" i="2"/>
  <c r="N4039" i="2"/>
  <c r="O4038" i="2"/>
  <c r="N4038" i="2"/>
  <c r="O4037" i="2"/>
  <c r="N4037" i="2"/>
  <c r="O4036" i="2"/>
  <c r="N4036" i="2"/>
  <c r="O4035" i="2"/>
  <c r="N4035" i="2"/>
  <c r="O4034" i="2"/>
  <c r="N4034" i="2"/>
  <c r="O4033" i="2"/>
  <c r="N4033" i="2"/>
  <c r="O4032" i="2"/>
  <c r="N4032" i="2"/>
  <c r="O4031" i="2"/>
  <c r="N4031" i="2"/>
  <c r="O4030" i="2"/>
  <c r="N4030" i="2"/>
  <c r="O4029" i="2"/>
  <c r="N4029" i="2"/>
  <c r="O4028" i="2"/>
  <c r="N4028" i="2"/>
  <c r="O4027" i="2"/>
  <c r="N4027" i="2"/>
  <c r="O4026" i="2"/>
  <c r="N4026" i="2"/>
  <c r="O4025" i="2"/>
  <c r="N4025" i="2"/>
  <c r="O4024" i="2"/>
  <c r="N4024" i="2"/>
  <c r="O4023" i="2"/>
  <c r="N4023" i="2"/>
  <c r="O4022" i="2"/>
  <c r="N4022" i="2"/>
  <c r="O4021" i="2"/>
  <c r="N4021" i="2"/>
  <c r="O4020" i="2"/>
  <c r="N4020" i="2"/>
  <c r="O4019" i="2"/>
  <c r="N4019" i="2"/>
  <c r="O4018" i="2"/>
  <c r="N4018" i="2"/>
  <c r="O4017" i="2"/>
  <c r="N4017" i="2"/>
  <c r="O4016" i="2"/>
  <c r="N4016" i="2"/>
  <c r="O4015" i="2"/>
  <c r="N4015" i="2"/>
  <c r="O4014" i="2"/>
  <c r="N4014" i="2"/>
  <c r="O4013" i="2"/>
  <c r="N4013" i="2"/>
  <c r="O4012" i="2"/>
  <c r="N4012" i="2"/>
  <c r="O4011" i="2"/>
  <c r="N4011" i="2"/>
  <c r="O4010" i="2"/>
  <c r="N4010" i="2"/>
  <c r="O4009" i="2"/>
  <c r="N4009" i="2"/>
  <c r="O4008" i="2"/>
  <c r="N4008" i="2"/>
  <c r="O4007" i="2"/>
  <c r="N4007" i="2"/>
  <c r="O4006" i="2"/>
  <c r="N4006" i="2"/>
  <c r="O4005" i="2"/>
  <c r="N4005" i="2"/>
  <c r="O4004" i="2"/>
  <c r="N4004" i="2"/>
  <c r="O4003" i="2"/>
  <c r="N4003" i="2"/>
  <c r="O4002" i="2"/>
  <c r="N4002" i="2"/>
  <c r="O4001" i="2"/>
  <c r="N4001" i="2"/>
  <c r="O4000" i="2"/>
  <c r="N4000" i="2"/>
  <c r="O3999" i="2"/>
  <c r="N3999" i="2"/>
  <c r="O3998" i="2"/>
  <c r="N3998" i="2"/>
  <c r="O3997" i="2"/>
  <c r="N3997" i="2"/>
  <c r="O3996" i="2"/>
  <c r="N3996" i="2"/>
  <c r="O3995" i="2"/>
  <c r="N3995" i="2"/>
  <c r="O3994" i="2"/>
  <c r="N3994" i="2"/>
  <c r="O3993" i="2"/>
  <c r="N3993" i="2"/>
  <c r="O3992" i="2"/>
  <c r="N3992" i="2"/>
  <c r="O3991" i="2"/>
  <c r="N3991" i="2"/>
  <c r="O3990" i="2"/>
  <c r="N3990" i="2"/>
  <c r="O3989" i="2"/>
  <c r="N3989" i="2"/>
  <c r="O3988" i="2"/>
  <c r="N3988" i="2"/>
  <c r="O3987" i="2"/>
  <c r="N3987" i="2"/>
  <c r="O3986" i="2"/>
  <c r="N3986" i="2"/>
  <c r="O3985" i="2"/>
  <c r="N3985" i="2"/>
  <c r="O3984" i="2"/>
  <c r="N3984" i="2"/>
  <c r="O3983" i="2"/>
  <c r="N3983" i="2"/>
  <c r="O3982" i="2"/>
  <c r="N3982" i="2"/>
  <c r="O3981" i="2"/>
  <c r="N3981" i="2"/>
  <c r="O3980" i="2"/>
  <c r="N3980" i="2"/>
  <c r="O3979" i="2"/>
  <c r="N3979" i="2"/>
  <c r="O3978" i="2"/>
  <c r="N3978" i="2"/>
  <c r="O3977" i="2"/>
  <c r="N3977" i="2"/>
  <c r="O3976" i="2"/>
  <c r="N3976" i="2"/>
  <c r="O3975" i="2"/>
  <c r="N3975" i="2"/>
  <c r="O3974" i="2"/>
  <c r="N3974" i="2"/>
  <c r="O3973" i="2"/>
  <c r="N3973" i="2"/>
  <c r="O3972" i="2"/>
  <c r="N3972" i="2"/>
  <c r="O3971" i="2"/>
  <c r="N3971" i="2"/>
  <c r="O3970" i="2"/>
  <c r="N3970" i="2"/>
  <c r="O3969" i="2"/>
  <c r="N3969" i="2"/>
  <c r="O3968" i="2"/>
  <c r="N3968" i="2"/>
  <c r="O3967" i="2"/>
  <c r="N3967" i="2"/>
  <c r="O3966" i="2"/>
  <c r="N3966" i="2"/>
  <c r="O3965" i="2"/>
  <c r="N3965" i="2"/>
  <c r="O3964" i="2"/>
  <c r="N3964" i="2"/>
  <c r="O3963" i="2"/>
  <c r="N3963" i="2"/>
  <c r="O3962" i="2"/>
  <c r="N3962" i="2"/>
  <c r="O3961" i="2"/>
  <c r="N3961" i="2"/>
  <c r="O3960" i="2"/>
  <c r="N3960" i="2"/>
  <c r="O3959" i="2"/>
  <c r="N3959" i="2"/>
  <c r="O3958" i="2"/>
  <c r="N3958" i="2"/>
  <c r="O3957" i="2"/>
  <c r="N3957" i="2"/>
  <c r="O3956" i="2"/>
  <c r="N3956" i="2"/>
  <c r="O3955" i="2"/>
  <c r="N3955" i="2"/>
  <c r="O3954" i="2"/>
  <c r="N3954" i="2"/>
  <c r="O3953" i="2"/>
  <c r="N3953" i="2"/>
  <c r="O3952" i="2"/>
  <c r="N3952" i="2"/>
  <c r="O3951" i="2"/>
  <c r="N3951" i="2"/>
  <c r="O3950" i="2"/>
  <c r="N3950" i="2"/>
  <c r="O3949" i="2"/>
  <c r="N3949" i="2"/>
  <c r="O3948" i="2"/>
  <c r="N3948" i="2"/>
  <c r="O3947" i="2"/>
  <c r="N3947" i="2"/>
  <c r="O3946" i="2"/>
  <c r="N3946" i="2"/>
  <c r="O3945" i="2"/>
  <c r="N3945" i="2"/>
  <c r="O3944" i="2"/>
  <c r="N3944" i="2"/>
  <c r="O3943" i="2"/>
  <c r="N3943" i="2"/>
  <c r="O3942" i="2"/>
  <c r="N3942" i="2"/>
  <c r="O3941" i="2"/>
  <c r="N3941" i="2"/>
  <c r="O3940" i="2"/>
  <c r="N3940" i="2"/>
  <c r="O3939" i="2"/>
  <c r="N3939" i="2"/>
  <c r="O3938" i="2"/>
  <c r="N3938" i="2"/>
  <c r="O3937" i="2"/>
  <c r="N3937" i="2"/>
  <c r="O3936" i="2"/>
  <c r="N3936" i="2"/>
  <c r="O3935" i="2"/>
  <c r="N3935" i="2"/>
  <c r="O3934" i="2"/>
  <c r="N3934" i="2"/>
  <c r="O3933" i="2"/>
  <c r="N3933" i="2"/>
  <c r="O3932" i="2"/>
  <c r="N3932" i="2"/>
  <c r="O3931" i="2"/>
  <c r="N3931" i="2"/>
  <c r="O3930" i="2"/>
  <c r="N3930" i="2"/>
  <c r="O3929" i="2"/>
  <c r="N3929" i="2"/>
  <c r="O3928" i="2"/>
  <c r="N3928" i="2"/>
  <c r="O3927" i="2"/>
  <c r="N3927" i="2"/>
  <c r="O3926" i="2"/>
  <c r="N3926" i="2"/>
  <c r="O3925" i="2"/>
  <c r="N3925" i="2"/>
  <c r="O3924" i="2"/>
  <c r="N3924" i="2"/>
  <c r="O3923" i="2"/>
  <c r="N3923" i="2"/>
  <c r="O3922" i="2"/>
  <c r="N3922" i="2"/>
  <c r="O3921" i="2"/>
  <c r="N3921" i="2"/>
  <c r="O3920" i="2"/>
  <c r="N3920" i="2"/>
  <c r="O3919" i="2"/>
  <c r="N3919" i="2"/>
  <c r="O3918" i="2"/>
  <c r="N3918" i="2"/>
  <c r="O3917" i="2"/>
  <c r="N3917" i="2"/>
  <c r="O3916" i="2"/>
  <c r="N3916" i="2"/>
  <c r="O3915" i="2"/>
  <c r="N3915" i="2"/>
  <c r="O3914" i="2"/>
  <c r="N3914" i="2"/>
  <c r="O3913" i="2"/>
  <c r="N3913" i="2"/>
  <c r="O3912" i="2"/>
  <c r="N3912" i="2"/>
  <c r="O3911" i="2"/>
  <c r="N3911" i="2"/>
  <c r="O3910" i="2"/>
  <c r="N3910" i="2"/>
  <c r="O3909" i="2"/>
  <c r="N3909" i="2"/>
  <c r="O3908" i="2"/>
  <c r="N3908" i="2"/>
  <c r="O3907" i="2"/>
  <c r="N3907" i="2"/>
  <c r="O3906" i="2"/>
  <c r="N3906" i="2"/>
  <c r="O3905" i="2"/>
  <c r="N3905" i="2"/>
  <c r="O3904" i="2"/>
  <c r="N3904" i="2"/>
  <c r="O3903" i="2"/>
  <c r="N3903" i="2"/>
  <c r="O3902" i="2"/>
  <c r="N3902" i="2"/>
  <c r="O3901" i="2"/>
  <c r="N3901" i="2"/>
  <c r="O3900" i="2"/>
  <c r="N3900" i="2"/>
  <c r="O3899" i="2"/>
  <c r="N3899" i="2"/>
  <c r="O3898" i="2"/>
  <c r="N3898" i="2"/>
  <c r="O3897" i="2"/>
  <c r="N3897" i="2"/>
  <c r="O3896" i="2"/>
  <c r="N3896" i="2"/>
  <c r="O3895" i="2"/>
  <c r="N3895" i="2"/>
  <c r="O3894" i="2"/>
  <c r="N3894" i="2"/>
  <c r="O3893" i="2"/>
  <c r="N3893" i="2"/>
  <c r="O3892" i="2"/>
  <c r="N3892" i="2"/>
  <c r="O3891" i="2"/>
  <c r="N3891" i="2"/>
  <c r="O3890" i="2"/>
  <c r="N3890" i="2"/>
  <c r="O3889" i="2"/>
  <c r="N3889" i="2"/>
  <c r="O3888" i="2"/>
  <c r="N3888" i="2"/>
  <c r="O3887" i="2"/>
  <c r="N3887" i="2"/>
  <c r="O3886" i="2"/>
  <c r="N3886" i="2"/>
  <c r="O3885" i="2"/>
  <c r="N3885" i="2"/>
  <c r="O3884" i="2"/>
  <c r="N3884" i="2"/>
  <c r="O3883" i="2"/>
  <c r="N3883" i="2"/>
  <c r="O3882" i="2"/>
  <c r="N3882" i="2"/>
  <c r="O3881" i="2"/>
  <c r="N3881" i="2"/>
  <c r="O3880" i="2"/>
  <c r="N3880" i="2"/>
  <c r="O3879" i="2"/>
  <c r="N3879" i="2"/>
  <c r="O3878" i="2"/>
  <c r="N3878" i="2"/>
  <c r="O3877" i="2"/>
  <c r="N3877" i="2"/>
  <c r="O3876" i="2"/>
  <c r="N3876" i="2"/>
  <c r="O3875" i="2"/>
  <c r="N3875" i="2"/>
  <c r="O3874" i="2"/>
  <c r="N3874" i="2"/>
  <c r="O3873" i="2"/>
  <c r="N3873" i="2"/>
  <c r="O3872" i="2"/>
  <c r="N3872" i="2"/>
  <c r="O3871" i="2"/>
  <c r="N3871" i="2"/>
  <c r="O3870" i="2"/>
  <c r="N3870" i="2"/>
  <c r="O3869" i="2"/>
  <c r="N3869" i="2"/>
  <c r="O3868" i="2"/>
  <c r="N3868" i="2"/>
  <c r="O3867" i="2"/>
  <c r="N3867" i="2"/>
  <c r="O3866" i="2"/>
  <c r="N3866" i="2"/>
  <c r="O3865" i="2"/>
  <c r="N3865" i="2"/>
  <c r="O3864" i="2"/>
  <c r="N3864" i="2"/>
  <c r="O3863" i="2"/>
  <c r="N3863" i="2"/>
  <c r="O3862" i="2"/>
  <c r="N3862" i="2"/>
  <c r="O3861" i="2"/>
  <c r="N3861" i="2"/>
  <c r="O3860" i="2"/>
  <c r="N3860" i="2"/>
  <c r="O3859" i="2"/>
  <c r="N3859" i="2"/>
  <c r="O3858" i="2"/>
  <c r="N3858" i="2"/>
  <c r="O3857" i="2"/>
  <c r="N3857" i="2"/>
  <c r="O3856" i="2"/>
  <c r="N3856" i="2"/>
  <c r="O3855" i="2"/>
  <c r="N3855" i="2"/>
  <c r="O3854" i="2"/>
  <c r="N3854" i="2"/>
  <c r="O3853" i="2"/>
  <c r="N3853" i="2"/>
  <c r="O3852" i="2"/>
  <c r="N3852" i="2"/>
  <c r="O3851" i="2"/>
  <c r="N3851" i="2"/>
  <c r="O3850" i="2"/>
  <c r="N3850" i="2"/>
  <c r="O3849" i="2"/>
  <c r="N3849" i="2"/>
  <c r="O3848" i="2"/>
  <c r="N3848" i="2"/>
  <c r="O3847" i="2"/>
  <c r="N3847" i="2"/>
  <c r="O3846" i="2"/>
  <c r="N3846" i="2"/>
  <c r="O3845" i="2"/>
  <c r="N3845" i="2"/>
  <c r="O3844" i="2"/>
  <c r="N3844" i="2"/>
  <c r="O3843" i="2"/>
  <c r="N3843" i="2"/>
  <c r="O3842" i="2"/>
  <c r="N3842" i="2"/>
  <c r="O3841" i="2"/>
  <c r="N3841" i="2"/>
  <c r="O3840" i="2"/>
  <c r="N3840" i="2"/>
  <c r="O3839" i="2"/>
  <c r="N3839" i="2"/>
  <c r="O3838" i="2"/>
  <c r="N3838" i="2"/>
  <c r="O3837" i="2"/>
  <c r="N3837" i="2"/>
  <c r="O3836" i="2"/>
  <c r="N3836" i="2"/>
  <c r="O3835" i="2"/>
  <c r="N3835" i="2"/>
  <c r="O3834" i="2"/>
  <c r="N3834" i="2"/>
  <c r="O3833" i="2"/>
  <c r="N3833" i="2"/>
  <c r="O3832" i="2"/>
  <c r="N3832" i="2"/>
  <c r="O3831" i="2"/>
  <c r="N3831" i="2"/>
  <c r="O3830" i="2"/>
  <c r="N3830" i="2"/>
  <c r="O3829" i="2"/>
  <c r="N3829" i="2"/>
  <c r="O3828" i="2"/>
  <c r="N3828" i="2"/>
  <c r="O3827" i="2"/>
  <c r="N3827" i="2"/>
  <c r="O3826" i="2"/>
  <c r="N3826" i="2"/>
  <c r="O3825" i="2"/>
  <c r="N3825" i="2"/>
  <c r="O3824" i="2"/>
  <c r="N3824" i="2"/>
  <c r="O3823" i="2"/>
  <c r="N3823" i="2"/>
  <c r="O3822" i="2"/>
  <c r="N3822" i="2"/>
  <c r="O3821" i="2"/>
  <c r="N3821" i="2"/>
  <c r="O3820" i="2"/>
  <c r="N3820" i="2"/>
  <c r="O3819" i="2"/>
  <c r="N3819" i="2"/>
  <c r="O3818" i="2"/>
  <c r="N3818" i="2"/>
  <c r="O3817" i="2"/>
  <c r="N3817" i="2"/>
  <c r="O3816" i="2"/>
  <c r="N3816" i="2"/>
  <c r="O3815" i="2"/>
  <c r="N3815" i="2"/>
  <c r="O3814" i="2"/>
  <c r="N3814" i="2"/>
  <c r="O3813" i="2"/>
  <c r="N3813" i="2"/>
  <c r="O3812" i="2"/>
  <c r="N3812" i="2"/>
  <c r="O3811" i="2"/>
  <c r="N3811" i="2"/>
  <c r="O3810" i="2"/>
  <c r="N3810" i="2"/>
  <c r="O3809" i="2"/>
  <c r="N3809" i="2"/>
  <c r="O3808" i="2"/>
  <c r="N3808" i="2"/>
  <c r="O3807" i="2"/>
  <c r="N3807" i="2"/>
  <c r="O3806" i="2"/>
  <c r="N3806" i="2"/>
  <c r="O3805" i="2"/>
  <c r="N3805" i="2"/>
  <c r="O3804" i="2"/>
  <c r="N3804" i="2"/>
  <c r="O3803" i="2"/>
  <c r="N3803" i="2"/>
  <c r="O3802" i="2"/>
  <c r="N3802" i="2"/>
  <c r="O3801" i="2"/>
  <c r="N3801" i="2"/>
  <c r="O3800" i="2"/>
  <c r="N3800" i="2"/>
  <c r="O3799" i="2"/>
  <c r="N3799" i="2"/>
  <c r="O3798" i="2"/>
  <c r="N3798" i="2"/>
  <c r="O3797" i="2"/>
  <c r="N3797" i="2"/>
  <c r="O3796" i="2"/>
  <c r="N3796" i="2"/>
  <c r="O3795" i="2"/>
  <c r="N3795" i="2"/>
  <c r="O3794" i="2"/>
  <c r="N3794" i="2"/>
  <c r="O3793" i="2"/>
  <c r="N3793" i="2"/>
  <c r="O3792" i="2"/>
  <c r="N3792" i="2"/>
  <c r="O3791" i="2"/>
  <c r="N3791" i="2"/>
  <c r="O3790" i="2"/>
  <c r="N3790" i="2"/>
  <c r="O3789" i="2"/>
  <c r="N3789" i="2"/>
  <c r="O3788" i="2"/>
  <c r="N3788" i="2"/>
  <c r="O3787" i="2"/>
  <c r="N3787" i="2"/>
  <c r="O3786" i="2"/>
  <c r="N3786" i="2"/>
  <c r="O3785" i="2"/>
  <c r="N3785" i="2"/>
  <c r="O3784" i="2"/>
  <c r="N3784" i="2"/>
  <c r="O3783" i="2"/>
  <c r="N3783" i="2"/>
  <c r="O3782" i="2"/>
  <c r="N3782" i="2"/>
  <c r="O3781" i="2"/>
  <c r="N3781" i="2"/>
  <c r="O3780" i="2"/>
  <c r="N3780" i="2"/>
  <c r="O3779" i="2"/>
  <c r="N3779" i="2"/>
  <c r="O3778" i="2"/>
  <c r="N3778" i="2"/>
  <c r="O3777" i="2"/>
  <c r="N3777" i="2"/>
  <c r="O3776" i="2"/>
  <c r="N3776" i="2"/>
  <c r="O3775" i="2"/>
  <c r="N3775" i="2"/>
  <c r="O3774" i="2"/>
  <c r="N3774" i="2"/>
  <c r="O3773" i="2"/>
  <c r="N3773" i="2"/>
  <c r="O3772" i="2"/>
  <c r="N3772" i="2"/>
  <c r="O3771" i="2"/>
  <c r="N3771" i="2"/>
  <c r="O3770" i="2"/>
  <c r="N3770" i="2"/>
  <c r="O3769" i="2"/>
  <c r="N3769" i="2"/>
  <c r="O3768" i="2"/>
  <c r="N3768" i="2"/>
  <c r="O3767" i="2"/>
  <c r="N3767" i="2"/>
  <c r="O3766" i="2"/>
  <c r="N3766" i="2"/>
  <c r="O3765" i="2"/>
  <c r="N3765" i="2"/>
  <c r="O3764" i="2"/>
  <c r="N3764" i="2"/>
  <c r="O3763" i="2"/>
  <c r="N3763" i="2"/>
  <c r="O3762" i="2"/>
  <c r="N3762" i="2"/>
  <c r="O3761" i="2"/>
  <c r="N3761" i="2"/>
  <c r="O3760" i="2"/>
  <c r="N3760" i="2"/>
  <c r="O3759" i="2"/>
  <c r="N3759" i="2"/>
  <c r="O3758" i="2"/>
  <c r="N3758" i="2"/>
  <c r="O3757" i="2"/>
  <c r="N3757" i="2"/>
  <c r="O3756" i="2"/>
  <c r="N3756" i="2"/>
  <c r="O3755" i="2"/>
  <c r="N3755" i="2"/>
  <c r="O3754" i="2"/>
  <c r="N3754" i="2"/>
  <c r="O3753" i="2"/>
  <c r="N3753" i="2"/>
  <c r="O3752" i="2"/>
  <c r="N3752" i="2"/>
  <c r="O3751" i="2"/>
  <c r="N3751" i="2"/>
  <c r="O3750" i="2"/>
  <c r="N3750" i="2"/>
  <c r="O3749" i="2"/>
  <c r="N3749" i="2"/>
  <c r="O3748" i="2"/>
  <c r="N3748" i="2"/>
  <c r="O3747" i="2"/>
  <c r="N3747" i="2"/>
  <c r="O3746" i="2"/>
  <c r="N3746" i="2"/>
  <c r="O3745" i="2"/>
  <c r="N3745" i="2"/>
  <c r="O3744" i="2"/>
  <c r="N3744" i="2"/>
  <c r="O3743" i="2"/>
  <c r="N3743" i="2"/>
  <c r="O3742" i="2"/>
  <c r="N3742" i="2"/>
  <c r="O3741" i="2"/>
  <c r="N3741" i="2"/>
  <c r="O3740" i="2"/>
  <c r="N3740" i="2"/>
  <c r="O3739" i="2"/>
  <c r="N3739" i="2"/>
  <c r="O3738" i="2"/>
  <c r="N3738" i="2"/>
  <c r="O3737" i="2"/>
  <c r="N3737" i="2"/>
  <c r="O3736" i="2"/>
  <c r="N3736" i="2"/>
  <c r="O3735" i="2"/>
  <c r="N3735" i="2"/>
  <c r="O3734" i="2"/>
  <c r="N3734" i="2"/>
  <c r="O3733" i="2"/>
  <c r="N3733" i="2"/>
  <c r="O3732" i="2"/>
  <c r="N3732" i="2"/>
  <c r="O3731" i="2"/>
  <c r="N3731" i="2"/>
  <c r="O3730" i="2"/>
  <c r="N3730" i="2"/>
  <c r="O3729" i="2"/>
  <c r="N3729" i="2"/>
  <c r="O3728" i="2"/>
  <c r="N3728" i="2"/>
  <c r="O3727" i="2"/>
  <c r="N3727" i="2"/>
  <c r="O3726" i="2"/>
  <c r="N3726" i="2"/>
  <c r="O3725" i="2"/>
  <c r="N3725" i="2"/>
  <c r="O3724" i="2"/>
  <c r="N3724" i="2"/>
  <c r="O3723" i="2"/>
  <c r="N3723" i="2"/>
  <c r="O3722" i="2"/>
  <c r="N3722" i="2"/>
  <c r="O3721" i="2"/>
  <c r="N3721" i="2"/>
  <c r="O3720" i="2"/>
  <c r="N3720" i="2"/>
  <c r="O3719" i="2"/>
  <c r="N3719" i="2"/>
  <c r="O3718" i="2"/>
  <c r="N3718" i="2"/>
  <c r="O3717" i="2"/>
  <c r="N3717" i="2"/>
  <c r="O3716" i="2"/>
  <c r="N3716" i="2"/>
  <c r="O3715" i="2"/>
  <c r="N3715" i="2"/>
  <c r="O3714" i="2"/>
  <c r="N3714" i="2"/>
  <c r="O3713" i="2"/>
  <c r="N3713" i="2"/>
  <c r="O3712" i="2"/>
  <c r="N3712" i="2"/>
  <c r="O3711" i="2"/>
  <c r="N3711" i="2"/>
  <c r="O3710" i="2"/>
  <c r="N3710" i="2"/>
  <c r="O3709" i="2"/>
  <c r="N3709" i="2"/>
  <c r="O3708" i="2"/>
  <c r="N3708" i="2"/>
  <c r="O3707" i="2"/>
  <c r="N3707" i="2"/>
  <c r="O3706" i="2"/>
  <c r="N3706" i="2"/>
  <c r="O3705" i="2"/>
  <c r="N3705" i="2"/>
  <c r="O3704" i="2"/>
  <c r="N3704" i="2"/>
  <c r="O3703" i="2"/>
  <c r="N3703" i="2"/>
  <c r="O3702" i="2"/>
  <c r="N3702" i="2"/>
  <c r="O3701" i="2"/>
  <c r="N3701" i="2"/>
  <c r="O3700" i="2"/>
  <c r="N3700" i="2"/>
  <c r="O3699" i="2"/>
  <c r="N3699" i="2"/>
  <c r="O3698" i="2"/>
  <c r="N3698" i="2"/>
  <c r="O3697" i="2"/>
  <c r="N3697" i="2"/>
  <c r="O3696" i="2"/>
  <c r="N3696" i="2"/>
  <c r="O3695" i="2"/>
  <c r="N3695" i="2"/>
  <c r="O3694" i="2"/>
  <c r="N3694" i="2"/>
  <c r="O3693" i="2"/>
  <c r="N3693" i="2"/>
  <c r="O3692" i="2"/>
  <c r="N3692" i="2"/>
  <c r="O3691" i="2"/>
  <c r="N3691" i="2"/>
  <c r="O3690" i="2"/>
  <c r="N3690" i="2"/>
  <c r="O3689" i="2"/>
  <c r="N3689" i="2"/>
  <c r="O3688" i="2"/>
  <c r="N3688" i="2"/>
  <c r="O3687" i="2"/>
  <c r="N3687" i="2"/>
  <c r="O3686" i="2"/>
  <c r="N3686" i="2"/>
  <c r="O3685" i="2"/>
  <c r="N3685" i="2"/>
  <c r="O3684" i="2"/>
  <c r="N3684" i="2"/>
  <c r="O3683" i="2"/>
  <c r="N3683" i="2"/>
  <c r="O3682" i="2"/>
  <c r="N3682" i="2"/>
  <c r="O3681" i="2"/>
  <c r="N3681" i="2"/>
  <c r="O3680" i="2"/>
  <c r="N3680" i="2"/>
  <c r="O3679" i="2"/>
  <c r="N3679" i="2"/>
  <c r="O3678" i="2"/>
  <c r="N3678" i="2"/>
  <c r="O3677" i="2"/>
  <c r="N3677" i="2"/>
  <c r="O3676" i="2"/>
  <c r="N3676" i="2"/>
  <c r="O3675" i="2"/>
  <c r="N3675" i="2"/>
  <c r="O3674" i="2"/>
  <c r="N3674" i="2"/>
  <c r="O3673" i="2"/>
  <c r="N3673" i="2"/>
  <c r="O3672" i="2"/>
  <c r="N3672" i="2"/>
  <c r="O3671" i="2"/>
  <c r="N3671" i="2"/>
  <c r="O3670" i="2"/>
  <c r="N3670" i="2"/>
  <c r="O3669" i="2"/>
  <c r="N3669" i="2"/>
  <c r="O3668" i="2"/>
  <c r="N3668" i="2"/>
  <c r="O3667" i="2"/>
  <c r="N3667" i="2"/>
  <c r="O3666" i="2"/>
  <c r="N3666" i="2"/>
  <c r="O3665" i="2"/>
  <c r="N3665" i="2"/>
  <c r="O3664" i="2"/>
  <c r="N3664" i="2"/>
  <c r="O3663" i="2"/>
  <c r="N3663" i="2"/>
  <c r="O3662" i="2"/>
  <c r="N3662" i="2"/>
  <c r="O3661" i="2"/>
  <c r="N3661" i="2"/>
  <c r="O3660" i="2"/>
  <c r="N3660" i="2"/>
  <c r="O3659" i="2"/>
  <c r="N3659" i="2"/>
  <c r="O3658" i="2"/>
  <c r="N3658" i="2"/>
  <c r="O3657" i="2"/>
  <c r="N3657" i="2"/>
  <c r="O3656" i="2"/>
  <c r="N3656" i="2"/>
  <c r="O3655" i="2"/>
  <c r="N3655" i="2"/>
  <c r="O3654" i="2"/>
  <c r="N3654" i="2"/>
  <c r="O3653" i="2"/>
  <c r="N3653" i="2"/>
  <c r="O3652" i="2"/>
  <c r="N3652" i="2"/>
  <c r="O3651" i="2"/>
  <c r="N3651" i="2"/>
  <c r="O3650" i="2"/>
  <c r="N3650" i="2"/>
  <c r="O3649" i="2"/>
  <c r="N3649" i="2"/>
  <c r="O3648" i="2"/>
  <c r="N3648" i="2"/>
  <c r="O3647" i="2"/>
  <c r="N3647" i="2"/>
  <c r="O3646" i="2"/>
  <c r="N3646" i="2"/>
  <c r="O3645" i="2"/>
  <c r="N3645" i="2"/>
  <c r="O3644" i="2"/>
  <c r="N3644" i="2"/>
  <c r="O3643" i="2"/>
  <c r="N3643" i="2"/>
  <c r="O3642" i="2"/>
  <c r="N3642" i="2"/>
  <c r="O3641" i="2"/>
  <c r="N3641" i="2"/>
  <c r="O3640" i="2"/>
  <c r="N3640" i="2"/>
  <c r="O3639" i="2"/>
  <c r="N3639" i="2"/>
  <c r="O3638" i="2"/>
  <c r="N3638" i="2"/>
  <c r="O3637" i="2"/>
  <c r="N3637" i="2"/>
  <c r="O3636" i="2"/>
  <c r="N3636" i="2"/>
  <c r="O3635" i="2"/>
  <c r="N3635" i="2"/>
  <c r="O3634" i="2"/>
  <c r="N3634" i="2"/>
  <c r="O3633" i="2"/>
  <c r="N3633" i="2"/>
  <c r="O3632" i="2"/>
  <c r="N3632" i="2"/>
  <c r="O3631" i="2"/>
  <c r="N3631" i="2"/>
  <c r="O3630" i="2"/>
  <c r="N3630" i="2"/>
  <c r="O3629" i="2"/>
  <c r="N3629" i="2"/>
  <c r="O3628" i="2"/>
  <c r="N3628" i="2"/>
  <c r="O3627" i="2"/>
  <c r="N3627" i="2"/>
  <c r="O3626" i="2"/>
  <c r="N3626" i="2"/>
  <c r="O3625" i="2"/>
  <c r="N3625" i="2"/>
  <c r="O3624" i="2"/>
  <c r="N3624" i="2"/>
  <c r="O3623" i="2"/>
  <c r="N3623" i="2"/>
  <c r="O3622" i="2"/>
  <c r="N3622" i="2"/>
  <c r="O3621" i="2"/>
  <c r="N3621" i="2"/>
  <c r="O3620" i="2"/>
  <c r="N3620" i="2"/>
  <c r="O3619" i="2"/>
  <c r="N3619" i="2"/>
  <c r="O3618" i="2"/>
  <c r="N3618" i="2"/>
  <c r="O3617" i="2"/>
  <c r="N3617" i="2"/>
  <c r="O3616" i="2"/>
  <c r="N3616" i="2"/>
  <c r="O3615" i="2"/>
  <c r="N3615" i="2"/>
  <c r="O3614" i="2"/>
  <c r="N3614" i="2"/>
  <c r="O3613" i="2"/>
  <c r="N3613" i="2"/>
  <c r="O3612" i="2"/>
  <c r="N3612" i="2"/>
  <c r="O3611" i="2"/>
  <c r="N3611" i="2"/>
  <c r="O3610" i="2"/>
  <c r="N3610" i="2"/>
  <c r="O3609" i="2"/>
  <c r="N3609" i="2"/>
  <c r="O3608" i="2"/>
  <c r="N3608" i="2"/>
  <c r="O3607" i="2"/>
  <c r="N3607" i="2"/>
  <c r="O3606" i="2"/>
  <c r="N3606" i="2"/>
  <c r="O3605" i="2"/>
  <c r="N3605" i="2"/>
  <c r="O3604" i="2"/>
  <c r="N3604" i="2"/>
  <c r="O3603" i="2"/>
  <c r="N3603" i="2"/>
  <c r="O3602" i="2"/>
  <c r="N3602" i="2"/>
  <c r="O3601" i="2"/>
  <c r="N3601" i="2"/>
  <c r="O3600" i="2"/>
  <c r="N3600" i="2"/>
  <c r="O3599" i="2"/>
  <c r="N3599" i="2"/>
  <c r="O3598" i="2"/>
  <c r="N3598" i="2"/>
  <c r="O3597" i="2"/>
  <c r="N3597" i="2"/>
  <c r="O3596" i="2"/>
  <c r="N3596" i="2"/>
  <c r="O3595" i="2"/>
  <c r="N3595" i="2"/>
  <c r="O3594" i="2"/>
  <c r="N3594" i="2"/>
  <c r="O3593" i="2"/>
  <c r="N3593" i="2"/>
  <c r="O3592" i="2"/>
  <c r="N3592" i="2"/>
  <c r="O3591" i="2"/>
  <c r="N3591" i="2"/>
  <c r="O3590" i="2"/>
  <c r="N3590" i="2"/>
  <c r="O3589" i="2"/>
  <c r="N3589" i="2"/>
  <c r="O3588" i="2"/>
  <c r="N3588" i="2"/>
  <c r="O3587" i="2"/>
  <c r="N3587" i="2"/>
  <c r="O3586" i="2"/>
  <c r="N3586" i="2"/>
  <c r="O3585" i="2"/>
  <c r="N3585" i="2"/>
  <c r="O3584" i="2"/>
  <c r="N3584" i="2"/>
  <c r="O3583" i="2"/>
  <c r="N3583" i="2"/>
  <c r="O3582" i="2"/>
  <c r="N3582" i="2"/>
  <c r="O3581" i="2"/>
  <c r="N3581" i="2"/>
  <c r="O3580" i="2"/>
  <c r="N3580" i="2"/>
  <c r="O3579" i="2"/>
  <c r="N3579" i="2"/>
  <c r="O3578" i="2"/>
  <c r="N3578" i="2"/>
  <c r="O3577" i="2"/>
  <c r="N3577" i="2"/>
  <c r="O3576" i="2"/>
  <c r="N3576" i="2"/>
  <c r="O3575" i="2"/>
  <c r="N3575" i="2"/>
  <c r="O3574" i="2"/>
  <c r="N3574" i="2"/>
  <c r="O3573" i="2"/>
  <c r="N3573" i="2"/>
  <c r="O3572" i="2"/>
  <c r="N3572" i="2"/>
  <c r="O3571" i="2"/>
  <c r="N3571" i="2"/>
  <c r="O3570" i="2"/>
  <c r="N3570" i="2"/>
  <c r="O3569" i="2"/>
  <c r="N3569" i="2"/>
  <c r="O3568" i="2"/>
  <c r="N3568" i="2"/>
  <c r="O3567" i="2"/>
  <c r="N3567" i="2"/>
  <c r="O3566" i="2"/>
  <c r="N3566" i="2"/>
  <c r="O3565" i="2"/>
  <c r="N3565" i="2"/>
  <c r="O3564" i="2"/>
  <c r="N3564" i="2"/>
  <c r="O3563" i="2"/>
  <c r="N3563" i="2"/>
  <c r="O3562" i="2"/>
  <c r="N3562" i="2"/>
  <c r="O3561" i="2"/>
  <c r="N3561" i="2"/>
  <c r="O3560" i="2"/>
  <c r="N3560" i="2"/>
  <c r="O3559" i="2"/>
  <c r="N3559" i="2"/>
  <c r="O3558" i="2"/>
  <c r="N3558" i="2"/>
  <c r="O3557" i="2"/>
  <c r="N3557" i="2"/>
  <c r="O3556" i="2"/>
  <c r="N3556" i="2"/>
  <c r="O3555" i="2"/>
  <c r="N3555" i="2"/>
  <c r="O3554" i="2"/>
  <c r="N3554" i="2"/>
  <c r="O3553" i="2"/>
  <c r="N3553" i="2"/>
  <c r="O3552" i="2"/>
  <c r="N3552" i="2"/>
  <c r="O3551" i="2"/>
  <c r="N3551" i="2"/>
  <c r="O3550" i="2"/>
  <c r="N3550" i="2"/>
  <c r="O3549" i="2"/>
  <c r="N3549" i="2"/>
  <c r="O3548" i="2"/>
  <c r="N3548" i="2"/>
  <c r="O3547" i="2"/>
  <c r="N3547" i="2"/>
  <c r="O3546" i="2"/>
  <c r="N3546" i="2"/>
  <c r="O3545" i="2"/>
  <c r="N3545" i="2"/>
  <c r="O3544" i="2"/>
  <c r="N3544" i="2"/>
  <c r="O3543" i="2"/>
  <c r="N3543" i="2"/>
  <c r="O3542" i="2"/>
  <c r="N3542" i="2"/>
  <c r="O3541" i="2"/>
  <c r="N3541" i="2"/>
  <c r="O3540" i="2"/>
  <c r="N3540" i="2"/>
  <c r="O3539" i="2"/>
  <c r="N3539" i="2"/>
  <c r="O3538" i="2"/>
  <c r="N3538" i="2"/>
  <c r="O3537" i="2"/>
  <c r="N3537" i="2"/>
  <c r="O3536" i="2"/>
  <c r="N3536" i="2"/>
  <c r="O3535" i="2"/>
  <c r="N3535" i="2"/>
  <c r="O3534" i="2"/>
  <c r="N3534" i="2"/>
  <c r="O3533" i="2"/>
  <c r="N3533" i="2"/>
  <c r="O3532" i="2"/>
  <c r="N3532" i="2"/>
  <c r="O3531" i="2"/>
  <c r="N3531" i="2"/>
  <c r="O3530" i="2"/>
  <c r="N3530" i="2"/>
  <c r="O3529" i="2"/>
  <c r="N3529" i="2"/>
  <c r="O3528" i="2"/>
  <c r="N3528" i="2"/>
  <c r="O3527" i="2"/>
  <c r="N3527" i="2"/>
  <c r="O3526" i="2"/>
  <c r="N3526" i="2"/>
  <c r="O3525" i="2"/>
  <c r="N3525" i="2"/>
  <c r="O3524" i="2"/>
  <c r="N3524" i="2"/>
  <c r="O3523" i="2"/>
  <c r="N3523" i="2"/>
  <c r="O3522" i="2"/>
  <c r="N3522" i="2"/>
  <c r="O3521" i="2"/>
  <c r="N3521" i="2"/>
  <c r="O3520" i="2"/>
  <c r="N3520" i="2"/>
  <c r="O3519" i="2"/>
  <c r="N3519" i="2"/>
  <c r="O3518" i="2"/>
  <c r="N3518" i="2"/>
  <c r="O3517" i="2"/>
  <c r="N3517" i="2"/>
  <c r="O3516" i="2"/>
  <c r="N3516" i="2"/>
  <c r="O3515" i="2"/>
  <c r="N3515" i="2"/>
  <c r="O3514" i="2"/>
  <c r="N3514" i="2"/>
  <c r="O3513" i="2"/>
  <c r="N3513" i="2"/>
  <c r="O3512" i="2"/>
  <c r="N3512" i="2"/>
  <c r="O3511" i="2"/>
  <c r="N3511" i="2"/>
  <c r="O3510" i="2"/>
  <c r="N3510" i="2"/>
  <c r="O3509" i="2"/>
  <c r="N3509" i="2"/>
  <c r="O3508" i="2"/>
  <c r="N3508" i="2"/>
  <c r="O3507" i="2"/>
  <c r="N3507" i="2"/>
  <c r="O3506" i="2"/>
  <c r="N3506" i="2"/>
  <c r="O3505" i="2"/>
  <c r="N3505" i="2"/>
  <c r="O3504" i="2"/>
  <c r="N3504" i="2"/>
  <c r="O3503" i="2"/>
  <c r="N3503" i="2"/>
  <c r="O3502" i="2"/>
  <c r="N3502" i="2"/>
  <c r="O3501" i="2"/>
  <c r="N3501" i="2"/>
  <c r="O3500" i="2"/>
  <c r="N3500" i="2"/>
  <c r="O3499" i="2"/>
  <c r="N3499" i="2"/>
  <c r="O3498" i="2"/>
  <c r="N3498" i="2"/>
  <c r="O3497" i="2"/>
  <c r="N3497" i="2"/>
  <c r="O3496" i="2"/>
  <c r="N3496" i="2"/>
  <c r="O3495" i="2"/>
  <c r="N3495" i="2"/>
  <c r="O3494" i="2"/>
  <c r="N3494" i="2"/>
  <c r="O3493" i="2"/>
  <c r="N3493" i="2"/>
  <c r="O3492" i="2"/>
  <c r="N3492" i="2"/>
  <c r="O3491" i="2"/>
  <c r="N3491" i="2"/>
  <c r="O3490" i="2"/>
  <c r="N3490" i="2"/>
  <c r="O3489" i="2"/>
  <c r="N3489" i="2"/>
  <c r="O3488" i="2"/>
  <c r="N3488" i="2"/>
  <c r="O3487" i="2"/>
  <c r="N3487" i="2"/>
  <c r="O3486" i="2"/>
  <c r="N3486" i="2"/>
  <c r="O3485" i="2"/>
  <c r="N3485" i="2"/>
  <c r="O3484" i="2"/>
  <c r="N3484" i="2"/>
  <c r="O3483" i="2"/>
  <c r="N3483" i="2"/>
  <c r="O3482" i="2"/>
  <c r="N3482" i="2"/>
  <c r="O3481" i="2"/>
  <c r="N3481" i="2"/>
  <c r="O3480" i="2"/>
  <c r="N3480" i="2"/>
  <c r="O3479" i="2"/>
  <c r="N3479" i="2"/>
  <c r="O3478" i="2"/>
  <c r="N3478" i="2"/>
  <c r="O3477" i="2"/>
  <c r="N3477" i="2"/>
  <c r="O3476" i="2"/>
  <c r="N3476" i="2"/>
  <c r="O3475" i="2"/>
  <c r="N3475" i="2"/>
  <c r="O3474" i="2"/>
  <c r="N3474" i="2"/>
  <c r="O3473" i="2"/>
  <c r="N3473" i="2"/>
  <c r="O3472" i="2"/>
  <c r="N3472" i="2"/>
  <c r="O3471" i="2"/>
  <c r="N3471" i="2"/>
  <c r="O3470" i="2"/>
  <c r="N3470" i="2"/>
  <c r="O3469" i="2"/>
  <c r="N3469" i="2"/>
  <c r="O3468" i="2"/>
  <c r="N3468" i="2"/>
  <c r="O3467" i="2"/>
  <c r="N3467" i="2"/>
  <c r="O3466" i="2"/>
  <c r="N3466" i="2"/>
  <c r="O3465" i="2"/>
  <c r="N3465" i="2"/>
  <c r="O3464" i="2"/>
  <c r="N3464" i="2"/>
  <c r="O3463" i="2"/>
  <c r="N3463" i="2"/>
  <c r="O3462" i="2"/>
  <c r="N3462" i="2"/>
  <c r="O3461" i="2"/>
  <c r="N3461" i="2"/>
  <c r="O3460" i="2"/>
  <c r="N3460" i="2"/>
  <c r="O3459" i="2"/>
  <c r="N3459" i="2"/>
  <c r="O3458" i="2"/>
  <c r="N3458" i="2"/>
  <c r="O3457" i="2"/>
  <c r="N3457" i="2"/>
  <c r="O3456" i="2"/>
  <c r="N3456" i="2"/>
  <c r="O3455" i="2"/>
  <c r="N3455" i="2"/>
  <c r="O3454" i="2"/>
  <c r="N3454" i="2"/>
  <c r="O3453" i="2"/>
  <c r="N3453" i="2"/>
  <c r="O3452" i="2"/>
  <c r="N3452" i="2"/>
  <c r="O3451" i="2"/>
  <c r="N3451" i="2"/>
  <c r="O3450" i="2"/>
  <c r="N3450" i="2"/>
  <c r="O3449" i="2"/>
  <c r="N3449" i="2"/>
  <c r="O3448" i="2"/>
  <c r="N3448" i="2"/>
  <c r="O3447" i="2"/>
  <c r="N3447" i="2"/>
  <c r="O3446" i="2"/>
  <c r="N3446" i="2"/>
  <c r="O3445" i="2"/>
  <c r="N3445" i="2"/>
  <c r="O3444" i="2"/>
  <c r="N3444" i="2"/>
  <c r="O3443" i="2"/>
  <c r="N3443" i="2"/>
  <c r="O3442" i="2"/>
  <c r="N3442" i="2"/>
  <c r="O3441" i="2"/>
  <c r="N3441" i="2"/>
  <c r="O3440" i="2"/>
  <c r="N3440" i="2"/>
  <c r="O3439" i="2"/>
  <c r="N3439" i="2"/>
  <c r="O3438" i="2"/>
  <c r="N3438" i="2"/>
  <c r="O3437" i="2"/>
  <c r="N3437" i="2"/>
  <c r="O3436" i="2"/>
  <c r="N3436" i="2"/>
  <c r="O3435" i="2"/>
  <c r="N3435" i="2"/>
  <c r="O3434" i="2"/>
  <c r="N3434" i="2"/>
  <c r="O3433" i="2"/>
  <c r="N3433" i="2"/>
  <c r="O3432" i="2"/>
  <c r="N3432" i="2"/>
  <c r="O3431" i="2"/>
  <c r="N3431" i="2"/>
  <c r="O3430" i="2"/>
  <c r="N3430" i="2"/>
  <c r="O3429" i="2"/>
  <c r="N3429" i="2"/>
  <c r="O3428" i="2"/>
  <c r="N3428" i="2"/>
  <c r="O3427" i="2"/>
  <c r="N3427" i="2"/>
  <c r="O3426" i="2"/>
  <c r="N3426" i="2"/>
  <c r="O3425" i="2"/>
  <c r="N3425" i="2"/>
  <c r="O3424" i="2"/>
  <c r="N3424" i="2"/>
  <c r="O3423" i="2"/>
  <c r="N3423" i="2"/>
  <c r="O3422" i="2"/>
  <c r="N3422" i="2"/>
  <c r="O3421" i="2"/>
  <c r="N3421" i="2"/>
  <c r="O3420" i="2"/>
  <c r="N3420" i="2"/>
  <c r="O3419" i="2"/>
  <c r="N3419" i="2"/>
  <c r="O3418" i="2"/>
  <c r="N3418" i="2"/>
  <c r="O3417" i="2"/>
  <c r="N3417" i="2"/>
  <c r="O3416" i="2"/>
  <c r="N3416" i="2"/>
  <c r="O3415" i="2"/>
  <c r="N3415" i="2"/>
  <c r="O3414" i="2"/>
  <c r="N3414" i="2"/>
  <c r="O3413" i="2"/>
  <c r="N3413" i="2"/>
  <c r="O3412" i="2"/>
  <c r="N3412" i="2"/>
  <c r="O3411" i="2"/>
  <c r="N3411" i="2"/>
  <c r="O3410" i="2"/>
  <c r="N3410" i="2"/>
  <c r="O3409" i="2"/>
  <c r="N3409" i="2"/>
  <c r="O3408" i="2"/>
  <c r="N3408" i="2"/>
  <c r="O3407" i="2"/>
  <c r="N3407" i="2"/>
  <c r="O3406" i="2"/>
  <c r="N3406" i="2"/>
  <c r="O3405" i="2"/>
  <c r="N3405" i="2"/>
  <c r="O3404" i="2"/>
  <c r="N3404" i="2"/>
  <c r="O3403" i="2"/>
  <c r="N3403" i="2"/>
  <c r="O3402" i="2"/>
  <c r="N3402" i="2"/>
  <c r="O3401" i="2"/>
  <c r="N3401" i="2"/>
  <c r="O3400" i="2"/>
  <c r="N3400" i="2"/>
  <c r="O3399" i="2"/>
  <c r="N3399" i="2"/>
  <c r="O3398" i="2"/>
  <c r="N3398" i="2"/>
  <c r="O3397" i="2"/>
  <c r="N3397" i="2"/>
  <c r="O3396" i="2"/>
  <c r="N3396" i="2"/>
  <c r="O3395" i="2"/>
  <c r="N3395" i="2"/>
  <c r="O3394" i="2"/>
  <c r="N3394" i="2"/>
  <c r="O3393" i="2"/>
  <c r="N3393" i="2"/>
  <c r="O3392" i="2"/>
  <c r="N3392" i="2"/>
  <c r="O3391" i="2"/>
  <c r="N3391" i="2"/>
  <c r="O3390" i="2"/>
  <c r="N3390" i="2"/>
  <c r="O3389" i="2"/>
  <c r="N3389" i="2"/>
  <c r="O3388" i="2"/>
  <c r="N3388" i="2"/>
  <c r="O3387" i="2"/>
  <c r="N3387" i="2"/>
  <c r="O3386" i="2"/>
  <c r="N3386" i="2"/>
  <c r="O3385" i="2"/>
  <c r="N3385" i="2"/>
  <c r="O3384" i="2"/>
  <c r="N3384" i="2"/>
  <c r="O3383" i="2"/>
  <c r="N3383" i="2"/>
  <c r="O3382" i="2"/>
  <c r="N3382" i="2"/>
  <c r="O3381" i="2"/>
  <c r="N3381" i="2"/>
  <c r="O3380" i="2"/>
  <c r="N3380" i="2"/>
  <c r="O3379" i="2"/>
  <c r="N3379" i="2"/>
  <c r="O3378" i="2"/>
  <c r="N3378" i="2"/>
  <c r="O3377" i="2"/>
  <c r="N3377" i="2"/>
  <c r="O3376" i="2"/>
  <c r="N3376" i="2"/>
  <c r="O3375" i="2"/>
  <c r="N3375" i="2"/>
  <c r="O3374" i="2"/>
  <c r="N3374" i="2"/>
  <c r="O3373" i="2"/>
  <c r="N3373" i="2"/>
  <c r="O3372" i="2"/>
  <c r="N3372" i="2"/>
  <c r="O3371" i="2"/>
  <c r="N3371" i="2"/>
  <c r="O3370" i="2"/>
  <c r="N3370" i="2"/>
  <c r="O3369" i="2"/>
  <c r="N3369" i="2"/>
  <c r="O3368" i="2"/>
  <c r="N3368" i="2"/>
  <c r="O3367" i="2"/>
  <c r="N3367" i="2"/>
  <c r="O3366" i="2"/>
  <c r="N3366" i="2"/>
  <c r="O3365" i="2"/>
  <c r="N3365" i="2"/>
  <c r="O3364" i="2"/>
  <c r="N3364" i="2"/>
  <c r="O3363" i="2"/>
  <c r="N3363" i="2"/>
  <c r="O3362" i="2"/>
  <c r="N3362" i="2"/>
  <c r="O3361" i="2"/>
  <c r="N3361" i="2"/>
  <c r="O3360" i="2"/>
  <c r="N3360" i="2"/>
  <c r="O3359" i="2"/>
  <c r="N3359" i="2"/>
  <c r="O3358" i="2"/>
  <c r="N3358" i="2"/>
  <c r="O3357" i="2"/>
  <c r="N3357" i="2"/>
  <c r="O3356" i="2"/>
  <c r="N3356" i="2"/>
  <c r="O3355" i="2"/>
  <c r="N3355" i="2"/>
  <c r="O3354" i="2"/>
  <c r="N3354" i="2"/>
  <c r="O3353" i="2"/>
  <c r="N3353" i="2"/>
  <c r="O3352" i="2"/>
  <c r="N3352" i="2"/>
  <c r="O3351" i="2"/>
  <c r="N3351" i="2"/>
  <c r="O3350" i="2"/>
  <c r="N3350" i="2"/>
  <c r="O3349" i="2"/>
  <c r="N3349" i="2"/>
  <c r="O3348" i="2"/>
  <c r="N3348" i="2"/>
  <c r="O3347" i="2"/>
  <c r="N3347" i="2"/>
  <c r="O3346" i="2"/>
  <c r="N3346" i="2"/>
  <c r="O3345" i="2"/>
  <c r="N3345" i="2"/>
  <c r="O3344" i="2"/>
  <c r="N3344" i="2"/>
  <c r="O3343" i="2"/>
  <c r="N3343" i="2"/>
  <c r="O3342" i="2"/>
  <c r="N3342" i="2"/>
  <c r="O3341" i="2"/>
  <c r="N3341" i="2"/>
  <c r="O3340" i="2"/>
  <c r="N3340" i="2"/>
  <c r="O3339" i="2"/>
  <c r="N3339" i="2"/>
  <c r="O3338" i="2"/>
  <c r="N3338" i="2"/>
  <c r="O3337" i="2"/>
  <c r="N3337" i="2"/>
  <c r="O3336" i="2"/>
  <c r="N3336" i="2"/>
  <c r="O3335" i="2"/>
  <c r="N3335" i="2"/>
  <c r="O3334" i="2"/>
  <c r="N3334" i="2"/>
  <c r="O3333" i="2"/>
  <c r="N3333" i="2"/>
  <c r="O3332" i="2"/>
  <c r="N3332" i="2"/>
  <c r="O3331" i="2"/>
  <c r="N3331" i="2"/>
  <c r="O3330" i="2"/>
  <c r="N3330" i="2"/>
  <c r="O3329" i="2"/>
  <c r="N3329" i="2"/>
  <c r="O3328" i="2"/>
  <c r="N3328" i="2"/>
  <c r="O3327" i="2"/>
  <c r="N3327" i="2"/>
  <c r="O3326" i="2"/>
  <c r="N3326" i="2"/>
  <c r="O3325" i="2"/>
  <c r="N3325" i="2"/>
  <c r="O3324" i="2"/>
  <c r="N3324" i="2"/>
  <c r="O3323" i="2"/>
  <c r="N3323" i="2"/>
  <c r="O3322" i="2"/>
  <c r="N3322" i="2"/>
  <c r="O3321" i="2"/>
  <c r="N3321" i="2"/>
  <c r="O3320" i="2"/>
  <c r="N3320" i="2"/>
  <c r="O3319" i="2"/>
  <c r="N3319" i="2"/>
  <c r="O3318" i="2"/>
  <c r="N3318" i="2"/>
  <c r="O3317" i="2"/>
  <c r="N3317" i="2"/>
  <c r="O3316" i="2"/>
  <c r="N3316" i="2"/>
  <c r="O3315" i="2"/>
  <c r="N3315" i="2"/>
  <c r="O3314" i="2"/>
  <c r="N3314" i="2"/>
  <c r="O3313" i="2"/>
  <c r="N3313" i="2"/>
  <c r="O3312" i="2"/>
  <c r="N3312" i="2"/>
  <c r="O3311" i="2"/>
  <c r="N3311" i="2"/>
  <c r="O3310" i="2"/>
  <c r="N3310" i="2"/>
  <c r="O3309" i="2"/>
  <c r="N3309" i="2"/>
  <c r="O3308" i="2"/>
  <c r="N3308" i="2"/>
  <c r="O3307" i="2"/>
  <c r="N3307" i="2"/>
  <c r="O3306" i="2"/>
  <c r="N3306" i="2"/>
  <c r="O3305" i="2"/>
  <c r="N3305" i="2"/>
  <c r="O3304" i="2"/>
  <c r="N3304" i="2"/>
  <c r="O3303" i="2"/>
  <c r="N3303" i="2"/>
  <c r="O3302" i="2"/>
  <c r="N3302" i="2"/>
  <c r="O3301" i="2"/>
  <c r="N3301" i="2"/>
  <c r="O3300" i="2"/>
  <c r="N3300" i="2"/>
  <c r="O3299" i="2"/>
  <c r="N3299" i="2"/>
  <c r="O3298" i="2"/>
  <c r="N3298" i="2"/>
  <c r="O3297" i="2"/>
  <c r="N3297" i="2"/>
  <c r="O3296" i="2"/>
  <c r="N3296" i="2"/>
  <c r="O3295" i="2"/>
  <c r="N3295" i="2"/>
  <c r="O3294" i="2"/>
  <c r="N3294" i="2"/>
  <c r="O3293" i="2"/>
  <c r="N3293" i="2"/>
  <c r="O3292" i="2"/>
  <c r="N3292" i="2"/>
  <c r="O3291" i="2"/>
  <c r="N3291" i="2"/>
  <c r="O3290" i="2"/>
  <c r="N3290" i="2"/>
  <c r="O3289" i="2"/>
  <c r="N3289" i="2"/>
  <c r="O3288" i="2"/>
  <c r="N3288" i="2"/>
  <c r="O3287" i="2"/>
  <c r="N3287" i="2"/>
  <c r="O3286" i="2"/>
  <c r="N3286" i="2"/>
  <c r="O3285" i="2"/>
  <c r="N3285" i="2"/>
  <c r="O3284" i="2"/>
  <c r="N3284" i="2"/>
  <c r="O3283" i="2"/>
  <c r="N3283" i="2"/>
  <c r="O3282" i="2"/>
  <c r="N3282" i="2"/>
  <c r="O3281" i="2"/>
  <c r="N3281" i="2"/>
  <c r="O3280" i="2"/>
  <c r="N3280" i="2"/>
  <c r="O3279" i="2"/>
  <c r="N3279" i="2"/>
  <c r="O3278" i="2"/>
  <c r="N3278" i="2"/>
  <c r="O3277" i="2"/>
  <c r="N3277" i="2"/>
  <c r="O3276" i="2"/>
  <c r="N3276" i="2"/>
  <c r="O3275" i="2"/>
  <c r="N3275" i="2"/>
  <c r="O3274" i="2"/>
  <c r="N3274" i="2"/>
  <c r="O3273" i="2"/>
  <c r="N3273" i="2"/>
  <c r="O3272" i="2"/>
  <c r="N3272" i="2"/>
  <c r="O3271" i="2"/>
  <c r="N3271" i="2"/>
  <c r="O3270" i="2"/>
  <c r="N3270" i="2"/>
  <c r="O3269" i="2"/>
  <c r="N3269" i="2"/>
  <c r="O3268" i="2"/>
  <c r="N3268" i="2"/>
  <c r="O3267" i="2"/>
  <c r="N3267" i="2"/>
  <c r="O3266" i="2"/>
  <c r="N3266" i="2"/>
  <c r="O3265" i="2"/>
  <c r="N3265" i="2"/>
  <c r="O3264" i="2"/>
  <c r="N3264" i="2"/>
  <c r="O3263" i="2"/>
  <c r="N3263" i="2"/>
  <c r="O3262" i="2"/>
  <c r="N3262" i="2"/>
  <c r="O3261" i="2"/>
  <c r="N3261" i="2"/>
  <c r="O3260" i="2"/>
  <c r="N3260" i="2"/>
  <c r="O3259" i="2"/>
  <c r="N3259" i="2"/>
  <c r="O3258" i="2"/>
  <c r="N3258" i="2"/>
  <c r="O3257" i="2"/>
  <c r="N3257" i="2"/>
  <c r="O3256" i="2"/>
  <c r="N3256" i="2"/>
  <c r="O3255" i="2"/>
  <c r="N3255" i="2"/>
  <c r="O3254" i="2"/>
  <c r="N3254" i="2"/>
  <c r="O3253" i="2"/>
  <c r="N3253" i="2"/>
  <c r="O3252" i="2"/>
  <c r="N3252" i="2"/>
  <c r="O3251" i="2"/>
  <c r="N3251" i="2"/>
  <c r="O3250" i="2"/>
  <c r="N3250" i="2"/>
  <c r="O3249" i="2"/>
  <c r="N3249" i="2"/>
  <c r="O3248" i="2"/>
  <c r="N3248" i="2"/>
  <c r="O3247" i="2"/>
  <c r="N3247" i="2"/>
  <c r="O3246" i="2"/>
  <c r="N3246" i="2"/>
  <c r="O3245" i="2"/>
  <c r="N3245" i="2"/>
  <c r="O3244" i="2"/>
  <c r="N3244" i="2"/>
  <c r="O3243" i="2"/>
  <c r="N3243" i="2"/>
  <c r="O3242" i="2"/>
  <c r="N3242" i="2"/>
  <c r="O3241" i="2"/>
  <c r="N3241" i="2"/>
  <c r="O3240" i="2"/>
  <c r="N3240" i="2"/>
  <c r="O3239" i="2"/>
  <c r="N3239" i="2"/>
  <c r="O3238" i="2"/>
  <c r="N3238" i="2"/>
  <c r="O3237" i="2"/>
  <c r="N3237" i="2"/>
  <c r="O3236" i="2"/>
  <c r="N3236" i="2"/>
  <c r="O3235" i="2"/>
  <c r="N3235" i="2"/>
  <c r="O3234" i="2"/>
  <c r="N3234" i="2"/>
  <c r="O3233" i="2"/>
  <c r="N3233" i="2"/>
  <c r="O3232" i="2"/>
  <c r="N3232" i="2"/>
  <c r="O3231" i="2"/>
  <c r="N3231" i="2"/>
  <c r="O3230" i="2"/>
  <c r="N3230" i="2"/>
  <c r="O3229" i="2"/>
  <c r="N3229" i="2"/>
  <c r="O3228" i="2"/>
  <c r="N3228" i="2"/>
  <c r="O3227" i="2"/>
  <c r="N3227" i="2"/>
  <c r="O3226" i="2"/>
  <c r="N3226" i="2"/>
  <c r="O3225" i="2"/>
  <c r="N3225" i="2"/>
  <c r="O3224" i="2"/>
  <c r="N3224" i="2"/>
  <c r="O3223" i="2"/>
  <c r="N3223" i="2"/>
  <c r="O3222" i="2"/>
  <c r="N3222" i="2"/>
  <c r="O3221" i="2"/>
  <c r="N3221" i="2"/>
  <c r="O3220" i="2"/>
  <c r="N3220" i="2"/>
  <c r="O3219" i="2"/>
  <c r="N3219" i="2"/>
  <c r="O3218" i="2"/>
  <c r="N3218" i="2"/>
  <c r="O3217" i="2"/>
  <c r="N3217" i="2"/>
  <c r="O3216" i="2"/>
  <c r="N3216" i="2"/>
  <c r="O3215" i="2"/>
  <c r="N3215" i="2"/>
  <c r="O3214" i="2"/>
  <c r="N3214" i="2"/>
  <c r="O3213" i="2"/>
  <c r="N3213" i="2"/>
  <c r="O3212" i="2"/>
  <c r="N3212" i="2"/>
  <c r="O3211" i="2"/>
  <c r="N3211" i="2"/>
  <c r="O3210" i="2"/>
  <c r="N3210" i="2"/>
  <c r="O3209" i="2"/>
  <c r="N3209" i="2"/>
  <c r="O3208" i="2"/>
  <c r="N3208" i="2"/>
  <c r="O3207" i="2"/>
  <c r="N3207" i="2"/>
  <c r="O3206" i="2"/>
  <c r="N3206" i="2"/>
  <c r="O3205" i="2"/>
  <c r="N3205" i="2"/>
  <c r="O3204" i="2"/>
  <c r="N3204" i="2"/>
  <c r="O3203" i="2"/>
  <c r="N3203" i="2"/>
  <c r="O3202" i="2"/>
  <c r="N3202" i="2"/>
  <c r="O3201" i="2"/>
  <c r="N3201" i="2"/>
  <c r="O3200" i="2"/>
  <c r="N3200" i="2"/>
  <c r="O3199" i="2"/>
  <c r="N3199" i="2"/>
  <c r="O3198" i="2"/>
  <c r="N3198" i="2"/>
  <c r="O3197" i="2"/>
  <c r="N3197" i="2"/>
  <c r="O3196" i="2"/>
  <c r="N3196" i="2"/>
  <c r="O3195" i="2"/>
  <c r="N3195" i="2"/>
  <c r="O3194" i="2"/>
  <c r="N3194" i="2"/>
  <c r="O3193" i="2"/>
  <c r="N3193" i="2"/>
  <c r="O3192" i="2"/>
  <c r="N3192" i="2"/>
  <c r="O3191" i="2"/>
  <c r="N3191" i="2"/>
  <c r="O3190" i="2"/>
  <c r="N3190" i="2"/>
  <c r="O3189" i="2"/>
  <c r="N3189" i="2"/>
  <c r="O3188" i="2"/>
  <c r="N3188" i="2"/>
  <c r="O3187" i="2"/>
  <c r="N3187" i="2"/>
  <c r="O3186" i="2"/>
  <c r="N3186" i="2"/>
  <c r="O3185" i="2"/>
  <c r="N3185" i="2"/>
  <c r="O3184" i="2"/>
  <c r="N3184" i="2"/>
  <c r="O3183" i="2"/>
  <c r="N3183" i="2"/>
  <c r="O3182" i="2"/>
  <c r="N3182" i="2"/>
  <c r="O3181" i="2"/>
  <c r="N3181" i="2"/>
  <c r="O3180" i="2"/>
  <c r="N3180" i="2"/>
  <c r="O3179" i="2"/>
  <c r="N3179" i="2"/>
  <c r="O3178" i="2"/>
  <c r="N3178" i="2"/>
  <c r="O3177" i="2"/>
  <c r="N3177" i="2"/>
  <c r="O3176" i="2"/>
  <c r="N3176" i="2"/>
  <c r="O3175" i="2"/>
  <c r="N3175" i="2"/>
  <c r="O3174" i="2"/>
  <c r="N3174" i="2"/>
  <c r="O3173" i="2"/>
  <c r="N3173" i="2"/>
  <c r="O3172" i="2"/>
  <c r="N3172" i="2"/>
  <c r="O3171" i="2"/>
  <c r="N3171" i="2"/>
  <c r="O3170" i="2"/>
  <c r="N3170" i="2"/>
  <c r="O3169" i="2"/>
  <c r="N3169" i="2"/>
  <c r="O3168" i="2"/>
  <c r="N3168" i="2"/>
  <c r="O3167" i="2"/>
  <c r="N3167" i="2"/>
  <c r="O3166" i="2"/>
  <c r="N3166" i="2"/>
  <c r="O3165" i="2"/>
  <c r="N3165" i="2"/>
  <c r="O3164" i="2"/>
  <c r="N3164" i="2"/>
  <c r="O3163" i="2"/>
  <c r="N3163" i="2"/>
  <c r="O3162" i="2"/>
  <c r="N3162" i="2"/>
  <c r="O3161" i="2"/>
  <c r="N3161" i="2"/>
  <c r="O3160" i="2"/>
  <c r="N3160" i="2"/>
  <c r="O3159" i="2"/>
  <c r="N3159" i="2"/>
  <c r="O3158" i="2"/>
  <c r="N3158" i="2"/>
  <c r="O3157" i="2"/>
  <c r="N3157" i="2"/>
  <c r="O3156" i="2"/>
  <c r="N3156" i="2"/>
  <c r="O3155" i="2"/>
  <c r="N3155" i="2"/>
  <c r="O3154" i="2"/>
  <c r="N3154" i="2"/>
  <c r="O3153" i="2"/>
  <c r="N3153" i="2"/>
  <c r="O3152" i="2"/>
  <c r="N3152" i="2"/>
  <c r="O3151" i="2"/>
  <c r="N3151" i="2"/>
  <c r="O3150" i="2"/>
  <c r="N3150" i="2"/>
  <c r="O3149" i="2"/>
  <c r="N3149" i="2"/>
  <c r="O3148" i="2"/>
  <c r="N3148" i="2"/>
  <c r="O3147" i="2"/>
  <c r="N3147" i="2"/>
  <c r="O3146" i="2"/>
  <c r="N3146" i="2"/>
  <c r="O3145" i="2"/>
  <c r="N3145" i="2"/>
  <c r="O3144" i="2"/>
  <c r="N3144" i="2"/>
  <c r="O3143" i="2"/>
  <c r="N3143" i="2"/>
  <c r="O3142" i="2"/>
  <c r="N3142" i="2"/>
  <c r="O3141" i="2"/>
  <c r="N3141" i="2"/>
  <c r="O3140" i="2"/>
  <c r="N3140" i="2"/>
  <c r="O3139" i="2"/>
  <c r="N3139" i="2"/>
  <c r="O3138" i="2"/>
  <c r="N3138" i="2"/>
  <c r="O3137" i="2"/>
  <c r="N3137" i="2"/>
  <c r="O3136" i="2"/>
  <c r="N3136" i="2"/>
  <c r="O3135" i="2"/>
  <c r="N3135" i="2"/>
  <c r="O3134" i="2"/>
  <c r="N3134" i="2"/>
  <c r="O3133" i="2"/>
  <c r="N3133" i="2"/>
  <c r="O3132" i="2"/>
  <c r="N3132" i="2"/>
  <c r="O3131" i="2"/>
  <c r="N3131" i="2"/>
  <c r="O3130" i="2"/>
  <c r="N3130" i="2"/>
  <c r="O3129" i="2"/>
  <c r="N3129" i="2"/>
  <c r="O3128" i="2"/>
  <c r="N3128" i="2"/>
  <c r="O3127" i="2"/>
  <c r="N3127" i="2"/>
  <c r="O3126" i="2"/>
  <c r="N3126" i="2"/>
  <c r="O3125" i="2"/>
  <c r="N3125" i="2"/>
  <c r="O3124" i="2"/>
  <c r="N3124" i="2"/>
  <c r="O3123" i="2"/>
  <c r="N3123" i="2"/>
  <c r="O3122" i="2"/>
  <c r="N3122" i="2"/>
  <c r="O3121" i="2"/>
  <c r="N3121" i="2"/>
  <c r="O3120" i="2"/>
  <c r="N3120" i="2"/>
  <c r="O3119" i="2"/>
  <c r="N3119" i="2"/>
  <c r="O3118" i="2"/>
  <c r="N3118" i="2"/>
  <c r="O3117" i="2"/>
  <c r="N3117" i="2"/>
  <c r="O3116" i="2"/>
  <c r="N3116" i="2"/>
  <c r="O3115" i="2"/>
  <c r="N3115" i="2"/>
  <c r="O3114" i="2"/>
  <c r="N3114" i="2"/>
  <c r="O3113" i="2"/>
  <c r="N3113" i="2"/>
  <c r="O3112" i="2"/>
  <c r="N3112" i="2"/>
  <c r="O3111" i="2"/>
  <c r="N3111" i="2"/>
  <c r="O3110" i="2"/>
  <c r="N3110" i="2"/>
  <c r="O3109" i="2"/>
  <c r="N3109" i="2"/>
  <c r="O3108" i="2"/>
  <c r="N3108" i="2"/>
  <c r="O3107" i="2"/>
  <c r="N3107" i="2"/>
  <c r="O3106" i="2"/>
  <c r="N3106" i="2"/>
  <c r="O3105" i="2"/>
  <c r="N3105" i="2"/>
  <c r="O3104" i="2"/>
  <c r="N3104" i="2"/>
  <c r="O3103" i="2"/>
  <c r="N3103" i="2"/>
  <c r="O3102" i="2"/>
  <c r="N3102" i="2"/>
  <c r="O3101" i="2"/>
  <c r="N3101" i="2"/>
  <c r="O3100" i="2"/>
  <c r="N3100" i="2"/>
  <c r="O3099" i="2"/>
  <c r="N3099" i="2"/>
  <c r="O3098" i="2"/>
  <c r="N3098" i="2"/>
  <c r="O3097" i="2"/>
  <c r="N3097" i="2"/>
  <c r="O3096" i="2"/>
  <c r="N3096" i="2"/>
  <c r="O3095" i="2"/>
  <c r="N3095" i="2"/>
  <c r="O3094" i="2"/>
  <c r="N3094" i="2"/>
  <c r="O3093" i="2"/>
  <c r="N3093" i="2"/>
  <c r="O3092" i="2"/>
  <c r="N3092" i="2"/>
  <c r="O3091" i="2"/>
  <c r="N3091" i="2"/>
  <c r="O3090" i="2"/>
  <c r="N3090" i="2"/>
  <c r="O3089" i="2"/>
  <c r="N3089" i="2"/>
  <c r="O3088" i="2"/>
  <c r="N3088" i="2"/>
  <c r="O3087" i="2"/>
  <c r="N3087" i="2"/>
  <c r="O3086" i="2"/>
  <c r="N3086" i="2"/>
  <c r="O3085" i="2"/>
  <c r="N3085" i="2"/>
  <c r="O3084" i="2"/>
  <c r="N3084" i="2"/>
  <c r="O3083" i="2"/>
  <c r="N3083" i="2"/>
  <c r="O3082" i="2"/>
  <c r="N3082" i="2"/>
  <c r="O3081" i="2"/>
  <c r="N3081" i="2"/>
  <c r="O3080" i="2"/>
  <c r="N3080" i="2"/>
  <c r="O3079" i="2"/>
  <c r="N3079" i="2"/>
  <c r="O3078" i="2"/>
  <c r="N3078" i="2"/>
  <c r="O3077" i="2"/>
  <c r="N3077" i="2"/>
  <c r="O3076" i="2"/>
  <c r="N3076" i="2"/>
  <c r="O3075" i="2"/>
  <c r="N3075" i="2"/>
  <c r="O3074" i="2"/>
  <c r="N3074" i="2"/>
  <c r="O3073" i="2"/>
  <c r="N3073" i="2"/>
  <c r="O3072" i="2"/>
  <c r="N3072" i="2"/>
  <c r="O3071" i="2"/>
  <c r="N3071" i="2"/>
  <c r="O3070" i="2"/>
  <c r="N3070" i="2"/>
  <c r="O3069" i="2"/>
  <c r="N3069" i="2"/>
  <c r="O3068" i="2"/>
  <c r="N3068" i="2"/>
  <c r="O3067" i="2"/>
  <c r="N3067" i="2"/>
  <c r="O3066" i="2"/>
  <c r="N3066" i="2"/>
  <c r="O3065" i="2"/>
  <c r="N3065" i="2"/>
  <c r="O3064" i="2"/>
  <c r="N3064" i="2"/>
  <c r="O3063" i="2"/>
  <c r="N3063" i="2"/>
  <c r="O3062" i="2"/>
  <c r="N3062" i="2"/>
  <c r="O3061" i="2"/>
  <c r="N3061" i="2"/>
  <c r="O3060" i="2"/>
  <c r="N3060" i="2"/>
  <c r="O3059" i="2"/>
  <c r="N3059" i="2"/>
  <c r="O3058" i="2"/>
  <c r="N3058" i="2"/>
  <c r="O3057" i="2"/>
  <c r="N3057" i="2"/>
  <c r="O3056" i="2"/>
  <c r="N3056" i="2"/>
  <c r="O3055" i="2"/>
  <c r="N3055" i="2"/>
  <c r="O3054" i="2"/>
  <c r="N3054" i="2"/>
  <c r="O3053" i="2"/>
  <c r="N3053" i="2"/>
  <c r="O3052" i="2"/>
  <c r="N3052" i="2"/>
  <c r="O3051" i="2"/>
  <c r="N3051" i="2"/>
  <c r="O3050" i="2"/>
  <c r="N3050" i="2"/>
  <c r="O3049" i="2"/>
  <c r="N3049" i="2"/>
  <c r="O3048" i="2"/>
  <c r="N3048" i="2"/>
  <c r="O3047" i="2"/>
  <c r="N3047" i="2"/>
  <c r="O3046" i="2"/>
  <c r="N3046" i="2"/>
  <c r="O3045" i="2"/>
  <c r="N3045" i="2"/>
  <c r="O3044" i="2"/>
  <c r="N3044" i="2"/>
  <c r="O3043" i="2"/>
  <c r="N3043" i="2"/>
  <c r="O3042" i="2"/>
  <c r="N3042" i="2"/>
  <c r="O3041" i="2"/>
  <c r="N3041" i="2"/>
  <c r="O3040" i="2"/>
  <c r="N3040" i="2"/>
  <c r="O3039" i="2"/>
  <c r="N3039" i="2"/>
  <c r="O3038" i="2"/>
  <c r="N3038" i="2"/>
  <c r="O3037" i="2"/>
  <c r="N3037" i="2"/>
  <c r="O3036" i="2"/>
  <c r="N3036" i="2"/>
  <c r="O3035" i="2"/>
  <c r="N3035" i="2"/>
  <c r="O3034" i="2"/>
  <c r="N3034" i="2"/>
  <c r="O3033" i="2"/>
  <c r="N3033" i="2"/>
  <c r="O3032" i="2"/>
  <c r="N3032" i="2"/>
  <c r="O3031" i="2"/>
  <c r="N3031" i="2"/>
  <c r="O3030" i="2"/>
  <c r="N3030" i="2"/>
  <c r="O3029" i="2"/>
  <c r="N3029" i="2"/>
  <c r="O3028" i="2"/>
  <c r="N3028" i="2"/>
  <c r="O3027" i="2"/>
  <c r="N3027" i="2"/>
  <c r="O3026" i="2"/>
  <c r="N3026" i="2"/>
  <c r="O3025" i="2"/>
  <c r="N3025" i="2"/>
  <c r="O3024" i="2"/>
  <c r="N3024" i="2"/>
  <c r="O3023" i="2"/>
  <c r="N3023" i="2"/>
  <c r="O3022" i="2"/>
  <c r="N3022" i="2"/>
  <c r="O3021" i="2"/>
  <c r="N3021" i="2"/>
  <c r="O3020" i="2"/>
  <c r="N3020" i="2"/>
  <c r="O3019" i="2"/>
  <c r="N3019" i="2"/>
  <c r="O3018" i="2"/>
  <c r="N3018" i="2"/>
  <c r="O3017" i="2"/>
  <c r="N3017" i="2"/>
  <c r="O3016" i="2"/>
  <c r="N3016" i="2"/>
  <c r="O3015" i="2"/>
  <c r="N3015" i="2"/>
  <c r="O3014" i="2"/>
  <c r="N3014" i="2"/>
  <c r="O3013" i="2"/>
  <c r="N3013" i="2"/>
  <c r="O3012" i="2"/>
  <c r="N3012" i="2"/>
  <c r="O3011" i="2"/>
  <c r="N3011" i="2"/>
  <c r="O3010" i="2"/>
  <c r="N3010" i="2"/>
  <c r="O3009" i="2"/>
  <c r="N3009" i="2"/>
  <c r="O3008" i="2"/>
  <c r="N3008" i="2"/>
  <c r="O3007" i="2"/>
  <c r="N3007" i="2"/>
  <c r="O3006" i="2"/>
  <c r="N3006" i="2"/>
  <c r="O3005" i="2"/>
  <c r="N3005" i="2"/>
  <c r="O3004" i="2"/>
  <c r="N3004" i="2"/>
  <c r="O3003" i="2"/>
  <c r="N3003" i="2"/>
  <c r="O3002" i="2"/>
  <c r="N3002" i="2"/>
  <c r="O3001" i="2"/>
  <c r="N3001" i="2"/>
  <c r="O3000" i="2"/>
  <c r="N3000" i="2"/>
  <c r="O2999" i="2"/>
  <c r="N2999" i="2"/>
  <c r="O2998" i="2"/>
  <c r="N2998" i="2"/>
  <c r="O2997" i="2"/>
  <c r="N2997" i="2"/>
  <c r="O2996" i="2"/>
  <c r="N2996" i="2"/>
  <c r="O2995" i="2"/>
  <c r="N2995" i="2"/>
  <c r="O2994" i="2"/>
  <c r="N2994" i="2"/>
  <c r="O2993" i="2"/>
  <c r="N2993" i="2"/>
  <c r="O2992" i="2"/>
  <c r="N2992" i="2"/>
  <c r="O2991" i="2"/>
  <c r="N2991" i="2"/>
  <c r="O2990" i="2"/>
  <c r="N2990" i="2"/>
  <c r="O2989" i="2"/>
  <c r="N2989" i="2"/>
  <c r="O2988" i="2"/>
  <c r="N2988" i="2"/>
  <c r="O2987" i="2"/>
  <c r="N2987" i="2"/>
  <c r="O2986" i="2"/>
  <c r="N2986" i="2"/>
  <c r="O2985" i="2"/>
  <c r="N2985" i="2"/>
  <c r="O2984" i="2"/>
  <c r="N2984" i="2"/>
  <c r="O2983" i="2"/>
  <c r="N2983" i="2"/>
  <c r="O2982" i="2"/>
  <c r="N2982" i="2"/>
  <c r="O2981" i="2"/>
  <c r="N2981" i="2"/>
  <c r="O2980" i="2"/>
  <c r="N2980" i="2"/>
  <c r="O2979" i="2"/>
  <c r="N2979" i="2"/>
  <c r="O2978" i="2"/>
  <c r="N2978" i="2"/>
  <c r="O2977" i="2"/>
  <c r="N2977" i="2"/>
  <c r="O2976" i="2"/>
  <c r="N2976" i="2"/>
  <c r="O2975" i="2"/>
  <c r="N2975" i="2"/>
  <c r="O2974" i="2"/>
  <c r="N2974" i="2"/>
  <c r="O2973" i="2"/>
  <c r="N2973" i="2"/>
  <c r="O2972" i="2"/>
  <c r="N2972" i="2"/>
  <c r="O2971" i="2"/>
  <c r="N2971" i="2"/>
  <c r="O2970" i="2"/>
  <c r="N2970" i="2"/>
  <c r="O2969" i="2"/>
  <c r="N2969" i="2"/>
  <c r="O2968" i="2"/>
  <c r="N2968" i="2"/>
  <c r="O2967" i="2"/>
  <c r="N2967" i="2"/>
  <c r="O2966" i="2"/>
  <c r="N2966" i="2"/>
  <c r="O2965" i="2"/>
  <c r="N2965" i="2"/>
  <c r="O2964" i="2"/>
  <c r="N2964" i="2"/>
  <c r="O2963" i="2"/>
  <c r="N2963" i="2"/>
  <c r="O2962" i="2"/>
  <c r="N2962" i="2"/>
  <c r="O2961" i="2"/>
  <c r="N2961" i="2"/>
  <c r="O2960" i="2"/>
  <c r="N2960" i="2"/>
  <c r="O2959" i="2"/>
  <c r="N2959" i="2"/>
  <c r="O2958" i="2"/>
  <c r="N2958" i="2"/>
  <c r="O2957" i="2"/>
  <c r="N2957" i="2"/>
  <c r="O2956" i="2"/>
  <c r="N2956" i="2"/>
  <c r="O2955" i="2"/>
  <c r="N2955" i="2"/>
  <c r="O2954" i="2"/>
  <c r="N2954" i="2"/>
  <c r="O2953" i="2"/>
  <c r="N2953" i="2"/>
  <c r="O2952" i="2"/>
  <c r="N2952" i="2"/>
  <c r="O2951" i="2"/>
  <c r="N2951" i="2"/>
  <c r="O2950" i="2"/>
  <c r="N2950" i="2"/>
  <c r="O2949" i="2"/>
  <c r="N2949" i="2"/>
  <c r="O2948" i="2"/>
  <c r="N2948" i="2"/>
  <c r="O2947" i="2"/>
  <c r="N2947" i="2"/>
  <c r="O2946" i="2"/>
  <c r="N2946" i="2"/>
  <c r="O2945" i="2"/>
  <c r="N2945" i="2"/>
  <c r="O2944" i="2"/>
  <c r="N2944" i="2"/>
  <c r="O2943" i="2"/>
  <c r="N2943" i="2"/>
  <c r="O2942" i="2"/>
  <c r="N2942" i="2"/>
  <c r="O2941" i="2"/>
  <c r="N2941" i="2"/>
  <c r="O2940" i="2"/>
  <c r="N2940" i="2"/>
  <c r="O2939" i="2"/>
  <c r="N2939" i="2"/>
  <c r="O2938" i="2"/>
  <c r="N2938" i="2"/>
  <c r="O2937" i="2"/>
  <c r="N2937" i="2"/>
  <c r="O2936" i="2"/>
  <c r="N2936" i="2"/>
  <c r="O2935" i="2"/>
  <c r="N2935" i="2"/>
  <c r="O2934" i="2"/>
  <c r="N2934" i="2"/>
  <c r="O2933" i="2"/>
  <c r="N2933" i="2"/>
  <c r="O2932" i="2"/>
  <c r="N2932" i="2"/>
  <c r="O2931" i="2"/>
  <c r="N2931" i="2"/>
  <c r="O2930" i="2"/>
  <c r="N2930" i="2"/>
  <c r="O2929" i="2"/>
  <c r="N2929" i="2"/>
  <c r="O2928" i="2"/>
  <c r="N2928" i="2"/>
  <c r="O2927" i="2"/>
  <c r="N2927" i="2"/>
  <c r="O2926" i="2"/>
  <c r="N2926" i="2"/>
  <c r="O2925" i="2"/>
  <c r="N2925" i="2"/>
  <c r="O2924" i="2"/>
  <c r="N2924" i="2"/>
  <c r="O2923" i="2"/>
  <c r="N2923" i="2"/>
  <c r="O2922" i="2"/>
  <c r="N2922" i="2"/>
  <c r="O2921" i="2"/>
  <c r="N2921" i="2"/>
  <c r="O2920" i="2"/>
  <c r="N2920" i="2"/>
  <c r="O2919" i="2"/>
  <c r="N2919" i="2"/>
  <c r="O2918" i="2"/>
  <c r="N2918" i="2"/>
  <c r="O2917" i="2"/>
  <c r="N2917" i="2"/>
  <c r="O2916" i="2"/>
  <c r="N2916" i="2"/>
  <c r="O2915" i="2"/>
  <c r="N2915" i="2"/>
  <c r="O2914" i="2"/>
  <c r="N2914" i="2"/>
  <c r="O2913" i="2"/>
  <c r="N2913" i="2"/>
  <c r="O2912" i="2"/>
  <c r="N2912" i="2"/>
  <c r="O2911" i="2"/>
  <c r="N2911" i="2"/>
  <c r="O2910" i="2"/>
  <c r="N2910" i="2"/>
  <c r="O2909" i="2"/>
  <c r="N2909" i="2"/>
  <c r="O2908" i="2"/>
  <c r="N2908" i="2"/>
  <c r="O2907" i="2"/>
  <c r="N2907" i="2"/>
  <c r="O2906" i="2"/>
  <c r="N2906" i="2"/>
  <c r="O2905" i="2"/>
  <c r="N2905" i="2"/>
  <c r="O2904" i="2"/>
  <c r="N2904" i="2"/>
  <c r="O2903" i="2"/>
  <c r="N2903" i="2"/>
  <c r="O2902" i="2"/>
  <c r="N2902" i="2"/>
  <c r="O2901" i="2"/>
  <c r="N2901" i="2"/>
  <c r="O2900" i="2"/>
  <c r="N2900" i="2"/>
  <c r="O2899" i="2"/>
  <c r="N2899" i="2"/>
  <c r="O2898" i="2"/>
  <c r="N2898" i="2"/>
  <c r="O2897" i="2"/>
  <c r="N2897" i="2"/>
  <c r="O2896" i="2"/>
  <c r="N2896" i="2"/>
  <c r="O2895" i="2"/>
  <c r="N2895" i="2"/>
  <c r="O2894" i="2"/>
  <c r="N2894" i="2"/>
  <c r="O2893" i="2"/>
  <c r="N2893" i="2"/>
  <c r="O2892" i="2"/>
  <c r="N2892" i="2"/>
  <c r="O2891" i="2"/>
  <c r="N2891" i="2"/>
  <c r="O2890" i="2"/>
  <c r="N2890" i="2"/>
  <c r="O2889" i="2"/>
  <c r="N2889" i="2"/>
  <c r="O2888" i="2"/>
  <c r="N2888" i="2"/>
  <c r="O2887" i="2"/>
  <c r="N2887" i="2"/>
  <c r="O2886" i="2"/>
  <c r="N2886" i="2"/>
  <c r="O2885" i="2"/>
  <c r="N2885" i="2"/>
  <c r="O2884" i="2"/>
  <c r="N2884" i="2"/>
  <c r="O2883" i="2"/>
  <c r="N2883" i="2"/>
  <c r="O2882" i="2"/>
  <c r="N2882" i="2"/>
  <c r="O2881" i="2"/>
  <c r="N2881" i="2"/>
  <c r="O2880" i="2"/>
  <c r="N2880" i="2"/>
  <c r="O2879" i="2"/>
  <c r="N2879" i="2"/>
  <c r="O2878" i="2"/>
  <c r="N2878" i="2"/>
  <c r="O2877" i="2"/>
  <c r="N2877" i="2"/>
  <c r="O2876" i="2"/>
  <c r="N2876" i="2"/>
  <c r="O2875" i="2"/>
  <c r="N2875" i="2"/>
  <c r="O2874" i="2"/>
  <c r="N2874" i="2"/>
  <c r="O2873" i="2"/>
  <c r="N2873" i="2"/>
  <c r="O2872" i="2"/>
  <c r="N2872" i="2"/>
  <c r="O2871" i="2"/>
  <c r="N2871" i="2"/>
  <c r="O2870" i="2"/>
  <c r="N2870" i="2"/>
  <c r="O2869" i="2"/>
  <c r="N2869" i="2"/>
  <c r="O2868" i="2"/>
  <c r="N2868" i="2"/>
  <c r="O2867" i="2"/>
  <c r="N2867" i="2"/>
  <c r="O2866" i="2"/>
  <c r="N2866" i="2"/>
  <c r="O2865" i="2"/>
  <c r="N2865" i="2"/>
  <c r="O2864" i="2"/>
  <c r="N2864" i="2"/>
  <c r="O2863" i="2"/>
  <c r="N2863" i="2"/>
  <c r="O2862" i="2"/>
  <c r="N2862" i="2"/>
  <c r="O2861" i="2"/>
  <c r="N2861" i="2"/>
  <c r="O2860" i="2"/>
  <c r="N2860" i="2"/>
  <c r="O2859" i="2"/>
  <c r="N2859" i="2"/>
  <c r="O2858" i="2"/>
  <c r="N2858" i="2"/>
  <c r="O2857" i="2"/>
  <c r="N2857" i="2"/>
  <c r="O2856" i="2"/>
  <c r="N2856" i="2"/>
  <c r="O2855" i="2"/>
  <c r="N2855" i="2"/>
  <c r="O2854" i="2"/>
  <c r="N2854" i="2"/>
  <c r="O2853" i="2"/>
  <c r="N2853" i="2"/>
  <c r="O2852" i="2"/>
  <c r="N2852" i="2"/>
  <c r="O2851" i="2"/>
  <c r="N2851" i="2"/>
  <c r="O2850" i="2"/>
  <c r="N2850" i="2"/>
  <c r="O2849" i="2"/>
  <c r="N2849" i="2"/>
  <c r="O2848" i="2"/>
  <c r="N2848" i="2"/>
  <c r="O2847" i="2"/>
  <c r="N2847" i="2"/>
  <c r="O2846" i="2"/>
  <c r="N2846" i="2"/>
  <c r="O2845" i="2"/>
  <c r="N2845" i="2"/>
  <c r="O2844" i="2"/>
  <c r="N2844" i="2"/>
  <c r="O2843" i="2"/>
  <c r="N2843" i="2"/>
  <c r="O2842" i="2"/>
  <c r="N2842" i="2"/>
  <c r="O2841" i="2"/>
  <c r="N2841" i="2"/>
  <c r="O2840" i="2"/>
  <c r="N2840" i="2"/>
  <c r="O2839" i="2"/>
  <c r="N2839" i="2"/>
  <c r="O2838" i="2"/>
  <c r="N2838" i="2"/>
  <c r="O2837" i="2"/>
  <c r="N2837" i="2"/>
  <c r="O2836" i="2"/>
  <c r="N2836" i="2"/>
  <c r="O2835" i="2"/>
  <c r="N2835" i="2"/>
  <c r="O2834" i="2"/>
  <c r="N2834" i="2"/>
  <c r="O2833" i="2"/>
  <c r="N2833" i="2"/>
  <c r="O2832" i="2"/>
  <c r="N2832" i="2"/>
  <c r="O2831" i="2"/>
  <c r="N2831" i="2"/>
  <c r="O2830" i="2"/>
  <c r="N2830" i="2"/>
  <c r="O2829" i="2"/>
  <c r="N2829" i="2"/>
  <c r="O2828" i="2"/>
  <c r="N2828" i="2"/>
  <c r="O2827" i="2"/>
  <c r="N2827" i="2"/>
  <c r="O2826" i="2"/>
  <c r="N2826" i="2"/>
  <c r="O2825" i="2"/>
  <c r="N2825" i="2"/>
  <c r="O2824" i="2"/>
  <c r="N2824" i="2"/>
  <c r="O2823" i="2"/>
  <c r="N2823" i="2"/>
  <c r="O2822" i="2"/>
  <c r="N2822" i="2"/>
  <c r="O2821" i="2"/>
  <c r="N2821" i="2"/>
  <c r="O2820" i="2"/>
  <c r="N2820" i="2"/>
  <c r="O2819" i="2"/>
  <c r="N2819" i="2"/>
  <c r="O2818" i="2"/>
  <c r="N2818" i="2"/>
  <c r="O2817" i="2"/>
  <c r="N2817" i="2"/>
  <c r="O2816" i="2"/>
  <c r="N2816" i="2"/>
  <c r="O2815" i="2"/>
  <c r="N2815" i="2"/>
  <c r="O2814" i="2"/>
  <c r="N2814" i="2"/>
  <c r="O2813" i="2"/>
  <c r="N2813" i="2"/>
  <c r="O2812" i="2"/>
  <c r="N2812" i="2"/>
  <c r="O2811" i="2"/>
  <c r="N2811" i="2"/>
  <c r="O2810" i="2"/>
  <c r="N2810" i="2"/>
  <c r="O2809" i="2"/>
  <c r="N2809" i="2"/>
  <c r="O2808" i="2"/>
  <c r="N2808" i="2"/>
  <c r="O2807" i="2"/>
  <c r="N2807" i="2"/>
  <c r="O2806" i="2"/>
  <c r="N2806" i="2"/>
  <c r="O2805" i="2"/>
  <c r="N2805" i="2"/>
  <c r="O2804" i="2"/>
  <c r="N2804" i="2"/>
  <c r="O2803" i="2"/>
  <c r="N2803" i="2"/>
  <c r="O2802" i="2"/>
  <c r="N2802" i="2"/>
  <c r="O2801" i="2"/>
  <c r="N2801" i="2"/>
  <c r="O2800" i="2"/>
  <c r="N2800" i="2"/>
  <c r="O2799" i="2"/>
  <c r="N2799" i="2"/>
  <c r="O2798" i="2"/>
  <c r="N2798" i="2"/>
  <c r="O2797" i="2"/>
  <c r="N2797" i="2"/>
  <c r="O2796" i="2"/>
  <c r="N2796" i="2"/>
  <c r="O2795" i="2"/>
  <c r="N2795" i="2"/>
  <c r="O2794" i="2"/>
  <c r="N2794" i="2"/>
  <c r="O2793" i="2"/>
  <c r="N2793" i="2"/>
  <c r="O2792" i="2"/>
  <c r="N2792" i="2"/>
  <c r="O2791" i="2"/>
  <c r="N2791" i="2"/>
  <c r="O2790" i="2"/>
  <c r="N2790" i="2"/>
  <c r="O2789" i="2"/>
  <c r="N2789" i="2"/>
  <c r="O2788" i="2"/>
  <c r="N2788" i="2"/>
  <c r="O2787" i="2"/>
  <c r="N2787" i="2"/>
  <c r="O2786" i="2"/>
  <c r="N2786" i="2"/>
  <c r="O2785" i="2"/>
  <c r="N2785" i="2"/>
  <c r="O2784" i="2"/>
  <c r="N2784" i="2"/>
  <c r="O2783" i="2"/>
  <c r="N2783" i="2"/>
  <c r="O2782" i="2"/>
  <c r="N2782" i="2"/>
  <c r="O2781" i="2"/>
  <c r="N2781" i="2"/>
  <c r="O2780" i="2"/>
  <c r="N2780" i="2"/>
  <c r="O2779" i="2"/>
  <c r="N2779" i="2"/>
  <c r="O2778" i="2"/>
  <c r="N2778" i="2"/>
  <c r="O2777" i="2"/>
  <c r="N2777" i="2"/>
  <c r="O2776" i="2"/>
  <c r="N2776" i="2"/>
  <c r="O2775" i="2"/>
  <c r="N2775" i="2"/>
  <c r="O2774" i="2"/>
  <c r="N2774" i="2"/>
  <c r="O2773" i="2"/>
  <c r="N2773" i="2"/>
  <c r="O2772" i="2"/>
  <c r="N2772" i="2"/>
  <c r="O2771" i="2"/>
  <c r="N2771" i="2"/>
  <c r="O2770" i="2"/>
  <c r="N2770" i="2"/>
  <c r="O2769" i="2"/>
  <c r="N2769" i="2"/>
  <c r="O2768" i="2"/>
  <c r="N2768" i="2"/>
  <c r="O2767" i="2"/>
  <c r="N2767" i="2"/>
  <c r="O2766" i="2"/>
  <c r="N2766" i="2"/>
  <c r="O2765" i="2"/>
  <c r="N2765" i="2"/>
  <c r="O2764" i="2"/>
  <c r="N2764" i="2"/>
  <c r="O2763" i="2"/>
  <c r="N2763" i="2"/>
  <c r="O2762" i="2"/>
  <c r="N2762" i="2"/>
  <c r="O2761" i="2"/>
  <c r="N2761" i="2"/>
  <c r="O2760" i="2"/>
  <c r="N2760" i="2"/>
  <c r="O2759" i="2"/>
  <c r="N2759" i="2"/>
  <c r="O2758" i="2"/>
  <c r="N2758" i="2"/>
  <c r="O2757" i="2"/>
  <c r="N2757" i="2"/>
  <c r="O2756" i="2"/>
  <c r="N2756" i="2"/>
  <c r="O2755" i="2"/>
  <c r="N2755" i="2"/>
  <c r="O2754" i="2"/>
  <c r="N2754" i="2"/>
  <c r="O2753" i="2"/>
  <c r="N2753" i="2"/>
  <c r="O2752" i="2"/>
  <c r="N2752" i="2"/>
  <c r="O2751" i="2"/>
  <c r="N2751" i="2"/>
  <c r="O2750" i="2"/>
  <c r="N2750" i="2"/>
  <c r="O2749" i="2"/>
  <c r="N2749" i="2"/>
  <c r="O2748" i="2"/>
  <c r="N2748" i="2"/>
  <c r="O2747" i="2"/>
  <c r="N2747" i="2"/>
  <c r="O2746" i="2"/>
  <c r="N2746" i="2"/>
  <c r="O2745" i="2"/>
  <c r="N2745" i="2"/>
  <c r="O2744" i="2"/>
  <c r="N2744" i="2"/>
  <c r="O2743" i="2"/>
  <c r="N2743" i="2"/>
  <c r="O2742" i="2"/>
  <c r="N2742" i="2"/>
  <c r="O2741" i="2"/>
  <c r="N2741" i="2"/>
  <c r="O2740" i="2"/>
  <c r="N2740" i="2"/>
  <c r="O2739" i="2"/>
  <c r="N2739" i="2"/>
  <c r="O2738" i="2"/>
  <c r="N2738" i="2"/>
  <c r="O2737" i="2"/>
  <c r="N2737" i="2"/>
  <c r="O2736" i="2"/>
  <c r="N2736" i="2"/>
  <c r="O2735" i="2"/>
  <c r="N2735" i="2"/>
  <c r="O2734" i="2"/>
  <c r="N2734" i="2"/>
  <c r="O2733" i="2"/>
  <c r="N2733" i="2"/>
  <c r="O2732" i="2"/>
  <c r="N2732" i="2"/>
  <c r="O2731" i="2"/>
  <c r="N2731" i="2"/>
  <c r="O2730" i="2"/>
  <c r="N2730" i="2"/>
  <c r="O2729" i="2"/>
  <c r="N2729" i="2"/>
  <c r="O2728" i="2"/>
  <c r="N2728" i="2"/>
  <c r="O2727" i="2"/>
  <c r="N2727" i="2"/>
  <c r="O2726" i="2"/>
  <c r="N2726" i="2"/>
  <c r="O2725" i="2"/>
  <c r="N2725" i="2"/>
  <c r="O2724" i="2"/>
  <c r="N2724" i="2"/>
  <c r="O2723" i="2"/>
  <c r="N2723" i="2"/>
  <c r="O2722" i="2"/>
  <c r="N2722" i="2"/>
  <c r="O2721" i="2"/>
  <c r="N2721" i="2"/>
  <c r="O2720" i="2"/>
  <c r="N2720" i="2"/>
  <c r="O2719" i="2"/>
  <c r="N2719" i="2"/>
  <c r="O2718" i="2"/>
  <c r="N2718" i="2"/>
  <c r="O2717" i="2"/>
  <c r="N2717" i="2"/>
  <c r="O2716" i="2"/>
  <c r="N2716" i="2"/>
  <c r="O2715" i="2"/>
  <c r="N2715" i="2"/>
  <c r="O2714" i="2"/>
  <c r="N2714" i="2"/>
  <c r="O2713" i="2"/>
  <c r="N2713" i="2"/>
  <c r="O2712" i="2"/>
  <c r="N2712" i="2"/>
  <c r="O2711" i="2"/>
  <c r="N2711" i="2"/>
  <c r="O2710" i="2"/>
  <c r="N2710" i="2"/>
  <c r="O2709" i="2"/>
  <c r="N2709" i="2"/>
  <c r="O2708" i="2"/>
  <c r="N2708" i="2"/>
  <c r="O2707" i="2"/>
  <c r="N2707" i="2"/>
  <c r="O2706" i="2"/>
  <c r="N2706" i="2"/>
  <c r="O2705" i="2"/>
  <c r="N2705" i="2"/>
  <c r="O2704" i="2"/>
  <c r="N2704" i="2"/>
  <c r="O2703" i="2"/>
  <c r="N2703" i="2"/>
  <c r="O2702" i="2"/>
  <c r="N2702" i="2"/>
  <c r="O2701" i="2"/>
  <c r="N2701" i="2"/>
  <c r="O2700" i="2"/>
  <c r="N2700" i="2"/>
  <c r="O2699" i="2"/>
  <c r="N2699" i="2"/>
  <c r="O2698" i="2"/>
  <c r="N2698" i="2"/>
  <c r="O2697" i="2"/>
  <c r="N2697" i="2"/>
  <c r="O2696" i="2"/>
  <c r="N2696" i="2"/>
  <c r="O2695" i="2"/>
  <c r="N2695" i="2"/>
  <c r="O2694" i="2"/>
  <c r="N2694" i="2"/>
  <c r="O2693" i="2"/>
  <c r="N2693" i="2"/>
  <c r="O2692" i="2"/>
  <c r="N2692" i="2"/>
  <c r="O2691" i="2"/>
  <c r="N2691" i="2"/>
  <c r="O2690" i="2"/>
  <c r="N2690" i="2"/>
  <c r="O2689" i="2"/>
  <c r="N2689" i="2"/>
  <c r="O2688" i="2"/>
  <c r="N2688" i="2"/>
  <c r="O2687" i="2"/>
  <c r="N2687" i="2"/>
  <c r="O2686" i="2"/>
  <c r="N2686" i="2"/>
  <c r="O2685" i="2"/>
  <c r="N2685" i="2"/>
  <c r="O2684" i="2"/>
  <c r="N2684" i="2"/>
  <c r="O2683" i="2"/>
  <c r="N2683" i="2"/>
  <c r="O2682" i="2"/>
  <c r="N2682" i="2"/>
  <c r="O2681" i="2"/>
  <c r="N2681" i="2"/>
  <c r="O2680" i="2"/>
  <c r="N2680" i="2"/>
  <c r="O2679" i="2"/>
  <c r="N2679" i="2"/>
  <c r="O2678" i="2"/>
  <c r="N2678" i="2"/>
  <c r="O2677" i="2"/>
  <c r="N2677" i="2"/>
  <c r="O2676" i="2"/>
  <c r="N2676" i="2"/>
  <c r="O2675" i="2"/>
  <c r="N2675" i="2"/>
  <c r="O2674" i="2"/>
  <c r="N2674" i="2"/>
  <c r="O2673" i="2"/>
  <c r="N2673" i="2"/>
  <c r="O2672" i="2"/>
  <c r="N2672" i="2"/>
  <c r="O2671" i="2"/>
  <c r="N2671" i="2"/>
  <c r="O2670" i="2"/>
  <c r="N2670" i="2"/>
  <c r="O2669" i="2"/>
  <c r="N2669" i="2"/>
  <c r="O2668" i="2"/>
  <c r="N2668" i="2"/>
  <c r="O2667" i="2"/>
  <c r="N2667" i="2"/>
  <c r="O2666" i="2"/>
  <c r="N2666" i="2"/>
  <c r="O2665" i="2"/>
  <c r="N2665" i="2"/>
  <c r="O2664" i="2"/>
  <c r="N2664" i="2"/>
  <c r="O2663" i="2"/>
  <c r="N2663" i="2"/>
  <c r="O2662" i="2"/>
  <c r="N2662" i="2"/>
  <c r="O2661" i="2"/>
  <c r="N2661" i="2"/>
  <c r="O2660" i="2"/>
  <c r="N2660" i="2"/>
  <c r="O2659" i="2"/>
  <c r="N2659" i="2"/>
  <c r="O2658" i="2"/>
  <c r="N2658" i="2"/>
  <c r="O2657" i="2"/>
  <c r="N2657" i="2"/>
  <c r="O2656" i="2"/>
  <c r="N2656" i="2"/>
  <c r="O2655" i="2"/>
  <c r="N2655" i="2"/>
  <c r="O2654" i="2"/>
  <c r="N2654" i="2"/>
  <c r="O2653" i="2"/>
  <c r="N2653" i="2"/>
  <c r="O2652" i="2"/>
  <c r="N2652" i="2"/>
  <c r="O2651" i="2"/>
  <c r="N2651" i="2"/>
  <c r="O2650" i="2"/>
  <c r="N2650" i="2"/>
  <c r="O2649" i="2"/>
  <c r="N2649" i="2"/>
  <c r="O2648" i="2"/>
  <c r="N2648" i="2"/>
  <c r="O2647" i="2"/>
  <c r="N2647" i="2"/>
  <c r="O2646" i="2"/>
  <c r="N2646" i="2"/>
  <c r="O2645" i="2"/>
  <c r="N2645" i="2"/>
  <c r="O2644" i="2"/>
  <c r="N2644" i="2"/>
  <c r="O2643" i="2"/>
  <c r="N2643" i="2"/>
  <c r="O2642" i="2"/>
  <c r="N2642" i="2"/>
  <c r="O2641" i="2"/>
  <c r="N2641" i="2"/>
  <c r="O2640" i="2"/>
  <c r="N2640" i="2"/>
  <c r="O2639" i="2"/>
  <c r="N2639" i="2"/>
  <c r="O2638" i="2"/>
  <c r="N2638" i="2"/>
  <c r="O2637" i="2"/>
  <c r="N2637" i="2"/>
  <c r="O2636" i="2"/>
  <c r="N2636" i="2"/>
  <c r="O2635" i="2"/>
  <c r="N2635" i="2"/>
  <c r="O2634" i="2"/>
  <c r="N2634" i="2"/>
  <c r="O2633" i="2"/>
  <c r="N2633" i="2"/>
  <c r="O2632" i="2"/>
  <c r="N2632" i="2"/>
  <c r="O2631" i="2"/>
  <c r="N2631" i="2"/>
  <c r="O2630" i="2"/>
  <c r="N2630" i="2"/>
  <c r="O2629" i="2"/>
  <c r="N2629" i="2"/>
  <c r="O2628" i="2"/>
  <c r="N2628" i="2"/>
  <c r="O2627" i="2"/>
  <c r="N2627" i="2"/>
  <c r="O2626" i="2"/>
  <c r="N2626" i="2"/>
  <c r="O2625" i="2"/>
  <c r="N2625" i="2"/>
  <c r="O2624" i="2"/>
  <c r="N2624" i="2"/>
  <c r="O2623" i="2"/>
  <c r="N2623" i="2"/>
  <c r="O2622" i="2"/>
  <c r="N2622" i="2"/>
  <c r="O2621" i="2"/>
  <c r="N2621" i="2"/>
  <c r="O2620" i="2"/>
  <c r="N2620" i="2"/>
  <c r="O2619" i="2"/>
  <c r="N2619" i="2"/>
  <c r="O2618" i="2"/>
  <c r="N2618" i="2"/>
  <c r="O2617" i="2"/>
  <c r="N2617" i="2"/>
  <c r="O2616" i="2"/>
  <c r="N2616" i="2"/>
  <c r="O2615" i="2"/>
  <c r="N2615" i="2"/>
  <c r="O2614" i="2"/>
  <c r="N2614" i="2"/>
  <c r="O2613" i="2"/>
  <c r="N2613" i="2"/>
  <c r="O2612" i="2"/>
  <c r="N2612" i="2"/>
  <c r="O2611" i="2"/>
  <c r="N2611" i="2"/>
  <c r="O2610" i="2"/>
  <c r="N2610" i="2"/>
  <c r="O2609" i="2"/>
  <c r="N2609" i="2"/>
  <c r="O2608" i="2"/>
  <c r="N2608" i="2"/>
  <c r="O2607" i="2"/>
  <c r="N2607" i="2"/>
  <c r="O2606" i="2"/>
  <c r="N2606" i="2"/>
  <c r="O2605" i="2"/>
  <c r="N2605" i="2"/>
  <c r="O2604" i="2"/>
  <c r="N2604" i="2"/>
  <c r="O2603" i="2"/>
  <c r="N2603" i="2"/>
  <c r="O2602" i="2"/>
  <c r="N2602" i="2"/>
  <c r="O2601" i="2"/>
  <c r="N2601" i="2"/>
  <c r="O2600" i="2"/>
  <c r="N2600" i="2"/>
  <c r="O2599" i="2"/>
  <c r="N2599" i="2"/>
  <c r="O2598" i="2"/>
  <c r="N2598" i="2"/>
  <c r="O2597" i="2"/>
  <c r="N2597" i="2"/>
  <c r="O2596" i="2"/>
  <c r="N2596" i="2"/>
  <c r="O2595" i="2"/>
  <c r="N2595" i="2"/>
  <c r="O2594" i="2"/>
  <c r="N2594" i="2"/>
  <c r="O2593" i="2"/>
  <c r="N2593" i="2"/>
  <c r="O2592" i="2"/>
  <c r="N2592" i="2"/>
  <c r="O2591" i="2"/>
  <c r="N2591" i="2"/>
  <c r="O2590" i="2"/>
  <c r="N2590" i="2"/>
  <c r="O2589" i="2"/>
  <c r="N2589" i="2"/>
  <c r="O2588" i="2"/>
  <c r="N2588" i="2"/>
  <c r="O2587" i="2"/>
  <c r="N2587" i="2"/>
  <c r="O2586" i="2"/>
  <c r="N2586" i="2"/>
  <c r="O2585" i="2"/>
  <c r="N2585" i="2"/>
  <c r="O2584" i="2"/>
  <c r="N2584" i="2"/>
  <c r="O2583" i="2"/>
  <c r="N2583" i="2"/>
  <c r="O2582" i="2"/>
  <c r="N2582" i="2"/>
  <c r="O2581" i="2"/>
  <c r="N2581" i="2"/>
  <c r="O2580" i="2"/>
  <c r="N2580" i="2"/>
  <c r="O2579" i="2"/>
  <c r="N2579" i="2"/>
  <c r="O2578" i="2"/>
  <c r="N2578" i="2"/>
  <c r="O2577" i="2"/>
  <c r="N2577" i="2"/>
  <c r="O2576" i="2"/>
  <c r="N2576" i="2"/>
  <c r="O2575" i="2"/>
  <c r="N2575" i="2"/>
  <c r="O2574" i="2"/>
  <c r="N2574" i="2"/>
  <c r="O2573" i="2"/>
  <c r="N2573" i="2"/>
  <c r="O2572" i="2"/>
  <c r="N2572" i="2"/>
  <c r="O2571" i="2"/>
  <c r="N2571" i="2"/>
  <c r="O2570" i="2"/>
  <c r="N2570" i="2"/>
  <c r="O2569" i="2"/>
  <c r="N2569" i="2"/>
  <c r="O2568" i="2"/>
  <c r="N2568" i="2"/>
  <c r="O2567" i="2"/>
  <c r="N2567" i="2"/>
  <c r="O2566" i="2"/>
  <c r="N2566" i="2"/>
  <c r="O2565" i="2"/>
  <c r="N2565" i="2"/>
  <c r="O2564" i="2"/>
  <c r="N2564" i="2"/>
  <c r="O2563" i="2"/>
  <c r="N2563" i="2"/>
  <c r="O2562" i="2"/>
  <c r="N2562" i="2"/>
  <c r="O2561" i="2"/>
  <c r="N2561" i="2"/>
  <c r="O2560" i="2"/>
  <c r="N2560" i="2"/>
  <c r="O2559" i="2"/>
  <c r="N2559" i="2"/>
  <c r="O2558" i="2"/>
  <c r="N2558" i="2"/>
  <c r="O2557" i="2"/>
  <c r="N2557" i="2"/>
  <c r="O2556" i="2"/>
  <c r="N2556" i="2"/>
  <c r="O2555" i="2"/>
  <c r="N2555" i="2"/>
  <c r="O2554" i="2"/>
  <c r="N2554" i="2"/>
  <c r="O2553" i="2"/>
  <c r="N2553" i="2"/>
  <c r="O2552" i="2"/>
  <c r="N2552" i="2"/>
  <c r="O2551" i="2"/>
  <c r="N2551" i="2"/>
  <c r="O2550" i="2"/>
  <c r="N2550" i="2"/>
  <c r="O2549" i="2"/>
  <c r="N2549" i="2"/>
  <c r="O2548" i="2"/>
  <c r="N2548" i="2"/>
  <c r="O2547" i="2"/>
  <c r="N2547" i="2"/>
  <c r="O2546" i="2"/>
  <c r="N2546" i="2"/>
  <c r="O2545" i="2"/>
  <c r="N2545" i="2"/>
  <c r="O2544" i="2"/>
  <c r="N2544" i="2"/>
  <c r="O2543" i="2"/>
  <c r="N2543" i="2"/>
  <c r="O2542" i="2"/>
  <c r="N2542" i="2"/>
  <c r="O2541" i="2"/>
  <c r="N2541" i="2"/>
  <c r="O2540" i="2"/>
  <c r="N2540" i="2"/>
  <c r="O2539" i="2"/>
  <c r="N2539" i="2"/>
  <c r="O2538" i="2"/>
  <c r="N2538" i="2"/>
  <c r="O2537" i="2"/>
  <c r="N2537" i="2"/>
  <c r="O2536" i="2"/>
  <c r="N2536" i="2"/>
  <c r="O2535" i="2"/>
  <c r="N2535" i="2"/>
  <c r="O2534" i="2"/>
  <c r="N2534" i="2"/>
  <c r="O2533" i="2"/>
  <c r="N2533" i="2"/>
  <c r="O2532" i="2"/>
  <c r="N2532" i="2"/>
  <c r="O2531" i="2"/>
  <c r="N2531" i="2"/>
  <c r="O2530" i="2"/>
  <c r="N2530" i="2"/>
  <c r="O2529" i="2"/>
  <c r="N2529" i="2"/>
  <c r="O2528" i="2"/>
  <c r="N2528" i="2"/>
  <c r="O2527" i="2"/>
  <c r="N2527" i="2"/>
  <c r="O2526" i="2"/>
  <c r="N2526" i="2"/>
  <c r="O2525" i="2"/>
  <c r="N2525" i="2"/>
  <c r="O2524" i="2"/>
  <c r="N2524" i="2"/>
  <c r="O2523" i="2"/>
  <c r="N2523" i="2"/>
  <c r="O2522" i="2"/>
  <c r="N2522" i="2"/>
  <c r="O2521" i="2"/>
  <c r="N2521" i="2"/>
  <c r="O2520" i="2"/>
  <c r="N2520" i="2"/>
  <c r="O2519" i="2"/>
  <c r="N2519" i="2"/>
  <c r="O2518" i="2"/>
  <c r="N2518" i="2"/>
  <c r="O2517" i="2"/>
  <c r="N2517" i="2"/>
  <c r="O2516" i="2"/>
  <c r="N2516" i="2"/>
  <c r="O2515" i="2"/>
  <c r="N2515" i="2"/>
  <c r="O2514" i="2"/>
  <c r="N2514" i="2"/>
  <c r="O2513" i="2"/>
  <c r="N2513" i="2"/>
  <c r="O2512" i="2"/>
  <c r="N2512" i="2"/>
  <c r="O2511" i="2"/>
  <c r="N2511" i="2"/>
  <c r="O2510" i="2"/>
  <c r="N2510" i="2"/>
  <c r="O2509" i="2"/>
  <c r="N2509" i="2"/>
  <c r="O2508" i="2"/>
  <c r="N2508" i="2"/>
  <c r="O2507" i="2"/>
  <c r="N2507" i="2"/>
  <c r="O2506" i="2"/>
  <c r="N2506" i="2"/>
  <c r="O2505" i="2"/>
  <c r="N2505" i="2"/>
  <c r="O2504" i="2"/>
  <c r="N2504" i="2"/>
  <c r="O2503" i="2"/>
  <c r="N2503" i="2"/>
  <c r="O2502" i="2"/>
  <c r="N2502" i="2"/>
  <c r="O2501" i="2"/>
  <c r="N2501" i="2"/>
  <c r="O2500" i="2"/>
  <c r="N2500" i="2"/>
  <c r="O2499" i="2"/>
  <c r="N2499" i="2"/>
  <c r="O2498" i="2"/>
  <c r="N2498" i="2"/>
  <c r="O2497" i="2"/>
  <c r="N2497" i="2"/>
  <c r="O2496" i="2"/>
  <c r="N2496" i="2"/>
  <c r="O2495" i="2"/>
  <c r="N2495" i="2"/>
  <c r="O2494" i="2"/>
  <c r="N2494" i="2"/>
  <c r="O2493" i="2"/>
  <c r="N2493" i="2"/>
  <c r="O2492" i="2"/>
  <c r="N2492" i="2"/>
  <c r="O2491" i="2"/>
  <c r="N2491" i="2"/>
  <c r="O2490" i="2"/>
  <c r="N2490" i="2"/>
  <c r="O2489" i="2"/>
  <c r="N2489" i="2"/>
  <c r="O2488" i="2"/>
  <c r="N2488" i="2"/>
  <c r="O2487" i="2"/>
  <c r="N2487" i="2"/>
  <c r="O2486" i="2"/>
  <c r="N2486" i="2"/>
  <c r="O2485" i="2"/>
  <c r="N2485" i="2"/>
  <c r="O2484" i="2"/>
  <c r="N2484" i="2"/>
  <c r="O2483" i="2"/>
  <c r="N2483" i="2"/>
  <c r="O2482" i="2"/>
  <c r="N2482" i="2"/>
  <c r="O2481" i="2"/>
  <c r="N2481" i="2"/>
  <c r="O2480" i="2"/>
  <c r="N2480" i="2"/>
  <c r="O2479" i="2"/>
  <c r="N2479" i="2"/>
  <c r="O2478" i="2"/>
  <c r="N2478" i="2"/>
  <c r="O2477" i="2"/>
  <c r="N2477" i="2"/>
  <c r="O2476" i="2"/>
  <c r="N2476" i="2"/>
  <c r="O2475" i="2"/>
  <c r="N2475" i="2"/>
  <c r="O2474" i="2"/>
  <c r="N2474" i="2"/>
  <c r="O2473" i="2"/>
  <c r="N2473" i="2"/>
  <c r="O2472" i="2"/>
  <c r="N2472" i="2"/>
  <c r="O2471" i="2"/>
  <c r="N2471" i="2"/>
  <c r="O2470" i="2"/>
  <c r="N2470" i="2"/>
  <c r="O2469" i="2"/>
  <c r="N2469" i="2"/>
  <c r="O2468" i="2"/>
  <c r="N2468" i="2"/>
  <c r="O2467" i="2"/>
  <c r="N2467" i="2"/>
  <c r="O2466" i="2"/>
  <c r="N2466" i="2"/>
  <c r="O2465" i="2"/>
  <c r="N2465" i="2"/>
  <c r="O2464" i="2"/>
  <c r="N2464" i="2"/>
  <c r="O2463" i="2"/>
  <c r="N2463" i="2"/>
  <c r="O2462" i="2"/>
  <c r="N2462" i="2"/>
  <c r="O2461" i="2"/>
  <c r="N2461" i="2"/>
  <c r="O2460" i="2"/>
  <c r="N2460" i="2"/>
  <c r="O2459" i="2"/>
  <c r="N2459" i="2"/>
  <c r="O2458" i="2"/>
  <c r="N2458" i="2"/>
  <c r="O2457" i="2"/>
  <c r="N2457" i="2"/>
  <c r="O2456" i="2"/>
  <c r="N2456" i="2"/>
  <c r="O2455" i="2"/>
  <c r="N2455" i="2"/>
  <c r="O2454" i="2"/>
  <c r="N2454" i="2"/>
  <c r="O2453" i="2"/>
  <c r="N2453" i="2"/>
  <c r="O2452" i="2"/>
  <c r="N2452" i="2"/>
  <c r="O2451" i="2"/>
  <c r="N2451" i="2"/>
  <c r="O2450" i="2"/>
  <c r="N2450" i="2"/>
  <c r="O2449" i="2"/>
  <c r="N2449" i="2"/>
  <c r="O2448" i="2"/>
  <c r="N2448" i="2"/>
  <c r="O2447" i="2"/>
  <c r="N2447" i="2"/>
  <c r="O2446" i="2"/>
  <c r="N2446" i="2"/>
  <c r="O2445" i="2"/>
  <c r="N2445" i="2"/>
  <c r="O2444" i="2"/>
  <c r="N2444" i="2"/>
  <c r="O2443" i="2"/>
  <c r="N2443" i="2"/>
  <c r="O2442" i="2"/>
  <c r="N2442" i="2"/>
  <c r="O2441" i="2"/>
  <c r="N2441" i="2"/>
  <c r="O2440" i="2"/>
  <c r="N2440" i="2"/>
  <c r="O2439" i="2"/>
  <c r="N2439" i="2"/>
  <c r="O2438" i="2"/>
  <c r="N2438" i="2"/>
  <c r="O2437" i="2"/>
  <c r="N2437" i="2"/>
  <c r="O2436" i="2"/>
  <c r="N2436" i="2"/>
  <c r="O2435" i="2"/>
  <c r="N2435" i="2"/>
  <c r="O2434" i="2"/>
  <c r="N2434" i="2"/>
  <c r="O2433" i="2"/>
  <c r="N2433" i="2"/>
  <c r="O2432" i="2"/>
  <c r="N2432" i="2"/>
  <c r="O2431" i="2"/>
  <c r="N2431" i="2"/>
  <c r="O2430" i="2"/>
  <c r="N2430" i="2"/>
  <c r="O2429" i="2"/>
  <c r="N2429" i="2"/>
  <c r="O2428" i="2"/>
  <c r="N2428" i="2"/>
  <c r="O2427" i="2"/>
  <c r="N2427" i="2"/>
  <c r="O2426" i="2"/>
  <c r="N2426" i="2"/>
  <c r="O2425" i="2"/>
  <c r="N2425" i="2"/>
  <c r="O2424" i="2"/>
  <c r="N2424" i="2"/>
  <c r="O2423" i="2"/>
  <c r="N2423" i="2"/>
  <c r="O2422" i="2"/>
  <c r="N2422" i="2"/>
  <c r="O2421" i="2"/>
  <c r="N2421" i="2"/>
  <c r="O2420" i="2"/>
  <c r="N2420" i="2"/>
  <c r="O2419" i="2"/>
  <c r="N2419" i="2"/>
  <c r="O2418" i="2"/>
  <c r="N2418" i="2"/>
  <c r="O2417" i="2"/>
  <c r="N2417" i="2"/>
  <c r="O2416" i="2"/>
  <c r="N2416" i="2"/>
  <c r="O2415" i="2"/>
  <c r="N2415" i="2"/>
  <c r="O2414" i="2"/>
  <c r="N2414" i="2"/>
  <c r="O2413" i="2"/>
  <c r="N2413" i="2"/>
  <c r="O2412" i="2"/>
  <c r="N2412" i="2"/>
  <c r="O2411" i="2"/>
  <c r="N2411" i="2"/>
  <c r="O2410" i="2"/>
  <c r="N2410" i="2"/>
  <c r="O2409" i="2"/>
  <c r="N2409" i="2"/>
  <c r="O2408" i="2"/>
  <c r="N2408" i="2"/>
  <c r="O2407" i="2"/>
  <c r="N2407" i="2"/>
  <c r="O2406" i="2"/>
  <c r="N2406" i="2"/>
  <c r="O2405" i="2"/>
  <c r="N2405" i="2"/>
  <c r="O2404" i="2"/>
  <c r="N2404" i="2"/>
  <c r="O2403" i="2"/>
  <c r="N2403" i="2"/>
  <c r="O2402" i="2"/>
  <c r="N2402" i="2"/>
  <c r="O2401" i="2"/>
  <c r="N2401" i="2"/>
  <c r="O2400" i="2"/>
  <c r="N2400" i="2"/>
  <c r="O2399" i="2"/>
  <c r="N2399" i="2"/>
  <c r="O2398" i="2"/>
  <c r="N2398" i="2"/>
  <c r="O2397" i="2"/>
  <c r="N2397" i="2"/>
  <c r="O2396" i="2"/>
  <c r="N2396" i="2"/>
  <c r="O2395" i="2"/>
  <c r="N2395" i="2"/>
  <c r="O2394" i="2"/>
  <c r="N2394" i="2"/>
  <c r="O2393" i="2"/>
  <c r="N2393" i="2"/>
  <c r="O2392" i="2"/>
  <c r="N2392" i="2"/>
  <c r="O2391" i="2"/>
  <c r="N2391" i="2"/>
  <c r="O2390" i="2"/>
  <c r="N2390" i="2"/>
  <c r="O2389" i="2"/>
  <c r="N2389" i="2"/>
  <c r="O2388" i="2"/>
  <c r="N2388" i="2"/>
  <c r="O2387" i="2"/>
  <c r="N2387" i="2"/>
  <c r="O2386" i="2"/>
  <c r="N2386" i="2"/>
  <c r="O2385" i="2"/>
  <c r="N2385" i="2"/>
  <c r="O2384" i="2"/>
  <c r="N2384" i="2"/>
  <c r="O2383" i="2"/>
  <c r="N2383" i="2"/>
  <c r="O2382" i="2"/>
  <c r="N2382" i="2"/>
  <c r="O2381" i="2"/>
  <c r="N2381" i="2"/>
  <c r="O2380" i="2"/>
  <c r="N2380" i="2"/>
  <c r="O2379" i="2"/>
  <c r="N2379" i="2"/>
  <c r="O2378" i="2"/>
  <c r="N2378" i="2"/>
  <c r="O2377" i="2"/>
  <c r="N2377" i="2"/>
  <c r="O2376" i="2"/>
  <c r="N2376" i="2"/>
  <c r="O2375" i="2"/>
  <c r="N2375" i="2"/>
  <c r="O2374" i="2"/>
  <c r="N2374" i="2"/>
  <c r="O2373" i="2"/>
  <c r="N2373" i="2"/>
  <c r="O2372" i="2"/>
  <c r="N2372" i="2"/>
  <c r="O2371" i="2"/>
  <c r="N2371" i="2"/>
  <c r="O2370" i="2"/>
  <c r="N2370" i="2"/>
  <c r="O2369" i="2"/>
  <c r="N2369" i="2"/>
  <c r="O2368" i="2"/>
  <c r="N2368" i="2"/>
  <c r="O2367" i="2"/>
  <c r="N2367" i="2"/>
  <c r="O2366" i="2"/>
  <c r="N2366" i="2"/>
  <c r="O2365" i="2"/>
  <c r="N2365" i="2"/>
  <c r="O2364" i="2"/>
  <c r="N2364" i="2"/>
  <c r="O2363" i="2"/>
  <c r="N2363" i="2"/>
  <c r="O2362" i="2"/>
  <c r="N2362" i="2"/>
  <c r="O2361" i="2"/>
  <c r="N2361" i="2"/>
  <c r="O2360" i="2"/>
  <c r="N2360" i="2"/>
  <c r="O2359" i="2"/>
  <c r="N2359" i="2"/>
  <c r="O2358" i="2"/>
  <c r="N2358" i="2"/>
  <c r="O2357" i="2"/>
  <c r="N2357" i="2"/>
  <c r="O2356" i="2"/>
  <c r="N2356" i="2"/>
  <c r="O2355" i="2"/>
  <c r="N2355" i="2"/>
  <c r="O2354" i="2"/>
  <c r="N2354" i="2"/>
  <c r="O2353" i="2"/>
  <c r="N2353" i="2"/>
  <c r="O2352" i="2"/>
  <c r="N2352" i="2"/>
  <c r="O2351" i="2"/>
  <c r="N2351" i="2"/>
  <c r="O2350" i="2"/>
  <c r="N2350" i="2"/>
  <c r="O2349" i="2"/>
  <c r="N2349" i="2"/>
  <c r="O2348" i="2"/>
  <c r="N2348" i="2"/>
  <c r="O2347" i="2"/>
  <c r="N2347" i="2"/>
  <c r="O2346" i="2"/>
  <c r="N2346" i="2"/>
  <c r="O2345" i="2"/>
  <c r="N2345" i="2"/>
  <c r="O2344" i="2"/>
  <c r="N2344" i="2"/>
  <c r="O2343" i="2"/>
  <c r="N2343" i="2"/>
  <c r="O2342" i="2"/>
  <c r="N2342" i="2"/>
  <c r="O2341" i="2"/>
  <c r="N2341" i="2"/>
  <c r="O2340" i="2"/>
  <c r="N2340" i="2"/>
  <c r="O2339" i="2"/>
  <c r="N2339" i="2"/>
  <c r="O2338" i="2"/>
  <c r="N2338" i="2"/>
  <c r="O2337" i="2"/>
  <c r="N2337" i="2"/>
  <c r="O2336" i="2"/>
  <c r="N2336" i="2"/>
  <c r="O2335" i="2"/>
  <c r="N2335" i="2"/>
  <c r="O2334" i="2"/>
  <c r="N2334" i="2"/>
  <c r="O2333" i="2"/>
  <c r="N2333" i="2"/>
  <c r="O2332" i="2"/>
  <c r="N2332" i="2"/>
  <c r="O2331" i="2"/>
  <c r="N2331" i="2"/>
  <c r="O2330" i="2"/>
  <c r="N2330" i="2"/>
  <c r="O2329" i="2"/>
  <c r="N2329" i="2"/>
  <c r="O2328" i="2"/>
  <c r="N2328" i="2"/>
  <c r="O2327" i="2"/>
  <c r="N2327" i="2"/>
  <c r="O2326" i="2"/>
  <c r="N2326" i="2"/>
  <c r="O2325" i="2"/>
  <c r="N2325" i="2"/>
  <c r="O2324" i="2"/>
  <c r="N2324" i="2"/>
  <c r="O2323" i="2"/>
  <c r="N2323" i="2"/>
  <c r="O2322" i="2"/>
  <c r="N2322" i="2"/>
  <c r="O2321" i="2"/>
  <c r="N2321" i="2"/>
  <c r="O2320" i="2"/>
  <c r="N2320" i="2"/>
  <c r="O2319" i="2"/>
  <c r="N2319" i="2"/>
  <c r="O2318" i="2"/>
  <c r="N2318" i="2"/>
  <c r="O2317" i="2"/>
  <c r="N2317" i="2"/>
  <c r="O2316" i="2"/>
  <c r="N2316" i="2"/>
  <c r="O2315" i="2"/>
  <c r="N2315" i="2"/>
  <c r="O2314" i="2"/>
  <c r="N2314" i="2"/>
  <c r="O2313" i="2"/>
  <c r="N2313" i="2"/>
  <c r="O2312" i="2"/>
  <c r="N2312" i="2"/>
  <c r="O2311" i="2"/>
  <c r="N2311" i="2"/>
  <c r="O2310" i="2"/>
  <c r="N2310" i="2"/>
  <c r="O2309" i="2"/>
  <c r="N2309" i="2"/>
  <c r="O2308" i="2"/>
  <c r="N2308" i="2"/>
  <c r="O2307" i="2"/>
  <c r="N2307" i="2"/>
  <c r="O2306" i="2"/>
  <c r="N2306" i="2"/>
  <c r="O2305" i="2"/>
  <c r="N2305" i="2"/>
  <c r="O2304" i="2"/>
  <c r="N2304" i="2"/>
  <c r="O2303" i="2"/>
  <c r="N2303" i="2"/>
  <c r="O2302" i="2"/>
  <c r="N2302" i="2"/>
  <c r="O2301" i="2"/>
  <c r="N2301" i="2"/>
  <c r="O2300" i="2"/>
  <c r="N2300" i="2"/>
  <c r="O2299" i="2"/>
  <c r="N2299" i="2"/>
  <c r="O2298" i="2"/>
  <c r="N2298" i="2"/>
  <c r="O2297" i="2"/>
  <c r="N2297" i="2"/>
  <c r="O2296" i="2"/>
  <c r="N2296" i="2"/>
  <c r="O2295" i="2"/>
  <c r="N2295" i="2"/>
  <c r="O2294" i="2"/>
  <c r="N2294" i="2"/>
  <c r="O2293" i="2"/>
  <c r="N2293" i="2"/>
  <c r="O2292" i="2"/>
  <c r="N2292" i="2"/>
  <c r="O2291" i="2"/>
  <c r="N2291" i="2"/>
  <c r="O2290" i="2"/>
  <c r="N2290" i="2"/>
  <c r="O2289" i="2"/>
  <c r="N2289" i="2"/>
  <c r="O2288" i="2"/>
  <c r="N2288" i="2"/>
  <c r="O2287" i="2"/>
  <c r="N2287" i="2"/>
  <c r="O2286" i="2"/>
  <c r="N2286" i="2"/>
  <c r="O2285" i="2"/>
  <c r="N2285" i="2"/>
  <c r="O2284" i="2"/>
  <c r="N2284" i="2"/>
  <c r="O2283" i="2"/>
  <c r="N2283" i="2"/>
  <c r="O2282" i="2"/>
  <c r="N2282" i="2"/>
  <c r="O2281" i="2"/>
  <c r="N2281" i="2"/>
  <c r="O2280" i="2"/>
  <c r="N2280" i="2"/>
  <c r="O2279" i="2"/>
  <c r="N2279" i="2"/>
  <c r="O2278" i="2"/>
  <c r="N2278" i="2"/>
  <c r="O2277" i="2"/>
  <c r="N2277" i="2"/>
  <c r="O2276" i="2"/>
  <c r="N2276" i="2"/>
  <c r="O2275" i="2"/>
  <c r="N2275" i="2"/>
  <c r="O2274" i="2"/>
  <c r="N2274" i="2"/>
  <c r="O2273" i="2"/>
  <c r="N2273" i="2"/>
  <c r="O2272" i="2"/>
  <c r="N2272" i="2"/>
  <c r="O2271" i="2"/>
  <c r="N2271" i="2"/>
  <c r="O2270" i="2"/>
  <c r="N2270" i="2"/>
  <c r="O2269" i="2"/>
  <c r="N2269" i="2"/>
  <c r="O2268" i="2"/>
  <c r="N2268" i="2"/>
  <c r="O2267" i="2"/>
  <c r="N2267" i="2"/>
  <c r="O2266" i="2"/>
  <c r="N2266" i="2"/>
  <c r="O2265" i="2"/>
  <c r="N2265" i="2"/>
  <c r="O2264" i="2"/>
  <c r="N2264" i="2"/>
  <c r="O2263" i="2"/>
  <c r="N2263" i="2"/>
  <c r="O2262" i="2"/>
  <c r="N2262" i="2"/>
  <c r="O2261" i="2"/>
  <c r="N2261" i="2"/>
  <c r="O2260" i="2"/>
  <c r="N2260" i="2"/>
  <c r="O2259" i="2"/>
  <c r="N2259" i="2"/>
  <c r="O2258" i="2"/>
  <c r="N2258" i="2"/>
  <c r="O2257" i="2"/>
  <c r="N2257" i="2"/>
  <c r="O2256" i="2"/>
  <c r="N2256" i="2"/>
  <c r="O2255" i="2"/>
  <c r="N2255" i="2"/>
  <c r="O2254" i="2"/>
  <c r="N2254" i="2"/>
  <c r="O2253" i="2"/>
  <c r="N2253" i="2"/>
  <c r="O2252" i="2"/>
  <c r="N2252" i="2"/>
  <c r="O2251" i="2"/>
  <c r="N2251" i="2"/>
  <c r="O2250" i="2"/>
  <c r="N2250" i="2"/>
  <c r="O2249" i="2"/>
  <c r="N2249" i="2"/>
  <c r="O2248" i="2"/>
  <c r="N2248" i="2"/>
  <c r="O2247" i="2"/>
  <c r="N2247" i="2"/>
  <c r="O2246" i="2"/>
  <c r="N2246" i="2"/>
  <c r="O2245" i="2"/>
  <c r="N2245" i="2"/>
  <c r="O2244" i="2"/>
  <c r="N2244" i="2"/>
  <c r="O2243" i="2"/>
  <c r="N2243" i="2"/>
  <c r="O2242" i="2"/>
  <c r="N2242" i="2"/>
  <c r="O2241" i="2"/>
  <c r="N2241" i="2"/>
  <c r="O2240" i="2"/>
  <c r="N2240" i="2"/>
  <c r="O2239" i="2"/>
  <c r="N2239" i="2"/>
  <c r="O2238" i="2"/>
  <c r="N2238" i="2"/>
  <c r="O2237" i="2"/>
  <c r="N2237" i="2"/>
  <c r="O2236" i="2"/>
  <c r="N2236" i="2"/>
  <c r="O2235" i="2"/>
  <c r="N2235" i="2"/>
  <c r="O2234" i="2"/>
  <c r="N2234" i="2"/>
  <c r="O2233" i="2"/>
  <c r="N2233" i="2"/>
  <c r="O2232" i="2"/>
  <c r="N2232" i="2"/>
  <c r="O2231" i="2"/>
  <c r="N2231" i="2"/>
  <c r="O2230" i="2"/>
  <c r="N2230" i="2"/>
  <c r="O2229" i="2"/>
  <c r="N2229" i="2"/>
  <c r="O2228" i="2"/>
  <c r="N2228" i="2"/>
  <c r="O2227" i="2"/>
  <c r="N2227" i="2"/>
  <c r="O2226" i="2"/>
  <c r="N2226" i="2"/>
  <c r="O2225" i="2"/>
  <c r="N2225" i="2"/>
  <c r="O2224" i="2"/>
  <c r="N2224" i="2"/>
  <c r="O2223" i="2"/>
  <c r="N2223" i="2"/>
  <c r="O2222" i="2"/>
  <c r="N2222" i="2"/>
  <c r="O2221" i="2"/>
  <c r="N2221" i="2"/>
  <c r="O2220" i="2"/>
  <c r="N2220" i="2"/>
  <c r="O2219" i="2"/>
  <c r="N2219" i="2"/>
  <c r="O2218" i="2"/>
  <c r="N2218" i="2"/>
  <c r="O2217" i="2"/>
  <c r="N2217" i="2"/>
  <c r="O2216" i="2"/>
  <c r="N2216" i="2"/>
  <c r="O2215" i="2"/>
  <c r="N2215" i="2"/>
  <c r="O2214" i="2"/>
  <c r="N2214" i="2"/>
  <c r="O2213" i="2"/>
  <c r="N2213" i="2"/>
  <c r="O2212" i="2"/>
  <c r="N2212" i="2"/>
  <c r="O2211" i="2"/>
  <c r="N2211" i="2"/>
  <c r="O2210" i="2"/>
  <c r="N2210" i="2"/>
  <c r="O2209" i="2"/>
  <c r="N2209" i="2"/>
  <c r="O2208" i="2"/>
  <c r="N2208" i="2"/>
  <c r="O2207" i="2"/>
  <c r="N2207" i="2"/>
  <c r="O2206" i="2"/>
  <c r="N2206" i="2"/>
  <c r="O2205" i="2"/>
  <c r="N2205" i="2"/>
  <c r="O2204" i="2"/>
  <c r="N2204" i="2"/>
  <c r="O2203" i="2"/>
  <c r="N2203" i="2"/>
  <c r="O2202" i="2"/>
  <c r="N2202" i="2"/>
  <c r="O2201" i="2"/>
  <c r="N2201" i="2"/>
  <c r="O2200" i="2"/>
  <c r="N2200" i="2"/>
  <c r="O2199" i="2"/>
  <c r="N2199" i="2"/>
  <c r="O2198" i="2"/>
  <c r="N2198" i="2"/>
  <c r="O2197" i="2"/>
  <c r="N2197" i="2"/>
  <c r="O2196" i="2"/>
  <c r="N2196" i="2"/>
  <c r="O2195" i="2"/>
  <c r="N2195" i="2"/>
  <c r="O2194" i="2"/>
  <c r="N2194" i="2"/>
  <c r="O2193" i="2"/>
  <c r="N2193" i="2"/>
  <c r="O2192" i="2"/>
  <c r="N2192" i="2"/>
  <c r="O2191" i="2"/>
  <c r="N2191" i="2"/>
  <c r="O2190" i="2"/>
  <c r="N2190" i="2"/>
  <c r="O2189" i="2"/>
  <c r="N2189" i="2"/>
  <c r="O2188" i="2"/>
  <c r="N2188" i="2"/>
  <c r="O2187" i="2"/>
  <c r="N2187" i="2"/>
  <c r="O2186" i="2"/>
  <c r="N2186" i="2"/>
  <c r="O2185" i="2"/>
  <c r="N2185" i="2"/>
  <c r="O2184" i="2"/>
  <c r="N2184" i="2"/>
  <c r="O2183" i="2"/>
  <c r="N2183" i="2"/>
  <c r="O2182" i="2"/>
  <c r="N2182" i="2"/>
  <c r="O2181" i="2"/>
  <c r="N2181" i="2"/>
  <c r="O2180" i="2"/>
  <c r="N2180" i="2"/>
  <c r="O2179" i="2"/>
  <c r="N2179" i="2"/>
  <c r="O2178" i="2"/>
  <c r="N2178" i="2"/>
  <c r="O2177" i="2"/>
  <c r="N2177" i="2"/>
  <c r="O2176" i="2"/>
  <c r="N2176" i="2"/>
  <c r="O2175" i="2"/>
  <c r="N2175" i="2"/>
  <c r="O2174" i="2"/>
  <c r="N2174" i="2"/>
  <c r="O2173" i="2"/>
  <c r="N2173" i="2"/>
  <c r="O2172" i="2"/>
  <c r="N2172" i="2"/>
  <c r="O2171" i="2"/>
  <c r="N2171" i="2"/>
  <c r="O2170" i="2"/>
  <c r="N2170" i="2"/>
  <c r="O2169" i="2"/>
  <c r="N2169" i="2"/>
  <c r="O2168" i="2"/>
  <c r="N2168" i="2"/>
  <c r="O2167" i="2"/>
  <c r="N2167" i="2"/>
  <c r="O2166" i="2"/>
  <c r="N2166" i="2"/>
  <c r="O2165" i="2"/>
  <c r="N2165" i="2"/>
  <c r="O2164" i="2"/>
  <c r="N2164" i="2"/>
  <c r="O2163" i="2"/>
  <c r="N2163" i="2"/>
  <c r="O2162" i="2"/>
  <c r="N2162" i="2"/>
  <c r="O2161" i="2"/>
  <c r="N2161" i="2"/>
  <c r="O2160" i="2"/>
  <c r="N2160" i="2"/>
  <c r="O2159" i="2"/>
  <c r="N2159" i="2"/>
  <c r="O2158" i="2"/>
  <c r="N2158" i="2"/>
  <c r="O2157" i="2"/>
  <c r="N2157" i="2"/>
  <c r="O2156" i="2"/>
  <c r="N2156" i="2"/>
  <c r="O2155" i="2"/>
  <c r="N2155" i="2"/>
  <c r="O2154" i="2"/>
  <c r="N2154" i="2"/>
  <c r="O2153" i="2"/>
  <c r="N2153" i="2"/>
  <c r="O2152" i="2"/>
  <c r="N2152" i="2"/>
  <c r="O2151" i="2"/>
  <c r="N2151" i="2"/>
  <c r="O2150" i="2"/>
  <c r="N2150" i="2"/>
  <c r="O2149" i="2"/>
  <c r="N2149" i="2"/>
  <c r="O2148" i="2"/>
  <c r="N2148" i="2"/>
  <c r="O2147" i="2"/>
  <c r="N2147" i="2"/>
  <c r="O2146" i="2"/>
  <c r="N2146" i="2"/>
  <c r="O2145" i="2"/>
  <c r="N2145" i="2"/>
  <c r="O2144" i="2"/>
  <c r="N2144" i="2"/>
  <c r="O2143" i="2"/>
  <c r="N2143" i="2"/>
  <c r="O2142" i="2"/>
  <c r="N2142" i="2"/>
  <c r="O2141" i="2"/>
  <c r="N2141" i="2"/>
  <c r="O2140" i="2"/>
  <c r="N2140" i="2"/>
  <c r="O2139" i="2"/>
  <c r="N2139" i="2"/>
  <c r="O2138" i="2"/>
  <c r="N2138" i="2"/>
  <c r="O2137" i="2"/>
  <c r="N2137" i="2"/>
  <c r="O2136" i="2"/>
  <c r="N2136" i="2"/>
  <c r="O2135" i="2"/>
  <c r="N2135" i="2"/>
  <c r="O2134" i="2"/>
  <c r="N2134" i="2"/>
  <c r="O2133" i="2"/>
  <c r="N2133" i="2"/>
  <c r="O2132" i="2"/>
  <c r="N2132" i="2"/>
  <c r="O2131" i="2"/>
  <c r="N2131" i="2"/>
  <c r="O2130" i="2"/>
  <c r="N2130" i="2"/>
  <c r="O2129" i="2"/>
  <c r="N2129" i="2"/>
  <c r="O2128" i="2"/>
  <c r="N2128" i="2"/>
  <c r="O2127" i="2"/>
  <c r="N2127" i="2"/>
  <c r="O2126" i="2"/>
  <c r="N2126" i="2"/>
  <c r="O2125" i="2"/>
  <c r="N2125" i="2"/>
  <c r="O2124" i="2"/>
  <c r="N2124" i="2"/>
  <c r="O2123" i="2"/>
  <c r="N2123" i="2"/>
  <c r="O2122" i="2"/>
  <c r="N2122" i="2"/>
  <c r="O2121" i="2"/>
  <c r="N2121" i="2"/>
  <c r="O2120" i="2"/>
  <c r="N2120" i="2"/>
  <c r="O2119" i="2"/>
  <c r="N2119" i="2"/>
  <c r="O2118" i="2"/>
  <c r="N2118" i="2"/>
  <c r="O2117" i="2"/>
  <c r="N2117" i="2"/>
  <c r="O2116" i="2"/>
  <c r="N2116" i="2"/>
  <c r="O2115" i="2"/>
  <c r="N2115" i="2"/>
  <c r="O2114" i="2"/>
  <c r="N2114" i="2"/>
  <c r="O2113" i="2"/>
  <c r="N2113" i="2"/>
  <c r="O2112" i="2"/>
  <c r="N2112" i="2"/>
  <c r="O2111" i="2"/>
  <c r="N2111" i="2"/>
  <c r="O2110" i="2"/>
  <c r="N2110" i="2"/>
  <c r="O2109" i="2"/>
  <c r="N2109" i="2"/>
  <c r="O2108" i="2"/>
  <c r="N2108" i="2"/>
  <c r="O2107" i="2"/>
  <c r="N2107" i="2"/>
  <c r="O2106" i="2"/>
  <c r="N2106" i="2"/>
  <c r="O2105" i="2"/>
  <c r="N2105" i="2"/>
  <c r="O2104" i="2"/>
  <c r="N2104" i="2"/>
  <c r="O2103" i="2"/>
  <c r="N2103" i="2"/>
  <c r="O2102" i="2"/>
  <c r="N2102" i="2"/>
  <c r="O2101" i="2"/>
  <c r="N2101" i="2"/>
  <c r="O2100" i="2"/>
  <c r="N2100" i="2"/>
  <c r="O2099" i="2"/>
  <c r="N2099" i="2"/>
  <c r="O2098" i="2"/>
  <c r="N2098" i="2"/>
  <c r="O2097" i="2"/>
  <c r="N2097" i="2"/>
  <c r="O2096" i="2"/>
  <c r="N2096" i="2"/>
  <c r="O2095" i="2"/>
  <c r="N2095" i="2"/>
  <c r="O2094" i="2"/>
  <c r="N2094" i="2"/>
  <c r="O2093" i="2"/>
  <c r="N2093" i="2"/>
  <c r="O2092" i="2"/>
  <c r="N2092" i="2"/>
  <c r="O2091" i="2"/>
  <c r="N2091" i="2"/>
  <c r="O2090" i="2"/>
  <c r="N2090" i="2"/>
  <c r="O2089" i="2"/>
  <c r="N2089" i="2"/>
  <c r="O2088" i="2"/>
  <c r="N2088" i="2"/>
  <c r="O2087" i="2"/>
  <c r="N2087" i="2"/>
  <c r="O2086" i="2"/>
  <c r="N2086" i="2"/>
  <c r="O2085" i="2"/>
  <c r="N2085" i="2"/>
  <c r="O2084" i="2"/>
  <c r="N2084" i="2"/>
  <c r="O2083" i="2"/>
  <c r="N2083" i="2"/>
  <c r="O2082" i="2"/>
  <c r="N2082" i="2"/>
  <c r="O2081" i="2"/>
  <c r="N2081" i="2"/>
  <c r="O2080" i="2"/>
  <c r="N2080" i="2"/>
  <c r="O2079" i="2"/>
  <c r="N2079" i="2"/>
  <c r="O2078" i="2"/>
  <c r="N2078" i="2"/>
  <c r="O2077" i="2"/>
  <c r="N2077" i="2"/>
  <c r="O2076" i="2"/>
  <c r="N2076" i="2"/>
  <c r="O2075" i="2"/>
  <c r="N2075" i="2"/>
  <c r="O2074" i="2"/>
  <c r="N2074" i="2"/>
  <c r="O2073" i="2"/>
  <c r="N2073" i="2"/>
  <c r="O2072" i="2"/>
  <c r="N2072" i="2"/>
  <c r="O2071" i="2"/>
  <c r="N2071" i="2"/>
  <c r="O2070" i="2"/>
  <c r="N2070" i="2"/>
  <c r="O2069" i="2"/>
  <c r="N2069" i="2"/>
  <c r="O2068" i="2"/>
  <c r="N2068" i="2"/>
  <c r="O2067" i="2"/>
  <c r="N2067" i="2"/>
  <c r="O2066" i="2"/>
  <c r="N2066" i="2"/>
  <c r="O2065" i="2"/>
  <c r="N2065" i="2"/>
  <c r="O2064" i="2"/>
  <c r="N2064" i="2"/>
  <c r="O2063" i="2"/>
  <c r="N2063" i="2"/>
  <c r="O2062" i="2"/>
  <c r="N2062" i="2"/>
  <c r="O2061" i="2"/>
  <c r="N2061" i="2"/>
  <c r="O2060" i="2"/>
  <c r="N2060" i="2"/>
  <c r="O2059" i="2"/>
  <c r="N2059" i="2"/>
  <c r="O2058" i="2"/>
  <c r="N2058" i="2"/>
  <c r="O2057" i="2"/>
  <c r="N2057" i="2"/>
  <c r="O2056" i="2"/>
  <c r="N2056" i="2"/>
  <c r="O2055" i="2"/>
  <c r="N2055" i="2"/>
  <c r="O2054" i="2"/>
  <c r="N2054" i="2"/>
  <c r="O2053" i="2"/>
  <c r="N2053" i="2"/>
  <c r="O2052" i="2"/>
  <c r="N2052" i="2"/>
  <c r="O2051" i="2"/>
  <c r="N2051" i="2"/>
  <c r="O2050" i="2"/>
  <c r="N2050" i="2"/>
  <c r="O2049" i="2"/>
  <c r="N2049" i="2"/>
  <c r="O2048" i="2"/>
  <c r="N2048" i="2"/>
  <c r="O2047" i="2"/>
  <c r="N2047" i="2"/>
  <c r="O2046" i="2"/>
  <c r="N2046" i="2"/>
  <c r="O2045" i="2"/>
  <c r="N2045" i="2"/>
  <c r="O2044" i="2"/>
  <c r="N2044" i="2"/>
  <c r="O2043" i="2"/>
  <c r="N2043" i="2"/>
  <c r="O2042" i="2"/>
  <c r="N2042" i="2"/>
  <c r="O2041" i="2"/>
  <c r="N2041" i="2"/>
  <c r="O2040" i="2"/>
  <c r="N2040" i="2"/>
  <c r="O2039" i="2"/>
  <c r="N2039" i="2"/>
  <c r="O2038" i="2"/>
  <c r="N2038" i="2"/>
  <c r="O2037" i="2"/>
  <c r="N2037" i="2"/>
  <c r="O2036" i="2"/>
  <c r="N2036" i="2"/>
  <c r="O2035" i="2"/>
  <c r="N2035" i="2"/>
  <c r="O2034" i="2"/>
  <c r="N2034" i="2"/>
  <c r="O2033" i="2"/>
  <c r="N2033" i="2"/>
  <c r="O2032" i="2"/>
  <c r="N2032" i="2"/>
  <c r="O2031" i="2"/>
  <c r="N2031" i="2"/>
  <c r="O2030" i="2"/>
  <c r="N2030" i="2"/>
  <c r="O2029" i="2"/>
  <c r="N2029" i="2"/>
  <c r="O2028" i="2"/>
  <c r="N2028" i="2"/>
  <c r="O2027" i="2"/>
  <c r="N2027" i="2"/>
  <c r="O2026" i="2"/>
  <c r="N2026" i="2"/>
  <c r="O2025" i="2"/>
  <c r="N2025" i="2"/>
  <c r="O2024" i="2"/>
  <c r="N2024" i="2"/>
  <c r="O2023" i="2"/>
  <c r="N2023" i="2"/>
  <c r="O2022" i="2"/>
  <c r="N2022" i="2"/>
  <c r="O2021" i="2"/>
  <c r="N2021" i="2"/>
  <c r="O2020" i="2"/>
  <c r="N2020" i="2"/>
  <c r="O2019" i="2"/>
  <c r="N2019" i="2"/>
  <c r="O2018" i="2"/>
  <c r="N2018" i="2"/>
  <c r="O2017" i="2"/>
  <c r="N2017" i="2"/>
  <c r="O2016" i="2"/>
  <c r="N2016" i="2"/>
  <c r="O2015" i="2"/>
  <c r="N2015" i="2"/>
  <c r="O2014" i="2"/>
  <c r="N2014" i="2"/>
  <c r="O2013" i="2"/>
  <c r="N2013" i="2"/>
  <c r="O2012" i="2"/>
  <c r="N2012" i="2"/>
  <c r="O2011" i="2"/>
  <c r="N2011" i="2"/>
  <c r="O2010" i="2"/>
  <c r="N2010" i="2"/>
  <c r="O2009" i="2"/>
  <c r="N2009" i="2"/>
  <c r="O2008" i="2"/>
  <c r="N2008" i="2"/>
  <c r="O2007" i="2"/>
  <c r="N2007" i="2"/>
  <c r="O2006" i="2"/>
  <c r="N2006" i="2"/>
  <c r="O2005" i="2"/>
  <c r="N2005" i="2"/>
  <c r="O2004" i="2"/>
  <c r="N2004" i="2"/>
  <c r="O2003" i="2"/>
  <c r="N2003" i="2"/>
  <c r="O2002" i="2"/>
  <c r="N2002" i="2"/>
  <c r="O2001" i="2"/>
  <c r="N2001" i="2"/>
  <c r="O2000" i="2"/>
  <c r="N2000" i="2"/>
  <c r="O1999" i="2"/>
  <c r="N1999" i="2"/>
  <c r="O1998" i="2"/>
  <c r="N1998" i="2"/>
  <c r="O1997" i="2"/>
  <c r="N1997" i="2"/>
  <c r="O1996" i="2"/>
  <c r="N1996" i="2"/>
  <c r="O1995" i="2"/>
  <c r="N1995" i="2"/>
  <c r="O1994" i="2"/>
  <c r="N1994" i="2"/>
  <c r="O1993" i="2"/>
  <c r="N1993" i="2"/>
  <c r="O1992" i="2"/>
  <c r="N1992" i="2"/>
  <c r="O1991" i="2"/>
  <c r="N1991" i="2"/>
  <c r="O1990" i="2"/>
  <c r="N1990" i="2"/>
  <c r="O1989" i="2"/>
  <c r="N1989" i="2"/>
  <c r="O1988" i="2"/>
  <c r="N1988" i="2"/>
  <c r="O1987" i="2"/>
  <c r="N1987" i="2"/>
  <c r="O1986" i="2"/>
  <c r="N1986" i="2"/>
  <c r="O1985" i="2"/>
  <c r="N1985" i="2"/>
  <c r="O1984" i="2"/>
  <c r="N1984" i="2"/>
  <c r="O1983" i="2"/>
  <c r="N1983" i="2"/>
  <c r="O1982" i="2"/>
  <c r="N1982" i="2"/>
  <c r="O1981" i="2"/>
  <c r="N1981" i="2"/>
  <c r="O1980" i="2"/>
  <c r="N1980" i="2"/>
  <c r="O1979" i="2"/>
  <c r="N1979" i="2"/>
  <c r="O1978" i="2"/>
  <c r="N1978" i="2"/>
  <c r="O1977" i="2"/>
  <c r="N1977" i="2"/>
  <c r="O1976" i="2"/>
  <c r="N1976" i="2"/>
  <c r="O1975" i="2"/>
  <c r="N1975" i="2"/>
  <c r="O1974" i="2"/>
  <c r="N1974" i="2"/>
  <c r="O1973" i="2"/>
  <c r="N1973" i="2"/>
  <c r="O1972" i="2"/>
  <c r="N1972" i="2"/>
  <c r="O1971" i="2"/>
  <c r="N1971" i="2"/>
  <c r="O1970" i="2"/>
  <c r="N1970" i="2"/>
  <c r="O1969" i="2"/>
  <c r="N1969" i="2"/>
  <c r="O1968" i="2"/>
  <c r="N1968" i="2"/>
  <c r="O1967" i="2"/>
  <c r="N1967" i="2"/>
  <c r="O1966" i="2"/>
  <c r="N1966" i="2"/>
  <c r="O1965" i="2"/>
  <c r="N1965" i="2"/>
  <c r="O1964" i="2"/>
  <c r="N1964" i="2"/>
  <c r="O1963" i="2"/>
  <c r="N1963" i="2"/>
  <c r="O1962" i="2"/>
  <c r="N1962" i="2"/>
  <c r="O1961" i="2"/>
  <c r="N1961" i="2"/>
  <c r="O1960" i="2"/>
  <c r="N1960" i="2"/>
  <c r="O1959" i="2"/>
  <c r="N1959" i="2"/>
  <c r="O1958" i="2"/>
  <c r="N1958" i="2"/>
  <c r="O1957" i="2"/>
  <c r="N1957" i="2"/>
  <c r="O1956" i="2"/>
  <c r="N1956" i="2"/>
  <c r="O1955" i="2"/>
  <c r="N1955" i="2"/>
  <c r="O1954" i="2"/>
  <c r="N1954" i="2"/>
  <c r="O1953" i="2"/>
  <c r="N1953" i="2"/>
  <c r="O1952" i="2"/>
  <c r="N1952" i="2"/>
  <c r="O1951" i="2"/>
  <c r="N1951" i="2"/>
  <c r="O1950" i="2"/>
  <c r="N1950" i="2"/>
  <c r="O1949" i="2"/>
  <c r="N1949" i="2"/>
  <c r="O1948" i="2"/>
  <c r="N1948" i="2"/>
  <c r="O1947" i="2"/>
  <c r="N1947" i="2"/>
  <c r="O1946" i="2"/>
  <c r="N1946" i="2"/>
  <c r="O1945" i="2"/>
  <c r="N1945" i="2"/>
  <c r="O1944" i="2"/>
  <c r="N1944" i="2"/>
  <c r="O1943" i="2"/>
  <c r="N1943" i="2"/>
  <c r="O1942" i="2"/>
  <c r="N1942" i="2"/>
  <c r="O1941" i="2"/>
  <c r="N1941" i="2"/>
  <c r="O1940" i="2"/>
  <c r="N1940" i="2"/>
  <c r="O1939" i="2"/>
  <c r="N1939" i="2"/>
  <c r="O1938" i="2"/>
  <c r="N1938" i="2"/>
  <c r="O1937" i="2"/>
  <c r="N1937" i="2"/>
  <c r="O1936" i="2"/>
  <c r="N1936" i="2"/>
  <c r="O1935" i="2"/>
  <c r="N1935" i="2"/>
  <c r="O1934" i="2"/>
  <c r="N1934" i="2"/>
  <c r="O1933" i="2"/>
  <c r="N1933" i="2"/>
  <c r="O1932" i="2"/>
  <c r="N1932" i="2"/>
  <c r="O1931" i="2"/>
  <c r="N1931" i="2"/>
  <c r="O1930" i="2"/>
  <c r="N1930" i="2"/>
  <c r="O1929" i="2"/>
  <c r="N1929" i="2"/>
  <c r="O1928" i="2"/>
  <c r="N1928" i="2"/>
  <c r="O1927" i="2"/>
  <c r="N1927" i="2"/>
  <c r="O1926" i="2"/>
  <c r="N1926" i="2"/>
  <c r="O1925" i="2"/>
  <c r="N1925" i="2"/>
  <c r="O1924" i="2"/>
  <c r="N1924" i="2"/>
  <c r="O1923" i="2"/>
  <c r="N1923" i="2"/>
  <c r="O1922" i="2"/>
  <c r="N1922" i="2"/>
  <c r="O1921" i="2"/>
  <c r="N1921" i="2"/>
  <c r="O1920" i="2"/>
  <c r="N1920" i="2"/>
  <c r="O1919" i="2"/>
  <c r="N1919" i="2"/>
  <c r="O1918" i="2"/>
  <c r="N1918" i="2"/>
  <c r="O1917" i="2"/>
  <c r="N1917" i="2"/>
  <c r="O1916" i="2"/>
  <c r="N1916" i="2"/>
  <c r="O1915" i="2"/>
  <c r="N1915" i="2"/>
  <c r="O1914" i="2"/>
  <c r="N1914" i="2"/>
  <c r="O1913" i="2"/>
  <c r="N1913" i="2"/>
  <c r="O1912" i="2"/>
  <c r="N1912" i="2"/>
  <c r="O1911" i="2"/>
  <c r="N1911" i="2"/>
  <c r="O1910" i="2"/>
  <c r="N1910" i="2"/>
  <c r="O1909" i="2"/>
  <c r="N1909" i="2"/>
  <c r="O1908" i="2"/>
  <c r="N1908" i="2"/>
  <c r="O1907" i="2"/>
  <c r="N1907" i="2"/>
  <c r="O1906" i="2"/>
  <c r="N1906" i="2"/>
  <c r="O1905" i="2"/>
  <c r="N1905" i="2"/>
  <c r="O1904" i="2"/>
  <c r="N1904" i="2"/>
  <c r="O1903" i="2"/>
  <c r="N1903" i="2"/>
  <c r="O1902" i="2"/>
  <c r="N1902" i="2"/>
  <c r="O1901" i="2"/>
  <c r="N1901" i="2"/>
  <c r="O1900" i="2"/>
  <c r="N1900" i="2"/>
  <c r="O1899" i="2"/>
  <c r="N1899" i="2"/>
  <c r="O1898" i="2"/>
  <c r="N1898" i="2"/>
  <c r="O1897" i="2"/>
  <c r="N1897" i="2"/>
  <c r="O1896" i="2"/>
  <c r="N1896" i="2"/>
  <c r="O1895" i="2"/>
  <c r="N1895" i="2"/>
  <c r="O1894" i="2"/>
  <c r="N1894" i="2"/>
  <c r="O1893" i="2"/>
  <c r="N1893" i="2"/>
  <c r="O1892" i="2"/>
  <c r="N1892" i="2"/>
  <c r="O1891" i="2"/>
  <c r="N1891" i="2"/>
  <c r="O1890" i="2"/>
  <c r="N1890" i="2"/>
  <c r="O1889" i="2"/>
  <c r="N1889" i="2"/>
  <c r="O1888" i="2"/>
  <c r="N1888" i="2"/>
  <c r="O1887" i="2"/>
  <c r="N1887" i="2"/>
  <c r="O1886" i="2"/>
  <c r="N1886" i="2"/>
  <c r="O1885" i="2"/>
  <c r="N1885" i="2"/>
  <c r="O1884" i="2"/>
  <c r="N1884" i="2"/>
  <c r="O1883" i="2"/>
  <c r="N1883" i="2"/>
  <c r="O1882" i="2"/>
  <c r="N1882" i="2"/>
  <c r="O1881" i="2"/>
  <c r="N1881" i="2"/>
  <c r="O1880" i="2"/>
  <c r="N1880" i="2"/>
  <c r="O1879" i="2"/>
  <c r="N1879" i="2"/>
  <c r="O1878" i="2"/>
  <c r="N1878" i="2"/>
  <c r="O1877" i="2"/>
  <c r="N1877" i="2"/>
  <c r="O1876" i="2"/>
  <c r="N1876" i="2"/>
  <c r="O1875" i="2"/>
  <c r="N1875" i="2"/>
  <c r="O1874" i="2"/>
  <c r="N1874" i="2"/>
  <c r="O1873" i="2"/>
  <c r="N1873" i="2"/>
  <c r="O1872" i="2"/>
  <c r="N1872" i="2"/>
  <c r="O1871" i="2"/>
  <c r="N1871" i="2"/>
  <c r="O1870" i="2"/>
  <c r="N1870" i="2"/>
  <c r="O1869" i="2"/>
  <c r="N1869" i="2"/>
  <c r="O1868" i="2"/>
  <c r="N1868" i="2"/>
  <c r="O1867" i="2"/>
  <c r="N1867" i="2"/>
  <c r="O1866" i="2"/>
  <c r="N1866" i="2"/>
  <c r="O1865" i="2"/>
  <c r="N1865" i="2"/>
  <c r="O1864" i="2"/>
  <c r="N1864" i="2"/>
  <c r="O1863" i="2"/>
  <c r="N1863" i="2"/>
  <c r="O1862" i="2"/>
  <c r="N1862" i="2"/>
  <c r="O1861" i="2"/>
  <c r="N1861" i="2"/>
  <c r="O1860" i="2"/>
  <c r="N1860" i="2"/>
  <c r="O1859" i="2"/>
  <c r="N1859" i="2"/>
  <c r="O1858" i="2"/>
  <c r="N1858" i="2"/>
  <c r="O1857" i="2"/>
  <c r="N1857" i="2"/>
  <c r="O1856" i="2"/>
  <c r="N1856" i="2"/>
  <c r="O1855" i="2"/>
  <c r="N1855" i="2"/>
  <c r="O1854" i="2"/>
  <c r="N1854" i="2"/>
  <c r="O1853" i="2"/>
  <c r="N1853" i="2"/>
  <c r="O1852" i="2"/>
  <c r="N1852" i="2"/>
  <c r="O1851" i="2"/>
  <c r="N1851" i="2"/>
  <c r="O1850" i="2"/>
  <c r="N1850" i="2"/>
  <c r="O1849" i="2"/>
  <c r="N1849" i="2"/>
  <c r="O1848" i="2"/>
  <c r="N1848" i="2"/>
  <c r="O1847" i="2"/>
  <c r="N1847" i="2"/>
  <c r="O1846" i="2"/>
  <c r="N1846" i="2"/>
  <c r="O1845" i="2"/>
  <c r="N1845" i="2"/>
  <c r="O1844" i="2"/>
  <c r="N1844" i="2"/>
  <c r="O1843" i="2"/>
  <c r="N1843" i="2"/>
  <c r="O1842" i="2"/>
  <c r="N1842" i="2"/>
  <c r="O1841" i="2"/>
  <c r="N1841" i="2"/>
  <c r="O1840" i="2"/>
  <c r="N1840" i="2"/>
  <c r="O1839" i="2"/>
  <c r="N1839" i="2"/>
  <c r="O1838" i="2"/>
  <c r="N1838" i="2"/>
  <c r="O1837" i="2"/>
  <c r="N1837" i="2"/>
  <c r="O1836" i="2"/>
  <c r="N1836" i="2"/>
  <c r="O1835" i="2"/>
  <c r="N1835" i="2"/>
  <c r="O1834" i="2"/>
  <c r="N1834" i="2"/>
  <c r="O1833" i="2"/>
  <c r="N1833" i="2"/>
  <c r="O1832" i="2"/>
  <c r="N1832" i="2"/>
  <c r="O1831" i="2"/>
  <c r="N1831" i="2"/>
  <c r="O1830" i="2"/>
  <c r="N1830" i="2"/>
  <c r="O1829" i="2"/>
  <c r="N1829" i="2"/>
  <c r="O1828" i="2"/>
  <c r="N1828" i="2"/>
  <c r="O1827" i="2"/>
  <c r="N1827" i="2"/>
  <c r="O1826" i="2"/>
  <c r="N1826" i="2"/>
  <c r="O1825" i="2"/>
  <c r="N1825" i="2"/>
  <c r="O1824" i="2"/>
  <c r="N1824" i="2"/>
  <c r="O1823" i="2"/>
  <c r="N1823" i="2"/>
  <c r="O1822" i="2"/>
  <c r="N1822" i="2"/>
  <c r="O1821" i="2"/>
  <c r="N1821" i="2"/>
  <c r="O1820" i="2"/>
  <c r="N1820" i="2"/>
  <c r="O1819" i="2"/>
  <c r="N1819" i="2"/>
  <c r="O1818" i="2"/>
  <c r="N1818" i="2"/>
  <c r="O1817" i="2"/>
  <c r="N1817" i="2"/>
  <c r="O1816" i="2"/>
  <c r="N1816" i="2"/>
  <c r="O1815" i="2"/>
  <c r="N1815" i="2"/>
  <c r="O1814" i="2"/>
  <c r="N1814" i="2"/>
  <c r="O1813" i="2"/>
  <c r="N1813" i="2"/>
  <c r="O1812" i="2"/>
  <c r="N1812" i="2"/>
  <c r="O1811" i="2"/>
  <c r="N1811" i="2"/>
  <c r="O1810" i="2"/>
  <c r="N1810" i="2"/>
  <c r="O1809" i="2"/>
  <c r="N1809" i="2"/>
  <c r="O1808" i="2"/>
  <c r="N1808" i="2"/>
  <c r="O1807" i="2"/>
  <c r="N1807" i="2"/>
  <c r="O1806" i="2"/>
  <c r="N1806" i="2"/>
  <c r="O1805" i="2"/>
  <c r="N1805" i="2"/>
  <c r="O1804" i="2"/>
  <c r="N1804" i="2"/>
  <c r="O1803" i="2"/>
  <c r="N1803" i="2"/>
  <c r="O1802" i="2"/>
  <c r="N1802" i="2"/>
  <c r="O1801" i="2"/>
  <c r="N1801" i="2"/>
  <c r="O1800" i="2"/>
  <c r="N1800" i="2"/>
  <c r="O1799" i="2"/>
  <c r="N1799" i="2"/>
  <c r="O1798" i="2"/>
  <c r="N1798" i="2"/>
  <c r="O1797" i="2"/>
  <c r="N1797" i="2"/>
  <c r="O1796" i="2"/>
  <c r="N1796" i="2"/>
  <c r="O1795" i="2"/>
  <c r="N1795" i="2"/>
  <c r="O1794" i="2"/>
  <c r="N1794" i="2"/>
  <c r="O1793" i="2"/>
  <c r="N1793" i="2"/>
  <c r="O1792" i="2"/>
  <c r="N1792" i="2"/>
  <c r="O1791" i="2"/>
  <c r="N1791" i="2"/>
  <c r="O1790" i="2"/>
  <c r="N1790" i="2"/>
  <c r="O1789" i="2"/>
  <c r="N1789" i="2"/>
  <c r="O1788" i="2"/>
  <c r="N1788" i="2"/>
  <c r="O1787" i="2"/>
  <c r="N1787" i="2"/>
  <c r="O1786" i="2"/>
  <c r="N1786" i="2"/>
  <c r="O1785" i="2"/>
  <c r="N1785" i="2"/>
  <c r="O1784" i="2"/>
  <c r="N1784" i="2"/>
  <c r="O1783" i="2"/>
  <c r="N1783" i="2"/>
  <c r="O1782" i="2"/>
  <c r="N1782" i="2"/>
  <c r="O1781" i="2"/>
  <c r="N1781" i="2"/>
  <c r="O1780" i="2"/>
  <c r="N1780" i="2"/>
  <c r="O1779" i="2"/>
  <c r="N1779" i="2"/>
  <c r="O1778" i="2"/>
  <c r="N1778" i="2"/>
  <c r="O1777" i="2"/>
  <c r="N1777" i="2"/>
  <c r="O1776" i="2"/>
  <c r="N1776" i="2"/>
  <c r="O1775" i="2"/>
  <c r="N1775" i="2"/>
  <c r="O1774" i="2"/>
  <c r="N1774" i="2"/>
  <c r="O1773" i="2"/>
  <c r="N1773" i="2"/>
  <c r="O1772" i="2"/>
  <c r="N1772" i="2"/>
  <c r="O1771" i="2"/>
  <c r="N1771" i="2"/>
  <c r="O1770" i="2"/>
  <c r="N1770" i="2"/>
  <c r="O1769" i="2"/>
  <c r="N1769" i="2"/>
  <c r="O1768" i="2"/>
  <c r="N1768" i="2"/>
  <c r="O1767" i="2"/>
  <c r="N1767" i="2"/>
  <c r="O1766" i="2"/>
  <c r="N1766" i="2"/>
  <c r="O1765" i="2"/>
  <c r="N1765" i="2"/>
  <c r="O1764" i="2"/>
  <c r="N1764" i="2"/>
  <c r="O1763" i="2"/>
  <c r="N1763" i="2"/>
  <c r="O1762" i="2"/>
  <c r="N1762" i="2"/>
  <c r="O1761" i="2"/>
  <c r="N1761" i="2"/>
  <c r="O1760" i="2"/>
  <c r="N1760" i="2"/>
  <c r="O1759" i="2"/>
  <c r="N1759" i="2"/>
  <c r="O1758" i="2"/>
  <c r="N1758" i="2"/>
  <c r="O1757" i="2"/>
  <c r="N1757" i="2"/>
  <c r="O1756" i="2"/>
  <c r="N1756" i="2"/>
  <c r="O1755" i="2"/>
  <c r="N1755" i="2"/>
  <c r="O1754" i="2"/>
  <c r="N1754" i="2"/>
  <c r="O1753" i="2"/>
  <c r="N1753" i="2"/>
  <c r="O1752" i="2"/>
  <c r="N1752" i="2"/>
  <c r="O1751" i="2"/>
  <c r="N1751" i="2"/>
  <c r="O1750" i="2"/>
  <c r="N1750" i="2"/>
  <c r="O1749" i="2"/>
  <c r="N1749" i="2"/>
  <c r="O1748" i="2"/>
  <c r="N1748" i="2"/>
  <c r="O1747" i="2"/>
  <c r="N1747" i="2"/>
  <c r="O1746" i="2"/>
  <c r="N1746" i="2"/>
  <c r="O1745" i="2"/>
  <c r="N1745" i="2"/>
  <c r="O1744" i="2"/>
  <c r="N1744" i="2"/>
  <c r="O1743" i="2"/>
  <c r="N1743" i="2"/>
  <c r="O1742" i="2"/>
  <c r="N1742" i="2"/>
  <c r="O1741" i="2"/>
  <c r="N1741" i="2"/>
  <c r="O1740" i="2"/>
  <c r="N1740" i="2"/>
  <c r="O1739" i="2"/>
  <c r="N1739" i="2"/>
  <c r="O1738" i="2"/>
  <c r="N1738" i="2"/>
  <c r="O1737" i="2"/>
  <c r="N1737" i="2"/>
  <c r="O1736" i="2"/>
  <c r="N1736" i="2"/>
  <c r="O1735" i="2"/>
  <c r="N1735" i="2"/>
  <c r="O1734" i="2"/>
  <c r="N1734" i="2"/>
  <c r="O1733" i="2"/>
  <c r="N1733" i="2"/>
  <c r="O1732" i="2"/>
  <c r="N1732" i="2"/>
  <c r="O1731" i="2"/>
  <c r="N1731" i="2"/>
  <c r="O1730" i="2"/>
  <c r="N1730" i="2"/>
  <c r="O1729" i="2"/>
  <c r="N1729" i="2"/>
  <c r="O1728" i="2"/>
  <c r="N1728" i="2"/>
  <c r="O1727" i="2"/>
  <c r="N1727" i="2"/>
  <c r="O1726" i="2"/>
  <c r="N1726" i="2"/>
  <c r="O1725" i="2"/>
  <c r="N1725" i="2"/>
  <c r="O1724" i="2"/>
  <c r="N1724" i="2"/>
  <c r="O1723" i="2"/>
  <c r="N1723" i="2"/>
  <c r="O1722" i="2"/>
  <c r="N1722" i="2"/>
  <c r="O1721" i="2"/>
  <c r="N1721" i="2"/>
  <c r="O1720" i="2"/>
  <c r="N1720" i="2"/>
  <c r="O1719" i="2"/>
  <c r="N1719" i="2"/>
  <c r="O1718" i="2"/>
  <c r="N1718" i="2"/>
  <c r="O1717" i="2"/>
  <c r="N1717" i="2"/>
  <c r="O1716" i="2"/>
  <c r="N1716" i="2"/>
  <c r="O1715" i="2"/>
  <c r="N1715" i="2"/>
  <c r="O1714" i="2"/>
  <c r="N1714" i="2"/>
  <c r="O1713" i="2"/>
  <c r="N1713" i="2"/>
  <c r="O1712" i="2"/>
  <c r="N1712" i="2"/>
  <c r="O1711" i="2"/>
  <c r="N1711" i="2"/>
  <c r="O1710" i="2"/>
  <c r="N1710" i="2"/>
  <c r="O1709" i="2"/>
  <c r="N1709" i="2"/>
  <c r="O1708" i="2"/>
  <c r="N1708" i="2"/>
  <c r="O1707" i="2"/>
  <c r="N1707" i="2"/>
  <c r="O1706" i="2"/>
  <c r="N1706" i="2"/>
  <c r="O1705" i="2"/>
  <c r="N1705" i="2"/>
  <c r="O1704" i="2"/>
  <c r="N1704" i="2"/>
  <c r="O1703" i="2"/>
  <c r="N1703" i="2"/>
  <c r="O1702" i="2"/>
  <c r="N1702" i="2"/>
  <c r="O1701" i="2"/>
  <c r="N1701" i="2"/>
  <c r="O1700" i="2"/>
  <c r="N1700" i="2"/>
  <c r="O1699" i="2"/>
  <c r="N1699" i="2"/>
  <c r="O1698" i="2"/>
  <c r="N1698" i="2"/>
  <c r="O1697" i="2"/>
  <c r="N1697" i="2"/>
  <c r="O1696" i="2"/>
  <c r="N1696" i="2"/>
  <c r="O1695" i="2"/>
  <c r="N1695" i="2"/>
  <c r="O1694" i="2"/>
  <c r="N1694" i="2"/>
  <c r="O1693" i="2"/>
  <c r="N1693" i="2"/>
  <c r="O1692" i="2"/>
  <c r="N1692" i="2"/>
  <c r="O1691" i="2"/>
  <c r="N1691" i="2"/>
  <c r="O1690" i="2"/>
  <c r="N1690" i="2"/>
  <c r="O1689" i="2"/>
  <c r="N1689" i="2"/>
  <c r="O1688" i="2"/>
  <c r="N1688" i="2"/>
  <c r="O1687" i="2"/>
  <c r="N1687" i="2"/>
  <c r="O1686" i="2"/>
  <c r="N1686" i="2"/>
  <c r="O1685" i="2"/>
  <c r="N1685" i="2"/>
  <c r="O1684" i="2"/>
  <c r="N1684" i="2"/>
  <c r="O1683" i="2"/>
  <c r="N1683" i="2"/>
  <c r="O1682" i="2"/>
  <c r="N1682" i="2"/>
  <c r="O1681" i="2"/>
  <c r="N1681" i="2"/>
  <c r="O1680" i="2"/>
  <c r="N1680" i="2"/>
  <c r="O1679" i="2"/>
  <c r="N1679" i="2"/>
  <c r="O1678" i="2"/>
  <c r="N1678" i="2"/>
  <c r="O1677" i="2"/>
  <c r="N1677" i="2"/>
  <c r="O1676" i="2"/>
  <c r="N1676" i="2"/>
  <c r="O1675" i="2"/>
  <c r="N1675" i="2"/>
  <c r="O1674" i="2"/>
  <c r="N1674" i="2"/>
  <c r="O1673" i="2"/>
  <c r="N1673" i="2"/>
  <c r="O1672" i="2"/>
  <c r="N1672" i="2"/>
  <c r="O1671" i="2"/>
  <c r="N1671" i="2"/>
  <c r="O1670" i="2"/>
  <c r="N1670" i="2"/>
  <c r="O1669" i="2"/>
  <c r="N1669" i="2"/>
  <c r="O1668" i="2"/>
  <c r="N1668" i="2"/>
  <c r="O1667" i="2"/>
  <c r="N1667" i="2"/>
  <c r="O1666" i="2"/>
  <c r="N1666" i="2"/>
  <c r="O1665" i="2"/>
  <c r="N1665" i="2"/>
  <c r="O1664" i="2"/>
  <c r="N1664" i="2"/>
  <c r="O1663" i="2"/>
  <c r="N1663" i="2"/>
  <c r="O1662" i="2"/>
  <c r="N1662" i="2"/>
  <c r="O1661" i="2"/>
  <c r="N1661" i="2"/>
  <c r="O1660" i="2"/>
  <c r="N1660" i="2"/>
  <c r="O1659" i="2"/>
  <c r="N1659" i="2"/>
  <c r="O1658" i="2"/>
  <c r="N1658" i="2"/>
  <c r="O1657" i="2"/>
  <c r="N1657" i="2"/>
  <c r="O1656" i="2"/>
  <c r="N1656" i="2"/>
  <c r="O1655" i="2"/>
  <c r="N1655" i="2"/>
  <c r="O1654" i="2"/>
  <c r="N1654" i="2"/>
  <c r="O1653" i="2"/>
  <c r="N1653" i="2"/>
  <c r="O1652" i="2"/>
  <c r="N1652" i="2"/>
  <c r="O1651" i="2"/>
  <c r="N1651" i="2"/>
  <c r="O1650" i="2"/>
  <c r="N1650" i="2"/>
  <c r="O1649" i="2"/>
  <c r="N1649" i="2"/>
  <c r="O1648" i="2"/>
  <c r="N1648" i="2"/>
  <c r="O1647" i="2"/>
  <c r="N1647" i="2"/>
  <c r="O1646" i="2"/>
  <c r="N1646" i="2"/>
  <c r="O1645" i="2"/>
  <c r="N1645" i="2"/>
  <c r="O1644" i="2"/>
  <c r="N1644" i="2"/>
  <c r="O1643" i="2"/>
  <c r="N1643" i="2"/>
  <c r="O1642" i="2"/>
  <c r="N1642" i="2"/>
  <c r="O1641" i="2"/>
  <c r="N1641" i="2"/>
  <c r="O1640" i="2"/>
  <c r="N1640" i="2"/>
  <c r="O1639" i="2"/>
  <c r="N1639" i="2"/>
  <c r="O1638" i="2"/>
  <c r="N1638" i="2"/>
  <c r="O1637" i="2"/>
  <c r="N1637" i="2"/>
  <c r="O1636" i="2"/>
  <c r="N1636" i="2"/>
  <c r="O1635" i="2"/>
  <c r="N1635" i="2"/>
  <c r="O1634" i="2"/>
  <c r="N1634" i="2"/>
  <c r="O1633" i="2"/>
  <c r="N1633" i="2"/>
  <c r="O1632" i="2"/>
  <c r="N1632" i="2"/>
  <c r="O1631" i="2"/>
  <c r="N1631" i="2"/>
  <c r="O1630" i="2"/>
  <c r="N1630" i="2"/>
  <c r="O1629" i="2"/>
  <c r="N1629" i="2"/>
  <c r="O1628" i="2"/>
  <c r="N1628" i="2"/>
  <c r="O1627" i="2"/>
  <c r="N1627" i="2"/>
  <c r="O1626" i="2"/>
  <c r="N1626" i="2"/>
  <c r="O1625" i="2"/>
  <c r="N1625" i="2"/>
  <c r="O1624" i="2"/>
  <c r="N1624" i="2"/>
  <c r="O1623" i="2"/>
  <c r="N1623" i="2"/>
  <c r="O1622" i="2"/>
  <c r="N1622" i="2"/>
  <c r="O1621" i="2"/>
  <c r="N1621" i="2"/>
  <c r="O1620" i="2"/>
  <c r="N1620" i="2"/>
  <c r="O1619" i="2"/>
  <c r="N1619" i="2"/>
  <c r="O1618" i="2"/>
  <c r="N1618" i="2"/>
  <c r="O1617" i="2"/>
  <c r="N1617" i="2"/>
  <c r="O1616" i="2"/>
  <c r="N1616" i="2"/>
  <c r="O1615" i="2"/>
  <c r="N1615" i="2"/>
  <c r="O1614" i="2"/>
  <c r="N1614" i="2"/>
  <c r="O1613" i="2"/>
  <c r="N1613" i="2"/>
  <c r="O1612" i="2"/>
  <c r="N1612" i="2"/>
  <c r="O1611" i="2"/>
  <c r="N1611" i="2"/>
  <c r="O1610" i="2"/>
  <c r="N1610" i="2"/>
  <c r="O1609" i="2"/>
  <c r="N1609" i="2"/>
  <c r="O1608" i="2"/>
  <c r="N1608" i="2"/>
  <c r="O1607" i="2"/>
  <c r="N1607" i="2"/>
  <c r="O1606" i="2"/>
  <c r="N1606" i="2"/>
  <c r="O1605" i="2"/>
  <c r="N1605" i="2"/>
  <c r="O1604" i="2"/>
  <c r="N1604" i="2"/>
  <c r="O1603" i="2"/>
  <c r="N1603" i="2"/>
  <c r="O1602" i="2"/>
  <c r="N1602" i="2"/>
  <c r="O1601" i="2"/>
  <c r="N1601" i="2"/>
  <c r="O1600" i="2"/>
  <c r="N1600" i="2"/>
  <c r="O1599" i="2"/>
  <c r="N1599" i="2"/>
  <c r="O1598" i="2"/>
  <c r="N1598" i="2"/>
  <c r="O1597" i="2"/>
  <c r="N1597" i="2"/>
  <c r="O1596" i="2"/>
  <c r="N1596" i="2"/>
  <c r="O1595" i="2"/>
  <c r="N1595" i="2"/>
  <c r="O1594" i="2"/>
  <c r="N1594" i="2"/>
  <c r="O1593" i="2"/>
  <c r="N1593" i="2"/>
  <c r="O1592" i="2"/>
  <c r="N1592" i="2"/>
  <c r="O1591" i="2"/>
  <c r="N1591" i="2"/>
  <c r="O1590" i="2"/>
  <c r="N1590" i="2"/>
  <c r="O1589" i="2"/>
  <c r="N1589" i="2"/>
  <c r="O1588" i="2"/>
  <c r="N1588" i="2"/>
  <c r="O1587" i="2"/>
  <c r="N1587" i="2"/>
  <c r="O1586" i="2"/>
  <c r="N1586" i="2"/>
  <c r="O1585" i="2"/>
  <c r="N1585" i="2"/>
  <c r="O1584" i="2"/>
  <c r="N1584" i="2"/>
  <c r="O1583" i="2"/>
  <c r="N1583" i="2"/>
  <c r="O1582" i="2"/>
  <c r="N1582" i="2"/>
  <c r="O1581" i="2"/>
  <c r="N1581" i="2"/>
  <c r="O1580" i="2"/>
  <c r="N1580" i="2"/>
  <c r="O1579" i="2"/>
  <c r="N1579" i="2"/>
  <c r="O1578" i="2"/>
  <c r="N1578" i="2"/>
  <c r="O1577" i="2"/>
  <c r="N1577" i="2"/>
  <c r="O1576" i="2"/>
  <c r="N1576" i="2"/>
  <c r="O1575" i="2"/>
  <c r="N1575" i="2"/>
  <c r="O1574" i="2"/>
  <c r="N1574" i="2"/>
  <c r="O1573" i="2"/>
  <c r="N1573" i="2"/>
  <c r="O1572" i="2"/>
  <c r="N1572" i="2"/>
  <c r="O1571" i="2"/>
  <c r="N1571" i="2"/>
  <c r="O1570" i="2"/>
  <c r="N1570" i="2"/>
  <c r="O1569" i="2"/>
  <c r="N1569" i="2"/>
  <c r="O1568" i="2"/>
  <c r="N1568" i="2"/>
  <c r="O1567" i="2"/>
  <c r="N1567" i="2"/>
  <c r="O1566" i="2"/>
  <c r="N1566" i="2"/>
  <c r="O1565" i="2"/>
  <c r="N1565" i="2"/>
  <c r="O1564" i="2"/>
  <c r="N1564" i="2"/>
  <c r="O1563" i="2"/>
  <c r="N1563" i="2"/>
  <c r="O1562" i="2"/>
  <c r="N1562" i="2"/>
  <c r="O1561" i="2"/>
  <c r="N1561" i="2"/>
  <c r="O1560" i="2"/>
  <c r="N1560" i="2"/>
  <c r="O1559" i="2"/>
  <c r="N1559" i="2"/>
  <c r="O1558" i="2"/>
  <c r="N1558" i="2"/>
  <c r="O1557" i="2"/>
  <c r="N1557" i="2"/>
  <c r="O1556" i="2"/>
  <c r="N1556" i="2"/>
  <c r="O1555" i="2"/>
  <c r="N1555" i="2"/>
  <c r="O1554" i="2"/>
  <c r="N1554" i="2"/>
  <c r="O1553" i="2"/>
  <c r="N1553" i="2"/>
  <c r="O1552" i="2"/>
  <c r="N1552" i="2"/>
  <c r="O1551" i="2"/>
  <c r="N1551" i="2"/>
  <c r="O1550" i="2"/>
  <c r="N1550" i="2"/>
  <c r="O1549" i="2"/>
  <c r="N1549" i="2"/>
  <c r="O1548" i="2"/>
  <c r="N1548" i="2"/>
  <c r="O1547" i="2"/>
  <c r="N1547" i="2"/>
  <c r="O1546" i="2"/>
  <c r="N1546" i="2"/>
  <c r="O1545" i="2"/>
  <c r="N1545" i="2"/>
  <c r="O1544" i="2"/>
  <c r="N1544" i="2"/>
  <c r="O1543" i="2"/>
  <c r="N1543" i="2"/>
  <c r="O1542" i="2"/>
  <c r="N1542" i="2"/>
  <c r="O1541" i="2"/>
  <c r="N1541" i="2"/>
  <c r="O1540" i="2"/>
  <c r="N1540" i="2"/>
  <c r="O1539" i="2"/>
  <c r="N1539" i="2"/>
  <c r="O1538" i="2"/>
  <c r="N1538" i="2"/>
  <c r="O1537" i="2"/>
  <c r="N1537" i="2"/>
  <c r="O1536" i="2"/>
  <c r="N1536" i="2"/>
  <c r="O1535" i="2"/>
  <c r="N1535" i="2"/>
  <c r="O1534" i="2"/>
  <c r="N1534" i="2"/>
  <c r="O1533" i="2"/>
  <c r="N1533" i="2"/>
  <c r="O1532" i="2"/>
  <c r="N1532" i="2"/>
  <c r="O1531" i="2"/>
  <c r="N1531" i="2"/>
  <c r="O1530" i="2"/>
  <c r="N1530" i="2"/>
  <c r="O1529" i="2"/>
  <c r="N1529" i="2"/>
  <c r="O1528" i="2"/>
  <c r="N1528" i="2"/>
  <c r="O1527" i="2"/>
  <c r="N1527" i="2"/>
  <c r="O1526" i="2"/>
  <c r="N1526" i="2"/>
  <c r="O1525" i="2"/>
  <c r="N1525" i="2"/>
  <c r="O1524" i="2"/>
  <c r="N1524" i="2"/>
  <c r="O1523" i="2"/>
  <c r="N1523" i="2"/>
  <c r="O1522" i="2"/>
  <c r="N1522" i="2"/>
  <c r="O1521" i="2"/>
  <c r="N1521" i="2"/>
  <c r="O1520" i="2"/>
  <c r="N1520" i="2"/>
  <c r="O1519" i="2"/>
  <c r="N1519" i="2"/>
  <c r="O1518" i="2"/>
  <c r="N1518" i="2"/>
  <c r="O1517" i="2"/>
  <c r="N1517" i="2"/>
  <c r="O1516" i="2"/>
  <c r="N1516" i="2"/>
  <c r="O1515" i="2"/>
  <c r="N1515" i="2"/>
  <c r="O1514" i="2"/>
  <c r="N1514" i="2"/>
  <c r="O1513" i="2"/>
  <c r="N1513" i="2"/>
  <c r="O1512" i="2"/>
  <c r="N1512" i="2"/>
  <c r="O1511" i="2"/>
  <c r="N1511" i="2"/>
  <c r="O1510" i="2"/>
  <c r="N1510" i="2"/>
  <c r="O1509" i="2"/>
  <c r="N1509" i="2"/>
  <c r="O1508" i="2"/>
  <c r="N1508" i="2"/>
  <c r="O1507" i="2"/>
  <c r="N1507" i="2"/>
  <c r="O1506" i="2"/>
  <c r="N1506" i="2"/>
  <c r="O1505" i="2"/>
  <c r="N1505" i="2"/>
  <c r="O1504" i="2"/>
  <c r="N1504" i="2"/>
  <c r="O1503" i="2"/>
  <c r="N1503" i="2"/>
  <c r="O1502" i="2"/>
  <c r="N1502" i="2"/>
  <c r="O1501" i="2"/>
  <c r="N1501" i="2"/>
  <c r="O1500" i="2"/>
  <c r="N1500" i="2"/>
  <c r="O1499" i="2"/>
  <c r="N1499" i="2"/>
  <c r="O1498" i="2"/>
  <c r="N1498" i="2"/>
  <c r="O1497" i="2"/>
  <c r="N1497" i="2"/>
  <c r="O1496" i="2"/>
  <c r="N1496" i="2"/>
  <c r="O1495" i="2"/>
  <c r="N1495" i="2"/>
  <c r="O1494" i="2"/>
  <c r="N1494" i="2"/>
  <c r="O1493" i="2"/>
  <c r="N1493" i="2"/>
  <c r="O1492" i="2"/>
  <c r="N1492" i="2"/>
  <c r="O1491" i="2"/>
  <c r="N1491" i="2"/>
  <c r="O1490" i="2"/>
  <c r="N1490" i="2"/>
  <c r="O1489" i="2"/>
  <c r="N1489" i="2"/>
  <c r="O1488" i="2"/>
  <c r="N1488" i="2"/>
  <c r="O1487" i="2"/>
  <c r="N1487" i="2"/>
  <c r="O1486" i="2"/>
  <c r="N1486" i="2"/>
  <c r="O1485" i="2"/>
  <c r="N1485" i="2"/>
  <c r="O1484" i="2"/>
  <c r="N1484" i="2"/>
  <c r="O1483" i="2"/>
  <c r="N1483" i="2"/>
  <c r="O1482" i="2"/>
  <c r="N1482" i="2"/>
  <c r="O1481" i="2"/>
  <c r="N1481" i="2"/>
  <c r="O1480" i="2"/>
  <c r="N1480" i="2"/>
  <c r="O1479" i="2"/>
  <c r="N1479" i="2"/>
  <c r="O1478" i="2"/>
  <c r="N1478" i="2"/>
  <c r="O1477" i="2"/>
  <c r="N1477" i="2"/>
  <c r="O1476" i="2"/>
  <c r="N1476" i="2"/>
  <c r="O1475" i="2"/>
  <c r="N1475" i="2"/>
  <c r="O1474" i="2"/>
  <c r="N1474" i="2"/>
  <c r="O1473" i="2"/>
  <c r="N1473" i="2"/>
  <c r="O1472" i="2"/>
  <c r="N1472" i="2"/>
  <c r="O1471" i="2"/>
  <c r="N1471" i="2"/>
  <c r="O1470" i="2"/>
  <c r="N1470" i="2"/>
  <c r="O1469" i="2"/>
  <c r="N1469" i="2"/>
  <c r="O1468" i="2"/>
  <c r="N1468" i="2"/>
  <c r="O1467" i="2"/>
  <c r="N1467" i="2"/>
  <c r="O1466" i="2"/>
  <c r="N1466" i="2"/>
  <c r="O1465" i="2"/>
  <c r="N1465" i="2"/>
  <c r="O1464" i="2"/>
  <c r="N1464" i="2"/>
  <c r="O1463" i="2"/>
  <c r="N1463" i="2"/>
  <c r="O1462" i="2"/>
  <c r="N1462" i="2"/>
  <c r="O1461" i="2"/>
  <c r="N1461" i="2"/>
  <c r="O1460" i="2"/>
  <c r="N1460" i="2"/>
  <c r="O1459" i="2"/>
  <c r="N1459" i="2"/>
  <c r="O1458" i="2"/>
  <c r="N1458" i="2"/>
  <c r="O1457" i="2"/>
  <c r="N1457" i="2"/>
  <c r="O1456" i="2"/>
  <c r="N1456" i="2"/>
  <c r="O1455" i="2"/>
  <c r="N1455" i="2"/>
  <c r="O1454" i="2"/>
  <c r="N1454" i="2"/>
  <c r="O1453" i="2"/>
  <c r="N1453" i="2"/>
  <c r="O1452" i="2"/>
  <c r="N1452" i="2"/>
  <c r="O1451" i="2"/>
  <c r="N1451" i="2"/>
  <c r="O1450" i="2"/>
  <c r="N1450" i="2"/>
  <c r="O1449" i="2"/>
  <c r="N1449" i="2"/>
  <c r="O1448" i="2"/>
  <c r="N1448" i="2"/>
  <c r="O1447" i="2"/>
  <c r="N1447" i="2"/>
  <c r="O1446" i="2"/>
  <c r="N1446" i="2"/>
  <c r="O1445" i="2"/>
  <c r="N1445" i="2"/>
  <c r="O1444" i="2"/>
  <c r="N1444" i="2"/>
  <c r="O1443" i="2"/>
  <c r="N1443" i="2"/>
  <c r="O1442" i="2"/>
  <c r="N1442" i="2"/>
  <c r="O1441" i="2"/>
  <c r="N1441" i="2"/>
  <c r="O1440" i="2"/>
  <c r="N1440" i="2"/>
  <c r="O1439" i="2"/>
  <c r="N1439" i="2"/>
  <c r="O1438" i="2"/>
  <c r="N1438" i="2"/>
  <c r="O1437" i="2"/>
  <c r="N1437" i="2"/>
  <c r="O1436" i="2"/>
  <c r="N1436" i="2"/>
  <c r="O1435" i="2"/>
  <c r="N1435" i="2"/>
  <c r="O1434" i="2"/>
  <c r="N1434" i="2"/>
  <c r="O1433" i="2"/>
  <c r="N1433" i="2"/>
  <c r="O1432" i="2"/>
  <c r="N1432" i="2"/>
  <c r="O1431" i="2"/>
  <c r="N1431" i="2"/>
  <c r="O1430" i="2"/>
  <c r="N1430" i="2"/>
  <c r="O1429" i="2"/>
  <c r="N1429" i="2"/>
  <c r="O1428" i="2"/>
  <c r="N1428" i="2"/>
  <c r="O1427" i="2"/>
  <c r="N1427" i="2"/>
  <c r="O1426" i="2"/>
  <c r="N1426" i="2"/>
  <c r="O1425" i="2"/>
  <c r="N1425" i="2"/>
  <c r="O1424" i="2"/>
  <c r="N1424" i="2"/>
  <c r="O1423" i="2"/>
  <c r="N1423" i="2"/>
  <c r="O1422" i="2"/>
  <c r="N1422" i="2"/>
  <c r="O1421" i="2"/>
  <c r="N1421" i="2"/>
  <c r="O1420" i="2"/>
  <c r="N1420" i="2"/>
  <c r="O1419" i="2"/>
  <c r="N1419" i="2"/>
  <c r="O1418" i="2"/>
  <c r="N1418" i="2"/>
  <c r="O1417" i="2"/>
  <c r="N1417" i="2"/>
  <c r="O1416" i="2"/>
  <c r="N1416" i="2"/>
  <c r="O1415" i="2"/>
  <c r="N1415" i="2"/>
  <c r="O1414" i="2"/>
  <c r="N1414" i="2"/>
  <c r="O1413" i="2"/>
  <c r="N1413" i="2"/>
  <c r="O1412" i="2"/>
  <c r="N1412" i="2"/>
  <c r="O1411" i="2"/>
  <c r="N1411" i="2"/>
  <c r="O1410" i="2"/>
  <c r="N1410" i="2"/>
  <c r="O1409" i="2"/>
  <c r="N1409" i="2"/>
  <c r="O1408" i="2"/>
  <c r="N1408" i="2"/>
  <c r="O1407" i="2"/>
  <c r="N1407" i="2"/>
  <c r="O1406" i="2"/>
  <c r="N1406" i="2"/>
  <c r="O1405" i="2"/>
  <c r="N1405" i="2"/>
  <c r="O1404" i="2"/>
  <c r="N1404" i="2"/>
  <c r="O1403" i="2"/>
  <c r="N1403" i="2"/>
  <c r="O1402" i="2"/>
  <c r="N1402" i="2"/>
  <c r="O1401" i="2"/>
  <c r="N1401" i="2"/>
  <c r="O1400" i="2"/>
  <c r="N1400" i="2"/>
  <c r="O1399" i="2"/>
  <c r="N1399" i="2"/>
  <c r="O1398" i="2"/>
  <c r="N1398" i="2"/>
  <c r="O1397" i="2"/>
  <c r="N1397" i="2"/>
  <c r="O1396" i="2"/>
  <c r="N1396" i="2"/>
  <c r="O1395" i="2"/>
  <c r="N1395" i="2"/>
  <c r="O1394" i="2"/>
  <c r="N1394" i="2"/>
  <c r="O1393" i="2"/>
  <c r="N1393" i="2"/>
  <c r="O1392" i="2"/>
  <c r="N1392" i="2"/>
  <c r="O1391" i="2"/>
  <c r="N1391" i="2"/>
  <c r="O1390" i="2"/>
  <c r="N1390" i="2"/>
  <c r="O1389" i="2"/>
  <c r="N1389" i="2"/>
  <c r="O1388" i="2"/>
  <c r="N1388" i="2"/>
  <c r="O1387" i="2"/>
  <c r="N1387" i="2"/>
  <c r="O1386" i="2"/>
  <c r="N1386" i="2"/>
  <c r="O1385" i="2"/>
  <c r="N1385" i="2"/>
  <c r="O1384" i="2"/>
  <c r="N1384" i="2"/>
  <c r="O1383" i="2"/>
  <c r="N1383" i="2"/>
  <c r="O1382" i="2"/>
  <c r="N1382" i="2"/>
  <c r="O1381" i="2"/>
  <c r="N1381" i="2"/>
  <c r="O1380" i="2"/>
  <c r="N1380" i="2"/>
  <c r="O1379" i="2"/>
  <c r="N1379" i="2"/>
  <c r="O1378" i="2"/>
  <c r="N1378" i="2"/>
  <c r="O1377" i="2"/>
  <c r="N1377" i="2"/>
  <c r="O1376" i="2"/>
  <c r="N1376" i="2"/>
  <c r="O1375" i="2"/>
  <c r="N1375" i="2"/>
  <c r="O1374" i="2"/>
  <c r="N1374" i="2"/>
  <c r="O1373" i="2"/>
  <c r="N1373" i="2"/>
  <c r="O1372" i="2"/>
  <c r="N1372" i="2"/>
  <c r="O1371" i="2"/>
  <c r="N1371" i="2"/>
  <c r="O1370" i="2"/>
  <c r="N1370" i="2"/>
  <c r="O1369" i="2"/>
  <c r="N1369" i="2"/>
  <c r="O1368" i="2"/>
  <c r="N1368" i="2"/>
  <c r="O1367" i="2"/>
  <c r="N1367" i="2"/>
  <c r="O1366" i="2"/>
  <c r="N1366" i="2"/>
  <c r="O1365" i="2"/>
  <c r="N1365" i="2"/>
  <c r="O1364" i="2"/>
  <c r="N1364" i="2"/>
  <c r="O1363" i="2"/>
  <c r="N1363" i="2"/>
  <c r="O1362" i="2"/>
  <c r="N1362" i="2"/>
  <c r="O1361" i="2"/>
  <c r="N1361" i="2"/>
  <c r="O1360" i="2"/>
  <c r="N1360" i="2"/>
  <c r="O1359" i="2"/>
  <c r="N1359" i="2"/>
  <c r="O1358" i="2"/>
  <c r="N1358" i="2"/>
  <c r="O1357" i="2"/>
  <c r="N1357" i="2"/>
  <c r="O1356" i="2"/>
  <c r="N1356" i="2"/>
  <c r="O1355" i="2"/>
  <c r="N1355" i="2"/>
  <c r="O1354" i="2"/>
  <c r="N1354" i="2"/>
  <c r="O1353" i="2"/>
  <c r="N1353" i="2"/>
  <c r="O1352" i="2"/>
  <c r="N1352" i="2"/>
  <c r="O1351" i="2"/>
  <c r="N1351" i="2"/>
  <c r="O1350" i="2"/>
  <c r="N1350" i="2"/>
  <c r="O1349" i="2"/>
  <c r="N1349" i="2"/>
  <c r="O1348" i="2"/>
  <c r="N1348" i="2"/>
  <c r="O1347" i="2"/>
  <c r="N1347" i="2"/>
  <c r="O1346" i="2"/>
  <c r="N1346" i="2"/>
  <c r="O1345" i="2"/>
  <c r="N1345" i="2"/>
  <c r="O1344" i="2"/>
  <c r="N1344" i="2"/>
  <c r="O1343" i="2"/>
  <c r="N1343" i="2"/>
  <c r="O1342" i="2"/>
  <c r="N1342" i="2"/>
  <c r="O1341" i="2"/>
  <c r="N1341" i="2"/>
  <c r="O1340" i="2"/>
  <c r="N1340" i="2"/>
  <c r="O1339" i="2"/>
  <c r="N1339" i="2"/>
  <c r="O1338" i="2"/>
  <c r="N1338" i="2"/>
  <c r="O1337" i="2"/>
  <c r="N1337" i="2"/>
  <c r="O1336" i="2"/>
  <c r="N1336" i="2"/>
  <c r="O1335" i="2"/>
  <c r="N1335" i="2"/>
  <c r="O1334" i="2"/>
  <c r="N1334" i="2"/>
  <c r="O1333" i="2"/>
  <c r="N1333" i="2"/>
  <c r="O1332" i="2"/>
  <c r="N1332" i="2"/>
  <c r="O1331" i="2"/>
  <c r="N1331" i="2"/>
  <c r="O1330" i="2"/>
  <c r="N1330" i="2"/>
  <c r="O1329" i="2"/>
  <c r="N1329" i="2"/>
  <c r="O1328" i="2"/>
  <c r="N1328" i="2"/>
  <c r="O1327" i="2"/>
  <c r="N1327" i="2"/>
  <c r="O1326" i="2"/>
  <c r="N1326" i="2"/>
  <c r="O1325" i="2"/>
  <c r="N1325" i="2"/>
  <c r="O1324" i="2"/>
  <c r="N1324" i="2"/>
  <c r="O1323" i="2"/>
  <c r="N1323" i="2"/>
  <c r="O1322" i="2"/>
  <c r="N1322" i="2"/>
  <c r="O1321" i="2"/>
  <c r="N1321" i="2"/>
  <c r="O1320" i="2"/>
  <c r="N1320" i="2"/>
  <c r="O1319" i="2"/>
  <c r="N1319" i="2"/>
  <c r="O1318" i="2"/>
  <c r="N1318" i="2"/>
  <c r="O1317" i="2"/>
  <c r="N1317" i="2"/>
  <c r="O1316" i="2"/>
  <c r="N1316" i="2"/>
  <c r="O1315" i="2"/>
  <c r="N1315" i="2"/>
  <c r="O1314" i="2"/>
  <c r="N1314" i="2"/>
  <c r="O1313" i="2"/>
  <c r="N1313" i="2"/>
  <c r="O1312" i="2"/>
  <c r="N1312" i="2"/>
  <c r="O1311" i="2"/>
  <c r="N1311" i="2"/>
  <c r="O1310" i="2"/>
  <c r="N1310" i="2"/>
  <c r="O1309" i="2"/>
  <c r="N1309" i="2"/>
  <c r="O1308" i="2"/>
  <c r="N1308" i="2"/>
  <c r="O1307" i="2"/>
  <c r="N1307" i="2"/>
  <c r="O1306" i="2"/>
  <c r="N1306" i="2"/>
  <c r="O1305" i="2"/>
  <c r="N1305" i="2"/>
  <c r="O1304" i="2"/>
  <c r="N1304" i="2"/>
  <c r="O1303" i="2"/>
  <c r="N1303" i="2"/>
  <c r="O1302" i="2"/>
  <c r="N1302" i="2"/>
  <c r="O1301" i="2"/>
  <c r="N1301" i="2"/>
  <c r="O1300" i="2"/>
  <c r="N1300" i="2"/>
  <c r="O1299" i="2"/>
  <c r="N1299" i="2"/>
  <c r="O1298" i="2"/>
  <c r="N1298" i="2"/>
  <c r="O1297" i="2"/>
  <c r="N1297" i="2"/>
  <c r="O1296" i="2"/>
  <c r="N1296" i="2"/>
  <c r="O1295" i="2"/>
  <c r="N1295" i="2"/>
  <c r="O1294" i="2"/>
  <c r="N1294" i="2"/>
  <c r="O1293" i="2"/>
  <c r="N1293" i="2"/>
  <c r="O1292" i="2"/>
  <c r="N1292" i="2"/>
  <c r="O1291" i="2"/>
  <c r="N1291" i="2"/>
  <c r="O1290" i="2"/>
  <c r="N1290" i="2"/>
  <c r="O1289" i="2"/>
  <c r="N1289" i="2"/>
  <c r="O1288" i="2"/>
  <c r="N1288" i="2"/>
  <c r="O1287" i="2"/>
  <c r="N1287" i="2"/>
  <c r="O1286" i="2"/>
  <c r="N1286" i="2"/>
  <c r="O1285" i="2"/>
  <c r="N1285" i="2"/>
  <c r="O1284" i="2"/>
  <c r="N1284" i="2"/>
  <c r="O1283" i="2"/>
  <c r="N1283" i="2"/>
  <c r="O1282" i="2"/>
  <c r="N1282" i="2"/>
  <c r="O1281" i="2"/>
  <c r="N1281" i="2"/>
  <c r="O1280" i="2"/>
  <c r="N1280" i="2"/>
  <c r="O1279" i="2"/>
  <c r="N1279" i="2"/>
  <c r="O1278" i="2"/>
  <c r="N1278" i="2"/>
  <c r="O1277" i="2"/>
  <c r="N1277" i="2"/>
  <c r="O1276" i="2"/>
  <c r="N1276" i="2"/>
  <c r="O1275" i="2"/>
  <c r="N1275" i="2"/>
  <c r="O1274" i="2"/>
  <c r="N1274" i="2"/>
  <c r="O1273" i="2"/>
  <c r="N1273" i="2"/>
  <c r="O1272" i="2"/>
  <c r="N1272" i="2"/>
  <c r="O1271" i="2"/>
  <c r="N1271" i="2"/>
  <c r="O1270" i="2"/>
  <c r="N1270" i="2"/>
  <c r="O1269" i="2"/>
  <c r="N1269" i="2"/>
  <c r="O1268" i="2"/>
  <c r="N1268" i="2"/>
  <c r="O1267" i="2"/>
  <c r="N1267" i="2"/>
  <c r="O1266" i="2"/>
  <c r="N1266" i="2"/>
  <c r="O1265" i="2"/>
  <c r="N1265" i="2"/>
  <c r="O1264" i="2"/>
  <c r="N1264" i="2"/>
  <c r="O1263" i="2"/>
  <c r="N1263" i="2"/>
  <c r="O1262" i="2"/>
  <c r="N1262" i="2"/>
  <c r="O1261" i="2"/>
  <c r="N1261" i="2"/>
  <c r="O1260" i="2"/>
  <c r="N1260" i="2"/>
  <c r="O1259" i="2"/>
  <c r="N1259" i="2"/>
  <c r="O1258" i="2"/>
  <c r="N1258" i="2"/>
  <c r="O1257" i="2"/>
  <c r="N1257" i="2"/>
  <c r="O1256" i="2"/>
  <c r="N1256" i="2"/>
  <c r="O1255" i="2"/>
  <c r="N1255" i="2"/>
  <c r="O1254" i="2"/>
  <c r="N1254" i="2"/>
  <c r="O1253" i="2"/>
  <c r="N1253" i="2"/>
  <c r="O1252" i="2"/>
  <c r="N1252" i="2"/>
  <c r="O1251" i="2"/>
  <c r="N1251" i="2"/>
  <c r="O1250" i="2"/>
  <c r="N1250" i="2"/>
  <c r="O1249" i="2"/>
  <c r="N1249" i="2"/>
  <c r="O1248" i="2"/>
  <c r="N1248" i="2"/>
  <c r="O1247" i="2"/>
  <c r="N1247" i="2"/>
  <c r="O1246" i="2"/>
  <c r="N1246" i="2"/>
  <c r="O1245" i="2"/>
  <c r="N1245" i="2"/>
  <c r="O1244" i="2"/>
  <c r="N1244" i="2"/>
  <c r="O1243" i="2"/>
  <c r="N1243" i="2"/>
  <c r="O1242" i="2"/>
  <c r="N1242" i="2"/>
  <c r="O1241" i="2"/>
  <c r="N1241" i="2"/>
  <c r="O1240" i="2"/>
  <c r="N1240" i="2"/>
  <c r="O1239" i="2"/>
  <c r="N1239" i="2"/>
  <c r="O1238" i="2"/>
  <c r="N1238" i="2"/>
  <c r="O1237" i="2"/>
  <c r="N1237" i="2"/>
  <c r="O1236" i="2"/>
  <c r="N1236" i="2"/>
  <c r="O1235" i="2"/>
  <c r="N1235" i="2"/>
  <c r="O1234" i="2"/>
  <c r="N1234" i="2"/>
  <c r="O1233" i="2"/>
  <c r="N1233" i="2"/>
  <c r="O1232" i="2"/>
  <c r="N1232" i="2"/>
  <c r="O1231" i="2"/>
  <c r="N1231" i="2"/>
  <c r="O1230" i="2"/>
  <c r="N1230" i="2"/>
  <c r="O1229" i="2"/>
  <c r="N1229" i="2"/>
  <c r="O1228" i="2"/>
  <c r="N1228" i="2"/>
  <c r="O1227" i="2"/>
  <c r="N1227" i="2"/>
  <c r="O1226" i="2"/>
  <c r="N1226" i="2"/>
  <c r="O1225" i="2"/>
  <c r="N1225" i="2"/>
  <c r="O1224" i="2"/>
  <c r="N1224" i="2"/>
  <c r="O1223" i="2"/>
  <c r="N1223" i="2"/>
  <c r="O1222" i="2"/>
  <c r="N1222" i="2"/>
  <c r="O1221" i="2"/>
  <c r="N1221" i="2"/>
  <c r="O1220" i="2"/>
  <c r="N1220" i="2"/>
  <c r="O1219" i="2"/>
  <c r="N1219" i="2"/>
  <c r="O1218" i="2"/>
  <c r="N1218" i="2"/>
  <c r="O1217" i="2"/>
  <c r="N1217" i="2"/>
  <c r="O1216" i="2"/>
  <c r="N1216" i="2"/>
  <c r="O1215" i="2"/>
  <c r="N1215" i="2"/>
  <c r="O1214" i="2"/>
  <c r="N1214" i="2"/>
  <c r="O1213" i="2"/>
  <c r="N1213" i="2"/>
  <c r="O1212" i="2"/>
  <c r="N1212" i="2"/>
  <c r="O1211" i="2"/>
  <c r="N1211" i="2"/>
  <c r="O1210" i="2"/>
  <c r="N1210" i="2"/>
  <c r="O1209" i="2"/>
  <c r="N1209" i="2"/>
  <c r="O1208" i="2"/>
  <c r="N1208" i="2"/>
  <c r="O1207" i="2"/>
  <c r="N1207" i="2"/>
  <c r="O1206" i="2"/>
  <c r="N1206" i="2"/>
  <c r="O1205" i="2"/>
  <c r="N1205" i="2"/>
  <c r="O1204" i="2"/>
  <c r="N1204" i="2"/>
  <c r="O1203" i="2"/>
  <c r="N1203" i="2"/>
  <c r="O1202" i="2"/>
  <c r="N1202" i="2"/>
  <c r="O1201" i="2"/>
  <c r="N1201" i="2"/>
  <c r="O1200" i="2"/>
  <c r="N1200" i="2"/>
  <c r="O1199" i="2"/>
  <c r="N1199" i="2"/>
  <c r="O1198" i="2"/>
  <c r="N1198" i="2"/>
  <c r="O1197" i="2"/>
  <c r="N1197" i="2"/>
  <c r="O1196" i="2"/>
  <c r="N1196" i="2"/>
  <c r="O1195" i="2"/>
  <c r="N1195" i="2"/>
  <c r="O1194" i="2"/>
  <c r="N1194" i="2"/>
  <c r="O1193" i="2"/>
  <c r="N1193" i="2"/>
  <c r="O1192" i="2"/>
  <c r="N1192" i="2"/>
  <c r="O1191" i="2"/>
  <c r="N1191" i="2"/>
  <c r="O1190" i="2"/>
  <c r="N1190" i="2"/>
  <c r="O1189" i="2"/>
  <c r="N1189" i="2"/>
  <c r="O1188" i="2"/>
  <c r="N1188" i="2"/>
  <c r="O1187" i="2"/>
  <c r="N1187" i="2"/>
  <c r="O1186" i="2"/>
  <c r="N1186" i="2"/>
  <c r="O1185" i="2"/>
  <c r="N1185" i="2"/>
  <c r="O1184" i="2"/>
  <c r="N1184" i="2"/>
  <c r="O1183" i="2"/>
  <c r="N1183" i="2"/>
  <c r="O1182" i="2"/>
  <c r="N1182" i="2"/>
  <c r="O1181" i="2"/>
  <c r="N1181" i="2"/>
  <c r="O1180" i="2"/>
  <c r="N1180" i="2"/>
  <c r="O1179" i="2"/>
  <c r="N1179" i="2"/>
  <c r="O1178" i="2"/>
  <c r="N1178" i="2"/>
  <c r="O1177" i="2"/>
  <c r="N1177" i="2"/>
  <c r="O1176" i="2"/>
  <c r="N1176" i="2"/>
  <c r="O1175" i="2"/>
  <c r="N1175" i="2"/>
  <c r="O1174" i="2"/>
  <c r="N1174" i="2"/>
  <c r="O1173" i="2"/>
  <c r="N1173" i="2"/>
  <c r="O1172" i="2"/>
  <c r="N1172" i="2"/>
  <c r="O1171" i="2"/>
  <c r="N1171" i="2"/>
  <c r="O1170" i="2"/>
  <c r="N1170" i="2"/>
  <c r="O1169" i="2"/>
  <c r="N1169" i="2"/>
  <c r="O1168" i="2"/>
  <c r="N1168" i="2"/>
  <c r="O1167" i="2"/>
  <c r="N1167" i="2"/>
  <c r="O1166" i="2"/>
  <c r="N1166" i="2"/>
  <c r="O1165" i="2"/>
  <c r="N1165" i="2"/>
  <c r="O1164" i="2"/>
  <c r="N1164" i="2"/>
  <c r="O1163" i="2"/>
  <c r="N1163" i="2"/>
  <c r="O1162" i="2"/>
  <c r="N1162" i="2"/>
  <c r="O1161" i="2"/>
  <c r="N1161" i="2"/>
  <c r="O1160" i="2"/>
  <c r="N1160" i="2"/>
  <c r="O1159" i="2"/>
  <c r="N1159" i="2"/>
  <c r="O1158" i="2"/>
  <c r="N1158" i="2"/>
  <c r="O1157" i="2"/>
  <c r="N1157" i="2"/>
  <c r="O1156" i="2"/>
  <c r="N1156" i="2"/>
  <c r="O1155" i="2"/>
  <c r="N1155" i="2"/>
  <c r="O1154" i="2"/>
  <c r="N1154" i="2"/>
  <c r="O1153" i="2"/>
  <c r="N1153" i="2"/>
  <c r="O1152" i="2"/>
  <c r="N1152" i="2"/>
  <c r="O1151" i="2"/>
  <c r="N1151" i="2"/>
  <c r="O1150" i="2"/>
  <c r="N1150" i="2"/>
  <c r="O1149" i="2"/>
  <c r="N1149" i="2"/>
  <c r="O1148" i="2"/>
  <c r="N1148" i="2"/>
  <c r="O1147" i="2"/>
  <c r="N1147" i="2"/>
  <c r="O1146" i="2"/>
  <c r="N1146" i="2"/>
  <c r="O1145" i="2"/>
  <c r="N1145" i="2"/>
  <c r="O1144" i="2"/>
  <c r="N1144" i="2"/>
  <c r="O1143" i="2"/>
  <c r="N1143" i="2"/>
  <c r="O1142" i="2"/>
  <c r="N1142" i="2"/>
  <c r="O1141" i="2"/>
  <c r="N1141" i="2"/>
  <c r="O1140" i="2"/>
  <c r="N1140" i="2"/>
  <c r="O1139" i="2"/>
  <c r="N1139" i="2"/>
  <c r="O1138" i="2"/>
  <c r="N1138" i="2"/>
  <c r="O1137" i="2"/>
  <c r="N1137" i="2"/>
  <c r="O1136" i="2"/>
  <c r="N1136" i="2"/>
  <c r="O1135" i="2"/>
  <c r="N1135" i="2"/>
  <c r="O1134" i="2"/>
  <c r="N1134" i="2"/>
  <c r="O1133" i="2"/>
  <c r="N1133" i="2"/>
  <c r="O1132" i="2"/>
  <c r="N1132" i="2"/>
  <c r="O1131" i="2"/>
  <c r="N1131" i="2"/>
  <c r="O1130" i="2"/>
  <c r="N1130" i="2"/>
  <c r="O1129" i="2"/>
  <c r="N1129" i="2"/>
  <c r="O1128" i="2"/>
  <c r="N1128" i="2"/>
  <c r="O1127" i="2"/>
  <c r="N1127" i="2"/>
  <c r="O1126" i="2"/>
  <c r="N1126" i="2"/>
  <c r="O1125" i="2"/>
  <c r="N1125" i="2"/>
  <c r="O1124" i="2"/>
  <c r="N1124" i="2"/>
  <c r="O1123" i="2"/>
  <c r="N1123" i="2"/>
  <c r="O1122" i="2"/>
  <c r="N1122" i="2"/>
  <c r="O1121" i="2"/>
  <c r="N1121" i="2"/>
  <c r="O1120" i="2"/>
  <c r="N1120" i="2"/>
  <c r="O1119" i="2"/>
  <c r="N1119" i="2"/>
  <c r="O1118" i="2"/>
  <c r="N1118" i="2"/>
  <c r="O1117" i="2"/>
  <c r="N1117" i="2"/>
  <c r="O1116" i="2"/>
  <c r="N1116" i="2"/>
  <c r="O1115" i="2"/>
  <c r="N1115" i="2"/>
  <c r="O1114" i="2"/>
  <c r="N1114" i="2"/>
  <c r="O1113" i="2"/>
  <c r="N1113" i="2"/>
  <c r="O1112" i="2"/>
  <c r="N1112" i="2"/>
  <c r="O1111" i="2"/>
  <c r="N1111" i="2"/>
  <c r="O1110" i="2"/>
  <c r="N1110" i="2"/>
  <c r="O1109" i="2"/>
  <c r="N1109" i="2"/>
  <c r="O1108" i="2"/>
  <c r="N1108" i="2"/>
  <c r="O1107" i="2"/>
  <c r="N1107" i="2"/>
  <c r="O1106" i="2"/>
  <c r="N1106" i="2"/>
  <c r="O1105" i="2"/>
  <c r="N1105" i="2"/>
  <c r="O1104" i="2"/>
  <c r="N1104" i="2"/>
  <c r="O1103" i="2"/>
  <c r="N1103" i="2"/>
  <c r="O1102" i="2"/>
  <c r="N1102" i="2"/>
  <c r="O1101" i="2"/>
  <c r="N1101" i="2"/>
  <c r="O1100" i="2"/>
  <c r="N1100" i="2"/>
  <c r="O1099" i="2"/>
  <c r="N1099" i="2"/>
  <c r="O1098" i="2"/>
  <c r="N1098" i="2"/>
  <c r="O1097" i="2"/>
  <c r="N1097" i="2"/>
  <c r="O1096" i="2"/>
  <c r="N1096" i="2"/>
  <c r="O1095" i="2"/>
  <c r="N1095" i="2"/>
  <c r="O1094" i="2"/>
  <c r="N1094" i="2"/>
  <c r="O1093" i="2"/>
  <c r="N1093" i="2"/>
  <c r="O1092" i="2"/>
  <c r="N1092" i="2"/>
  <c r="O1091" i="2"/>
  <c r="N1091" i="2"/>
  <c r="O1090" i="2"/>
  <c r="N1090" i="2"/>
  <c r="O1089" i="2"/>
  <c r="N1089" i="2"/>
  <c r="O1088" i="2"/>
  <c r="N1088" i="2"/>
  <c r="O1087" i="2"/>
  <c r="N1087" i="2"/>
  <c r="O1086" i="2"/>
  <c r="N1086" i="2"/>
  <c r="O1085" i="2"/>
  <c r="N1085" i="2"/>
  <c r="O1084" i="2"/>
  <c r="N1084" i="2"/>
  <c r="O1083" i="2"/>
  <c r="N1083" i="2"/>
  <c r="O1082" i="2"/>
  <c r="N1082" i="2"/>
  <c r="O1081" i="2"/>
  <c r="N1081" i="2"/>
  <c r="O1080" i="2"/>
  <c r="N1080" i="2"/>
  <c r="O1079" i="2"/>
  <c r="N1079" i="2"/>
  <c r="O1078" i="2"/>
  <c r="N1078" i="2"/>
  <c r="O1077" i="2"/>
  <c r="N1077" i="2"/>
  <c r="O1076" i="2"/>
  <c r="N1076" i="2"/>
  <c r="O1075" i="2"/>
  <c r="N1075" i="2"/>
  <c r="O1074" i="2"/>
  <c r="N1074" i="2"/>
  <c r="O1073" i="2"/>
  <c r="N1073" i="2"/>
  <c r="O1072" i="2"/>
  <c r="N1072" i="2"/>
  <c r="O1071" i="2"/>
  <c r="N1071" i="2"/>
  <c r="O1070" i="2"/>
  <c r="N1070" i="2"/>
  <c r="O1069" i="2"/>
  <c r="N1069" i="2"/>
  <c r="O1068" i="2"/>
  <c r="N1068" i="2"/>
  <c r="O1067" i="2"/>
  <c r="N1067" i="2"/>
  <c r="O1066" i="2"/>
  <c r="N1066" i="2"/>
  <c r="O1065" i="2"/>
  <c r="N1065" i="2"/>
  <c r="O1064" i="2"/>
  <c r="N1064" i="2"/>
  <c r="O1063" i="2"/>
  <c r="N1063" i="2"/>
  <c r="O1062" i="2"/>
  <c r="N1062" i="2"/>
  <c r="O1061" i="2"/>
  <c r="N1061" i="2"/>
  <c r="O1060" i="2"/>
  <c r="N1060" i="2"/>
  <c r="O1059" i="2"/>
  <c r="N1059" i="2"/>
  <c r="O1058" i="2"/>
  <c r="N1058" i="2"/>
  <c r="O1057" i="2"/>
  <c r="N1057" i="2"/>
  <c r="O1056" i="2"/>
  <c r="N1056" i="2"/>
  <c r="O1055" i="2"/>
  <c r="N1055" i="2"/>
  <c r="O1054" i="2"/>
  <c r="N1054" i="2"/>
  <c r="O1053" i="2"/>
  <c r="N1053" i="2"/>
  <c r="O1052" i="2"/>
  <c r="N1052" i="2"/>
  <c r="O1051" i="2"/>
  <c r="N1051" i="2"/>
  <c r="O1050" i="2"/>
  <c r="N1050" i="2"/>
  <c r="O1049" i="2"/>
  <c r="N1049" i="2"/>
  <c r="O1048" i="2"/>
  <c r="N1048" i="2"/>
  <c r="O1047" i="2"/>
  <c r="N1047" i="2"/>
  <c r="O1046" i="2"/>
  <c r="N1046" i="2"/>
  <c r="O1045" i="2"/>
  <c r="N1045" i="2"/>
  <c r="O1044" i="2"/>
  <c r="N1044" i="2"/>
  <c r="O1043" i="2"/>
  <c r="N1043" i="2"/>
  <c r="O1042" i="2"/>
  <c r="N1042" i="2"/>
  <c r="O1041" i="2"/>
  <c r="N1041" i="2"/>
  <c r="O1040" i="2"/>
  <c r="N1040" i="2"/>
  <c r="O1039" i="2"/>
  <c r="N1039" i="2"/>
  <c r="O1038" i="2"/>
  <c r="N1038" i="2"/>
  <c r="O1037" i="2"/>
  <c r="N1037" i="2"/>
  <c r="O1036" i="2"/>
  <c r="N1036" i="2"/>
  <c r="O1035" i="2"/>
  <c r="N1035" i="2"/>
  <c r="O1034" i="2"/>
  <c r="N1034" i="2"/>
  <c r="O1033" i="2"/>
  <c r="N1033" i="2"/>
  <c r="O1032" i="2"/>
  <c r="N1032" i="2"/>
  <c r="O1031" i="2"/>
  <c r="N1031" i="2"/>
  <c r="O1030" i="2"/>
  <c r="N1030" i="2"/>
  <c r="O1029" i="2"/>
  <c r="N1029" i="2"/>
  <c r="O1028" i="2"/>
  <c r="N1028" i="2"/>
  <c r="O1027" i="2"/>
  <c r="N1027" i="2"/>
  <c r="O1026" i="2"/>
  <c r="N1026" i="2"/>
  <c r="O1025" i="2"/>
  <c r="N1025" i="2"/>
  <c r="O1024" i="2"/>
  <c r="N1024" i="2"/>
  <c r="O1023" i="2"/>
  <c r="N1023" i="2"/>
  <c r="O1022" i="2"/>
  <c r="N1022" i="2"/>
  <c r="O1021" i="2"/>
  <c r="N1021" i="2"/>
  <c r="O1020" i="2"/>
  <c r="N1020" i="2"/>
  <c r="O1019" i="2"/>
  <c r="N1019" i="2"/>
  <c r="O1018" i="2"/>
  <c r="N1018" i="2"/>
  <c r="O1017" i="2"/>
  <c r="N1017" i="2"/>
  <c r="O1016" i="2"/>
  <c r="N1016" i="2"/>
  <c r="O1015" i="2"/>
  <c r="N1015" i="2"/>
  <c r="O1014" i="2"/>
  <c r="N1014" i="2"/>
  <c r="O1013" i="2"/>
  <c r="N1013" i="2"/>
  <c r="O1012" i="2"/>
  <c r="N1012" i="2"/>
  <c r="O1011" i="2"/>
  <c r="N1011" i="2"/>
  <c r="O1010" i="2"/>
  <c r="N1010" i="2"/>
  <c r="O1009" i="2"/>
  <c r="N1009" i="2"/>
  <c r="O1008" i="2"/>
  <c r="N1008" i="2"/>
  <c r="O1007" i="2"/>
  <c r="N1007" i="2"/>
  <c r="O1006" i="2"/>
  <c r="N1006" i="2"/>
  <c r="O1005" i="2"/>
  <c r="N1005" i="2"/>
  <c r="O1004" i="2"/>
  <c r="N1004" i="2"/>
  <c r="O1003" i="2"/>
  <c r="N1003" i="2"/>
  <c r="O1002" i="2"/>
  <c r="N1002" i="2"/>
  <c r="O1001" i="2"/>
  <c r="N1001" i="2"/>
  <c r="O1000" i="2"/>
  <c r="N1000" i="2"/>
  <c r="O999" i="2"/>
  <c r="N999" i="2"/>
  <c r="O998" i="2"/>
  <c r="N998" i="2"/>
  <c r="O997" i="2"/>
  <c r="N997" i="2"/>
  <c r="O996" i="2"/>
  <c r="N996" i="2"/>
  <c r="O995" i="2"/>
  <c r="N995" i="2"/>
  <c r="O994" i="2"/>
  <c r="N994" i="2"/>
  <c r="O993" i="2"/>
  <c r="N993" i="2"/>
  <c r="O992" i="2"/>
  <c r="N992" i="2"/>
  <c r="O991" i="2"/>
  <c r="N991" i="2"/>
  <c r="O990" i="2"/>
  <c r="N990" i="2"/>
  <c r="O989" i="2"/>
  <c r="N989" i="2"/>
  <c r="O988" i="2"/>
  <c r="N988" i="2"/>
  <c r="O987" i="2"/>
  <c r="N987" i="2"/>
  <c r="O986" i="2"/>
  <c r="N986" i="2"/>
  <c r="O985" i="2"/>
  <c r="N985" i="2"/>
  <c r="O984" i="2"/>
  <c r="N984" i="2"/>
  <c r="O983" i="2"/>
  <c r="N983" i="2"/>
  <c r="O982" i="2"/>
  <c r="N982" i="2"/>
  <c r="O981" i="2"/>
  <c r="N981" i="2"/>
  <c r="O980" i="2"/>
  <c r="N980" i="2"/>
  <c r="O979" i="2"/>
  <c r="N979" i="2"/>
  <c r="O978" i="2"/>
  <c r="N978" i="2"/>
  <c r="O977" i="2"/>
  <c r="N977" i="2"/>
  <c r="O976" i="2"/>
  <c r="N976" i="2"/>
  <c r="O975" i="2"/>
  <c r="N975" i="2"/>
  <c r="O974" i="2"/>
  <c r="N974" i="2"/>
  <c r="O973" i="2"/>
  <c r="N973" i="2"/>
  <c r="O972" i="2"/>
  <c r="N972" i="2"/>
  <c r="O971" i="2"/>
  <c r="N971" i="2"/>
  <c r="O970" i="2"/>
  <c r="N970" i="2"/>
  <c r="O969" i="2"/>
  <c r="N969" i="2"/>
  <c r="O968" i="2"/>
  <c r="N968" i="2"/>
  <c r="O967" i="2"/>
  <c r="N967" i="2"/>
  <c r="O966" i="2"/>
  <c r="N966" i="2"/>
  <c r="O965" i="2"/>
  <c r="N965" i="2"/>
  <c r="O964" i="2"/>
  <c r="N964" i="2"/>
  <c r="O963" i="2"/>
  <c r="N963" i="2"/>
  <c r="O962" i="2"/>
  <c r="N962" i="2"/>
  <c r="O961" i="2"/>
  <c r="N961" i="2"/>
  <c r="O960" i="2"/>
  <c r="N960" i="2"/>
  <c r="O959" i="2"/>
  <c r="N959" i="2"/>
  <c r="O958" i="2"/>
  <c r="N958" i="2"/>
  <c r="O957" i="2"/>
  <c r="N957" i="2"/>
  <c r="O956" i="2"/>
  <c r="N956" i="2"/>
  <c r="O955" i="2"/>
  <c r="N955" i="2"/>
  <c r="O954" i="2"/>
  <c r="N954" i="2"/>
  <c r="O953" i="2"/>
  <c r="N953" i="2"/>
  <c r="O952" i="2"/>
  <c r="N952" i="2"/>
  <c r="O951" i="2"/>
  <c r="N951" i="2"/>
  <c r="O950" i="2"/>
  <c r="N950" i="2"/>
  <c r="O949" i="2"/>
  <c r="N949" i="2"/>
  <c r="O948" i="2"/>
  <c r="N948" i="2"/>
  <c r="O947" i="2"/>
  <c r="N947" i="2"/>
  <c r="O946" i="2"/>
  <c r="N946" i="2"/>
  <c r="O945" i="2"/>
  <c r="N945" i="2"/>
  <c r="O944" i="2"/>
  <c r="N944" i="2"/>
  <c r="O943" i="2"/>
  <c r="N943" i="2"/>
  <c r="O942" i="2"/>
  <c r="N942" i="2"/>
  <c r="O941" i="2"/>
  <c r="N941" i="2"/>
  <c r="O940" i="2"/>
  <c r="N940" i="2"/>
  <c r="O939" i="2"/>
  <c r="N939" i="2"/>
  <c r="O938" i="2"/>
  <c r="N938" i="2"/>
  <c r="O937" i="2"/>
  <c r="N937" i="2"/>
  <c r="O936" i="2"/>
  <c r="N936" i="2"/>
  <c r="O935" i="2"/>
  <c r="N935" i="2"/>
  <c r="O934" i="2"/>
  <c r="N934" i="2"/>
  <c r="O933" i="2"/>
  <c r="N933" i="2"/>
  <c r="O932" i="2"/>
  <c r="N932" i="2"/>
  <c r="O931" i="2"/>
  <c r="N931" i="2"/>
  <c r="O930" i="2"/>
  <c r="N930" i="2"/>
  <c r="O929" i="2"/>
  <c r="N929" i="2"/>
  <c r="O928" i="2"/>
  <c r="N928" i="2"/>
  <c r="O927" i="2"/>
  <c r="N927" i="2"/>
  <c r="O926" i="2"/>
  <c r="N926" i="2"/>
  <c r="O925" i="2"/>
  <c r="N925" i="2"/>
  <c r="O924" i="2"/>
  <c r="N924" i="2"/>
  <c r="O923" i="2"/>
  <c r="N923" i="2"/>
  <c r="O922" i="2"/>
  <c r="N922" i="2"/>
  <c r="O921" i="2"/>
  <c r="N921" i="2"/>
  <c r="O920" i="2"/>
  <c r="N920" i="2"/>
  <c r="O919" i="2"/>
  <c r="N919" i="2"/>
  <c r="O918" i="2"/>
  <c r="N918" i="2"/>
  <c r="O917" i="2"/>
  <c r="N917" i="2"/>
  <c r="O916" i="2"/>
  <c r="N916" i="2"/>
  <c r="O915" i="2"/>
  <c r="N915" i="2"/>
  <c r="O914" i="2"/>
  <c r="N914" i="2"/>
  <c r="O913" i="2"/>
  <c r="N913" i="2"/>
  <c r="O912" i="2"/>
  <c r="N912" i="2"/>
  <c r="O911" i="2"/>
  <c r="N911" i="2"/>
  <c r="O910" i="2"/>
  <c r="N910" i="2"/>
  <c r="O909" i="2"/>
  <c r="N909" i="2"/>
  <c r="O908" i="2"/>
  <c r="N908" i="2"/>
  <c r="O907" i="2"/>
  <c r="N907" i="2"/>
  <c r="O906" i="2"/>
  <c r="N906" i="2"/>
  <c r="O905" i="2"/>
  <c r="N905" i="2"/>
  <c r="O904" i="2"/>
  <c r="N904" i="2"/>
  <c r="O903" i="2"/>
  <c r="N903" i="2"/>
  <c r="O902" i="2"/>
  <c r="N902" i="2"/>
  <c r="O901" i="2"/>
  <c r="N901" i="2"/>
  <c r="O900" i="2"/>
  <c r="N900" i="2"/>
  <c r="O899" i="2"/>
  <c r="N899" i="2"/>
  <c r="O898" i="2"/>
  <c r="N898" i="2"/>
  <c r="O897" i="2"/>
  <c r="N897" i="2"/>
  <c r="O896" i="2"/>
  <c r="N896" i="2"/>
  <c r="O895" i="2"/>
  <c r="N895" i="2"/>
  <c r="O894" i="2"/>
  <c r="N894" i="2"/>
  <c r="O893" i="2"/>
  <c r="N893" i="2"/>
  <c r="O892" i="2"/>
  <c r="N892" i="2"/>
  <c r="O891" i="2"/>
  <c r="N891" i="2"/>
  <c r="O890" i="2"/>
  <c r="N890" i="2"/>
  <c r="O889" i="2"/>
  <c r="N889" i="2"/>
  <c r="O888" i="2"/>
  <c r="N888" i="2"/>
  <c r="O887" i="2"/>
  <c r="N887" i="2"/>
  <c r="O886" i="2"/>
  <c r="N886" i="2"/>
  <c r="O885" i="2"/>
  <c r="N885" i="2"/>
  <c r="O884" i="2"/>
  <c r="N884" i="2"/>
  <c r="O883" i="2"/>
  <c r="N883" i="2"/>
  <c r="O882" i="2"/>
  <c r="N882" i="2"/>
  <c r="O881" i="2"/>
  <c r="N881" i="2"/>
  <c r="O880" i="2"/>
  <c r="N880" i="2"/>
  <c r="O879" i="2"/>
  <c r="N879" i="2"/>
  <c r="O878" i="2"/>
  <c r="N878" i="2"/>
  <c r="O877" i="2"/>
  <c r="N877" i="2"/>
  <c r="O876" i="2"/>
  <c r="N876" i="2"/>
  <c r="O875" i="2"/>
  <c r="N875" i="2"/>
  <c r="O874" i="2"/>
  <c r="N874" i="2"/>
  <c r="O873" i="2"/>
  <c r="N873" i="2"/>
  <c r="O872" i="2"/>
  <c r="N872" i="2"/>
  <c r="O871" i="2"/>
  <c r="N871" i="2"/>
  <c r="O870" i="2"/>
  <c r="N870" i="2"/>
  <c r="O869" i="2"/>
  <c r="N869" i="2"/>
  <c r="O868" i="2"/>
  <c r="N868" i="2"/>
  <c r="O867" i="2"/>
  <c r="N867" i="2"/>
  <c r="O866" i="2"/>
  <c r="N866" i="2"/>
  <c r="O865" i="2"/>
  <c r="N865" i="2"/>
  <c r="O864" i="2"/>
  <c r="N864" i="2"/>
  <c r="O863" i="2"/>
  <c r="N863" i="2"/>
  <c r="O862" i="2"/>
  <c r="N862" i="2"/>
  <c r="O861" i="2"/>
  <c r="N861" i="2"/>
  <c r="O860" i="2"/>
  <c r="N860" i="2"/>
  <c r="O859" i="2"/>
  <c r="N859" i="2"/>
  <c r="O858" i="2"/>
  <c r="N858" i="2"/>
  <c r="O857" i="2"/>
  <c r="N857" i="2"/>
  <c r="O856" i="2"/>
  <c r="N856" i="2"/>
  <c r="O855" i="2"/>
  <c r="N855" i="2"/>
  <c r="O854" i="2"/>
  <c r="N854" i="2"/>
  <c r="O853" i="2"/>
  <c r="N853" i="2"/>
  <c r="O852" i="2"/>
  <c r="N852" i="2"/>
  <c r="O851" i="2"/>
  <c r="N851" i="2"/>
  <c r="O850" i="2"/>
  <c r="N850" i="2"/>
  <c r="O849" i="2"/>
  <c r="N849" i="2"/>
  <c r="O848" i="2"/>
  <c r="N848" i="2"/>
  <c r="O847" i="2"/>
  <c r="N847" i="2"/>
  <c r="O846" i="2"/>
  <c r="N846" i="2"/>
  <c r="O845" i="2"/>
  <c r="N845" i="2"/>
  <c r="O844" i="2"/>
  <c r="N844" i="2"/>
  <c r="O843" i="2"/>
  <c r="N843" i="2"/>
  <c r="O842" i="2"/>
  <c r="N842" i="2"/>
  <c r="O841" i="2"/>
  <c r="N841" i="2"/>
  <c r="O840" i="2"/>
  <c r="N840" i="2"/>
  <c r="O839" i="2"/>
  <c r="N839" i="2"/>
  <c r="O838" i="2"/>
  <c r="N838" i="2"/>
  <c r="O837" i="2"/>
  <c r="N837" i="2"/>
  <c r="O836" i="2"/>
  <c r="N836" i="2"/>
  <c r="O835" i="2"/>
  <c r="N835" i="2"/>
  <c r="O834" i="2"/>
  <c r="N834" i="2"/>
  <c r="O833" i="2"/>
  <c r="N833" i="2"/>
  <c r="O832" i="2"/>
  <c r="N832" i="2"/>
  <c r="O831" i="2"/>
  <c r="N831" i="2"/>
  <c r="O830" i="2"/>
  <c r="N830" i="2"/>
  <c r="O829" i="2"/>
  <c r="N829" i="2"/>
  <c r="O828" i="2"/>
  <c r="N828" i="2"/>
  <c r="O827" i="2"/>
  <c r="N827" i="2"/>
  <c r="O826" i="2"/>
  <c r="N826" i="2"/>
  <c r="O825" i="2"/>
  <c r="N825" i="2"/>
  <c r="O824" i="2"/>
  <c r="N824" i="2"/>
  <c r="O823" i="2"/>
  <c r="N823" i="2"/>
  <c r="O822" i="2"/>
  <c r="N822" i="2"/>
  <c r="O821" i="2"/>
  <c r="N821" i="2"/>
  <c r="O820" i="2"/>
  <c r="N820" i="2"/>
  <c r="O819" i="2"/>
  <c r="N819" i="2"/>
  <c r="O818" i="2"/>
  <c r="N818" i="2"/>
  <c r="O817" i="2"/>
  <c r="N817" i="2"/>
  <c r="O816" i="2"/>
  <c r="N816" i="2"/>
  <c r="O815" i="2"/>
  <c r="N815" i="2"/>
  <c r="O814" i="2"/>
  <c r="N814" i="2"/>
  <c r="O813" i="2"/>
  <c r="N813" i="2"/>
  <c r="O812" i="2"/>
  <c r="N812" i="2"/>
  <c r="O811" i="2"/>
  <c r="N811" i="2"/>
  <c r="O810" i="2"/>
  <c r="N810" i="2"/>
  <c r="O809" i="2"/>
  <c r="N809" i="2"/>
  <c r="O808" i="2"/>
  <c r="N808" i="2"/>
  <c r="O807" i="2"/>
  <c r="N807" i="2"/>
  <c r="O806" i="2"/>
  <c r="N806" i="2"/>
  <c r="O805" i="2"/>
  <c r="N805" i="2"/>
  <c r="O804" i="2"/>
  <c r="N804" i="2"/>
  <c r="O803" i="2"/>
  <c r="N803" i="2"/>
  <c r="O802" i="2"/>
  <c r="N802" i="2"/>
  <c r="O801" i="2"/>
  <c r="N801" i="2"/>
  <c r="O800" i="2"/>
  <c r="N800" i="2"/>
  <c r="O799" i="2"/>
  <c r="N799" i="2"/>
  <c r="O798" i="2"/>
  <c r="N798" i="2"/>
  <c r="O797" i="2"/>
  <c r="N797" i="2"/>
  <c r="O796" i="2"/>
  <c r="N796" i="2"/>
  <c r="O795" i="2"/>
  <c r="N795" i="2"/>
  <c r="O794" i="2"/>
  <c r="N794" i="2"/>
  <c r="O793" i="2"/>
  <c r="N793" i="2"/>
  <c r="O792" i="2"/>
  <c r="N792" i="2"/>
  <c r="O791" i="2"/>
  <c r="N791" i="2"/>
  <c r="O790" i="2"/>
  <c r="N790" i="2"/>
  <c r="O789" i="2"/>
  <c r="N789" i="2"/>
  <c r="O788" i="2"/>
  <c r="N788" i="2"/>
  <c r="O787" i="2"/>
  <c r="N787" i="2"/>
  <c r="O786" i="2"/>
  <c r="N786" i="2"/>
  <c r="O785" i="2"/>
  <c r="N785" i="2"/>
  <c r="O784" i="2"/>
  <c r="N784" i="2"/>
  <c r="O783" i="2"/>
  <c r="N783" i="2"/>
  <c r="O782" i="2"/>
  <c r="N782" i="2"/>
  <c r="O781" i="2"/>
  <c r="N781" i="2"/>
  <c r="O780" i="2"/>
  <c r="N780" i="2"/>
  <c r="O779" i="2"/>
  <c r="N779" i="2"/>
  <c r="O778" i="2"/>
  <c r="N778" i="2"/>
  <c r="O777" i="2"/>
  <c r="N777" i="2"/>
  <c r="O776" i="2"/>
  <c r="N776" i="2"/>
  <c r="O775" i="2"/>
  <c r="N775" i="2"/>
  <c r="O774" i="2"/>
  <c r="N774" i="2"/>
  <c r="O773" i="2"/>
  <c r="N773" i="2"/>
  <c r="O772" i="2"/>
  <c r="N772" i="2"/>
  <c r="O771" i="2"/>
  <c r="N771" i="2"/>
  <c r="O770" i="2"/>
  <c r="N770" i="2"/>
  <c r="O769" i="2"/>
  <c r="N769" i="2"/>
  <c r="O768" i="2"/>
  <c r="N768" i="2"/>
  <c r="O767" i="2"/>
  <c r="N767" i="2"/>
  <c r="O766" i="2"/>
  <c r="N766" i="2"/>
  <c r="O765" i="2"/>
  <c r="N765" i="2"/>
  <c r="O764" i="2"/>
  <c r="N764" i="2"/>
  <c r="O763" i="2"/>
  <c r="N763" i="2"/>
  <c r="O762" i="2"/>
  <c r="N762" i="2"/>
  <c r="O761" i="2"/>
  <c r="N761" i="2"/>
  <c r="O760" i="2"/>
  <c r="N760" i="2"/>
  <c r="O759" i="2"/>
  <c r="N759" i="2"/>
  <c r="O758" i="2"/>
  <c r="N758" i="2"/>
  <c r="O757" i="2"/>
  <c r="N757" i="2"/>
  <c r="O756" i="2"/>
  <c r="N756" i="2"/>
  <c r="O755" i="2"/>
  <c r="N755" i="2"/>
  <c r="O754" i="2"/>
  <c r="N754" i="2"/>
  <c r="O753" i="2"/>
  <c r="N753" i="2"/>
  <c r="O752" i="2"/>
  <c r="N752" i="2"/>
  <c r="O751" i="2"/>
  <c r="N751" i="2"/>
  <c r="O750" i="2"/>
  <c r="N750" i="2"/>
  <c r="O749" i="2"/>
  <c r="N749" i="2"/>
  <c r="O748" i="2"/>
  <c r="N748" i="2"/>
  <c r="O747" i="2"/>
  <c r="N747" i="2"/>
  <c r="O746" i="2"/>
  <c r="N746" i="2"/>
  <c r="O745" i="2"/>
  <c r="N745" i="2"/>
  <c r="O744" i="2"/>
  <c r="N744" i="2"/>
  <c r="O743" i="2"/>
  <c r="N743" i="2"/>
  <c r="O742" i="2"/>
  <c r="N742" i="2"/>
  <c r="O741" i="2"/>
  <c r="N741" i="2"/>
  <c r="O740" i="2"/>
  <c r="N740" i="2"/>
  <c r="O739" i="2"/>
  <c r="N739" i="2"/>
  <c r="O738" i="2"/>
  <c r="N738" i="2"/>
  <c r="O737" i="2"/>
  <c r="N737" i="2"/>
  <c r="O736" i="2"/>
  <c r="N736" i="2"/>
  <c r="O735" i="2"/>
  <c r="N735" i="2"/>
  <c r="O734" i="2"/>
  <c r="N734" i="2"/>
  <c r="O733" i="2"/>
  <c r="N733" i="2"/>
  <c r="O732" i="2"/>
  <c r="N732" i="2"/>
  <c r="O731" i="2"/>
  <c r="N731" i="2"/>
  <c r="O730" i="2"/>
  <c r="N730" i="2"/>
  <c r="O729" i="2"/>
  <c r="N729" i="2"/>
  <c r="O728" i="2"/>
  <c r="N728" i="2"/>
  <c r="O727" i="2"/>
  <c r="N727" i="2"/>
  <c r="O726" i="2"/>
  <c r="N726" i="2"/>
  <c r="O725" i="2"/>
  <c r="N725" i="2"/>
  <c r="O724" i="2"/>
  <c r="N724" i="2"/>
  <c r="O723" i="2"/>
  <c r="N723" i="2"/>
  <c r="O722" i="2"/>
  <c r="N722" i="2"/>
  <c r="O721" i="2"/>
  <c r="N721" i="2"/>
  <c r="O720" i="2"/>
  <c r="N720" i="2"/>
  <c r="O719" i="2"/>
  <c r="N719" i="2"/>
  <c r="O718" i="2"/>
  <c r="N718" i="2"/>
  <c r="O717" i="2"/>
  <c r="N717" i="2"/>
  <c r="O716" i="2"/>
  <c r="N716" i="2"/>
  <c r="O715" i="2"/>
  <c r="N715" i="2"/>
  <c r="O714" i="2"/>
  <c r="N714" i="2"/>
  <c r="O713" i="2"/>
  <c r="N713" i="2"/>
  <c r="O712" i="2"/>
  <c r="N712" i="2"/>
  <c r="O711" i="2"/>
  <c r="N711" i="2"/>
  <c r="O710" i="2"/>
  <c r="N710" i="2"/>
  <c r="O709" i="2"/>
  <c r="N709" i="2"/>
  <c r="O708" i="2"/>
  <c r="N708" i="2"/>
  <c r="O707" i="2"/>
  <c r="N707" i="2"/>
  <c r="O706" i="2"/>
  <c r="N706" i="2"/>
  <c r="O705" i="2"/>
  <c r="N705" i="2"/>
  <c r="O704" i="2"/>
  <c r="N704" i="2"/>
  <c r="O703" i="2"/>
  <c r="N703" i="2"/>
  <c r="O702" i="2"/>
  <c r="N702" i="2"/>
  <c r="O701" i="2"/>
  <c r="N701" i="2"/>
  <c r="O700" i="2"/>
  <c r="N700" i="2"/>
  <c r="O699" i="2"/>
  <c r="N699" i="2"/>
  <c r="O698" i="2"/>
  <c r="N698" i="2"/>
  <c r="O697" i="2"/>
  <c r="N697" i="2"/>
  <c r="O696" i="2"/>
  <c r="N696" i="2"/>
  <c r="O695" i="2"/>
  <c r="N695" i="2"/>
  <c r="O694" i="2"/>
  <c r="N694" i="2"/>
  <c r="O693" i="2"/>
  <c r="N693" i="2"/>
  <c r="O692" i="2"/>
  <c r="N692" i="2"/>
  <c r="O691" i="2"/>
  <c r="N691" i="2"/>
  <c r="O690" i="2"/>
  <c r="N690" i="2"/>
  <c r="O689" i="2"/>
  <c r="N689" i="2"/>
  <c r="O688" i="2"/>
  <c r="N688" i="2"/>
  <c r="O687" i="2"/>
  <c r="N687" i="2"/>
  <c r="O686" i="2"/>
  <c r="N686" i="2"/>
  <c r="O685" i="2"/>
  <c r="N685" i="2"/>
  <c r="O684" i="2"/>
  <c r="N684" i="2"/>
  <c r="O683" i="2"/>
  <c r="N683" i="2"/>
  <c r="O682" i="2"/>
  <c r="N682" i="2"/>
  <c r="O681" i="2"/>
  <c r="N681" i="2"/>
  <c r="O680" i="2"/>
  <c r="N680" i="2"/>
  <c r="O679" i="2"/>
  <c r="N679" i="2"/>
  <c r="O678" i="2"/>
  <c r="N678" i="2"/>
  <c r="O677" i="2"/>
  <c r="N677" i="2"/>
  <c r="O676" i="2"/>
  <c r="N676" i="2"/>
  <c r="O675" i="2"/>
  <c r="N675" i="2"/>
  <c r="O674" i="2"/>
  <c r="N674" i="2"/>
  <c r="O673" i="2"/>
  <c r="N673" i="2"/>
  <c r="O672" i="2"/>
  <c r="N672" i="2"/>
  <c r="O671" i="2"/>
  <c r="N671" i="2"/>
  <c r="O670" i="2"/>
  <c r="N670" i="2"/>
  <c r="O669" i="2"/>
  <c r="N669" i="2"/>
  <c r="O668" i="2"/>
  <c r="N668" i="2"/>
  <c r="O667" i="2"/>
  <c r="N667" i="2"/>
  <c r="O666" i="2"/>
  <c r="N666" i="2"/>
  <c r="O665" i="2"/>
  <c r="N665" i="2"/>
  <c r="O664" i="2"/>
  <c r="N664" i="2"/>
  <c r="O663" i="2"/>
  <c r="N663" i="2"/>
  <c r="O662" i="2"/>
  <c r="N662" i="2"/>
  <c r="O661" i="2"/>
  <c r="N661" i="2"/>
  <c r="O660" i="2"/>
  <c r="N660" i="2"/>
  <c r="O659" i="2"/>
  <c r="N659" i="2"/>
  <c r="O658" i="2"/>
  <c r="N658" i="2"/>
  <c r="O657" i="2"/>
  <c r="N657" i="2"/>
  <c r="O656" i="2"/>
  <c r="N656" i="2"/>
  <c r="O655" i="2"/>
  <c r="N655" i="2"/>
  <c r="O654" i="2"/>
  <c r="N654" i="2"/>
  <c r="O653" i="2"/>
  <c r="N653" i="2"/>
  <c r="O652" i="2"/>
  <c r="N652" i="2"/>
  <c r="O651" i="2"/>
  <c r="N651" i="2"/>
  <c r="O650" i="2"/>
  <c r="N650" i="2"/>
  <c r="O649" i="2"/>
  <c r="N649" i="2"/>
  <c r="O648" i="2"/>
  <c r="N648" i="2"/>
  <c r="O647" i="2"/>
  <c r="N647" i="2"/>
  <c r="O646" i="2"/>
  <c r="N646" i="2"/>
  <c r="O645" i="2"/>
  <c r="N645" i="2"/>
  <c r="O644" i="2"/>
  <c r="N644" i="2"/>
  <c r="O643" i="2"/>
  <c r="N643" i="2"/>
  <c r="O642" i="2"/>
  <c r="N642" i="2"/>
  <c r="O641" i="2"/>
  <c r="N641" i="2"/>
  <c r="O640" i="2"/>
  <c r="N640" i="2"/>
  <c r="O639" i="2"/>
  <c r="N639" i="2"/>
  <c r="O638" i="2"/>
  <c r="N638" i="2"/>
  <c r="O637" i="2"/>
  <c r="N637" i="2"/>
  <c r="O636" i="2"/>
  <c r="N636" i="2"/>
  <c r="O635" i="2"/>
  <c r="N635" i="2"/>
  <c r="O634" i="2"/>
  <c r="N634" i="2"/>
  <c r="O633" i="2"/>
  <c r="N633" i="2"/>
  <c r="O632" i="2"/>
  <c r="N632" i="2"/>
  <c r="O631" i="2"/>
  <c r="N631" i="2"/>
  <c r="O630" i="2"/>
  <c r="N630" i="2"/>
  <c r="O629" i="2"/>
  <c r="N629" i="2"/>
  <c r="O628" i="2"/>
  <c r="N628" i="2"/>
  <c r="O627" i="2"/>
  <c r="N627" i="2"/>
  <c r="O626" i="2"/>
  <c r="N626" i="2"/>
  <c r="O625" i="2"/>
  <c r="N625" i="2"/>
  <c r="O624" i="2"/>
  <c r="N624" i="2"/>
  <c r="O623" i="2"/>
  <c r="N623" i="2"/>
  <c r="O622" i="2"/>
  <c r="N622" i="2"/>
  <c r="O621" i="2"/>
  <c r="N621" i="2"/>
  <c r="O620" i="2"/>
  <c r="N620" i="2"/>
  <c r="O619" i="2"/>
  <c r="N619" i="2"/>
  <c r="O618" i="2"/>
  <c r="N618" i="2"/>
  <c r="O617" i="2"/>
  <c r="N617" i="2"/>
  <c r="O616" i="2"/>
  <c r="N616" i="2"/>
  <c r="O615" i="2"/>
  <c r="N615" i="2"/>
  <c r="O614" i="2"/>
  <c r="N614" i="2"/>
  <c r="O613" i="2"/>
  <c r="N613" i="2"/>
  <c r="O612" i="2"/>
  <c r="N612" i="2"/>
  <c r="O611" i="2"/>
  <c r="N611" i="2"/>
  <c r="O610" i="2"/>
  <c r="N610" i="2"/>
  <c r="O609" i="2"/>
  <c r="N609" i="2"/>
  <c r="O608" i="2"/>
  <c r="N608" i="2"/>
  <c r="O607" i="2"/>
  <c r="N607" i="2"/>
  <c r="O606" i="2"/>
  <c r="N606" i="2"/>
  <c r="O605" i="2"/>
  <c r="N605" i="2"/>
  <c r="O604" i="2"/>
  <c r="N604" i="2"/>
  <c r="O603" i="2"/>
  <c r="N603" i="2"/>
  <c r="O602" i="2"/>
  <c r="N602" i="2"/>
  <c r="O601" i="2"/>
  <c r="N601" i="2"/>
  <c r="O600" i="2"/>
  <c r="N600" i="2"/>
  <c r="O599" i="2"/>
  <c r="N599" i="2"/>
  <c r="O598" i="2"/>
  <c r="N598" i="2"/>
  <c r="O597" i="2"/>
  <c r="N597" i="2"/>
  <c r="O596" i="2"/>
  <c r="N596" i="2"/>
  <c r="O595" i="2"/>
  <c r="N595" i="2"/>
  <c r="O594" i="2"/>
  <c r="N594" i="2"/>
  <c r="O593" i="2"/>
  <c r="N593" i="2"/>
  <c r="O592" i="2"/>
  <c r="N592" i="2"/>
  <c r="O591" i="2"/>
  <c r="N591" i="2"/>
  <c r="O590" i="2"/>
  <c r="N590" i="2"/>
  <c r="O589" i="2"/>
  <c r="N589" i="2"/>
  <c r="O588" i="2"/>
  <c r="N588" i="2"/>
  <c r="O587" i="2"/>
  <c r="N587" i="2"/>
  <c r="O586" i="2"/>
  <c r="N586" i="2"/>
  <c r="O585" i="2"/>
  <c r="N585" i="2"/>
  <c r="O584" i="2"/>
  <c r="N584" i="2"/>
  <c r="O583" i="2"/>
  <c r="N583" i="2"/>
  <c r="O582" i="2"/>
  <c r="N582" i="2"/>
  <c r="O581" i="2"/>
  <c r="N581" i="2"/>
  <c r="O580" i="2"/>
  <c r="N580" i="2"/>
  <c r="O579" i="2"/>
  <c r="N579" i="2"/>
  <c r="O578" i="2"/>
  <c r="N578" i="2"/>
  <c r="O577" i="2"/>
  <c r="N577" i="2"/>
  <c r="O576" i="2"/>
  <c r="N576" i="2"/>
  <c r="O575" i="2"/>
  <c r="N575" i="2"/>
  <c r="O574" i="2"/>
  <c r="N574" i="2"/>
  <c r="O573" i="2"/>
  <c r="N573" i="2"/>
  <c r="O572" i="2"/>
  <c r="N572" i="2"/>
  <c r="O571" i="2"/>
  <c r="N571" i="2"/>
  <c r="O570" i="2"/>
  <c r="N570" i="2"/>
  <c r="O569" i="2"/>
  <c r="N569" i="2"/>
  <c r="O568" i="2"/>
  <c r="N568" i="2"/>
  <c r="O567" i="2"/>
  <c r="N567" i="2"/>
  <c r="O566" i="2"/>
  <c r="N566" i="2"/>
  <c r="O565" i="2"/>
  <c r="O564" i="2"/>
  <c r="O563" i="2"/>
  <c r="K563" i="2"/>
  <c r="O562" i="2"/>
  <c r="K562" i="2"/>
  <c r="O561" i="2"/>
  <c r="K561" i="2"/>
  <c r="O560" i="2"/>
  <c r="K560" i="2"/>
  <c r="O559" i="2"/>
  <c r="K559" i="2"/>
  <c r="O558" i="2"/>
  <c r="K558" i="2"/>
  <c r="O557" i="2"/>
  <c r="K557" i="2"/>
  <c r="O556" i="2"/>
  <c r="K556" i="2"/>
  <c r="O555" i="2"/>
  <c r="K555" i="2"/>
  <c r="O554" i="2"/>
  <c r="K554" i="2"/>
  <c r="O553" i="2"/>
  <c r="K553" i="2"/>
  <c r="O552" i="2"/>
  <c r="K552" i="2"/>
  <c r="O551" i="2"/>
  <c r="K551" i="2"/>
  <c r="O550" i="2"/>
  <c r="K550" i="2"/>
  <c r="O549" i="2"/>
  <c r="K549" i="2"/>
  <c r="O548" i="2"/>
  <c r="K548" i="2"/>
  <c r="O547" i="2"/>
  <c r="K547" i="2"/>
  <c r="O546" i="2"/>
  <c r="K546" i="2"/>
  <c r="O545" i="2"/>
  <c r="K545" i="2"/>
  <c r="O544" i="2"/>
  <c r="K544" i="2"/>
  <c r="O543" i="2"/>
  <c r="K543" i="2"/>
  <c r="O542" i="2"/>
  <c r="K542" i="2"/>
  <c r="O541" i="2"/>
  <c r="K541" i="2"/>
  <c r="O540" i="2"/>
  <c r="K540" i="2"/>
  <c r="O539" i="2"/>
  <c r="K539" i="2"/>
  <c r="O538" i="2"/>
  <c r="K538" i="2"/>
  <c r="O537" i="2"/>
  <c r="K537" i="2"/>
  <c r="O536" i="2"/>
  <c r="K536" i="2"/>
  <c r="O535" i="2"/>
  <c r="K535" i="2"/>
  <c r="O534" i="2"/>
  <c r="K534" i="2"/>
  <c r="O533" i="2"/>
  <c r="K533" i="2"/>
  <c r="O532" i="2"/>
  <c r="K532" i="2"/>
  <c r="O531" i="2"/>
  <c r="K531" i="2"/>
  <c r="O530" i="2"/>
  <c r="K530" i="2"/>
  <c r="O529" i="2"/>
  <c r="K529" i="2"/>
  <c r="O528" i="2"/>
  <c r="K528" i="2"/>
  <c r="O527" i="2"/>
  <c r="K527" i="2"/>
  <c r="O526" i="2"/>
  <c r="K526" i="2"/>
  <c r="O525" i="2"/>
  <c r="K525" i="2"/>
  <c r="O524" i="2"/>
  <c r="K524" i="2"/>
  <c r="O523" i="2"/>
  <c r="K523" i="2"/>
  <c r="O522" i="2"/>
  <c r="K522" i="2"/>
  <c r="O521" i="2"/>
  <c r="K521" i="2"/>
  <c r="O520" i="2"/>
  <c r="K520" i="2"/>
  <c r="O519" i="2"/>
  <c r="K519" i="2"/>
  <c r="O518" i="2"/>
  <c r="K518" i="2"/>
  <c r="O517" i="2"/>
  <c r="K517" i="2"/>
  <c r="O516" i="2"/>
  <c r="K516" i="2"/>
  <c r="O515" i="2"/>
  <c r="K515" i="2"/>
  <c r="O514" i="2"/>
  <c r="K514" i="2"/>
  <c r="O513" i="2"/>
  <c r="K513" i="2"/>
  <c r="O512" i="2"/>
  <c r="K512" i="2"/>
  <c r="O511" i="2"/>
  <c r="K511" i="2"/>
  <c r="O510" i="2"/>
  <c r="K510" i="2"/>
  <c r="O509" i="2"/>
  <c r="K509" i="2"/>
  <c r="O508" i="2"/>
  <c r="K508" i="2"/>
  <c r="O507" i="2"/>
  <c r="K507" i="2"/>
  <c r="O506" i="2"/>
  <c r="K506" i="2"/>
  <c r="O505" i="2"/>
  <c r="K505" i="2"/>
  <c r="O504" i="2"/>
  <c r="K504" i="2"/>
  <c r="O503" i="2"/>
  <c r="K503" i="2"/>
  <c r="O502" i="2"/>
  <c r="K502" i="2"/>
  <c r="O501" i="2"/>
  <c r="K501" i="2"/>
  <c r="O500" i="2"/>
  <c r="K500" i="2"/>
  <c r="O499" i="2"/>
  <c r="K499" i="2"/>
  <c r="O498" i="2"/>
  <c r="K498" i="2"/>
  <c r="O497" i="2"/>
  <c r="K497" i="2"/>
  <c r="O496" i="2"/>
  <c r="K496" i="2"/>
  <c r="O495" i="2"/>
  <c r="K495" i="2"/>
  <c r="O494" i="2"/>
  <c r="K494" i="2"/>
  <c r="O493" i="2"/>
  <c r="K493" i="2"/>
  <c r="O492" i="2"/>
  <c r="K492" i="2"/>
  <c r="O491" i="2"/>
  <c r="K491" i="2"/>
  <c r="O490" i="2"/>
  <c r="K490" i="2"/>
  <c r="O489" i="2"/>
  <c r="K489" i="2"/>
  <c r="O488" i="2"/>
  <c r="K488" i="2"/>
  <c r="O487" i="2"/>
  <c r="K487" i="2"/>
  <c r="O486" i="2"/>
  <c r="K486" i="2"/>
  <c r="O485" i="2"/>
  <c r="K485" i="2"/>
  <c r="O484" i="2"/>
  <c r="K484" i="2"/>
  <c r="O483" i="2"/>
  <c r="K483" i="2"/>
  <c r="O482" i="2"/>
  <c r="K482" i="2"/>
  <c r="O481" i="2"/>
  <c r="K481" i="2"/>
  <c r="O480" i="2"/>
  <c r="K480" i="2"/>
  <c r="O479" i="2"/>
  <c r="K479" i="2"/>
  <c r="O478" i="2"/>
  <c r="K478" i="2"/>
  <c r="O477" i="2"/>
  <c r="K477" i="2"/>
  <c r="O476" i="2"/>
  <c r="K476" i="2"/>
  <c r="O475" i="2"/>
  <c r="K475" i="2"/>
  <c r="O474" i="2"/>
  <c r="K474" i="2"/>
  <c r="O473" i="2"/>
  <c r="K473" i="2"/>
  <c r="O472" i="2"/>
  <c r="K472" i="2"/>
  <c r="O471" i="2"/>
  <c r="K471" i="2"/>
  <c r="O470" i="2"/>
  <c r="K470" i="2"/>
  <c r="O469" i="2"/>
  <c r="K469" i="2"/>
  <c r="O468" i="2"/>
  <c r="K468" i="2"/>
  <c r="O467" i="2"/>
  <c r="K467" i="2"/>
  <c r="O466" i="2"/>
  <c r="K466" i="2"/>
  <c r="O465" i="2"/>
  <c r="K465" i="2"/>
  <c r="O464" i="2"/>
  <c r="K464" i="2"/>
  <c r="O463" i="2"/>
  <c r="K463" i="2"/>
  <c r="O462" i="2"/>
  <c r="K462" i="2"/>
  <c r="O461" i="2"/>
  <c r="K461" i="2"/>
  <c r="O460" i="2"/>
  <c r="K460" i="2"/>
  <c r="O459" i="2"/>
  <c r="K459" i="2"/>
  <c r="O458" i="2"/>
  <c r="K458" i="2"/>
  <c r="O457" i="2"/>
  <c r="K457" i="2"/>
  <c r="O456" i="2"/>
  <c r="K456" i="2"/>
  <c r="O455" i="2"/>
  <c r="K455" i="2"/>
  <c r="O454" i="2"/>
  <c r="K454" i="2"/>
  <c r="O453" i="2"/>
  <c r="K453" i="2"/>
  <c r="O452" i="2"/>
  <c r="K452" i="2"/>
  <c r="O451" i="2"/>
  <c r="K451" i="2"/>
  <c r="O450" i="2"/>
  <c r="K450" i="2"/>
  <c r="O449" i="2"/>
  <c r="K449" i="2"/>
  <c r="O448" i="2"/>
  <c r="K448" i="2"/>
  <c r="O447" i="2"/>
  <c r="K447" i="2"/>
  <c r="O446" i="2"/>
  <c r="K446" i="2"/>
  <c r="O445" i="2"/>
  <c r="K445" i="2"/>
  <c r="O444" i="2"/>
  <c r="K444" i="2"/>
  <c r="O443" i="2"/>
  <c r="K443" i="2"/>
  <c r="O442" i="2"/>
  <c r="K442" i="2"/>
  <c r="O441" i="2"/>
  <c r="K441" i="2"/>
  <c r="O440" i="2"/>
  <c r="K440" i="2"/>
  <c r="O439" i="2"/>
  <c r="K439" i="2"/>
  <c r="O438" i="2"/>
  <c r="K438" i="2"/>
  <c r="O437" i="2"/>
  <c r="K437" i="2"/>
  <c r="O436" i="2"/>
  <c r="K436" i="2"/>
  <c r="O435" i="2"/>
  <c r="K435" i="2"/>
  <c r="O434" i="2"/>
  <c r="K434" i="2"/>
  <c r="O433" i="2"/>
  <c r="K433" i="2"/>
  <c r="O432" i="2"/>
  <c r="K432" i="2"/>
  <c r="O431" i="2"/>
  <c r="K431" i="2"/>
  <c r="O430" i="2"/>
  <c r="K430" i="2"/>
  <c r="O429" i="2"/>
  <c r="K429" i="2"/>
  <c r="O428" i="2"/>
  <c r="K428" i="2"/>
  <c r="O427" i="2"/>
  <c r="K427" i="2"/>
  <c r="O426" i="2"/>
  <c r="K426" i="2"/>
  <c r="O425" i="2"/>
  <c r="K425" i="2"/>
  <c r="O424" i="2"/>
  <c r="K424" i="2"/>
  <c r="O423" i="2"/>
  <c r="K423" i="2"/>
  <c r="O422" i="2"/>
  <c r="K422" i="2"/>
  <c r="O421" i="2"/>
  <c r="K421" i="2"/>
  <c r="O420" i="2"/>
  <c r="K420" i="2"/>
  <c r="O419" i="2"/>
  <c r="K419" i="2"/>
  <c r="O418" i="2"/>
  <c r="K418" i="2"/>
  <c r="O417" i="2"/>
  <c r="K417" i="2"/>
  <c r="O416" i="2"/>
  <c r="K416" i="2"/>
  <c r="O415" i="2"/>
  <c r="K415" i="2"/>
  <c r="O414" i="2"/>
  <c r="K414" i="2"/>
  <c r="O413" i="2"/>
  <c r="K413" i="2"/>
  <c r="O412" i="2"/>
  <c r="K412" i="2"/>
  <c r="O411" i="2"/>
  <c r="K411" i="2"/>
  <c r="O410" i="2"/>
  <c r="K410" i="2"/>
  <c r="O409" i="2"/>
  <c r="K409" i="2"/>
  <c r="O408" i="2"/>
  <c r="K408" i="2"/>
  <c r="O407" i="2"/>
  <c r="K407" i="2"/>
  <c r="O406" i="2"/>
  <c r="K406" i="2"/>
  <c r="O405" i="2"/>
  <c r="K405" i="2"/>
  <c r="O404" i="2"/>
  <c r="K404" i="2"/>
  <c r="O403" i="2"/>
  <c r="K403" i="2"/>
  <c r="O402" i="2"/>
  <c r="K402" i="2"/>
  <c r="O401" i="2"/>
  <c r="K401" i="2"/>
  <c r="O400" i="2"/>
  <c r="K400" i="2"/>
  <c r="O399" i="2"/>
  <c r="K399" i="2"/>
  <c r="O398" i="2"/>
  <c r="K398" i="2"/>
  <c r="O397" i="2"/>
  <c r="K397" i="2"/>
  <c r="O396" i="2"/>
  <c r="K396" i="2"/>
  <c r="O395" i="2"/>
  <c r="K395" i="2"/>
  <c r="O394" i="2"/>
  <c r="K394" i="2"/>
  <c r="O393" i="2"/>
  <c r="K393" i="2"/>
  <c r="O392" i="2"/>
  <c r="K392" i="2"/>
  <c r="O391" i="2"/>
  <c r="K391" i="2"/>
  <c r="O390" i="2"/>
  <c r="K390" i="2"/>
  <c r="O389" i="2"/>
  <c r="K389" i="2"/>
  <c r="O388" i="2"/>
  <c r="K388" i="2"/>
  <c r="O387" i="2"/>
  <c r="K387" i="2"/>
  <c r="O386" i="2"/>
  <c r="K386" i="2"/>
  <c r="O385" i="2"/>
  <c r="K385" i="2"/>
  <c r="O384" i="2"/>
  <c r="K384" i="2"/>
  <c r="O383" i="2"/>
  <c r="K383" i="2"/>
  <c r="O382" i="2"/>
  <c r="K382" i="2"/>
  <c r="O381" i="2"/>
  <c r="K381" i="2"/>
  <c r="O380" i="2"/>
  <c r="K380" i="2"/>
  <c r="O379" i="2"/>
  <c r="K379" i="2"/>
  <c r="O378" i="2"/>
  <c r="K378" i="2"/>
  <c r="O377" i="2"/>
  <c r="K377" i="2"/>
  <c r="O376" i="2"/>
  <c r="K376" i="2"/>
  <c r="O375" i="2"/>
  <c r="K375" i="2"/>
  <c r="O374" i="2"/>
  <c r="K374" i="2"/>
  <c r="O373" i="2"/>
  <c r="K373" i="2"/>
  <c r="O372" i="2"/>
  <c r="K372" i="2"/>
  <c r="O371" i="2"/>
  <c r="K371" i="2"/>
  <c r="O370" i="2"/>
  <c r="K370" i="2"/>
  <c r="O369" i="2"/>
  <c r="K369" i="2"/>
  <c r="O368" i="2"/>
  <c r="K368" i="2"/>
  <c r="O367" i="2"/>
  <c r="K367" i="2"/>
  <c r="O366" i="2"/>
  <c r="K366" i="2"/>
  <c r="O365" i="2"/>
  <c r="K365" i="2"/>
  <c r="O364" i="2"/>
  <c r="K364" i="2"/>
  <c r="O363" i="2"/>
  <c r="K363" i="2"/>
  <c r="O362" i="2"/>
  <c r="K362" i="2"/>
  <c r="O361" i="2"/>
  <c r="K361" i="2"/>
  <c r="O360" i="2"/>
  <c r="K360" i="2"/>
  <c r="O359" i="2"/>
  <c r="K359" i="2"/>
  <c r="O358" i="2"/>
  <c r="K358" i="2"/>
  <c r="O357" i="2"/>
  <c r="K357" i="2"/>
  <c r="O356" i="2"/>
  <c r="K356" i="2"/>
  <c r="O355" i="2"/>
  <c r="K355" i="2"/>
  <c r="O354" i="2"/>
  <c r="K354" i="2"/>
  <c r="O353" i="2"/>
  <c r="K353" i="2"/>
  <c r="O352" i="2"/>
  <c r="K352" i="2"/>
  <c r="O351" i="2"/>
  <c r="K351" i="2"/>
  <c r="O350" i="2"/>
  <c r="K350" i="2"/>
  <c r="O349" i="2"/>
  <c r="K349" i="2"/>
  <c r="O348" i="2"/>
  <c r="K348" i="2"/>
  <c r="O347" i="2"/>
  <c r="K347" i="2"/>
  <c r="O346" i="2"/>
  <c r="K346" i="2"/>
  <c r="O345" i="2"/>
  <c r="K345" i="2"/>
  <c r="O344" i="2"/>
  <c r="K344" i="2"/>
  <c r="O343" i="2"/>
  <c r="K343" i="2"/>
  <c r="O342" i="2"/>
  <c r="K342" i="2"/>
  <c r="O341" i="2"/>
  <c r="K341" i="2"/>
  <c r="O340" i="2"/>
  <c r="K340" i="2"/>
  <c r="O339" i="2"/>
  <c r="K339" i="2"/>
  <c r="O338" i="2"/>
  <c r="K338" i="2"/>
  <c r="O337" i="2"/>
  <c r="K337" i="2"/>
  <c r="O336" i="2"/>
  <c r="K336" i="2"/>
  <c r="O335" i="2"/>
  <c r="K335" i="2"/>
  <c r="O334" i="2"/>
  <c r="K334" i="2"/>
  <c r="O333" i="2"/>
  <c r="K333" i="2"/>
  <c r="O332" i="2"/>
  <c r="K332" i="2"/>
  <c r="O331" i="2"/>
  <c r="K331" i="2"/>
  <c r="O330" i="2"/>
  <c r="K330" i="2"/>
  <c r="O329" i="2"/>
  <c r="K329" i="2"/>
  <c r="O328" i="2"/>
  <c r="K328" i="2"/>
  <c r="O327" i="2"/>
  <c r="K327" i="2"/>
  <c r="O326" i="2"/>
  <c r="K326" i="2"/>
  <c r="O325" i="2"/>
  <c r="K325" i="2"/>
  <c r="O324" i="2"/>
  <c r="K324" i="2"/>
  <c r="O323" i="2"/>
  <c r="K323" i="2"/>
  <c r="O322" i="2"/>
  <c r="K322" i="2"/>
  <c r="O321" i="2"/>
  <c r="K321" i="2"/>
  <c r="O320" i="2"/>
  <c r="K320" i="2"/>
  <c r="O319" i="2"/>
  <c r="K319" i="2"/>
  <c r="O318" i="2"/>
  <c r="K318" i="2"/>
  <c r="O317" i="2"/>
  <c r="K317" i="2"/>
  <c r="O316" i="2"/>
  <c r="K316" i="2"/>
  <c r="O315" i="2"/>
  <c r="K315" i="2"/>
  <c r="O314" i="2"/>
  <c r="K314" i="2"/>
  <c r="O313" i="2"/>
  <c r="K313" i="2"/>
  <c r="O312" i="2"/>
  <c r="K312" i="2"/>
  <c r="O311" i="2"/>
  <c r="K311" i="2"/>
  <c r="O310" i="2"/>
  <c r="K310" i="2"/>
  <c r="O309" i="2"/>
  <c r="K309" i="2"/>
  <c r="O308" i="2"/>
  <c r="K308" i="2"/>
  <c r="O307" i="2"/>
  <c r="K307" i="2"/>
  <c r="O306" i="2"/>
  <c r="K306" i="2"/>
  <c r="O305" i="2"/>
  <c r="K305" i="2"/>
  <c r="O304" i="2"/>
  <c r="K304" i="2"/>
  <c r="O303" i="2"/>
  <c r="K303" i="2"/>
  <c r="O302" i="2"/>
  <c r="K302" i="2"/>
  <c r="O301" i="2"/>
  <c r="K301" i="2"/>
  <c r="O300" i="2"/>
  <c r="K300" i="2"/>
  <c r="O299" i="2"/>
  <c r="K299" i="2"/>
  <c r="O298" i="2"/>
  <c r="K298" i="2"/>
  <c r="O297" i="2"/>
  <c r="K297" i="2"/>
  <c r="O296" i="2"/>
  <c r="K296" i="2"/>
  <c r="O295" i="2"/>
  <c r="K295" i="2"/>
  <c r="O294" i="2"/>
  <c r="K294" i="2"/>
  <c r="O293" i="2"/>
  <c r="K293" i="2"/>
  <c r="O292" i="2"/>
  <c r="K292" i="2"/>
  <c r="O291" i="2"/>
  <c r="K291" i="2"/>
  <c r="O290" i="2"/>
  <c r="K290" i="2"/>
  <c r="O289" i="2"/>
  <c r="K289" i="2"/>
  <c r="O288" i="2"/>
  <c r="K288" i="2"/>
  <c r="O287" i="2"/>
  <c r="K287" i="2"/>
  <c r="O286" i="2"/>
  <c r="K286" i="2"/>
  <c r="O285" i="2"/>
  <c r="K285" i="2"/>
  <c r="O284" i="2"/>
  <c r="K284" i="2"/>
  <c r="O283" i="2"/>
  <c r="K283" i="2"/>
  <c r="O282" i="2"/>
  <c r="K282" i="2"/>
  <c r="O281" i="2"/>
  <c r="K281" i="2"/>
  <c r="O280" i="2"/>
  <c r="K280" i="2"/>
  <c r="O279" i="2"/>
  <c r="K279" i="2"/>
  <c r="O278" i="2"/>
  <c r="K278" i="2"/>
  <c r="O277" i="2"/>
  <c r="K277" i="2"/>
  <c r="O276" i="2"/>
  <c r="K276" i="2"/>
  <c r="O275" i="2"/>
  <c r="K275" i="2"/>
  <c r="O274" i="2"/>
  <c r="K274" i="2"/>
  <c r="O273" i="2"/>
  <c r="K273" i="2"/>
  <c r="O272" i="2"/>
  <c r="K272" i="2"/>
  <c r="O271" i="2"/>
  <c r="K271" i="2"/>
  <c r="O270" i="2"/>
  <c r="K270" i="2"/>
  <c r="O269" i="2"/>
  <c r="K269" i="2"/>
  <c r="O268" i="2"/>
  <c r="K268" i="2"/>
  <c r="O267" i="2"/>
  <c r="K267" i="2"/>
  <c r="O266" i="2"/>
  <c r="K266" i="2"/>
  <c r="O265" i="2"/>
  <c r="K265" i="2"/>
  <c r="O264" i="2"/>
  <c r="K264" i="2"/>
  <c r="O263" i="2"/>
  <c r="K263" i="2"/>
  <c r="O262" i="2"/>
  <c r="K262" i="2"/>
  <c r="O261" i="2"/>
  <c r="K261" i="2"/>
  <c r="O260" i="2"/>
  <c r="K260" i="2"/>
  <c r="O259" i="2"/>
  <c r="K259" i="2"/>
  <c r="O258" i="2"/>
  <c r="K258" i="2"/>
  <c r="O257" i="2"/>
  <c r="K257" i="2"/>
  <c r="O256" i="2"/>
  <c r="K256" i="2"/>
  <c r="O255" i="2"/>
  <c r="K255" i="2"/>
  <c r="O254" i="2"/>
  <c r="K254" i="2"/>
  <c r="O253" i="2"/>
  <c r="K253" i="2"/>
  <c r="O252" i="2"/>
  <c r="K252" i="2"/>
  <c r="O251" i="2"/>
  <c r="K251" i="2"/>
  <c r="O250" i="2"/>
  <c r="K250" i="2"/>
  <c r="O249" i="2"/>
  <c r="K249" i="2"/>
  <c r="O248" i="2"/>
  <c r="K248" i="2"/>
  <c r="O247" i="2"/>
  <c r="K247" i="2"/>
  <c r="O246" i="2"/>
  <c r="K246" i="2"/>
  <c r="O245" i="2"/>
  <c r="K245" i="2"/>
  <c r="O244" i="2"/>
  <c r="K244" i="2"/>
  <c r="O243" i="2"/>
  <c r="K243" i="2"/>
  <c r="O242" i="2"/>
  <c r="K242" i="2"/>
  <c r="O241" i="2"/>
  <c r="K241" i="2"/>
  <c r="O240" i="2"/>
  <c r="K240" i="2"/>
  <c r="O239" i="2"/>
  <c r="K239" i="2"/>
  <c r="O238" i="2"/>
  <c r="K238" i="2"/>
  <c r="O237" i="2"/>
  <c r="K237" i="2"/>
  <c r="O236" i="2"/>
  <c r="K236" i="2"/>
  <c r="O235" i="2"/>
  <c r="K235" i="2"/>
  <c r="O234" i="2"/>
  <c r="K234" i="2"/>
  <c r="O233" i="2"/>
  <c r="K233" i="2"/>
  <c r="O232" i="2"/>
  <c r="K232" i="2"/>
  <c r="O231" i="2"/>
  <c r="K231" i="2"/>
  <c r="O230" i="2"/>
  <c r="K230" i="2"/>
  <c r="O229" i="2"/>
  <c r="K229" i="2"/>
  <c r="O228" i="2"/>
  <c r="K228" i="2"/>
  <c r="O227" i="2"/>
  <c r="K227" i="2"/>
  <c r="O226" i="2"/>
  <c r="K226" i="2"/>
  <c r="O225" i="2"/>
  <c r="K225" i="2"/>
  <c r="O224" i="2"/>
  <c r="K224" i="2"/>
  <c r="O223" i="2"/>
  <c r="K223" i="2"/>
  <c r="O222" i="2"/>
  <c r="K222" i="2"/>
  <c r="O221" i="2"/>
  <c r="K221" i="2"/>
  <c r="O220" i="2"/>
  <c r="K220" i="2"/>
  <c r="O219" i="2"/>
  <c r="K219" i="2"/>
  <c r="O218" i="2"/>
  <c r="K218" i="2"/>
  <c r="O217" i="2"/>
  <c r="K217" i="2"/>
  <c r="O216" i="2"/>
  <c r="K216" i="2"/>
  <c r="O215" i="2"/>
  <c r="K215" i="2"/>
  <c r="O214" i="2"/>
  <c r="K214" i="2"/>
  <c r="O213" i="2"/>
  <c r="K213" i="2"/>
  <c r="O212" i="2"/>
  <c r="K212" i="2"/>
  <c r="O211" i="2"/>
  <c r="K211" i="2"/>
  <c r="O210" i="2"/>
  <c r="K210" i="2"/>
  <c r="O209" i="2"/>
  <c r="K209" i="2"/>
  <c r="O208" i="2"/>
  <c r="K208" i="2"/>
  <c r="O207" i="2"/>
  <c r="K207" i="2"/>
  <c r="O206" i="2"/>
  <c r="K206" i="2"/>
  <c r="O205" i="2"/>
  <c r="K205" i="2"/>
  <c r="O204" i="2"/>
  <c r="K204" i="2"/>
  <c r="O203" i="2"/>
  <c r="K203" i="2"/>
  <c r="O202" i="2"/>
  <c r="K202" i="2"/>
  <c r="O201" i="2"/>
  <c r="K201" i="2"/>
  <c r="O200" i="2"/>
  <c r="K200" i="2"/>
  <c r="O199" i="2"/>
  <c r="K199" i="2"/>
  <c r="O198" i="2"/>
  <c r="K198" i="2"/>
  <c r="O197" i="2"/>
  <c r="K197" i="2"/>
  <c r="O196" i="2"/>
  <c r="K196" i="2"/>
  <c r="O195" i="2"/>
  <c r="K195" i="2"/>
  <c r="O194" i="2"/>
  <c r="K194" i="2"/>
  <c r="O193" i="2"/>
  <c r="K193" i="2"/>
  <c r="O192" i="2"/>
  <c r="K192" i="2"/>
  <c r="O191" i="2"/>
  <c r="K191" i="2"/>
  <c r="O190" i="2"/>
  <c r="K190" i="2"/>
  <c r="O189" i="2"/>
  <c r="K189" i="2"/>
  <c r="O188" i="2"/>
  <c r="K188" i="2"/>
  <c r="O187" i="2"/>
  <c r="K187" i="2"/>
  <c r="O186" i="2"/>
  <c r="K186" i="2"/>
  <c r="O185" i="2"/>
  <c r="K185" i="2"/>
  <c r="O184" i="2"/>
  <c r="K184" i="2"/>
  <c r="O183" i="2"/>
  <c r="K183" i="2"/>
  <c r="O182" i="2"/>
  <c r="K182" i="2"/>
  <c r="O181" i="2"/>
  <c r="K181" i="2"/>
  <c r="O180" i="2"/>
  <c r="K180" i="2"/>
  <c r="O179" i="2"/>
  <c r="K179" i="2"/>
  <c r="O178" i="2"/>
  <c r="K178" i="2"/>
  <c r="O177" i="2"/>
  <c r="K177" i="2"/>
  <c r="O176" i="2"/>
  <c r="K176" i="2"/>
  <c r="O175" i="2"/>
  <c r="K175" i="2"/>
  <c r="O174" i="2"/>
  <c r="K174" i="2"/>
  <c r="O173" i="2"/>
  <c r="K173" i="2"/>
  <c r="O172" i="2"/>
  <c r="K172" i="2"/>
  <c r="O171" i="2"/>
  <c r="K171" i="2"/>
  <c r="O170" i="2"/>
  <c r="K170" i="2"/>
  <c r="O169" i="2"/>
  <c r="K169" i="2"/>
  <c r="O168" i="2"/>
  <c r="K168" i="2"/>
  <c r="O167" i="2"/>
  <c r="K167" i="2"/>
  <c r="O166" i="2"/>
  <c r="K166" i="2"/>
  <c r="O165" i="2"/>
  <c r="K165" i="2"/>
  <c r="O164" i="2"/>
  <c r="K164" i="2"/>
  <c r="O163" i="2"/>
  <c r="K163" i="2"/>
  <c r="O162" i="2"/>
  <c r="K162" i="2"/>
  <c r="O161" i="2"/>
  <c r="K161" i="2"/>
  <c r="O160" i="2"/>
  <c r="K160" i="2"/>
  <c r="O159" i="2"/>
  <c r="K159" i="2"/>
  <c r="O158" i="2"/>
  <c r="K158" i="2"/>
  <c r="O157" i="2"/>
  <c r="K157" i="2"/>
  <c r="O156" i="2"/>
  <c r="K156" i="2"/>
  <c r="O155" i="2"/>
  <c r="K155" i="2"/>
  <c r="O154" i="2"/>
  <c r="K154" i="2"/>
  <c r="O153" i="2"/>
  <c r="K153" i="2"/>
  <c r="O152" i="2"/>
  <c r="K152" i="2"/>
  <c r="O151" i="2"/>
  <c r="K151" i="2"/>
  <c r="O150" i="2"/>
  <c r="K150" i="2"/>
  <c r="O149" i="2"/>
  <c r="K149" i="2"/>
  <c r="O148" i="2"/>
  <c r="K148" i="2"/>
  <c r="O147" i="2"/>
  <c r="K147" i="2"/>
  <c r="O146" i="2"/>
  <c r="K146" i="2"/>
  <c r="O145" i="2"/>
  <c r="K145" i="2"/>
  <c r="O144" i="2"/>
  <c r="K144" i="2"/>
  <c r="O143" i="2"/>
  <c r="K143" i="2"/>
  <c r="O142" i="2"/>
  <c r="K142" i="2"/>
  <c r="O141" i="2"/>
  <c r="K141" i="2"/>
  <c r="O140" i="2"/>
  <c r="K140" i="2"/>
  <c r="O139" i="2"/>
  <c r="K139" i="2"/>
  <c r="O138" i="2"/>
  <c r="K138" i="2"/>
  <c r="O137" i="2"/>
  <c r="K137" i="2"/>
  <c r="O136" i="2"/>
  <c r="K136" i="2"/>
  <c r="O135" i="2"/>
  <c r="K135" i="2"/>
  <c r="O134" i="2"/>
  <c r="K134" i="2"/>
  <c r="O133" i="2"/>
  <c r="K133" i="2"/>
  <c r="O132" i="2"/>
  <c r="K132" i="2"/>
  <c r="O131" i="2"/>
  <c r="K131" i="2"/>
  <c r="O130" i="2"/>
  <c r="K130" i="2"/>
  <c r="O129" i="2"/>
  <c r="K129" i="2"/>
  <c r="O128" i="2"/>
  <c r="K128" i="2"/>
  <c r="O127" i="2"/>
  <c r="K127" i="2"/>
  <c r="O126" i="2"/>
  <c r="K126" i="2"/>
  <c r="O125" i="2"/>
  <c r="K125" i="2"/>
  <c r="O124" i="2"/>
  <c r="K124" i="2"/>
  <c r="O123" i="2"/>
  <c r="K123" i="2"/>
  <c r="O122" i="2"/>
  <c r="K122" i="2"/>
  <c r="O121" i="2"/>
  <c r="K121" i="2"/>
  <c r="O120" i="2"/>
  <c r="K120" i="2"/>
  <c r="O119" i="2"/>
  <c r="K119" i="2"/>
  <c r="O118" i="2"/>
  <c r="K118" i="2"/>
  <c r="O117" i="2"/>
  <c r="K117" i="2"/>
  <c r="O116" i="2"/>
  <c r="K116" i="2"/>
  <c r="O115" i="2"/>
  <c r="K115" i="2"/>
  <c r="O114" i="2"/>
  <c r="K114" i="2"/>
  <c r="O113" i="2"/>
  <c r="K113" i="2"/>
  <c r="G113" i="2"/>
  <c r="O112" i="2"/>
  <c r="K112" i="2"/>
  <c r="G112" i="2"/>
  <c r="O111" i="2"/>
  <c r="K111" i="2"/>
  <c r="G111" i="2"/>
  <c r="O110" i="2"/>
  <c r="K110" i="2"/>
  <c r="G110" i="2"/>
  <c r="O109" i="2"/>
  <c r="K109" i="2"/>
  <c r="G109" i="2"/>
  <c r="O108" i="2"/>
  <c r="K108" i="2"/>
  <c r="G108" i="2"/>
  <c r="O107" i="2"/>
  <c r="K107" i="2"/>
  <c r="G107" i="2"/>
  <c r="O106" i="2"/>
  <c r="K106" i="2"/>
  <c r="G106" i="2"/>
  <c r="O105" i="2"/>
  <c r="K105" i="2"/>
  <c r="G105" i="2"/>
  <c r="O104" i="2"/>
  <c r="K104" i="2"/>
  <c r="G104" i="2"/>
  <c r="O103" i="2"/>
  <c r="K103" i="2"/>
  <c r="G103" i="2"/>
  <c r="O102" i="2"/>
  <c r="K102" i="2"/>
  <c r="G102" i="2"/>
  <c r="O101" i="2"/>
  <c r="K101" i="2"/>
  <c r="G101" i="2"/>
  <c r="O100" i="2"/>
  <c r="K100" i="2"/>
  <c r="G100" i="2"/>
  <c r="O99" i="2"/>
  <c r="K99" i="2"/>
  <c r="G99" i="2"/>
  <c r="O98" i="2"/>
  <c r="K98" i="2"/>
  <c r="G98" i="2"/>
  <c r="O97" i="2"/>
  <c r="K97" i="2"/>
  <c r="G97" i="2"/>
  <c r="O96" i="2"/>
  <c r="K96" i="2"/>
  <c r="G96" i="2"/>
  <c r="O95" i="2"/>
  <c r="K95" i="2"/>
  <c r="G95" i="2"/>
  <c r="O94" i="2"/>
  <c r="K94" i="2"/>
  <c r="G94" i="2"/>
  <c r="O93" i="2"/>
  <c r="K93" i="2"/>
  <c r="G93" i="2"/>
  <c r="O92" i="2"/>
  <c r="K92" i="2"/>
  <c r="G92" i="2"/>
  <c r="O91" i="2"/>
  <c r="K91" i="2"/>
  <c r="G91" i="2"/>
  <c r="O90" i="2"/>
  <c r="K90" i="2"/>
  <c r="G90" i="2"/>
  <c r="O89" i="2"/>
  <c r="K89" i="2"/>
  <c r="G89" i="2"/>
  <c r="O88" i="2"/>
  <c r="K88" i="2"/>
  <c r="G88" i="2"/>
  <c r="O87" i="2"/>
  <c r="K87" i="2"/>
  <c r="G87" i="2"/>
  <c r="O86" i="2"/>
  <c r="K86" i="2"/>
  <c r="G86" i="2"/>
  <c r="O85" i="2"/>
  <c r="K85" i="2"/>
  <c r="G85" i="2"/>
  <c r="O84" i="2"/>
  <c r="K84" i="2"/>
  <c r="G84" i="2"/>
  <c r="O83" i="2"/>
  <c r="K83" i="2"/>
  <c r="G83" i="2"/>
  <c r="O82" i="2"/>
  <c r="K82" i="2"/>
  <c r="G82" i="2"/>
  <c r="O81" i="2"/>
  <c r="K81" i="2"/>
  <c r="G81" i="2"/>
  <c r="O80" i="2"/>
  <c r="K80" i="2"/>
  <c r="G80" i="2"/>
  <c r="O79" i="2"/>
  <c r="K79" i="2"/>
  <c r="G79" i="2"/>
  <c r="O78" i="2"/>
  <c r="K78" i="2"/>
  <c r="G78" i="2"/>
  <c r="O77" i="2"/>
  <c r="K77" i="2"/>
  <c r="G77" i="2"/>
  <c r="O76" i="2"/>
  <c r="K76" i="2"/>
  <c r="G76" i="2"/>
  <c r="O75" i="2"/>
  <c r="K75" i="2"/>
  <c r="G75" i="2"/>
  <c r="O74" i="2"/>
  <c r="K74" i="2"/>
  <c r="G74" i="2"/>
  <c r="O73" i="2"/>
  <c r="K73" i="2"/>
  <c r="G73" i="2"/>
  <c r="C73" i="2"/>
  <c r="O72" i="2"/>
  <c r="K72" i="2"/>
  <c r="G72" i="2"/>
  <c r="C72" i="2"/>
  <c r="O71" i="2"/>
  <c r="K71" i="2"/>
  <c r="G71" i="2"/>
  <c r="C71" i="2"/>
  <c r="O70" i="2"/>
  <c r="K70" i="2"/>
  <c r="G70" i="2"/>
  <c r="C70" i="2"/>
  <c r="O69" i="2"/>
  <c r="K69" i="2"/>
  <c r="G69" i="2"/>
  <c r="C69" i="2"/>
  <c r="O68" i="2"/>
  <c r="K68" i="2"/>
  <c r="G68" i="2"/>
  <c r="C68" i="2"/>
  <c r="O67" i="2"/>
  <c r="K67" i="2"/>
  <c r="G67" i="2"/>
  <c r="C67" i="2"/>
  <c r="O66" i="2"/>
  <c r="K66" i="2"/>
  <c r="G66" i="2"/>
  <c r="C66" i="2"/>
  <c r="O65" i="2"/>
  <c r="K65" i="2"/>
  <c r="G65" i="2"/>
  <c r="C65" i="2"/>
  <c r="O64" i="2"/>
  <c r="P64" i="2" s="1"/>
  <c r="Q64" i="2" s="1"/>
  <c r="K64" i="2"/>
  <c r="L64" i="2" s="1"/>
  <c r="N64" i="2" s="1"/>
  <c r="G64" i="2"/>
  <c r="H64" i="2" s="1"/>
  <c r="I64" i="2" s="1"/>
  <c r="C64" i="2"/>
  <c r="D64" i="2" s="1"/>
  <c r="Z10" i="2"/>
  <c r="Z8" i="2"/>
  <c r="Z12" i="2" s="1"/>
  <c r="Z6" i="2"/>
  <c r="C24" i="1"/>
  <c r="C21" i="1"/>
  <c r="C18" i="1"/>
  <c r="C15" i="1"/>
  <c r="B17" i="10" l="1"/>
  <c r="C12" i="9"/>
  <c r="B17" i="12"/>
  <c r="E15" i="13"/>
  <c r="B23" i="13" s="1"/>
  <c r="B20" i="8"/>
  <c r="B23" i="8"/>
  <c r="B17" i="5"/>
  <c r="P48" i="3"/>
  <c r="C12" i="4"/>
  <c r="E15" i="1"/>
  <c r="B23" i="1" s="1"/>
  <c r="L48" i="3"/>
  <c r="N565" i="3" s="1"/>
  <c r="L48" i="2"/>
  <c r="N565" i="2" s="1"/>
  <c r="C48" i="2"/>
  <c r="F64" i="2"/>
  <c r="E64" i="2"/>
  <c r="D65" i="2" s="1"/>
  <c r="M64" i="2"/>
  <c r="L65" i="2" s="1"/>
  <c r="J64" i="2"/>
  <c r="R64" i="2"/>
  <c r="H65" i="2"/>
  <c r="P65" i="2"/>
  <c r="P48" i="2"/>
  <c r="H48" i="2"/>
  <c r="J64" i="3"/>
  <c r="H65" i="3"/>
  <c r="M64" i="3"/>
  <c r="L65" i="3" s="1"/>
  <c r="C48" i="3"/>
  <c r="B20" i="9"/>
  <c r="F64" i="3"/>
  <c r="D65" i="3"/>
  <c r="B20" i="13"/>
  <c r="H48" i="3"/>
  <c r="P64" i="3"/>
  <c r="B23" i="4"/>
  <c r="B23" i="10"/>
  <c r="E15" i="11"/>
  <c r="B23" i="11" s="1"/>
  <c r="E15" i="15"/>
  <c r="B23" i="15" s="1"/>
  <c r="B20" i="5"/>
  <c r="B17" i="9"/>
  <c r="B20" i="12"/>
  <c r="B17" i="13"/>
  <c r="C12" i="14"/>
  <c r="E15" i="14"/>
  <c r="B17" i="14" s="1"/>
  <c r="B17" i="11" l="1"/>
  <c r="B20" i="11"/>
  <c r="B20" i="1"/>
  <c r="B17" i="1"/>
  <c r="B20" i="4"/>
  <c r="N65" i="2"/>
  <c r="M65" i="2"/>
  <c r="L66" i="2" s="1"/>
  <c r="B23" i="14"/>
  <c r="F65" i="3"/>
  <c r="E65" i="3"/>
  <c r="D66" i="3" s="1"/>
  <c r="R64" i="3"/>
  <c r="Q64" i="3"/>
  <c r="P65" i="3" s="1"/>
  <c r="B20" i="14"/>
  <c r="N65" i="3"/>
  <c r="M65" i="3"/>
  <c r="L66" i="3" s="1"/>
  <c r="B20" i="15"/>
  <c r="B17" i="4"/>
  <c r="J65" i="3"/>
  <c r="I65" i="3"/>
  <c r="H66" i="3" s="1"/>
  <c r="R65" i="2"/>
  <c r="Q65" i="2"/>
  <c r="P66" i="2" s="1"/>
  <c r="B17" i="15"/>
  <c r="J65" i="2"/>
  <c r="I65" i="2"/>
  <c r="H66" i="2" s="1"/>
  <c r="F65" i="2"/>
  <c r="E65" i="2"/>
  <c r="D66" i="2" s="1"/>
  <c r="F66" i="2" l="1"/>
  <c r="E66" i="2"/>
  <c r="D67" i="2" s="1"/>
  <c r="J66" i="3"/>
  <c r="I66" i="3"/>
  <c r="H67" i="3" s="1"/>
  <c r="R66" i="2"/>
  <c r="Q66" i="2"/>
  <c r="P67" i="2" s="1"/>
  <c r="N66" i="3"/>
  <c r="M66" i="3"/>
  <c r="L67" i="3" s="1"/>
  <c r="F66" i="3"/>
  <c r="E66" i="3"/>
  <c r="D67" i="3" s="1"/>
  <c r="N66" i="2"/>
  <c r="M66" i="2"/>
  <c r="L67" i="2" s="1"/>
  <c r="J66" i="2"/>
  <c r="I66" i="2"/>
  <c r="H67" i="2" s="1"/>
  <c r="R65" i="3"/>
  <c r="Q65" i="3"/>
  <c r="P66" i="3" s="1"/>
  <c r="J67" i="2" l="1"/>
  <c r="I67" i="2"/>
  <c r="H68" i="2" s="1"/>
  <c r="F67" i="3"/>
  <c r="E67" i="3"/>
  <c r="D68" i="3" s="1"/>
  <c r="J67" i="3"/>
  <c r="I67" i="3"/>
  <c r="H68" i="3" s="1"/>
  <c r="R66" i="3"/>
  <c r="Q66" i="3"/>
  <c r="P67" i="3" s="1"/>
  <c r="N67" i="2"/>
  <c r="M67" i="2"/>
  <c r="L68" i="2" s="1"/>
  <c r="N67" i="3"/>
  <c r="M67" i="3"/>
  <c r="L68" i="3" s="1"/>
  <c r="R67" i="2"/>
  <c r="Q67" i="2"/>
  <c r="P68" i="2" s="1"/>
  <c r="F67" i="2"/>
  <c r="E67" i="2"/>
  <c r="D68" i="2" s="1"/>
  <c r="R68" i="2" l="1"/>
  <c r="Q68" i="2"/>
  <c r="P69" i="2" s="1"/>
  <c r="F68" i="3"/>
  <c r="E68" i="3"/>
  <c r="D69" i="3" s="1"/>
  <c r="R67" i="3"/>
  <c r="Q67" i="3"/>
  <c r="P68" i="3" s="1"/>
  <c r="F68" i="2"/>
  <c r="E68" i="2"/>
  <c r="D69" i="2" s="1"/>
  <c r="N68" i="2"/>
  <c r="M68" i="2"/>
  <c r="L69" i="2" s="1"/>
  <c r="J68" i="3"/>
  <c r="I68" i="3"/>
  <c r="H69" i="3" s="1"/>
  <c r="N68" i="3"/>
  <c r="M68" i="3"/>
  <c r="L69" i="3" s="1"/>
  <c r="J68" i="2"/>
  <c r="I68" i="2"/>
  <c r="H69" i="2" s="1"/>
  <c r="N69" i="2" l="1"/>
  <c r="M69" i="2"/>
  <c r="L70" i="2" s="1"/>
  <c r="R68" i="3"/>
  <c r="Q68" i="3"/>
  <c r="P69" i="3" s="1"/>
  <c r="J69" i="3"/>
  <c r="I69" i="3"/>
  <c r="H70" i="3" s="1"/>
  <c r="N69" i="3"/>
  <c r="M69" i="3"/>
  <c r="L70" i="3" s="1"/>
  <c r="J69" i="2"/>
  <c r="I69" i="2"/>
  <c r="H70" i="2" s="1"/>
  <c r="F69" i="2"/>
  <c r="E69" i="2"/>
  <c r="D70" i="2" s="1"/>
  <c r="F69" i="3"/>
  <c r="E69" i="3"/>
  <c r="D70" i="3" s="1"/>
  <c r="R69" i="2"/>
  <c r="Q69" i="2"/>
  <c r="P70" i="2" s="1"/>
  <c r="N70" i="2" l="1"/>
  <c r="M70" i="2"/>
  <c r="L71" i="2" s="1"/>
  <c r="N70" i="3"/>
  <c r="M70" i="3"/>
  <c r="L71" i="3" s="1"/>
  <c r="R69" i="3"/>
  <c r="Q69" i="3"/>
  <c r="P70" i="3" s="1"/>
  <c r="R70" i="2"/>
  <c r="Q70" i="2"/>
  <c r="P71" i="2" s="1"/>
  <c r="F70" i="2"/>
  <c r="E70" i="2"/>
  <c r="D71" i="2" s="1"/>
  <c r="F70" i="3"/>
  <c r="E70" i="3"/>
  <c r="D71" i="3" s="1"/>
  <c r="J70" i="2"/>
  <c r="I70" i="2"/>
  <c r="H71" i="2" s="1"/>
  <c r="J70" i="3"/>
  <c r="I70" i="3"/>
  <c r="H71" i="3" s="1"/>
  <c r="R71" i="2" l="1"/>
  <c r="Q71" i="2"/>
  <c r="P72" i="2" s="1"/>
  <c r="N71" i="3"/>
  <c r="M71" i="3"/>
  <c r="L72" i="3" s="1"/>
  <c r="J71" i="3"/>
  <c r="I71" i="3"/>
  <c r="H72" i="3" s="1"/>
  <c r="F71" i="2"/>
  <c r="E71" i="2"/>
  <c r="D72" i="2" s="1"/>
  <c r="F71" i="3"/>
  <c r="E71" i="3"/>
  <c r="D72" i="3" s="1"/>
  <c r="J71" i="2"/>
  <c r="I71" i="2"/>
  <c r="H72" i="2" s="1"/>
  <c r="R70" i="3"/>
  <c r="Q70" i="3"/>
  <c r="P71" i="3" s="1"/>
  <c r="N71" i="2"/>
  <c r="M71" i="2"/>
  <c r="L72" i="2" s="1"/>
  <c r="N72" i="3" l="1"/>
  <c r="M72" i="3"/>
  <c r="L73" i="3" s="1"/>
  <c r="R71" i="3"/>
  <c r="Q71" i="3"/>
  <c r="P72" i="3" s="1"/>
  <c r="J72" i="3"/>
  <c r="I72" i="3"/>
  <c r="H73" i="3" s="1"/>
  <c r="N72" i="2"/>
  <c r="M72" i="2"/>
  <c r="L73" i="2" s="1"/>
  <c r="J72" i="2"/>
  <c r="I72" i="2"/>
  <c r="H73" i="2" s="1"/>
  <c r="F72" i="2"/>
  <c r="E72" i="2"/>
  <c r="D73" i="2" s="1"/>
  <c r="R72" i="2"/>
  <c r="Q72" i="2"/>
  <c r="P73" i="2" s="1"/>
  <c r="F72" i="3"/>
  <c r="E72" i="3"/>
  <c r="D73" i="3" s="1"/>
  <c r="F73" i="3" l="1"/>
  <c r="C29" i="3" s="1"/>
  <c r="E73" i="3"/>
  <c r="N73" i="2"/>
  <c r="M73" i="2"/>
  <c r="L74" i="2" s="1"/>
  <c r="R72" i="3"/>
  <c r="Q72" i="3"/>
  <c r="P73" i="3" s="1"/>
  <c r="F73" i="2"/>
  <c r="C29" i="2" s="1"/>
  <c r="E73" i="2"/>
  <c r="C28" i="2" s="1"/>
  <c r="C27" i="2" s="1"/>
  <c r="C47" i="2"/>
  <c r="C25" i="2" s="1"/>
  <c r="C26" i="2" s="1"/>
  <c r="J73" i="2"/>
  <c r="I73" i="2"/>
  <c r="H74" i="2" s="1"/>
  <c r="J73" i="3"/>
  <c r="H29" i="3" s="1"/>
  <c r="I73" i="3"/>
  <c r="H28" i="3" s="1"/>
  <c r="H27" i="3" s="1"/>
  <c r="H47" i="3"/>
  <c r="H25" i="3" s="1"/>
  <c r="H26" i="3" s="1"/>
  <c r="N73" i="3"/>
  <c r="L29" i="3" s="1"/>
  <c r="M73" i="3"/>
  <c r="L28" i="3" s="1"/>
  <c r="L27" i="3" s="1"/>
  <c r="L47" i="3"/>
  <c r="R73" i="2"/>
  <c r="Q73" i="2"/>
  <c r="P74" i="2" s="1"/>
  <c r="N564" i="3" l="1"/>
  <c r="L25" i="3"/>
  <c r="L26" i="3" s="1"/>
  <c r="N74" i="2"/>
  <c r="M74" i="2"/>
  <c r="L75" i="2" s="1"/>
  <c r="J74" i="2"/>
  <c r="I74" i="2"/>
  <c r="H75" i="2" s="1"/>
  <c r="R73" i="3"/>
  <c r="P29" i="3" s="1"/>
  <c r="Q73" i="3"/>
  <c r="P28" i="3" s="1"/>
  <c r="P27" i="3" s="1"/>
  <c r="P47" i="3"/>
  <c r="P25" i="3" s="1"/>
  <c r="P26" i="3" s="1"/>
  <c r="C28" i="3"/>
  <c r="C27" i="3" s="1"/>
  <c r="D74" i="3"/>
  <c r="E74" i="3" s="1"/>
  <c r="D75" i="3" s="1"/>
  <c r="E75" i="3" s="1"/>
  <c r="D76" i="3" s="1"/>
  <c r="E76" i="3" s="1"/>
  <c r="D77" i="3" s="1"/>
  <c r="E77" i="3" s="1"/>
  <c r="D78" i="3" s="1"/>
  <c r="E78" i="3" s="1"/>
  <c r="D79" i="3" s="1"/>
  <c r="E79" i="3" s="1"/>
  <c r="D80" i="3" s="1"/>
  <c r="E80" i="3" s="1"/>
  <c r="D81" i="3" s="1"/>
  <c r="E81" i="3" s="1"/>
  <c r="D82" i="3" s="1"/>
  <c r="E82" i="3" s="1"/>
  <c r="D83" i="3" s="1"/>
  <c r="R74" i="2"/>
  <c r="Q74" i="2"/>
  <c r="P75" i="2" s="1"/>
  <c r="R75" i="2" l="1"/>
  <c r="Q75" i="2"/>
  <c r="P76" i="2" s="1"/>
  <c r="N75" i="2"/>
  <c r="M75" i="2"/>
  <c r="L76" i="2" s="1"/>
  <c r="E83" i="3"/>
  <c r="C47" i="3"/>
  <c r="C25" i="3" s="1"/>
  <c r="C26" i="3" s="1"/>
  <c r="J75" i="2"/>
  <c r="I75" i="2"/>
  <c r="H76" i="2" s="1"/>
  <c r="J76" i="2" l="1"/>
  <c r="I76" i="2"/>
  <c r="H77" i="2" s="1"/>
  <c r="N76" i="2"/>
  <c r="M76" i="2"/>
  <c r="L77" i="2" s="1"/>
  <c r="R76" i="2"/>
  <c r="Q76" i="2"/>
  <c r="P77" i="2" s="1"/>
  <c r="N77" i="2" l="1"/>
  <c r="M77" i="2"/>
  <c r="L78" i="2" s="1"/>
  <c r="J77" i="2"/>
  <c r="I77" i="2"/>
  <c r="H78" i="2" s="1"/>
  <c r="R77" i="2"/>
  <c r="Q77" i="2"/>
  <c r="P78" i="2" s="1"/>
  <c r="R78" i="2" l="1"/>
  <c r="Q78" i="2"/>
  <c r="P79" i="2" s="1"/>
  <c r="J78" i="2"/>
  <c r="I78" i="2"/>
  <c r="H79" i="2" s="1"/>
  <c r="N78" i="2"/>
  <c r="M78" i="2"/>
  <c r="L79" i="2" s="1"/>
  <c r="J79" i="2" l="1"/>
  <c r="I79" i="2"/>
  <c r="H80" i="2" s="1"/>
  <c r="R79" i="2"/>
  <c r="Q79" i="2"/>
  <c r="P80" i="2" s="1"/>
  <c r="N79" i="2"/>
  <c r="M79" i="2"/>
  <c r="L80" i="2" s="1"/>
  <c r="J80" i="2" l="1"/>
  <c r="I80" i="2"/>
  <c r="H81" i="2" s="1"/>
  <c r="R80" i="2"/>
  <c r="Q80" i="2"/>
  <c r="P81" i="2" s="1"/>
  <c r="N80" i="2"/>
  <c r="M80" i="2"/>
  <c r="L81" i="2" s="1"/>
  <c r="R81" i="2" l="1"/>
  <c r="Q81" i="2"/>
  <c r="P82" i="2" s="1"/>
  <c r="J81" i="2"/>
  <c r="I81" i="2"/>
  <c r="H82" i="2" s="1"/>
  <c r="N81" i="2"/>
  <c r="M81" i="2"/>
  <c r="L82" i="2" s="1"/>
  <c r="J82" i="2" l="1"/>
  <c r="I82" i="2"/>
  <c r="H83" i="2" s="1"/>
  <c r="R82" i="2"/>
  <c r="Q82" i="2"/>
  <c r="P83" i="2" s="1"/>
  <c r="N82" i="2"/>
  <c r="M82" i="2"/>
  <c r="L83" i="2" s="1"/>
  <c r="R83" i="2" l="1"/>
  <c r="Q83" i="2"/>
  <c r="P84" i="2" s="1"/>
  <c r="J83" i="2"/>
  <c r="I83" i="2"/>
  <c r="H84" i="2" s="1"/>
  <c r="N83" i="2"/>
  <c r="M83" i="2"/>
  <c r="L84" i="2" s="1"/>
  <c r="J84" i="2" l="1"/>
  <c r="I84" i="2"/>
  <c r="H85" i="2" s="1"/>
  <c r="R84" i="2"/>
  <c r="Q84" i="2"/>
  <c r="P85" i="2" s="1"/>
  <c r="N84" i="2"/>
  <c r="M84" i="2"/>
  <c r="L85" i="2" s="1"/>
  <c r="R85" i="2" l="1"/>
  <c r="Q85" i="2"/>
  <c r="P86" i="2" s="1"/>
  <c r="J85" i="2"/>
  <c r="I85" i="2"/>
  <c r="H86" i="2" s="1"/>
  <c r="N85" i="2"/>
  <c r="M85" i="2"/>
  <c r="L86" i="2" s="1"/>
  <c r="J86" i="2" l="1"/>
  <c r="I86" i="2"/>
  <c r="H87" i="2" s="1"/>
  <c r="R86" i="2"/>
  <c r="Q86" i="2"/>
  <c r="P87" i="2" s="1"/>
  <c r="N86" i="2"/>
  <c r="M86" i="2"/>
  <c r="L87" i="2" s="1"/>
  <c r="J87" i="2" l="1"/>
  <c r="I87" i="2"/>
  <c r="H88" i="2" s="1"/>
  <c r="R87" i="2"/>
  <c r="Q87" i="2"/>
  <c r="P88" i="2" s="1"/>
  <c r="N87" i="2"/>
  <c r="M87" i="2"/>
  <c r="L88" i="2" s="1"/>
  <c r="R88" i="2" l="1"/>
  <c r="Q88" i="2"/>
  <c r="P89" i="2" s="1"/>
  <c r="J88" i="2"/>
  <c r="I88" i="2"/>
  <c r="H89" i="2" s="1"/>
  <c r="N88" i="2"/>
  <c r="M88" i="2"/>
  <c r="L89" i="2" s="1"/>
  <c r="J89" i="2" l="1"/>
  <c r="I89" i="2"/>
  <c r="H90" i="2" s="1"/>
  <c r="R89" i="2"/>
  <c r="Q89" i="2"/>
  <c r="P90" i="2" s="1"/>
  <c r="N89" i="2"/>
  <c r="M89" i="2"/>
  <c r="L90" i="2" s="1"/>
  <c r="N90" i="2" l="1"/>
  <c r="M90" i="2"/>
  <c r="L91" i="2" s="1"/>
  <c r="R90" i="2"/>
  <c r="Q90" i="2"/>
  <c r="P91" i="2" s="1"/>
  <c r="J90" i="2"/>
  <c r="I90" i="2"/>
  <c r="H91" i="2" s="1"/>
  <c r="R91" i="2" l="1"/>
  <c r="Q91" i="2"/>
  <c r="P92" i="2" s="1"/>
  <c r="N91" i="2"/>
  <c r="M91" i="2"/>
  <c r="L92" i="2" s="1"/>
  <c r="J91" i="2"/>
  <c r="I91" i="2"/>
  <c r="H92" i="2" s="1"/>
  <c r="N92" i="2" l="1"/>
  <c r="M92" i="2"/>
  <c r="L93" i="2" s="1"/>
  <c r="R92" i="2"/>
  <c r="Q92" i="2"/>
  <c r="P93" i="2" s="1"/>
  <c r="J92" i="2"/>
  <c r="I92" i="2"/>
  <c r="H93" i="2" s="1"/>
  <c r="R93" i="2" l="1"/>
  <c r="Q93" i="2"/>
  <c r="P94" i="2" s="1"/>
  <c r="N93" i="2"/>
  <c r="M93" i="2"/>
  <c r="L94" i="2" s="1"/>
  <c r="J93" i="2"/>
  <c r="I93" i="2"/>
  <c r="H94" i="2" s="1"/>
  <c r="N94" i="2" l="1"/>
  <c r="M94" i="2"/>
  <c r="L95" i="2" s="1"/>
  <c r="R94" i="2"/>
  <c r="Q94" i="2"/>
  <c r="P95" i="2" s="1"/>
  <c r="J94" i="2"/>
  <c r="I94" i="2"/>
  <c r="H95" i="2" s="1"/>
  <c r="R95" i="2" l="1"/>
  <c r="Q95" i="2"/>
  <c r="P96" i="2" s="1"/>
  <c r="J95" i="2"/>
  <c r="I95" i="2"/>
  <c r="H96" i="2" s="1"/>
  <c r="N95" i="2"/>
  <c r="M95" i="2"/>
  <c r="L96" i="2" s="1"/>
  <c r="J96" i="2" l="1"/>
  <c r="I96" i="2"/>
  <c r="H97" i="2" s="1"/>
  <c r="R96" i="2"/>
  <c r="Q96" i="2"/>
  <c r="P97" i="2" s="1"/>
  <c r="N96" i="2"/>
  <c r="M96" i="2"/>
  <c r="L97" i="2" s="1"/>
  <c r="R97" i="2" l="1"/>
  <c r="Q97" i="2"/>
  <c r="P98" i="2" s="1"/>
  <c r="J97" i="2"/>
  <c r="I97" i="2"/>
  <c r="H98" i="2" s="1"/>
  <c r="N97" i="2"/>
  <c r="M97" i="2"/>
  <c r="L98" i="2" s="1"/>
  <c r="J98" i="2" l="1"/>
  <c r="I98" i="2"/>
  <c r="H99" i="2" s="1"/>
  <c r="R98" i="2"/>
  <c r="Q98" i="2"/>
  <c r="P99" i="2" s="1"/>
  <c r="N98" i="2"/>
  <c r="M98" i="2"/>
  <c r="L99" i="2" s="1"/>
  <c r="R99" i="2" l="1"/>
  <c r="Q99" i="2"/>
  <c r="P100" i="2" s="1"/>
  <c r="J99" i="2"/>
  <c r="I99" i="2"/>
  <c r="H100" i="2" s="1"/>
  <c r="N99" i="2"/>
  <c r="M99" i="2"/>
  <c r="L100" i="2" s="1"/>
  <c r="J100" i="2" l="1"/>
  <c r="I100" i="2"/>
  <c r="H101" i="2" s="1"/>
  <c r="R100" i="2"/>
  <c r="Q100" i="2"/>
  <c r="P101" i="2" s="1"/>
  <c r="N100" i="2"/>
  <c r="M100" i="2"/>
  <c r="L101" i="2" s="1"/>
  <c r="R101" i="2" l="1"/>
  <c r="Q101" i="2"/>
  <c r="P102" i="2" s="1"/>
  <c r="J101" i="2"/>
  <c r="I101" i="2"/>
  <c r="H102" i="2" s="1"/>
  <c r="N101" i="2"/>
  <c r="M101" i="2"/>
  <c r="L102" i="2" s="1"/>
  <c r="J102" i="2" l="1"/>
  <c r="I102" i="2"/>
  <c r="H103" i="2" s="1"/>
  <c r="R102" i="2"/>
  <c r="Q102" i="2"/>
  <c r="P103" i="2" s="1"/>
  <c r="N102" i="2"/>
  <c r="M102" i="2"/>
  <c r="L103" i="2" s="1"/>
  <c r="R103" i="2" l="1"/>
  <c r="Q103" i="2"/>
  <c r="P104" i="2" s="1"/>
  <c r="J103" i="2"/>
  <c r="I103" i="2"/>
  <c r="H104" i="2" s="1"/>
  <c r="N103" i="2"/>
  <c r="M103" i="2"/>
  <c r="L104" i="2" s="1"/>
  <c r="J104" i="2" l="1"/>
  <c r="I104" i="2"/>
  <c r="H105" i="2" s="1"/>
  <c r="R104" i="2"/>
  <c r="Q104" i="2"/>
  <c r="P105" i="2" s="1"/>
  <c r="N104" i="2"/>
  <c r="M104" i="2"/>
  <c r="L105" i="2" s="1"/>
  <c r="N105" i="2" l="1"/>
  <c r="M105" i="2"/>
  <c r="L106" i="2" s="1"/>
  <c r="J105" i="2"/>
  <c r="I105" i="2"/>
  <c r="H106" i="2" s="1"/>
  <c r="R105" i="2"/>
  <c r="Q105" i="2"/>
  <c r="P106" i="2" s="1"/>
  <c r="J106" i="2" l="1"/>
  <c r="I106" i="2"/>
  <c r="H107" i="2" s="1"/>
  <c r="N106" i="2"/>
  <c r="M106" i="2"/>
  <c r="L107" i="2" s="1"/>
  <c r="R106" i="2"/>
  <c r="Q106" i="2"/>
  <c r="P107" i="2" s="1"/>
  <c r="N107" i="2" l="1"/>
  <c r="M107" i="2"/>
  <c r="L108" i="2" s="1"/>
  <c r="J107" i="2"/>
  <c r="I107" i="2"/>
  <c r="H108" i="2" s="1"/>
  <c r="R107" i="2"/>
  <c r="Q107" i="2"/>
  <c r="P108" i="2" s="1"/>
  <c r="J108" i="2" l="1"/>
  <c r="I108" i="2"/>
  <c r="H109" i="2" s="1"/>
  <c r="N108" i="2"/>
  <c r="M108" i="2"/>
  <c r="L109" i="2" s="1"/>
  <c r="R108" i="2"/>
  <c r="Q108" i="2"/>
  <c r="P109" i="2" s="1"/>
  <c r="N109" i="2" l="1"/>
  <c r="M109" i="2"/>
  <c r="L110" i="2" s="1"/>
  <c r="J109" i="2"/>
  <c r="I109" i="2"/>
  <c r="H110" i="2" s="1"/>
  <c r="R109" i="2"/>
  <c r="Q109" i="2"/>
  <c r="P110" i="2" s="1"/>
  <c r="J110" i="2" l="1"/>
  <c r="I110" i="2"/>
  <c r="H111" i="2" s="1"/>
  <c r="R110" i="2"/>
  <c r="Q110" i="2"/>
  <c r="P111" i="2" s="1"/>
  <c r="N110" i="2"/>
  <c r="M110" i="2"/>
  <c r="L111" i="2" s="1"/>
  <c r="R111" i="2" l="1"/>
  <c r="Q111" i="2"/>
  <c r="P112" i="2" s="1"/>
  <c r="J111" i="2"/>
  <c r="I111" i="2"/>
  <c r="H112" i="2" s="1"/>
  <c r="N111" i="2"/>
  <c r="M111" i="2"/>
  <c r="L112" i="2" s="1"/>
  <c r="J112" i="2" l="1"/>
  <c r="I112" i="2"/>
  <c r="H113" i="2" s="1"/>
  <c r="R112" i="2"/>
  <c r="Q112" i="2"/>
  <c r="P113" i="2" s="1"/>
  <c r="N112" i="2"/>
  <c r="M112" i="2"/>
  <c r="L113" i="2" s="1"/>
  <c r="R113" i="2" l="1"/>
  <c r="Q113" i="2"/>
  <c r="P114" i="2" s="1"/>
  <c r="J113" i="2"/>
  <c r="H29" i="2" s="1"/>
  <c r="I113" i="2"/>
  <c r="H28" i="2" s="1"/>
  <c r="H27" i="2" s="1"/>
  <c r="H47" i="2"/>
  <c r="H25" i="2" s="1"/>
  <c r="H26" i="2" s="1"/>
  <c r="N113" i="2"/>
  <c r="M113" i="2"/>
  <c r="L114" i="2" s="1"/>
  <c r="N114" i="2" l="1"/>
  <c r="M114" i="2"/>
  <c r="L115" i="2" s="1"/>
  <c r="R114" i="2"/>
  <c r="Q114" i="2"/>
  <c r="P115" i="2" s="1"/>
  <c r="R115" i="2" l="1"/>
  <c r="Q115" i="2"/>
  <c r="P116" i="2" s="1"/>
  <c r="N115" i="2"/>
  <c r="M115" i="2"/>
  <c r="L116" i="2" s="1"/>
  <c r="N116" i="2" l="1"/>
  <c r="M116" i="2"/>
  <c r="L117" i="2" s="1"/>
  <c r="R116" i="2"/>
  <c r="Q116" i="2"/>
  <c r="P117" i="2" s="1"/>
  <c r="R117" i="2" l="1"/>
  <c r="Q117" i="2"/>
  <c r="P118" i="2" s="1"/>
  <c r="N117" i="2"/>
  <c r="M117" i="2"/>
  <c r="L118" i="2" s="1"/>
  <c r="N118" i="2" l="1"/>
  <c r="M118" i="2"/>
  <c r="L119" i="2" s="1"/>
  <c r="R118" i="2"/>
  <c r="Q118" i="2"/>
  <c r="P119" i="2" s="1"/>
  <c r="R119" i="2" l="1"/>
  <c r="Q119" i="2"/>
  <c r="P120" i="2" s="1"/>
  <c r="N119" i="2"/>
  <c r="M119" i="2"/>
  <c r="L120" i="2" s="1"/>
  <c r="N120" i="2" l="1"/>
  <c r="M120" i="2"/>
  <c r="L121" i="2" s="1"/>
  <c r="R120" i="2"/>
  <c r="Q120" i="2"/>
  <c r="P121" i="2" s="1"/>
  <c r="R121" i="2" l="1"/>
  <c r="Q121" i="2"/>
  <c r="P122" i="2" s="1"/>
  <c r="N121" i="2"/>
  <c r="M121" i="2"/>
  <c r="L122" i="2" s="1"/>
  <c r="N122" i="2" l="1"/>
  <c r="M122" i="2"/>
  <c r="L123" i="2" s="1"/>
  <c r="R122" i="2"/>
  <c r="Q122" i="2"/>
  <c r="P123" i="2" s="1"/>
  <c r="N123" i="2" l="1"/>
  <c r="M123" i="2"/>
  <c r="L124" i="2" s="1"/>
  <c r="R123" i="2"/>
  <c r="Q123" i="2"/>
  <c r="P124" i="2" s="1"/>
  <c r="R124" i="2" l="1"/>
  <c r="Q124" i="2"/>
  <c r="P125" i="2" s="1"/>
  <c r="N124" i="2"/>
  <c r="M124" i="2"/>
  <c r="L125" i="2" s="1"/>
  <c r="N125" i="2" l="1"/>
  <c r="M125" i="2"/>
  <c r="L126" i="2" s="1"/>
  <c r="R125" i="2"/>
  <c r="Q125" i="2"/>
  <c r="P126" i="2" s="1"/>
  <c r="R126" i="2" l="1"/>
  <c r="Q126" i="2"/>
  <c r="P127" i="2" s="1"/>
  <c r="N126" i="2"/>
  <c r="M126" i="2"/>
  <c r="L127" i="2" s="1"/>
  <c r="N127" i="2" l="1"/>
  <c r="M127" i="2"/>
  <c r="L128" i="2" s="1"/>
  <c r="R127" i="2"/>
  <c r="Q127" i="2"/>
  <c r="P128" i="2" s="1"/>
  <c r="R128" i="2" l="1"/>
  <c r="Q128" i="2"/>
  <c r="P129" i="2" s="1"/>
  <c r="N128" i="2"/>
  <c r="M128" i="2"/>
  <c r="L129" i="2" s="1"/>
  <c r="N129" i="2" l="1"/>
  <c r="M129" i="2"/>
  <c r="L130" i="2" s="1"/>
  <c r="R129" i="2"/>
  <c r="Q129" i="2"/>
  <c r="P130" i="2" s="1"/>
  <c r="R130" i="2" l="1"/>
  <c r="Q130" i="2"/>
  <c r="P131" i="2" s="1"/>
  <c r="N130" i="2"/>
  <c r="M130" i="2"/>
  <c r="L131" i="2" s="1"/>
  <c r="N131" i="2" l="1"/>
  <c r="M131" i="2"/>
  <c r="L132" i="2" s="1"/>
  <c r="R131" i="2"/>
  <c r="Q131" i="2"/>
  <c r="P132" i="2" s="1"/>
  <c r="R132" i="2" l="1"/>
  <c r="Q132" i="2"/>
  <c r="P133" i="2" s="1"/>
  <c r="N132" i="2"/>
  <c r="M132" i="2"/>
  <c r="L133" i="2" s="1"/>
  <c r="N133" i="2" l="1"/>
  <c r="M133" i="2"/>
  <c r="L134" i="2" s="1"/>
  <c r="R133" i="2"/>
  <c r="Q133" i="2"/>
  <c r="P134" i="2" s="1"/>
  <c r="R134" i="2" l="1"/>
  <c r="Q134" i="2"/>
  <c r="P135" i="2" s="1"/>
  <c r="N134" i="2"/>
  <c r="M134" i="2"/>
  <c r="L135" i="2" s="1"/>
  <c r="N135" i="2" l="1"/>
  <c r="M135" i="2"/>
  <c r="L136" i="2" s="1"/>
  <c r="R135" i="2"/>
  <c r="Q135" i="2"/>
  <c r="P136" i="2" s="1"/>
  <c r="R136" i="2" l="1"/>
  <c r="Q136" i="2"/>
  <c r="P137" i="2" s="1"/>
  <c r="N136" i="2"/>
  <c r="M136" i="2"/>
  <c r="L137" i="2" s="1"/>
  <c r="N137" i="2" l="1"/>
  <c r="M137" i="2"/>
  <c r="L138" i="2" s="1"/>
  <c r="R137" i="2"/>
  <c r="Q137" i="2"/>
  <c r="P138" i="2" s="1"/>
  <c r="R138" i="2" l="1"/>
  <c r="Q138" i="2"/>
  <c r="P139" i="2" s="1"/>
  <c r="N138" i="2"/>
  <c r="M138" i="2"/>
  <c r="L139" i="2" s="1"/>
  <c r="N139" i="2" l="1"/>
  <c r="M139" i="2"/>
  <c r="L140" i="2" s="1"/>
  <c r="R139" i="2"/>
  <c r="Q139" i="2"/>
  <c r="P140" i="2" s="1"/>
  <c r="R140" i="2" l="1"/>
  <c r="Q140" i="2"/>
  <c r="P141" i="2" s="1"/>
  <c r="N140" i="2"/>
  <c r="M140" i="2"/>
  <c r="L141" i="2" s="1"/>
  <c r="N141" i="2" l="1"/>
  <c r="M141" i="2"/>
  <c r="L142" i="2" s="1"/>
  <c r="R141" i="2"/>
  <c r="Q141" i="2"/>
  <c r="P142" i="2" s="1"/>
  <c r="R142" i="2" l="1"/>
  <c r="Q142" i="2"/>
  <c r="P143" i="2" s="1"/>
  <c r="N142" i="2"/>
  <c r="M142" i="2"/>
  <c r="L143" i="2" s="1"/>
  <c r="N143" i="2" l="1"/>
  <c r="M143" i="2"/>
  <c r="L144" i="2" s="1"/>
  <c r="R143" i="2"/>
  <c r="Q143" i="2"/>
  <c r="P144" i="2" s="1"/>
  <c r="R144" i="2" l="1"/>
  <c r="Q144" i="2"/>
  <c r="P145" i="2" s="1"/>
  <c r="N144" i="2"/>
  <c r="M144" i="2"/>
  <c r="L145" i="2" s="1"/>
  <c r="N145" i="2" l="1"/>
  <c r="M145" i="2"/>
  <c r="L146" i="2" s="1"/>
  <c r="R145" i="2"/>
  <c r="Q145" i="2"/>
  <c r="P146" i="2" s="1"/>
  <c r="R146" i="2" l="1"/>
  <c r="Q146" i="2"/>
  <c r="P147" i="2" s="1"/>
  <c r="N146" i="2"/>
  <c r="M146" i="2"/>
  <c r="L147" i="2" s="1"/>
  <c r="N147" i="2" l="1"/>
  <c r="M147" i="2"/>
  <c r="L148" i="2" s="1"/>
  <c r="R147" i="2"/>
  <c r="Q147" i="2"/>
  <c r="P148" i="2" s="1"/>
  <c r="R148" i="2" l="1"/>
  <c r="Q148" i="2"/>
  <c r="P149" i="2" s="1"/>
  <c r="N148" i="2"/>
  <c r="M148" i="2"/>
  <c r="L149" i="2" s="1"/>
  <c r="N149" i="2" l="1"/>
  <c r="M149" i="2"/>
  <c r="L150" i="2" s="1"/>
  <c r="R149" i="2"/>
  <c r="Q149" i="2"/>
  <c r="P150" i="2" s="1"/>
  <c r="R150" i="2" l="1"/>
  <c r="Q150" i="2"/>
  <c r="P151" i="2" s="1"/>
  <c r="N150" i="2"/>
  <c r="M150" i="2"/>
  <c r="L151" i="2" s="1"/>
  <c r="N151" i="2" l="1"/>
  <c r="M151" i="2"/>
  <c r="L152" i="2" s="1"/>
  <c r="R151" i="2"/>
  <c r="Q151" i="2"/>
  <c r="P152" i="2" s="1"/>
  <c r="R152" i="2" l="1"/>
  <c r="Q152" i="2"/>
  <c r="P153" i="2" s="1"/>
  <c r="N152" i="2"/>
  <c r="M152" i="2"/>
  <c r="L153" i="2" s="1"/>
  <c r="N153" i="2" l="1"/>
  <c r="M153" i="2"/>
  <c r="L154" i="2" s="1"/>
  <c r="R153" i="2"/>
  <c r="Q153" i="2"/>
  <c r="P154" i="2" s="1"/>
  <c r="R154" i="2" l="1"/>
  <c r="Q154" i="2"/>
  <c r="P155" i="2" s="1"/>
  <c r="N154" i="2"/>
  <c r="M154" i="2"/>
  <c r="L155" i="2" s="1"/>
  <c r="N155" i="2" l="1"/>
  <c r="M155" i="2"/>
  <c r="L156" i="2" s="1"/>
  <c r="R155" i="2"/>
  <c r="Q155" i="2"/>
  <c r="P156" i="2" s="1"/>
  <c r="R156" i="2" l="1"/>
  <c r="Q156" i="2"/>
  <c r="P157" i="2" s="1"/>
  <c r="N156" i="2"/>
  <c r="M156" i="2"/>
  <c r="L157" i="2" s="1"/>
  <c r="N157" i="2" l="1"/>
  <c r="M157" i="2"/>
  <c r="L158" i="2" s="1"/>
  <c r="R157" i="2"/>
  <c r="Q157" i="2"/>
  <c r="P158" i="2" s="1"/>
  <c r="R158" i="2" l="1"/>
  <c r="Q158" i="2"/>
  <c r="P159" i="2" s="1"/>
  <c r="N158" i="2"/>
  <c r="M158" i="2"/>
  <c r="L159" i="2" s="1"/>
  <c r="N159" i="2" l="1"/>
  <c r="M159" i="2"/>
  <c r="L160" i="2" s="1"/>
  <c r="R159" i="2"/>
  <c r="Q159" i="2"/>
  <c r="P160" i="2" s="1"/>
  <c r="R160" i="2" l="1"/>
  <c r="Q160" i="2"/>
  <c r="P161" i="2" s="1"/>
  <c r="N160" i="2"/>
  <c r="M160" i="2"/>
  <c r="L161" i="2" s="1"/>
  <c r="N161" i="2" l="1"/>
  <c r="M161" i="2"/>
  <c r="L162" i="2" s="1"/>
  <c r="R161" i="2"/>
  <c r="Q161" i="2"/>
  <c r="P162" i="2" s="1"/>
  <c r="R162" i="2" l="1"/>
  <c r="Q162" i="2"/>
  <c r="P163" i="2" s="1"/>
  <c r="N162" i="2"/>
  <c r="M162" i="2"/>
  <c r="L163" i="2" s="1"/>
  <c r="N163" i="2" l="1"/>
  <c r="M163" i="2"/>
  <c r="L164" i="2" s="1"/>
  <c r="R163" i="2"/>
  <c r="Q163" i="2"/>
  <c r="P164" i="2" s="1"/>
  <c r="R164" i="2" l="1"/>
  <c r="Q164" i="2"/>
  <c r="P165" i="2" s="1"/>
  <c r="N164" i="2"/>
  <c r="M164" i="2"/>
  <c r="L165" i="2" s="1"/>
  <c r="N165" i="2" l="1"/>
  <c r="M165" i="2"/>
  <c r="L166" i="2" s="1"/>
  <c r="R165" i="2"/>
  <c r="Q165" i="2"/>
  <c r="P166" i="2" s="1"/>
  <c r="R166" i="2" l="1"/>
  <c r="Q166" i="2"/>
  <c r="P167" i="2" s="1"/>
  <c r="N166" i="2"/>
  <c r="M166" i="2"/>
  <c r="L167" i="2" s="1"/>
  <c r="N167" i="2" l="1"/>
  <c r="M167" i="2"/>
  <c r="L168" i="2" s="1"/>
  <c r="R167" i="2"/>
  <c r="Q167" i="2"/>
  <c r="P168" i="2" s="1"/>
  <c r="R168" i="2" l="1"/>
  <c r="Q168" i="2"/>
  <c r="P169" i="2" s="1"/>
  <c r="N168" i="2"/>
  <c r="M168" i="2"/>
  <c r="L169" i="2" s="1"/>
  <c r="N169" i="2" l="1"/>
  <c r="M169" i="2"/>
  <c r="L170" i="2" s="1"/>
  <c r="R169" i="2"/>
  <c r="Q169" i="2"/>
  <c r="P170" i="2" s="1"/>
  <c r="R170" i="2" l="1"/>
  <c r="Q170" i="2"/>
  <c r="P171" i="2" s="1"/>
  <c r="N170" i="2"/>
  <c r="M170" i="2"/>
  <c r="L171" i="2" s="1"/>
  <c r="N171" i="2" l="1"/>
  <c r="M171" i="2"/>
  <c r="L172" i="2" s="1"/>
  <c r="R171" i="2"/>
  <c r="Q171" i="2"/>
  <c r="P172" i="2" s="1"/>
  <c r="R172" i="2" l="1"/>
  <c r="Q172" i="2"/>
  <c r="P173" i="2" s="1"/>
  <c r="N172" i="2"/>
  <c r="M172" i="2"/>
  <c r="L173" i="2" s="1"/>
  <c r="R173" i="2" l="1"/>
  <c r="Q173" i="2"/>
  <c r="P174" i="2" s="1"/>
  <c r="N173" i="2"/>
  <c r="M173" i="2"/>
  <c r="L174" i="2" s="1"/>
  <c r="N174" i="2" l="1"/>
  <c r="M174" i="2"/>
  <c r="L175" i="2" s="1"/>
  <c r="R174" i="2"/>
  <c r="Q174" i="2"/>
  <c r="P175" i="2" s="1"/>
  <c r="N175" i="2" l="1"/>
  <c r="M175" i="2"/>
  <c r="L176" i="2" s="1"/>
  <c r="R175" i="2"/>
  <c r="Q175" i="2"/>
  <c r="P176" i="2" s="1"/>
  <c r="R176" i="2" l="1"/>
  <c r="Q176" i="2"/>
  <c r="P177" i="2" s="1"/>
  <c r="N176" i="2"/>
  <c r="M176" i="2"/>
  <c r="L177" i="2" s="1"/>
  <c r="N177" i="2" l="1"/>
  <c r="M177" i="2"/>
  <c r="L178" i="2" s="1"/>
  <c r="R177" i="2"/>
  <c r="Q177" i="2"/>
  <c r="P178" i="2" s="1"/>
  <c r="R178" i="2" l="1"/>
  <c r="Q178" i="2"/>
  <c r="P179" i="2" s="1"/>
  <c r="N178" i="2"/>
  <c r="M178" i="2"/>
  <c r="L179" i="2" s="1"/>
  <c r="N179" i="2" l="1"/>
  <c r="M179" i="2"/>
  <c r="L180" i="2" s="1"/>
  <c r="R179" i="2"/>
  <c r="Q179" i="2"/>
  <c r="P180" i="2" s="1"/>
  <c r="R180" i="2" l="1"/>
  <c r="Q180" i="2"/>
  <c r="P181" i="2" s="1"/>
  <c r="N180" i="2"/>
  <c r="M180" i="2"/>
  <c r="L181" i="2" s="1"/>
  <c r="N181" i="2" l="1"/>
  <c r="M181" i="2"/>
  <c r="L182" i="2" s="1"/>
  <c r="R181" i="2"/>
  <c r="Q181" i="2"/>
  <c r="P182" i="2" s="1"/>
  <c r="R182" i="2" l="1"/>
  <c r="Q182" i="2"/>
  <c r="P183" i="2" s="1"/>
  <c r="N182" i="2"/>
  <c r="M182" i="2"/>
  <c r="L183" i="2" s="1"/>
  <c r="N183" i="2" l="1"/>
  <c r="M183" i="2"/>
  <c r="L184" i="2" s="1"/>
  <c r="R183" i="2"/>
  <c r="Q183" i="2"/>
  <c r="P184" i="2" s="1"/>
  <c r="R184" i="2" l="1"/>
  <c r="Q184" i="2"/>
  <c r="P185" i="2" s="1"/>
  <c r="N184" i="2"/>
  <c r="M184" i="2"/>
  <c r="L185" i="2" s="1"/>
  <c r="N185" i="2" l="1"/>
  <c r="M185" i="2"/>
  <c r="L186" i="2" s="1"/>
  <c r="R185" i="2"/>
  <c r="Q185" i="2"/>
  <c r="P186" i="2" s="1"/>
  <c r="R186" i="2" l="1"/>
  <c r="Q186" i="2"/>
  <c r="P187" i="2" s="1"/>
  <c r="N186" i="2"/>
  <c r="M186" i="2"/>
  <c r="L187" i="2" s="1"/>
  <c r="N187" i="2" l="1"/>
  <c r="M187" i="2"/>
  <c r="L188" i="2" s="1"/>
  <c r="R187" i="2"/>
  <c r="Q187" i="2"/>
  <c r="P188" i="2" s="1"/>
  <c r="R188" i="2" l="1"/>
  <c r="Q188" i="2"/>
  <c r="P189" i="2" s="1"/>
  <c r="N188" i="2"/>
  <c r="M188" i="2"/>
  <c r="L189" i="2" s="1"/>
  <c r="N189" i="2" l="1"/>
  <c r="M189" i="2"/>
  <c r="L190" i="2" s="1"/>
  <c r="R189" i="2"/>
  <c r="Q189" i="2"/>
  <c r="P190" i="2" s="1"/>
  <c r="R190" i="2" l="1"/>
  <c r="Q190" i="2"/>
  <c r="P191" i="2" s="1"/>
  <c r="N190" i="2"/>
  <c r="M190" i="2"/>
  <c r="L191" i="2" s="1"/>
  <c r="N191" i="2" l="1"/>
  <c r="M191" i="2"/>
  <c r="L192" i="2" s="1"/>
  <c r="R191" i="2"/>
  <c r="Q191" i="2"/>
  <c r="P192" i="2" s="1"/>
  <c r="R192" i="2" l="1"/>
  <c r="Q192" i="2"/>
  <c r="P193" i="2" s="1"/>
  <c r="N192" i="2"/>
  <c r="M192" i="2"/>
  <c r="L193" i="2" s="1"/>
  <c r="R193" i="2" l="1"/>
  <c r="Q193" i="2"/>
  <c r="P194" i="2" s="1"/>
  <c r="N193" i="2"/>
  <c r="M193" i="2"/>
  <c r="L194" i="2" s="1"/>
  <c r="R194" i="2" l="1"/>
  <c r="Q194" i="2"/>
  <c r="P195" i="2" s="1"/>
  <c r="N194" i="2"/>
  <c r="M194" i="2"/>
  <c r="L195" i="2" s="1"/>
  <c r="N195" i="2" l="1"/>
  <c r="M195" i="2"/>
  <c r="L196" i="2" s="1"/>
  <c r="R195" i="2"/>
  <c r="Q195" i="2"/>
  <c r="P196" i="2" s="1"/>
  <c r="N196" i="2" l="1"/>
  <c r="M196" i="2"/>
  <c r="L197" i="2" s="1"/>
  <c r="R196" i="2"/>
  <c r="Q196" i="2"/>
  <c r="P197" i="2" s="1"/>
  <c r="R197" i="2" l="1"/>
  <c r="Q197" i="2"/>
  <c r="P198" i="2" s="1"/>
  <c r="N197" i="2"/>
  <c r="M197" i="2"/>
  <c r="L198" i="2" s="1"/>
  <c r="N198" i="2" l="1"/>
  <c r="M198" i="2"/>
  <c r="L199" i="2" s="1"/>
  <c r="R198" i="2"/>
  <c r="Q198" i="2"/>
  <c r="P199" i="2" s="1"/>
  <c r="R199" i="2" l="1"/>
  <c r="Q199" i="2"/>
  <c r="P200" i="2" s="1"/>
  <c r="N199" i="2"/>
  <c r="M199" i="2"/>
  <c r="L200" i="2" s="1"/>
  <c r="N200" i="2" l="1"/>
  <c r="M200" i="2"/>
  <c r="L201" i="2" s="1"/>
  <c r="R200" i="2"/>
  <c r="Q200" i="2"/>
  <c r="P201" i="2" s="1"/>
  <c r="N201" i="2" l="1"/>
  <c r="M201" i="2"/>
  <c r="L202" i="2" s="1"/>
  <c r="R201" i="2"/>
  <c r="Q201" i="2"/>
  <c r="P202" i="2" s="1"/>
  <c r="R202" i="2" l="1"/>
  <c r="Q202" i="2"/>
  <c r="P203" i="2" s="1"/>
  <c r="N202" i="2"/>
  <c r="M202" i="2"/>
  <c r="L203" i="2" s="1"/>
  <c r="N203" i="2" l="1"/>
  <c r="M203" i="2"/>
  <c r="L204" i="2" s="1"/>
  <c r="R203" i="2"/>
  <c r="Q203" i="2"/>
  <c r="P204" i="2" s="1"/>
  <c r="N204" i="2" l="1"/>
  <c r="M204" i="2"/>
  <c r="L205" i="2" s="1"/>
  <c r="R204" i="2"/>
  <c r="Q204" i="2"/>
  <c r="P205" i="2" s="1"/>
  <c r="R205" i="2" l="1"/>
  <c r="Q205" i="2"/>
  <c r="P206" i="2" s="1"/>
  <c r="N205" i="2"/>
  <c r="M205" i="2"/>
  <c r="L206" i="2" s="1"/>
  <c r="N206" i="2" l="1"/>
  <c r="M206" i="2"/>
  <c r="L207" i="2" s="1"/>
  <c r="R206" i="2"/>
  <c r="Q206" i="2"/>
  <c r="P207" i="2" s="1"/>
  <c r="R207" i="2" l="1"/>
  <c r="Q207" i="2"/>
  <c r="P208" i="2" s="1"/>
  <c r="N207" i="2"/>
  <c r="M207" i="2"/>
  <c r="L208" i="2" s="1"/>
  <c r="N208" i="2" l="1"/>
  <c r="M208" i="2"/>
  <c r="L209" i="2" s="1"/>
  <c r="R208" i="2"/>
  <c r="Q208" i="2"/>
  <c r="P209" i="2" s="1"/>
  <c r="N209" i="2" l="1"/>
  <c r="M209" i="2"/>
  <c r="L210" i="2" s="1"/>
  <c r="R209" i="2"/>
  <c r="Q209" i="2"/>
  <c r="P210" i="2" s="1"/>
  <c r="R210" i="2" l="1"/>
  <c r="Q210" i="2"/>
  <c r="P211" i="2" s="1"/>
  <c r="N210" i="2"/>
  <c r="M210" i="2"/>
  <c r="L211" i="2" s="1"/>
  <c r="N211" i="2" l="1"/>
  <c r="M211" i="2"/>
  <c r="L212" i="2" s="1"/>
  <c r="R211" i="2"/>
  <c r="Q211" i="2"/>
  <c r="P212" i="2" s="1"/>
  <c r="R212" i="2" l="1"/>
  <c r="Q212" i="2"/>
  <c r="P213" i="2" s="1"/>
  <c r="N212" i="2"/>
  <c r="M212" i="2"/>
  <c r="L213" i="2" s="1"/>
  <c r="N213" i="2" l="1"/>
  <c r="M213" i="2"/>
  <c r="L214" i="2" s="1"/>
  <c r="R213" i="2"/>
  <c r="Q213" i="2"/>
  <c r="P214" i="2" s="1"/>
  <c r="R214" i="2" l="1"/>
  <c r="Q214" i="2"/>
  <c r="P215" i="2" s="1"/>
  <c r="N214" i="2"/>
  <c r="M214" i="2"/>
  <c r="L215" i="2" s="1"/>
  <c r="N215" i="2" l="1"/>
  <c r="M215" i="2"/>
  <c r="L216" i="2" s="1"/>
  <c r="R215" i="2"/>
  <c r="Q215" i="2"/>
  <c r="P216" i="2" s="1"/>
  <c r="R216" i="2" l="1"/>
  <c r="Q216" i="2"/>
  <c r="P217" i="2" s="1"/>
  <c r="N216" i="2"/>
  <c r="M216" i="2"/>
  <c r="L217" i="2" s="1"/>
  <c r="N217" i="2" l="1"/>
  <c r="M217" i="2"/>
  <c r="L218" i="2" s="1"/>
  <c r="R217" i="2"/>
  <c r="Q217" i="2"/>
  <c r="P218" i="2" s="1"/>
  <c r="R218" i="2" l="1"/>
  <c r="Q218" i="2"/>
  <c r="P219" i="2" s="1"/>
  <c r="N218" i="2"/>
  <c r="M218" i="2"/>
  <c r="L219" i="2" s="1"/>
  <c r="N219" i="2" l="1"/>
  <c r="M219" i="2"/>
  <c r="L220" i="2" s="1"/>
  <c r="R219" i="2"/>
  <c r="Q219" i="2"/>
  <c r="P220" i="2" s="1"/>
  <c r="R220" i="2" l="1"/>
  <c r="Q220" i="2"/>
  <c r="P221" i="2" s="1"/>
  <c r="N220" i="2"/>
  <c r="M220" i="2"/>
  <c r="L221" i="2" s="1"/>
  <c r="N221" i="2" l="1"/>
  <c r="M221" i="2"/>
  <c r="L222" i="2" s="1"/>
  <c r="R221" i="2"/>
  <c r="Q221" i="2"/>
  <c r="P222" i="2" s="1"/>
  <c r="R222" i="2" l="1"/>
  <c r="Q222" i="2"/>
  <c r="P223" i="2" s="1"/>
  <c r="N222" i="2"/>
  <c r="M222" i="2"/>
  <c r="L223" i="2" s="1"/>
  <c r="N223" i="2" l="1"/>
  <c r="M223" i="2"/>
  <c r="L224" i="2" s="1"/>
  <c r="R223" i="2"/>
  <c r="Q223" i="2"/>
  <c r="P224" i="2" s="1"/>
  <c r="R224" i="2" l="1"/>
  <c r="Q224" i="2"/>
  <c r="P225" i="2" s="1"/>
  <c r="N224" i="2"/>
  <c r="M224" i="2"/>
  <c r="L225" i="2" s="1"/>
  <c r="N225" i="2" l="1"/>
  <c r="M225" i="2"/>
  <c r="L226" i="2" s="1"/>
  <c r="R225" i="2"/>
  <c r="Q225" i="2"/>
  <c r="P226" i="2" s="1"/>
  <c r="R226" i="2" l="1"/>
  <c r="Q226" i="2"/>
  <c r="P227" i="2" s="1"/>
  <c r="N226" i="2"/>
  <c r="M226" i="2"/>
  <c r="L227" i="2" s="1"/>
  <c r="N227" i="2" l="1"/>
  <c r="M227" i="2"/>
  <c r="L228" i="2" s="1"/>
  <c r="R227" i="2"/>
  <c r="Q227" i="2"/>
  <c r="P228" i="2" s="1"/>
  <c r="R228" i="2" l="1"/>
  <c r="Q228" i="2"/>
  <c r="P229" i="2" s="1"/>
  <c r="N228" i="2"/>
  <c r="M228" i="2"/>
  <c r="L229" i="2" s="1"/>
  <c r="N229" i="2" l="1"/>
  <c r="M229" i="2"/>
  <c r="L230" i="2" s="1"/>
  <c r="R229" i="2"/>
  <c r="Q229" i="2"/>
  <c r="P230" i="2" s="1"/>
  <c r="R230" i="2" l="1"/>
  <c r="Q230" i="2"/>
  <c r="P231" i="2" s="1"/>
  <c r="N230" i="2"/>
  <c r="M230" i="2"/>
  <c r="L231" i="2" s="1"/>
  <c r="N231" i="2" l="1"/>
  <c r="M231" i="2"/>
  <c r="L232" i="2" s="1"/>
  <c r="R231" i="2"/>
  <c r="Q231" i="2"/>
  <c r="P232" i="2" s="1"/>
  <c r="R232" i="2" l="1"/>
  <c r="Q232" i="2"/>
  <c r="P233" i="2" s="1"/>
  <c r="N232" i="2"/>
  <c r="M232" i="2"/>
  <c r="L233" i="2" s="1"/>
  <c r="N233" i="2" l="1"/>
  <c r="M233" i="2"/>
  <c r="L234" i="2" s="1"/>
  <c r="R233" i="2"/>
  <c r="Q233" i="2"/>
  <c r="P234" i="2" s="1"/>
  <c r="R234" i="2" l="1"/>
  <c r="Q234" i="2"/>
  <c r="P235" i="2" s="1"/>
  <c r="N234" i="2"/>
  <c r="M234" i="2"/>
  <c r="L235" i="2" s="1"/>
  <c r="N235" i="2" l="1"/>
  <c r="M235" i="2"/>
  <c r="L236" i="2" s="1"/>
  <c r="R235" i="2"/>
  <c r="Q235" i="2"/>
  <c r="P236" i="2" s="1"/>
  <c r="R236" i="2" l="1"/>
  <c r="Q236" i="2"/>
  <c r="P237" i="2" s="1"/>
  <c r="N236" i="2"/>
  <c r="M236" i="2"/>
  <c r="L237" i="2" s="1"/>
  <c r="N237" i="2" l="1"/>
  <c r="M237" i="2"/>
  <c r="L238" i="2" s="1"/>
  <c r="R237" i="2"/>
  <c r="Q237" i="2"/>
  <c r="P238" i="2" s="1"/>
  <c r="R238" i="2" l="1"/>
  <c r="Q238" i="2"/>
  <c r="P239" i="2" s="1"/>
  <c r="N238" i="2"/>
  <c r="M238" i="2"/>
  <c r="L239" i="2" s="1"/>
  <c r="N239" i="2" l="1"/>
  <c r="M239" i="2"/>
  <c r="L240" i="2" s="1"/>
  <c r="R239" i="2"/>
  <c r="Q239" i="2"/>
  <c r="P240" i="2" s="1"/>
  <c r="R240" i="2" l="1"/>
  <c r="Q240" i="2"/>
  <c r="P241" i="2" s="1"/>
  <c r="N240" i="2"/>
  <c r="M240" i="2"/>
  <c r="L241" i="2" s="1"/>
  <c r="N241" i="2" l="1"/>
  <c r="M241" i="2"/>
  <c r="L242" i="2" s="1"/>
  <c r="R241" i="2"/>
  <c r="Q241" i="2"/>
  <c r="P242" i="2" s="1"/>
  <c r="R242" i="2" l="1"/>
  <c r="Q242" i="2"/>
  <c r="P243" i="2" s="1"/>
  <c r="N242" i="2"/>
  <c r="M242" i="2"/>
  <c r="L243" i="2" s="1"/>
  <c r="N243" i="2" l="1"/>
  <c r="M243" i="2"/>
  <c r="L244" i="2" s="1"/>
  <c r="R243" i="2"/>
  <c r="Q243" i="2"/>
  <c r="P244" i="2" s="1"/>
  <c r="R244" i="2" l="1"/>
  <c r="Q244" i="2"/>
  <c r="P245" i="2" s="1"/>
  <c r="N244" i="2"/>
  <c r="M244" i="2"/>
  <c r="L245" i="2" s="1"/>
  <c r="N245" i="2" l="1"/>
  <c r="M245" i="2"/>
  <c r="L246" i="2" s="1"/>
  <c r="R245" i="2"/>
  <c r="Q245" i="2"/>
  <c r="P246" i="2" s="1"/>
  <c r="R246" i="2" l="1"/>
  <c r="Q246" i="2"/>
  <c r="P247" i="2" s="1"/>
  <c r="N246" i="2"/>
  <c r="M246" i="2"/>
  <c r="L247" i="2" s="1"/>
  <c r="N247" i="2" l="1"/>
  <c r="M247" i="2"/>
  <c r="L248" i="2" s="1"/>
  <c r="R247" i="2"/>
  <c r="Q247" i="2"/>
  <c r="P248" i="2" s="1"/>
  <c r="R248" i="2" l="1"/>
  <c r="Q248" i="2"/>
  <c r="P249" i="2" s="1"/>
  <c r="N248" i="2"/>
  <c r="M248" i="2"/>
  <c r="L249" i="2" s="1"/>
  <c r="N249" i="2" l="1"/>
  <c r="M249" i="2"/>
  <c r="L250" i="2" s="1"/>
  <c r="R249" i="2"/>
  <c r="Q249" i="2"/>
  <c r="P250" i="2" s="1"/>
  <c r="R250" i="2" l="1"/>
  <c r="Q250" i="2"/>
  <c r="P251" i="2" s="1"/>
  <c r="N250" i="2"/>
  <c r="M250" i="2"/>
  <c r="L251" i="2" s="1"/>
  <c r="R251" i="2" l="1"/>
  <c r="Q251" i="2"/>
  <c r="P252" i="2" s="1"/>
  <c r="N251" i="2"/>
  <c r="M251" i="2"/>
  <c r="L252" i="2" s="1"/>
  <c r="N252" i="2" l="1"/>
  <c r="M252" i="2"/>
  <c r="L253" i="2" s="1"/>
  <c r="R252" i="2"/>
  <c r="Q252" i="2"/>
  <c r="P253" i="2" s="1"/>
  <c r="N253" i="2" l="1"/>
  <c r="M253" i="2"/>
  <c r="L254" i="2" s="1"/>
  <c r="R253" i="2"/>
  <c r="Q253" i="2"/>
  <c r="P254" i="2" s="1"/>
  <c r="R254" i="2" l="1"/>
  <c r="Q254" i="2"/>
  <c r="P255" i="2" s="1"/>
  <c r="N254" i="2"/>
  <c r="M254" i="2"/>
  <c r="L255" i="2" s="1"/>
  <c r="N255" i="2" l="1"/>
  <c r="M255" i="2"/>
  <c r="L256" i="2" s="1"/>
  <c r="R255" i="2"/>
  <c r="Q255" i="2"/>
  <c r="P256" i="2" s="1"/>
  <c r="R256" i="2" l="1"/>
  <c r="Q256" i="2"/>
  <c r="P257" i="2" s="1"/>
  <c r="N256" i="2"/>
  <c r="M256" i="2"/>
  <c r="L257" i="2" s="1"/>
  <c r="N257" i="2" l="1"/>
  <c r="M257" i="2"/>
  <c r="L258" i="2" s="1"/>
  <c r="R257" i="2"/>
  <c r="Q257" i="2"/>
  <c r="P258" i="2" s="1"/>
  <c r="N258" i="2" l="1"/>
  <c r="M258" i="2"/>
  <c r="L259" i="2" s="1"/>
  <c r="R258" i="2"/>
  <c r="Q258" i="2"/>
  <c r="P259" i="2" s="1"/>
  <c r="R259" i="2" l="1"/>
  <c r="Q259" i="2"/>
  <c r="P260" i="2" s="1"/>
  <c r="N259" i="2"/>
  <c r="M259" i="2"/>
  <c r="L260" i="2" s="1"/>
  <c r="N260" i="2" l="1"/>
  <c r="M260" i="2"/>
  <c r="L261" i="2" s="1"/>
  <c r="R260" i="2"/>
  <c r="Q260" i="2"/>
  <c r="P261" i="2" s="1"/>
  <c r="R261" i="2" l="1"/>
  <c r="Q261" i="2"/>
  <c r="P262" i="2" s="1"/>
  <c r="N261" i="2"/>
  <c r="M261" i="2"/>
  <c r="L262" i="2" s="1"/>
  <c r="R262" i="2" l="1"/>
  <c r="Q262" i="2"/>
  <c r="P263" i="2" s="1"/>
  <c r="N262" i="2"/>
  <c r="M262" i="2"/>
  <c r="L263" i="2" s="1"/>
  <c r="N263" i="2" l="1"/>
  <c r="M263" i="2"/>
  <c r="L264" i="2" s="1"/>
  <c r="R263" i="2"/>
  <c r="Q263" i="2"/>
  <c r="P264" i="2" s="1"/>
  <c r="R264" i="2" l="1"/>
  <c r="Q264" i="2"/>
  <c r="P265" i="2" s="1"/>
  <c r="N264" i="2"/>
  <c r="M264" i="2"/>
  <c r="L265" i="2" s="1"/>
  <c r="N265" i="2" l="1"/>
  <c r="M265" i="2"/>
  <c r="L266" i="2" s="1"/>
  <c r="R265" i="2"/>
  <c r="Q265" i="2"/>
  <c r="P266" i="2" s="1"/>
  <c r="R266" i="2" l="1"/>
  <c r="Q266" i="2"/>
  <c r="P267" i="2" s="1"/>
  <c r="N266" i="2"/>
  <c r="M266" i="2"/>
  <c r="L267" i="2" s="1"/>
  <c r="N267" i="2" l="1"/>
  <c r="M267" i="2"/>
  <c r="L268" i="2" s="1"/>
  <c r="R267" i="2"/>
  <c r="Q267" i="2"/>
  <c r="P268" i="2" s="1"/>
  <c r="R268" i="2" l="1"/>
  <c r="Q268" i="2"/>
  <c r="P269" i="2" s="1"/>
  <c r="N268" i="2"/>
  <c r="M268" i="2"/>
  <c r="L269" i="2" s="1"/>
  <c r="N269" i="2" l="1"/>
  <c r="M269" i="2"/>
  <c r="L270" i="2" s="1"/>
  <c r="R269" i="2"/>
  <c r="Q269" i="2"/>
  <c r="P270" i="2" s="1"/>
  <c r="R270" i="2" l="1"/>
  <c r="Q270" i="2"/>
  <c r="P271" i="2" s="1"/>
  <c r="N270" i="2"/>
  <c r="M270" i="2"/>
  <c r="L271" i="2" s="1"/>
  <c r="N271" i="2" l="1"/>
  <c r="M271" i="2"/>
  <c r="L272" i="2" s="1"/>
  <c r="R271" i="2"/>
  <c r="Q271" i="2"/>
  <c r="P272" i="2" s="1"/>
  <c r="R272" i="2" l="1"/>
  <c r="Q272" i="2"/>
  <c r="P273" i="2" s="1"/>
  <c r="N272" i="2"/>
  <c r="M272" i="2"/>
  <c r="L273" i="2" s="1"/>
  <c r="R273" i="2" l="1"/>
  <c r="Q273" i="2"/>
  <c r="P274" i="2" s="1"/>
  <c r="N273" i="2"/>
  <c r="M273" i="2"/>
  <c r="L274" i="2" s="1"/>
  <c r="N274" i="2" l="1"/>
  <c r="M274" i="2"/>
  <c r="L275" i="2" s="1"/>
  <c r="R274" i="2"/>
  <c r="Q274" i="2"/>
  <c r="P275" i="2" s="1"/>
  <c r="R275" i="2" l="1"/>
  <c r="Q275" i="2"/>
  <c r="P276" i="2" s="1"/>
  <c r="N275" i="2"/>
  <c r="M275" i="2"/>
  <c r="L276" i="2" s="1"/>
  <c r="N276" i="2" l="1"/>
  <c r="M276" i="2"/>
  <c r="L277" i="2" s="1"/>
  <c r="R276" i="2"/>
  <c r="Q276" i="2"/>
  <c r="P277" i="2" s="1"/>
  <c r="R277" i="2" l="1"/>
  <c r="Q277" i="2"/>
  <c r="P278" i="2" s="1"/>
  <c r="N277" i="2"/>
  <c r="M277" i="2"/>
  <c r="L278" i="2" s="1"/>
  <c r="N278" i="2" l="1"/>
  <c r="M278" i="2"/>
  <c r="L279" i="2" s="1"/>
  <c r="R278" i="2"/>
  <c r="Q278" i="2"/>
  <c r="P279" i="2" s="1"/>
  <c r="N279" i="2" l="1"/>
  <c r="M279" i="2"/>
  <c r="L280" i="2" s="1"/>
  <c r="R279" i="2"/>
  <c r="Q279" i="2"/>
  <c r="P280" i="2" s="1"/>
  <c r="R280" i="2" l="1"/>
  <c r="Q280" i="2"/>
  <c r="P281" i="2" s="1"/>
  <c r="N280" i="2"/>
  <c r="M280" i="2"/>
  <c r="L281" i="2" s="1"/>
  <c r="R281" i="2" l="1"/>
  <c r="Q281" i="2"/>
  <c r="P282" i="2" s="1"/>
  <c r="N281" i="2"/>
  <c r="M281" i="2"/>
  <c r="L282" i="2" s="1"/>
  <c r="N282" i="2" l="1"/>
  <c r="M282" i="2"/>
  <c r="L283" i="2" s="1"/>
  <c r="R282" i="2"/>
  <c r="Q282" i="2"/>
  <c r="P283" i="2" s="1"/>
  <c r="N283" i="2" l="1"/>
  <c r="M283" i="2"/>
  <c r="L284" i="2" s="1"/>
  <c r="R283" i="2"/>
  <c r="Q283" i="2"/>
  <c r="P284" i="2" s="1"/>
  <c r="N284" i="2" l="1"/>
  <c r="M284" i="2"/>
  <c r="L285" i="2" s="1"/>
  <c r="R284" i="2"/>
  <c r="Q284" i="2"/>
  <c r="P285" i="2" s="1"/>
  <c r="R285" i="2" l="1"/>
  <c r="Q285" i="2"/>
  <c r="P286" i="2" s="1"/>
  <c r="N285" i="2"/>
  <c r="M285" i="2"/>
  <c r="L286" i="2" s="1"/>
  <c r="R286" i="2" l="1"/>
  <c r="Q286" i="2"/>
  <c r="P287" i="2" s="1"/>
  <c r="N286" i="2"/>
  <c r="M286" i="2"/>
  <c r="L287" i="2" s="1"/>
  <c r="R287" i="2" l="1"/>
  <c r="Q287" i="2"/>
  <c r="P288" i="2" s="1"/>
  <c r="N287" i="2"/>
  <c r="M287" i="2"/>
  <c r="L288" i="2" s="1"/>
  <c r="R288" i="2" l="1"/>
  <c r="Q288" i="2"/>
  <c r="P289" i="2" s="1"/>
  <c r="N288" i="2"/>
  <c r="M288" i="2"/>
  <c r="L289" i="2" s="1"/>
  <c r="R289" i="2" l="1"/>
  <c r="Q289" i="2"/>
  <c r="P290" i="2" s="1"/>
  <c r="N289" i="2"/>
  <c r="M289" i="2"/>
  <c r="L290" i="2" s="1"/>
  <c r="R290" i="2" l="1"/>
  <c r="Q290" i="2"/>
  <c r="P291" i="2" s="1"/>
  <c r="N290" i="2"/>
  <c r="M290" i="2"/>
  <c r="L291" i="2" s="1"/>
  <c r="R291" i="2" l="1"/>
  <c r="Q291" i="2"/>
  <c r="P292" i="2" s="1"/>
  <c r="N291" i="2"/>
  <c r="M291" i="2"/>
  <c r="L292" i="2" s="1"/>
  <c r="R292" i="2" l="1"/>
  <c r="Q292" i="2"/>
  <c r="P293" i="2" s="1"/>
  <c r="N292" i="2"/>
  <c r="M292" i="2"/>
  <c r="L293" i="2" s="1"/>
  <c r="R293" i="2" l="1"/>
  <c r="Q293" i="2"/>
  <c r="P294" i="2" s="1"/>
  <c r="N293" i="2"/>
  <c r="M293" i="2"/>
  <c r="L294" i="2" s="1"/>
  <c r="R294" i="2" l="1"/>
  <c r="Q294" i="2"/>
  <c r="P295" i="2" s="1"/>
  <c r="N294" i="2"/>
  <c r="M294" i="2"/>
  <c r="L295" i="2" s="1"/>
  <c r="R295" i="2" l="1"/>
  <c r="Q295" i="2"/>
  <c r="P296" i="2" s="1"/>
  <c r="N295" i="2"/>
  <c r="M295" i="2"/>
  <c r="L296" i="2" s="1"/>
  <c r="N296" i="2" l="1"/>
  <c r="M296" i="2"/>
  <c r="L297" i="2" s="1"/>
  <c r="R296" i="2"/>
  <c r="Q296" i="2"/>
  <c r="P297" i="2" s="1"/>
  <c r="R297" i="2" l="1"/>
  <c r="Q297" i="2"/>
  <c r="P298" i="2" s="1"/>
  <c r="N297" i="2"/>
  <c r="M297" i="2"/>
  <c r="L298" i="2" s="1"/>
  <c r="R298" i="2" l="1"/>
  <c r="Q298" i="2"/>
  <c r="P299" i="2" s="1"/>
  <c r="N298" i="2"/>
  <c r="M298" i="2"/>
  <c r="L299" i="2" s="1"/>
  <c r="N299" i="2" l="1"/>
  <c r="M299" i="2"/>
  <c r="L300" i="2" s="1"/>
  <c r="R299" i="2"/>
  <c r="Q299" i="2"/>
  <c r="P300" i="2" s="1"/>
  <c r="R300" i="2" l="1"/>
  <c r="Q300" i="2"/>
  <c r="P301" i="2" s="1"/>
  <c r="N300" i="2"/>
  <c r="M300" i="2"/>
  <c r="L301" i="2" s="1"/>
  <c r="R301" i="2" l="1"/>
  <c r="Q301" i="2"/>
  <c r="P302" i="2" s="1"/>
  <c r="N301" i="2"/>
  <c r="M301" i="2"/>
  <c r="L302" i="2" s="1"/>
  <c r="N302" i="2" l="1"/>
  <c r="M302" i="2"/>
  <c r="L303" i="2" s="1"/>
  <c r="R302" i="2"/>
  <c r="Q302" i="2"/>
  <c r="P303" i="2" s="1"/>
  <c r="N303" i="2" l="1"/>
  <c r="M303" i="2"/>
  <c r="L304" i="2" s="1"/>
  <c r="R303" i="2"/>
  <c r="Q303" i="2"/>
  <c r="P304" i="2" s="1"/>
  <c r="N304" i="2" l="1"/>
  <c r="M304" i="2"/>
  <c r="L305" i="2" s="1"/>
  <c r="R304" i="2"/>
  <c r="Q304" i="2"/>
  <c r="P305" i="2" s="1"/>
  <c r="N305" i="2" l="1"/>
  <c r="M305" i="2"/>
  <c r="L306" i="2" s="1"/>
  <c r="R305" i="2"/>
  <c r="Q305" i="2"/>
  <c r="P306" i="2" s="1"/>
  <c r="N306" i="2" l="1"/>
  <c r="M306" i="2"/>
  <c r="L307" i="2" s="1"/>
  <c r="R306" i="2"/>
  <c r="Q306" i="2"/>
  <c r="P307" i="2" s="1"/>
  <c r="N307" i="2" l="1"/>
  <c r="M307" i="2"/>
  <c r="L308" i="2" s="1"/>
  <c r="R307" i="2"/>
  <c r="Q307" i="2"/>
  <c r="P308" i="2" s="1"/>
  <c r="N308" i="2" l="1"/>
  <c r="M308" i="2"/>
  <c r="L309" i="2" s="1"/>
  <c r="R308" i="2"/>
  <c r="Q308" i="2"/>
  <c r="P309" i="2" s="1"/>
  <c r="N309" i="2" l="1"/>
  <c r="M309" i="2"/>
  <c r="L310" i="2" s="1"/>
  <c r="R309" i="2"/>
  <c r="Q309" i="2"/>
  <c r="P310" i="2" s="1"/>
  <c r="N310" i="2" l="1"/>
  <c r="M310" i="2"/>
  <c r="L311" i="2" s="1"/>
  <c r="R310" i="2"/>
  <c r="Q310" i="2"/>
  <c r="P311" i="2" s="1"/>
  <c r="N311" i="2" l="1"/>
  <c r="M311" i="2"/>
  <c r="L312" i="2" s="1"/>
  <c r="R311" i="2"/>
  <c r="Q311" i="2"/>
  <c r="P312" i="2" s="1"/>
  <c r="N312" i="2" l="1"/>
  <c r="M312" i="2"/>
  <c r="L313" i="2" s="1"/>
  <c r="R312" i="2"/>
  <c r="Q312" i="2"/>
  <c r="P313" i="2" s="1"/>
  <c r="N313" i="2" l="1"/>
  <c r="M313" i="2"/>
  <c r="L314" i="2" s="1"/>
  <c r="R313" i="2"/>
  <c r="Q313" i="2"/>
  <c r="P314" i="2" s="1"/>
  <c r="N314" i="2" l="1"/>
  <c r="M314" i="2"/>
  <c r="L315" i="2" s="1"/>
  <c r="R314" i="2"/>
  <c r="Q314" i="2"/>
  <c r="P315" i="2" s="1"/>
  <c r="N315" i="2" l="1"/>
  <c r="M315" i="2"/>
  <c r="L316" i="2" s="1"/>
  <c r="R315" i="2"/>
  <c r="Q315" i="2"/>
  <c r="P316" i="2" s="1"/>
  <c r="R316" i="2" l="1"/>
  <c r="Q316" i="2"/>
  <c r="P317" i="2" s="1"/>
  <c r="N316" i="2"/>
  <c r="M316" i="2"/>
  <c r="L317" i="2" s="1"/>
  <c r="N317" i="2" l="1"/>
  <c r="M317" i="2"/>
  <c r="L318" i="2" s="1"/>
  <c r="R317" i="2"/>
  <c r="Q317" i="2"/>
  <c r="P318" i="2" s="1"/>
  <c r="R318" i="2" l="1"/>
  <c r="Q318" i="2"/>
  <c r="P319" i="2" s="1"/>
  <c r="N318" i="2"/>
  <c r="M318" i="2"/>
  <c r="L319" i="2" s="1"/>
  <c r="N319" i="2" l="1"/>
  <c r="M319" i="2"/>
  <c r="L320" i="2" s="1"/>
  <c r="R319" i="2"/>
  <c r="Q319" i="2"/>
  <c r="P320" i="2" s="1"/>
  <c r="N320" i="2" l="1"/>
  <c r="M320" i="2"/>
  <c r="L321" i="2" s="1"/>
  <c r="R320" i="2"/>
  <c r="Q320" i="2"/>
  <c r="P321" i="2" s="1"/>
  <c r="N321" i="2" l="1"/>
  <c r="M321" i="2"/>
  <c r="L322" i="2" s="1"/>
  <c r="R321" i="2"/>
  <c r="Q321" i="2"/>
  <c r="P322" i="2" s="1"/>
  <c r="N322" i="2" l="1"/>
  <c r="M322" i="2"/>
  <c r="L323" i="2" s="1"/>
  <c r="R322" i="2"/>
  <c r="Q322" i="2"/>
  <c r="P323" i="2" s="1"/>
  <c r="N323" i="2" l="1"/>
  <c r="M323" i="2"/>
  <c r="L324" i="2" s="1"/>
  <c r="R323" i="2"/>
  <c r="Q323" i="2"/>
  <c r="P324" i="2" s="1"/>
  <c r="N324" i="2" l="1"/>
  <c r="M324" i="2"/>
  <c r="L325" i="2" s="1"/>
  <c r="R324" i="2"/>
  <c r="Q324" i="2"/>
  <c r="P325" i="2" s="1"/>
  <c r="N325" i="2" l="1"/>
  <c r="M325" i="2"/>
  <c r="L326" i="2" s="1"/>
  <c r="R325" i="2"/>
  <c r="Q325" i="2"/>
  <c r="P326" i="2" s="1"/>
  <c r="N326" i="2" l="1"/>
  <c r="M326" i="2"/>
  <c r="L327" i="2" s="1"/>
  <c r="R326" i="2"/>
  <c r="Q326" i="2"/>
  <c r="P327" i="2" s="1"/>
  <c r="R327" i="2" l="1"/>
  <c r="Q327" i="2"/>
  <c r="P328" i="2" s="1"/>
  <c r="N327" i="2"/>
  <c r="M327" i="2"/>
  <c r="L328" i="2" s="1"/>
  <c r="N328" i="2" l="1"/>
  <c r="M328" i="2"/>
  <c r="L329" i="2" s="1"/>
  <c r="R328" i="2"/>
  <c r="Q328" i="2"/>
  <c r="P329" i="2" s="1"/>
  <c r="N329" i="2" l="1"/>
  <c r="M329" i="2"/>
  <c r="L330" i="2" s="1"/>
  <c r="R329" i="2"/>
  <c r="Q329" i="2"/>
  <c r="P330" i="2" s="1"/>
  <c r="N330" i="2" l="1"/>
  <c r="M330" i="2"/>
  <c r="L331" i="2" s="1"/>
  <c r="R330" i="2"/>
  <c r="Q330" i="2"/>
  <c r="P331" i="2" s="1"/>
  <c r="R331" i="2" l="1"/>
  <c r="Q331" i="2"/>
  <c r="P332" i="2" s="1"/>
  <c r="N331" i="2"/>
  <c r="M331" i="2"/>
  <c r="L332" i="2" s="1"/>
  <c r="R332" i="2" l="1"/>
  <c r="Q332" i="2"/>
  <c r="P333" i="2" s="1"/>
  <c r="N332" i="2"/>
  <c r="M332" i="2"/>
  <c r="L333" i="2" s="1"/>
  <c r="R333" i="2" l="1"/>
  <c r="Q333" i="2"/>
  <c r="P334" i="2" s="1"/>
  <c r="N333" i="2"/>
  <c r="M333" i="2"/>
  <c r="L334" i="2" s="1"/>
  <c r="R334" i="2" l="1"/>
  <c r="Q334" i="2"/>
  <c r="P335" i="2" s="1"/>
  <c r="N334" i="2"/>
  <c r="M334" i="2"/>
  <c r="L335" i="2" s="1"/>
  <c r="R335" i="2" l="1"/>
  <c r="Q335" i="2"/>
  <c r="P336" i="2" s="1"/>
  <c r="N335" i="2"/>
  <c r="M335" i="2"/>
  <c r="L336" i="2" s="1"/>
  <c r="R336" i="2" l="1"/>
  <c r="Q336" i="2"/>
  <c r="P337" i="2" s="1"/>
  <c r="N336" i="2"/>
  <c r="M336" i="2"/>
  <c r="L337" i="2" s="1"/>
  <c r="N337" i="2" l="1"/>
  <c r="M337" i="2"/>
  <c r="L338" i="2" s="1"/>
  <c r="R337" i="2"/>
  <c r="Q337" i="2"/>
  <c r="P338" i="2" s="1"/>
  <c r="R338" i="2" l="1"/>
  <c r="Q338" i="2"/>
  <c r="P339" i="2" s="1"/>
  <c r="N338" i="2"/>
  <c r="M338" i="2"/>
  <c r="L339" i="2" s="1"/>
  <c r="R339" i="2" l="1"/>
  <c r="Q339" i="2"/>
  <c r="P340" i="2" s="1"/>
  <c r="N339" i="2"/>
  <c r="M339" i="2"/>
  <c r="L340" i="2" s="1"/>
  <c r="R340" i="2" l="1"/>
  <c r="Q340" i="2"/>
  <c r="P341" i="2" s="1"/>
  <c r="N340" i="2"/>
  <c r="M340" i="2"/>
  <c r="L341" i="2" s="1"/>
  <c r="N341" i="2" l="1"/>
  <c r="M341" i="2"/>
  <c r="L342" i="2" s="1"/>
  <c r="R341" i="2"/>
  <c r="Q341" i="2"/>
  <c r="P342" i="2" s="1"/>
  <c r="N342" i="2" l="1"/>
  <c r="M342" i="2"/>
  <c r="L343" i="2" s="1"/>
  <c r="R342" i="2"/>
  <c r="Q342" i="2"/>
  <c r="P343" i="2" s="1"/>
  <c r="N343" i="2" l="1"/>
  <c r="M343" i="2"/>
  <c r="L344" i="2" s="1"/>
  <c r="R343" i="2"/>
  <c r="Q343" i="2"/>
  <c r="P344" i="2" s="1"/>
  <c r="R344" i="2" l="1"/>
  <c r="Q344" i="2"/>
  <c r="P345" i="2" s="1"/>
  <c r="N344" i="2"/>
  <c r="M344" i="2"/>
  <c r="L345" i="2" s="1"/>
  <c r="R345" i="2" l="1"/>
  <c r="Q345" i="2"/>
  <c r="P346" i="2" s="1"/>
  <c r="N345" i="2"/>
  <c r="M345" i="2"/>
  <c r="L346" i="2" s="1"/>
  <c r="R346" i="2" l="1"/>
  <c r="Q346" i="2"/>
  <c r="P347" i="2" s="1"/>
  <c r="N346" i="2"/>
  <c r="M346" i="2"/>
  <c r="L347" i="2" s="1"/>
  <c r="R347" i="2" l="1"/>
  <c r="Q347" i="2"/>
  <c r="P348" i="2" s="1"/>
  <c r="N347" i="2"/>
  <c r="M347" i="2"/>
  <c r="L348" i="2" s="1"/>
  <c r="R348" i="2" l="1"/>
  <c r="Q348" i="2"/>
  <c r="P349" i="2" s="1"/>
  <c r="N348" i="2"/>
  <c r="M348" i="2"/>
  <c r="L349" i="2" s="1"/>
  <c r="R349" i="2" l="1"/>
  <c r="Q349" i="2"/>
  <c r="P350" i="2" s="1"/>
  <c r="N349" i="2"/>
  <c r="M349" i="2"/>
  <c r="L350" i="2" s="1"/>
  <c r="R350" i="2" l="1"/>
  <c r="Q350" i="2"/>
  <c r="P351" i="2" s="1"/>
  <c r="N350" i="2"/>
  <c r="M350" i="2"/>
  <c r="L351" i="2" s="1"/>
  <c r="N351" i="2" l="1"/>
  <c r="M351" i="2"/>
  <c r="L352" i="2" s="1"/>
  <c r="R351" i="2"/>
  <c r="Q351" i="2"/>
  <c r="P352" i="2" s="1"/>
  <c r="R352" i="2" l="1"/>
  <c r="Q352" i="2"/>
  <c r="P353" i="2" s="1"/>
  <c r="N352" i="2"/>
  <c r="M352" i="2"/>
  <c r="L353" i="2" s="1"/>
  <c r="R353" i="2" l="1"/>
  <c r="Q353" i="2"/>
  <c r="P354" i="2" s="1"/>
  <c r="N353" i="2"/>
  <c r="M353" i="2"/>
  <c r="L354" i="2" s="1"/>
  <c r="R354" i="2" l="1"/>
  <c r="Q354" i="2"/>
  <c r="P355" i="2" s="1"/>
  <c r="N354" i="2"/>
  <c r="M354" i="2"/>
  <c r="L355" i="2" s="1"/>
  <c r="R355" i="2" l="1"/>
  <c r="Q355" i="2"/>
  <c r="P356" i="2" s="1"/>
  <c r="N355" i="2"/>
  <c r="M355" i="2"/>
  <c r="L356" i="2" s="1"/>
  <c r="N356" i="2" l="1"/>
  <c r="M356" i="2"/>
  <c r="L357" i="2" s="1"/>
  <c r="R356" i="2"/>
  <c r="Q356" i="2"/>
  <c r="P357" i="2" s="1"/>
  <c r="R357" i="2" l="1"/>
  <c r="Q357" i="2"/>
  <c r="P358" i="2" s="1"/>
  <c r="N357" i="2"/>
  <c r="M357" i="2"/>
  <c r="L358" i="2" s="1"/>
  <c r="R358" i="2" l="1"/>
  <c r="Q358" i="2"/>
  <c r="P359" i="2" s="1"/>
  <c r="N358" i="2"/>
  <c r="M358" i="2"/>
  <c r="L359" i="2" s="1"/>
  <c r="R359" i="2" l="1"/>
  <c r="Q359" i="2"/>
  <c r="P360" i="2" s="1"/>
  <c r="N359" i="2"/>
  <c r="M359" i="2"/>
  <c r="L360" i="2" s="1"/>
  <c r="R360" i="2" l="1"/>
  <c r="Q360" i="2"/>
  <c r="P361" i="2" s="1"/>
  <c r="N360" i="2"/>
  <c r="M360" i="2"/>
  <c r="L361" i="2" s="1"/>
  <c r="R361" i="2" l="1"/>
  <c r="Q361" i="2"/>
  <c r="P362" i="2" s="1"/>
  <c r="N361" i="2"/>
  <c r="M361" i="2"/>
  <c r="L362" i="2" s="1"/>
  <c r="R362" i="2" l="1"/>
  <c r="Q362" i="2"/>
  <c r="P363" i="2" s="1"/>
  <c r="N362" i="2"/>
  <c r="M362" i="2"/>
  <c r="L363" i="2" s="1"/>
  <c r="R363" i="2" l="1"/>
  <c r="Q363" i="2"/>
  <c r="P364" i="2" s="1"/>
  <c r="N363" i="2"/>
  <c r="M363" i="2"/>
  <c r="L364" i="2" s="1"/>
  <c r="R364" i="2" l="1"/>
  <c r="Q364" i="2"/>
  <c r="P365" i="2" s="1"/>
  <c r="N364" i="2"/>
  <c r="M364" i="2"/>
  <c r="L365" i="2" s="1"/>
  <c r="R365" i="2" l="1"/>
  <c r="Q365" i="2"/>
  <c r="P366" i="2" s="1"/>
  <c r="N365" i="2"/>
  <c r="M365" i="2"/>
  <c r="L366" i="2" s="1"/>
  <c r="N366" i="2" l="1"/>
  <c r="M366" i="2"/>
  <c r="L367" i="2" s="1"/>
  <c r="R366" i="2"/>
  <c r="Q366" i="2"/>
  <c r="P367" i="2" s="1"/>
  <c r="N367" i="2" l="1"/>
  <c r="M367" i="2"/>
  <c r="L368" i="2" s="1"/>
  <c r="R367" i="2"/>
  <c r="Q367" i="2"/>
  <c r="P368" i="2" s="1"/>
  <c r="R368" i="2" l="1"/>
  <c r="Q368" i="2"/>
  <c r="P369" i="2" s="1"/>
  <c r="N368" i="2"/>
  <c r="M368" i="2"/>
  <c r="L369" i="2" s="1"/>
  <c r="R369" i="2" l="1"/>
  <c r="Q369" i="2"/>
  <c r="P370" i="2" s="1"/>
  <c r="N369" i="2"/>
  <c r="M369" i="2"/>
  <c r="L370" i="2" s="1"/>
  <c r="R370" i="2" l="1"/>
  <c r="Q370" i="2"/>
  <c r="P371" i="2" s="1"/>
  <c r="N370" i="2"/>
  <c r="M370" i="2"/>
  <c r="L371" i="2" s="1"/>
  <c r="N371" i="2" l="1"/>
  <c r="M371" i="2"/>
  <c r="L372" i="2" s="1"/>
  <c r="R371" i="2"/>
  <c r="Q371" i="2"/>
  <c r="P372" i="2" s="1"/>
  <c r="N372" i="2" l="1"/>
  <c r="M372" i="2"/>
  <c r="L373" i="2" s="1"/>
  <c r="R372" i="2"/>
  <c r="Q372" i="2"/>
  <c r="P373" i="2" s="1"/>
  <c r="R373" i="2" l="1"/>
  <c r="Q373" i="2"/>
  <c r="P374" i="2" s="1"/>
  <c r="N373" i="2"/>
  <c r="M373" i="2"/>
  <c r="L374" i="2" s="1"/>
  <c r="R374" i="2" l="1"/>
  <c r="Q374" i="2"/>
  <c r="P375" i="2" s="1"/>
  <c r="N374" i="2"/>
  <c r="M374" i="2"/>
  <c r="L375" i="2" s="1"/>
  <c r="N375" i="2" l="1"/>
  <c r="M375" i="2"/>
  <c r="L376" i="2" s="1"/>
  <c r="R375" i="2"/>
  <c r="Q375" i="2"/>
  <c r="P376" i="2" s="1"/>
  <c r="N376" i="2" l="1"/>
  <c r="M376" i="2"/>
  <c r="L377" i="2" s="1"/>
  <c r="R376" i="2"/>
  <c r="Q376" i="2"/>
  <c r="P377" i="2" s="1"/>
  <c r="R377" i="2" l="1"/>
  <c r="Q377" i="2"/>
  <c r="P378" i="2" s="1"/>
  <c r="N377" i="2"/>
  <c r="M377" i="2"/>
  <c r="L378" i="2" s="1"/>
  <c r="R378" i="2" l="1"/>
  <c r="Q378" i="2"/>
  <c r="P379" i="2" s="1"/>
  <c r="N378" i="2"/>
  <c r="M378" i="2"/>
  <c r="L379" i="2" s="1"/>
  <c r="N379" i="2" l="1"/>
  <c r="M379" i="2"/>
  <c r="L380" i="2" s="1"/>
  <c r="R379" i="2"/>
  <c r="Q379" i="2"/>
  <c r="P380" i="2" s="1"/>
  <c r="R380" i="2" l="1"/>
  <c r="Q380" i="2"/>
  <c r="P381" i="2" s="1"/>
  <c r="N380" i="2"/>
  <c r="M380" i="2"/>
  <c r="L381" i="2" s="1"/>
  <c r="N381" i="2" l="1"/>
  <c r="M381" i="2"/>
  <c r="L382" i="2" s="1"/>
  <c r="R381" i="2"/>
  <c r="Q381" i="2"/>
  <c r="P382" i="2" s="1"/>
  <c r="R382" i="2" l="1"/>
  <c r="Q382" i="2"/>
  <c r="P383" i="2" s="1"/>
  <c r="N382" i="2"/>
  <c r="M382" i="2"/>
  <c r="L383" i="2" s="1"/>
  <c r="R383" i="2" l="1"/>
  <c r="Q383" i="2"/>
  <c r="P384" i="2" s="1"/>
  <c r="N383" i="2"/>
  <c r="M383" i="2"/>
  <c r="L384" i="2" s="1"/>
  <c r="N384" i="2" l="1"/>
  <c r="M384" i="2"/>
  <c r="L385" i="2" s="1"/>
  <c r="R384" i="2"/>
  <c r="Q384" i="2"/>
  <c r="P385" i="2" s="1"/>
  <c r="N385" i="2" l="1"/>
  <c r="M385" i="2"/>
  <c r="L386" i="2" s="1"/>
  <c r="R385" i="2"/>
  <c r="Q385" i="2"/>
  <c r="P386" i="2" s="1"/>
  <c r="R386" i="2" l="1"/>
  <c r="Q386" i="2"/>
  <c r="P387" i="2" s="1"/>
  <c r="N386" i="2"/>
  <c r="M386" i="2"/>
  <c r="L387" i="2" s="1"/>
  <c r="N387" i="2" l="1"/>
  <c r="M387" i="2"/>
  <c r="L388" i="2" s="1"/>
  <c r="R387" i="2"/>
  <c r="Q387" i="2"/>
  <c r="P388" i="2" s="1"/>
  <c r="N388" i="2" l="1"/>
  <c r="M388" i="2"/>
  <c r="L389" i="2" s="1"/>
  <c r="R388" i="2"/>
  <c r="Q388" i="2"/>
  <c r="P389" i="2" s="1"/>
  <c r="N389" i="2" l="1"/>
  <c r="M389" i="2"/>
  <c r="L390" i="2" s="1"/>
  <c r="R389" i="2"/>
  <c r="Q389" i="2"/>
  <c r="P390" i="2" s="1"/>
  <c r="N390" i="2" l="1"/>
  <c r="M390" i="2"/>
  <c r="L391" i="2" s="1"/>
  <c r="R390" i="2"/>
  <c r="Q390" i="2"/>
  <c r="P391" i="2" s="1"/>
  <c r="N391" i="2" l="1"/>
  <c r="M391" i="2"/>
  <c r="L392" i="2" s="1"/>
  <c r="R391" i="2"/>
  <c r="Q391" i="2"/>
  <c r="P392" i="2" s="1"/>
  <c r="N392" i="2" l="1"/>
  <c r="M392" i="2"/>
  <c r="L393" i="2" s="1"/>
  <c r="R392" i="2"/>
  <c r="Q392" i="2"/>
  <c r="P393" i="2" s="1"/>
  <c r="N393" i="2" l="1"/>
  <c r="M393" i="2"/>
  <c r="L394" i="2" s="1"/>
  <c r="R393" i="2"/>
  <c r="Q393" i="2"/>
  <c r="P394" i="2" s="1"/>
  <c r="N394" i="2" l="1"/>
  <c r="M394" i="2"/>
  <c r="L395" i="2" s="1"/>
  <c r="R394" i="2"/>
  <c r="Q394" i="2"/>
  <c r="P395" i="2" s="1"/>
  <c r="R395" i="2" l="1"/>
  <c r="Q395" i="2"/>
  <c r="P396" i="2" s="1"/>
  <c r="N395" i="2"/>
  <c r="M395" i="2"/>
  <c r="L396" i="2" s="1"/>
  <c r="R396" i="2" l="1"/>
  <c r="Q396" i="2"/>
  <c r="P397" i="2" s="1"/>
  <c r="N396" i="2"/>
  <c r="M396" i="2"/>
  <c r="L397" i="2" s="1"/>
  <c r="R397" i="2" l="1"/>
  <c r="Q397" i="2"/>
  <c r="P398" i="2" s="1"/>
  <c r="N397" i="2"/>
  <c r="M397" i="2"/>
  <c r="L398" i="2" s="1"/>
  <c r="N398" i="2" l="1"/>
  <c r="M398" i="2"/>
  <c r="L399" i="2" s="1"/>
  <c r="R398" i="2"/>
  <c r="Q398" i="2"/>
  <c r="P399" i="2" s="1"/>
  <c r="R399" i="2" l="1"/>
  <c r="Q399" i="2"/>
  <c r="P400" i="2" s="1"/>
  <c r="N399" i="2"/>
  <c r="M399" i="2"/>
  <c r="L400" i="2" s="1"/>
  <c r="R400" i="2" l="1"/>
  <c r="Q400" i="2"/>
  <c r="P401" i="2" s="1"/>
  <c r="N400" i="2"/>
  <c r="M400" i="2"/>
  <c r="L401" i="2" s="1"/>
  <c r="R401" i="2" l="1"/>
  <c r="Q401" i="2"/>
  <c r="P402" i="2" s="1"/>
  <c r="N401" i="2"/>
  <c r="M401" i="2"/>
  <c r="L402" i="2" s="1"/>
  <c r="R402" i="2" l="1"/>
  <c r="Q402" i="2"/>
  <c r="P403" i="2" s="1"/>
  <c r="N402" i="2"/>
  <c r="M402" i="2"/>
  <c r="L403" i="2" s="1"/>
  <c r="R403" i="2" l="1"/>
  <c r="Q403" i="2"/>
  <c r="P404" i="2" s="1"/>
  <c r="N403" i="2"/>
  <c r="M403" i="2"/>
  <c r="L404" i="2" s="1"/>
  <c r="R404" i="2" l="1"/>
  <c r="Q404" i="2"/>
  <c r="P405" i="2" s="1"/>
  <c r="N404" i="2"/>
  <c r="M404" i="2"/>
  <c r="L405" i="2" s="1"/>
  <c r="R405" i="2" l="1"/>
  <c r="Q405" i="2"/>
  <c r="P406" i="2" s="1"/>
  <c r="N405" i="2"/>
  <c r="M405" i="2"/>
  <c r="L406" i="2" s="1"/>
  <c r="N406" i="2" l="1"/>
  <c r="M406" i="2"/>
  <c r="L407" i="2" s="1"/>
  <c r="R406" i="2"/>
  <c r="Q406" i="2"/>
  <c r="P407" i="2" s="1"/>
  <c r="N407" i="2" l="1"/>
  <c r="M407" i="2"/>
  <c r="L408" i="2" s="1"/>
  <c r="R407" i="2"/>
  <c r="Q407" i="2"/>
  <c r="P408" i="2" s="1"/>
  <c r="N408" i="2" l="1"/>
  <c r="M408" i="2"/>
  <c r="L409" i="2" s="1"/>
  <c r="R408" i="2"/>
  <c r="Q408" i="2"/>
  <c r="P409" i="2" s="1"/>
  <c r="R409" i="2" l="1"/>
  <c r="Q409" i="2"/>
  <c r="P410" i="2" s="1"/>
  <c r="N409" i="2"/>
  <c r="M409" i="2"/>
  <c r="L410" i="2" s="1"/>
  <c r="R410" i="2" l="1"/>
  <c r="Q410" i="2"/>
  <c r="P411" i="2" s="1"/>
  <c r="N410" i="2"/>
  <c r="M410" i="2"/>
  <c r="L411" i="2" s="1"/>
  <c r="R411" i="2" l="1"/>
  <c r="Q411" i="2"/>
  <c r="P412" i="2" s="1"/>
  <c r="N411" i="2"/>
  <c r="M411" i="2"/>
  <c r="L412" i="2" s="1"/>
  <c r="R412" i="2" l="1"/>
  <c r="Q412" i="2"/>
  <c r="P413" i="2" s="1"/>
  <c r="N412" i="2"/>
  <c r="M412" i="2"/>
  <c r="L413" i="2" s="1"/>
  <c r="N413" i="2" l="1"/>
  <c r="M413" i="2"/>
  <c r="L414" i="2" s="1"/>
  <c r="R413" i="2"/>
  <c r="Q413" i="2"/>
  <c r="P414" i="2" s="1"/>
  <c r="N414" i="2" l="1"/>
  <c r="M414" i="2"/>
  <c r="L415" i="2" s="1"/>
  <c r="R414" i="2"/>
  <c r="Q414" i="2"/>
  <c r="P415" i="2" s="1"/>
  <c r="N415" i="2" l="1"/>
  <c r="M415" i="2"/>
  <c r="L416" i="2" s="1"/>
  <c r="R415" i="2"/>
  <c r="Q415" i="2"/>
  <c r="P416" i="2" s="1"/>
  <c r="N416" i="2" l="1"/>
  <c r="M416" i="2"/>
  <c r="L417" i="2" s="1"/>
  <c r="R416" i="2"/>
  <c r="Q416" i="2"/>
  <c r="P417" i="2" s="1"/>
  <c r="N417" i="2" l="1"/>
  <c r="M417" i="2"/>
  <c r="L418" i="2" s="1"/>
  <c r="R417" i="2"/>
  <c r="Q417" i="2"/>
  <c r="P418" i="2" s="1"/>
  <c r="R418" i="2" l="1"/>
  <c r="Q418" i="2"/>
  <c r="P419" i="2" s="1"/>
  <c r="N418" i="2"/>
  <c r="M418" i="2"/>
  <c r="L419" i="2" s="1"/>
  <c r="R419" i="2" l="1"/>
  <c r="Q419" i="2"/>
  <c r="P420" i="2" s="1"/>
  <c r="N419" i="2"/>
  <c r="M419" i="2"/>
  <c r="L420" i="2" s="1"/>
  <c r="R420" i="2" l="1"/>
  <c r="Q420" i="2"/>
  <c r="P421" i="2" s="1"/>
  <c r="N420" i="2"/>
  <c r="M420" i="2"/>
  <c r="L421" i="2" s="1"/>
  <c r="R421" i="2" l="1"/>
  <c r="Q421" i="2"/>
  <c r="P422" i="2" s="1"/>
  <c r="N421" i="2"/>
  <c r="M421" i="2"/>
  <c r="L422" i="2" s="1"/>
  <c r="R422" i="2" l="1"/>
  <c r="Q422" i="2"/>
  <c r="P423" i="2" s="1"/>
  <c r="N422" i="2"/>
  <c r="M422" i="2"/>
  <c r="L423" i="2" s="1"/>
  <c r="R423" i="2" l="1"/>
  <c r="Q423" i="2"/>
  <c r="P424" i="2" s="1"/>
  <c r="N423" i="2"/>
  <c r="M423" i="2"/>
  <c r="L424" i="2" s="1"/>
  <c r="R424" i="2" l="1"/>
  <c r="Q424" i="2"/>
  <c r="P425" i="2" s="1"/>
  <c r="N424" i="2"/>
  <c r="M424" i="2"/>
  <c r="L425" i="2" s="1"/>
  <c r="R425" i="2" l="1"/>
  <c r="Q425" i="2"/>
  <c r="P426" i="2" s="1"/>
  <c r="N425" i="2"/>
  <c r="M425" i="2"/>
  <c r="L426" i="2" s="1"/>
  <c r="N426" i="2" l="1"/>
  <c r="M426" i="2"/>
  <c r="L427" i="2" s="1"/>
  <c r="R426" i="2"/>
  <c r="Q426" i="2"/>
  <c r="P427" i="2" s="1"/>
  <c r="R427" i="2" l="1"/>
  <c r="Q427" i="2"/>
  <c r="P428" i="2" s="1"/>
  <c r="N427" i="2"/>
  <c r="M427" i="2"/>
  <c r="L428" i="2" s="1"/>
  <c r="R428" i="2" l="1"/>
  <c r="Q428" i="2"/>
  <c r="P429" i="2" s="1"/>
  <c r="N428" i="2"/>
  <c r="M428" i="2"/>
  <c r="L429" i="2" s="1"/>
  <c r="R429" i="2" l="1"/>
  <c r="Q429" i="2"/>
  <c r="P430" i="2" s="1"/>
  <c r="N429" i="2"/>
  <c r="M429" i="2"/>
  <c r="L430" i="2" s="1"/>
  <c r="R430" i="2" l="1"/>
  <c r="Q430" i="2"/>
  <c r="P431" i="2" s="1"/>
  <c r="N430" i="2"/>
  <c r="M430" i="2"/>
  <c r="L431" i="2" s="1"/>
  <c r="R431" i="2" l="1"/>
  <c r="Q431" i="2"/>
  <c r="P432" i="2" s="1"/>
  <c r="N431" i="2"/>
  <c r="M431" i="2"/>
  <c r="L432" i="2" s="1"/>
  <c r="R432" i="2" l="1"/>
  <c r="Q432" i="2"/>
  <c r="P433" i="2" s="1"/>
  <c r="N432" i="2"/>
  <c r="M432" i="2"/>
  <c r="L433" i="2" s="1"/>
  <c r="R433" i="2" l="1"/>
  <c r="Q433" i="2"/>
  <c r="P434" i="2" s="1"/>
  <c r="N433" i="2"/>
  <c r="M433" i="2"/>
  <c r="L434" i="2" s="1"/>
  <c r="R434" i="2" l="1"/>
  <c r="Q434" i="2"/>
  <c r="P435" i="2" s="1"/>
  <c r="N434" i="2"/>
  <c r="M434" i="2"/>
  <c r="L435" i="2" s="1"/>
  <c r="N435" i="2" l="1"/>
  <c r="M435" i="2"/>
  <c r="L436" i="2" s="1"/>
  <c r="R435" i="2"/>
  <c r="Q435" i="2"/>
  <c r="P436" i="2" s="1"/>
  <c r="R436" i="2" l="1"/>
  <c r="Q436" i="2"/>
  <c r="P437" i="2" s="1"/>
  <c r="N436" i="2"/>
  <c r="M436" i="2"/>
  <c r="L437" i="2" s="1"/>
  <c r="N437" i="2" l="1"/>
  <c r="M437" i="2"/>
  <c r="L438" i="2" s="1"/>
  <c r="R437" i="2"/>
  <c r="Q437" i="2"/>
  <c r="P438" i="2" s="1"/>
  <c r="R438" i="2" l="1"/>
  <c r="Q438" i="2"/>
  <c r="P439" i="2" s="1"/>
  <c r="N438" i="2"/>
  <c r="M438" i="2"/>
  <c r="L439" i="2" s="1"/>
  <c r="N439" i="2" l="1"/>
  <c r="M439" i="2"/>
  <c r="L440" i="2" s="1"/>
  <c r="R439" i="2"/>
  <c r="Q439" i="2"/>
  <c r="P440" i="2" s="1"/>
  <c r="R440" i="2" l="1"/>
  <c r="Q440" i="2"/>
  <c r="P441" i="2" s="1"/>
  <c r="N440" i="2"/>
  <c r="M440" i="2"/>
  <c r="L441" i="2" s="1"/>
  <c r="N441" i="2" l="1"/>
  <c r="M441" i="2"/>
  <c r="L442" i="2" s="1"/>
  <c r="R441" i="2"/>
  <c r="Q441" i="2"/>
  <c r="P442" i="2" s="1"/>
  <c r="R442" i="2" l="1"/>
  <c r="Q442" i="2"/>
  <c r="P443" i="2" s="1"/>
  <c r="N442" i="2"/>
  <c r="M442" i="2"/>
  <c r="L443" i="2" s="1"/>
  <c r="N443" i="2" l="1"/>
  <c r="M443" i="2"/>
  <c r="L444" i="2" s="1"/>
  <c r="R443" i="2"/>
  <c r="Q443" i="2"/>
  <c r="P444" i="2" s="1"/>
  <c r="N444" i="2" l="1"/>
  <c r="M444" i="2"/>
  <c r="L445" i="2" s="1"/>
  <c r="R444" i="2"/>
  <c r="Q444" i="2"/>
  <c r="P445" i="2" s="1"/>
  <c r="R445" i="2" l="1"/>
  <c r="Q445" i="2"/>
  <c r="P446" i="2" s="1"/>
  <c r="N445" i="2"/>
  <c r="M445" i="2"/>
  <c r="L446" i="2" s="1"/>
  <c r="R446" i="2" l="1"/>
  <c r="Q446" i="2"/>
  <c r="P447" i="2" s="1"/>
  <c r="N446" i="2"/>
  <c r="M446" i="2"/>
  <c r="L447" i="2" s="1"/>
  <c r="N447" i="2" l="1"/>
  <c r="M447" i="2"/>
  <c r="L448" i="2" s="1"/>
  <c r="R447" i="2"/>
  <c r="Q447" i="2"/>
  <c r="P448" i="2" s="1"/>
  <c r="R448" i="2" l="1"/>
  <c r="Q448" i="2"/>
  <c r="P449" i="2" s="1"/>
  <c r="N448" i="2"/>
  <c r="M448" i="2"/>
  <c r="L449" i="2" s="1"/>
  <c r="N449" i="2" l="1"/>
  <c r="M449" i="2"/>
  <c r="L450" i="2" s="1"/>
  <c r="R449" i="2"/>
  <c r="Q449" i="2"/>
  <c r="P450" i="2" s="1"/>
  <c r="N450" i="2" l="1"/>
  <c r="M450" i="2"/>
  <c r="L451" i="2" s="1"/>
  <c r="R450" i="2"/>
  <c r="Q450" i="2"/>
  <c r="P451" i="2" s="1"/>
  <c r="R451" i="2" l="1"/>
  <c r="Q451" i="2"/>
  <c r="P452" i="2" s="1"/>
  <c r="N451" i="2"/>
  <c r="M451" i="2"/>
  <c r="L452" i="2" s="1"/>
  <c r="R452" i="2" l="1"/>
  <c r="Q452" i="2"/>
  <c r="P453" i="2" s="1"/>
  <c r="N452" i="2"/>
  <c r="M452" i="2"/>
  <c r="L453" i="2" s="1"/>
  <c r="R453" i="2" l="1"/>
  <c r="Q453" i="2"/>
  <c r="P454" i="2" s="1"/>
  <c r="N453" i="2"/>
  <c r="M453" i="2"/>
  <c r="L454" i="2" s="1"/>
  <c r="R454" i="2" l="1"/>
  <c r="Q454" i="2"/>
  <c r="P455" i="2" s="1"/>
  <c r="N454" i="2"/>
  <c r="M454" i="2"/>
  <c r="L455" i="2" s="1"/>
  <c r="N455" i="2" l="1"/>
  <c r="M455" i="2"/>
  <c r="L456" i="2" s="1"/>
  <c r="R455" i="2"/>
  <c r="Q455" i="2"/>
  <c r="P456" i="2" s="1"/>
  <c r="N456" i="2" l="1"/>
  <c r="M456" i="2"/>
  <c r="L457" i="2" s="1"/>
  <c r="R456" i="2"/>
  <c r="Q456" i="2"/>
  <c r="P457" i="2" s="1"/>
  <c r="R457" i="2" l="1"/>
  <c r="Q457" i="2"/>
  <c r="P458" i="2" s="1"/>
  <c r="N457" i="2"/>
  <c r="M457" i="2"/>
  <c r="L458" i="2" s="1"/>
  <c r="N458" i="2" l="1"/>
  <c r="M458" i="2"/>
  <c r="L459" i="2" s="1"/>
  <c r="R458" i="2"/>
  <c r="Q458" i="2"/>
  <c r="P459" i="2" s="1"/>
  <c r="N459" i="2" l="1"/>
  <c r="M459" i="2"/>
  <c r="L460" i="2" s="1"/>
  <c r="R459" i="2"/>
  <c r="Q459" i="2"/>
  <c r="P460" i="2" s="1"/>
  <c r="N460" i="2" l="1"/>
  <c r="M460" i="2"/>
  <c r="L461" i="2" s="1"/>
  <c r="R460" i="2"/>
  <c r="Q460" i="2"/>
  <c r="P461" i="2" s="1"/>
  <c r="R461" i="2" l="1"/>
  <c r="Q461" i="2"/>
  <c r="P462" i="2" s="1"/>
  <c r="N461" i="2"/>
  <c r="M461" i="2"/>
  <c r="L462" i="2" s="1"/>
  <c r="R462" i="2" l="1"/>
  <c r="Q462" i="2"/>
  <c r="P463" i="2" s="1"/>
  <c r="N462" i="2"/>
  <c r="M462" i="2"/>
  <c r="L463" i="2" s="1"/>
  <c r="N463" i="2" l="1"/>
  <c r="M463" i="2"/>
  <c r="L464" i="2" s="1"/>
  <c r="R463" i="2"/>
  <c r="Q463" i="2"/>
  <c r="P464" i="2" s="1"/>
  <c r="N464" i="2" l="1"/>
  <c r="M464" i="2"/>
  <c r="L465" i="2" s="1"/>
  <c r="R464" i="2"/>
  <c r="Q464" i="2"/>
  <c r="P465" i="2" s="1"/>
  <c r="R465" i="2" l="1"/>
  <c r="Q465" i="2"/>
  <c r="P466" i="2" s="1"/>
  <c r="N465" i="2"/>
  <c r="M465" i="2"/>
  <c r="L466" i="2" s="1"/>
  <c r="R466" i="2" l="1"/>
  <c r="Q466" i="2"/>
  <c r="P467" i="2" s="1"/>
  <c r="N466" i="2"/>
  <c r="M466" i="2"/>
  <c r="L467" i="2" s="1"/>
  <c r="N467" i="2" l="1"/>
  <c r="M467" i="2"/>
  <c r="L468" i="2" s="1"/>
  <c r="R467" i="2"/>
  <c r="Q467" i="2"/>
  <c r="P468" i="2" s="1"/>
  <c r="R468" i="2" l="1"/>
  <c r="Q468" i="2"/>
  <c r="P469" i="2" s="1"/>
  <c r="N468" i="2"/>
  <c r="M468" i="2"/>
  <c r="L469" i="2" s="1"/>
  <c r="N469" i="2" l="1"/>
  <c r="M469" i="2"/>
  <c r="L470" i="2" s="1"/>
  <c r="R469" i="2"/>
  <c r="Q469" i="2"/>
  <c r="P470" i="2" s="1"/>
  <c r="R470" i="2" l="1"/>
  <c r="Q470" i="2"/>
  <c r="P471" i="2" s="1"/>
  <c r="N470" i="2"/>
  <c r="M470" i="2"/>
  <c r="L471" i="2" s="1"/>
  <c r="R471" i="2" l="1"/>
  <c r="Q471" i="2"/>
  <c r="P472" i="2" s="1"/>
  <c r="N471" i="2"/>
  <c r="M471" i="2"/>
  <c r="L472" i="2" s="1"/>
  <c r="N472" i="2" l="1"/>
  <c r="M472" i="2"/>
  <c r="L473" i="2" s="1"/>
  <c r="R472" i="2"/>
  <c r="Q472" i="2"/>
  <c r="P473" i="2" s="1"/>
  <c r="R473" i="2" l="1"/>
  <c r="Q473" i="2"/>
  <c r="P474" i="2" s="1"/>
  <c r="N473" i="2"/>
  <c r="M473" i="2"/>
  <c r="L474" i="2" s="1"/>
  <c r="R474" i="2" l="1"/>
  <c r="Q474" i="2"/>
  <c r="P475" i="2" s="1"/>
  <c r="N474" i="2"/>
  <c r="M474" i="2"/>
  <c r="L475" i="2" s="1"/>
  <c r="R475" i="2" l="1"/>
  <c r="Q475" i="2"/>
  <c r="P476" i="2" s="1"/>
  <c r="N475" i="2"/>
  <c r="M475" i="2"/>
  <c r="L476" i="2" s="1"/>
  <c r="N476" i="2" l="1"/>
  <c r="M476" i="2"/>
  <c r="L477" i="2" s="1"/>
  <c r="R476" i="2"/>
  <c r="Q476" i="2"/>
  <c r="P477" i="2" s="1"/>
  <c r="N477" i="2" l="1"/>
  <c r="M477" i="2"/>
  <c r="L478" i="2" s="1"/>
  <c r="R477" i="2"/>
  <c r="Q477" i="2"/>
  <c r="P478" i="2" s="1"/>
  <c r="R478" i="2" l="1"/>
  <c r="Q478" i="2"/>
  <c r="P479" i="2" s="1"/>
  <c r="N478" i="2"/>
  <c r="M478" i="2"/>
  <c r="L479" i="2" s="1"/>
  <c r="N479" i="2" l="1"/>
  <c r="M479" i="2"/>
  <c r="L480" i="2" s="1"/>
  <c r="R479" i="2"/>
  <c r="Q479" i="2"/>
  <c r="P480" i="2" s="1"/>
  <c r="R480" i="2" l="1"/>
  <c r="Q480" i="2"/>
  <c r="P481" i="2" s="1"/>
  <c r="N480" i="2"/>
  <c r="M480" i="2"/>
  <c r="L481" i="2" s="1"/>
  <c r="R481" i="2" l="1"/>
  <c r="Q481" i="2"/>
  <c r="P482" i="2" s="1"/>
  <c r="N481" i="2"/>
  <c r="M481" i="2"/>
  <c r="L482" i="2" s="1"/>
  <c r="R482" i="2" l="1"/>
  <c r="Q482" i="2"/>
  <c r="P483" i="2" s="1"/>
  <c r="N482" i="2"/>
  <c r="M482" i="2"/>
  <c r="L483" i="2" s="1"/>
  <c r="R483" i="2" l="1"/>
  <c r="Q483" i="2"/>
  <c r="P484" i="2" s="1"/>
  <c r="N483" i="2"/>
  <c r="M483" i="2"/>
  <c r="L484" i="2" s="1"/>
  <c r="N484" i="2" l="1"/>
  <c r="M484" i="2"/>
  <c r="L485" i="2" s="1"/>
  <c r="R484" i="2"/>
  <c r="Q484" i="2"/>
  <c r="P485" i="2" s="1"/>
  <c r="N485" i="2" l="1"/>
  <c r="M485" i="2"/>
  <c r="L486" i="2" s="1"/>
  <c r="R485" i="2"/>
  <c r="Q485" i="2"/>
  <c r="P486" i="2" s="1"/>
  <c r="R486" i="2" l="1"/>
  <c r="Q486" i="2"/>
  <c r="P487" i="2" s="1"/>
  <c r="N486" i="2"/>
  <c r="M486" i="2"/>
  <c r="L487" i="2" s="1"/>
  <c r="R487" i="2" l="1"/>
  <c r="Q487" i="2"/>
  <c r="P488" i="2" s="1"/>
  <c r="N487" i="2"/>
  <c r="M487" i="2"/>
  <c r="L488" i="2" s="1"/>
  <c r="R488" i="2" l="1"/>
  <c r="Q488" i="2"/>
  <c r="P489" i="2" s="1"/>
  <c r="N488" i="2"/>
  <c r="M488" i="2"/>
  <c r="L489" i="2" s="1"/>
  <c r="N489" i="2" l="1"/>
  <c r="M489" i="2"/>
  <c r="L490" i="2" s="1"/>
  <c r="R489" i="2"/>
  <c r="Q489" i="2"/>
  <c r="P490" i="2" s="1"/>
  <c r="R490" i="2" l="1"/>
  <c r="Q490" i="2"/>
  <c r="P491" i="2" s="1"/>
  <c r="N490" i="2"/>
  <c r="M490" i="2"/>
  <c r="L491" i="2" s="1"/>
  <c r="N491" i="2" l="1"/>
  <c r="M491" i="2"/>
  <c r="L492" i="2" s="1"/>
  <c r="R491" i="2"/>
  <c r="Q491" i="2"/>
  <c r="P492" i="2" s="1"/>
  <c r="R492" i="2" l="1"/>
  <c r="Q492" i="2"/>
  <c r="P493" i="2" s="1"/>
  <c r="N492" i="2"/>
  <c r="M492" i="2"/>
  <c r="L493" i="2" s="1"/>
  <c r="R493" i="2" l="1"/>
  <c r="Q493" i="2"/>
  <c r="P494" i="2" s="1"/>
  <c r="N493" i="2"/>
  <c r="M493" i="2"/>
  <c r="L494" i="2" s="1"/>
  <c r="N494" i="2" l="1"/>
  <c r="M494" i="2"/>
  <c r="L495" i="2" s="1"/>
  <c r="R494" i="2"/>
  <c r="Q494" i="2"/>
  <c r="P495" i="2" s="1"/>
  <c r="R495" i="2" l="1"/>
  <c r="Q495" i="2"/>
  <c r="P496" i="2" s="1"/>
  <c r="N495" i="2"/>
  <c r="M495" i="2"/>
  <c r="L496" i="2" s="1"/>
  <c r="N496" i="2" l="1"/>
  <c r="M496" i="2"/>
  <c r="L497" i="2" s="1"/>
  <c r="R496" i="2"/>
  <c r="Q496" i="2"/>
  <c r="P497" i="2" s="1"/>
  <c r="R497" i="2" l="1"/>
  <c r="Q497" i="2"/>
  <c r="P498" i="2" s="1"/>
  <c r="N497" i="2"/>
  <c r="M497" i="2"/>
  <c r="L498" i="2" s="1"/>
  <c r="N498" i="2" l="1"/>
  <c r="M498" i="2"/>
  <c r="L499" i="2" s="1"/>
  <c r="R498" i="2"/>
  <c r="Q498" i="2"/>
  <c r="P499" i="2" s="1"/>
  <c r="N499" i="2" l="1"/>
  <c r="M499" i="2"/>
  <c r="L500" i="2" s="1"/>
  <c r="R499" i="2"/>
  <c r="Q499" i="2"/>
  <c r="P500" i="2" s="1"/>
  <c r="N500" i="2" l="1"/>
  <c r="M500" i="2"/>
  <c r="L501" i="2" s="1"/>
  <c r="R500" i="2"/>
  <c r="Q500" i="2"/>
  <c r="P501" i="2" s="1"/>
  <c r="R501" i="2" l="1"/>
  <c r="Q501" i="2"/>
  <c r="P502" i="2" s="1"/>
  <c r="N501" i="2"/>
  <c r="M501" i="2"/>
  <c r="L502" i="2" s="1"/>
  <c r="R502" i="2" l="1"/>
  <c r="Q502" i="2"/>
  <c r="P503" i="2" s="1"/>
  <c r="N502" i="2"/>
  <c r="M502" i="2"/>
  <c r="L503" i="2" s="1"/>
  <c r="N503" i="2" l="1"/>
  <c r="M503" i="2"/>
  <c r="L504" i="2" s="1"/>
  <c r="R503" i="2"/>
  <c r="Q503" i="2"/>
  <c r="P504" i="2" s="1"/>
  <c r="R504" i="2" l="1"/>
  <c r="Q504" i="2"/>
  <c r="P505" i="2" s="1"/>
  <c r="N504" i="2"/>
  <c r="M504" i="2"/>
  <c r="L505" i="2" s="1"/>
  <c r="N505" i="2" l="1"/>
  <c r="M505" i="2"/>
  <c r="L506" i="2" s="1"/>
  <c r="R505" i="2"/>
  <c r="Q505" i="2"/>
  <c r="P506" i="2" s="1"/>
  <c r="R506" i="2" l="1"/>
  <c r="Q506" i="2"/>
  <c r="P507" i="2" s="1"/>
  <c r="N506" i="2"/>
  <c r="M506" i="2"/>
  <c r="L507" i="2" s="1"/>
  <c r="N507" i="2" l="1"/>
  <c r="M507" i="2"/>
  <c r="L508" i="2" s="1"/>
  <c r="R507" i="2"/>
  <c r="Q507" i="2"/>
  <c r="P508" i="2" s="1"/>
  <c r="N508" i="2" l="1"/>
  <c r="M508" i="2"/>
  <c r="L509" i="2" s="1"/>
  <c r="R508" i="2"/>
  <c r="Q508" i="2"/>
  <c r="P509" i="2" s="1"/>
  <c r="R509" i="2" l="1"/>
  <c r="Q509" i="2"/>
  <c r="P510" i="2" s="1"/>
  <c r="N509" i="2"/>
  <c r="M509" i="2"/>
  <c r="L510" i="2" s="1"/>
  <c r="R510" i="2" l="1"/>
  <c r="Q510" i="2"/>
  <c r="P511" i="2" s="1"/>
  <c r="N510" i="2"/>
  <c r="M510" i="2"/>
  <c r="L511" i="2" s="1"/>
  <c r="N511" i="2" l="1"/>
  <c r="M511" i="2"/>
  <c r="L512" i="2" s="1"/>
  <c r="R511" i="2"/>
  <c r="Q511" i="2"/>
  <c r="P512" i="2" s="1"/>
  <c r="N512" i="2" l="1"/>
  <c r="M512" i="2"/>
  <c r="L513" i="2" s="1"/>
  <c r="R512" i="2"/>
  <c r="Q512" i="2"/>
  <c r="P513" i="2" s="1"/>
  <c r="N513" i="2" l="1"/>
  <c r="M513" i="2"/>
  <c r="L514" i="2" s="1"/>
  <c r="R513" i="2"/>
  <c r="Q513" i="2"/>
  <c r="P514" i="2" s="1"/>
  <c r="R514" i="2" l="1"/>
  <c r="Q514" i="2"/>
  <c r="P515" i="2" s="1"/>
  <c r="N514" i="2"/>
  <c r="M514" i="2"/>
  <c r="L515" i="2" s="1"/>
  <c r="N515" i="2" l="1"/>
  <c r="M515" i="2"/>
  <c r="L516" i="2" s="1"/>
  <c r="R515" i="2"/>
  <c r="Q515" i="2"/>
  <c r="P516" i="2" s="1"/>
  <c r="R516" i="2" l="1"/>
  <c r="Q516" i="2"/>
  <c r="P517" i="2" s="1"/>
  <c r="N516" i="2"/>
  <c r="M516" i="2"/>
  <c r="L517" i="2" s="1"/>
  <c r="N517" i="2" l="1"/>
  <c r="M517" i="2"/>
  <c r="L518" i="2" s="1"/>
  <c r="R517" i="2"/>
  <c r="Q517" i="2"/>
  <c r="P518" i="2" s="1"/>
  <c r="N518" i="2" l="1"/>
  <c r="M518" i="2"/>
  <c r="L519" i="2" s="1"/>
  <c r="R518" i="2"/>
  <c r="Q518" i="2"/>
  <c r="P519" i="2" s="1"/>
  <c r="N519" i="2" l="1"/>
  <c r="M519" i="2"/>
  <c r="L520" i="2" s="1"/>
  <c r="R519" i="2"/>
  <c r="Q519" i="2"/>
  <c r="P520" i="2" s="1"/>
  <c r="R520" i="2" l="1"/>
  <c r="Q520" i="2"/>
  <c r="P521" i="2" s="1"/>
  <c r="N520" i="2"/>
  <c r="M520" i="2"/>
  <c r="L521" i="2" s="1"/>
  <c r="N521" i="2" l="1"/>
  <c r="M521" i="2"/>
  <c r="L522" i="2" s="1"/>
  <c r="R521" i="2"/>
  <c r="Q521" i="2"/>
  <c r="P522" i="2" s="1"/>
  <c r="R522" i="2" l="1"/>
  <c r="Q522" i="2"/>
  <c r="P523" i="2" s="1"/>
  <c r="N522" i="2"/>
  <c r="M522" i="2"/>
  <c r="L523" i="2" s="1"/>
  <c r="R523" i="2" l="1"/>
  <c r="Q523" i="2"/>
  <c r="P524" i="2" s="1"/>
  <c r="N523" i="2"/>
  <c r="M523" i="2"/>
  <c r="L524" i="2" s="1"/>
  <c r="N524" i="2" l="1"/>
  <c r="M524" i="2"/>
  <c r="L525" i="2" s="1"/>
  <c r="R524" i="2"/>
  <c r="Q524" i="2"/>
  <c r="P525" i="2" s="1"/>
  <c r="N525" i="2" l="1"/>
  <c r="M525" i="2"/>
  <c r="L526" i="2" s="1"/>
  <c r="R525" i="2"/>
  <c r="Q525" i="2"/>
  <c r="P526" i="2" s="1"/>
  <c r="R526" i="2" l="1"/>
  <c r="Q526" i="2"/>
  <c r="P527" i="2" s="1"/>
  <c r="N526" i="2"/>
  <c r="M526" i="2"/>
  <c r="L527" i="2" s="1"/>
  <c r="N527" i="2" l="1"/>
  <c r="M527" i="2"/>
  <c r="L528" i="2" s="1"/>
  <c r="R527" i="2"/>
  <c r="Q527" i="2"/>
  <c r="P528" i="2" s="1"/>
  <c r="N528" i="2" l="1"/>
  <c r="M528" i="2"/>
  <c r="L529" i="2" s="1"/>
  <c r="R528" i="2"/>
  <c r="Q528" i="2"/>
  <c r="P529" i="2" s="1"/>
  <c r="R529" i="2" l="1"/>
  <c r="Q529" i="2"/>
  <c r="P530" i="2" s="1"/>
  <c r="N529" i="2"/>
  <c r="M529" i="2"/>
  <c r="L530" i="2" s="1"/>
  <c r="N530" i="2" l="1"/>
  <c r="M530" i="2"/>
  <c r="L531" i="2" s="1"/>
  <c r="R530" i="2"/>
  <c r="Q530" i="2"/>
  <c r="P531" i="2" s="1"/>
  <c r="N531" i="2" l="1"/>
  <c r="M531" i="2"/>
  <c r="L532" i="2" s="1"/>
  <c r="R531" i="2"/>
  <c r="Q531" i="2"/>
  <c r="P532" i="2" s="1"/>
  <c r="N532" i="2" l="1"/>
  <c r="M532" i="2"/>
  <c r="L533" i="2" s="1"/>
  <c r="R532" i="2"/>
  <c r="Q532" i="2"/>
  <c r="P533" i="2" s="1"/>
  <c r="N533" i="2" l="1"/>
  <c r="M533" i="2"/>
  <c r="L534" i="2" s="1"/>
  <c r="R533" i="2"/>
  <c r="Q533" i="2"/>
  <c r="P534" i="2" s="1"/>
  <c r="R534" i="2" l="1"/>
  <c r="Q534" i="2"/>
  <c r="P535" i="2" s="1"/>
  <c r="N534" i="2"/>
  <c r="M534" i="2"/>
  <c r="L535" i="2" s="1"/>
  <c r="N535" i="2" l="1"/>
  <c r="M535" i="2"/>
  <c r="L536" i="2" s="1"/>
  <c r="R535" i="2"/>
  <c r="Q535" i="2"/>
  <c r="P536" i="2" s="1"/>
  <c r="R536" i="2" l="1"/>
  <c r="Q536" i="2"/>
  <c r="P537" i="2" s="1"/>
  <c r="N536" i="2"/>
  <c r="M536" i="2"/>
  <c r="L537" i="2" s="1"/>
  <c r="R537" i="2" l="1"/>
  <c r="Q537" i="2"/>
  <c r="P538" i="2" s="1"/>
  <c r="N537" i="2"/>
  <c r="M537" i="2"/>
  <c r="L538" i="2" s="1"/>
  <c r="N538" i="2" l="1"/>
  <c r="M538" i="2"/>
  <c r="L539" i="2" s="1"/>
  <c r="R538" i="2"/>
  <c r="Q538" i="2"/>
  <c r="P539" i="2" s="1"/>
  <c r="N539" i="2" l="1"/>
  <c r="M539" i="2"/>
  <c r="L540" i="2" s="1"/>
  <c r="R539" i="2"/>
  <c r="Q539" i="2"/>
  <c r="P540" i="2" s="1"/>
  <c r="N540" i="2" l="1"/>
  <c r="M540" i="2"/>
  <c r="L541" i="2" s="1"/>
  <c r="R540" i="2"/>
  <c r="Q540" i="2"/>
  <c r="P541" i="2" s="1"/>
  <c r="N541" i="2" l="1"/>
  <c r="M541" i="2"/>
  <c r="L542" i="2" s="1"/>
  <c r="R541" i="2"/>
  <c r="Q541" i="2"/>
  <c r="P542" i="2" s="1"/>
  <c r="R542" i="2" l="1"/>
  <c r="Q542" i="2"/>
  <c r="P543" i="2" s="1"/>
  <c r="N542" i="2"/>
  <c r="M542" i="2"/>
  <c r="L543" i="2" s="1"/>
  <c r="N543" i="2" l="1"/>
  <c r="M543" i="2"/>
  <c r="L544" i="2" s="1"/>
  <c r="R543" i="2"/>
  <c r="Q543" i="2"/>
  <c r="P544" i="2" s="1"/>
  <c r="N544" i="2" l="1"/>
  <c r="M544" i="2"/>
  <c r="L545" i="2" s="1"/>
  <c r="R544" i="2"/>
  <c r="Q544" i="2"/>
  <c r="P545" i="2" s="1"/>
  <c r="R545" i="2" l="1"/>
  <c r="Q545" i="2"/>
  <c r="P546" i="2" s="1"/>
  <c r="N545" i="2"/>
  <c r="M545" i="2"/>
  <c r="L546" i="2" s="1"/>
  <c r="R546" i="2" l="1"/>
  <c r="Q546" i="2"/>
  <c r="P547" i="2" s="1"/>
  <c r="N546" i="2"/>
  <c r="M546" i="2"/>
  <c r="L547" i="2" s="1"/>
  <c r="N547" i="2" l="1"/>
  <c r="M547" i="2"/>
  <c r="L548" i="2" s="1"/>
  <c r="R547" i="2"/>
  <c r="Q547" i="2"/>
  <c r="P548" i="2" s="1"/>
  <c r="R548" i="2" l="1"/>
  <c r="Q548" i="2"/>
  <c r="P549" i="2" s="1"/>
  <c r="N548" i="2"/>
  <c r="M548" i="2"/>
  <c r="L549" i="2" s="1"/>
  <c r="R549" i="2" l="1"/>
  <c r="Q549" i="2"/>
  <c r="P550" i="2" s="1"/>
  <c r="N549" i="2"/>
  <c r="M549" i="2"/>
  <c r="L550" i="2" s="1"/>
  <c r="N550" i="2" l="1"/>
  <c r="M550" i="2"/>
  <c r="L551" i="2" s="1"/>
  <c r="R550" i="2"/>
  <c r="Q550" i="2"/>
  <c r="P551" i="2" s="1"/>
  <c r="R551" i="2" l="1"/>
  <c r="Q551" i="2"/>
  <c r="P552" i="2" s="1"/>
  <c r="N551" i="2"/>
  <c r="M551" i="2"/>
  <c r="L552" i="2" s="1"/>
  <c r="N552" i="2" l="1"/>
  <c r="M552" i="2"/>
  <c r="L553" i="2" s="1"/>
  <c r="R552" i="2"/>
  <c r="Q552" i="2"/>
  <c r="P553" i="2" s="1"/>
  <c r="N553" i="2" l="1"/>
  <c r="M553" i="2"/>
  <c r="L554" i="2" s="1"/>
  <c r="R553" i="2"/>
  <c r="Q553" i="2"/>
  <c r="P554" i="2" s="1"/>
  <c r="R554" i="2" l="1"/>
  <c r="Q554" i="2"/>
  <c r="P555" i="2" s="1"/>
  <c r="N554" i="2"/>
  <c r="M554" i="2"/>
  <c r="L555" i="2" s="1"/>
  <c r="R555" i="2" l="1"/>
  <c r="Q555" i="2"/>
  <c r="P556" i="2" s="1"/>
  <c r="N555" i="2"/>
  <c r="M555" i="2"/>
  <c r="L556" i="2" s="1"/>
  <c r="N556" i="2" l="1"/>
  <c r="M556" i="2"/>
  <c r="L557" i="2" s="1"/>
  <c r="R556" i="2"/>
  <c r="Q556" i="2"/>
  <c r="P557" i="2" s="1"/>
  <c r="R557" i="2" l="1"/>
  <c r="Q557" i="2"/>
  <c r="P558" i="2" s="1"/>
  <c r="N557" i="2"/>
  <c r="M557" i="2"/>
  <c r="L558" i="2" s="1"/>
  <c r="N558" i="2" l="1"/>
  <c r="M558" i="2"/>
  <c r="L559" i="2" s="1"/>
  <c r="R558" i="2"/>
  <c r="Q558" i="2"/>
  <c r="P559" i="2" s="1"/>
  <c r="N559" i="2" l="1"/>
  <c r="M559" i="2"/>
  <c r="L560" i="2" s="1"/>
  <c r="R559" i="2"/>
  <c r="Q559" i="2"/>
  <c r="P560" i="2" s="1"/>
  <c r="R560" i="2" l="1"/>
  <c r="Q560" i="2"/>
  <c r="P561" i="2" s="1"/>
  <c r="N560" i="2"/>
  <c r="M560" i="2"/>
  <c r="L561" i="2" s="1"/>
  <c r="R561" i="2" l="1"/>
  <c r="Q561" i="2"/>
  <c r="P562" i="2" s="1"/>
  <c r="N561" i="2"/>
  <c r="M561" i="2"/>
  <c r="L562" i="2" s="1"/>
  <c r="N562" i="2" l="1"/>
  <c r="M562" i="2"/>
  <c r="L563" i="2" s="1"/>
  <c r="R562" i="2"/>
  <c r="Q562" i="2"/>
  <c r="P563" i="2" s="1"/>
  <c r="R563" i="2" l="1"/>
  <c r="Q563" i="2"/>
  <c r="P564" i="2" s="1"/>
  <c r="N563" i="2"/>
  <c r="L29" i="2" s="1"/>
  <c r="M563" i="2"/>
  <c r="L28" i="2" s="1"/>
  <c r="L27" i="2" s="1"/>
  <c r="L47" i="2"/>
  <c r="Q564" i="2" l="1"/>
  <c r="P565" i="2" s="1"/>
  <c r="R564" i="2"/>
  <c r="N564" i="2"/>
  <c r="L25" i="2"/>
  <c r="L26" i="2" s="1"/>
  <c r="Q565" i="2" l="1"/>
  <c r="P566" i="2" s="1"/>
  <c r="R565" i="2"/>
  <c r="R566" i="2" l="1"/>
  <c r="Q566" i="2"/>
  <c r="P567" i="2" s="1"/>
  <c r="R567" i="2" l="1"/>
  <c r="Q567" i="2"/>
  <c r="P568" i="2" s="1"/>
  <c r="Q568" i="2" l="1"/>
  <c r="P569" i="2" s="1"/>
  <c r="R568" i="2"/>
  <c r="Q569" i="2" l="1"/>
  <c r="P570" i="2" s="1"/>
  <c r="R569" i="2"/>
  <c r="R570" i="2" l="1"/>
  <c r="Q570" i="2"/>
  <c r="P571" i="2" s="1"/>
  <c r="R571" i="2" l="1"/>
  <c r="Q571" i="2"/>
  <c r="P572" i="2" s="1"/>
  <c r="Q572" i="2" l="1"/>
  <c r="P573" i="2" s="1"/>
  <c r="R572" i="2"/>
  <c r="Q573" i="2" l="1"/>
  <c r="P574" i="2" s="1"/>
  <c r="R573" i="2"/>
  <c r="R574" i="2" l="1"/>
  <c r="Q574" i="2"/>
  <c r="P575" i="2" s="1"/>
  <c r="R575" i="2" l="1"/>
  <c r="Q575" i="2"/>
  <c r="P576" i="2" s="1"/>
  <c r="Q576" i="2" l="1"/>
  <c r="P577" i="2" s="1"/>
  <c r="R576" i="2"/>
  <c r="Q577" i="2" l="1"/>
  <c r="P578" i="2" s="1"/>
  <c r="R577" i="2"/>
  <c r="R578" i="2" l="1"/>
  <c r="Q578" i="2"/>
  <c r="P579" i="2" s="1"/>
  <c r="R579" i="2" l="1"/>
  <c r="Q579" i="2"/>
  <c r="P580" i="2" s="1"/>
  <c r="Q580" i="2" l="1"/>
  <c r="P581" i="2" s="1"/>
  <c r="R580" i="2"/>
  <c r="Q581" i="2" l="1"/>
  <c r="P582" i="2" s="1"/>
  <c r="R581" i="2"/>
  <c r="R582" i="2" l="1"/>
  <c r="Q582" i="2"/>
  <c r="P583" i="2" s="1"/>
  <c r="R583" i="2" l="1"/>
  <c r="Q583" i="2"/>
  <c r="P584" i="2" s="1"/>
  <c r="Q584" i="2" l="1"/>
  <c r="P585" i="2" s="1"/>
  <c r="R584" i="2"/>
  <c r="Q585" i="2" l="1"/>
  <c r="P586" i="2" s="1"/>
  <c r="R585" i="2"/>
  <c r="R586" i="2" l="1"/>
  <c r="Q586" i="2"/>
  <c r="P587" i="2" s="1"/>
  <c r="R587" i="2" l="1"/>
  <c r="Q587" i="2"/>
  <c r="P588" i="2" s="1"/>
  <c r="Q588" i="2" l="1"/>
  <c r="P589" i="2" s="1"/>
  <c r="R588" i="2"/>
  <c r="Q589" i="2" l="1"/>
  <c r="P590" i="2" s="1"/>
  <c r="R589" i="2"/>
  <c r="R590" i="2" l="1"/>
  <c r="Q590" i="2"/>
  <c r="P591" i="2" s="1"/>
  <c r="R591" i="2" l="1"/>
  <c r="Q591" i="2"/>
  <c r="P592" i="2" s="1"/>
  <c r="Q592" i="2" l="1"/>
  <c r="P593" i="2" s="1"/>
  <c r="R592" i="2"/>
  <c r="Q593" i="2" l="1"/>
  <c r="P594" i="2" s="1"/>
  <c r="R593" i="2"/>
  <c r="R594" i="2" l="1"/>
  <c r="Q594" i="2"/>
  <c r="P595" i="2" s="1"/>
  <c r="R595" i="2" l="1"/>
  <c r="Q595" i="2"/>
  <c r="P596" i="2" s="1"/>
  <c r="Q596" i="2" l="1"/>
  <c r="P597" i="2" s="1"/>
  <c r="R596" i="2"/>
  <c r="Q597" i="2" l="1"/>
  <c r="P598" i="2" s="1"/>
  <c r="R597" i="2"/>
  <c r="R598" i="2" l="1"/>
  <c r="Q598" i="2"/>
  <c r="P599" i="2" s="1"/>
  <c r="R599" i="2" l="1"/>
  <c r="Q599" i="2"/>
  <c r="P600" i="2" s="1"/>
  <c r="Q600" i="2" l="1"/>
  <c r="P601" i="2" s="1"/>
  <c r="R600" i="2"/>
  <c r="Q601" i="2" l="1"/>
  <c r="P602" i="2" s="1"/>
  <c r="R601" i="2"/>
  <c r="R602" i="2" l="1"/>
  <c r="Q602" i="2"/>
  <c r="P603" i="2" s="1"/>
  <c r="R603" i="2" l="1"/>
  <c r="Q603" i="2"/>
  <c r="P604" i="2" s="1"/>
  <c r="Q604" i="2" l="1"/>
  <c r="P605" i="2" s="1"/>
  <c r="R604" i="2"/>
  <c r="Q605" i="2" l="1"/>
  <c r="P606" i="2" s="1"/>
  <c r="R605" i="2"/>
  <c r="R606" i="2" l="1"/>
  <c r="Q606" i="2"/>
  <c r="P607" i="2" s="1"/>
  <c r="R607" i="2" l="1"/>
  <c r="Q607" i="2"/>
  <c r="P608" i="2" s="1"/>
  <c r="Q608" i="2" l="1"/>
  <c r="P609" i="2" s="1"/>
  <c r="R608" i="2"/>
  <c r="Q609" i="2" l="1"/>
  <c r="P610" i="2" s="1"/>
  <c r="R609" i="2"/>
  <c r="R610" i="2" l="1"/>
  <c r="Q610" i="2"/>
  <c r="P611" i="2" s="1"/>
  <c r="R611" i="2" l="1"/>
  <c r="Q611" i="2"/>
  <c r="P612" i="2" s="1"/>
  <c r="Q612" i="2" l="1"/>
  <c r="P613" i="2" s="1"/>
  <c r="R612" i="2"/>
  <c r="Q613" i="2" l="1"/>
  <c r="P614" i="2" s="1"/>
  <c r="R613" i="2"/>
  <c r="R614" i="2" l="1"/>
  <c r="Q614" i="2"/>
  <c r="P615" i="2" s="1"/>
  <c r="R615" i="2" l="1"/>
  <c r="Q615" i="2"/>
  <c r="P616" i="2" s="1"/>
  <c r="Q616" i="2" l="1"/>
  <c r="P617" i="2" s="1"/>
  <c r="R616" i="2"/>
  <c r="Q617" i="2" l="1"/>
  <c r="P618" i="2" s="1"/>
  <c r="R617" i="2"/>
  <c r="R618" i="2" l="1"/>
  <c r="Q618" i="2"/>
  <c r="P619" i="2" s="1"/>
  <c r="R619" i="2" l="1"/>
  <c r="Q619" i="2"/>
  <c r="P620" i="2" s="1"/>
  <c r="Q620" i="2" l="1"/>
  <c r="P621" i="2" s="1"/>
  <c r="R620" i="2"/>
  <c r="Q621" i="2" l="1"/>
  <c r="P622" i="2" s="1"/>
  <c r="R621" i="2"/>
  <c r="R622" i="2" l="1"/>
  <c r="Q622" i="2"/>
  <c r="P623" i="2" s="1"/>
  <c r="R623" i="2" l="1"/>
  <c r="Q623" i="2"/>
  <c r="P624" i="2" s="1"/>
  <c r="Q624" i="2" l="1"/>
  <c r="P625" i="2" s="1"/>
  <c r="R624" i="2"/>
  <c r="Q625" i="2" l="1"/>
  <c r="P626" i="2" s="1"/>
  <c r="R625" i="2"/>
  <c r="R626" i="2" l="1"/>
  <c r="Q626" i="2"/>
  <c r="P627" i="2" s="1"/>
  <c r="R627" i="2" l="1"/>
  <c r="Q627" i="2"/>
  <c r="P628" i="2" s="1"/>
  <c r="Q628" i="2" l="1"/>
  <c r="P629" i="2" s="1"/>
  <c r="R628" i="2"/>
  <c r="Q629" i="2" l="1"/>
  <c r="P630" i="2" s="1"/>
  <c r="R629" i="2"/>
  <c r="R630" i="2" l="1"/>
  <c r="Q630" i="2"/>
  <c r="P631" i="2" s="1"/>
  <c r="R631" i="2" l="1"/>
  <c r="Q631" i="2"/>
  <c r="P632" i="2" s="1"/>
  <c r="Q632" i="2" l="1"/>
  <c r="P633" i="2" s="1"/>
  <c r="R632" i="2"/>
  <c r="Q633" i="2" l="1"/>
  <c r="P634" i="2" s="1"/>
  <c r="R633" i="2"/>
  <c r="R634" i="2" l="1"/>
  <c r="Q634" i="2"/>
  <c r="P635" i="2" s="1"/>
  <c r="R635" i="2" l="1"/>
  <c r="Q635" i="2"/>
  <c r="P636" i="2" s="1"/>
  <c r="Q636" i="2" l="1"/>
  <c r="P637" i="2" s="1"/>
  <c r="R636" i="2"/>
  <c r="Q637" i="2" l="1"/>
  <c r="P638" i="2" s="1"/>
  <c r="R637" i="2"/>
  <c r="R638" i="2" l="1"/>
  <c r="Q638" i="2"/>
  <c r="P639" i="2" s="1"/>
  <c r="R639" i="2" l="1"/>
  <c r="Q639" i="2"/>
  <c r="P640" i="2" s="1"/>
  <c r="Q640" i="2" l="1"/>
  <c r="P641" i="2" s="1"/>
  <c r="R640" i="2"/>
  <c r="Q641" i="2" l="1"/>
  <c r="P642" i="2" s="1"/>
  <c r="R641" i="2"/>
  <c r="R642" i="2" l="1"/>
  <c r="Q642" i="2"/>
  <c r="P643" i="2" s="1"/>
  <c r="R643" i="2" l="1"/>
  <c r="Q643" i="2"/>
  <c r="P644" i="2" s="1"/>
  <c r="Q644" i="2" l="1"/>
  <c r="P645" i="2" s="1"/>
  <c r="R644" i="2"/>
  <c r="Q645" i="2" l="1"/>
  <c r="P646" i="2" s="1"/>
  <c r="R645" i="2"/>
  <c r="R646" i="2" l="1"/>
  <c r="Q646" i="2"/>
  <c r="P647" i="2" s="1"/>
  <c r="R647" i="2" l="1"/>
  <c r="Q647" i="2"/>
  <c r="P648" i="2" s="1"/>
  <c r="Q648" i="2" l="1"/>
  <c r="P649" i="2" s="1"/>
  <c r="R648" i="2"/>
  <c r="Q649" i="2" l="1"/>
  <c r="P650" i="2" s="1"/>
  <c r="R649" i="2"/>
  <c r="R650" i="2" l="1"/>
  <c r="Q650" i="2"/>
  <c r="P651" i="2" s="1"/>
  <c r="R651" i="2" l="1"/>
  <c r="Q651" i="2"/>
  <c r="P652" i="2" s="1"/>
  <c r="Q652" i="2" l="1"/>
  <c r="P653" i="2" s="1"/>
  <c r="R652" i="2"/>
  <c r="Q653" i="2" l="1"/>
  <c r="P654" i="2" s="1"/>
  <c r="R653" i="2"/>
  <c r="R654" i="2" l="1"/>
  <c r="Q654" i="2"/>
  <c r="P655" i="2" s="1"/>
  <c r="R655" i="2" l="1"/>
  <c r="Q655" i="2"/>
  <c r="P656" i="2" s="1"/>
  <c r="Q656" i="2" l="1"/>
  <c r="P657" i="2" s="1"/>
  <c r="R656" i="2"/>
  <c r="Q657" i="2" l="1"/>
  <c r="P658" i="2" s="1"/>
  <c r="R657" i="2"/>
  <c r="R658" i="2" l="1"/>
  <c r="Q658" i="2"/>
  <c r="P659" i="2" s="1"/>
  <c r="R659" i="2" l="1"/>
  <c r="Q659" i="2"/>
  <c r="P660" i="2" s="1"/>
  <c r="Q660" i="2" l="1"/>
  <c r="P661" i="2" s="1"/>
  <c r="R660" i="2"/>
  <c r="Q661" i="2" l="1"/>
  <c r="P662" i="2" s="1"/>
  <c r="R661" i="2"/>
  <c r="R662" i="2" l="1"/>
  <c r="Q662" i="2"/>
  <c r="P663" i="2" s="1"/>
  <c r="R663" i="2" l="1"/>
  <c r="Q663" i="2"/>
  <c r="P664" i="2" s="1"/>
  <c r="Q664" i="2" l="1"/>
  <c r="P665" i="2" s="1"/>
  <c r="R664" i="2"/>
  <c r="Q665" i="2" l="1"/>
  <c r="P666" i="2" s="1"/>
  <c r="R665" i="2"/>
  <c r="R666" i="2" l="1"/>
  <c r="Q666" i="2"/>
  <c r="P667" i="2" s="1"/>
  <c r="R667" i="2" l="1"/>
  <c r="Q667" i="2"/>
  <c r="P668" i="2" s="1"/>
  <c r="Q668" i="2" l="1"/>
  <c r="P669" i="2" s="1"/>
  <c r="R668" i="2"/>
  <c r="Q669" i="2" l="1"/>
  <c r="P670" i="2" s="1"/>
  <c r="R669" i="2"/>
  <c r="R670" i="2" l="1"/>
  <c r="Q670" i="2"/>
  <c r="P671" i="2" s="1"/>
  <c r="R671" i="2" l="1"/>
  <c r="Q671" i="2"/>
  <c r="P672" i="2" s="1"/>
  <c r="Q672" i="2" l="1"/>
  <c r="P673" i="2" s="1"/>
  <c r="R672" i="2"/>
  <c r="Q673" i="2" l="1"/>
  <c r="P674" i="2" s="1"/>
  <c r="R673" i="2"/>
  <c r="R674" i="2" l="1"/>
  <c r="Q674" i="2"/>
  <c r="P675" i="2" s="1"/>
  <c r="R675" i="2" l="1"/>
  <c r="Q675" i="2"/>
  <c r="P676" i="2" s="1"/>
  <c r="Q676" i="2" l="1"/>
  <c r="P677" i="2" s="1"/>
  <c r="R676" i="2"/>
  <c r="Q677" i="2" l="1"/>
  <c r="P678" i="2" s="1"/>
  <c r="R677" i="2"/>
  <c r="R678" i="2" l="1"/>
  <c r="Q678" i="2"/>
  <c r="P679" i="2" s="1"/>
  <c r="R679" i="2" l="1"/>
  <c r="Q679" i="2"/>
  <c r="P680" i="2" s="1"/>
  <c r="Q680" i="2" l="1"/>
  <c r="P681" i="2" s="1"/>
  <c r="R680" i="2"/>
  <c r="Q681" i="2" l="1"/>
  <c r="P682" i="2" s="1"/>
  <c r="R681" i="2"/>
  <c r="R682" i="2" l="1"/>
  <c r="Q682" i="2"/>
  <c r="P683" i="2" s="1"/>
  <c r="R683" i="2" l="1"/>
  <c r="Q683" i="2"/>
  <c r="P684" i="2" s="1"/>
  <c r="Q684" i="2" l="1"/>
  <c r="P685" i="2" s="1"/>
  <c r="R684" i="2"/>
  <c r="Q685" i="2" l="1"/>
  <c r="P686" i="2" s="1"/>
  <c r="R685" i="2"/>
  <c r="R686" i="2" l="1"/>
  <c r="Q686" i="2"/>
  <c r="P687" i="2" s="1"/>
  <c r="R687" i="2" l="1"/>
  <c r="Q687" i="2"/>
  <c r="P688" i="2" s="1"/>
  <c r="Q688" i="2" l="1"/>
  <c r="P689" i="2" s="1"/>
  <c r="R688" i="2"/>
  <c r="Q689" i="2" l="1"/>
  <c r="P690" i="2" s="1"/>
  <c r="R689" i="2"/>
  <c r="R690" i="2" l="1"/>
  <c r="Q690" i="2"/>
  <c r="P691" i="2" s="1"/>
  <c r="R691" i="2" l="1"/>
  <c r="Q691" i="2"/>
  <c r="P692" i="2" s="1"/>
  <c r="Q692" i="2" l="1"/>
  <c r="P693" i="2" s="1"/>
  <c r="R692" i="2"/>
  <c r="Q693" i="2" l="1"/>
  <c r="P694" i="2" s="1"/>
  <c r="R693" i="2"/>
  <c r="R694" i="2" l="1"/>
  <c r="Q694" i="2"/>
  <c r="P695" i="2" s="1"/>
  <c r="R695" i="2" l="1"/>
  <c r="Q695" i="2"/>
  <c r="P696" i="2" s="1"/>
  <c r="Q696" i="2" l="1"/>
  <c r="P697" i="2" s="1"/>
  <c r="R696" i="2"/>
  <c r="Q697" i="2" l="1"/>
  <c r="P698" i="2" s="1"/>
  <c r="R697" i="2"/>
  <c r="R698" i="2" l="1"/>
  <c r="Q698" i="2"/>
  <c r="P699" i="2" s="1"/>
  <c r="R699" i="2" l="1"/>
  <c r="Q699" i="2"/>
  <c r="P700" i="2" s="1"/>
  <c r="Q700" i="2" l="1"/>
  <c r="P701" i="2" s="1"/>
  <c r="R700" i="2"/>
  <c r="Q701" i="2" l="1"/>
  <c r="P702" i="2" s="1"/>
  <c r="R701" i="2"/>
  <c r="R702" i="2" l="1"/>
  <c r="Q702" i="2"/>
  <c r="P703" i="2" s="1"/>
  <c r="R703" i="2" l="1"/>
  <c r="Q703" i="2"/>
  <c r="P704" i="2" s="1"/>
  <c r="Q704" i="2" l="1"/>
  <c r="P705" i="2" s="1"/>
  <c r="R704" i="2"/>
  <c r="Q705" i="2" l="1"/>
  <c r="P706" i="2" s="1"/>
  <c r="R705" i="2"/>
  <c r="R706" i="2" l="1"/>
  <c r="Q706" i="2"/>
  <c r="P707" i="2" s="1"/>
  <c r="R707" i="2" l="1"/>
  <c r="Q707" i="2"/>
  <c r="P708" i="2" s="1"/>
  <c r="Q708" i="2" l="1"/>
  <c r="P709" i="2" s="1"/>
  <c r="R708" i="2"/>
  <c r="Q709" i="2" l="1"/>
  <c r="P710" i="2" s="1"/>
  <c r="R709" i="2"/>
  <c r="R710" i="2" l="1"/>
  <c r="Q710" i="2"/>
  <c r="P711" i="2" s="1"/>
  <c r="R711" i="2" l="1"/>
  <c r="Q711" i="2"/>
  <c r="P712" i="2" s="1"/>
  <c r="Q712" i="2" l="1"/>
  <c r="P713" i="2" s="1"/>
  <c r="R712" i="2"/>
  <c r="Q713" i="2" l="1"/>
  <c r="P714" i="2" s="1"/>
  <c r="R713" i="2"/>
  <c r="R714" i="2" l="1"/>
  <c r="Q714" i="2"/>
  <c r="P715" i="2" s="1"/>
  <c r="R715" i="2" l="1"/>
  <c r="Q715" i="2"/>
  <c r="P716" i="2" s="1"/>
  <c r="Q716" i="2" l="1"/>
  <c r="P717" i="2" s="1"/>
  <c r="R716" i="2"/>
  <c r="Q717" i="2" l="1"/>
  <c r="P718" i="2" s="1"/>
  <c r="R717" i="2"/>
  <c r="R718" i="2" l="1"/>
  <c r="Q718" i="2"/>
  <c r="P719" i="2" s="1"/>
  <c r="R719" i="2" l="1"/>
  <c r="Q719" i="2"/>
  <c r="P720" i="2" s="1"/>
  <c r="Q720" i="2" l="1"/>
  <c r="P721" i="2" s="1"/>
  <c r="R720" i="2"/>
  <c r="Q721" i="2" l="1"/>
  <c r="P722" i="2" s="1"/>
  <c r="R721" i="2"/>
  <c r="R722" i="2" l="1"/>
  <c r="Q722" i="2"/>
  <c r="P723" i="2" s="1"/>
  <c r="R723" i="2" l="1"/>
  <c r="Q723" i="2"/>
  <c r="P724" i="2" s="1"/>
  <c r="Q724" i="2" l="1"/>
  <c r="P725" i="2" s="1"/>
  <c r="R724" i="2"/>
  <c r="Q725" i="2" l="1"/>
  <c r="P726" i="2" s="1"/>
  <c r="R725" i="2"/>
  <c r="R726" i="2" l="1"/>
  <c r="Q726" i="2"/>
  <c r="P727" i="2" s="1"/>
  <c r="R727" i="2" l="1"/>
  <c r="Q727" i="2"/>
  <c r="P728" i="2" s="1"/>
  <c r="Q728" i="2" l="1"/>
  <c r="P729" i="2" s="1"/>
  <c r="R728" i="2"/>
  <c r="Q729" i="2" l="1"/>
  <c r="P730" i="2" s="1"/>
  <c r="R729" i="2"/>
  <c r="R730" i="2" l="1"/>
  <c r="Q730" i="2"/>
  <c r="P731" i="2" s="1"/>
  <c r="R731" i="2" l="1"/>
  <c r="Q731" i="2"/>
  <c r="P732" i="2" s="1"/>
  <c r="Q732" i="2" l="1"/>
  <c r="P733" i="2" s="1"/>
  <c r="R732" i="2"/>
  <c r="Q733" i="2" l="1"/>
  <c r="P734" i="2" s="1"/>
  <c r="R733" i="2"/>
  <c r="R734" i="2" l="1"/>
  <c r="Q734" i="2"/>
  <c r="P735" i="2" s="1"/>
  <c r="R735" i="2" l="1"/>
  <c r="Q735" i="2"/>
  <c r="P736" i="2" s="1"/>
  <c r="Q736" i="2" l="1"/>
  <c r="P737" i="2" s="1"/>
  <c r="R736" i="2"/>
  <c r="Q737" i="2" l="1"/>
  <c r="P738" i="2" s="1"/>
  <c r="R737" i="2"/>
  <c r="R738" i="2" l="1"/>
  <c r="Q738" i="2"/>
  <c r="P739" i="2" s="1"/>
  <c r="R739" i="2" l="1"/>
  <c r="Q739" i="2"/>
  <c r="P740" i="2" s="1"/>
  <c r="Q740" i="2" l="1"/>
  <c r="P741" i="2" s="1"/>
  <c r="R740" i="2"/>
  <c r="Q741" i="2" l="1"/>
  <c r="P742" i="2" s="1"/>
  <c r="R741" i="2"/>
  <c r="R742" i="2" l="1"/>
  <c r="Q742" i="2"/>
  <c r="P743" i="2" s="1"/>
  <c r="R743" i="2" l="1"/>
  <c r="Q743" i="2"/>
  <c r="P744" i="2" s="1"/>
  <c r="Q744" i="2" l="1"/>
  <c r="P745" i="2" s="1"/>
  <c r="R744" i="2"/>
  <c r="Q745" i="2" l="1"/>
  <c r="P746" i="2" s="1"/>
  <c r="R745" i="2"/>
  <c r="R746" i="2" l="1"/>
  <c r="Q746" i="2"/>
  <c r="P747" i="2" s="1"/>
  <c r="R747" i="2" l="1"/>
  <c r="Q747" i="2"/>
  <c r="P748" i="2" s="1"/>
  <c r="Q748" i="2" l="1"/>
  <c r="P749" i="2" s="1"/>
  <c r="R748" i="2"/>
  <c r="Q749" i="2" l="1"/>
  <c r="P750" i="2" s="1"/>
  <c r="R749" i="2"/>
  <c r="R750" i="2" l="1"/>
  <c r="Q750" i="2"/>
  <c r="P751" i="2" s="1"/>
  <c r="R751" i="2" l="1"/>
  <c r="Q751" i="2"/>
  <c r="P752" i="2" s="1"/>
  <c r="Q752" i="2" l="1"/>
  <c r="P753" i="2" s="1"/>
  <c r="R752" i="2"/>
  <c r="Q753" i="2" l="1"/>
  <c r="P754" i="2" s="1"/>
  <c r="R753" i="2"/>
  <c r="R754" i="2" l="1"/>
  <c r="Q754" i="2"/>
  <c r="P755" i="2" s="1"/>
  <c r="R755" i="2" l="1"/>
  <c r="Q755" i="2"/>
  <c r="P756" i="2" s="1"/>
  <c r="Q756" i="2" l="1"/>
  <c r="P757" i="2" s="1"/>
  <c r="R756" i="2"/>
  <c r="Q757" i="2" l="1"/>
  <c r="P758" i="2" s="1"/>
  <c r="R757" i="2"/>
  <c r="R758" i="2" l="1"/>
  <c r="Q758" i="2"/>
  <c r="P759" i="2" s="1"/>
  <c r="R759" i="2" l="1"/>
  <c r="Q759" i="2"/>
  <c r="P760" i="2" s="1"/>
  <c r="Q760" i="2" l="1"/>
  <c r="P761" i="2" s="1"/>
  <c r="R760" i="2"/>
  <c r="Q761" i="2" l="1"/>
  <c r="P762" i="2" s="1"/>
  <c r="R761" i="2"/>
  <c r="R762" i="2" l="1"/>
  <c r="Q762" i="2"/>
  <c r="P763" i="2" s="1"/>
  <c r="R763" i="2" l="1"/>
  <c r="Q763" i="2"/>
  <c r="P764" i="2" s="1"/>
  <c r="Q764" i="2" l="1"/>
  <c r="P765" i="2" s="1"/>
  <c r="R764" i="2"/>
  <c r="Q765" i="2" l="1"/>
  <c r="P766" i="2" s="1"/>
  <c r="R765" i="2"/>
  <c r="R766" i="2" l="1"/>
  <c r="Q766" i="2"/>
  <c r="P767" i="2" s="1"/>
  <c r="R767" i="2" l="1"/>
  <c r="Q767" i="2"/>
  <c r="P768" i="2" s="1"/>
  <c r="Q768" i="2" l="1"/>
  <c r="P769" i="2" s="1"/>
  <c r="R768" i="2"/>
  <c r="Q769" i="2" l="1"/>
  <c r="P770" i="2" s="1"/>
  <c r="R769" i="2"/>
  <c r="R770" i="2" l="1"/>
  <c r="Q770" i="2"/>
  <c r="P771" i="2" s="1"/>
  <c r="R771" i="2" l="1"/>
  <c r="Q771" i="2"/>
  <c r="P772" i="2" s="1"/>
  <c r="Q772" i="2" l="1"/>
  <c r="P773" i="2" s="1"/>
  <c r="R772" i="2"/>
  <c r="Q773" i="2" l="1"/>
  <c r="P774" i="2" s="1"/>
  <c r="R773" i="2"/>
  <c r="R774" i="2" l="1"/>
  <c r="Q774" i="2"/>
  <c r="P775" i="2" s="1"/>
  <c r="R775" i="2" l="1"/>
  <c r="Q775" i="2"/>
  <c r="P776" i="2" s="1"/>
  <c r="Q776" i="2" l="1"/>
  <c r="P777" i="2" s="1"/>
  <c r="R776" i="2"/>
  <c r="Q777" i="2" l="1"/>
  <c r="P778" i="2" s="1"/>
  <c r="R777" i="2"/>
  <c r="R778" i="2" l="1"/>
  <c r="Q778" i="2"/>
  <c r="P779" i="2" s="1"/>
  <c r="R779" i="2" l="1"/>
  <c r="Q779" i="2"/>
  <c r="P780" i="2" s="1"/>
  <c r="Q780" i="2" l="1"/>
  <c r="P781" i="2" s="1"/>
  <c r="R780" i="2"/>
  <c r="Q781" i="2" l="1"/>
  <c r="P782" i="2" s="1"/>
  <c r="R781" i="2"/>
  <c r="R782" i="2" l="1"/>
  <c r="Q782" i="2"/>
  <c r="P783" i="2" s="1"/>
  <c r="R783" i="2" l="1"/>
  <c r="Q783" i="2"/>
  <c r="P784" i="2" s="1"/>
  <c r="Q784" i="2" l="1"/>
  <c r="P785" i="2" s="1"/>
  <c r="R784" i="2"/>
  <c r="Q785" i="2" l="1"/>
  <c r="P786" i="2" s="1"/>
  <c r="R785" i="2"/>
  <c r="R786" i="2" l="1"/>
  <c r="Q786" i="2"/>
  <c r="P787" i="2" s="1"/>
  <c r="R787" i="2" l="1"/>
  <c r="Q787" i="2"/>
  <c r="P788" i="2" s="1"/>
  <c r="Q788" i="2" l="1"/>
  <c r="P789" i="2" s="1"/>
  <c r="R788" i="2"/>
  <c r="Q789" i="2" l="1"/>
  <c r="P790" i="2" s="1"/>
  <c r="R789" i="2"/>
  <c r="R790" i="2" l="1"/>
  <c r="Q790" i="2"/>
  <c r="P791" i="2" s="1"/>
  <c r="R791" i="2" l="1"/>
  <c r="Q791" i="2"/>
  <c r="P792" i="2" s="1"/>
  <c r="Q792" i="2" l="1"/>
  <c r="P793" i="2" s="1"/>
  <c r="R792" i="2"/>
  <c r="Q793" i="2" l="1"/>
  <c r="P794" i="2" s="1"/>
  <c r="R793" i="2"/>
  <c r="R794" i="2" l="1"/>
  <c r="Q794" i="2"/>
  <c r="P795" i="2" s="1"/>
  <c r="R795" i="2" l="1"/>
  <c r="Q795" i="2"/>
  <c r="P796" i="2" s="1"/>
  <c r="Q796" i="2" l="1"/>
  <c r="P797" i="2" s="1"/>
  <c r="R796" i="2"/>
  <c r="Q797" i="2" l="1"/>
  <c r="P798" i="2" s="1"/>
  <c r="R797" i="2"/>
  <c r="R798" i="2" l="1"/>
  <c r="Q798" i="2"/>
  <c r="P799" i="2" s="1"/>
  <c r="R799" i="2" l="1"/>
  <c r="Q799" i="2"/>
  <c r="P800" i="2" s="1"/>
  <c r="Q800" i="2" l="1"/>
  <c r="P801" i="2" s="1"/>
  <c r="R800" i="2"/>
  <c r="Q801" i="2" l="1"/>
  <c r="P802" i="2" s="1"/>
  <c r="R801" i="2"/>
  <c r="R802" i="2" l="1"/>
  <c r="Q802" i="2"/>
  <c r="P803" i="2" s="1"/>
  <c r="R803" i="2" l="1"/>
  <c r="Q803" i="2"/>
  <c r="P804" i="2" s="1"/>
  <c r="Q804" i="2" l="1"/>
  <c r="P805" i="2" s="1"/>
  <c r="R804" i="2"/>
  <c r="Q805" i="2" l="1"/>
  <c r="P806" i="2" s="1"/>
  <c r="R805" i="2"/>
  <c r="R806" i="2" l="1"/>
  <c r="Q806" i="2"/>
  <c r="P807" i="2" s="1"/>
  <c r="R807" i="2" l="1"/>
  <c r="Q807" i="2"/>
  <c r="P808" i="2" s="1"/>
  <c r="Q808" i="2" l="1"/>
  <c r="P809" i="2" s="1"/>
  <c r="R808" i="2"/>
  <c r="Q809" i="2" l="1"/>
  <c r="P810" i="2" s="1"/>
  <c r="R809" i="2"/>
  <c r="R810" i="2" l="1"/>
  <c r="Q810" i="2"/>
  <c r="P811" i="2" s="1"/>
  <c r="R811" i="2" l="1"/>
  <c r="Q811" i="2"/>
  <c r="P812" i="2" s="1"/>
  <c r="Q812" i="2" l="1"/>
  <c r="P813" i="2" s="1"/>
  <c r="R812" i="2"/>
  <c r="Q813" i="2" l="1"/>
  <c r="P814" i="2" s="1"/>
  <c r="R813" i="2"/>
  <c r="R814" i="2" l="1"/>
  <c r="Q814" i="2"/>
  <c r="P815" i="2" s="1"/>
  <c r="R815" i="2" l="1"/>
  <c r="Q815" i="2"/>
  <c r="P816" i="2" s="1"/>
  <c r="Q816" i="2" l="1"/>
  <c r="P817" i="2" s="1"/>
  <c r="R816" i="2"/>
  <c r="Q817" i="2" l="1"/>
  <c r="P818" i="2" s="1"/>
  <c r="R817" i="2"/>
  <c r="R818" i="2" l="1"/>
  <c r="Q818" i="2"/>
  <c r="P819" i="2" s="1"/>
  <c r="R819" i="2" l="1"/>
  <c r="Q819" i="2"/>
  <c r="P820" i="2" s="1"/>
  <c r="Q820" i="2" l="1"/>
  <c r="P821" i="2" s="1"/>
  <c r="R820" i="2"/>
  <c r="Q821" i="2" l="1"/>
  <c r="P822" i="2" s="1"/>
  <c r="R821" i="2"/>
  <c r="R822" i="2" l="1"/>
  <c r="Q822" i="2"/>
  <c r="P823" i="2" s="1"/>
  <c r="R823" i="2" l="1"/>
  <c r="Q823" i="2"/>
  <c r="P824" i="2" s="1"/>
  <c r="Q824" i="2" l="1"/>
  <c r="P825" i="2" s="1"/>
  <c r="R824" i="2"/>
  <c r="Q825" i="2" l="1"/>
  <c r="P826" i="2" s="1"/>
  <c r="R825" i="2"/>
  <c r="R826" i="2" l="1"/>
  <c r="Q826" i="2"/>
  <c r="P827" i="2" s="1"/>
  <c r="R827" i="2" l="1"/>
  <c r="Q827" i="2"/>
  <c r="P828" i="2" s="1"/>
  <c r="Q828" i="2" l="1"/>
  <c r="P829" i="2" s="1"/>
  <c r="R828" i="2"/>
  <c r="Q829" i="2" l="1"/>
  <c r="P830" i="2" s="1"/>
  <c r="R829" i="2"/>
  <c r="R830" i="2" l="1"/>
  <c r="Q830" i="2"/>
  <c r="P831" i="2" s="1"/>
  <c r="R831" i="2" l="1"/>
  <c r="Q831" i="2"/>
  <c r="P832" i="2" s="1"/>
  <c r="Q832" i="2" l="1"/>
  <c r="P833" i="2" s="1"/>
  <c r="R832" i="2"/>
  <c r="Q833" i="2" l="1"/>
  <c r="P834" i="2" s="1"/>
  <c r="R833" i="2"/>
  <c r="R834" i="2" l="1"/>
  <c r="Q834" i="2"/>
  <c r="P835" i="2" s="1"/>
  <c r="R835" i="2" l="1"/>
  <c r="Q835" i="2"/>
  <c r="P836" i="2" s="1"/>
  <c r="Q836" i="2" l="1"/>
  <c r="P837" i="2" s="1"/>
  <c r="R836" i="2"/>
  <c r="R837" i="2" l="1"/>
  <c r="Q837" i="2"/>
  <c r="P838" i="2" s="1"/>
  <c r="Q838" i="2" l="1"/>
  <c r="P839" i="2" s="1"/>
  <c r="R838" i="2"/>
  <c r="R839" i="2" l="1"/>
  <c r="Q839" i="2"/>
  <c r="P840" i="2" s="1"/>
  <c r="Q840" i="2" l="1"/>
  <c r="P841" i="2" s="1"/>
  <c r="R840" i="2"/>
  <c r="R841" i="2" l="1"/>
  <c r="Q841" i="2"/>
  <c r="P842" i="2" s="1"/>
  <c r="Q842" i="2" l="1"/>
  <c r="P843" i="2" s="1"/>
  <c r="R842" i="2"/>
  <c r="R843" i="2" l="1"/>
  <c r="Q843" i="2"/>
  <c r="P844" i="2" s="1"/>
  <c r="Q844" i="2" l="1"/>
  <c r="P845" i="2" s="1"/>
  <c r="R844" i="2"/>
  <c r="R845" i="2" l="1"/>
  <c r="Q845" i="2"/>
  <c r="P846" i="2" s="1"/>
  <c r="Q846" i="2" l="1"/>
  <c r="P847" i="2" s="1"/>
  <c r="R846" i="2"/>
  <c r="R847" i="2" l="1"/>
  <c r="Q847" i="2"/>
  <c r="P848" i="2" s="1"/>
  <c r="Q848" i="2" l="1"/>
  <c r="P849" i="2" s="1"/>
  <c r="R848" i="2"/>
  <c r="R849" i="2" l="1"/>
  <c r="Q849" i="2"/>
  <c r="P850" i="2" s="1"/>
  <c r="Q850" i="2" l="1"/>
  <c r="P851" i="2" s="1"/>
  <c r="R850" i="2"/>
  <c r="R851" i="2" l="1"/>
  <c r="Q851" i="2"/>
  <c r="P852" i="2" s="1"/>
  <c r="Q852" i="2" l="1"/>
  <c r="P853" i="2" s="1"/>
  <c r="R852" i="2"/>
  <c r="R853" i="2" l="1"/>
  <c r="Q853" i="2"/>
  <c r="P854" i="2" s="1"/>
  <c r="Q854" i="2" l="1"/>
  <c r="P855" i="2" s="1"/>
  <c r="R854" i="2"/>
  <c r="R855" i="2" l="1"/>
  <c r="Q855" i="2"/>
  <c r="P856" i="2" s="1"/>
  <c r="Q856" i="2" l="1"/>
  <c r="P857" i="2" s="1"/>
  <c r="R856" i="2"/>
  <c r="R857" i="2" l="1"/>
  <c r="Q857" i="2"/>
  <c r="P858" i="2" s="1"/>
  <c r="Q858" i="2" l="1"/>
  <c r="P859" i="2" s="1"/>
  <c r="R858" i="2"/>
  <c r="R859" i="2" l="1"/>
  <c r="Q859" i="2"/>
  <c r="P860" i="2" s="1"/>
  <c r="Q860" i="2" l="1"/>
  <c r="P861" i="2" s="1"/>
  <c r="R860" i="2"/>
  <c r="R861" i="2" l="1"/>
  <c r="Q861" i="2"/>
  <c r="P862" i="2" s="1"/>
  <c r="Q862" i="2" l="1"/>
  <c r="P863" i="2" s="1"/>
  <c r="R862" i="2"/>
  <c r="R863" i="2" l="1"/>
  <c r="Q863" i="2"/>
  <c r="P864" i="2" s="1"/>
  <c r="Q864" i="2" l="1"/>
  <c r="P865" i="2" s="1"/>
  <c r="R864" i="2"/>
  <c r="R865" i="2" l="1"/>
  <c r="Q865" i="2"/>
  <c r="P866" i="2" s="1"/>
  <c r="Q866" i="2" l="1"/>
  <c r="P867" i="2" s="1"/>
  <c r="R866" i="2"/>
  <c r="R867" i="2" l="1"/>
  <c r="Q867" i="2"/>
  <c r="P868" i="2" s="1"/>
  <c r="Q868" i="2" l="1"/>
  <c r="P869" i="2" s="1"/>
  <c r="R868" i="2"/>
  <c r="R869" i="2" l="1"/>
  <c r="Q869" i="2"/>
  <c r="P870" i="2" s="1"/>
  <c r="R870" i="2" l="1"/>
  <c r="Q870" i="2"/>
  <c r="P871" i="2" s="1"/>
  <c r="Q871" i="2" l="1"/>
  <c r="P872" i="2" s="1"/>
  <c r="R871" i="2"/>
  <c r="Q872" i="2" l="1"/>
  <c r="P873" i="2" s="1"/>
  <c r="R872" i="2"/>
  <c r="R873" i="2" l="1"/>
  <c r="Q873" i="2"/>
  <c r="P874" i="2" s="1"/>
  <c r="R874" i="2" l="1"/>
  <c r="Q874" i="2"/>
  <c r="P875" i="2" s="1"/>
  <c r="Q875" i="2" l="1"/>
  <c r="P876" i="2" s="1"/>
  <c r="R875" i="2"/>
  <c r="Q876" i="2" l="1"/>
  <c r="P877" i="2" s="1"/>
  <c r="R876" i="2"/>
  <c r="R877" i="2" l="1"/>
  <c r="Q877" i="2"/>
  <c r="P878" i="2" s="1"/>
  <c r="R878" i="2" l="1"/>
  <c r="Q878" i="2"/>
  <c r="P879" i="2" s="1"/>
  <c r="Q879" i="2" l="1"/>
  <c r="P880" i="2" s="1"/>
  <c r="R879" i="2"/>
  <c r="Q880" i="2" l="1"/>
  <c r="P881" i="2" s="1"/>
  <c r="R880" i="2"/>
  <c r="R881" i="2" l="1"/>
  <c r="Q881" i="2"/>
  <c r="P882" i="2" s="1"/>
  <c r="R882" i="2" l="1"/>
  <c r="Q882" i="2"/>
  <c r="P883" i="2" s="1"/>
  <c r="Q883" i="2" l="1"/>
  <c r="P884" i="2" s="1"/>
  <c r="R883" i="2"/>
  <c r="Q884" i="2" l="1"/>
  <c r="P885" i="2" s="1"/>
  <c r="R884" i="2"/>
  <c r="R885" i="2" l="1"/>
  <c r="Q885" i="2"/>
  <c r="P886" i="2" s="1"/>
  <c r="R886" i="2" l="1"/>
  <c r="Q886" i="2"/>
  <c r="P887" i="2" s="1"/>
  <c r="Q887" i="2" l="1"/>
  <c r="P888" i="2" s="1"/>
  <c r="R887" i="2"/>
  <c r="Q888" i="2" l="1"/>
  <c r="P889" i="2" s="1"/>
  <c r="R888" i="2"/>
  <c r="R889" i="2" l="1"/>
  <c r="Q889" i="2"/>
  <c r="P890" i="2" s="1"/>
  <c r="R890" i="2" l="1"/>
  <c r="Q890" i="2"/>
  <c r="P891" i="2" s="1"/>
  <c r="Q891" i="2" l="1"/>
  <c r="P892" i="2" s="1"/>
  <c r="R891" i="2"/>
  <c r="Q892" i="2" l="1"/>
  <c r="P893" i="2" s="1"/>
  <c r="R892" i="2"/>
  <c r="R893" i="2" l="1"/>
  <c r="Q893" i="2"/>
  <c r="P894" i="2" s="1"/>
  <c r="R894" i="2" l="1"/>
  <c r="Q894" i="2"/>
  <c r="P895" i="2" s="1"/>
  <c r="Q895" i="2" l="1"/>
  <c r="P896" i="2" s="1"/>
  <c r="R895" i="2"/>
  <c r="Q896" i="2" l="1"/>
  <c r="P897" i="2" s="1"/>
  <c r="R896" i="2"/>
  <c r="R897" i="2" l="1"/>
  <c r="Q897" i="2"/>
  <c r="P898" i="2" s="1"/>
  <c r="R898" i="2" l="1"/>
  <c r="Q898" i="2"/>
  <c r="P899" i="2" s="1"/>
  <c r="Q899" i="2" l="1"/>
  <c r="P900" i="2" s="1"/>
  <c r="R899" i="2"/>
  <c r="Q900" i="2" l="1"/>
  <c r="P901" i="2" s="1"/>
  <c r="R900" i="2"/>
  <c r="R901" i="2" l="1"/>
  <c r="Q901" i="2"/>
  <c r="P902" i="2" s="1"/>
  <c r="R902" i="2" l="1"/>
  <c r="Q902" i="2"/>
  <c r="P903" i="2" s="1"/>
  <c r="Q903" i="2" l="1"/>
  <c r="P904" i="2" s="1"/>
  <c r="R903" i="2"/>
  <c r="Q904" i="2" l="1"/>
  <c r="P905" i="2" s="1"/>
  <c r="R904" i="2"/>
  <c r="R905" i="2" l="1"/>
  <c r="Q905" i="2"/>
  <c r="P906" i="2" s="1"/>
  <c r="R906" i="2" l="1"/>
  <c r="Q906" i="2"/>
  <c r="P907" i="2" s="1"/>
  <c r="Q907" i="2" l="1"/>
  <c r="P908" i="2" s="1"/>
  <c r="R907" i="2"/>
  <c r="Q908" i="2" l="1"/>
  <c r="P909" i="2" s="1"/>
  <c r="R908" i="2"/>
  <c r="R909" i="2" l="1"/>
  <c r="Q909" i="2"/>
  <c r="P910" i="2" s="1"/>
  <c r="R910" i="2" l="1"/>
  <c r="Q910" i="2"/>
  <c r="P911" i="2" s="1"/>
  <c r="Q911" i="2" l="1"/>
  <c r="P912" i="2" s="1"/>
  <c r="R911" i="2"/>
  <c r="Q912" i="2" l="1"/>
  <c r="P913" i="2" s="1"/>
  <c r="R912" i="2"/>
  <c r="R913" i="2" l="1"/>
  <c r="Q913" i="2"/>
  <c r="P914" i="2" s="1"/>
  <c r="R914" i="2" l="1"/>
  <c r="Q914" i="2"/>
  <c r="P915" i="2" s="1"/>
  <c r="Q915" i="2" l="1"/>
  <c r="P916" i="2" s="1"/>
  <c r="R915" i="2"/>
  <c r="Q916" i="2" l="1"/>
  <c r="P917" i="2" s="1"/>
  <c r="R916" i="2"/>
  <c r="R917" i="2" l="1"/>
  <c r="Q917" i="2"/>
  <c r="P918" i="2" s="1"/>
  <c r="R918" i="2" l="1"/>
  <c r="Q918" i="2"/>
  <c r="P919" i="2" s="1"/>
  <c r="Q919" i="2" l="1"/>
  <c r="P920" i="2" s="1"/>
  <c r="R919" i="2"/>
  <c r="Q920" i="2" l="1"/>
  <c r="P921" i="2" s="1"/>
  <c r="R920" i="2"/>
  <c r="R921" i="2" l="1"/>
  <c r="Q921" i="2"/>
  <c r="P922" i="2" s="1"/>
  <c r="R922" i="2" l="1"/>
  <c r="Q922" i="2"/>
  <c r="P923" i="2" s="1"/>
  <c r="Q923" i="2" l="1"/>
  <c r="P924" i="2" s="1"/>
  <c r="R923" i="2"/>
  <c r="Q924" i="2" l="1"/>
  <c r="P925" i="2" s="1"/>
  <c r="R924" i="2"/>
  <c r="R925" i="2" l="1"/>
  <c r="Q925" i="2"/>
  <c r="P926" i="2" s="1"/>
  <c r="R926" i="2" l="1"/>
  <c r="Q926" i="2"/>
  <c r="P927" i="2" s="1"/>
  <c r="Q927" i="2" l="1"/>
  <c r="P928" i="2" s="1"/>
  <c r="R927" i="2"/>
  <c r="Q928" i="2" l="1"/>
  <c r="P929" i="2" s="1"/>
  <c r="R928" i="2"/>
  <c r="R929" i="2" l="1"/>
  <c r="Q929" i="2"/>
  <c r="P930" i="2" s="1"/>
  <c r="R930" i="2" l="1"/>
  <c r="Q930" i="2"/>
  <c r="P931" i="2" s="1"/>
  <c r="Q931" i="2" l="1"/>
  <c r="P932" i="2" s="1"/>
  <c r="R931" i="2"/>
  <c r="Q932" i="2" l="1"/>
  <c r="P933" i="2" s="1"/>
  <c r="R932" i="2"/>
  <c r="R933" i="2" l="1"/>
  <c r="Q933" i="2"/>
  <c r="P934" i="2" s="1"/>
  <c r="R934" i="2" l="1"/>
  <c r="Q934" i="2"/>
  <c r="P935" i="2" s="1"/>
  <c r="Q935" i="2" l="1"/>
  <c r="P936" i="2" s="1"/>
  <c r="R935" i="2"/>
  <c r="Q936" i="2" l="1"/>
  <c r="P937" i="2" s="1"/>
  <c r="R936" i="2"/>
  <c r="R937" i="2" l="1"/>
  <c r="Q937" i="2"/>
  <c r="P938" i="2" s="1"/>
  <c r="R938" i="2" l="1"/>
  <c r="Q938" i="2"/>
  <c r="P939" i="2" s="1"/>
  <c r="Q939" i="2" l="1"/>
  <c r="P940" i="2" s="1"/>
  <c r="R939" i="2"/>
  <c r="Q940" i="2" l="1"/>
  <c r="P941" i="2" s="1"/>
  <c r="R940" i="2"/>
  <c r="R941" i="2" l="1"/>
  <c r="Q941" i="2"/>
  <c r="P942" i="2" s="1"/>
  <c r="R942" i="2" l="1"/>
  <c r="Q942" i="2"/>
  <c r="P943" i="2" s="1"/>
  <c r="Q943" i="2" l="1"/>
  <c r="P944" i="2" s="1"/>
  <c r="R943" i="2"/>
  <c r="Q944" i="2" l="1"/>
  <c r="P945" i="2" s="1"/>
  <c r="R944" i="2"/>
  <c r="R945" i="2" l="1"/>
  <c r="Q945" i="2"/>
  <c r="P946" i="2" s="1"/>
  <c r="R946" i="2" l="1"/>
  <c r="Q946" i="2"/>
  <c r="P947" i="2" s="1"/>
  <c r="Q947" i="2" l="1"/>
  <c r="P948" i="2" s="1"/>
  <c r="R947" i="2"/>
  <c r="Q948" i="2" l="1"/>
  <c r="P949" i="2" s="1"/>
  <c r="R948" i="2"/>
  <c r="R949" i="2" l="1"/>
  <c r="Q949" i="2"/>
  <c r="P950" i="2" s="1"/>
  <c r="R950" i="2" l="1"/>
  <c r="Q950" i="2"/>
  <c r="P951" i="2" s="1"/>
  <c r="Q951" i="2" l="1"/>
  <c r="P952" i="2" s="1"/>
  <c r="R951" i="2"/>
  <c r="Q952" i="2" l="1"/>
  <c r="P953" i="2" s="1"/>
  <c r="R952" i="2"/>
  <c r="R953" i="2" l="1"/>
  <c r="Q953" i="2"/>
  <c r="P954" i="2" s="1"/>
  <c r="R954" i="2" l="1"/>
  <c r="Q954" i="2"/>
  <c r="P955" i="2" s="1"/>
  <c r="Q955" i="2" l="1"/>
  <c r="P956" i="2" s="1"/>
  <c r="R955" i="2"/>
  <c r="Q956" i="2" l="1"/>
  <c r="P957" i="2" s="1"/>
  <c r="R956" i="2"/>
  <c r="R957" i="2" l="1"/>
  <c r="Q957" i="2"/>
  <c r="P958" i="2" s="1"/>
  <c r="R958" i="2" l="1"/>
  <c r="Q958" i="2"/>
  <c r="P959" i="2" s="1"/>
  <c r="Q959" i="2" l="1"/>
  <c r="P960" i="2" s="1"/>
  <c r="R959" i="2"/>
  <c r="Q960" i="2" l="1"/>
  <c r="P961" i="2" s="1"/>
  <c r="R960" i="2"/>
  <c r="R961" i="2" l="1"/>
  <c r="Q961" i="2"/>
  <c r="P962" i="2" s="1"/>
  <c r="R962" i="2" l="1"/>
  <c r="Q962" i="2"/>
  <c r="P963" i="2" s="1"/>
  <c r="Q963" i="2" l="1"/>
  <c r="P964" i="2" s="1"/>
  <c r="R963" i="2"/>
  <c r="Q964" i="2" l="1"/>
  <c r="P965" i="2" s="1"/>
  <c r="R964" i="2"/>
  <c r="R965" i="2" l="1"/>
  <c r="Q965" i="2"/>
  <c r="P966" i="2" s="1"/>
  <c r="R966" i="2" l="1"/>
  <c r="Q966" i="2"/>
  <c r="P967" i="2" s="1"/>
  <c r="Q967" i="2" l="1"/>
  <c r="P968" i="2" s="1"/>
  <c r="R967" i="2"/>
  <c r="Q968" i="2" l="1"/>
  <c r="P969" i="2" s="1"/>
  <c r="R968" i="2"/>
  <c r="R969" i="2" l="1"/>
  <c r="Q969" i="2"/>
  <c r="P970" i="2" s="1"/>
  <c r="R970" i="2" l="1"/>
  <c r="Q970" i="2"/>
  <c r="P971" i="2" s="1"/>
  <c r="Q971" i="2" l="1"/>
  <c r="P972" i="2" s="1"/>
  <c r="R971" i="2"/>
  <c r="Q972" i="2" l="1"/>
  <c r="P973" i="2" s="1"/>
  <c r="R972" i="2"/>
  <c r="R973" i="2" l="1"/>
  <c r="Q973" i="2"/>
  <c r="P974" i="2" s="1"/>
  <c r="R974" i="2" l="1"/>
  <c r="Q974" i="2"/>
  <c r="P975" i="2" s="1"/>
  <c r="Q975" i="2" l="1"/>
  <c r="P976" i="2" s="1"/>
  <c r="R975" i="2"/>
  <c r="Q976" i="2" l="1"/>
  <c r="P977" i="2" s="1"/>
  <c r="R976" i="2"/>
  <c r="R977" i="2" l="1"/>
  <c r="Q977" i="2"/>
  <c r="P978" i="2" s="1"/>
  <c r="R978" i="2" l="1"/>
  <c r="Q978" i="2"/>
  <c r="P979" i="2" s="1"/>
  <c r="Q979" i="2" l="1"/>
  <c r="P980" i="2" s="1"/>
  <c r="R979" i="2"/>
  <c r="Q980" i="2" l="1"/>
  <c r="P981" i="2" s="1"/>
  <c r="R980" i="2"/>
  <c r="R981" i="2" l="1"/>
  <c r="Q981" i="2"/>
  <c r="P982" i="2" s="1"/>
  <c r="R982" i="2" l="1"/>
  <c r="Q982" i="2"/>
  <c r="P983" i="2" s="1"/>
  <c r="Q983" i="2" l="1"/>
  <c r="P984" i="2" s="1"/>
  <c r="R983" i="2"/>
  <c r="Q984" i="2" l="1"/>
  <c r="P985" i="2" s="1"/>
  <c r="R984" i="2"/>
  <c r="R985" i="2" l="1"/>
  <c r="Q985" i="2"/>
  <c r="P986" i="2" s="1"/>
  <c r="R986" i="2" l="1"/>
  <c r="Q986" i="2"/>
  <c r="P987" i="2" s="1"/>
  <c r="Q987" i="2" l="1"/>
  <c r="P988" i="2" s="1"/>
  <c r="R987" i="2"/>
  <c r="Q988" i="2" l="1"/>
  <c r="P989" i="2" s="1"/>
  <c r="R988" i="2"/>
  <c r="R989" i="2" l="1"/>
  <c r="Q989" i="2"/>
  <c r="P990" i="2" s="1"/>
  <c r="R990" i="2" l="1"/>
  <c r="Q990" i="2"/>
  <c r="P991" i="2" s="1"/>
  <c r="Q991" i="2" l="1"/>
  <c r="P992" i="2" s="1"/>
  <c r="R991" i="2"/>
  <c r="Q992" i="2" l="1"/>
  <c r="P993" i="2" s="1"/>
  <c r="R992" i="2"/>
  <c r="R993" i="2" l="1"/>
  <c r="Q993" i="2"/>
  <c r="P994" i="2" s="1"/>
  <c r="R994" i="2" l="1"/>
  <c r="Q994" i="2"/>
  <c r="P995" i="2" s="1"/>
  <c r="Q995" i="2" l="1"/>
  <c r="P996" i="2" s="1"/>
  <c r="R995" i="2"/>
  <c r="Q996" i="2" l="1"/>
  <c r="P997" i="2" s="1"/>
  <c r="R996" i="2"/>
  <c r="R997" i="2" l="1"/>
  <c r="Q997" i="2"/>
  <c r="P998" i="2" s="1"/>
  <c r="R998" i="2" l="1"/>
  <c r="Q998" i="2"/>
  <c r="P999" i="2" s="1"/>
  <c r="Q999" i="2" l="1"/>
  <c r="P1000" i="2" s="1"/>
  <c r="R999" i="2"/>
  <c r="Q1000" i="2" l="1"/>
  <c r="P1001" i="2" s="1"/>
  <c r="R1000" i="2"/>
  <c r="R1001" i="2" l="1"/>
  <c r="Q1001" i="2"/>
  <c r="P1002" i="2" s="1"/>
  <c r="R1002" i="2" l="1"/>
  <c r="Q1002" i="2"/>
  <c r="P1003" i="2" s="1"/>
  <c r="Q1003" i="2" l="1"/>
  <c r="P1004" i="2" s="1"/>
  <c r="R1003" i="2"/>
  <c r="Q1004" i="2" l="1"/>
  <c r="P1005" i="2" s="1"/>
  <c r="R1004" i="2"/>
  <c r="R1005" i="2" l="1"/>
  <c r="Q1005" i="2"/>
  <c r="P1006" i="2" s="1"/>
  <c r="R1006" i="2" l="1"/>
  <c r="Q1006" i="2"/>
  <c r="P1007" i="2" s="1"/>
  <c r="Q1007" i="2" l="1"/>
  <c r="P1008" i="2" s="1"/>
  <c r="R1007" i="2"/>
  <c r="Q1008" i="2" l="1"/>
  <c r="P1009" i="2" s="1"/>
  <c r="R1008" i="2"/>
  <c r="R1009" i="2" l="1"/>
  <c r="Q1009" i="2"/>
  <c r="P1010" i="2" s="1"/>
  <c r="R1010" i="2" l="1"/>
  <c r="Q1010" i="2"/>
  <c r="P1011" i="2" s="1"/>
  <c r="Q1011" i="2" l="1"/>
  <c r="P1012" i="2" s="1"/>
  <c r="R1011" i="2"/>
  <c r="Q1012" i="2" l="1"/>
  <c r="P1013" i="2" s="1"/>
  <c r="R1012" i="2"/>
  <c r="R1013" i="2" l="1"/>
  <c r="Q1013" i="2"/>
  <c r="P1014" i="2" s="1"/>
  <c r="R1014" i="2" l="1"/>
  <c r="Q1014" i="2"/>
  <c r="P1015" i="2" s="1"/>
  <c r="Q1015" i="2" l="1"/>
  <c r="P1016" i="2" s="1"/>
  <c r="R1015" i="2"/>
  <c r="Q1016" i="2" l="1"/>
  <c r="P1017" i="2" s="1"/>
  <c r="R1016" i="2"/>
  <c r="R1017" i="2" l="1"/>
  <c r="Q1017" i="2"/>
  <c r="P1018" i="2" s="1"/>
  <c r="R1018" i="2" l="1"/>
  <c r="Q1018" i="2"/>
  <c r="P1019" i="2" s="1"/>
  <c r="Q1019" i="2" l="1"/>
  <c r="P1020" i="2" s="1"/>
  <c r="R1019" i="2"/>
  <c r="Q1020" i="2" l="1"/>
  <c r="P1021" i="2" s="1"/>
  <c r="R1020" i="2"/>
  <c r="R1021" i="2" l="1"/>
  <c r="Q1021" i="2"/>
  <c r="P1022" i="2" s="1"/>
  <c r="R1022" i="2" l="1"/>
  <c r="Q1022" i="2"/>
  <c r="P1023" i="2" s="1"/>
  <c r="Q1023" i="2" l="1"/>
  <c r="P1024" i="2" s="1"/>
  <c r="R1023" i="2"/>
  <c r="Q1024" i="2" l="1"/>
  <c r="P1025" i="2" s="1"/>
  <c r="R1024" i="2"/>
  <c r="R1025" i="2" l="1"/>
  <c r="Q1025" i="2"/>
  <c r="P1026" i="2" s="1"/>
  <c r="R1026" i="2" l="1"/>
  <c r="Q1026" i="2"/>
  <c r="P1027" i="2" s="1"/>
  <c r="Q1027" i="2" l="1"/>
  <c r="P1028" i="2" s="1"/>
  <c r="R1027" i="2"/>
  <c r="Q1028" i="2" l="1"/>
  <c r="P1029" i="2" s="1"/>
  <c r="R1028" i="2"/>
  <c r="R1029" i="2" l="1"/>
  <c r="Q1029" i="2"/>
  <c r="P1030" i="2" s="1"/>
  <c r="R1030" i="2" l="1"/>
  <c r="Q1030" i="2"/>
  <c r="P1031" i="2" s="1"/>
  <c r="Q1031" i="2" l="1"/>
  <c r="P1032" i="2" s="1"/>
  <c r="R1031" i="2"/>
  <c r="Q1032" i="2" l="1"/>
  <c r="P1033" i="2" s="1"/>
  <c r="R1032" i="2"/>
  <c r="R1033" i="2" l="1"/>
  <c r="Q1033" i="2"/>
  <c r="P1034" i="2" s="1"/>
  <c r="R1034" i="2" l="1"/>
  <c r="Q1034" i="2"/>
  <c r="P1035" i="2" s="1"/>
  <c r="Q1035" i="2" l="1"/>
  <c r="P1036" i="2" s="1"/>
  <c r="R1035" i="2"/>
  <c r="Q1036" i="2" l="1"/>
  <c r="P1037" i="2" s="1"/>
  <c r="R1036" i="2"/>
  <c r="R1037" i="2" l="1"/>
  <c r="Q1037" i="2"/>
  <c r="P1038" i="2" s="1"/>
  <c r="R1038" i="2" l="1"/>
  <c r="Q1038" i="2"/>
  <c r="P1039" i="2" s="1"/>
  <c r="Q1039" i="2" l="1"/>
  <c r="P1040" i="2" s="1"/>
  <c r="R1039" i="2"/>
  <c r="Q1040" i="2" l="1"/>
  <c r="P1041" i="2" s="1"/>
  <c r="R1040" i="2"/>
  <c r="R1041" i="2" l="1"/>
  <c r="Q1041" i="2"/>
  <c r="P1042" i="2" s="1"/>
  <c r="R1042" i="2" l="1"/>
  <c r="Q1042" i="2"/>
  <c r="P1043" i="2" s="1"/>
  <c r="Q1043" i="2" l="1"/>
  <c r="P1044" i="2" s="1"/>
  <c r="R1043" i="2"/>
  <c r="Q1044" i="2" l="1"/>
  <c r="P1045" i="2" s="1"/>
  <c r="R1044" i="2"/>
  <c r="R1045" i="2" l="1"/>
  <c r="Q1045" i="2"/>
  <c r="P1046" i="2" s="1"/>
  <c r="R1046" i="2" l="1"/>
  <c r="Q1046" i="2"/>
  <c r="P1047" i="2" s="1"/>
  <c r="Q1047" i="2" l="1"/>
  <c r="P1048" i="2" s="1"/>
  <c r="R1047" i="2"/>
  <c r="Q1048" i="2" l="1"/>
  <c r="P1049" i="2" s="1"/>
  <c r="R1048" i="2"/>
  <c r="R1049" i="2" l="1"/>
  <c r="Q1049" i="2"/>
  <c r="P1050" i="2" s="1"/>
  <c r="R1050" i="2" l="1"/>
  <c r="Q1050" i="2"/>
  <c r="P1051" i="2" s="1"/>
  <c r="Q1051" i="2" l="1"/>
  <c r="P1052" i="2" s="1"/>
  <c r="R1051" i="2"/>
  <c r="Q1052" i="2" l="1"/>
  <c r="P1053" i="2" s="1"/>
  <c r="R1052" i="2"/>
  <c r="R1053" i="2" l="1"/>
  <c r="Q1053" i="2"/>
  <c r="P1054" i="2" s="1"/>
  <c r="R1054" i="2" l="1"/>
  <c r="Q1054" i="2"/>
  <c r="P1055" i="2" s="1"/>
  <c r="Q1055" i="2" l="1"/>
  <c r="P1056" i="2" s="1"/>
  <c r="R1055" i="2"/>
  <c r="Q1056" i="2" l="1"/>
  <c r="P1057" i="2" s="1"/>
  <c r="R1056" i="2"/>
  <c r="R1057" i="2" l="1"/>
  <c r="Q1057" i="2"/>
  <c r="P1058" i="2" s="1"/>
  <c r="R1058" i="2" l="1"/>
  <c r="Q1058" i="2"/>
  <c r="P1059" i="2" s="1"/>
  <c r="Q1059" i="2" l="1"/>
  <c r="P1060" i="2" s="1"/>
  <c r="R1059" i="2"/>
  <c r="Q1060" i="2" l="1"/>
  <c r="P1061" i="2" s="1"/>
  <c r="R1060" i="2"/>
  <c r="R1061" i="2" l="1"/>
  <c r="Q1061" i="2"/>
  <c r="P1062" i="2" s="1"/>
  <c r="R1062" i="2" l="1"/>
  <c r="Q1062" i="2"/>
  <c r="P1063" i="2" s="1"/>
  <c r="Q1063" i="2" l="1"/>
  <c r="P1064" i="2" s="1"/>
  <c r="R1063" i="2"/>
  <c r="Q1064" i="2" l="1"/>
  <c r="P1065" i="2" s="1"/>
  <c r="R1064" i="2"/>
  <c r="R1065" i="2" l="1"/>
  <c r="Q1065" i="2"/>
  <c r="P1066" i="2" s="1"/>
  <c r="R1066" i="2" l="1"/>
  <c r="Q1066" i="2"/>
  <c r="P1067" i="2" s="1"/>
  <c r="Q1067" i="2" l="1"/>
  <c r="P1068" i="2" s="1"/>
  <c r="R1067" i="2"/>
  <c r="Q1068" i="2" l="1"/>
  <c r="P1069" i="2" s="1"/>
  <c r="R1068" i="2"/>
  <c r="R1069" i="2" l="1"/>
  <c r="Q1069" i="2"/>
  <c r="P1070" i="2" s="1"/>
  <c r="R1070" i="2" l="1"/>
  <c r="Q1070" i="2"/>
  <c r="P1071" i="2" s="1"/>
  <c r="Q1071" i="2" l="1"/>
  <c r="P1072" i="2" s="1"/>
  <c r="R1071" i="2"/>
  <c r="Q1072" i="2" l="1"/>
  <c r="P1073" i="2" s="1"/>
  <c r="R1072" i="2"/>
  <c r="R1073" i="2" l="1"/>
  <c r="Q1073" i="2"/>
  <c r="P1074" i="2" s="1"/>
  <c r="R1074" i="2" l="1"/>
  <c r="Q1074" i="2"/>
  <c r="P1075" i="2" s="1"/>
  <c r="Q1075" i="2" l="1"/>
  <c r="P1076" i="2" s="1"/>
  <c r="R1075" i="2"/>
  <c r="Q1076" i="2" l="1"/>
  <c r="P1077" i="2" s="1"/>
  <c r="R1076" i="2"/>
  <c r="R1077" i="2" l="1"/>
  <c r="Q1077" i="2"/>
  <c r="P1078" i="2" s="1"/>
  <c r="R1078" i="2" l="1"/>
  <c r="Q1078" i="2"/>
  <c r="P1079" i="2" s="1"/>
  <c r="Q1079" i="2" l="1"/>
  <c r="P1080" i="2" s="1"/>
  <c r="R1079" i="2"/>
  <c r="Q1080" i="2" l="1"/>
  <c r="P1081" i="2" s="1"/>
  <c r="R1080" i="2"/>
  <c r="R1081" i="2" l="1"/>
  <c r="Q1081" i="2"/>
  <c r="P1082" i="2" s="1"/>
  <c r="R1082" i="2" l="1"/>
  <c r="Q1082" i="2"/>
  <c r="P1083" i="2" s="1"/>
  <c r="Q1083" i="2" l="1"/>
  <c r="P1084" i="2" s="1"/>
  <c r="R1083" i="2"/>
  <c r="Q1084" i="2" l="1"/>
  <c r="P1085" i="2" s="1"/>
  <c r="R1084" i="2"/>
  <c r="R1085" i="2" l="1"/>
  <c r="Q1085" i="2"/>
  <c r="P1086" i="2" s="1"/>
  <c r="R1086" i="2" l="1"/>
  <c r="Q1086" i="2"/>
  <c r="P1087" i="2" s="1"/>
  <c r="Q1087" i="2" l="1"/>
  <c r="P1088" i="2" s="1"/>
  <c r="R1087" i="2"/>
  <c r="Q1088" i="2" l="1"/>
  <c r="P1089" i="2" s="1"/>
  <c r="R1088" i="2"/>
  <c r="R1089" i="2" l="1"/>
  <c r="Q1089" i="2"/>
  <c r="P1090" i="2" s="1"/>
  <c r="R1090" i="2" l="1"/>
  <c r="Q1090" i="2"/>
  <c r="P1091" i="2" s="1"/>
  <c r="Q1091" i="2" l="1"/>
  <c r="P1092" i="2" s="1"/>
  <c r="R1091" i="2"/>
  <c r="Q1092" i="2" l="1"/>
  <c r="P1093" i="2" s="1"/>
  <c r="R1092" i="2"/>
  <c r="R1093" i="2" l="1"/>
  <c r="Q1093" i="2"/>
  <c r="P1094" i="2" s="1"/>
  <c r="R1094" i="2" l="1"/>
  <c r="Q1094" i="2"/>
  <c r="P1095" i="2" s="1"/>
  <c r="Q1095" i="2" l="1"/>
  <c r="P1096" i="2" s="1"/>
  <c r="R1095" i="2"/>
  <c r="Q1096" i="2" l="1"/>
  <c r="P1097" i="2" s="1"/>
  <c r="R1096" i="2"/>
  <c r="R1097" i="2" l="1"/>
  <c r="Q1097" i="2"/>
  <c r="P1098" i="2" s="1"/>
  <c r="R1098" i="2" l="1"/>
  <c r="Q1098" i="2"/>
  <c r="P1099" i="2" s="1"/>
  <c r="Q1099" i="2" l="1"/>
  <c r="P1100" i="2" s="1"/>
  <c r="R1099" i="2"/>
  <c r="Q1100" i="2" l="1"/>
  <c r="P1101" i="2" s="1"/>
  <c r="R1100" i="2"/>
  <c r="R1101" i="2" l="1"/>
  <c r="Q1101" i="2"/>
  <c r="P1102" i="2" s="1"/>
  <c r="R1102" i="2" l="1"/>
  <c r="Q1102" i="2"/>
  <c r="P1103" i="2" s="1"/>
  <c r="Q1103" i="2" l="1"/>
  <c r="P1104" i="2" s="1"/>
  <c r="R1103" i="2"/>
  <c r="Q1104" i="2" l="1"/>
  <c r="P1105" i="2" s="1"/>
  <c r="R1104" i="2"/>
  <c r="R1105" i="2" l="1"/>
  <c r="Q1105" i="2"/>
  <c r="P1106" i="2" s="1"/>
  <c r="R1106" i="2" l="1"/>
  <c r="Q1106" i="2"/>
  <c r="P1107" i="2" s="1"/>
  <c r="Q1107" i="2" l="1"/>
  <c r="P1108" i="2" s="1"/>
  <c r="R1107" i="2"/>
  <c r="Q1108" i="2" l="1"/>
  <c r="P1109" i="2" s="1"/>
  <c r="R1108" i="2"/>
  <c r="R1109" i="2" l="1"/>
  <c r="Q1109" i="2"/>
  <c r="P1110" i="2" s="1"/>
  <c r="R1110" i="2" l="1"/>
  <c r="Q1110" i="2"/>
  <c r="P1111" i="2" s="1"/>
  <c r="Q1111" i="2" l="1"/>
  <c r="P1112" i="2" s="1"/>
  <c r="R1111" i="2"/>
  <c r="Q1112" i="2" l="1"/>
  <c r="P1113" i="2" s="1"/>
  <c r="R1112" i="2"/>
  <c r="R1113" i="2" l="1"/>
  <c r="Q1113" i="2"/>
  <c r="P1114" i="2" s="1"/>
  <c r="R1114" i="2" l="1"/>
  <c r="Q1114" i="2"/>
  <c r="P1115" i="2" s="1"/>
  <c r="Q1115" i="2" l="1"/>
  <c r="P1116" i="2" s="1"/>
  <c r="R1115" i="2"/>
  <c r="Q1116" i="2" l="1"/>
  <c r="P1117" i="2" s="1"/>
  <c r="R1116" i="2"/>
  <c r="R1117" i="2" l="1"/>
  <c r="Q1117" i="2"/>
  <c r="P1118" i="2" s="1"/>
  <c r="R1118" i="2" l="1"/>
  <c r="Q1118" i="2"/>
  <c r="P1119" i="2" s="1"/>
  <c r="Q1119" i="2" l="1"/>
  <c r="P1120" i="2" s="1"/>
  <c r="R1119" i="2"/>
  <c r="Q1120" i="2" l="1"/>
  <c r="P1121" i="2" s="1"/>
  <c r="R1120" i="2"/>
  <c r="R1121" i="2" l="1"/>
  <c r="Q1121" i="2"/>
  <c r="P1122" i="2" s="1"/>
  <c r="R1122" i="2" l="1"/>
  <c r="Q1122" i="2"/>
  <c r="P1123" i="2" s="1"/>
  <c r="Q1123" i="2" l="1"/>
  <c r="P1124" i="2" s="1"/>
  <c r="R1123" i="2"/>
  <c r="Q1124" i="2" l="1"/>
  <c r="P1125" i="2" s="1"/>
  <c r="R1124" i="2"/>
  <c r="R1125" i="2" l="1"/>
  <c r="Q1125" i="2"/>
  <c r="P1126" i="2" s="1"/>
  <c r="R1126" i="2" l="1"/>
  <c r="Q1126" i="2"/>
  <c r="P1127" i="2" s="1"/>
  <c r="Q1127" i="2" l="1"/>
  <c r="P1128" i="2" s="1"/>
  <c r="R1127" i="2"/>
  <c r="Q1128" i="2" l="1"/>
  <c r="P1129" i="2" s="1"/>
  <c r="R1128" i="2"/>
  <c r="R1129" i="2" l="1"/>
  <c r="Q1129" i="2"/>
  <c r="P1130" i="2" s="1"/>
  <c r="R1130" i="2" l="1"/>
  <c r="Q1130" i="2"/>
  <c r="P1131" i="2" s="1"/>
  <c r="Q1131" i="2" l="1"/>
  <c r="P1132" i="2" s="1"/>
  <c r="R1131" i="2"/>
  <c r="Q1132" i="2" l="1"/>
  <c r="P1133" i="2" s="1"/>
  <c r="R1132" i="2"/>
  <c r="R1133" i="2" l="1"/>
  <c r="Q1133" i="2"/>
  <c r="P1134" i="2" s="1"/>
  <c r="R1134" i="2" l="1"/>
  <c r="Q1134" i="2"/>
  <c r="P1135" i="2" s="1"/>
  <c r="Q1135" i="2" l="1"/>
  <c r="P1136" i="2" s="1"/>
  <c r="R1135" i="2"/>
  <c r="Q1136" i="2" l="1"/>
  <c r="P1137" i="2" s="1"/>
  <c r="R1136" i="2"/>
  <c r="R1137" i="2" l="1"/>
  <c r="Q1137" i="2"/>
  <c r="P1138" i="2" s="1"/>
  <c r="R1138" i="2" l="1"/>
  <c r="Q1138" i="2"/>
  <c r="P1139" i="2" s="1"/>
  <c r="Q1139" i="2" l="1"/>
  <c r="P1140" i="2" s="1"/>
  <c r="R1139" i="2"/>
  <c r="Q1140" i="2" l="1"/>
  <c r="P1141" i="2" s="1"/>
  <c r="R1140" i="2"/>
  <c r="R1141" i="2" l="1"/>
  <c r="Q1141" i="2"/>
  <c r="P1142" i="2" s="1"/>
  <c r="R1142" i="2" l="1"/>
  <c r="Q1142" i="2"/>
  <c r="P1143" i="2" s="1"/>
  <c r="Q1143" i="2" l="1"/>
  <c r="P1144" i="2" s="1"/>
  <c r="R1143" i="2"/>
  <c r="Q1144" i="2" l="1"/>
  <c r="P1145" i="2" s="1"/>
  <c r="R1144" i="2"/>
  <c r="R1145" i="2" l="1"/>
  <c r="Q1145" i="2"/>
  <c r="P1146" i="2" s="1"/>
  <c r="R1146" i="2" l="1"/>
  <c r="Q1146" i="2"/>
  <c r="P1147" i="2" s="1"/>
  <c r="Q1147" i="2" l="1"/>
  <c r="P1148" i="2" s="1"/>
  <c r="R1147" i="2"/>
  <c r="Q1148" i="2" l="1"/>
  <c r="P1149" i="2" s="1"/>
  <c r="R1148" i="2"/>
  <c r="R1149" i="2" l="1"/>
  <c r="Q1149" i="2"/>
  <c r="P1150" i="2" s="1"/>
  <c r="R1150" i="2" l="1"/>
  <c r="Q1150" i="2"/>
  <c r="P1151" i="2" s="1"/>
  <c r="Q1151" i="2" l="1"/>
  <c r="P1152" i="2" s="1"/>
  <c r="R1151" i="2"/>
  <c r="Q1152" i="2" l="1"/>
  <c r="P1153" i="2" s="1"/>
  <c r="R1152" i="2"/>
  <c r="R1153" i="2" l="1"/>
  <c r="Q1153" i="2"/>
  <c r="P1154" i="2" s="1"/>
  <c r="R1154" i="2" l="1"/>
  <c r="Q1154" i="2"/>
  <c r="P1155" i="2" s="1"/>
  <c r="Q1155" i="2" l="1"/>
  <c r="P1156" i="2" s="1"/>
  <c r="R1155" i="2"/>
  <c r="Q1156" i="2" l="1"/>
  <c r="P1157" i="2" s="1"/>
  <c r="R1156" i="2"/>
  <c r="R1157" i="2" l="1"/>
  <c r="Q1157" i="2"/>
  <c r="P1158" i="2" s="1"/>
  <c r="R1158" i="2" l="1"/>
  <c r="Q1158" i="2"/>
  <c r="P1159" i="2" s="1"/>
  <c r="Q1159" i="2" l="1"/>
  <c r="P1160" i="2" s="1"/>
  <c r="R1159" i="2"/>
  <c r="Q1160" i="2" l="1"/>
  <c r="P1161" i="2" s="1"/>
  <c r="R1160" i="2"/>
  <c r="R1161" i="2" l="1"/>
  <c r="Q1161" i="2"/>
  <c r="P1162" i="2" s="1"/>
  <c r="R1162" i="2" l="1"/>
  <c r="Q1162" i="2"/>
  <c r="P1163" i="2" s="1"/>
  <c r="Q1163" i="2" l="1"/>
  <c r="P1164" i="2" s="1"/>
  <c r="R1163" i="2"/>
  <c r="Q1164" i="2" l="1"/>
  <c r="P1165" i="2" s="1"/>
  <c r="R1164" i="2"/>
  <c r="R1165" i="2" l="1"/>
  <c r="Q1165" i="2"/>
  <c r="P1166" i="2" s="1"/>
  <c r="R1166" i="2" l="1"/>
  <c r="Q1166" i="2"/>
  <c r="P1167" i="2" s="1"/>
  <c r="Q1167" i="2" l="1"/>
  <c r="P1168" i="2" s="1"/>
  <c r="R1167" i="2"/>
  <c r="Q1168" i="2" l="1"/>
  <c r="P1169" i="2" s="1"/>
  <c r="R1168" i="2"/>
  <c r="R1169" i="2" l="1"/>
  <c r="Q1169" i="2"/>
  <c r="P1170" i="2" s="1"/>
  <c r="R1170" i="2" l="1"/>
  <c r="Q1170" i="2"/>
  <c r="P1171" i="2" s="1"/>
  <c r="Q1171" i="2" l="1"/>
  <c r="P1172" i="2" s="1"/>
  <c r="R1171" i="2"/>
  <c r="Q1172" i="2" l="1"/>
  <c r="P1173" i="2" s="1"/>
  <c r="R1172" i="2"/>
  <c r="R1173" i="2" l="1"/>
  <c r="Q1173" i="2"/>
  <c r="P1174" i="2" s="1"/>
  <c r="R1174" i="2" l="1"/>
  <c r="Q1174" i="2"/>
  <c r="P1175" i="2" s="1"/>
  <c r="Q1175" i="2" l="1"/>
  <c r="P1176" i="2" s="1"/>
  <c r="R1175" i="2"/>
  <c r="Q1176" i="2" l="1"/>
  <c r="P1177" i="2" s="1"/>
  <c r="R1176" i="2"/>
  <c r="R1177" i="2" l="1"/>
  <c r="Q1177" i="2"/>
  <c r="P1178" i="2" s="1"/>
  <c r="R1178" i="2" l="1"/>
  <c r="Q1178" i="2"/>
  <c r="P1179" i="2" s="1"/>
  <c r="Q1179" i="2" l="1"/>
  <c r="P1180" i="2" s="1"/>
  <c r="R1179" i="2"/>
  <c r="Q1180" i="2" l="1"/>
  <c r="P1181" i="2" s="1"/>
  <c r="R1180" i="2"/>
  <c r="R1181" i="2" l="1"/>
  <c r="Q1181" i="2"/>
  <c r="P1182" i="2" s="1"/>
  <c r="R1182" i="2" l="1"/>
  <c r="Q1182" i="2"/>
  <c r="P1183" i="2" s="1"/>
  <c r="Q1183" i="2" l="1"/>
  <c r="P1184" i="2" s="1"/>
  <c r="R1183" i="2"/>
  <c r="Q1184" i="2" l="1"/>
  <c r="P1185" i="2" s="1"/>
  <c r="R1184" i="2"/>
  <c r="R1185" i="2" l="1"/>
  <c r="Q1185" i="2"/>
  <c r="P1186" i="2" s="1"/>
  <c r="R1186" i="2" l="1"/>
  <c r="Q1186" i="2"/>
  <c r="P1187" i="2" s="1"/>
  <c r="Q1187" i="2" l="1"/>
  <c r="P1188" i="2" s="1"/>
  <c r="R1187" i="2"/>
  <c r="Q1188" i="2" l="1"/>
  <c r="P1189" i="2" s="1"/>
  <c r="R1188" i="2"/>
  <c r="R1189" i="2" l="1"/>
  <c r="Q1189" i="2"/>
  <c r="P1190" i="2" s="1"/>
  <c r="R1190" i="2" l="1"/>
  <c r="Q1190" i="2"/>
  <c r="P1191" i="2" s="1"/>
  <c r="Q1191" i="2" l="1"/>
  <c r="P1192" i="2" s="1"/>
  <c r="R1191" i="2"/>
  <c r="Q1192" i="2" l="1"/>
  <c r="P1193" i="2" s="1"/>
  <c r="R1192" i="2"/>
  <c r="R1193" i="2" l="1"/>
  <c r="Q1193" i="2"/>
  <c r="P1194" i="2" s="1"/>
  <c r="R1194" i="2" l="1"/>
  <c r="Q1194" i="2"/>
  <c r="P1195" i="2" s="1"/>
  <c r="Q1195" i="2" l="1"/>
  <c r="P1196" i="2" s="1"/>
  <c r="R1195" i="2"/>
  <c r="Q1196" i="2" l="1"/>
  <c r="P1197" i="2" s="1"/>
  <c r="R1196" i="2"/>
  <c r="R1197" i="2" l="1"/>
  <c r="Q1197" i="2"/>
  <c r="P1198" i="2" s="1"/>
  <c r="R1198" i="2" l="1"/>
  <c r="Q1198" i="2"/>
  <c r="P1199" i="2" s="1"/>
  <c r="Q1199" i="2" l="1"/>
  <c r="P1200" i="2" s="1"/>
  <c r="R1199" i="2"/>
  <c r="Q1200" i="2" l="1"/>
  <c r="P1201" i="2" s="1"/>
  <c r="R1200" i="2"/>
  <c r="R1201" i="2" l="1"/>
  <c r="Q1201" i="2"/>
  <c r="P1202" i="2" s="1"/>
  <c r="R1202" i="2" l="1"/>
  <c r="Q1202" i="2"/>
  <c r="P1203" i="2" s="1"/>
  <c r="Q1203" i="2" l="1"/>
  <c r="P1204" i="2" s="1"/>
  <c r="R1203" i="2"/>
  <c r="Q1204" i="2" l="1"/>
  <c r="P1205" i="2" s="1"/>
  <c r="R1204" i="2"/>
  <c r="R1205" i="2" l="1"/>
  <c r="Q1205" i="2"/>
  <c r="P1206" i="2" s="1"/>
  <c r="R1206" i="2" l="1"/>
  <c r="Q1206" i="2"/>
  <c r="P1207" i="2" s="1"/>
  <c r="Q1207" i="2" l="1"/>
  <c r="P1208" i="2" s="1"/>
  <c r="R1207" i="2"/>
  <c r="Q1208" i="2" l="1"/>
  <c r="P1209" i="2" s="1"/>
  <c r="R1208" i="2"/>
  <c r="R1209" i="2" l="1"/>
  <c r="Q1209" i="2"/>
  <c r="P1210" i="2" s="1"/>
  <c r="R1210" i="2" l="1"/>
  <c r="Q1210" i="2"/>
  <c r="P1211" i="2" s="1"/>
  <c r="Q1211" i="2" l="1"/>
  <c r="P1212" i="2" s="1"/>
  <c r="R1211" i="2"/>
  <c r="Q1212" i="2" l="1"/>
  <c r="P1213" i="2" s="1"/>
  <c r="R1212" i="2"/>
  <c r="R1213" i="2" l="1"/>
  <c r="Q1213" i="2"/>
  <c r="P1214" i="2" s="1"/>
  <c r="R1214" i="2" l="1"/>
  <c r="Q1214" i="2"/>
  <c r="P1215" i="2" s="1"/>
  <c r="Q1215" i="2" l="1"/>
  <c r="P1216" i="2" s="1"/>
  <c r="R1215" i="2"/>
  <c r="Q1216" i="2" l="1"/>
  <c r="P1217" i="2" s="1"/>
  <c r="R1216" i="2"/>
  <c r="R1217" i="2" l="1"/>
  <c r="Q1217" i="2"/>
  <c r="P1218" i="2" s="1"/>
  <c r="R1218" i="2" l="1"/>
  <c r="Q1218" i="2"/>
  <c r="P1219" i="2" s="1"/>
  <c r="Q1219" i="2" l="1"/>
  <c r="P1220" i="2" s="1"/>
  <c r="R1219" i="2"/>
  <c r="Q1220" i="2" l="1"/>
  <c r="P1221" i="2" s="1"/>
  <c r="R1220" i="2"/>
  <c r="R1221" i="2" l="1"/>
  <c r="Q1221" i="2"/>
  <c r="P1222" i="2" s="1"/>
  <c r="R1222" i="2" l="1"/>
  <c r="Q1222" i="2"/>
  <c r="P1223" i="2" s="1"/>
  <c r="Q1223" i="2" l="1"/>
  <c r="P1224" i="2" s="1"/>
  <c r="R1223" i="2"/>
  <c r="Q1224" i="2" l="1"/>
  <c r="P1225" i="2" s="1"/>
  <c r="R1224" i="2"/>
  <c r="R1225" i="2" l="1"/>
  <c r="Q1225" i="2"/>
  <c r="P1226" i="2" s="1"/>
  <c r="R1226" i="2" l="1"/>
  <c r="Q1226" i="2"/>
  <c r="P1227" i="2" s="1"/>
  <c r="Q1227" i="2" l="1"/>
  <c r="P1228" i="2" s="1"/>
  <c r="R1227" i="2"/>
  <c r="Q1228" i="2" l="1"/>
  <c r="P1229" i="2" s="1"/>
  <c r="R1228" i="2"/>
  <c r="R1229" i="2" l="1"/>
  <c r="Q1229" i="2"/>
  <c r="P1230" i="2" s="1"/>
  <c r="R1230" i="2" l="1"/>
  <c r="Q1230" i="2"/>
  <c r="P1231" i="2" s="1"/>
  <c r="Q1231" i="2" l="1"/>
  <c r="P1232" i="2" s="1"/>
  <c r="R1231" i="2"/>
  <c r="Q1232" i="2" l="1"/>
  <c r="P1233" i="2" s="1"/>
  <c r="R1232" i="2"/>
  <c r="R1233" i="2" l="1"/>
  <c r="Q1233" i="2"/>
  <c r="P1234" i="2" s="1"/>
  <c r="R1234" i="2" l="1"/>
  <c r="Q1234" i="2"/>
  <c r="P1235" i="2" s="1"/>
  <c r="Q1235" i="2" l="1"/>
  <c r="P1236" i="2" s="1"/>
  <c r="R1235" i="2"/>
  <c r="Q1236" i="2" l="1"/>
  <c r="P1237" i="2" s="1"/>
  <c r="R1236" i="2"/>
  <c r="R1237" i="2" l="1"/>
  <c r="Q1237" i="2"/>
  <c r="P1238" i="2" s="1"/>
  <c r="R1238" i="2" l="1"/>
  <c r="Q1238" i="2"/>
  <c r="P1239" i="2" s="1"/>
  <c r="Q1239" i="2" l="1"/>
  <c r="P1240" i="2" s="1"/>
  <c r="R1239" i="2"/>
  <c r="Q1240" i="2" l="1"/>
  <c r="P1241" i="2" s="1"/>
  <c r="R1240" i="2"/>
  <c r="R1241" i="2" l="1"/>
  <c r="Q1241" i="2"/>
  <c r="P1242" i="2" s="1"/>
  <c r="R1242" i="2" l="1"/>
  <c r="Q1242" i="2"/>
  <c r="P1243" i="2" s="1"/>
  <c r="Q1243" i="2" l="1"/>
  <c r="P1244" i="2" s="1"/>
  <c r="R1243" i="2"/>
  <c r="Q1244" i="2" l="1"/>
  <c r="P1245" i="2" s="1"/>
  <c r="R1244" i="2"/>
  <c r="R1245" i="2" l="1"/>
  <c r="Q1245" i="2"/>
  <c r="P1246" i="2" s="1"/>
  <c r="R1246" i="2" l="1"/>
  <c r="Q1246" i="2"/>
  <c r="P1247" i="2" s="1"/>
  <c r="Q1247" i="2" l="1"/>
  <c r="P1248" i="2" s="1"/>
  <c r="R1247" i="2"/>
  <c r="Q1248" i="2" l="1"/>
  <c r="P1249" i="2" s="1"/>
  <c r="R1248" i="2"/>
  <c r="R1249" i="2" l="1"/>
  <c r="Q1249" i="2"/>
  <c r="P1250" i="2" s="1"/>
  <c r="R1250" i="2" l="1"/>
  <c r="Q1250" i="2"/>
  <c r="P1251" i="2" s="1"/>
  <c r="Q1251" i="2" l="1"/>
  <c r="P1252" i="2" s="1"/>
  <c r="R1251" i="2"/>
  <c r="Q1252" i="2" l="1"/>
  <c r="P1253" i="2" s="1"/>
  <c r="R1252" i="2"/>
  <c r="R1253" i="2" l="1"/>
  <c r="Q1253" i="2"/>
  <c r="P1254" i="2" s="1"/>
  <c r="R1254" i="2" l="1"/>
  <c r="Q1254" i="2"/>
  <c r="P1255" i="2" s="1"/>
  <c r="Q1255" i="2" l="1"/>
  <c r="P1256" i="2" s="1"/>
  <c r="R1255" i="2"/>
  <c r="Q1256" i="2" l="1"/>
  <c r="P1257" i="2" s="1"/>
  <c r="R1256" i="2"/>
  <c r="R1257" i="2" l="1"/>
  <c r="Q1257" i="2"/>
  <c r="P1258" i="2" s="1"/>
  <c r="R1258" i="2" l="1"/>
  <c r="Q1258" i="2"/>
  <c r="P1259" i="2" s="1"/>
  <c r="Q1259" i="2" l="1"/>
  <c r="P1260" i="2" s="1"/>
  <c r="R1259" i="2"/>
  <c r="Q1260" i="2" l="1"/>
  <c r="P1261" i="2" s="1"/>
  <c r="R1260" i="2"/>
  <c r="R1261" i="2" l="1"/>
  <c r="Q1261" i="2"/>
  <c r="P1262" i="2" s="1"/>
  <c r="R1262" i="2" l="1"/>
  <c r="Q1262" i="2"/>
  <c r="P1263" i="2" s="1"/>
  <c r="Q1263" i="2" l="1"/>
  <c r="P1264" i="2" s="1"/>
  <c r="R1263" i="2"/>
  <c r="Q1264" i="2" l="1"/>
  <c r="P1265" i="2" s="1"/>
  <c r="R1264" i="2"/>
  <c r="R1265" i="2" l="1"/>
  <c r="Q1265" i="2"/>
  <c r="P1266" i="2" s="1"/>
  <c r="R1266" i="2" l="1"/>
  <c r="Q1266" i="2"/>
  <c r="P1267" i="2" s="1"/>
  <c r="Q1267" i="2" l="1"/>
  <c r="P1268" i="2" s="1"/>
  <c r="R1267" i="2"/>
  <c r="Q1268" i="2" l="1"/>
  <c r="P1269" i="2" s="1"/>
  <c r="R1268" i="2"/>
  <c r="R1269" i="2" l="1"/>
  <c r="Q1269" i="2"/>
  <c r="P1270" i="2" s="1"/>
  <c r="R1270" i="2" l="1"/>
  <c r="Q1270" i="2"/>
  <c r="P1271" i="2" s="1"/>
  <c r="Q1271" i="2" l="1"/>
  <c r="P1272" i="2" s="1"/>
  <c r="R1271" i="2"/>
  <c r="Q1272" i="2" l="1"/>
  <c r="P1273" i="2" s="1"/>
  <c r="R1272" i="2"/>
  <c r="R1273" i="2" l="1"/>
  <c r="Q1273" i="2"/>
  <c r="P1274" i="2" s="1"/>
  <c r="R1274" i="2" l="1"/>
  <c r="Q1274" i="2"/>
  <c r="P1275" i="2" s="1"/>
  <c r="Q1275" i="2" l="1"/>
  <c r="P1276" i="2" s="1"/>
  <c r="R1275" i="2"/>
  <c r="Q1276" i="2" l="1"/>
  <c r="P1277" i="2" s="1"/>
  <c r="R1276" i="2"/>
  <c r="R1277" i="2" l="1"/>
  <c r="Q1277" i="2"/>
  <c r="P1278" i="2" s="1"/>
  <c r="R1278" i="2" l="1"/>
  <c r="Q1278" i="2"/>
  <c r="P1279" i="2" s="1"/>
  <c r="Q1279" i="2" l="1"/>
  <c r="P1280" i="2" s="1"/>
  <c r="R1279" i="2"/>
  <c r="Q1280" i="2" l="1"/>
  <c r="P1281" i="2" s="1"/>
  <c r="R1280" i="2"/>
  <c r="R1281" i="2" l="1"/>
  <c r="Q1281" i="2"/>
  <c r="P1282" i="2" s="1"/>
  <c r="R1282" i="2" l="1"/>
  <c r="Q1282" i="2"/>
  <c r="P1283" i="2" s="1"/>
  <c r="Q1283" i="2" l="1"/>
  <c r="P1284" i="2" s="1"/>
  <c r="R1283" i="2"/>
  <c r="Q1284" i="2" l="1"/>
  <c r="P1285" i="2" s="1"/>
  <c r="R1284" i="2"/>
  <c r="R1285" i="2" l="1"/>
  <c r="Q1285" i="2"/>
  <c r="P1286" i="2" s="1"/>
  <c r="R1286" i="2" l="1"/>
  <c r="Q1286" i="2"/>
  <c r="P1287" i="2" s="1"/>
  <c r="Q1287" i="2" l="1"/>
  <c r="P1288" i="2" s="1"/>
  <c r="R1287" i="2"/>
  <c r="Q1288" i="2" l="1"/>
  <c r="P1289" i="2" s="1"/>
  <c r="R1288" i="2"/>
  <c r="R1289" i="2" l="1"/>
  <c r="Q1289" i="2"/>
  <c r="P1290" i="2" s="1"/>
  <c r="R1290" i="2" l="1"/>
  <c r="Q1290" i="2"/>
  <c r="P1291" i="2" s="1"/>
  <c r="Q1291" i="2" l="1"/>
  <c r="P1292" i="2" s="1"/>
  <c r="R1291" i="2"/>
  <c r="Q1292" i="2" l="1"/>
  <c r="P1293" i="2" s="1"/>
  <c r="R1292" i="2"/>
  <c r="R1293" i="2" l="1"/>
  <c r="Q1293" i="2"/>
  <c r="P1294" i="2" s="1"/>
  <c r="R1294" i="2" l="1"/>
  <c r="Q1294" i="2"/>
  <c r="P1295" i="2" s="1"/>
  <c r="Q1295" i="2" l="1"/>
  <c r="P1296" i="2" s="1"/>
  <c r="R1295" i="2"/>
  <c r="Q1296" i="2" l="1"/>
  <c r="P1297" i="2" s="1"/>
  <c r="R1296" i="2"/>
  <c r="R1297" i="2" l="1"/>
  <c r="Q1297" i="2"/>
  <c r="P1298" i="2" s="1"/>
  <c r="R1298" i="2" l="1"/>
  <c r="Q1298" i="2"/>
  <c r="P1299" i="2" s="1"/>
  <c r="Q1299" i="2" l="1"/>
  <c r="P1300" i="2" s="1"/>
  <c r="R1299" i="2"/>
  <c r="Q1300" i="2" l="1"/>
  <c r="P1301" i="2" s="1"/>
  <c r="R1300" i="2"/>
  <c r="R1301" i="2" l="1"/>
  <c r="Q1301" i="2"/>
  <c r="P1302" i="2" s="1"/>
  <c r="R1302" i="2" l="1"/>
  <c r="Q1302" i="2"/>
  <c r="P1303" i="2" s="1"/>
  <c r="Q1303" i="2" l="1"/>
  <c r="P1304" i="2" s="1"/>
  <c r="R1303" i="2"/>
  <c r="Q1304" i="2" l="1"/>
  <c r="P1305" i="2" s="1"/>
  <c r="R1304" i="2"/>
  <c r="R1305" i="2" l="1"/>
  <c r="Q1305" i="2"/>
  <c r="P1306" i="2" s="1"/>
  <c r="R1306" i="2" l="1"/>
  <c r="Q1306" i="2"/>
  <c r="P1307" i="2" s="1"/>
  <c r="Q1307" i="2" l="1"/>
  <c r="P1308" i="2" s="1"/>
  <c r="R1307" i="2"/>
  <c r="Q1308" i="2" l="1"/>
  <c r="P1309" i="2" s="1"/>
  <c r="R1308" i="2"/>
  <c r="R1309" i="2" l="1"/>
  <c r="Q1309" i="2"/>
  <c r="P1310" i="2" s="1"/>
  <c r="R1310" i="2" l="1"/>
  <c r="Q1310" i="2"/>
  <c r="P1311" i="2" s="1"/>
  <c r="Q1311" i="2" l="1"/>
  <c r="P1312" i="2" s="1"/>
  <c r="R1311" i="2"/>
  <c r="Q1312" i="2" l="1"/>
  <c r="P1313" i="2" s="1"/>
  <c r="R1312" i="2"/>
  <c r="R1313" i="2" l="1"/>
  <c r="Q1313" i="2"/>
  <c r="P1314" i="2" s="1"/>
  <c r="R1314" i="2" l="1"/>
  <c r="Q1314" i="2"/>
  <c r="P1315" i="2" s="1"/>
  <c r="Q1315" i="2" l="1"/>
  <c r="P1316" i="2" s="1"/>
  <c r="R1315" i="2"/>
  <c r="Q1316" i="2" l="1"/>
  <c r="P1317" i="2" s="1"/>
  <c r="R1316" i="2"/>
  <c r="R1317" i="2" l="1"/>
  <c r="Q1317" i="2"/>
  <c r="P1318" i="2" s="1"/>
  <c r="R1318" i="2" l="1"/>
  <c r="Q1318" i="2"/>
  <c r="P1319" i="2" s="1"/>
  <c r="Q1319" i="2" l="1"/>
  <c r="P1320" i="2" s="1"/>
  <c r="R1319" i="2"/>
  <c r="Q1320" i="2" l="1"/>
  <c r="P1321" i="2" s="1"/>
  <c r="R1320" i="2"/>
  <c r="R1321" i="2" l="1"/>
  <c r="Q1321" i="2"/>
  <c r="P1322" i="2" s="1"/>
  <c r="R1322" i="2" l="1"/>
  <c r="Q1322" i="2"/>
  <c r="P1323" i="2" s="1"/>
  <c r="Q1323" i="2" l="1"/>
  <c r="P1324" i="2" s="1"/>
  <c r="R1323" i="2"/>
  <c r="Q1324" i="2" l="1"/>
  <c r="P1325" i="2" s="1"/>
  <c r="R1324" i="2"/>
  <c r="R1325" i="2" l="1"/>
  <c r="Q1325" i="2"/>
  <c r="P1326" i="2" s="1"/>
  <c r="R1326" i="2" l="1"/>
  <c r="Q1326" i="2"/>
  <c r="P1327" i="2" s="1"/>
  <c r="Q1327" i="2" l="1"/>
  <c r="P1328" i="2" s="1"/>
  <c r="R1327" i="2"/>
  <c r="Q1328" i="2" l="1"/>
  <c r="P1329" i="2" s="1"/>
  <c r="R1328" i="2"/>
  <c r="R1329" i="2" l="1"/>
  <c r="Q1329" i="2"/>
  <c r="P1330" i="2" s="1"/>
  <c r="R1330" i="2" l="1"/>
  <c r="Q1330" i="2"/>
  <c r="P1331" i="2" s="1"/>
  <c r="Q1331" i="2" l="1"/>
  <c r="P1332" i="2" s="1"/>
  <c r="R1331" i="2"/>
  <c r="Q1332" i="2" l="1"/>
  <c r="P1333" i="2" s="1"/>
  <c r="R1332" i="2"/>
  <c r="R1333" i="2" l="1"/>
  <c r="Q1333" i="2"/>
  <c r="P1334" i="2" s="1"/>
  <c r="R1334" i="2" l="1"/>
  <c r="Q1334" i="2"/>
  <c r="P1335" i="2" s="1"/>
  <c r="Q1335" i="2" l="1"/>
  <c r="P1336" i="2" s="1"/>
  <c r="R1335" i="2"/>
  <c r="Q1336" i="2" l="1"/>
  <c r="P1337" i="2" s="1"/>
  <c r="R1336" i="2"/>
  <c r="R1337" i="2" l="1"/>
  <c r="Q1337" i="2"/>
  <c r="P1338" i="2" s="1"/>
  <c r="R1338" i="2" l="1"/>
  <c r="Q1338" i="2"/>
  <c r="P1339" i="2" s="1"/>
  <c r="Q1339" i="2" l="1"/>
  <c r="P1340" i="2" s="1"/>
  <c r="R1339" i="2"/>
  <c r="Q1340" i="2" l="1"/>
  <c r="P1341" i="2" s="1"/>
  <c r="R1340" i="2"/>
  <c r="R1341" i="2" l="1"/>
  <c r="Q1341" i="2"/>
  <c r="P1342" i="2" s="1"/>
  <c r="R1342" i="2" l="1"/>
  <c r="Q1342" i="2"/>
  <c r="P1343" i="2" s="1"/>
  <c r="Q1343" i="2" l="1"/>
  <c r="P1344" i="2" s="1"/>
  <c r="R1343" i="2"/>
  <c r="Q1344" i="2" l="1"/>
  <c r="P1345" i="2" s="1"/>
  <c r="R1344" i="2"/>
  <c r="R1345" i="2" l="1"/>
  <c r="Q1345" i="2"/>
  <c r="P1346" i="2" s="1"/>
  <c r="R1346" i="2" l="1"/>
  <c r="Q1346" i="2"/>
  <c r="P1347" i="2" s="1"/>
  <c r="Q1347" i="2" l="1"/>
  <c r="P1348" i="2" s="1"/>
  <c r="R1347" i="2"/>
  <c r="Q1348" i="2" l="1"/>
  <c r="P1349" i="2" s="1"/>
  <c r="R1348" i="2"/>
  <c r="R1349" i="2" l="1"/>
  <c r="Q1349" i="2"/>
  <c r="P1350" i="2" s="1"/>
  <c r="R1350" i="2" l="1"/>
  <c r="Q1350" i="2"/>
  <c r="P1351" i="2" s="1"/>
  <c r="Q1351" i="2" l="1"/>
  <c r="P1352" i="2" s="1"/>
  <c r="R1351" i="2"/>
  <c r="Q1352" i="2" l="1"/>
  <c r="P1353" i="2" s="1"/>
  <c r="R1352" i="2"/>
  <c r="R1353" i="2" l="1"/>
  <c r="Q1353" i="2"/>
  <c r="P1354" i="2" s="1"/>
  <c r="R1354" i="2" l="1"/>
  <c r="Q1354" i="2"/>
  <c r="P1355" i="2" s="1"/>
  <c r="Q1355" i="2" l="1"/>
  <c r="P1356" i="2" s="1"/>
  <c r="R1355" i="2"/>
  <c r="Q1356" i="2" l="1"/>
  <c r="P1357" i="2" s="1"/>
  <c r="R1356" i="2"/>
  <c r="R1357" i="2" l="1"/>
  <c r="Q1357" i="2"/>
  <c r="P1358" i="2" s="1"/>
  <c r="R1358" i="2" l="1"/>
  <c r="Q1358" i="2"/>
  <c r="P1359" i="2" s="1"/>
  <c r="Q1359" i="2" l="1"/>
  <c r="P1360" i="2" s="1"/>
  <c r="R1359" i="2"/>
  <c r="Q1360" i="2" l="1"/>
  <c r="P1361" i="2" s="1"/>
  <c r="R1360" i="2"/>
  <c r="R1361" i="2" l="1"/>
  <c r="Q1361" i="2"/>
  <c r="P1362" i="2" s="1"/>
  <c r="R1362" i="2" l="1"/>
  <c r="Q1362" i="2"/>
  <c r="P1363" i="2" s="1"/>
  <c r="Q1363" i="2" l="1"/>
  <c r="P1364" i="2" s="1"/>
  <c r="R1363" i="2"/>
  <c r="Q1364" i="2" l="1"/>
  <c r="P1365" i="2" s="1"/>
  <c r="R1364" i="2"/>
  <c r="R1365" i="2" l="1"/>
  <c r="Q1365" i="2"/>
  <c r="P1366" i="2" s="1"/>
  <c r="R1366" i="2" l="1"/>
  <c r="Q1366" i="2"/>
  <c r="P1367" i="2" s="1"/>
  <c r="Q1367" i="2" l="1"/>
  <c r="P1368" i="2" s="1"/>
  <c r="R1367" i="2"/>
  <c r="Q1368" i="2" l="1"/>
  <c r="P1369" i="2" s="1"/>
  <c r="R1368" i="2"/>
  <c r="R1369" i="2" l="1"/>
  <c r="Q1369" i="2"/>
  <c r="P1370" i="2" s="1"/>
  <c r="R1370" i="2" l="1"/>
  <c r="Q1370" i="2"/>
  <c r="P1371" i="2" s="1"/>
  <c r="Q1371" i="2" l="1"/>
  <c r="P1372" i="2" s="1"/>
  <c r="R1371" i="2"/>
  <c r="Q1372" i="2" l="1"/>
  <c r="P1373" i="2" s="1"/>
  <c r="R1372" i="2"/>
  <c r="R1373" i="2" l="1"/>
  <c r="Q1373" i="2"/>
  <c r="P1374" i="2" s="1"/>
  <c r="R1374" i="2" l="1"/>
  <c r="Q1374" i="2"/>
  <c r="P1375" i="2" s="1"/>
  <c r="Q1375" i="2" l="1"/>
  <c r="P1376" i="2" s="1"/>
  <c r="R1375" i="2"/>
  <c r="Q1376" i="2" l="1"/>
  <c r="P1377" i="2" s="1"/>
  <c r="R1376" i="2"/>
  <c r="R1377" i="2" l="1"/>
  <c r="Q1377" i="2"/>
  <c r="P1378" i="2" s="1"/>
  <c r="R1378" i="2" l="1"/>
  <c r="Q1378" i="2"/>
  <c r="P1379" i="2" s="1"/>
  <c r="Q1379" i="2" l="1"/>
  <c r="P1380" i="2" s="1"/>
  <c r="R1379" i="2"/>
  <c r="Q1380" i="2" l="1"/>
  <c r="P1381" i="2" s="1"/>
  <c r="R1380" i="2"/>
  <c r="R1381" i="2" l="1"/>
  <c r="Q1381" i="2"/>
  <c r="P1382" i="2" s="1"/>
  <c r="R1382" i="2" l="1"/>
  <c r="Q1382" i="2"/>
  <c r="P1383" i="2" s="1"/>
  <c r="Q1383" i="2" l="1"/>
  <c r="P1384" i="2" s="1"/>
  <c r="R1383" i="2"/>
  <c r="Q1384" i="2" l="1"/>
  <c r="P1385" i="2" s="1"/>
  <c r="R1384" i="2"/>
  <c r="R1385" i="2" l="1"/>
  <c r="Q1385" i="2"/>
  <c r="P1386" i="2" s="1"/>
  <c r="R1386" i="2" l="1"/>
  <c r="Q1386" i="2"/>
  <c r="P1387" i="2" s="1"/>
  <c r="Q1387" i="2" l="1"/>
  <c r="P1388" i="2" s="1"/>
  <c r="R1387" i="2"/>
  <c r="Q1388" i="2" l="1"/>
  <c r="P1389" i="2" s="1"/>
  <c r="R1388" i="2"/>
  <c r="R1389" i="2" l="1"/>
  <c r="Q1389" i="2"/>
  <c r="P1390" i="2" s="1"/>
  <c r="R1390" i="2" l="1"/>
  <c r="Q1390" i="2"/>
  <c r="P1391" i="2" s="1"/>
  <c r="Q1391" i="2" l="1"/>
  <c r="P1392" i="2" s="1"/>
  <c r="R1391" i="2"/>
  <c r="Q1392" i="2" l="1"/>
  <c r="P1393" i="2" s="1"/>
  <c r="R1392" i="2"/>
  <c r="R1393" i="2" l="1"/>
  <c r="Q1393" i="2"/>
  <c r="P1394" i="2" s="1"/>
  <c r="R1394" i="2" l="1"/>
  <c r="Q1394" i="2"/>
  <c r="P1395" i="2" s="1"/>
  <c r="Q1395" i="2" l="1"/>
  <c r="P1396" i="2" s="1"/>
  <c r="R1395" i="2"/>
  <c r="Q1396" i="2" l="1"/>
  <c r="P1397" i="2" s="1"/>
  <c r="R1396" i="2"/>
  <c r="R1397" i="2" l="1"/>
  <c r="Q1397" i="2"/>
  <c r="P1398" i="2" s="1"/>
  <c r="R1398" i="2" l="1"/>
  <c r="Q1398" i="2"/>
  <c r="P1399" i="2" s="1"/>
  <c r="Q1399" i="2" l="1"/>
  <c r="P1400" i="2" s="1"/>
  <c r="R1399" i="2"/>
  <c r="Q1400" i="2" l="1"/>
  <c r="P1401" i="2" s="1"/>
  <c r="R1400" i="2"/>
  <c r="R1401" i="2" l="1"/>
  <c r="Q1401" i="2"/>
  <c r="P1402" i="2" s="1"/>
  <c r="R1402" i="2" l="1"/>
  <c r="Q1402" i="2"/>
  <c r="P1403" i="2" s="1"/>
  <c r="Q1403" i="2" l="1"/>
  <c r="P1404" i="2" s="1"/>
  <c r="R1403" i="2"/>
  <c r="Q1404" i="2" l="1"/>
  <c r="P1405" i="2" s="1"/>
  <c r="R1404" i="2"/>
  <c r="R1405" i="2" l="1"/>
  <c r="Q1405" i="2"/>
  <c r="P1406" i="2" s="1"/>
  <c r="R1406" i="2" l="1"/>
  <c r="Q1406" i="2"/>
  <c r="P1407" i="2" s="1"/>
  <c r="Q1407" i="2" l="1"/>
  <c r="P1408" i="2" s="1"/>
  <c r="R1407" i="2"/>
  <c r="Q1408" i="2" l="1"/>
  <c r="P1409" i="2" s="1"/>
  <c r="R1408" i="2"/>
  <c r="R1409" i="2" l="1"/>
  <c r="Q1409" i="2"/>
  <c r="P1410" i="2" s="1"/>
  <c r="R1410" i="2" l="1"/>
  <c r="Q1410" i="2"/>
  <c r="P1411" i="2" s="1"/>
  <c r="Q1411" i="2" l="1"/>
  <c r="P1412" i="2" s="1"/>
  <c r="R1411" i="2"/>
  <c r="Q1412" i="2" l="1"/>
  <c r="P1413" i="2" s="1"/>
  <c r="R1412" i="2"/>
  <c r="R1413" i="2" l="1"/>
  <c r="Q1413" i="2"/>
  <c r="P1414" i="2" s="1"/>
  <c r="R1414" i="2" l="1"/>
  <c r="Q1414" i="2"/>
  <c r="P1415" i="2" s="1"/>
  <c r="Q1415" i="2" l="1"/>
  <c r="P1416" i="2" s="1"/>
  <c r="R1415" i="2"/>
  <c r="Q1416" i="2" l="1"/>
  <c r="P1417" i="2" s="1"/>
  <c r="R1416" i="2"/>
  <c r="R1417" i="2" l="1"/>
  <c r="Q1417" i="2"/>
  <c r="P1418" i="2" s="1"/>
  <c r="R1418" i="2" l="1"/>
  <c r="Q1418" i="2"/>
  <c r="P1419" i="2" s="1"/>
  <c r="Q1419" i="2" l="1"/>
  <c r="P1420" i="2" s="1"/>
  <c r="R1419" i="2"/>
  <c r="Q1420" i="2" l="1"/>
  <c r="P1421" i="2" s="1"/>
  <c r="R1420" i="2"/>
  <c r="R1421" i="2" l="1"/>
  <c r="Q1421" i="2"/>
  <c r="P1422" i="2" s="1"/>
  <c r="R1422" i="2" l="1"/>
  <c r="Q1422" i="2"/>
  <c r="P1423" i="2" s="1"/>
  <c r="Q1423" i="2" l="1"/>
  <c r="P1424" i="2" s="1"/>
  <c r="R1423" i="2"/>
  <c r="Q1424" i="2" l="1"/>
  <c r="P1425" i="2" s="1"/>
  <c r="R1424" i="2"/>
  <c r="R1425" i="2" l="1"/>
  <c r="Q1425" i="2"/>
  <c r="P1426" i="2" s="1"/>
  <c r="R1426" i="2" l="1"/>
  <c r="Q1426" i="2"/>
  <c r="P1427" i="2" s="1"/>
  <c r="Q1427" i="2" l="1"/>
  <c r="P1428" i="2" s="1"/>
  <c r="R1427" i="2"/>
  <c r="Q1428" i="2" l="1"/>
  <c r="P1429" i="2" s="1"/>
  <c r="R1428" i="2"/>
  <c r="R1429" i="2" l="1"/>
  <c r="Q1429" i="2"/>
  <c r="P1430" i="2" s="1"/>
  <c r="R1430" i="2" l="1"/>
  <c r="Q1430" i="2"/>
  <c r="P1431" i="2" s="1"/>
  <c r="Q1431" i="2" l="1"/>
  <c r="P1432" i="2" s="1"/>
  <c r="R1431" i="2"/>
  <c r="Q1432" i="2" l="1"/>
  <c r="P1433" i="2" s="1"/>
  <c r="R1432" i="2"/>
  <c r="R1433" i="2" l="1"/>
  <c r="Q1433" i="2"/>
  <c r="P1434" i="2" s="1"/>
  <c r="R1434" i="2" l="1"/>
  <c r="Q1434" i="2"/>
  <c r="P1435" i="2" s="1"/>
  <c r="Q1435" i="2" l="1"/>
  <c r="P1436" i="2" s="1"/>
  <c r="R1435" i="2"/>
  <c r="Q1436" i="2" l="1"/>
  <c r="P1437" i="2" s="1"/>
  <c r="R1436" i="2"/>
  <c r="R1437" i="2" l="1"/>
  <c r="Q1437" i="2"/>
  <c r="P1438" i="2" s="1"/>
  <c r="R1438" i="2" l="1"/>
  <c r="Q1438" i="2"/>
  <c r="P1439" i="2" s="1"/>
  <c r="Q1439" i="2" l="1"/>
  <c r="P1440" i="2" s="1"/>
  <c r="R1439" i="2"/>
  <c r="Q1440" i="2" l="1"/>
  <c r="P1441" i="2" s="1"/>
  <c r="R1440" i="2"/>
  <c r="R1441" i="2" l="1"/>
  <c r="Q1441" i="2"/>
  <c r="P1442" i="2" s="1"/>
  <c r="R1442" i="2" l="1"/>
  <c r="Q1442" i="2"/>
  <c r="P1443" i="2" s="1"/>
  <c r="Q1443" i="2" l="1"/>
  <c r="P1444" i="2" s="1"/>
  <c r="R1443" i="2"/>
  <c r="Q1444" i="2" l="1"/>
  <c r="P1445" i="2" s="1"/>
  <c r="R1444" i="2"/>
  <c r="R1445" i="2" l="1"/>
  <c r="Q1445" i="2"/>
  <c r="P1446" i="2" s="1"/>
  <c r="R1446" i="2" l="1"/>
  <c r="Q1446" i="2"/>
  <c r="P1447" i="2" s="1"/>
  <c r="Q1447" i="2" l="1"/>
  <c r="P1448" i="2" s="1"/>
  <c r="R1447" i="2"/>
  <c r="Q1448" i="2" l="1"/>
  <c r="P1449" i="2" s="1"/>
  <c r="R1448" i="2"/>
  <c r="R1449" i="2" l="1"/>
  <c r="Q1449" i="2"/>
  <c r="P1450" i="2" s="1"/>
  <c r="R1450" i="2" l="1"/>
  <c r="Q1450" i="2"/>
  <c r="P1451" i="2" s="1"/>
  <c r="Q1451" i="2" l="1"/>
  <c r="P1452" i="2" s="1"/>
  <c r="R1451" i="2"/>
  <c r="Q1452" i="2" l="1"/>
  <c r="P1453" i="2" s="1"/>
  <c r="R1452" i="2"/>
  <c r="R1453" i="2" l="1"/>
  <c r="Q1453" i="2"/>
  <c r="P1454" i="2" s="1"/>
  <c r="R1454" i="2" l="1"/>
  <c r="Q1454" i="2"/>
  <c r="P1455" i="2" s="1"/>
  <c r="Q1455" i="2" l="1"/>
  <c r="P1456" i="2" s="1"/>
  <c r="R1455" i="2"/>
  <c r="Q1456" i="2" l="1"/>
  <c r="P1457" i="2" s="1"/>
  <c r="R1456" i="2"/>
  <c r="R1457" i="2" l="1"/>
  <c r="Q1457" i="2"/>
  <c r="P1458" i="2" s="1"/>
  <c r="R1458" i="2" l="1"/>
  <c r="Q1458" i="2"/>
  <c r="P1459" i="2" s="1"/>
  <c r="Q1459" i="2" l="1"/>
  <c r="P1460" i="2" s="1"/>
  <c r="R1459" i="2"/>
  <c r="Q1460" i="2" l="1"/>
  <c r="P1461" i="2" s="1"/>
  <c r="R1460" i="2"/>
  <c r="R1461" i="2" l="1"/>
  <c r="Q1461" i="2"/>
  <c r="P1462" i="2" s="1"/>
  <c r="R1462" i="2" l="1"/>
  <c r="Q1462" i="2"/>
  <c r="P1463" i="2" s="1"/>
  <c r="Q1463" i="2" l="1"/>
  <c r="P1464" i="2" s="1"/>
  <c r="R1463" i="2"/>
  <c r="Q1464" i="2" l="1"/>
  <c r="P1465" i="2" s="1"/>
  <c r="R1464" i="2"/>
  <c r="R1465" i="2" l="1"/>
  <c r="Q1465" i="2"/>
  <c r="P1466" i="2" s="1"/>
  <c r="R1466" i="2" l="1"/>
  <c r="Q1466" i="2"/>
  <c r="P1467" i="2" s="1"/>
  <c r="Q1467" i="2" l="1"/>
  <c r="P1468" i="2" s="1"/>
  <c r="R1467" i="2"/>
  <c r="Q1468" i="2" l="1"/>
  <c r="P1469" i="2" s="1"/>
  <c r="R1468" i="2"/>
  <c r="Q1469" i="2" l="1"/>
  <c r="P1470" i="2" s="1"/>
  <c r="R1469" i="2"/>
  <c r="Q1470" i="2" l="1"/>
  <c r="P1471" i="2" s="1"/>
  <c r="R1470" i="2"/>
  <c r="R1471" i="2" l="1"/>
  <c r="Q1471" i="2"/>
  <c r="P1472" i="2" s="1"/>
  <c r="Q1472" i="2" l="1"/>
  <c r="P1473" i="2" s="1"/>
  <c r="R1472" i="2"/>
  <c r="Q1473" i="2" l="1"/>
  <c r="P1474" i="2" s="1"/>
  <c r="R1473" i="2"/>
  <c r="R1474" i="2" l="1"/>
  <c r="Q1474" i="2"/>
  <c r="P1475" i="2" s="1"/>
  <c r="R1475" i="2" l="1"/>
  <c r="Q1475" i="2"/>
  <c r="P1476" i="2" s="1"/>
  <c r="Q1476" i="2" l="1"/>
  <c r="P1477" i="2" s="1"/>
  <c r="R1476" i="2"/>
  <c r="R1477" i="2" l="1"/>
  <c r="Q1477" i="2"/>
  <c r="P1478" i="2" s="1"/>
  <c r="R1478" i="2" l="1"/>
  <c r="Q1478" i="2"/>
  <c r="P1479" i="2" s="1"/>
  <c r="R1479" i="2" l="1"/>
  <c r="Q1479" i="2"/>
  <c r="P1480" i="2" s="1"/>
  <c r="Q1480" i="2" l="1"/>
  <c r="P1481" i="2" s="1"/>
  <c r="R1480" i="2"/>
  <c r="R1481" i="2" l="1"/>
  <c r="Q1481" i="2"/>
  <c r="P1482" i="2" s="1"/>
  <c r="Q1482" i="2" l="1"/>
  <c r="P1483" i="2" s="1"/>
  <c r="R1482" i="2"/>
  <c r="R1483" i="2" l="1"/>
  <c r="Q1483" i="2"/>
  <c r="P1484" i="2" s="1"/>
  <c r="Q1484" i="2" l="1"/>
  <c r="P1485" i="2" s="1"/>
  <c r="R1484" i="2"/>
  <c r="Q1485" i="2" l="1"/>
  <c r="P1486" i="2" s="1"/>
  <c r="R1485" i="2"/>
  <c r="Q1486" i="2" l="1"/>
  <c r="P1487" i="2" s="1"/>
  <c r="R1486" i="2"/>
  <c r="R1487" i="2" l="1"/>
  <c r="Q1487" i="2"/>
  <c r="P1488" i="2" s="1"/>
  <c r="Q1488" i="2" l="1"/>
  <c r="P1489" i="2" s="1"/>
  <c r="R1488" i="2"/>
  <c r="Q1489" i="2" l="1"/>
  <c r="P1490" i="2" s="1"/>
  <c r="R1489" i="2"/>
  <c r="R1490" i="2" l="1"/>
  <c r="Q1490" i="2"/>
  <c r="P1491" i="2" s="1"/>
  <c r="R1491" i="2" l="1"/>
  <c r="Q1491" i="2"/>
  <c r="P1492" i="2" s="1"/>
  <c r="Q1492" i="2" l="1"/>
  <c r="P1493" i="2" s="1"/>
  <c r="R1492" i="2"/>
  <c r="R1493" i="2" l="1"/>
  <c r="Q1493" i="2"/>
  <c r="P1494" i="2" s="1"/>
  <c r="R1494" i="2" l="1"/>
  <c r="Q1494" i="2"/>
  <c r="P1495" i="2" s="1"/>
  <c r="R1495" i="2" l="1"/>
  <c r="Q1495" i="2"/>
  <c r="P1496" i="2" s="1"/>
  <c r="Q1496" i="2" l="1"/>
  <c r="P1497" i="2" s="1"/>
  <c r="R1496" i="2"/>
  <c r="R1497" i="2" l="1"/>
  <c r="Q1497" i="2"/>
  <c r="P1498" i="2" s="1"/>
  <c r="Q1498" i="2" l="1"/>
  <c r="P1499" i="2" s="1"/>
  <c r="R1498" i="2"/>
  <c r="R1499" i="2" l="1"/>
  <c r="Q1499" i="2"/>
  <c r="P1500" i="2" s="1"/>
  <c r="Q1500" i="2" l="1"/>
  <c r="P1501" i="2" s="1"/>
  <c r="R1500" i="2"/>
  <c r="Q1501" i="2" l="1"/>
  <c r="P1502" i="2" s="1"/>
  <c r="R1501" i="2"/>
  <c r="Q1502" i="2" l="1"/>
  <c r="P1503" i="2" s="1"/>
  <c r="R1502" i="2"/>
  <c r="R1503" i="2" l="1"/>
  <c r="Q1503" i="2"/>
  <c r="P1504" i="2" s="1"/>
  <c r="Q1504" i="2" l="1"/>
  <c r="P1505" i="2" s="1"/>
  <c r="R1504" i="2"/>
  <c r="Q1505" i="2" l="1"/>
  <c r="P1506" i="2" s="1"/>
  <c r="R1505" i="2"/>
  <c r="R1506" i="2" l="1"/>
  <c r="Q1506" i="2"/>
  <c r="P1507" i="2" s="1"/>
  <c r="R1507" i="2" l="1"/>
  <c r="Q1507" i="2"/>
  <c r="P1508" i="2" s="1"/>
  <c r="Q1508" i="2" l="1"/>
  <c r="P1509" i="2" s="1"/>
  <c r="R1508" i="2"/>
  <c r="R1509" i="2" l="1"/>
  <c r="Q1509" i="2"/>
  <c r="P1510" i="2" s="1"/>
  <c r="R1510" i="2" l="1"/>
  <c r="Q1510" i="2"/>
  <c r="P1511" i="2" s="1"/>
  <c r="R1511" i="2" l="1"/>
  <c r="Q1511" i="2"/>
  <c r="P1512" i="2" s="1"/>
  <c r="Q1512" i="2" l="1"/>
  <c r="P1513" i="2" s="1"/>
  <c r="R1512" i="2"/>
  <c r="R1513" i="2" l="1"/>
  <c r="Q1513" i="2"/>
  <c r="P1514" i="2" s="1"/>
  <c r="Q1514" i="2" l="1"/>
  <c r="P1515" i="2" s="1"/>
  <c r="R1514" i="2"/>
  <c r="R1515" i="2" l="1"/>
  <c r="Q1515" i="2"/>
  <c r="P1516" i="2" s="1"/>
  <c r="Q1516" i="2" l="1"/>
  <c r="P1517" i="2" s="1"/>
  <c r="R1516" i="2"/>
  <c r="Q1517" i="2" l="1"/>
  <c r="P1518" i="2" s="1"/>
  <c r="R1517" i="2"/>
  <c r="Q1518" i="2" l="1"/>
  <c r="P1519" i="2" s="1"/>
  <c r="R1518" i="2"/>
  <c r="R1519" i="2" l="1"/>
  <c r="Q1519" i="2"/>
  <c r="P1520" i="2" s="1"/>
  <c r="Q1520" i="2" l="1"/>
  <c r="P1521" i="2" s="1"/>
  <c r="R1520" i="2"/>
  <c r="Q1521" i="2" l="1"/>
  <c r="P1522" i="2" s="1"/>
  <c r="R1521" i="2"/>
  <c r="R1522" i="2" l="1"/>
  <c r="Q1522" i="2"/>
  <c r="P1523" i="2" s="1"/>
  <c r="R1523" i="2" l="1"/>
  <c r="Q1523" i="2"/>
  <c r="P1524" i="2" s="1"/>
  <c r="Q1524" i="2" l="1"/>
  <c r="P1525" i="2" s="1"/>
  <c r="R1524" i="2"/>
  <c r="R1525" i="2" l="1"/>
  <c r="Q1525" i="2"/>
  <c r="P1526" i="2" s="1"/>
  <c r="R1526" i="2" l="1"/>
  <c r="Q1526" i="2"/>
  <c r="P1527" i="2" s="1"/>
  <c r="R1527" i="2" l="1"/>
  <c r="Q1527" i="2"/>
  <c r="P1528" i="2" s="1"/>
  <c r="Q1528" i="2" l="1"/>
  <c r="P1529" i="2" s="1"/>
  <c r="R1528" i="2"/>
  <c r="R1529" i="2" l="1"/>
  <c r="Q1529" i="2"/>
  <c r="P1530" i="2" s="1"/>
  <c r="Q1530" i="2" l="1"/>
  <c r="P1531" i="2" s="1"/>
  <c r="R1530" i="2"/>
  <c r="R1531" i="2" l="1"/>
  <c r="Q1531" i="2"/>
  <c r="P1532" i="2" s="1"/>
  <c r="Q1532" i="2" l="1"/>
  <c r="P1533" i="2" s="1"/>
  <c r="R1532" i="2"/>
  <c r="R1533" i="2" l="1"/>
  <c r="Q1533" i="2"/>
  <c r="P1534" i="2" s="1"/>
  <c r="Q1534" i="2" l="1"/>
  <c r="P1535" i="2" s="1"/>
  <c r="R1534" i="2"/>
  <c r="R1535" i="2" l="1"/>
  <c r="Q1535" i="2"/>
  <c r="P1536" i="2" s="1"/>
  <c r="Q1536" i="2" l="1"/>
  <c r="P1537" i="2" s="1"/>
  <c r="R1536" i="2"/>
  <c r="R1537" i="2" l="1"/>
  <c r="Q1537" i="2"/>
  <c r="P1538" i="2" s="1"/>
  <c r="Q1538" i="2" l="1"/>
  <c r="P1539" i="2" s="1"/>
  <c r="R1538" i="2"/>
  <c r="R1539" i="2" l="1"/>
  <c r="Q1539" i="2"/>
  <c r="P1540" i="2" s="1"/>
  <c r="Q1540" i="2" l="1"/>
  <c r="P1541" i="2" s="1"/>
  <c r="R1540" i="2"/>
  <c r="R1541" i="2" l="1"/>
  <c r="Q1541" i="2"/>
  <c r="P1542" i="2" s="1"/>
  <c r="Q1542" i="2" l="1"/>
  <c r="P1543" i="2" s="1"/>
  <c r="R1542" i="2"/>
  <c r="R1543" i="2" l="1"/>
  <c r="Q1543" i="2"/>
  <c r="P1544" i="2" s="1"/>
  <c r="Q1544" i="2" l="1"/>
  <c r="P1545" i="2" s="1"/>
  <c r="R1544" i="2"/>
  <c r="R1545" i="2" l="1"/>
  <c r="Q1545" i="2"/>
  <c r="P1546" i="2" s="1"/>
  <c r="Q1546" i="2" l="1"/>
  <c r="P1547" i="2" s="1"/>
  <c r="R1546" i="2"/>
  <c r="R1547" i="2" l="1"/>
  <c r="Q1547" i="2"/>
  <c r="P1548" i="2" s="1"/>
  <c r="Q1548" i="2" l="1"/>
  <c r="P1549" i="2" s="1"/>
  <c r="R1548" i="2"/>
  <c r="R1549" i="2" l="1"/>
  <c r="Q1549" i="2"/>
  <c r="P1550" i="2" s="1"/>
  <c r="Q1550" i="2" l="1"/>
  <c r="P1551" i="2" s="1"/>
  <c r="R1550" i="2"/>
  <c r="R1551" i="2" l="1"/>
  <c r="Q1551" i="2"/>
  <c r="P1552" i="2" s="1"/>
  <c r="Q1552" i="2" l="1"/>
  <c r="P1553" i="2" s="1"/>
  <c r="R1552" i="2"/>
  <c r="R1553" i="2" l="1"/>
  <c r="Q1553" i="2"/>
  <c r="P1554" i="2" s="1"/>
  <c r="Q1554" i="2" l="1"/>
  <c r="P1555" i="2" s="1"/>
  <c r="R1554" i="2"/>
  <c r="R1555" i="2" l="1"/>
  <c r="Q1555" i="2"/>
  <c r="P1556" i="2" s="1"/>
  <c r="Q1556" i="2" l="1"/>
  <c r="P1557" i="2" s="1"/>
  <c r="R1556" i="2"/>
  <c r="R1557" i="2" l="1"/>
  <c r="Q1557" i="2"/>
  <c r="P1558" i="2" s="1"/>
  <c r="Q1558" i="2" l="1"/>
  <c r="P1559" i="2" s="1"/>
  <c r="R1558" i="2"/>
  <c r="R1559" i="2" l="1"/>
  <c r="Q1559" i="2"/>
  <c r="P1560" i="2" s="1"/>
  <c r="Q1560" i="2" l="1"/>
  <c r="P1561" i="2" s="1"/>
  <c r="R1560" i="2"/>
  <c r="R1561" i="2" l="1"/>
  <c r="Q1561" i="2"/>
  <c r="P1562" i="2" s="1"/>
  <c r="Q1562" i="2" l="1"/>
  <c r="P1563" i="2" s="1"/>
  <c r="R1562" i="2"/>
  <c r="R1563" i="2" l="1"/>
  <c r="Q1563" i="2"/>
  <c r="P1564" i="2" s="1"/>
  <c r="Q1564" i="2" l="1"/>
  <c r="P1565" i="2" s="1"/>
  <c r="R1564" i="2"/>
  <c r="R1565" i="2" l="1"/>
  <c r="Q1565" i="2"/>
  <c r="P1566" i="2" s="1"/>
  <c r="Q1566" i="2" l="1"/>
  <c r="P1567" i="2" s="1"/>
  <c r="R1566" i="2"/>
  <c r="R1567" i="2" l="1"/>
  <c r="Q1567" i="2"/>
  <c r="P1568" i="2" s="1"/>
  <c r="Q1568" i="2" l="1"/>
  <c r="P1569" i="2" s="1"/>
  <c r="R1568" i="2"/>
  <c r="R1569" i="2" l="1"/>
  <c r="Q1569" i="2"/>
  <c r="P1570" i="2" s="1"/>
  <c r="Q1570" i="2" l="1"/>
  <c r="P1571" i="2" s="1"/>
  <c r="R1570" i="2"/>
  <c r="R1571" i="2" l="1"/>
  <c r="Q1571" i="2"/>
  <c r="P1572" i="2" s="1"/>
  <c r="Q1572" i="2" l="1"/>
  <c r="P1573" i="2" s="1"/>
  <c r="R1572" i="2"/>
  <c r="R1573" i="2" l="1"/>
  <c r="Q1573" i="2"/>
  <c r="P1574" i="2" s="1"/>
  <c r="Q1574" i="2" l="1"/>
  <c r="P1575" i="2" s="1"/>
  <c r="R1574" i="2"/>
  <c r="R1575" i="2" l="1"/>
  <c r="Q1575" i="2"/>
  <c r="P1576" i="2" s="1"/>
  <c r="Q1576" i="2" l="1"/>
  <c r="P1577" i="2" s="1"/>
  <c r="R1576" i="2"/>
  <c r="R1577" i="2" l="1"/>
  <c r="Q1577" i="2"/>
  <c r="P1578" i="2" s="1"/>
  <c r="Q1578" i="2" l="1"/>
  <c r="P1579" i="2" s="1"/>
  <c r="R1578" i="2"/>
  <c r="R1579" i="2" l="1"/>
  <c r="Q1579" i="2"/>
  <c r="P1580" i="2" s="1"/>
  <c r="Q1580" i="2" l="1"/>
  <c r="P1581" i="2" s="1"/>
  <c r="R1580" i="2"/>
  <c r="R1581" i="2" l="1"/>
  <c r="Q1581" i="2"/>
  <c r="P1582" i="2" s="1"/>
  <c r="Q1582" i="2" l="1"/>
  <c r="P1583" i="2" s="1"/>
  <c r="R1582" i="2"/>
  <c r="R1583" i="2" l="1"/>
  <c r="Q1583" i="2"/>
  <c r="P1584" i="2" s="1"/>
  <c r="Q1584" i="2" l="1"/>
  <c r="P1585" i="2" s="1"/>
  <c r="R1584" i="2"/>
  <c r="R1585" i="2" l="1"/>
  <c r="Q1585" i="2"/>
  <c r="P1586" i="2" s="1"/>
  <c r="R1586" i="2" l="1"/>
  <c r="Q1586" i="2"/>
  <c r="P1587" i="2" s="1"/>
  <c r="R1587" i="2" l="1"/>
  <c r="Q1587" i="2"/>
  <c r="P1588" i="2" s="1"/>
  <c r="Q1588" i="2" l="1"/>
  <c r="P1589" i="2" s="1"/>
  <c r="R1588" i="2"/>
  <c r="R1589" i="2" l="1"/>
  <c r="Q1589" i="2"/>
  <c r="P1590" i="2" s="1"/>
  <c r="R1590" i="2" l="1"/>
  <c r="Q1590" i="2"/>
  <c r="P1591" i="2" s="1"/>
  <c r="R1591" i="2" l="1"/>
  <c r="Q1591" i="2"/>
  <c r="P1592" i="2" s="1"/>
  <c r="Q1592" i="2" l="1"/>
  <c r="P1593" i="2" s="1"/>
  <c r="R1592" i="2"/>
  <c r="R1593" i="2" l="1"/>
  <c r="Q1593" i="2"/>
  <c r="P1594" i="2" s="1"/>
  <c r="R1594" i="2" l="1"/>
  <c r="Q1594" i="2"/>
  <c r="P1595" i="2" s="1"/>
  <c r="R1595" i="2" l="1"/>
  <c r="Q1595" i="2"/>
  <c r="P1596" i="2" s="1"/>
  <c r="Q1596" i="2" l="1"/>
  <c r="P1597" i="2" s="1"/>
  <c r="R1596" i="2"/>
  <c r="R1597" i="2" l="1"/>
  <c r="Q1597" i="2"/>
  <c r="P1598" i="2" s="1"/>
  <c r="R1598" i="2" l="1"/>
  <c r="Q1598" i="2"/>
  <c r="P1599" i="2" s="1"/>
  <c r="R1599" i="2" l="1"/>
  <c r="Q1599" i="2"/>
  <c r="P1600" i="2" s="1"/>
  <c r="Q1600" i="2" l="1"/>
  <c r="P1601" i="2" s="1"/>
  <c r="R1600" i="2"/>
  <c r="R1601" i="2" l="1"/>
  <c r="Q1601" i="2"/>
  <c r="P1602" i="2" s="1"/>
  <c r="R1602" i="2" l="1"/>
  <c r="Q1602" i="2"/>
  <c r="P1603" i="2" s="1"/>
  <c r="R1603" i="2" l="1"/>
  <c r="Q1603" i="2"/>
  <c r="P1604" i="2" s="1"/>
  <c r="Q1604" i="2" l="1"/>
  <c r="P1605" i="2" s="1"/>
  <c r="R1604" i="2"/>
  <c r="R1605" i="2" l="1"/>
  <c r="Q1605" i="2"/>
  <c r="P1606" i="2" s="1"/>
  <c r="R1606" i="2" l="1"/>
  <c r="Q1606" i="2"/>
  <c r="P1607" i="2" s="1"/>
  <c r="R1607" i="2" l="1"/>
  <c r="Q1607" i="2"/>
  <c r="P1608" i="2" s="1"/>
  <c r="Q1608" i="2" l="1"/>
  <c r="P1609" i="2" s="1"/>
  <c r="R1608" i="2"/>
  <c r="R1609" i="2" l="1"/>
  <c r="Q1609" i="2"/>
  <c r="P1610" i="2" s="1"/>
  <c r="R1610" i="2" l="1"/>
  <c r="Q1610" i="2"/>
  <c r="P1611" i="2" s="1"/>
  <c r="R1611" i="2" l="1"/>
  <c r="Q1611" i="2"/>
  <c r="P1612" i="2" s="1"/>
  <c r="Q1612" i="2" l="1"/>
  <c r="P1613" i="2" s="1"/>
  <c r="R1612" i="2"/>
  <c r="R1613" i="2" l="1"/>
  <c r="Q1613" i="2"/>
  <c r="P1614" i="2" s="1"/>
  <c r="R1614" i="2" l="1"/>
  <c r="Q1614" i="2"/>
  <c r="P1615" i="2" s="1"/>
  <c r="R1615" i="2" l="1"/>
  <c r="Q1615" i="2"/>
  <c r="P1616" i="2" s="1"/>
  <c r="Q1616" i="2" l="1"/>
  <c r="P1617" i="2" s="1"/>
  <c r="R1616" i="2"/>
  <c r="R1617" i="2" l="1"/>
  <c r="Q1617" i="2"/>
  <c r="P1618" i="2" s="1"/>
  <c r="R1618" i="2" l="1"/>
  <c r="Q1618" i="2"/>
  <c r="P1619" i="2" s="1"/>
  <c r="R1619" i="2" l="1"/>
  <c r="Q1619" i="2"/>
  <c r="P1620" i="2" s="1"/>
  <c r="Q1620" i="2" l="1"/>
  <c r="P1621" i="2" s="1"/>
  <c r="R1620" i="2"/>
  <c r="R1621" i="2" l="1"/>
  <c r="Q1621" i="2"/>
  <c r="P1622" i="2" s="1"/>
  <c r="R1622" i="2" l="1"/>
  <c r="Q1622" i="2"/>
  <c r="P1623" i="2" s="1"/>
  <c r="R1623" i="2" l="1"/>
  <c r="Q1623" i="2"/>
  <c r="P1624" i="2" s="1"/>
  <c r="Q1624" i="2" l="1"/>
  <c r="P1625" i="2" s="1"/>
  <c r="R1624" i="2"/>
  <c r="R1625" i="2" l="1"/>
  <c r="Q1625" i="2"/>
  <c r="P1626" i="2" s="1"/>
  <c r="R1626" i="2" l="1"/>
  <c r="Q1626" i="2"/>
  <c r="P1627" i="2" s="1"/>
  <c r="R1627" i="2" l="1"/>
  <c r="Q1627" i="2"/>
  <c r="P1628" i="2" s="1"/>
  <c r="Q1628" i="2" l="1"/>
  <c r="P1629" i="2" s="1"/>
  <c r="R1628" i="2"/>
  <c r="R1629" i="2" l="1"/>
  <c r="Q1629" i="2"/>
  <c r="P1630" i="2" s="1"/>
  <c r="R1630" i="2" l="1"/>
  <c r="Q1630" i="2"/>
  <c r="P1631" i="2" s="1"/>
  <c r="R1631" i="2" l="1"/>
  <c r="Q1631" i="2"/>
  <c r="P1632" i="2" s="1"/>
  <c r="Q1632" i="2" l="1"/>
  <c r="P1633" i="2" s="1"/>
  <c r="R1632" i="2"/>
  <c r="R1633" i="2" l="1"/>
  <c r="Q1633" i="2"/>
  <c r="P1634" i="2" s="1"/>
  <c r="R1634" i="2" l="1"/>
  <c r="Q1634" i="2"/>
  <c r="P1635" i="2" s="1"/>
  <c r="R1635" i="2" l="1"/>
  <c r="Q1635" i="2"/>
  <c r="P1636" i="2" s="1"/>
  <c r="Q1636" i="2" l="1"/>
  <c r="P1637" i="2" s="1"/>
  <c r="R1636" i="2"/>
  <c r="R1637" i="2" l="1"/>
  <c r="Q1637" i="2"/>
  <c r="P1638" i="2" s="1"/>
  <c r="R1638" i="2" l="1"/>
  <c r="Q1638" i="2"/>
  <c r="P1639" i="2" s="1"/>
  <c r="R1639" i="2" l="1"/>
  <c r="Q1639" i="2"/>
  <c r="P1640" i="2" s="1"/>
  <c r="Q1640" i="2" l="1"/>
  <c r="P1641" i="2" s="1"/>
  <c r="R1640" i="2"/>
  <c r="R1641" i="2" l="1"/>
  <c r="Q1641" i="2"/>
  <c r="P1642" i="2" s="1"/>
  <c r="R1642" i="2" l="1"/>
  <c r="Q1642" i="2"/>
  <c r="P1643" i="2" s="1"/>
  <c r="R1643" i="2" l="1"/>
  <c r="Q1643" i="2"/>
  <c r="P1644" i="2" s="1"/>
  <c r="Q1644" i="2" l="1"/>
  <c r="P1645" i="2" s="1"/>
  <c r="R1644" i="2"/>
  <c r="R1645" i="2" l="1"/>
  <c r="Q1645" i="2"/>
  <c r="P1646" i="2" s="1"/>
  <c r="R1646" i="2" l="1"/>
  <c r="Q1646" i="2"/>
  <c r="P1647" i="2" s="1"/>
  <c r="R1647" i="2" l="1"/>
  <c r="Q1647" i="2"/>
  <c r="P1648" i="2" s="1"/>
  <c r="Q1648" i="2" l="1"/>
  <c r="P1649" i="2" s="1"/>
  <c r="R1648" i="2"/>
  <c r="R1649" i="2" l="1"/>
  <c r="Q1649" i="2"/>
  <c r="P1650" i="2" s="1"/>
  <c r="R1650" i="2" l="1"/>
  <c r="Q1650" i="2"/>
  <c r="P1651" i="2" s="1"/>
  <c r="R1651" i="2" l="1"/>
  <c r="Q1651" i="2"/>
  <c r="P1652" i="2" s="1"/>
  <c r="Q1652" i="2" l="1"/>
  <c r="P1653" i="2" s="1"/>
  <c r="R1652" i="2"/>
  <c r="R1653" i="2" l="1"/>
  <c r="Q1653" i="2"/>
  <c r="P1654" i="2" s="1"/>
  <c r="R1654" i="2" l="1"/>
  <c r="Q1654" i="2"/>
  <c r="P1655" i="2" s="1"/>
  <c r="R1655" i="2" l="1"/>
  <c r="Q1655" i="2"/>
  <c r="P1656" i="2" s="1"/>
  <c r="Q1656" i="2" l="1"/>
  <c r="P1657" i="2" s="1"/>
  <c r="R1656" i="2"/>
  <c r="R1657" i="2" l="1"/>
  <c r="Q1657" i="2"/>
  <c r="P1658" i="2" s="1"/>
  <c r="R1658" i="2" l="1"/>
  <c r="Q1658" i="2"/>
  <c r="P1659" i="2" s="1"/>
  <c r="R1659" i="2" l="1"/>
  <c r="Q1659" i="2"/>
  <c r="P1660" i="2" s="1"/>
  <c r="Q1660" i="2" l="1"/>
  <c r="P1661" i="2" s="1"/>
  <c r="R1660" i="2"/>
  <c r="R1661" i="2" l="1"/>
  <c r="Q1661" i="2"/>
  <c r="P1662" i="2" s="1"/>
  <c r="R1662" i="2" l="1"/>
  <c r="Q1662" i="2"/>
  <c r="P1663" i="2" s="1"/>
  <c r="R1663" i="2" l="1"/>
  <c r="Q1663" i="2"/>
  <c r="P1664" i="2" s="1"/>
  <c r="Q1664" i="2" l="1"/>
  <c r="P1665" i="2" s="1"/>
  <c r="R1664" i="2"/>
  <c r="R1665" i="2" l="1"/>
  <c r="Q1665" i="2"/>
  <c r="P1666" i="2" s="1"/>
  <c r="R1666" i="2" l="1"/>
  <c r="Q1666" i="2"/>
  <c r="P1667" i="2" s="1"/>
  <c r="R1667" i="2" l="1"/>
  <c r="Q1667" i="2"/>
  <c r="P1668" i="2" s="1"/>
  <c r="Q1668" i="2" l="1"/>
  <c r="P1669" i="2" s="1"/>
  <c r="R1668" i="2"/>
  <c r="R1669" i="2" l="1"/>
  <c r="Q1669" i="2"/>
  <c r="P1670" i="2" s="1"/>
  <c r="R1670" i="2" l="1"/>
  <c r="Q1670" i="2"/>
  <c r="P1671" i="2" s="1"/>
  <c r="R1671" i="2" l="1"/>
  <c r="Q1671" i="2"/>
  <c r="P1672" i="2" s="1"/>
  <c r="Q1672" i="2" l="1"/>
  <c r="P1673" i="2" s="1"/>
  <c r="R1672" i="2"/>
  <c r="R1673" i="2" l="1"/>
  <c r="Q1673" i="2"/>
  <c r="P1674" i="2" s="1"/>
  <c r="R1674" i="2" l="1"/>
  <c r="Q1674" i="2"/>
  <c r="P1675" i="2" s="1"/>
  <c r="R1675" i="2" l="1"/>
  <c r="Q1675" i="2"/>
  <c r="P1676" i="2" s="1"/>
  <c r="Q1676" i="2" l="1"/>
  <c r="P1677" i="2" s="1"/>
  <c r="R1676" i="2"/>
  <c r="R1677" i="2" l="1"/>
  <c r="Q1677" i="2"/>
  <c r="P1678" i="2" s="1"/>
  <c r="R1678" i="2" l="1"/>
  <c r="Q1678" i="2"/>
  <c r="P1679" i="2" s="1"/>
  <c r="R1679" i="2" l="1"/>
  <c r="Q1679" i="2"/>
  <c r="P1680" i="2" s="1"/>
  <c r="Q1680" i="2" l="1"/>
  <c r="P1681" i="2" s="1"/>
  <c r="R1680" i="2"/>
  <c r="R1681" i="2" l="1"/>
  <c r="Q1681" i="2"/>
  <c r="P1682" i="2" s="1"/>
  <c r="R1682" i="2" l="1"/>
  <c r="Q1682" i="2"/>
  <c r="P1683" i="2" s="1"/>
  <c r="R1683" i="2" l="1"/>
  <c r="Q1683" i="2"/>
  <c r="P1684" i="2" s="1"/>
  <c r="Q1684" i="2" l="1"/>
  <c r="P1685" i="2" s="1"/>
  <c r="R1684" i="2"/>
  <c r="R1685" i="2" l="1"/>
  <c r="Q1685" i="2"/>
  <c r="P1686" i="2" s="1"/>
  <c r="R1686" i="2" l="1"/>
  <c r="Q1686" i="2"/>
  <c r="P1687" i="2" s="1"/>
  <c r="R1687" i="2" l="1"/>
  <c r="Q1687" i="2"/>
  <c r="P1688" i="2" s="1"/>
  <c r="Q1688" i="2" l="1"/>
  <c r="P1689" i="2" s="1"/>
  <c r="R1688" i="2"/>
  <c r="R1689" i="2" l="1"/>
  <c r="Q1689" i="2"/>
  <c r="P1690" i="2" s="1"/>
  <c r="R1690" i="2" l="1"/>
  <c r="Q1690" i="2"/>
  <c r="P1691" i="2" s="1"/>
  <c r="R1691" i="2" l="1"/>
  <c r="Q1691" i="2"/>
  <c r="P1692" i="2" s="1"/>
  <c r="Q1692" i="2" l="1"/>
  <c r="P1693" i="2" s="1"/>
  <c r="R1692" i="2"/>
  <c r="R1693" i="2" l="1"/>
  <c r="Q1693" i="2"/>
  <c r="P1694" i="2" s="1"/>
  <c r="R1694" i="2" l="1"/>
  <c r="Q1694" i="2"/>
  <c r="P1695" i="2" s="1"/>
  <c r="R1695" i="2" l="1"/>
  <c r="Q1695" i="2"/>
  <c r="P1696" i="2" s="1"/>
  <c r="Q1696" i="2" l="1"/>
  <c r="P1697" i="2" s="1"/>
  <c r="R1696" i="2"/>
  <c r="R1697" i="2" l="1"/>
  <c r="Q1697" i="2"/>
  <c r="P1698" i="2" s="1"/>
  <c r="R1698" i="2" l="1"/>
  <c r="Q1698" i="2"/>
  <c r="P1699" i="2" s="1"/>
  <c r="R1699" i="2" l="1"/>
  <c r="Q1699" i="2"/>
  <c r="P1700" i="2" s="1"/>
  <c r="Q1700" i="2" l="1"/>
  <c r="P1701" i="2" s="1"/>
  <c r="R1700" i="2"/>
  <c r="R1701" i="2" l="1"/>
  <c r="Q1701" i="2"/>
  <c r="P1702" i="2" s="1"/>
  <c r="R1702" i="2" l="1"/>
  <c r="Q1702" i="2"/>
  <c r="P1703" i="2" s="1"/>
  <c r="R1703" i="2" l="1"/>
  <c r="Q1703" i="2"/>
  <c r="P1704" i="2" s="1"/>
  <c r="Q1704" i="2" l="1"/>
  <c r="P1705" i="2" s="1"/>
  <c r="R1704" i="2"/>
  <c r="R1705" i="2" l="1"/>
  <c r="Q1705" i="2"/>
  <c r="P1706" i="2" s="1"/>
  <c r="R1706" i="2" l="1"/>
  <c r="Q1706" i="2"/>
  <c r="P1707" i="2" s="1"/>
  <c r="R1707" i="2" l="1"/>
  <c r="Q1707" i="2"/>
  <c r="P1708" i="2" s="1"/>
  <c r="Q1708" i="2" l="1"/>
  <c r="P1709" i="2" s="1"/>
  <c r="R1708" i="2"/>
  <c r="R1709" i="2" l="1"/>
  <c r="Q1709" i="2"/>
  <c r="P1710" i="2" s="1"/>
  <c r="R1710" i="2" l="1"/>
  <c r="Q1710" i="2"/>
  <c r="P1711" i="2" s="1"/>
  <c r="R1711" i="2" l="1"/>
  <c r="Q1711" i="2"/>
  <c r="P1712" i="2" s="1"/>
  <c r="Q1712" i="2" l="1"/>
  <c r="P1713" i="2" s="1"/>
  <c r="R1712" i="2"/>
  <c r="R1713" i="2" l="1"/>
  <c r="Q1713" i="2"/>
  <c r="P1714" i="2" s="1"/>
  <c r="R1714" i="2" l="1"/>
  <c r="Q1714" i="2"/>
  <c r="P1715" i="2" s="1"/>
  <c r="R1715" i="2" l="1"/>
  <c r="Q1715" i="2"/>
  <c r="P1716" i="2" s="1"/>
  <c r="Q1716" i="2" l="1"/>
  <c r="P1717" i="2" s="1"/>
  <c r="R1716" i="2"/>
  <c r="R1717" i="2" l="1"/>
  <c r="Q1717" i="2"/>
  <c r="P1718" i="2" s="1"/>
  <c r="R1718" i="2" l="1"/>
  <c r="Q1718" i="2"/>
  <c r="P1719" i="2" s="1"/>
  <c r="R1719" i="2" l="1"/>
  <c r="Q1719" i="2"/>
  <c r="P1720" i="2" s="1"/>
  <c r="Q1720" i="2" l="1"/>
  <c r="P1721" i="2" s="1"/>
  <c r="R1720" i="2"/>
  <c r="R1721" i="2" l="1"/>
  <c r="Q1721" i="2"/>
  <c r="P1722" i="2" s="1"/>
  <c r="R1722" i="2" l="1"/>
  <c r="Q1722" i="2"/>
  <c r="P1723" i="2" s="1"/>
  <c r="R1723" i="2" l="1"/>
  <c r="Q1723" i="2"/>
  <c r="P1724" i="2" s="1"/>
  <c r="Q1724" i="2" l="1"/>
  <c r="P1725" i="2" s="1"/>
  <c r="R1724" i="2"/>
  <c r="R1725" i="2" l="1"/>
  <c r="Q1725" i="2"/>
  <c r="P1726" i="2" s="1"/>
  <c r="R1726" i="2" l="1"/>
  <c r="Q1726" i="2"/>
  <c r="P1727" i="2" s="1"/>
  <c r="R1727" i="2" l="1"/>
  <c r="Q1727" i="2"/>
  <c r="P1728" i="2" s="1"/>
  <c r="Q1728" i="2" l="1"/>
  <c r="P1729" i="2" s="1"/>
  <c r="R1728" i="2"/>
  <c r="R1729" i="2" l="1"/>
  <c r="Q1729" i="2"/>
  <c r="P1730" i="2" s="1"/>
  <c r="R1730" i="2" l="1"/>
  <c r="Q1730" i="2"/>
  <c r="P1731" i="2" s="1"/>
  <c r="R1731" i="2" l="1"/>
  <c r="Q1731" i="2"/>
  <c r="P1732" i="2" s="1"/>
  <c r="Q1732" i="2" l="1"/>
  <c r="P1733" i="2" s="1"/>
  <c r="R1732" i="2"/>
  <c r="R1733" i="2" l="1"/>
  <c r="Q1733" i="2"/>
  <c r="P1734" i="2" s="1"/>
  <c r="R1734" i="2" l="1"/>
  <c r="Q1734" i="2"/>
  <c r="P1735" i="2" s="1"/>
  <c r="R1735" i="2" l="1"/>
  <c r="Q1735" i="2"/>
  <c r="P1736" i="2" s="1"/>
  <c r="Q1736" i="2" l="1"/>
  <c r="P1737" i="2" s="1"/>
  <c r="R1736" i="2"/>
  <c r="R1737" i="2" l="1"/>
  <c r="Q1737" i="2"/>
  <c r="P1738" i="2" s="1"/>
  <c r="R1738" i="2" l="1"/>
  <c r="Q1738" i="2"/>
  <c r="P1739" i="2" s="1"/>
  <c r="R1739" i="2" l="1"/>
  <c r="Q1739" i="2"/>
  <c r="P1740" i="2" s="1"/>
  <c r="Q1740" i="2" l="1"/>
  <c r="P1741" i="2" s="1"/>
  <c r="R1740" i="2"/>
  <c r="R1741" i="2" l="1"/>
  <c r="Q1741" i="2"/>
  <c r="P1742" i="2" s="1"/>
  <c r="R1742" i="2" l="1"/>
  <c r="Q1742" i="2"/>
  <c r="P1743" i="2" s="1"/>
  <c r="R1743" i="2" l="1"/>
  <c r="Q1743" i="2"/>
  <c r="P1744" i="2" s="1"/>
  <c r="Q1744" i="2" l="1"/>
  <c r="P1745" i="2" s="1"/>
  <c r="R1744" i="2"/>
  <c r="R1745" i="2" l="1"/>
  <c r="Q1745" i="2"/>
  <c r="P1746" i="2" s="1"/>
  <c r="R1746" i="2" l="1"/>
  <c r="Q1746" i="2"/>
  <c r="P1747" i="2" s="1"/>
  <c r="R1747" i="2" l="1"/>
  <c r="Q1747" i="2"/>
  <c r="P1748" i="2" s="1"/>
  <c r="Q1748" i="2" l="1"/>
  <c r="P1749" i="2" s="1"/>
  <c r="R1748" i="2"/>
  <c r="R1749" i="2" l="1"/>
  <c r="Q1749" i="2"/>
  <c r="P1750" i="2" s="1"/>
  <c r="R1750" i="2" l="1"/>
  <c r="Q1750" i="2"/>
  <c r="P1751" i="2" s="1"/>
  <c r="R1751" i="2" l="1"/>
  <c r="Q1751" i="2"/>
  <c r="P1752" i="2" s="1"/>
  <c r="Q1752" i="2" l="1"/>
  <c r="P1753" i="2" s="1"/>
  <c r="R1752" i="2"/>
  <c r="R1753" i="2" l="1"/>
  <c r="Q1753" i="2"/>
  <c r="P1754" i="2" s="1"/>
  <c r="R1754" i="2" l="1"/>
  <c r="Q1754" i="2"/>
  <c r="P1755" i="2" s="1"/>
  <c r="R1755" i="2" l="1"/>
  <c r="Q1755" i="2"/>
  <c r="P1756" i="2" s="1"/>
  <c r="Q1756" i="2" l="1"/>
  <c r="P1757" i="2" s="1"/>
  <c r="R1756" i="2"/>
  <c r="R1757" i="2" l="1"/>
  <c r="Q1757" i="2"/>
  <c r="P1758" i="2" s="1"/>
  <c r="R1758" i="2" l="1"/>
  <c r="Q1758" i="2"/>
  <c r="P1759" i="2" s="1"/>
  <c r="R1759" i="2" l="1"/>
  <c r="Q1759" i="2"/>
  <c r="P1760" i="2" s="1"/>
  <c r="Q1760" i="2" l="1"/>
  <c r="P1761" i="2" s="1"/>
  <c r="R1760" i="2"/>
  <c r="R1761" i="2" l="1"/>
  <c r="Q1761" i="2"/>
  <c r="P1762" i="2" s="1"/>
  <c r="R1762" i="2" l="1"/>
  <c r="Q1762" i="2"/>
  <c r="P1763" i="2" s="1"/>
  <c r="R1763" i="2" l="1"/>
  <c r="Q1763" i="2"/>
  <c r="P1764" i="2" s="1"/>
  <c r="Q1764" i="2" l="1"/>
  <c r="P1765" i="2" s="1"/>
  <c r="R1764" i="2"/>
  <c r="R1765" i="2" l="1"/>
  <c r="Q1765" i="2"/>
  <c r="P1766" i="2" s="1"/>
  <c r="R1766" i="2" l="1"/>
  <c r="Q1766" i="2"/>
  <c r="P1767" i="2" s="1"/>
  <c r="R1767" i="2" l="1"/>
  <c r="Q1767" i="2"/>
  <c r="P1768" i="2" s="1"/>
  <c r="Q1768" i="2" l="1"/>
  <c r="P1769" i="2" s="1"/>
  <c r="R1768" i="2"/>
  <c r="R1769" i="2" l="1"/>
  <c r="Q1769" i="2"/>
  <c r="P1770" i="2" s="1"/>
  <c r="R1770" i="2" l="1"/>
  <c r="Q1770" i="2"/>
  <c r="P1771" i="2" s="1"/>
  <c r="R1771" i="2" l="1"/>
  <c r="Q1771" i="2"/>
  <c r="P1772" i="2" s="1"/>
  <c r="Q1772" i="2" l="1"/>
  <c r="P1773" i="2" s="1"/>
  <c r="R1772" i="2"/>
  <c r="R1773" i="2" l="1"/>
  <c r="Q1773" i="2"/>
  <c r="P1774" i="2" s="1"/>
  <c r="R1774" i="2" l="1"/>
  <c r="Q1774" i="2"/>
  <c r="P1775" i="2" s="1"/>
  <c r="R1775" i="2" l="1"/>
  <c r="Q1775" i="2"/>
  <c r="P1776" i="2" s="1"/>
  <c r="Q1776" i="2" l="1"/>
  <c r="P1777" i="2" s="1"/>
  <c r="R1776" i="2"/>
  <c r="R1777" i="2" l="1"/>
  <c r="Q1777" i="2"/>
  <c r="P1778" i="2" s="1"/>
  <c r="R1778" i="2" l="1"/>
  <c r="Q1778" i="2"/>
  <c r="P1779" i="2" s="1"/>
  <c r="R1779" i="2" l="1"/>
  <c r="Q1779" i="2"/>
  <c r="P1780" i="2" s="1"/>
  <c r="Q1780" i="2" l="1"/>
  <c r="P1781" i="2" s="1"/>
  <c r="R1780" i="2"/>
  <c r="R1781" i="2" l="1"/>
  <c r="Q1781" i="2"/>
  <c r="P1782" i="2" s="1"/>
  <c r="R1782" i="2" l="1"/>
  <c r="Q1782" i="2"/>
  <c r="P1783" i="2" s="1"/>
  <c r="R1783" i="2" l="1"/>
  <c r="Q1783" i="2"/>
  <c r="P1784" i="2" s="1"/>
  <c r="Q1784" i="2" l="1"/>
  <c r="P1785" i="2" s="1"/>
  <c r="R1784" i="2"/>
  <c r="R1785" i="2" l="1"/>
  <c r="Q1785" i="2"/>
  <c r="P1786" i="2" s="1"/>
  <c r="R1786" i="2" l="1"/>
  <c r="Q1786" i="2"/>
  <c r="P1787" i="2" s="1"/>
  <c r="R1787" i="2" l="1"/>
  <c r="Q1787" i="2"/>
  <c r="P1788" i="2" s="1"/>
  <c r="Q1788" i="2" l="1"/>
  <c r="P1789" i="2" s="1"/>
  <c r="R1788" i="2"/>
  <c r="R1789" i="2" l="1"/>
  <c r="Q1789" i="2"/>
  <c r="P1790" i="2" s="1"/>
  <c r="R1790" i="2" l="1"/>
  <c r="Q1790" i="2"/>
  <c r="P1791" i="2" s="1"/>
  <c r="R1791" i="2" l="1"/>
  <c r="Q1791" i="2"/>
  <c r="P1792" i="2" s="1"/>
  <c r="Q1792" i="2" l="1"/>
  <c r="P1793" i="2" s="1"/>
  <c r="R1792" i="2"/>
  <c r="R1793" i="2" l="1"/>
  <c r="Q1793" i="2"/>
  <c r="P1794" i="2" s="1"/>
  <c r="R1794" i="2" l="1"/>
  <c r="Q1794" i="2"/>
  <c r="P1795" i="2" s="1"/>
  <c r="R1795" i="2" l="1"/>
  <c r="Q1795" i="2"/>
  <c r="P1796" i="2" s="1"/>
  <c r="Q1796" i="2" l="1"/>
  <c r="P1797" i="2" s="1"/>
  <c r="R1796" i="2"/>
  <c r="R1797" i="2" l="1"/>
  <c r="Q1797" i="2"/>
  <c r="P1798" i="2" s="1"/>
  <c r="R1798" i="2" l="1"/>
  <c r="Q1798" i="2"/>
  <c r="P1799" i="2" s="1"/>
  <c r="R1799" i="2" l="1"/>
  <c r="Q1799" i="2"/>
  <c r="P1800" i="2" s="1"/>
  <c r="Q1800" i="2" l="1"/>
  <c r="P1801" i="2" s="1"/>
  <c r="R1800" i="2"/>
  <c r="R1801" i="2" l="1"/>
  <c r="Q1801" i="2"/>
  <c r="P1802" i="2" s="1"/>
  <c r="R1802" i="2" l="1"/>
  <c r="Q1802" i="2"/>
  <c r="P1803" i="2" s="1"/>
  <c r="R1803" i="2" l="1"/>
  <c r="Q1803" i="2"/>
  <c r="P1804" i="2" s="1"/>
  <c r="Q1804" i="2" l="1"/>
  <c r="P1805" i="2" s="1"/>
  <c r="R1804" i="2"/>
  <c r="R1805" i="2" l="1"/>
  <c r="Q1805" i="2"/>
  <c r="P1806" i="2" s="1"/>
  <c r="R1806" i="2" l="1"/>
  <c r="Q1806" i="2"/>
  <c r="P1807" i="2" s="1"/>
  <c r="R1807" i="2" l="1"/>
  <c r="Q1807" i="2"/>
  <c r="P1808" i="2" s="1"/>
  <c r="Q1808" i="2" l="1"/>
  <c r="P1809" i="2" s="1"/>
  <c r="R1808" i="2"/>
  <c r="R1809" i="2" l="1"/>
  <c r="Q1809" i="2"/>
  <c r="P1810" i="2" s="1"/>
  <c r="R1810" i="2" l="1"/>
  <c r="Q1810" i="2"/>
  <c r="P1811" i="2" s="1"/>
  <c r="R1811" i="2" l="1"/>
  <c r="Q1811" i="2"/>
  <c r="P1812" i="2" s="1"/>
  <c r="Q1812" i="2" l="1"/>
  <c r="P1813" i="2" s="1"/>
  <c r="R1812" i="2"/>
  <c r="R1813" i="2" l="1"/>
  <c r="Q1813" i="2"/>
  <c r="P1814" i="2" s="1"/>
  <c r="R1814" i="2" l="1"/>
  <c r="Q1814" i="2"/>
  <c r="P1815" i="2" s="1"/>
  <c r="R1815" i="2" l="1"/>
  <c r="Q1815" i="2"/>
  <c r="P1816" i="2" s="1"/>
  <c r="Q1816" i="2" l="1"/>
  <c r="P1817" i="2" s="1"/>
  <c r="R1816" i="2"/>
  <c r="R1817" i="2" l="1"/>
  <c r="Q1817" i="2"/>
  <c r="P1818" i="2" s="1"/>
  <c r="R1818" i="2" l="1"/>
  <c r="Q1818" i="2"/>
  <c r="P1819" i="2" s="1"/>
  <c r="R1819" i="2" l="1"/>
  <c r="Q1819" i="2"/>
  <c r="P1820" i="2" s="1"/>
  <c r="Q1820" i="2" l="1"/>
  <c r="P1821" i="2" s="1"/>
  <c r="R1820" i="2"/>
  <c r="R1821" i="2" l="1"/>
  <c r="Q1821" i="2"/>
  <c r="P1822" i="2" s="1"/>
  <c r="R1822" i="2" l="1"/>
  <c r="Q1822" i="2"/>
  <c r="P1823" i="2" s="1"/>
  <c r="R1823" i="2" l="1"/>
  <c r="Q1823" i="2"/>
  <c r="P1824" i="2" s="1"/>
  <c r="Q1824" i="2" l="1"/>
  <c r="P1825" i="2" s="1"/>
  <c r="R1824" i="2"/>
  <c r="R1825" i="2" l="1"/>
  <c r="Q1825" i="2"/>
  <c r="P1826" i="2" s="1"/>
  <c r="R1826" i="2" l="1"/>
  <c r="Q1826" i="2"/>
  <c r="P1827" i="2" s="1"/>
  <c r="R1827" i="2" l="1"/>
  <c r="Q1827" i="2"/>
  <c r="P1828" i="2" s="1"/>
  <c r="Q1828" i="2" l="1"/>
  <c r="P1829" i="2" s="1"/>
  <c r="R1828" i="2"/>
  <c r="R1829" i="2" l="1"/>
  <c r="Q1829" i="2"/>
  <c r="P1830" i="2" s="1"/>
  <c r="R1830" i="2" l="1"/>
  <c r="Q1830" i="2"/>
  <c r="P1831" i="2" s="1"/>
  <c r="R1831" i="2" l="1"/>
  <c r="Q1831" i="2"/>
  <c r="P1832" i="2" s="1"/>
  <c r="Q1832" i="2" l="1"/>
  <c r="P1833" i="2" s="1"/>
  <c r="R1832" i="2"/>
  <c r="R1833" i="2" l="1"/>
  <c r="Q1833" i="2"/>
  <c r="P1834" i="2" s="1"/>
  <c r="R1834" i="2" l="1"/>
  <c r="Q1834" i="2"/>
  <c r="P1835" i="2" s="1"/>
  <c r="R1835" i="2" l="1"/>
  <c r="Q1835" i="2"/>
  <c r="P1836" i="2" s="1"/>
  <c r="Q1836" i="2" l="1"/>
  <c r="P1837" i="2" s="1"/>
  <c r="R1836" i="2"/>
  <c r="R1837" i="2" l="1"/>
  <c r="Q1837" i="2"/>
  <c r="P1838" i="2" s="1"/>
  <c r="R1838" i="2" l="1"/>
  <c r="Q1838" i="2"/>
  <c r="P1839" i="2" s="1"/>
  <c r="R1839" i="2" l="1"/>
  <c r="Q1839" i="2"/>
  <c r="P1840" i="2" s="1"/>
  <c r="Q1840" i="2" l="1"/>
  <c r="P1841" i="2" s="1"/>
  <c r="R1840" i="2"/>
  <c r="R1841" i="2" l="1"/>
  <c r="Q1841" i="2"/>
  <c r="P1842" i="2" s="1"/>
  <c r="R1842" i="2" l="1"/>
  <c r="Q1842" i="2"/>
  <c r="P1843" i="2" s="1"/>
  <c r="R1843" i="2" l="1"/>
  <c r="Q1843" i="2"/>
  <c r="P1844" i="2" s="1"/>
  <c r="Q1844" i="2" l="1"/>
  <c r="P1845" i="2" s="1"/>
  <c r="R1844" i="2"/>
  <c r="R1845" i="2" l="1"/>
  <c r="Q1845" i="2"/>
  <c r="P1846" i="2" s="1"/>
  <c r="R1846" i="2" l="1"/>
  <c r="Q1846" i="2"/>
  <c r="P1847" i="2" s="1"/>
  <c r="R1847" i="2" l="1"/>
  <c r="Q1847" i="2"/>
  <c r="P1848" i="2" s="1"/>
  <c r="Q1848" i="2" l="1"/>
  <c r="P1849" i="2" s="1"/>
  <c r="R1848" i="2"/>
  <c r="R1849" i="2" l="1"/>
  <c r="Q1849" i="2"/>
  <c r="P1850" i="2" s="1"/>
  <c r="R1850" i="2" l="1"/>
  <c r="Q1850" i="2"/>
  <c r="P1851" i="2" s="1"/>
  <c r="R1851" i="2" l="1"/>
  <c r="Q1851" i="2"/>
  <c r="P1852" i="2" s="1"/>
  <c r="Q1852" i="2" l="1"/>
  <c r="P1853" i="2" s="1"/>
  <c r="R1852" i="2"/>
  <c r="R1853" i="2" l="1"/>
  <c r="Q1853" i="2"/>
  <c r="P1854" i="2" s="1"/>
  <c r="R1854" i="2" l="1"/>
  <c r="Q1854" i="2"/>
  <c r="P1855" i="2" s="1"/>
  <c r="R1855" i="2" l="1"/>
  <c r="Q1855" i="2"/>
  <c r="P1856" i="2" s="1"/>
  <c r="Q1856" i="2" l="1"/>
  <c r="P1857" i="2" s="1"/>
  <c r="R1856" i="2"/>
  <c r="R1857" i="2" l="1"/>
  <c r="Q1857" i="2"/>
  <c r="P1858" i="2" s="1"/>
  <c r="R1858" i="2" l="1"/>
  <c r="Q1858" i="2"/>
  <c r="P1859" i="2" s="1"/>
  <c r="R1859" i="2" l="1"/>
  <c r="Q1859" i="2"/>
  <c r="P1860" i="2" s="1"/>
  <c r="Q1860" i="2" l="1"/>
  <c r="P1861" i="2" s="1"/>
  <c r="R1860" i="2"/>
  <c r="R1861" i="2" l="1"/>
  <c r="Q1861" i="2"/>
  <c r="P1862" i="2" s="1"/>
  <c r="R1862" i="2" l="1"/>
  <c r="Q1862" i="2"/>
  <c r="P1863" i="2" s="1"/>
  <c r="R1863" i="2" l="1"/>
  <c r="Q1863" i="2"/>
  <c r="P1864" i="2" s="1"/>
  <c r="Q1864" i="2" l="1"/>
  <c r="P1865" i="2" s="1"/>
  <c r="R1864" i="2"/>
  <c r="R1865" i="2" l="1"/>
  <c r="Q1865" i="2"/>
  <c r="P1866" i="2" s="1"/>
  <c r="R1866" i="2" l="1"/>
  <c r="Q1866" i="2"/>
  <c r="P1867" i="2" s="1"/>
  <c r="R1867" i="2" l="1"/>
  <c r="Q1867" i="2"/>
  <c r="P1868" i="2" s="1"/>
  <c r="Q1868" i="2" l="1"/>
  <c r="P1869" i="2" s="1"/>
  <c r="R1868" i="2"/>
  <c r="R1869" i="2" l="1"/>
  <c r="Q1869" i="2"/>
  <c r="P1870" i="2" s="1"/>
  <c r="R1870" i="2" l="1"/>
  <c r="Q1870" i="2"/>
  <c r="P1871" i="2" s="1"/>
  <c r="R1871" i="2" l="1"/>
  <c r="Q1871" i="2"/>
  <c r="P1872" i="2" s="1"/>
  <c r="Q1872" i="2" l="1"/>
  <c r="P1873" i="2" s="1"/>
  <c r="R1872" i="2"/>
  <c r="R1873" i="2" l="1"/>
  <c r="Q1873" i="2"/>
  <c r="P1874" i="2" s="1"/>
  <c r="R1874" i="2" l="1"/>
  <c r="Q1874" i="2"/>
  <c r="P1875" i="2" s="1"/>
  <c r="R1875" i="2" l="1"/>
  <c r="Q1875" i="2"/>
  <c r="P1876" i="2" s="1"/>
  <c r="Q1876" i="2" l="1"/>
  <c r="P1877" i="2" s="1"/>
  <c r="R1876" i="2"/>
  <c r="R1877" i="2" l="1"/>
  <c r="Q1877" i="2"/>
  <c r="P1878" i="2" s="1"/>
  <c r="R1878" i="2" l="1"/>
  <c r="Q1878" i="2"/>
  <c r="P1879" i="2" s="1"/>
  <c r="R1879" i="2" l="1"/>
  <c r="Q1879" i="2"/>
  <c r="P1880" i="2" s="1"/>
  <c r="Q1880" i="2" l="1"/>
  <c r="P1881" i="2" s="1"/>
  <c r="R1880" i="2"/>
  <c r="R1881" i="2" l="1"/>
  <c r="Q1881" i="2"/>
  <c r="P1882" i="2" s="1"/>
  <c r="R1882" i="2" l="1"/>
  <c r="Q1882" i="2"/>
  <c r="P1883" i="2" s="1"/>
  <c r="R1883" i="2" l="1"/>
  <c r="Q1883" i="2"/>
  <c r="P1884" i="2" s="1"/>
  <c r="Q1884" i="2" l="1"/>
  <c r="P1885" i="2" s="1"/>
  <c r="R1884" i="2"/>
  <c r="R1885" i="2" l="1"/>
  <c r="Q1885" i="2"/>
  <c r="P1886" i="2" s="1"/>
  <c r="R1886" i="2" l="1"/>
  <c r="Q1886" i="2"/>
  <c r="P1887" i="2" s="1"/>
  <c r="R1887" i="2" l="1"/>
  <c r="Q1887" i="2"/>
  <c r="P1888" i="2" s="1"/>
  <c r="Q1888" i="2" l="1"/>
  <c r="P1889" i="2" s="1"/>
  <c r="R1888" i="2"/>
  <c r="R1889" i="2" l="1"/>
  <c r="Q1889" i="2"/>
  <c r="P1890" i="2" s="1"/>
  <c r="R1890" i="2" l="1"/>
  <c r="Q1890" i="2"/>
  <c r="P1891" i="2" s="1"/>
  <c r="R1891" i="2" l="1"/>
  <c r="Q1891" i="2"/>
  <c r="P1892" i="2" s="1"/>
  <c r="Q1892" i="2" l="1"/>
  <c r="P1893" i="2" s="1"/>
  <c r="R1892" i="2"/>
  <c r="R1893" i="2" l="1"/>
  <c r="Q1893" i="2"/>
  <c r="P1894" i="2" s="1"/>
  <c r="R1894" i="2" l="1"/>
  <c r="Q1894" i="2"/>
  <c r="P1895" i="2" s="1"/>
  <c r="R1895" i="2" l="1"/>
  <c r="Q1895" i="2"/>
  <c r="P1896" i="2" s="1"/>
  <c r="Q1896" i="2" l="1"/>
  <c r="P1897" i="2" s="1"/>
  <c r="R1896" i="2"/>
  <c r="R1897" i="2" l="1"/>
  <c r="Q1897" i="2"/>
  <c r="P1898" i="2" s="1"/>
  <c r="R1898" i="2" l="1"/>
  <c r="Q1898" i="2"/>
  <c r="P1899" i="2" s="1"/>
  <c r="R1899" i="2" l="1"/>
  <c r="Q1899" i="2"/>
  <c r="P1900" i="2" s="1"/>
  <c r="Q1900" i="2" l="1"/>
  <c r="P1901" i="2" s="1"/>
  <c r="R1900" i="2"/>
  <c r="R1901" i="2" l="1"/>
  <c r="Q1901" i="2"/>
  <c r="P1902" i="2" s="1"/>
  <c r="R1902" i="2" l="1"/>
  <c r="Q1902" i="2"/>
  <c r="P1903" i="2" s="1"/>
  <c r="R1903" i="2" l="1"/>
  <c r="Q1903" i="2"/>
  <c r="P1904" i="2" s="1"/>
  <c r="Q1904" i="2" l="1"/>
  <c r="P1905" i="2" s="1"/>
  <c r="R1904" i="2"/>
  <c r="R1905" i="2" l="1"/>
  <c r="Q1905" i="2"/>
  <c r="P1906" i="2" s="1"/>
  <c r="R1906" i="2" l="1"/>
  <c r="Q1906" i="2"/>
  <c r="P1907" i="2" s="1"/>
  <c r="R1907" i="2" l="1"/>
  <c r="Q1907" i="2"/>
  <c r="P1908" i="2" s="1"/>
  <c r="Q1908" i="2" l="1"/>
  <c r="P1909" i="2" s="1"/>
  <c r="R1908" i="2"/>
  <c r="R1909" i="2" l="1"/>
  <c r="Q1909" i="2"/>
  <c r="P1910" i="2" s="1"/>
  <c r="R1910" i="2" l="1"/>
  <c r="Q1910" i="2"/>
  <c r="P1911" i="2" s="1"/>
  <c r="R1911" i="2" l="1"/>
  <c r="Q1911" i="2"/>
  <c r="P1912" i="2" s="1"/>
  <c r="Q1912" i="2" l="1"/>
  <c r="P1913" i="2" s="1"/>
  <c r="R1912" i="2"/>
  <c r="R1913" i="2" l="1"/>
  <c r="Q1913" i="2"/>
  <c r="P1914" i="2" s="1"/>
  <c r="R1914" i="2" l="1"/>
  <c r="Q1914" i="2"/>
  <c r="P1915" i="2" s="1"/>
  <c r="R1915" i="2" l="1"/>
  <c r="Q1915" i="2"/>
  <c r="P1916" i="2" s="1"/>
  <c r="Q1916" i="2" l="1"/>
  <c r="P1917" i="2" s="1"/>
  <c r="R1916" i="2"/>
  <c r="R1917" i="2" l="1"/>
  <c r="Q1917" i="2"/>
  <c r="P1918" i="2" s="1"/>
  <c r="R1918" i="2" l="1"/>
  <c r="Q1918" i="2"/>
  <c r="P1919" i="2" s="1"/>
  <c r="R1919" i="2" l="1"/>
  <c r="Q1919" i="2"/>
  <c r="P1920" i="2" s="1"/>
  <c r="Q1920" i="2" l="1"/>
  <c r="P1921" i="2" s="1"/>
  <c r="R1920" i="2"/>
  <c r="R1921" i="2" l="1"/>
  <c r="Q1921" i="2"/>
  <c r="P1922" i="2" s="1"/>
  <c r="R1922" i="2" l="1"/>
  <c r="Q1922" i="2"/>
  <c r="P1923" i="2" s="1"/>
  <c r="R1923" i="2" l="1"/>
  <c r="Q1923" i="2"/>
  <c r="P1924" i="2" s="1"/>
  <c r="Q1924" i="2" l="1"/>
  <c r="P1925" i="2" s="1"/>
  <c r="R1924" i="2"/>
  <c r="R1925" i="2" l="1"/>
  <c r="Q1925" i="2"/>
  <c r="P1926" i="2" s="1"/>
  <c r="R1926" i="2" l="1"/>
  <c r="Q1926" i="2"/>
  <c r="P1927" i="2" s="1"/>
  <c r="R1927" i="2" l="1"/>
  <c r="Q1927" i="2"/>
  <c r="P1928" i="2" s="1"/>
  <c r="Q1928" i="2" l="1"/>
  <c r="P1929" i="2" s="1"/>
  <c r="R1928" i="2"/>
  <c r="R1929" i="2" l="1"/>
  <c r="Q1929" i="2"/>
  <c r="P1930" i="2" s="1"/>
  <c r="R1930" i="2" l="1"/>
  <c r="Q1930" i="2"/>
  <c r="P1931" i="2" s="1"/>
  <c r="R1931" i="2" l="1"/>
  <c r="Q1931" i="2"/>
  <c r="P1932" i="2" s="1"/>
  <c r="Q1932" i="2" l="1"/>
  <c r="P1933" i="2" s="1"/>
  <c r="R1932" i="2"/>
  <c r="R1933" i="2" l="1"/>
  <c r="Q1933" i="2"/>
  <c r="P1934" i="2" s="1"/>
  <c r="R1934" i="2" l="1"/>
  <c r="Q1934" i="2"/>
  <c r="P1935" i="2" s="1"/>
  <c r="R1935" i="2" l="1"/>
  <c r="Q1935" i="2"/>
  <c r="P1936" i="2" s="1"/>
  <c r="Q1936" i="2" l="1"/>
  <c r="P1937" i="2" s="1"/>
  <c r="R1936" i="2"/>
  <c r="R1937" i="2" l="1"/>
  <c r="Q1937" i="2"/>
  <c r="P1938" i="2" s="1"/>
  <c r="R1938" i="2" l="1"/>
  <c r="Q1938" i="2"/>
  <c r="P1939" i="2" s="1"/>
  <c r="R1939" i="2" l="1"/>
  <c r="Q1939" i="2"/>
  <c r="P1940" i="2" s="1"/>
  <c r="Q1940" i="2" l="1"/>
  <c r="P1941" i="2" s="1"/>
  <c r="R1940" i="2"/>
  <c r="R1941" i="2" l="1"/>
  <c r="Q1941" i="2"/>
  <c r="P1942" i="2" s="1"/>
  <c r="R1942" i="2" l="1"/>
  <c r="Q1942" i="2"/>
  <c r="P1943" i="2" s="1"/>
  <c r="R1943" i="2" l="1"/>
  <c r="Q1943" i="2"/>
  <c r="P1944" i="2" s="1"/>
  <c r="Q1944" i="2" l="1"/>
  <c r="P1945" i="2" s="1"/>
  <c r="R1944" i="2"/>
  <c r="R1945" i="2" l="1"/>
  <c r="Q1945" i="2"/>
  <c r="P1946" i="2" s="1"/>
  <c r="R1946" i="2" l="1"/>
  <c r="Q1946" i="2"/>
  <c r="P1947" i="2" s="1"/>
  <c r="R1947" i="2" l="1"/>
  <c r="Q1947" i="2"/>
  <c r="P1948" i="2" s="1"/>
  <c r="Q1948" i="2" l="1"/>
  <c r="P1949" i="2" s="1"/>
  <c r="R1948" i="2"/>
  <c r="R1949" i="2" l="1"/>
  <c r="Q1949" i="2"/>
  <c r="P1950" i="2" s="1"/>
  <c r="R1950" i="2" l="1"/>
  <c r="Q1950" i="2"/>
  <c r="P1951" i="2" s="1"/>
  <c r="R1951" i="2" l="1"/>
  <c r="Q1951" i="2"/>
  <c r="P1952" i="2" s="1"/>
  <c r="Q1952" i="2" l="1"/>
  <c r="P1953" i="2" s="1"/>
  <c r="R1952" i="2"/>
  <c r="R1953" i="2" l="1"/>
  <c r="Q1953" i="2"/>
  <c r="P1954" i="2" s="1"/>
  <c r="R1954" i="2" l="1"/>
  <c r="Q1954" i="2"/>
  <c r="P1955" i="2" s="1"/>
  <c r="R1955" i="2" l="1"/>
  <c r="Q1955" i="2"/>
  <c r="P1956" i="2" s="1"/>
  <c r="Q1956" i="2" l="1"/>
  <c r="P1957" i="2" s="1"/>
  <c r="R1956" i="2"/>
  <c r="R1957" i="2" l="1"/>
  <c r="Q1957" i="2"/>
  <c r="P1958" i="2" s="1"/>
  <c r="R1958" i="2" l="1"/>
  <c r="Q1958" i="2"/>
  <c r="P1959" i="2" s="1"/>
  <c r="R1959" i="2" l="1"/>
  <c r="Q1959" i="2"/>
  <c r="P1960" i="2" s="1"/>
  <c r="Q1960" i="2" l="1"/>
  <c r="P1961" i="2" s="1"/>
  <c r="R1960" i="2"/>
  <c r="R1961" i="2" l="1"/>
  <c r="Q1961" i="2"/>
  <c r="P1962" i="2" s="1"/>
  <c r="R1962" i="2" l="1"/>
  <c r="Q1962" i="2"/>
  <c r="P1963" i="2" s="1"/>
  <c r="R1963" i="2" l="1"/>
  <c r="Q1963" i="2"/>
  <c r="P1964" i="2" s="1"/>
  <c r="Q1964" i="2" l="1"/>
  <c r="P1965" i="2" s="1"/>
  <c r="R1964" i="2"/>
  <c r="R1965" i="2" l="1"/>
  <c r="Q1965" i="2"/>
  <c r="P1966" i="2" s="1"/>
  <c r="R1966" i="2" l="1"/>
  <c r="Q1966" i="2"/>
  <c r="P1967" i="2" s="1"/>
  <c r="R1967" i="2" l="1"/>
  <c r="Q1967" i="2"/>
  <c r="P1968" i="2" s="1"/>
  <c r="Q1968" i="2" l="1"/>
  <c r="P1969" i="2" s="1"/>
  <c r="R1968" i="2"/>
  <c r="R1969" i="2" l="1"/>
  <c r="Q1969" i="2"/>
  <c r="P1970" i="2" s="1"/>
  <c r="R1970" i="2" l="1"/>
  <c r="Q1970" i="2"/>
  <c r="P1971" i="2" s="1"/>
  <c r="R1971" i="2" l="1"/>
  <c r="Q1971" i="2"/>
  <c r="P1972" i="2" s="1"/>
  <c r="Q1972" i="2" l="1"/>
  <c r="P1973" i="2" s="1"/>
  <c r="R1972" i="2"/>
  <c r="R1973" i="2" l="1"/>
  <c r="Q1973" i="2"/>
  <c r="P1974" i="2" s="1"/>
  <c r="R1974" i="2" l="1"/>
  <c r="Q1974" i="2"/>
  <c r="P1975" i="2" s="1"/>
  <c r="R1975" i="2" l="1"/>
  <c r="Q1975" i="2"/>
  <c r="P1976" i="2" s="1"/>
  <c r="Q1976" i="2" l="1"/>
  <c r="P1977" i="2" s="1"/>
  <c r="R1976" i="2"/>
  <c r="R1977" i="2" l="1"/>
  <c r="Q1977" i="2"/>
  <c r="P1978" i="2" s="1"/>
  <c r="R1978" i="2" l="1"/>
  <c r="Q1978" i="2"/>
  <c r="P1979" i="2" s="1"/>
  <c r="R1979" i="2" l="1"/>
  <c r="Q1979" i="2"/>
  <c r="P1980" i="2" s="1"/>
  <c r="Q1980" i="2" l="1"/>
  <c r="P1981" i="2" s="1"/>
  <c r="R1980" i="2"/>
  <c r="R1981" i="2" l="1"/>
  <c r="Q1981" i="2"/>
  <c r="P1982" i="2" s="1"/>
  <c r="R1982" i="2" l="1"/>
  <c r="Q1982" i="2"/>
  <c r="P1983" i="2" s="1"/>
  <c r="R1983" i="2" l="1"/>
  <c r="Q1983" i="2"/>
  <c r="P1984" i="2" s="1"/>
  <c r="Q1984" i="2" l="1"/>
  <c r="P1985" i="2" s="1"/>
  <c r="R1984" i="2"/>
  <c r="R1985" i="2" l="1"/>
  <c r="Q1985" i="2"/>
  <c r="P1986" i="2" s="1"/>
  <c r="R1986" i="2" l="1"/>
  <c r="Q1986" i="2"/>
  <c r="P1987" i="2" s="1"/>
  <c r="R1987" i="2" l="1"/>
  <c r="Q1987" i="2"/>
  <c r="P1988" i="2" s="1"/>
  <c r="Q1988" i="2" l="1"/>
  <c r="P1989" i="2" s="1"/>
  <c r="R1988" i="2"/>
  <c r="R1989" i="2" l="1"/>
  <c r="Q1989" i="2"/>
  <c r="P1990" i="2" s="1"/>
  <c r="R1990" i="2" l="1"/>
  <c r="Q1990" i="2"/>
  <c r="P1991" i="2" s="1"/>
  <c r="R1991" i="2" l="1"/>
  <c r="Q1991" i="2"/>
  <c r="P1992" i="2" s="1"/>
  <c r="Q1992" i="2" l="1"/>
  <c r="P1993" i="2" s="1"/>
  <c r="R1992" i="2"/>
  <c r="R1993" i="2" l="1"/>
  <c r="Q1993" i="2"/>
  <c r="P1994" i="2" s="1"/>
  <c r="R1994" i="2" l="1"/>
  <c r="Q1994" i="2"/>
  <c r="P1995" i="2" s="1"/>
  <c r="R1995" i="2" l="1"/>
  <c r="Q1995" i="2"/>
  <c r="P1996" i="2" s="1"/>
  <c r="Q1996" i="2" l="1"/>
  <c r="P1997" i="2" s="1"/>
  <c r="R1996" i="2"/>
  <c r="R1997" i="2" l="1"/>
  <c r="Q1997" i="2"/>
  <c r="P1998" i="2" s="1"/>
  <c r="R1998" i="2" l="1"/>
  <c r="Q1998" i="2"/>
  <c r="P1999" i="2" s="1"/>
  <c r="R1999" i="2" l="1"/>
  <c r="Q1999" i="2"/>
  <c r="P2000" i="2" s="1"/>
  <c r="Q2000" i="2" l="1"/>
  <c r="P2001" i="2" s="1"/>
  <c r="R2000" i="2"/>
  <c r="R2001" i="2" l="1"/>
  <c r="Q2001" i="2"/>
  <c r="P2002" i="2" s="1"/>
  <c r="R2002" i="2" l="1"/>
  <c r="Q2002" i="2"/>
  <c r="P2003" i="2" s="1"/>
  <c r="R2003" i="2" l="1"/>
  <c r="Q2003" i="2"/>
  <c r="P2004" i="2" s="1"/>
  <c r="Q2004" i="2" l="1"/>
  <c r="P2005" i="2" s="1"/>
  <c r="R2004" i="2"/>
  <c r="R2005" i="2" l="1"/>
  <c r="Q2005" i="2"/>
  <c r="P2006" i="2" s="1"/>
  <c r="R2006" i="2" l="1"/>
  <c r="Q2006" i="2"/>
  <c r="P2007" i="2" s="1"/>
  <c r="R2007" i="2" l="1"/>
  <c r="Q2007" i="2"/>
  <c r="P2008" i="2" s="1"/>
  <c r="Q2008" i="2" l="1"/>
  <c r="P2009" i="2" s="1"/>
  <c r="R2008" i="2"/>
  <c r="R2009" i="2" l="1"/>
  <c r="Q2009" i="2"/>
  <c r="P2010" i="2" s="1"/>
  <c r="R2010" i="2" l="1"/>
  <c r="Q2010" i="2"/>
  <c r="P2011" i="2" s="1"/>
  <c r="R2011" i="2" l="1"/>
  <c r="Q2011" i="2"/>
  <c r="P2012" i="2" s="1"/>
  <c r="Q2012" i="2" l="1"/>
  <c r="P2013" i="2" s="1"/>
  <c r="R2012" i="2"/>
  <c r="R2013" i="2" l="1"/>
  <c r="Q2013" i="2"/>
  <c r="P2014" i="2" s="1"/>
  <c r="R2014" i="2" l="1"/>
  <c r="Q2014" i="2"/>
  <c r="P2015" i="2" s="1"/>
  <c r="R2015" i="2" l="1"/>
  <c r="Q2015" i="2"/>
  <c r="P2016" i="2" s="1"/>
  <c r="Q2016" i="2" l="1"/>
  <c r="P2017" i="2" s="1"/>
  <c r="R2016" i="2"/>
  <c r="R2017" i="2" l="1"/>
  <c r="Q2017" i="2"/>
  <c r="P2018" i="2" s="1"/>
  <c r="R2018" i="2" l="1"/>
  <c r="Q2018" i="2"/>
  <c r="P2019" i="2" s="1"/>
  <c r="R2019" i="2" l="1"/>
  <c r="Q2019" i="2"/>
  <c r="P2020" i="2" s="1"/>
  <c r="Q2020" i="2" l="1"/>
  <c r="P2021" i="2" s="1"/>
  <c r="R2020" i="2"/>
  <c r="R2021" i="2" l="1"/>
  <c r="Q2021" i="2"/>
  <c r="P2022" i="2" s="1"/>
  <c r="R2022" i="2" l="1"/>
  <c r="Q2022" i="2"/>
  <c r="P2023" i="2" s="1"/>
  <c r="R2023" i="2" l="1"/>
  <c r="Q2023" i="2"/>
  <c r="P2024" i="2" s="1"/>
  <c r="Q2024" i="2" l="1"/>
  <c r="P2025" i="2" s="1"/>
  <c r="R2024" i="2"/>
  <c r="R2025" i="2" l="1"/>
  <c r="Q2025" i="2"/>
  <c r="P2026" i="2" s="1"/>
  <c r="R2026" i="2" l="1"/>
  <c r="Q2026" i="2"/>
  <c r="P2027" i="2" s="1"/>
  <c r="R2027" i="2" l="1"/>
  <c r="Q2027" i="2"/>
  <c r="P2028" i="2" s="1"/>
  <c r="Q2028" i="2" l="1"/>
  <c r="P2029" i="2" s="1"/>
  <c r="R2028" i="2"/>
  <c r="R2029" i="2" l="1"/>
  <c r="Q2029" i="2"/>
  <c r="P2030" i="2" s="1"/>
  <c r="R2030" i="2" l="1"/>
  <c r="Q2030" i="2"/>
  <c r="P2031" i="2" s="1"/>
  <c r="R2031" i="2" l="1"/>
  <c r="Q2031" i="2"/>
  <c r="P2032" i="2" s="1"/>
  <c r="Q2032" i="2" l="1"/>
  <c r="P2033" i="2" s="1"/>
  <c r="R2032" i="2"/>
  <c r="R2033" i="2" l="1"/>
  <c r="Q2033" i="2"/>
  <c r="P2034" i="2" s="1"/>
  <c r="R2034" i="2" l="1"/>
  <c r="Q2034" i="2"/>
  <c r="P2035" i="2" s="1"/>
  <c r="R2035" i="2" l="1"/>
  <c r="Q2035" i="2"/>
  <c r="P2036" i="2" s="1"/>
  <c r="Q2036" i="2" l="1"/>
  <c r="P2037" i="2" s="1"/>
  <c r="R2036" i="2"/>
  <c r="R2037" i="2" l="1"/>
  <c r="Q2037" i="2"/>
  <c r="P2038" i="2" s="1"/>
  <c r="R2038" i="2" l="1"/>
  <c r="Q2038" i="2"/>
  <c r="P2039" i="2" s="1"/>
  <c r="R2039" i="2" l="1"/>
  <c r="Q2039" i="2"/>
  <c r="P2040" i="2" s="1"/>
  <c r="Q2040" i="2" l="1"/>
  <c r="P2041" i="2" s="1"/>
  <c r="R2040" i="2"/>
  <c r="R2041" i="2" l="1"/>
  <c r="Q2041" i="2"/>
  <c r="P2042" i="2" s="1"/>
  <c r="R2042" i="2" l="1"/>
  <c r="Q2042" i="2"/>
  <c r="P2043" i="2" s="1"/>
  <c r="R2043" i="2" l="1"/>
  <c r="Q2043" i="2"/>
  <c r="P2044" i="2" s="1"/>
  <c r="Q2044" i="2" l="1"/>
  <c r="P2045" i="2" s="1"/>
  <c r="R2044" i="2"/>
  <c r="R2045" i="2" l="1"/>
  <c r="Q2045" i="2"/>
  <c r="P2046" i="2" s="1"/>
  <c r="R2046" i="2" l="1"/>
  <c r="Q2046" i="2"/>
  <c r="P2047" i="2" s="1"/>
  <c r="R2047" i="2" l="1"/>
  <c r="Q2047" i="2"/>
  <c r="P2048" i="2" s="1"/>
  <c r="Q2048" i="2" l="1"/>
  <c r="P2049" i="2" s="1"/>
  <c r="R2048" i="2"/>
  <c r="R2049" i="2" l="1"/>
  <c r="Q2049" i="2"/>
  <c r="P2050" i="2" s="1"/>
  <c r="R2050" i="2" l="1"/>
  <c r="Q2050" i="2"/>
  <c r="P2051" i="2" s="1"/>
  <c r="R2051" i="2" l="1"/>
  <c r="Q2051" i="2"/>
  <c r="P2052" i="2" s="1"/>
  <c r="Q2052" i="2" l="1"/>
  <c r="P2053" i="2" s="1"/>
  <c r="R2052" i="2"/>
  <c r="R2053" i="2" l="1"/>
  <c r="Q2053" i="2"/>
  <c r="P2054" i="2" s="1"/>
  <c r="R2054" i="2" l="1"/>
  <c r="Q2054" i="2"/>
  <c r="P2055" i="2" s="1"/>
  <c r="R2055" i="2" l="1"/>
  <c r="Q2055" i="2"/>
  <c r="P2056" i="2" s="1"/>
  <c r="Q2056" i="2" l="1"/>
  <c r="P2057" i="2" s="1"/>
  <c r="R2056" i="2"/>
  <c r="R2057" i="2" l="1"/>
  <c r="Q2057" i="2"/>
  <c r="P2058" i="2" s="1"/>
  <c r="R2058" i="2" l="1"/>
  <c r="Q2058" i="2"/>
  <c r="P2059" i="2" s="1"/>
  <c r="R2059" i="2" l="1"/>
  <c r="Q2059" i="2"/>
  <c r="P2060" i="2" s="1"/>
  <c r="Q2060" i="2" l="1"/>
  <c r="P2061" i="2" s="1"/>
  <c r="R2060" i="2"/>
  <c r="R2061" i="2" l="1"/>
  <c r="Q2061" i="2"/>
  <c r="P2062" i="2" s="1"/>
  <c r="R2062" i="2" l="1"/>
  <c r="Q2062" i="2"/>
  <c r="P2063" i="2" s="1"/>
  <c r="R2063" i="2" l="1"/>
  <c r="Q2063" i="2"/>
  <c r="P2064" i="2" s="1"/>
  <c r="Q2064" i="2" l="1"/>
  <c r="P2065" i="2" s="1"/>
  <c r="R2064" i="2"/>
  <c r="R2065" i="2" l="1"/>
  <c r="Q2065" i="2"/>
  <c r="P2066" i="2" s="1"/>
  <c r="R2066" i="2" l="1"/>
  <c r="Q2066" i="2"/>
  <c r="P2067" i="2" s="1"/>
  <c r="R2067" i="2" l="1"/>
  <c r="Q2067" i="2"/>
  <c r="P2068" i="2" s="1"/>
  <c r="Q2068" i="2" l="1"/>
  <c r="P2069" i="2" s="1"/>
  <c r="R2068" i="2"/>
  <c r="R2069" i="2" l="1"/>
  <c r="Q2069" i="2"/>
  <c r="P2070" i="2" s="1"/>
  <c r="R2070" i="2" l="1"/>
  <c r="Q2070" i="2"/>
  <c r="P2071" i="2" s="1"/>
  <c r="R2071" i="2" l="1"/>
  <c r="Q2071" i="2"/>
  <c r="P2072" i="2" s="1"/>
  <c r="Q2072" i="2" l="1"/>
  <c r="P2073" i="2" s="1"/>
  <c r="R2072" i="2"/>
  <c r="R2073" i="2" l="1"/>
  <c r="Q2073" i="2"/>
  <c r="P2074" i="2" s="1"/>
  <c r="R2074" i="2" l="1"/>
  <c r="Q2074" i="2"/>
  <c r="P2075" i="2" s="1"/>
  <c r="R2075" i="2" l="1"/>
  <c r="Q2075" i="2"/>
  <c r="P2076" i="2" s="1"/>
  <c r="Q2076" i="2" l="1"/>
  <c r="P2077" i="2" s="1"/>
  <c r="R2076" i="2"/>
  <c r="R2077" i="2" l="1"/>
  <c r="Q2077" i="2"/>
  <c r="P2078" i="2" s="1"/>
  <c r="R2078" i="2" l="1"/>
  <c r="Q2078" i="2"/>
  <c r="P2079" i="2" s="1"/>
  <c r="R2079" i="2" l="1"/>
  <c r="Q2079" i="2"/>
  <c r="P2080" i="2" s="1"/>
  <c r="Q2080" i="2" l="1"/>
  <c r="P2081" i="2" s="1"/>
  <c r="R2080" i="2"/>
  <c r="R2081" i="2" l="1"/>
  <c r="Q2081" i="2"/>
  <c r="P2082" i="2" s="1"/>
  <c r="R2082" i="2" l="1"/>
  <c r="Q2082" i="2"/>
  <c r="P2083" i="2" s="1"/>
  <c r="R2083" i="2" l="1"/>
  <c r="Q2083" i="2"/>
  <c r="P2084" i="2" s="1"/>
  <c r="Q2084" i="2" l="1"/>
  <c r="P2085" i="2" s="1"/>
  <c r="R2084" i="2"/>
  <c r="R2085" i="2" l="1"/>
  <c r="Q2085" i="2"/>
  <c r="P2086" i="2" s="1"/>
  <c r="R2086" i="2" l="1"/>
  <c r="Q2086" i="2"/>
  <c r="P2087" i="2" s="1"/>
  <c r="R2087" i="2" l="1"/>
  <c r="Q2087" i="2"/>
  <c r="P2088" i="2" s="1"/>
  <c r="Q2088" i="2" l="1"/>
  <c r="P2089" i="2" s="1"/>
  <c r="R2088" i="2"/>
  <c r="R2089" i="2" l="1"/>
  <c r="Q2089" i="2"/>
  <c r="P2090" i="2" s="1"/>
  <c r="R2090" i="2" l="1"/>
  <c r="Q2090" i="2"/>
  <c r="P2091" i="2" s="1"/>
  <c r="R2091" i="2" l="1"/>
  <c r="Q2091" i="2"/>
  <c r="P2092" i="2" s="1"/>
  <c r="Q2092" i="2" l="1"/>
  <c r="P2093" i="2" s="1"/>
  <c r="R2092" i="2"/>
  <c r="R2093" i="2" l="1"/>
  <c r="Q2093" i="2"/>
  <c r="P2094" i="2" s="1"/>
  <c r="R2094" i="2" l="1"/>
  <c r="Q2094" i="2"/>
  <c r="P2095" i="2" s="1"/>
  <c r="Q2095" i="2" l="1"/>
  <c r="P2096" i="2" s="1"/>
  <c r="R2095" i="2"/>
  <c r="R2096" i="2" l="1"/>
  <c r="Q2096" i="2"/>
  <c r="P2097" i="2" s="1"/>
  <c r="R2097" i="2" l="1"/>
  <c r="Q2097" i="2"/>
  <c r="P2098" i="2" s="1"/>
  <c r="R2098" i="2" l="1"/>
  <c r="Q2098" i="2"/>
  <c r="P2099" i="2" s="1"/>
  <c r="Q2099" i="2" l="1"/>
  <c r="P2100" i="2" s="1"/>
  <c r="R2099" i="2"/>
  <c r="R2100" i="2" l="1"/>
  <c r="Q2100" i="2"/>
  <c r="P2101" i="2" s="1"/>
  <c r="Q2101" i="2" l="1"/>
  <c r="P2102" i="2" s="1"/>
  <c r="R2101" i="2"/>
  <c r="R2102" i="2" l="1"/>
  <c r="Q2102" i="2"/>
  <c r="P2103" i="2" s="1"/>
  <c r="Q2103" i="2" l="1"/>
  <c r="P2104" i="2" s="1"/>
  <c r="R2103" i="2"/>
  <c r="Q2104" i="2" l="1"/>
  <c r="P2105" i="2" s="1"/>
  <c r="R2104" i="2"/>
  <c r="R2105" i="2" l="1"/>
  <c r="Q2105" i="2"/>
  <c r="P2106" i="2" s="1"/>
  <c r="R2106" i="2" l="1"/>
  <c r="Q2106" i="2"/>
  <c r="P2107" i="2" s="1"/>
  <c r="Q2107" i="2" l="1"/>
  <c r="P2108" i="2" s="1"/>
  <c r="R2107" i="2"/>
  <c r="R2108" i="2" l="1"/>
  <c r="Q2108" i="2"/>
  <c r="P2109" i="2" s="1"/>
  <c r="R2109" i="2" l="1"/>
  <c r="Q2109" i="2"/>
  <c r="P2110" i="2" s="1"/>
  <c r="R2110" i="2" l="1"/>
  <c r="Q2110" i="2"/>
  <c r="P2111" i="2" s="1"/>
  <c r="Q2111" i="2" l="1"/>
  <c r="P2112" i="2" s="1"/>
  <c r="R2111" i="2"/>
  <c r="R2112" i="2" l="1"/>
  <c r="Q2112" i="2"/>
  <c r="P2113" i="2" s="1"/>
  <c r="R2113" i="2" l="1"/>
  <c r="Q2113" i="2"/>
  <c r="P2114" i="2" s="1"/>
  <c r="R2114" i="2" l="1"/>
  <c r="Q2114" i="2"/>
  <c r="P2115" i="2" s="1"/>
  <c r="Q2115" i="2" l="1"/>
  <c r="P2116" i="2" s="1"/>
  <c r="R2115" i="2"/>
  <c r="R2116" i="2" l="1"/>
  <c r="Q2116" i="2"/>
  <c r="P2117" i="2" s="1"/>
  <c r="Q2117" i="2" l="1"/>
  <c r="P2118" i="2" s="1"/>
  <c r="R2117" i="2"/>
  <c r="R2118" i="2" l="1"/>
  <c r="Q2118" i="2"/>
  <c r="P2119" i="2" s="1"/>
  <c r="Q2119" i="2" l="1"/>
  <c r="P2120" i="2" s="1"/>
  <c r="R2119" i="2"/>
  <c r="R2120" i="2" l="1"/>
  <c r="Q2120" i="2"/>
  <c r="P2121" i="2" s="1"/>
  <c r="Q2121" i="2" l="1"/>
  <c r="P2122" i="2" s="1"/>
  <c r="R2121" i="2"/>
  <c r="R2122" i="2" l="1"/>
  <c r="Q2122" i="2"/>
  <c r="P2123" i="2" s="1"/>
  <c r="Q2123" i="2" l="1"/>
  <c r="P2124" i="2" s="1"/>
  <c r="R2123" i="2"/>
  <c r="R2124" i="2" l="1"/>
  <c r="Q2124" i="2"/>
  <c r="P2125" i="2" s="1"/>
  <c r="Q2125" i="2" l="1"/>
  <c r="P2126" i="2" s="1"/>
  <c r="R2125" i="2"/>
  <c r="R2126" i="2" l="1"/>
  <c r="Q2126" i="2"/>
  <c r="P2127" i="2" s="1"/>
  <c r="Q2127" i="2" l="1"/>
  <c r="P2128" i="2" s="1"/>
  <c r="R2127" i="2"/>
  <c r="R2128" i="2" l="1"/>
  <c r="Q2128" i="2"/>
  <c r="P2129" i="2" s="1"/>
  <c r="Q2129" i="2" l="1"/>
  <c r="P2130" i="2" s="1"/>
  <c r="R2129" i="2"/>
  <c r="R2130" i="2" l="1"/>
  <c r="Q2130" i="2"/>
  <c r="P2131" i="2" s="1"/>
  <c r="Q2131" i="2" l="1"/>
  <c r="P2132" i="2" s="1"/>
  <c r="R2131" i="2"/>
  <c r="R2132" i="2" l="1"/>
  <c r="Q2132" i="2"/>
  <c r="P2133" i="2" s="1"/>
  <c r="Q2133" i="2" l="1"/>
  <c r="P2134" i="2" s="1"/>
  <c r="R2133" i="2"/>
  <c r="R2134" i="2" l="1"/>
  <c r="Q2134" i="2"/>
  <c r="P2135" i="2" s="1"/>
  <c r="Q2135" i="2" l="1"/>
  <c r="P2136" i="2" s="1"/>
  <c r="R2135" i="2"/>
  <c r="R2136" i="2" l="1"/>
  <c r="Q2136" i="2"/>
  <c r="P2137" i="2" s="1"/>
  <c r="Q2137" i="2" l="1"/>
  <c r="P2138" i="2" s="1"/>
  <c r="R2137" i="2"/>
  <c r="R2138" i="2" l="1"/>
  <c r="Q2138" i="2"/>
  <c r="P2139" i="2" s="1"/>
  <c r="Q2139" i="2" l="1"/>
  <c r="P2140" i="2" s="1"/>
  <c r="R2139" i="2"/>
  <c r="R2140" i="2" l="1"/>
  <c r="Q2140" i="2"/>
  <c r="P2141" i="2" s="1"/>
  <c r="Q2141" i="2" l="1"/>
  <c r="P2142" i="2" s="1"/>
  <c r="R2141" i="2"/>
  <c r="R2142" i="2" l="1"/>
  <c r="Q2142" i="2"/>
  <c r="P2143" i="2" s="1"/>
  <c r="Q2143" i="2" l="1"/>
  <c r="P2144" i="2" s="1"/>
  <c r="R2143" i="2"/>
  <c r="R2144" i="2" l="1"/>
  <c r="Q2144" i="2"/>
  <c r="P2145" i="2" s="1"/>
  <c r="Q2145" i="2" l="1"/>
  <c r="P2146" i="2" s="1"/>
  <c r="R2145" i="2"/>
  <c r="R2146" i="2" l="1"/>
  <c r="Q2146" i="2"/>
  <c r="P2147" i="2" s="1"/>
  <c r="Q2147" i="2" l="1"/>
  <c r="P2148" i="2" s="1"/>
  <c r="R2147" i="2"/>
  <c r="R2148" i="2" l="1"/>
  <c r="Q2148" i="2"/>
  <c r="P2149" i="2" s="1"/>
  <c r="Q2149" i="2" l="1"/>
  <c r="P2150" i="2" s="1"/>
  <c r="R2149" i="2"/>
  <c r="R2150" i="2" l="1"/>
  <c r="Q2150" i="2"/>
  <c r="P2151" i="2" s="1"/>
  <c r="Q2151" i="2" l="1"/>
  <c r="P2152" i="2" s="1"/>
  <c r="R2151" i="2"/>
  <c r="R2152" i="2" l="1"/>
  <c r="Q2152" i="2"/>
  <c r="P2153" i="2" s="1"/>
  <c r="Q2153" i="2" l="1"/>
  <c r="P2154" i="2" s="1"/>
  <c r="R2153" i="2"/>
  <c r="R2154" i="2" l="1"/>
  <c r="Q2154" i="2"/>
  <c r="P2155" i="2" s="1"/>
  <c r="Q2155" i="2" l="1"/>
  <c r="P2156" i="2" s="1"/>
  <c r="R2155" i="2"/>
  <c r="R2156" i="2" l="1"/>
  <c r="Q2156" i="2"/>
  <c r="P2157" i="2" s="1"/>
  <c r="Q2157" i="2" l="1"/>
  <c r="P2158" i="2" s="1"/>
  <c r="R2157" i="2"/>
  <c r="R2158" i="2" l="1"/>
  <c r="Q2158" i="2"/>
  <c r="P2159" i="2" s="1"/>
  <c r="Q2159" i="2" l="1"/>
  <c r="P2160" i="2" s="1"/>
  <c r="R2159" i="2"/>
  <c r="R2160" i="2" l="1"/>
  <c r="Q2160" i="2"/>
  <c r="P2161" i="2" s="1"/>
  <c r="Q2161" i="2" l="1"/>
  <c r="P2162" i="2" s="1"/>
  <c r="R2161" i="2"/>
  <c r="R2162" i="2" l="1"/>
  <c r="Q2162" i="2"/>
  <c r="P2163" i="2" s="1"/>
  <c r="Q2163" i="2" l="1"/>
  <c r="P2164" i="2" s="1"/>
  <c r="R2163" i="2"/>
  <c r="R2164" i="2" l="1"/>
  <c r="Q2164" i="2"/>
  <c r="P2165" i="2" s="1"/>
  <c r="Q2165" i="2" l="1"/>
  <c r="P2166" i="2" s="1"/>
  <c r="R2165" i="2"/>
  <c r="R2166" i="2" l="1"/>
  <c r="Q2166" i="2"/>
  <c r="P2167" i="2" s="1"/>
  <c r="Q2167" i="2" l="1"/>
  <c r="P2168" i="2" s="1"/>
  <c r="R2167" i="2"/>
  <c r="R2168" i="2" l="1"/>
  <c r="Q2168" i="2"/>
  <c r="P2169" i="2" s="1"/>
  <c r="Q2169" i="2" l="1"/>
  <c r="P2170" i="2" s="1"/>
  <c r="R2169" i="2"/>
  <c r="R2170" i="2" l="1"/>
  <c r="Q2170" i="2"/>
  <c r="P2171" i="2" s="1"/>
  <c r="Q2171" i="2" l="1"/>
  <c r="P2172" i="2" s="1"/>
  <c r="R2171" i="2"/>
  <c r="R2172" i="2" l="1"/>
  <c r="Q2172" i="2"/>
  <c r="P2173" i="2" s="1"/>
  <c r="Q2173" i="2" l="1"/>
  <c r="P2174" i="2" s="1"/>
  <c r="R2173" i="2"/>
  <c r="R2174" i="2" l="1"/>
  <c r="Q2174" i="2"/>
  <c r="P2175" i="2" s="1"/>
  <c r="Q2175" i="2" l="1"/>
  <c r="P2176" i="2" s="1"/>
  <c r="R2175" i="2"/>
  <c r="R2176" i="2" l="1"/>
  <c r="Q2176" i="2"/>
  <c r="P2177" i="2" s="1"/>
  <c r="Q2177" i="2" l="1"/>
  <c r="P2178" i="2" s="1"/>
  <c r="R2177" i="2"/>
  <c r="R2178" i="2" l="1"/>
  <c r="Q2178" i="2"/>
  <c r="P2179" i="2" s="1"/>
  <c r="Q2179" i="2" l="1"/>
  <c r="P2180" i="2" s="1"/>
  <c r="R2179" i="2"/>
  <c r="R2180" i="2" l="1"/>
  <c r="Q2180" i="2"/>
  <c r="P2181" i="2" s="1"/>
  <c r="Q2181" i="2" l="1"/>
  <c r="P2182" i="2" s="1"/>
  <c r="R2181" i="2"/>
  <c r="R2182" i="2" l="1"/>
  <c r="Q2182" i="2"/>
  <c r="P2183" i="2" s="1"/>
  <c r="Q2183" i="2" l="1"/>
  <c r="P2184" i="2" s="1"/>
  <c r="R2183" i="2"/>
  <c r="R2184" i="2" l="1"/>
  <c r="Q2184" i="2"/>
  <c r="P2185" i="2" s="1"/>
  <c r="Q2185" i="2" l="1"/>
  <c r="P2186" i="2" s="1"/>
  <c r="R2185" i="2"/>
  <c r="R2186" i="2" l="1"/>
  <c r="Q2186" i="2"/>
  <c r="P2187" i="2" s="1"/>
  <c r="Q2187" i="2" l="1"/>
  <c r="P2188" i="2" s="1"/>
  <c r="R2187" i="2"/>
  <c r="R2188" i="2" l="1"/>
  <c r="Q2188" i="2"/>
  <c r="P2189" i="2" s="1"/>
  <c r="Q2189" i="2" l="1"/>
  <c r="P2190" i="2" s="1"/>
  <c r="R2189" i="2"/>
  <c r="R2190" i="2" l="1"/>
  <c r="Q2190" i="2"/>
  <c r="P2191" i="2" s="1"/>
  <c r="Q2191" i="2" l="1"/>
  <c r="P2192" i="2" s="1"/>
  <c r="R2191" i="2"/>
  <c r="R2192" i="2" l="1"/>
  <c r="Q2192" i="2"/>
  <c r="P2193" i="2" s="1"/>
  <c r="Q2193" i="2" l="1"/>
  <c r="P2194" i="2" s="1"/>
  <c r="R2193" i="2"/>
  <c r="R2194" i="2" l="1"/>
  <c r="Q2194" i="2"/>
  <c r="P2195" i="2" s="1"/>
  <c r="Q2195" i="2" l="1"/>
  <c r="P2196" i="2" s="1"/>
  <c r="R2195" i="2"/>
  <c r="R2196" i="2" l="1"/>
  <c r="Q2196" i="2"/>
  <c r="P2197" i="2" s="1"/>
  <c r="Q2197" i="2" l="1"/>
  <c r="P2198" i="2" s="1"/>
  <c r="R2197" i="2"/>
  <c r="R2198" i="2" l="1"/>
  <c r="Q2198" i="2"/>
  <c r="P2199" i="2" s="1"/>
  <c r="R2199" i="2" l="1"/>
  <c r="Q2199" i="2"/>
  <c r="P2200" i="2" s="1"/>
  <c r="R2200" i="2" l="1"/>
  <c r="Q2200" i="2"/>
  <c r="P2201" i="2" s="1"/>
  <c r="Q2201" i="2" l="1"/>
  <c r="P2202" i="2" s="1"/>
  <c r="R2201" i="2"/>
  <c r="R2202" i="2" l="1"/>
  <c r="Q2202" i="2"/>
  <c r="P2203" i="2" s="1"/>
  <c r="R2203" i="2" l="1"/>
  <c r="Q2203" i="2"/>
  <c r="P2204" i="2" s="1"/>
  <c r="R2204" i="2" l="1"/>
  <c r="Q2204" i="2"/>
  <c r="P2205" i="2" s="1"/>
  <c r="Q2205" i="2" l="1"/>
  <c r="P2206" i="2" s="1"/>
  <c r="R2205" i="2"/>
  <c r="R2206" i="2" l="1"/>
  <c r="Q2206" i="2"/>
  <c r="P2207" i="2" s="1"/>
  <c r="R2207" i="2" l="1"/>
  <c r="Q2207" i="2"/>
  <c r="P2208" i="2" s="1"/>
  <c r="R2208" i="2" l="1"/>
  <c r="Q2208" i="2"/>
  <c r="P2209" i="2" s="1"/>
  <c r="Q2209" i="2" l="1"/>
  <c r="P2210" i="2" s="1"/>
  <c r="R2209" i="2"/>
  <c r="R2210" i="2" l="1"/>
  <c r="Q2210" i="2"/>
  <c r="P2211" i="2" s="1"/>
  <c r="R2211" i="2" l="1"/>
  <c r="Q2211" i="2"/>
  <c r="P2212" i="2" s="1"/>
  <c r="R2212" i="2" l="1"/>
  <c r="Q2212" i="2"/>
  <c r="P2213" i="2" s="1"/>
  <c r="Q2213" i="2" l="1"/>
  <c r="P2214" i="2" s="1"/>
  <c r="R2213" i="2"/>
  <c r="R2214" i="2" l="1"/>
  <c r="Q2214" i="2"/>
  <c r="P2215" i="2" s="1"/>
  <c r="R2215" i="2" l="1"/>
  <c r="Q2215" i="2"/>
  <c r="P2216" i="2" s="1"/>
  <c r="R2216" i="2" l="1"/>
  <c r="Q2216" i="2"/>
  <c r="P2217" i="2" s="1"/>
  <c r="Q2217" i="2" l="1"/>
  <c r="P2218" i="2" s="1"/>
  <c r="R2217" i="2"/>
  <c r="R2218" i="2" l="1"/>
  <c r="Q2218" i="2"/>
  <c r="P2219" i="2" s="1"/>
  <c r="R2219" i="2" l="1"/>
  <c r="Q2219" i="2"/>
  <c r="P2220" i="2" s="1"/>
  <c r="R2220" i="2" l="1"/>
  <c r="Q2220" i="2"/>
  <c r="P2221" i="2" s="1"/>
  <c r="Q2221" i="2" l="1"/>
  <c r="P2222" i="2" s="1"/>
  <c r="R2221" i="2"/>
  <c r="R2222" i="2" l="1"/>
  <c r="Q2222" i="2"/>
  <c r="P2223" i="2" s="1"/>
  <c r="R2223" i="2" l="1"/>
  <c r="Q2223" i="2"/>
  <c r="P2224" i="2" s="1"/>
  <c r="R2224" i="2" l="1"/>
  <c r="Q2224" i="2"/>
  <c r="P2225" i="2" s="1"/>
  <c r="Q2225" i="2" l="1"/>
  <c r="P2226" i="2" s="1"/>
  <c r="R2225" i="2"/>
  <c r="R2226" i="2" l="1"/>
  <c r="Q2226" i="2"/>
  <c r="P2227" i="2" s="1"/>
  <c r="R2227" i="2" l="1"/>
  <c r="Q2227" i="2"/>
  <c r="P2228" i="2" s="1"/>
  <c r="R2228" i="2" l="1"/>
  <c r="Q2228" i="2"/>
  <c r="P2229" i="2" s="1"/>
  <c r="Q2229" i="2" l="1"/>
  <c r="P2230" i="2" s="1"/>
  <c r="R2229" i="2"/>
  <c r="R2230" i="2" l="1"/>
  <c r="Q2230" i="2"/>
  <c r="P2231" i="2" s="1"/>
  <c r="R2231" i="2" l="1"/>
  <c r="Q2231" i="2"/>
  <c r="P2232" i="2" s="1"/>
  <c r="R2232" i="2" l="1"/>
  <c r="Q2232" i="2"/>
  <c r="P2233" i="2" s="1"/>
  <c r="Q2233" i="2" l="1"/>
  <c r="P2234" i="2" s="1"/>
  <c r="R2233" i="2"/>
  <c r="R2234" i="2" l="1"/>
  <c r="Q2234" i="2"/>
  <c r="P2235" i="2" s="1"/>
  <c r="R2235" i="2" l="1"/>
  <c r="Q2235" i="2"/>
  <c r="P2236" i="2" s="1"/>
  <c r="R2236" i="2" l="1"/>
  <c r="Q2236" i="2"/>
  <c r="P2237" i="2" s="1"/>
  <c r="Q2237" i="2" l="1"/>
  <c r="P2238" i="2" s="1"/>
  <c r="R2237" i="2"/>
  <c r="R2238" i="2" l="1"/>
  <c r="Q2238" i="2"/>
  <c r="P2239" i="2" s="1"/>
  <c r="R2239" i="2" l="1"/>
  <c r="Q2239" i="2"/>
  <c r="P2240" i="2" s="1"/>
  <c r="R2240" i="2" l="1"/>
  <c r="Q2240" i="2"/>
  <c r="P2241" i="2" s="1"/>
  <c r="Q2241" i="2" l="1"/>
  <c r="P2242" i="2" s="1"/>
  <c r="R2241" i="2"/>
  <c r="R2242" i="2" l="1"/>
  <c r="Q2242" i="2"/>
  <c r="P2243" i="2" s="1"/>
  <c r="R2243" i="2" l="1"/>
  <c r="Q2243" i="2"/>
  <c r="P2244" i="2" s="1"/>
  <c r="R2244" i="2" l="1"/>
  <c r="Q2244" i="2"/>
  <c r="P2245" i="2" s="1"/>
  <c r="Q2245" i="2" l="1"/>
  <c r="P2246" i="2" s="1"/>
  <c r="R2245" i="2"/>
  <c r="R2246" i="2" l="1"/>
  <c r="Q2246" i="2"/>
  <c r="P2247" i="2" s="1"/>
  <c r="R2247" i="2" l="1"/>
  <c r="Q2247" i="2"/>
  <c r="P2248" i="2" s="1"/>
  <c r="R2248" i="2" l="1"/>
  <c r="Q2248" i="2"/>
  <c r="P2249" i="2" s="1"/>
  <c r="Q2249" i="2" l="1"/>
  <c r="P2250" i="2" s="1"/>
  <c r="R2249" i="2"/>
  <c r="R2250" i="2" l="1"/>
  <c r="Q2250" i="2"/>
  <c r="P2251" i="2" s="1"/>
  <c r="R2251" i="2" l="1"/>
  <c r="Q2251" i="2"/>
  <c r="P2252" i="2" s="1"/>
  <c r="R2252" i="2" l="1"/>
  <c r="Q2252" i="2"/>
  <c r="P2253" i="2" s="1"/>
  <c r="Q2253" i="2" l="1"/>
  <c r="P2254" i="2" s="1"/>
  <c r="R2253" i="2"/>
  <c r="R2254" i="2" l="1"/>
  <c r="Q2254" i="2"/>
  <c r="P2255" i="2" s="1"/>
  <c r="R2255" i="2" l="1"/>
  <c r="Q2255" i="2"/>
  <c r="P2256" i="2" s="1"/>
  <c r="R2256" i="2" l="1"/>
  <c r="Q2256" i="2"/>
  <c r="P2257" i="2" s="1"/>
  <c r="Q2257" i="2" l="1"/>
  <c r="P2258" i="2" s="1"/>
  <c r="R2257" i="2"/>
  <c r="R2258" i="2" l="1"/>
  <c r="Q2258" i="2"/>
  <c r="P2259" i="2" s="1"/>
  <c r="R2259" i="2" l="1"/>
  <c r="Q2259" i="2"/>
  <c r="P2260" i="2" s="1"/>
  <c r="R2260" i="2" l="1"/>
  <c r="Q2260" i="2"/>
  <c r="P2261" i="2" s="1"/>
  <c r="Q2261" i="2" l="1"/>
  <c r="P2262" i="2" s="1"/>
  <c r="R2261" i="2"/>
  <c r="R2262" i="2" l="1"/>
  <c r="Q2262" i="2"/>
  <c r="P2263" i="2" s="1"/>
  <c r="R2263" i="2" l="1"/>
  <c r="Q2263" i="2"/>
  <c r="P2264" i="2" s="1"/>
  <c r="R2264" i="2" l="1"/>
  <c r="Q2264" i="2"/>
  <c r="P2265" i="2" s="1"/>
  <c r="Q2265" i="2" l="1"/>
  <c r="P2266" i="2" s="1"/>
  <c r="R2265" i="2"/>
  <c r="R2266" i="2" l="1"/>
  <c r="Q2266" i="2"/>
  <c r="P2267" i="2" s="1"/>
  <c r="R2267" i="2" l="1"/>
  <c r="Q2267" i="2"/>
  <c r="P2268" i="2" s="1"/>
  <c r="R2268" i="2" l="1"/>
  <c r="Q2268" i="2"/>
  <c r="P2269" i="2" s="1"/>
  <c r="Q2269" i="2" l="1"/>
  <c r="P2270" i="2" s="1"/>
  <c r="R2269" i="2"/>
  <c r="R2270" i="2" l="1"/>
  <c r="Q2270" i="2"/>
  <c r="P2271" i="2" s="1"/>
  <c r="R2271" i="2" l="1"/>
  <c r="Q2271" i="2"/>
  <c r="P2272" i="2" s="1"/>
  <c r="R2272" i="2" l="1"/>
  <c r="Q2272" i="2"/>
  <c r="P2273" i="2" s="1"/>
  <c r="Q2273" i="2" l="1"/>
  <c r="P2274" i="2" s="1"/>
  <c r="R2273" i="2"/>
  <c r="R2274" i="2" l="1"/>
  <c r="Q2274" i="2"/>
  <c r="P2275" i="2" s="1"/>
  <c r="R2275" i="2" l="1"/>
  <c r="Q2275" i="2"/>
  <c r="P2276" i="2" s="1"/>
  <c r="R2276" i="2" l="1"/>
  <c r="Q2276" i="2"/>
  <c r="P2277" i="2" s="1"/>
  <c r="Q2277" i="2" l="1"/>
  <c r="P2278" i="2" s="1"/>
  <c r="R2277" i="2"/>
  <c r="R2278" i="2" l="1"/>
  <c r="Q2278" i="2"/>
  <c r="P2279" i="2" s="1"/>
  <c r="R2279" i="2" l="1"/>
  <c r="Q2279" i="2"/>
  <c r="P2280" i="2" s="1"/>
  <c r="R2280" i="2" l="1"/>
  <c r="Q2280" i="2"/>
  <c r="P2281" i="2" s="1"/>
  <c r="Q2281" i="2" l="1"/>
  <c r="P2282" i="2" s="1"/>
  <c r="R2281" i="2"/>
  <c r="R2282" i="2" l="1"/>
  <c r="Q2282" i="2"/>
  <c r="P2283" i="2" s="1"/>
  <c r="R2283" i="2" l="1"/>
  <c r="Q2283" i="2"/>
  <c r="P2284" i="2" s="1"/>
  <c r="R2284" i="2" l="1"/>
  <c r="Q2284" i="2"/>
  <c r="P2285" i="2" s="1"/>
  <c r="Q2285" i="2" l="1"/>
  <c r="P2286" i="2" s="1"/>
  <c r="R2285" i="2"/>
  <c r="R2286" i="2" l="1"/>
  <c r="Q2286" i="2"/>
  <c r="P2287" i="2" s="1"/>
  <c r="R2287" i="2" l="1"/>
  <c r="Q2287" i="2"/>
  <c r="P2288" i="2" s="1"/>
  <c r="R2288" i="2" l="1"/>
  <c r="Q2288" i="2"/>
  <c r="P2289" i="2" s="1"/>
  <c r="Q2289" i="2" l="1"/>
  <c r="P2290" i="2" s="1"/>
  <c r="R2289" i="2"/>
  <c r="R2290" i="2" l="1"/>
  <c r="Q2290" i="2"/>
  <c r="P2291" i="2" s="1"/>
  <c r="R2291" i="2" l="1"/>
  <c r="Q2291" i="2"/>
  <c r="P2292" i="2" s="1"/>
  <c r="R2292" i="2" l="1"/>
  <c r="Q2292" i="2"/>
  <c r="P2293" i="2" s="1"/>
  <c r="Q2293" i="2" l="1"/>
  <c r="P2294" i="2" s="1"/>
  <c r="R2293" i="2"/>
  <c r="R2294" i="2" l="1"/>
  <c r="Q2294" i="2"/>
  <c r="P2295" i="2" s="1"/>
  <c r="R2295" i="2" l="1"/>
  <c r="Q2295" i="2"/>
  <c r="P2296" i="2" s="1"/>
  <c r="R2296" i="2" l="1"/>
  <c r="Q2296" i="2"/>
  <c r="P2297" i="2" s="1"/>
  <c r="Q2297" i="2" l="1"/>
  <c r="P2298" i="2" s="1"/>
  <c r="R2297" i="2"/>
  <c r="R2298" i="2" l="1"/>
  <c r="Q2298" i="2"/>
  <c r="P2299" i="2" s="1"/>
  <c r="R2299" i="2" l="1"/>
  <c r="Q2299" i="2"/>
  <c r="P2300" i="2" s="1"/>
  <c r="R2300" i="2" l="1"/>
  <c r="Q2300" i="2"/>
  <c r="P2301" i="2" s="1"/>
  <c r="Q2301" i="2" l="1"/>
  <c r="P2302" i="2" s="1"/>
  <c r="R2301" i="2"/>
  <c r="R2302" i="2" l="1"/>
  <c r="Q2302" i="2"/>
  <c r="P2303" i="2" s="1"/>
  <c r="R2303" i="2" l="1"/>
  <c r="Q2303" i="2"/>
  <c r="P2304" i="2" s="1"/>
  <c r="R2304" i="2" l="1"/>
  <c r="Q2304" i="2"/>
  <c r="P2305" i="2" s="1"/>
  <c r="Q2305" i="2" l="1"/>
  <c r="P2306" i="2" s="1"/>
  <c r="R2305" i="2"/>
  <c r="R2306" i="2" l="1"/>
  <c r="Q2306" i="2"/>
  <c r="P2307" i="2" s="1"/>
  <c r="R2307" i="2" l="1"/>
  <c r="Q2307" i="2"/>
  <c r="P2308" i="2" s="1"/>
  <c r="R2308" i="2" l="1"/>
  <c r="Q2308" i="2"/>
  <c r="P2309" i="2" s="1"/>
  <c r="Q2309" i="2" l="1"/>
  <c r="P2310" i="2" s="1"/>
  <c r="R2309" i="2"/>
  <c r="R2310" i="2" l="1"/>
  <c r="Q2310" i="2"/>
  <c r="P2311" i="2" s="1"/>
  <c r="R2311" i="2" l="1"/>
  <c r="Q2311" i="2"/>
  <c r="P2312" i="2" s="1"/>
  <c r="R2312" i="2" l="1"/>
  <c r="Q2312" i="2"/>
  <c r="P2313" i="2" s="1"/>
  <c r="Q2313" i="2" l="1"/>
  <c r="P2314" i="2" s="1"/>
  <c r="R2313" i="2"/>
  <c r="R2314" i="2" l="1"/>
  <c r="Q2314" i="2"/>
  <c r="P2315" i="2" s="1"/>
  <c r="R2315" i="2" l="1"/>
  <c r="Q2315" i="2"/>
  <c r="P2316" i="2" s="1"/>
  <c r="R2316" i="2" l="1"/>
  <c r="Q2316" i="2"/>
  <c r="P2317" i="2" s="1"/>
  <c r="Q2317" i="2" l="1"/>
  <c r="P2318" i="2" s="1"/>
  <c r="R2317" i="2"/>
  <c r="R2318" i="2" l="1"/>
  <c r="Q2318" i="2"/>
  <c r="P2319" i="2" s="1"/>
  <c r="R2319" i="2" l="1"/>
  <c r="Q2319" i="2"/>
  <c r="P2320" i="2" s="1"/>
  <c r="R2320" i="2" l="1"/>
  <c r="Q2320" i="2"/>
  <c r="P2321" i="2" s="1"/>
  <c r="Q2321" i="2" l="1"/>
  <c r="P2322" i="2" s="1"/>
  <c r="R2321" i="2"/>
  <c r="R2322" i="2" l="1"/>
  <c r="Q2322" i="2"/>
  <c r="P2323" i="2" s="1"/>
  <c r="R2323" i="2" l="1"/>
  <c r="Q2323" i="2"/>
  <c r="P2324" i="2" s="1"/>
  <c r="R2324" i="2" l="1"/>
  <c r="Q2324" i="2"/>
  <c r="P2325" i="2" s="1"/>
  <c r="Q2325" i="2" l="1"/>
  <c r="P2326" i="2" s="1"/>
  <c r="R2325" i="2"/>
  <c r="R2326" i="2" l="1"/>
  <c r="Q2326" i="2"/>
  <c r="P2327" i="2" s="1"/>
  <c r="R2327" i="2" l="1"/>
  <c r="Q2327" i="2"/>
  <c r="P2328" i="2" s="1"/>
  <c r="R2328" i="2" l="1"/>
  <c r="Q2328" i="2"/>
  <c r="P2329" i="2" s="1"/>
  <c r="Q2329" i="2" l="1"/>
  <c r="P2330" i="2" s="1"/>
  <c r="R2329" i="2"/>
  <c r="R2330" i="2" l="1"/>
  <c r="Q2330" i="2"/>
  <c r="P2331" i="2" s="1"/>
  <c r="R2331" i="2" l="1"/>
  <c r="Q2331" i="2"/>
  <c r="P2332" i="2" s="1"/>
  <c r="R2332" i="2" l="1"/>
  <c r="Q2332" i="2"/>
  <c r="P2333" i="2" s="1"/>
  <c r="Q2333" i="2" l="1"/>
  <c r="P2334" i="2" s="1"/>
  <c r="R2333" i="2"/>
  <c r="R2334" i="2" l="1"/>
  <c r="Q2334" i="2"/>
  <c r="P2335" i="2" s="1"/>
  <c r="R2335" i="2" l="1"/>
  <c r="Q2335" i="2"/>
  <c r="P2336" i="2" s="1"/>
  <c r="R2336" i="2" l="1"/>
  <c r="Q2336" i="2"/>
  <c r="P2337" i="2" s="1"/>
  <c r="Q2337" i="2" l="1"/>
  <c r="P2338" i="2" s="1"/>
  <c r="R2337" i="2"/>
  <c r="R2338" i="2" l="1"/>
  <c r="Q2338" i="2"/>
  <c r="P2339" i="2" s="1"/>
  <c r="R2339" i="2" l="1"/>
  <c r="Q2339" i="2"/>
  <c r="P2340" i="2" s="1"/>
  <c r="R2340" i="2" l="1"/>
  <c r="Q2340" i="2"/>
  <c r="P2341" i="2" s="1"/>
  <c r="Q2341" i="2" l="1"/>
  <c r="P2342" i="2" s="1"/>
  <c r="R2341" i="2"/>
  <c r="R2342" i="2" l="1"/>
  <c r="Q2342" i="2"/>
  <c r="P2343" i="2" s="1"/>
  <c r="R2343" i="2" l="1"/>
  <c r="Q2343" i="2"/>
  <c r="P2344" i="2" s="1"/>
  <c r="R2344" i="2" l="1"/>
  <c r="Q2344" i="2"/>
  <c r="P2345" i="2" s="1"/>
  <c r="Q2345" i="2" l="1"/>
  <c r="P2346" i="2" s="1"/>
  <c r="R2345" i="2"/>
  <c r="R2346" i="2" l="1"/>
  <c r="Q2346" i="2"/>
  <c r="P2347" i="2" s="1"/>
  <c r="R2347" i="2" l="1"/>
  <c r="Q2347" i="2"/>
  <c r="P2348" i="2" s="1"/>
  <c r="R2348" i="2" l="1"/>
  <c r="Q2348" i="2"/>
  <c r="P2349" i="2" s="1"/>
  <c r="Q2349" i="2" l="1"/>
  <c r="P2350" i="2" s="1"/>
  <c r="R2349" i="2"/>
  <c r="R2350" i="2" l="1"/>
  <c r="Q2350" i="2"/>
  <c r="P2351" i="2" s="1"/>
  <c r="R2351" i="2" l="1"/>
  <c r="Q2351" i="2"/>
  <c r="P2352" i="2" s="1"/>
  <c r="R2352" i="2" l="1"/>
  <c r="Q2352" i="2"/>
  <c r="P2353" i="2" s="1"/>
  <c r="Q2353" i="2" l="1"/>
  <c r="P2354" i="2" s="1"/>
  <c r="R2353" i="2"/>
  <c r="R2354" i="2" l="1"/>
  <c r="Q2354" i="2"/>
  <c r="P2355" i="2" s="1"/>
  <c r="R2355" i="2" l="1"/>
  <c r="Q2355" i="2"/>
  <c r="P2356" i="2" s="1"/>
  <c r="R2356" i="2" l="1"/>
  <c r="Q2356" i="2"/>
  <c r="P2357" i="2" s="1"/>
  <c r="Q2357" i="2" l="1"/>
  <c r="P2358" i="2" s="1"/>
  <c r="R2357" i="2"/>
  <c r="R2358" i="2" l="1"/>
  <c r="Q2358" i="2"/>
  <c r="P2359" i="2" s="1"/>
  <c r="R2359" i="2" l="1"/>
  <c r="Q2359" i="2"/>
  <c r="P2360" i="2" s="1"/>
  <c r="R2360" i="2" l="1"/>
  <c r="Q2360" i="2"/>
  <c r="P2361" i="2" s="1"/>
  <c r="Q2361" i="2" l="1"/>
  <c r="P2362" i="2" s="1"/>
  <c r="R2361" i="2"/>
  <c r="R2362" i="2" l="1"/>
  <c r="Q2362" i="2"/>
  <c r="P2363" i="2" s="1"/>
  <c r="R2363" i="2" l="1"/>
  <c r="Q2363" i="2"/>
  <c r="P2364" i="2" s="1"/>
  <c r="R2364" i="2" l="1"/>
  <c r="Q2364" i="2"/>
  <c r="P2365" i="2" s="1"/>
  <c r="Q2365" i="2" l="1"/>
  <c r="P2366" i="2" s="1"/>
  <c r="R2365" i="2"/>
  <c r="R2366" i="2" l="1"/>
  <c r="Q2366" i="2"/>
  <c r="P2367" i="2" s="1"/>
  <c r="R2367" i="2" l="1"/>
  <c r="Q2367" i="2"/>
  <c r="P2368" i="2" s="1"/>
  <c r="R2368" i="2" l="1"/>
  <c r="Q2368" i="2"/>
  <c r="P2369" i="2" s="1"/>
  <c r="Q2369" i="2" l="1"/>
  <c r="P2370" i="2" s="1"/>
  <c r="R2369" i="2"/>
  <c r="R2370" i="2" l="1"/>
  <c r="Q2370" i="2"/>
  <c r="P2371" i="2" s="1"/>
  <c r="R2371" i="2" l="1"/>
  <c r="Q2371" i="2"/>
  <c r="P2372" i="2" s="1"/>
  <c r="R2372" i="2" l="1"/>
  <c r="Q2372" i="2"/>
  <c r="P2373" i="2" s="1"/>
  <c r="Q2373" i="2" l="1"/>
  <c r="P2374" i="2" s="1"/>
  <c r="R2373" i="2"/>
  <c r="R2374" i="2" l="1"/>
  <c r="Q2374" i="2"/>
  <c r="P2375" i="2" s="1"/>
  <c r="R2375" i="2" l="1"/>
  <c r="Q2375" i="2"/>
  <c r="P2376" i="2" s="1"/>
  <c r="R2376" i="2" l="1"/>
  <c r="Q2376" i="2"/>
  <c r="P2377" i="2" s="1"/>
  <c r="Q2377" i="2" l="1"/>
  <c r="P2378" i="2" s="1"/>
  <c r="R2377" i="2"/>
  <c r="R2378" i="2" l="1"/>
  <c r="Q2378" i="2"/>
  <c r="P2379" i="2" s="1"/>
  <c r="R2379" i="2" l="1"/>
  <c r="Q2379" i="2"/>
  <c r="P2380" i="2" s="1"/>
  <c r="R2380" i="2" l="1"/>
  <c r="Q2380" i="2"/>
  <c r="P2381" i="2" s="1"/>
  <c r="Q2381" i="2" l="1"/>
  <c r="P2382" i="2" s="1"/>
  <c r="R2381" i="2"/>
  <c r="R2382" i="2" l="1"/>
  <c r="Q2382" i="2"/>
  <c r="P2383" i="2" s="1"/>
  <c r="R2383" i="2" l="1"/>
  <c r="Q2383" i="2"/>
  <c r="P2384" i="2" s="1"/>
  <c r="R2384" i="2" l="1"/>
  <c r="Q2384" i="2"/>
  <c r="P2385" i="2" s="1"/>
  <c r="Q2385" i="2" l="1"/>
  <c r="P2386" i="2" s="1"/>
  <c r="R2385" i="2"/>
  <c r="R2386" i="2" l="1"/>
  <c r="Q2386" i="2"/>
  <c r="P2387" i="2" s="1"/>
  <c r="R2387" i="2" l="1"/>
  <c r="Q2387" i="2"/>
  <c r="P2388" i="2" s="1"/>
  <c r="R2388" i="2" l="1"/>
  <c r="Q2388" i="2"/>
  <c r="P2389" i="2" s="1"/>
  <c r="Q2389" i="2" l="1"/>
  <c r="P2390" i="2" s="1"/>
  <c r="R2389" i="2"/>
  <c r="R2390" i="2" l="1"/>
  <c r="Q2390" i="2"/>
  <c r="P2391" i="2" s="1"/>
  <c r="R2391" i="2" l="1"/>
  <c r="Q2391" i="2"/>
  <c r="P2392" i="2" s="1"/>
  <c r="R2392" i="2" l="1"/>
  <c r="Q2392" i="2"/>
  <c r="P2393" i="2" s="1"/>
  <c r="Q2393" i="2" l="1"/>
  <c r="P2394" i="2" s="1"/>
  <c r="R2393" i="2"/>
  <c r="R2394" i="2" l="1"/>
  <c r="Q2394" i="2"/>
  <c r="P2395" i="2" s="1"/>
  <c r="R2395" i="2" l="1"/>
  <c r="Q2395" i="2"/>
  <c r="P2396" i="2" s="1"/>
  <c r="R2396" i="2" l="1"/>
  <c r="Q2396" i="2"/>
  <c r="P2397" i="2" s="1"/>
  <c r="Q2397" i="2" l="1"/>
  <c r="P2398" i="2" s="1"/>
  <c r="R2397" i="2"/>
  <c r="R2398" i="2" l="1"/>
  <c r="Q2398" i="2"/>
  <c r="P2399" i="2" s="1"/>
  <c r="R2399" i="2" l="1"/>
  <c r="Q2399" i="2"/>
  <c r="P2400" i="2" s="1"/>
  <c r="R2400" i="2" l="1"/>
  <c r="Q2400" i="2"/>
  <c r="P2401" i="2" s="1"/>
  <c r="Q2401" i="2" l="1"/>
  <c r="P2402" i="2" s="1"/>
  <c r="R2401" i="2"/>
  <c r="R2402" i="2" l="1"/>
  <c r="Q2402" i="2"/>
  <c r="P2403" i="2" s="1"/>
  <c r="R2403" i="2" l="1"/>
  <c r="Q2403" i="2"/>
  <c r="P2404" i="2" s="1"/>
  <c r="R2404" i="2" l="1"/>
  <c r="Q2404" i="2"/>
  <c r="P2405" i="2" s="1"/>
  <c r="Q2405" i="2" l="1"/>
  <c r="P2406" i="2" s="1"/>
  <c r="R2405" i="2"/>
  <c r="R2406" i="2" l="1"/>
  <c r="Q2406" i="2"/>
  <c r="P2407" i="2" s="1"/>
  <c r="R2407" i="2" l="1"/>
  <c r="Q2407" i="2"/>
  <c r="P2408" i="2" s="1"/>
  <c r="R2408" i="2" l="1"/>
  <c r="Q2408" i="2"/>
  <c r="P2409" i="2" s="1"/>
  <c r="Q2409" i="2" l="1"/>
  <c r="P2410" i="2" s="1"/>
  <c r="R2409" i="2"/>
  <c r="R2410" i="2" l="1"/>
  <c r="Q2410" i="2"/>
  <c r="P2411" i="2" s="1"/>
  <c r="R2411" i="2" l="1"/>
  <c r="Q2411" i="2"/>
  <c r="P2412" i="2" s="1"/>
  <c r="R2412" i="2" l="1"/>
  <c r="Q2412" i="2"/>
  <c r="P2413" i="2" s="1"/>
  <c r="Q2413" i="2" l="1"/>
  <c r="P2414" i="2" s="1"/>
  <c r="R2413" i="2"/>
  <c r="R2414" i="2" l="1"/>
  <c r="Q2414" i="2"/>
  <c r="P2415" i="2" s="1"/>
  <c r="R2415" i="2" l="1"/>
  <c r="Q2415" i="2"/>
  <c r="P2416" i="2" s="1"/>
  <c r="R2416" i="2" l="1"/>
  <c r="Q2416" i="2"/>
  <c r="P2417" i="2" s="1"/>
  <c r="Q2417" i="2" l="1"/>
  <c r="P2418" i="2" s="1"/>
  <c r="R2417" i="2"/>
  <c r="R2418" i="2" l="1"/>
  <c r="Q2418" i="2"/>
  <c r="P2419" i="2" s="1"/>
  <c r="R2419" i="2" l="1"/>
  <c r="Q2419" i="2"/>
  <c r="P2420" i="2" s="1"/>
  <c r="R2420" i="2" l="1"/>
  <c r="Q2420" i="2"/>
  <c r="P2421" i="2" s="1"/>
  <c r="Q2421" i="2" l="1"/>
  <c r="P2422" i="2" s="1"/>
  <c r="R2421" i="2"/>
  <c r="R2422" i="2" l="1"/>
  <c r="Q2422" i="2"/>
  <c r="P2423" i="2" s="1"/>
  <c r="R2423" i="2" l="1"/>
  <c r="Q2423" i="2"/>
  <c r="P2424" i="2" s="1"/>
  <c r="R2424" i="2" l="1"/>
  <c r="Q2424" i="2"/>
  <c r="P2425" i="2" s="1"/>
  <c r="Q2425" i="2" l="1"/>
  <c r="P2426" i="2" s="1"/>
  <c r="R2425" i="2"/>
  <c r="R2426" i="2" l="1"/>
  <c r="Q2426" i="2"/>
  <c r="P2427" i="2" s="1"/>
  <c r="R2427" i="2" l="1"/>
  <c r="Q2427" i="2"/>
  <c r="P2428" i="2" s="1"/>
  <c r="R2428" i="2" l="1"/>
  <c r="Q2428" i="2"/>
  <c r="P2429" i="2" s="1"/>
  <c r="Q2429" i="2" l="1"/>
  <c r="P2430" i="2" s="1"/>
  <c r="R2429" i="2"/>
  <c r="R2430" i="2" l="1"/>
  <c r="Q2430" i="2"/>
  <c r="P2431" i="2" s="1"/>
  <c r="R2431" i="2" l="1"/>
  <c r="Q2431" i="2"/>
  <c r="P2432" i="2" s="1"/>
  <c r="R2432" i="2" l="1"/>
  <c r="Q2432" i="2"/>
  <c r="P2433" i="2" s="1"/>
  <c r="Q2433" i="2" l="1"/>
  <c r="P2434" i="2" s="1"/>
  <c r="R2433" i="2"/>
  <c r="R2434" i="2" l="1"/>
  <c r="Q2434" i="2"/>
  <c r="P2435" i="2" s="1"/>
  <c r="R2435" i="2" l="1"/>
  <c r="Q2435" i="2"/>
  <c r="P2436" i="2" s="1"/>
  <c r="R2436" i="2" l="1"/>
  <c r="Q2436" i="2"/>
  <c r="P2437" i="2" s="1"/>
  <c r="Q2437" i="2" l="1"/>
  <c r="P2438" i="2" s="1"/>
  <c r="R2437" i="2"/>
  <c r="R2438" i="2" l="1"/>
  <c r="Q2438" i="2"/>
  <c r="P2439" i="2" s="1"/>
  <c r="R2439" i="2" l="1"/>
  <c r="Q2439" i="2"/>
  <c r="P2440" i="2" s="1"/>
  <c r="R2440" i="2" l="1"/>
  <c r="Q2440" i="2"/>
  <c r="P2441" i="2" s="1"/>
  <c r="Q2441" i="2" l="1"/>
  <c r="P2442" i="2" s="1"/>
  <c r="R2441" i="2"/>
  <c r="R2442" i="2" l="1"/>
  <c r="Q2442" i="2"/>
  <c r="P2443" i="2" s="1"/>
  <c r="R2443" i="2" l="1"/>
  <c r="Q2443" i="2"/>
  <c r="P2444" i="2" s="1"/>
  <c r="R2444" i="2" l="1"/>
  <c r="Q2444" i="2"/>
  <c r="P2445" i="2" s="1"/>
  <c r="Q2445" i="2" l="1"/>
  <c r="P2446" i="2" s="1"/>
  <c r="R2445" i="2"/>
  <c r="R2446" i="2" l="1"/>
  <c r="Q2446" i="2"/>
  <c r="P2447" i="2" s="1"/>
  <c r="R2447" i="2" l="1"/>
  <c r="Q2447" i="2"/>
  <c r="P2448" i="2" s="1"/>
  <c r="R2448" i="2" l="1"/>
  <c r="Q2448" i="2"/>
  <c r="P2449" i="2" s="1"/>
  <c r="Q2449" i="2" l="1"/>
  <c r="P2450" i="2" s="1"/>
  <c r="R2449" i="2"/>
  <c r="R2450" i="2" l="1"/>
  <c r="Q2450" i="2"/>
  <c r="P2451" i="2" s="1"/>
  <c r="R2451" i="2" l="1"/>
  <c r="Q2451" i="2"/>
  <c r="P2452" i="2" s="1"/>
  <c r="R2452" i="2" l="1"/>
  <c r="Q2452" i="2"/>
  <c r="P2453" i="2" s="1"/>
  <c r="Q2453" i="2" l="1"/>
  <c r="P2454" i="2" s="1"/>
  <c r="R2453" i="2"/>
  <c r="R2454" i="2" l="1"/>
  <c r="Q2454" i="2"/>
  <c r="P2455" i="2" s="1"/>
  <c r="R2455" i="2" l="1"/>
  <c r="Q2455" i="2"/>
  <c r="P2456" i="2" s="1"/>
  <c r="R2456" i="2" l="1"/>
  <c r="Q2456" i="2"/>
  <c r="P2457" i="2" s="1"/>
  <c r="Q2457" i="2" l="1"/>
  <c r="P2458" i="2" s="1"/>
  <c r="R2457" i="2"/>
  <c r="R2458" i="2" l="1"/>
  <c r="Q2458" i="2"/>
  <c r="P2459" i="2" s="1"/>
  <c r="R2459" i="2" l="1"/>
  <c r="Q2459" i="2"/>
  <c r="P2460" i="2" s="1"/>
  <c r="R2460" i="2" l="1"/>
  <c r="Q2460" i="2"/>
  <c r="P2461" i="2" s="1"/>
  <c r="Q2461" i="2" l="1"/>
  <c r="P2462" i="2" s="1"/>
  <c r="R2461" i="2"/>
  <c r="R2462" i="2" l="1"/>
  <c r="Q2462" i="2"/>
  <c r="P2463" i="2" s="1"/>
  <c r="R2463" i="2" l="1"/>
  <c r="Q2463" i="2"/>
  <c r="P2464" i="2" s="1"/>
  <c r="R2464" i="2" l="1"/>
  <c r="Q2464" i="2"/>
  <c r="P2465" i="2" s="1"/>
  <c r="Q2465" i="2" l="1"/>
  <c r="P2466" i="2" s="1"/>
  <c r="R2465" i="2"/>
  <c r="R2466" i="2" l="1"/>
  <c r="Q2466" i="2"/>
  <c r="P2467" i="2" s="1"/>
  <c r="R2467" i="2" l="1"/>
  <c r="Q2467" i="2"/>
  <c r="P2468" i="2" s="1"/>
  <c r="R2468" i="2" l="1"/>
  <c r="Q2468" i="2"/>
  <c r="P2469" i="2" s="1"/>
  <c r="Q2469" i="2" l="1"/>
  <c r="P2470" i="2" s="1"/>
  <c r="R2469" i="2"/>
  <c r="R2470" i="2" l="1"/>
  <c r="Q2470" i="2"/>
  <c r="P2471" i="2" s="1"/>
  <c r="R2471" i="2" l="1"/>
  <c r="Q2471" i="2"/>
  <c r="P2472" i="2" s="1"/>
  <c r="R2472" i="2" l="1"/>
  <c r="Q2472" i="2"/>
  <c r="P2473" i="2" s="1"/>
  <c r="Q2473" i="2" l="1"/>
  <c r="P2474" i="2" s="1"/>
  <c r="R2473" i="2"/>
  <c r="R2474" i="2" l="1"/>
  <c r="Q2474" i="2"/>
  <c r="P2475" i="2" s="1"/>
  <c r="R2475" i="2" l="1"/>
  <c r="Q2475" i="2"/>
  <c r="P2476" i="2" s="1"/>
  <c r="R2476" i="2" l="1"/>
  <c r="Q2476" i="2"/>
  <c r="P2477" i="2" s="1"/>
  <c r="Q2477" i="2" l="1"/>
  <c r="P2478" i="2" s="1"/>
  <c r="R2477" i="2"/>
  <c r="R2478" i="2" l="1"/>
  <c r="Q2478" i="2"/>
  <c r="P2479" i="2" s="1"/>
  <c r="R2479" i="2" l="1"/>
  <c r="Q2479" i="2"/>
  <c r="P2480" i="2" s="1"/>
  <c r="R2480" i="2" l="1"/>
  <c r="Q2480" i="2"/>
  <c r="P2481" i="2" s="1"/>
  <c r="Q2481" i="2" l="1"/>
  <c r="P2482" i="2" s="1"/>
  <c r="R2481" i="2"/>
  <c r="R2482" i="2" l="1"/>
  <c r="Q2482" i="2"/>
  <c r="P2483" i="2" s="1"/>
  <c r="R2483" i="2" l="1"/>
  <c r="Q2483" i="2"/>
  <c r="P2484" i="2" s="1"/>
  <c r="R2484" i="2" l="1"/>
  <c r="Q2484" i="2"/>
  <c r="P2485" i="2" s="1"/>
  <c r="Q2485" i="2" l="1"/>
  <c r="P2486" i="2" s="1"/>
  <c r="R2485" i="2"/>
  <c r="R2486" i="2" l="1"/>
  <c r="Q2486" i="2"/>
  <c r="P2487" i="2" s="1"/>
  <c r="R2487" i="2" l="1"/>
  <c r="Q2487" i="2"/>
  <c r="P2488" i="2" s="1"/>
  <c r="R2488" i="2" l="1"/>
  <c r="Q2488" i="2"/>
  <c r="P2489" i="2" s="1"/>
  <c r="Q2489" i="2" l="1"/>
  <c r="P2490" i="2" s="1"/>
  <c r="R2489" i="2"/>
  <c r="R2490" i="2" l="1"/>
  <c r="Q2490" i="2"/>
  <c r="P2491" i="2" s="1"/>
  <c r="R2491" i="2" l="1"/>
  <c r="Q2491" i="2"/>
  <c r="P2492" i="2" s="1"/>
  <c r="R2492" i="2" l="1"/>
  <c r="Q2492" i="2"/>
  <c r="P2493" i="2" s="1"/>
  <c r="Q2493" i="2" l="1"/>
  <c r="P2494" i="2" s="1"/>
  <c r="R2493" i="2"/>
  <c r="R2494" i="2" l="1"/>
  <c r="Q2494" i="2"/>
  <c r="P2495" i="2" s="1"/>
  <c r="R2495" i="2" l="1"/>
  <c r="Q2495" i="2"/>
  <c r="P2496" i="2" s="1"/>
  <c r="R2496" i="2" l="1"/>
  <c r="Q2496" i="2"/>
  <c r="P2497" i="2" s="1"/>
  <c r="Q2497" i="2" l="1"/>
  <c r="P2498" i="2" s="1"/>
  <c r="R2497" i="2"/>
  <c r="R2498" i="2" l="1"/>
  <c r="Q2498" i="2"/>
  <c r="P2499" i="2" s="1"/>
  <c r="R2499" i="2" l="1"/>
  <c r="Q2499" i="2"/>
  <c r="P2500" i="2" s="1"/>
  <c r="R2500" i="2" l="1"/>
  <c r="Q2500" i="2"/>
  <c r="P2501" i="2" s="1"/>
  <c r="Q2501" i="2" l="1"/>
  <c r="P2502" i="2" s="1"/>
  <c r="R2501" i="2"/>
  <c r="R2502" i="2" l="1"/>
  <c r="Q2502" i="2"/>
  <c r="P2503" i="2" s="1"/>
  <c r="R2503" i="2" l="1"/>
  <c r="Q2503" i="2"/>
  <c r="P2504" i="2" s="1"/>
  <c r="R2504" i="2" l="1"/>
  <c r="Q2504" i="2"/>
  <c r="P2505" i="2" s="1"/>
  <c r="Q2505" i="2" l="1"/>
  <c r="P2506" i="2" s="1"/>
  <c r="R2505" i="2"/>
  <c r="R2506" i="2" l="1"/>
  <c r="Q2506" i="2"/>
  <c r="P2507" i="2" s="1"/>
  <c r="R2507" i="2" l="1"/>
  <c r="Q2507" i="2"/>
  <c r="P2508" i="2" s="1"/>
  <c r="R2508" i="2" l="1"/>
  <c r="Q2508" i="2"/>
  <c r="P2509" i="2" s="1"/>
  <c r="Q2509" i="2" l="1"/>
  <c r="P2510" i="2" s="1"/>
  <c r="R2509" i="2"/>
  <c r="R2510" i="2" l="1"/>
  <c r="Q2510" i="2"/>
  <c r="P2511" i="2" s="1"/>
  <c r="R2511" i="2" l="1"/>
  <c r="Q2511" i="2"/>
  <c r="P2512" i="2" s="1"/>
  <c r="R2512" i="2" l="1"/>
  <c r="Q2512" i="2"/>
  <c r="P2513" i="2" s="1"/>
  <c r="Q2513" i="2" l="1"/>
  <c r="P2514" i="2" s="1"/>
  <c r="R2513" i="2"/>
  <c r="R2514" i="2" l="1"/>
  <c r="Q2514" i="2"/>
  <c r="P2515" i="2" s="1"/>
  <c r="R2515" i="2" l="1"/>
  <c r="Q2515" i="2"/>
  <c r="P2516" i="2" s="1"/>
  <c r="R2516" i="2" l="1"/>
  <c r="Q2516" i="2"/>
  <c r="P2517" i="2" s="1"/>
  <c r="Q2517" i="2" l="1"/>
  <c r="P2518" i="2" s="1"/>
  <c r="R2517" i="2"/>
  <c r="R2518" i="2" l="1"/>
  <c r="Q2518" i="2"/>
  <c r="P2519" i="2" s="1"/>
  <c r="R2519" i="2" l="1"/>
  <c r="Q2519" i="2"/>
  <c r="P2520" i="2" s="1"/>
  <c r="R2520" i="2" l="1"/>
  <c r="Q2520" i="2"/>
  <c r="P2521" i="2" s="1"/>
  <c r="Q2521" i="2" l="1"/>
  <c r="P2522" i="2" s="1"/>
  <c r="R2521" i="2"/>
  <c r="R2522" i="2" l="1"/>
  <c r="Q2522" i="2"/>
  <c r="P2523" i="2" s="1"/>
  <c r="R2523" i="2" l="1"/>
  <c r="Q2523" i="2"/>
  <c r="P2524" i="2" s="1"/>
  <c r="R2524" i="2" l="1"/>
  <c r="Q2524" i="2"/>
  <c r="P2525" i="2" s="1"/>
  <c r="Q2525" i="2" l="1"/>
  <c r="P2526" i="2" s="1"/>
  <c r="R2525" i="2"/>
  <c r="R2526" i="2" l="1"/>
  <c r="Q2526" i="2"/>
  <c r="P2527" i="2" s="1"/>
  <c r="R2527" i="2" l="1"/>
  <c r="Q2527" i="2"/>
  <c r="P2528" i="2" s="1"/>
  <c r="R2528" i="2" l="1"/>
  <c r="Q2528" i="2"/>
  <c r="P2529" i="2" s="1"/>
  <c r="Q2529" i="2" l="1"/>
  <c r="P2530" i="2" s="1"/>
  <c r="R2529" i="2"/>
  <c r="R2530" i="2" l="1"/>
  <c r="Q2530" i="2"/>
  <c r="P2531" i="2" s="1"/>
  <c r="R2531" i="2" l="1"/>
  <c r="Q2531" i="2"/>
  <c r="P2532" i="2" s="1"/>
  <c r="R2532" i="2" l="1"/>
  <c r="Q2532" i="2"/>
  <c r="P2533" i="2" s="1"/>
  <c r="Q2533" i="2" l="1"/>
  <c r="P2534" i="2" s="1"/>
  <c r="R2533" i="2"/>
  <c r="R2534" i="2" l="1"/>
  <c r="Q2534" i="2"/>
  <c r="P2535" i="2" s="1"/>
  <c r="R2535" i="2" l="1"/>
  <c r="Q2535" i="2"/>
  <c r="P2536" i="2" s="1"/>
  <c r="R2536" i="2" l="1"/>
  <c r="Q2536" i="2"/>
  <c r="P2537" i="2" s="1"/>
  <c r="Q2537" i="2" l="1"/>
  <c r="P2538" i="2" s="1"/>
  <c r="R2537" i="2"/>
  <c r="R2538" i="2" l="1"/>
  <c r="Q2538" i="2"/>
  <c r="P2539" i="2" s="1"/>
  <c r="R2539" i="2" l="1"/>
  <c r="Q2539" i="2"/>
  <c r="P2540" i="2" s="1"/>
  <c r="R2540" i="2" l="1"/>
  <c r="Q2540" i="2"/>
  <c r="P2541" i="2" s="1"/>
  <c r="Q2541" i="2" l="1"/>
  <c r="P2542" i="2" s="1"/>
  <c r="R2541" i="2"/>
  <c r="R2542" i="2" l="1"/>
  <c r="Q2542" i="2"/>
  <c r="P2543" i="2" s="1"/>
  <c r="R2543" i="2" l="1"/>
  <c r="Q2543" i="2"/>
  <c r="P2544" i="2" s="1"/>
  <c r="R2544" i="2" l="1"/>
  <c r="Q2544" i="2"/>
  <c r="P2545" i="2" s="1"/>
  <c r="Q2545" i="2" l="1"/>
  <c r="P2546" i="2" s="1"/>
  <c r="R2545" i="2"/>
  <c r="R2546" i="2" l="1"/>
  <c r="Q2546" i="2"/>
  <c r="P2547" i="2" s="1"/>
  <c r="R2547" i="2" l="1"/>
  <c r="Q2547" i="2"/>
  <c r="P2548" i="2" s="1"/>
  <c r="R2548" i="2" l="1"/>
  <c r="Q2548" i="2"/>
  <c r="P2549" i="2" s="1"/>
  <c r="Q2549" i="2" l="1"/>
  <c r="P2550" i="2" s="1"/>
  <c r="R2549" i="2"/>
  <c r="R2550" i="2" l="1"/>
  <c r="Q2550" i="2"/>
  <c r="P2551" i="2" s="1"/>
  <c r="R2551" i="2" l="1"/>
  <c r="Q2551" i="2"/>
  <c r="P2552" i="2" s="1"/>
  <c r="R2552" i="2" l="1"/>
  <c r="Q2552" i="2"/>
  <c r="P2553" i="2" s="1"/>
  <c r="Q2553" i="2" l="1"/>
  <c r="P2554" i="2" s="1"/>
  <c r="R2553" i="2"/>
  <c r="R2554" i="2" l="1"/>
  <c r="Q2554" i="2"/>
  <c r="P2555" i="2" s="1"/>
  <c r="R2555" i="2" l="1"/>
  <c r="Q2555" i="2"/>
  <c r="P2556" i="2" s="1"/>
  <c r="R2556" i="2" l="1"/>
  <c r="Q2556" i="2"/>
  <c r="P2557" i="2" s="1"/>
  <c r="Q2557" i="2" l="1"/>
  <c r="P2558" i="2" s="1"/>
  <c r="R2557" i="2"/>
  <c r="R2558" i="2" l="1"/>
  <c r="Q2558" i="2"/>
  <c r="P2559" i="2" s="1"/>
  <c r="R2559" i="2" l="1"/>
  <c r="Q2559" i="2"/>
  <c r="P2560" i="2" s="1"/>
  <c r="R2560" i="2" l="1"/>
  <c r="Q2560" i="2"/>
  <c r="P2561" i="2" s="1"/>
  <c r="Q2561" i="2" l="1"/>
  <c r="P2562" i="2" s="1"/>
  <c r="R2561" i="2"/>
  <c r="R2562" i="2" l="1"/>
  <c r="Q2562" i="2"/>
  <c r="P2563" i="2" s="1"/>
  <c r="R2563" i="2" l="1"/>
  <c r="Q2563" i="2"/>
  <c r="P2564" i="2" s="1"/>
  <c r="R2564" i="2" l="1"/>
  <c r="Q2564" i="2"/>
  <c r="P2565" i="2" s="1"/>
  <c r="Q2565" i="2" l="1"/>
  <c r="P2566" i="2" s="1"/>
  <c r="R2565" i="2"/>
  <c r="R2566" i="2" l="1"/>
  <c r="Q2566" i="2"/>
  <c r="P2567" i="2" s="1"/>
  <c r="R2567" i="2" l="1"/>
  <c r="Q2567" i="2"/>
  <c r="P2568" i="2" s="1"/>
  <c r="R2568" i="2" l="1"/>
  <c r="Q2568" i="2"/>
  <c r="P2569" i="2" s="1"/>
  <c r="Q2569" i="2" l="1"/>
  <c r="P2570" i="2" s="1"/>
  <c r="R2569" i="2"/>
  <c r="R2570" i="2" l="1"/>
  <c r="Q2570" i="2"/>
  <c r="P2571" i="2" s="1"/>
  <c r="R2571" i="2" l="1"/>
  <c r="Q2571" i="2"/>
  <c r="P2572" i="2" s="1"/>
  <c r="R2572" i="2" l="1"/>
  <c r="Q2572" i="2"/>
  <c r="P2573" i="2" s="1"/>
  <c r="Q2573" i="2" l="1"/>
  <c r="P2574" i="2" s="1"/>
  <c r="R2573" i="2"/>
  <c r="R2574" i="2" l="1"/>
  <c r="Q2574" i="2"/>
  <c r="P2575" i="2" s="1"/>
  <c r="R2575" i="2" l="1"/>
  <c r="Q2575" i="2"/>
  <c r="P2576" i="2" s="1"/>
  <c r="R2576" i="2" l="1"/>
  <c r="Q2576" i="2"/>
  <c r="P2577" i="2" s="1"/>
  <c r="Q2577" i="2" l="1"/>
  <c r="P2578" i="2" s="1"/>
  <c r="R2577" i="2"/>
  <c r="R2578" i="2" l="1"/>
  <c r="Q2578" i="2"/>
  <c r="P2579" i="2" s="1"/>
  <c r="R2579" i="2" l="1"/>
  <c r="Q2579" i="2"/>
  <c r="P2580" i="2" s="1"/>
  <c r="R2580" i="2" l="1"/>
  <c r="Q2580" i="2"/>
  <c r="P2581" i="2" s="1"/>
  <c r="Q2581" i="2" l="1"/>
  <c r="P2582" i="2" s="1"/>
  <c r="R2581" i="2"/>
  <c r="R2582" i="2" l="1"/>
  <c r="Q2582" i="2"/>
  <c r="P2583" i="2" s="1"/>
  <c r="R2583" i="2" l="1"/>
  <c r="Q2583" i="2"/>
  <c r="P2584" i="2" s="1"/>
  <c r="R2584" i="2" l="1"/>
  <c r="Q2584" i="2"/>
  <c r="P2585" i="2" s="1"/>
  <c r="Q2585" i="2" l="1"/>
  <c r="P2586" i="2" s="1"/>
  <c r="R2585" i="2"/>
  <c r="R2586" i="2" l="1"/>
  <c r="Q2586" i="2"/>
  <c r="P2587" i="2" s="1"/>
  <c r="R2587" i="2" l="1"/>
  <c r="Q2587" i="2"/>
  <c r="P2588" i="2" s="1"/>
  <c r="R2588" i="2" l="1"/>
  <c r="Q2588" i="2"/>
  <c r="P2589" i="2" s="1"/>
  <c r="Q2589" i="2" l="1"/>
  <c r="P2590" i="2" s="1"/>
  <c r="R2589" i="2"/>
  <c r="R2590" i="2" l="1"/>
  <c r="Q2590" i="2"/>
  <c r="P2591" i="2" s="1"/>
  <c r="R2591" i="2" l="1"/>
  <c r="Q2591" i="2"/>
  <c r="P2592" i="2" s="1"/>
  <c r="R2592" i="2" l="1"/>
  <c r="Q2592" i="2"/>
  <c r="P2593" i="2" s="1"/>
  <c r="Q2593" i="2" l="1"/>
  <c r="P2594" i="2" s="1"/>
  <c r="R2593" i="2"/>
  <c r="R2594" i="2" l="1"/>
  <c r="Q2594" i="2"/>
  <c r="P2595" i="2" s="1"/>
  <c r="R2595" i="2" l="1"/>
  <c r="Q2595" i="2"/>
  <c r="P2596" i="2" s="1"/>
  <c r="R2596" i="2" l="1"/>
  <c r="Q2596" i="2"/>
  <c r="P2597" i="2" s="1"/>
  <c r="Q2597" i="2" l="1"/>
  <c r="P2598" i="2" s="1"/>
  <c r="R2597" i="2"/>
  <c r="R2598" i="2" l="1"/>
  <c r="Q2598" i="2"/>
  <c r="P2599" i="2" s="1"/>
  <c r="R2599" i="2" l="1"/>
  <c r="Q2599" i="2"/>
  <c r="P2600" i="2" s="1"/>
  <c r="R2600" i="2" l="1"/>
  <c r="Q2600" i="2"/>
  <c r="P2601" i="2" s="1"/>
  <c r="Q2601" i="2" l="1"/>
  <c r="P2602" i="2" s="1"/>
  <c r="R2601" i="2"/>
  <c r="R2602" i="2" l="1"/>
  <c r="Q2602" i="2"/>
  <c r="P2603" i="2" s="1"/>
  <c r="R2603" i="2" l="1"/>
  <c r="Q2603" i="2"/>
  <c r="P2604" i="2" s="1"/>
  <c r="R2604" i="2" l="1"/>
  <c r="Q2604" i="2"/>
  <c r="P2605" i="2" s="1"/>
  <c r="Q2605" i="2" l="1"/>
  <c r="P2606" i="2" s="1"/>
  <c r="R2605" i="2"/>
  <c r="R2606" i="2" l="1"/>
  <c r="Q2606" i="2"/>
  <c r="P2607" i="2" s="1"/>
  <c r="R2607" i="2" l="1"/>
  <c r="Q2607" i="2"/>
  <c r="P2608" i="2" s="1"/>
  <c r="R2608" i="2" l="1"/>
  <c r="Q2608" i="2"/>
  <c r="P2609" i="2" s="1"/>
  <c r="Q2609" i="2" l="1"/>
  <c r="P2610" i="2" s="1"/>
  <c r="R2609" i="2"/>
  <c r="R2610" i="2" l="1"/>
  <c r="Q2610" i="2"/>
  <c r="P2611" i="2" s="1"/>
  <c r="R2611" i="2" l="1"/>
  <c r="Q2611" i="2"/>
  <c r="P2612" i="2" s="1"/>
  <c r="R2612" i="2" l="1"/>
  <c r="Q2612" i="2"/>
  <c r="P2613" i="2" s="1"/>
  <c r="Q2613" i="2" l="1"/>
  <c r="P2614" i="2" s="1"/>
  <c r="R2613" i="2"/>
  <c r="R2614" i="2" l="1"/>
  <c r="Q2614" i="2"/>
  <c r="P2615" i="2" s="1"/>
  <c r="R2615" i="2" l="1"/>
  <c r="Q2615" i="2"/>
  <c r="P2616" i="2" s="1"/>
  <c r="R2616" i="2" l="1"/>
  <c r="Q2616" i="2"/>
  <c r="P2617" i="2" s="1"/>
  <c r="Q2617" i="2" l="1"/>
  <c r="P2618" i="2" s="1"/>
  <c r="R2617" i="2"/>
  <c r="R2618" i="2" l="1"/>
  <c r="Q2618" i="2"/>
  <c r="P2619" i="2" s="1"/>
  <c r="R2619" i="2" l="1"/>
  <c r="Q2619" i="2"/>
  <c r="P2620" i="2" s="1"/>
  <c r="R2620" i="2" l="1"/>
  <c r="Q2620" i="2"/>
  <c r="P2621" i="2" s="1"/>
  <c r="Q2621" i="2" l="1"/>
  <c r="P2622" i="2" s="1"/>
  <c r="R2621" i="2"/>
  <c r="R2622" i="2" l="1"/>
  <c r="Q2622" i="2"/>
  <c r="P2623" i="2" s="1"/>
  <c r="R2623" i="2" l="1"/>
  <c r="Q2623" i="2"/>
  <c r="P2624" i="2" s="1"/>
  <c r="R2624" i="2" l="1"/>
  <c r="Q2624" i="2"/>
  <c r="P2625" i="2" s="1"/>
  <c r="Q2625" i="2" l="1"/>
  <c r="P2626" i="2" s="1"/>
  <c r="R2625" i="2"/>
  <c r="R2626" i="2" l="1"/>
  <c r="Q2626" i="2"/>
  <c r="P2627" i="2" s="1"/>
  <c r="R2627" i="2" l="1"/>
  <c r="Q2627" i="2"/>
  <c r="P2628" i="2" s="1"/>
  <c r="R2628" i="2" l="1"/>
  <c r="Q2628" i="2"/>
  <c r="P2629" i="2" s="1"/>
  <c r="Q2629" i="2" l="1"/>
  <c r="P2630" i="2" s="1"/>
  <c r="R2629" i="2"/>
  <c r="R2630" i="2" l="1"/>
  <c r="Q2630" i="2"/>
  <c r="P2631" i="2" s="1"/>
  <c r="R2631" i="2" l="1"/>
  <c r="Q2631" i="2"/>
  <c r="P2632" i="2" s="1"/>
  <c r="R2632" i="2" l="1"/>
  <c r="Q2632" i="2"/>
  <c r="P2633" i="2" s="1"/>
  <c r="Q2633" i="2" l="1"/>
  <c r="P2634" i="2" s="1"/>
  <c r="R2633" i="2"/>
  <c r="R2634" i="2" l="1"/>
  <c r="Q2634" i="2"/>
  <c r="P2635" i="2" s="1"/>
  <c r="R2635" i="2" l="1"/>
  <c r="Q2635" i="2"/>
  <c r="P2636" i="2" s="1"/>
  <c r="R2636" i="2" l="1"/>
  <c r="Q2636" i="2"/>
  <c r="P2637" i="2" s="1"/>
  <c r="Q2637" i="2" l="1"/>
  <c r="P2638" i="2" s="1"/>
  <c r="R2637" i="2"/>
  <c r="R2638" i="2" l="1"/>
  <c r="Q2638" i="2"/>
  <c r="P2639" i="2" s="1"/>
  <c r="R2639" i="2" l="1"/>
  <c r="Q2639" i="2"/>
  <c r="P2640" i="2" s="1"/>
  <c r="R2640" i="2" l="1"/>
  <c r="Q2640" i="2"/>
  <c r="P2641" i="2" s="1"/>
  <c r="Q2641" i="2" l="1"/>
  <c r="P2642" i="2" s="1"/>
  <c r="R2641" i="2"/>
  <c r="R2642" i="2" l="1"/>
  <c r="Q2642" i="2"/>
  <c r="P2643" i="2" s="1"/>
  <c r="R2643" i="2" l="1"/>
  <c r="Q2643" i="2"/>
  <c r="P2644" i="2" s="1"/>
  <c r="R2644" i="2" l="1"/>
  <c r="Q2644" i="2"/>
  <c r="P2645" i="2" s="1"/>
  <c r="Q2645" i="2" l="1"/>
  <c r="P2646" i="2" s="1"/>
  <c r="R2645" i="2"/>
  <c r="R2646" i="2" l="1"/>
  <c r="Q2646" i="2"/>
  <c r="P2647" i="2" s="1"/>
  <c r="R2647" i="2" l="1"/>
  <c r="Q2647" i="2"/>
  <c r="P2648" i="2" s="1"/>
  <c r="R2648" i="2" l="1"/>
  <c r="Q2648" i="2"/>
  <c r="P2649" i="2" s="1"/>
  <c r="Q2649" i="2" l="1"/>
  <c r="P2650" i="2" s="1"/>
  <c r="R2649" i="2"/>
  <c r="R2650" i="2" l="1"/>
  <c r="Q2650" i="2"/>
  <c r="P2651" i="2" s="1"/>
  <c r="R2651" i="2" l="1"/>
  <c r="Q2651" i="2"/>
  <c r="P2652" i="2" s="1"/>
  <c r="R2652" i="2" l="1"/>
  <c r="Q2652" i="2"/>
  <c r="P2653" i="2" s="1"/>
  <c r="Q2653" i="2" l="1"/>
  <c r="P2654" i="2" s="1"/>
  <c r="R2653" i="2"/>
  <c r="R2654" i="2" l="1"/>
  <c r="Q2654" i="2"/>
  <c r="P2655" i="2" s="1"/>
  <c r="R2655" i="2" l="1"/>
  <c r="Q2655" i="2"/>
  <c r="P2656" i="2" s="1"/>
  <c r="R2656" i="2" l="1"/>
  <c r="Q2656" i="2"/>
  <c r="P2657" i="2" s="1"/>
  <c r="Q2657" i="2" l="1"/>
  <c r="P2658" i="2" s="1"/>
  <c r="R2657" i="2"/>
  <c r="R2658" i="2" l="1"/>
  <c r="Q2658" i="2"/>
  <c r="P2659" i="2" s="1"/>
  <c r="R2659" i="2" l="1"/>
  <c r="Q2659" i="2"/>
  <c r="P2660" i="2" s="1"/>
  <c r="R2660" i="2" l="1"/>
  <c r="Q2660" i="2"/>
  <c r="P2661" i="2" s="1"/>
  <c r="Q2661" i="2" l="1"/>
  <c r="P2662" i="2" s="1"/>
  <c r="R2661" i="2"/>
  <c r="R2662" i="2" l="1"/>
  <c r="Q2662" i="2"/>
  <c r="P2663" i="2" s="1"/>
  <c r="R2663" i="2" l="1"/>
  <c r="Q2663" i="2"/>
  <c r="P2664" i="2" s="1"/>
  <c r="R2664" i="2" l="1"/>
  <c r="Q2664" i="2"/>
  <c r="P2665" i="2" s="1"/>
  <c r="Q2665" i="2" l="1"/>
  <c r="P2666" i="2" s="1"/>
  <c r="R2665" i="2"/>
  <c r="R2666" i="2" l="1"/>
  <c r="Q2666" i="2"/>
  <c r="P2667" i="2" s="1"/>
  <c r="R2667" i="2" l="1"/>
  <c r="Q2667" i="2"/>
  <c r="P2668" i="2" s="1"/>
  <c r="R2668" i="2" l="1"/>
  <c r="Q2668" i="2"/>
  <c r="P2669" i="2" s="1"/>
  <c r="Q2669" i="2" l="1"/>
  <c r="P2670" i="2" s="1"/>
  <c r="R2669" i="2"/>
  <c r="R2670" i="2" l="1"/>
  <c r="Q2670" i="2"/>
  <c r="P2671" i="2" s="1"/>
  <c r="R2671" i="2" l="1"/>
  <c r="Q2671" i="2"/>
  <c r="P2672" i="2" s="1"/>
  <c r="R2672" i="2" l="1"/>
  <c r="Q2672" i="2"/>
  <c r="P2673" i="2" s="1"/>
  <c r="Q2673" i="2" l="1"/>
  <c r="P2674" i="2" s="1"/>
  <c r="R2673" i="2"/>
  <c r="R2674" i="2" l="1"/>
  <c r="Q2674" i="2"/>
  <c r="P2675" i="2" s="1"/>
  <c r="R2675" i="2" l="1"/>
  <c r="Q2675" i="2"/>
  <c r="P2676" i="2" s="1"/>
  <c r="R2676" i="2" l="1"/>
  <c r="Q2676" i="2"/>
  <c r="P2677" i="2" s="1"/>
  <c r="Q2677" i="2" l="1"/>
  <c r="P2678" i="2" s="1"/>
  <c r="R2677" i="2"/>
  <c r="R2678" i="2" l="1"/>
  <c r="Q2678" i="2"/>
  <c r="P2679" i="2" s="1"/>
  <c r="R2679" i="2" l="1"/>
  <c r="Q2679" i="2"/>
  <c r="P2680" i="2" s="1"/>
  <c r="R2680" i="2" l="1"/>
  <c r="Q2680" i="2"/>
  <c r="P2681" i="2" s="1"/>
  <c r="Q2681" i="2" l="1"/>
  <c r="P2682" i="2" s="1"/>
  <c r="R2681" i="2"/>
  <c r="R2682" i="2" l="1"/>
  <c r="Q2682" i="2"/>
  <c r="P2683" i="2" s="1"/>
  <c r="R2683" i="2" l="1"/>
  <c r="Q2683" i="2"/>
  <c r="P2684" i="2" s="1"/>
  <c r="R2684" i="2" l="1"/>
  <c r="Q2684" i="2"/>
  <c r="P2685" i="2" s="1"/>
  <c r="R2685" i="2" l="1"/>
  <c r="Q2685" i="2"/>
  <c r="P2686" i="2" s="1"/>
  <c r="Q2686" i="2" l="1"/>
  <c r="P2687" i="2" s="1"/>
  <c r="R2686" i="2"/>
  <c r="R2687" i="2" l="1"/>
  <c r="Q2687" i="2"/>
  <c r="P2688" i="2" s="1"/>
  <c r="R2688" i="2" l="1"/>
  <c r="Q2688" i="2"/>
  <c r="P2689" i="2" s="1"/>
  <c r="R2689" i="2" l="1"/>
  <c r="Q2689" i="2"/>
  <c r="P2690" i="2" s="1"/>
  <c r="Q2690" i="2" l="1"/>
  <c r="P2691" i="2" s="1"/>
  <c r="R2690" i="2"/>
  <c r="R2691" i="2" l="1"/>
  <c r="Q2691" i="2"/>
  <c r="P2692" i="2" s="1"/>
  <c r="R2692" i="2" l="1"/>
  <c r="Q2692" i="2"/>
  <c r="P2693" i="2" s="1"/>
  <c r="R2693" i="2" l="1"/>
  <c r="Q2693" i="2"/>
  <c r="P2694" i="2" s="1"/>
  <c r="Q2694" i="2" l="1"/>
  <c r="P2695" i="2" s="1"/>
  <c r="R2694" i="2"/>
  <c r="R2695" i="2" l="1"/>
  <c r="Q2695" i="2"/>
  <c r="P2696" i="2" s="1"/>
  <c r="R2696" i="2" l="1"/>
  <c r="Q2696" i="2"/>
  <c r="P2697" i="2" s="1"/>
  <c r="R2697" i="2" l="1"/>
  <c r="Q2697" i="2"/>
  <c r="P2698" i="2" s="1"/>
  <c r="Q2698" i="2" l="1"/>
  <c r="P2699" i="2" s="1"/>
  <c r="R2698" i="2"/>
  <c r="R2699" i="2" l="1"/>
  <c r="Q2699" i="2"/>
  <c r="P2700" i="2" s="1"/>
  <c r="R2700" i="2" l="1"/>
  <c r="Q2700" i="2"/>
  <c r="P2701" i="2" s="1"/>
  <c r="R2701" i="2" l="1"/>
  <c r="Q2701" i="2"/>
  <c r="P2702" i="2" s="1"/>
  <c r="Q2702" i="2" l="1"/>
  <c r="P2703" i="2" s="1"/>
  <c r="R2702" i="2"/>
  <c r="R2703" i="2" l="1"/>
  <c r="Q2703" i="2"/>
  <c r="P2704" i="2" s="1"/>
  <c r="R2704" i="2" l="1"/>
  <c r="Q2704" i="2"/>
  <c r="P2705" i="2" s="1"/>
  <c r="R2705" i="2" l="1"/>
  <c r="Q2705" i="2"/>
  <c r="P2706" i="2" s="1"/>
  <c r="Q2706" i="2" l="1"/>
  <c r="P2707" i="2" s="1"/>
  <c r="R2706" i="2"/>
  <c r="R2707" i="2" l="1"/>
  <c r="Q2707" i="2"/>
  <c r="P2708" i="2" s="1"/>
  <c r="R2708" i="2" l="1"/>
  <c r="Q2708" i="2"/>
  <c r="P2709" i="2" s="1"/>
  <c r="R2709" i="2" l="1"/>
  <c r="Q2709" i="2"/>
  <c r="P2710" i="2" s="1"/>
  <c r="Q2710" i="2" l="1"/>
  <c r="P2711" i="2" s="1"/>
  <c r="R2710" i="2"/>
  <c r="R2711" i="2" l="1"/>
  <c r="Q2711" i="2"/>
  <c r="P2712" i="2" s="1"/>
  <c r="R2712" i="2" l="1"/>
  <c r="Q2712" i="2"/>
  <c r="P2713" i="2" s="1"/>
  <c r="R2713" i="2" l="1"/>
  <c r="Q2713" i="2"/>
  <c r="P2714" i="2" s="1"/>
  <c r="Q2714" i="2" l="1"/>
  <c r="P2715" i="2" s="1"/>
  <c r="R2714" i="2"/>
  <c r="R2715" i="2" l="1"/>
  <c r="Q2715" i="2"/>
  <c r="P2716" i="2" s="1"/>
  <c r="R2716" i="2" l="1"/>
  <c r="Q2716" i="2"/>
  <c r="P2717" i="2" s="1"/>
  <c r="R2717" i="2" l="1"/>
  <c r="Q2717" i="2"/>
  <c r="P2718" i="2" s="1"/>
  <c r="Q2718" i="2" l="1"/>
  <c r="P2719" i="2" s="1"/>
  <c r="R2718" i="2"/>
  <c r="R2719" i="2" l="1"/>
  <c r="Q2719" i="2"/>
  <c r="P2720" i="2" s="1"/>
  <c r="R2720" i="2" l="1"/>
  <c r="Q2720" i="2"/>
  <c r="P2721" i="2" s="1"/>
  <c r="R2721" i="2" l="1"/>
  <c r="Q2721" i="2"/>
  <c r="P2722" i="2" s="1"/>
  <c r="Q2722" i="2" l="1"/>
  <c r="P2723" i="2" s="1"/>
  <c r="R2722" i="2"/>
  <c r="R2723" i="2" l="1"/>
  <c r="Q2723" i="2"/>
  <c r="P2724" i="2" s="1"/>
  <c r="R2724" i="2" l="1"/>
  <c r="Q2724" i="2"/>
  <c r="P2725" i="2" s="1"/>
  <c r="R2725" i="2" l="1"/>
  <c r="Q2725" i="2"/>
  <c r="P2726" i="2" s="1"/>
  <c r="Q2726" i="2" l="1"/>
  <c r="P2727" i="2" s="1"/>
  <c r="R2726" i="2"/>
  <c r="R2727" i="2" l="1"/>
  <c r="Q2727" i="2"/>
  <c r="P2728" i="2" s="1"/>
  <c r="R2728" i="2" l="1"/>
  <c r="Q2728" i="2"/>
  <c r="P2729" i="2" s="1"/>
  <c r="R2729" i="2" l="1"/>
  <c r="Q2729" i="2"/>
  <c r="P2730" i="2" s="1"/>
  <c r="Q2730" i="2" l="1"/>
  <c r="P2731" i="2" s="1"/>
  <c r="R2730" i="2"/>
  <c r="R2731" i="2" l="1"/>
  <c r="Q2731" i="2"/>
  <c r="P2732" i="2" s="1"/>
  <c r="R2732" i="2" l="1"/>
  <c r="Q2732" i="2"/>
  <c r="P2733" i="2" s="1"/>
  <c r="R2733" i="2" l="1"/>
  <c r="Q2733" i="2"/>
  <c r="P2734" i="2" s="1"/>
  <c r="Q2734" i="2" l="1"/>
  <c r="P2735" i="2" s="1"/>
  <c r="R2734" i="2"/>
  <c r="R2735" i="2" l="1"/>
  <c r="Q2735" i="2"/>
  <c r="P2736" i="2" s="1"/>
  <c r="R2736" i="2" l="1"/>
  <c r="Q2736" i="2"/>
  <c r="P2737" i="2" s="1"/>
  <c r="R2737" i="2" l="1"/>
  <c r="Q2737" i="2"/>
  <c r="P2738" i="2" s="1"/>
  <c r="Q2738" i="2" l="1"/>
  <c r="P2739" i="2" s="1"/>
  <c r="R2738" i="2"/>
  <c r="R2739" i="2" l="1"/>
  <c r="Q2739" i="2"/>
  <c r="P2740" i="2" s="1"/>
  <c r="R2740" i="2" l="1"/>
  <c r="Q2740" i="2"/>
  <c r="P2741" i="2" s="1"/>
  <c r="R2741" i="2" l="1"/>
  <c r="Q2741" i="2"/>
  <c r="P2742" i="2" s="1"/>
  <c r="Q2742" i="2" l="1"/>
  <c r="P2743" i="2" s="1"/>
  <c r="R2742" i="2"/>
  <c r="R2743" i="2" l="1"/>
  <c r="Q2743" i="2"/>
  <c r="P2744" i="2" s="1"/>
  <c r="R2744" i="2" l="1"/>
  <c r="Q2744" i="2"/>
  <c r="P2745" i="2" s="1"/>
  <c r="R2745" i="2" l="1"/>
  <c r="Q2745" i="2"/>
  <c r="P2746" i="2" s="1"/>
  <c r="Q2746" i="2" l="1"/>
  <c r="P2747" i="2" s="1"/>
  <c r="R2746" i="2"/>
  <c r="R2747" i="2" l="1"/>
  <c r="Q2747" i="2"/>
  <c r="P2748" i="2" s="1"/>
  <c r="R2748" i="2" l="1"/>
  <c r="Q2748" i="2"/>
  <c r="P2749" i="2" s="1"/>
  <c r="R2749" i="2" l="1"/>
  <c r="Q2749" i="2"/>
  <c r="P2750" i="2" s="1"/>
  <c r="Q2750" i="2" l="1"/>
  <c r="P2751" i="2" s="1"/>
  <c r="R2750" i="2"/>
  <c r="R2751" i="2" l="1"/>
  <c r="Q2751" i="2"/>
  <c r="P2752" i="2" s="1"/>
  <c r="R2752" i="2" l="1"/>
  <c r="Q2752" i="2"/>
  <c r="P2753" i="2" s="1"/>
  <c r="R2753" i="2" l="1"/>
  <c r="Q2753" i="2"/>
  <c r="P2754" i="2" s="1"/>
  <c r="Q2754" i="2" l="1"/>
  <c r="P2755" i="2" s="1"/>
  <c r="R2754" i="2"/>
  <c r="R2755" i="2" l="1"/>
  <c r="Q2755" i="2"/>
  <c r="P2756" i="2" s="1"/>
  <c r="R2756" i="2" l="1"/>
  <c r="Q2756" i="2"/>
  <c r="P2757" i="2" s="1"/>
  <c r="R2757" i="2" l="1"/>
  <c r="Q2757" i="2"/>
  <c r="P2758" i="2" s="1"/>
  <c r="Q2758" i="2" l="1"/>
  <c r="P2759" i="2" s="1"/>
  <c r="R2758" i="2"/>
  <c r="R2759" i="2" l="1"/>
  <c r="Q2759" i="2"/>
  <c r="P2760" i="2" s="1"/>
  <c r="R2760" i="2" l="1"/>
  <c r="Q2760" i="2"/>
  <c r="P2761" i="2" s="1"/>
  <c r="R2761" i="2" l="1"/>
  <c r="Q2761" i="2"/>
  <c r="P2762" i="2" s="1"/>
  <c r="Q2762" i="2" l="1"/>
  <c r="P2763" i="2" s="1"/>
  <c r="R2762" i="2"/>
  <c r="R2763" i="2" l="1"/>
  <c r="Q2763" i="2"/>
  <c r="P2764" i="2" s="1"/>
  <c r="R2764" i="2" l="1"/>
  <c r="Q2764" i="2"/>
  <c r="P2765" i="2" s="1"/>
  <c r="R2765" i="2" l="1"/>
  <c r="Q2765" i="2"/>
  <c r="P2766" i="2" s="1"/>
  <c r="Q2766" i="2" l="1"/>
  <c r="P2767" i="2" s="1"/>
  <c r="R2766" i="2"/>
  <c r="R2767" i="2" l="1"/>
  <c r="Q2767" i="2"/>
  <c r="P2768" i="2" s="1"/>
  <c r="R2768" i="2" l="1"/>
  <c r="Q2768" i="2"/>
  <c r="P2769" i="2" s="1"/>
  <c r="R2769" i="2" l="1"/>
  <c r="Q2769" i="2"/>
  <c r="P2770" i="2" s="1"/>
  <c r="Q2770" i="2" l="1"/>
  <c r="P2771" i="2" s="1"/>
  <c r="R2770" i="2"/>
  <c r="R2771" i="2" l="1"/>
  <c r="Q2771" i="2"/>
  <c r="P2772" i="2" s="1"/>
  <c r="R2772" i="2" l="1"/>
  <c r="Q2772" i="2"/>
  <c r="P2773" i="2" s="1"/>
  <c r="R2773" i="2" l="1"/>
  <c r="Q2773" i="2"/>
  <c r="P2774" i="2" s="1"/>
  <c r="Q2774" i="2" l="1"/>
  <c r="P2775" i="2" s="1"/>
  <c r="R2774" i="2"/>
  <c r="R2775" i="2" l="1"/>
  <c r="Q2775" i="2"/>
  <c r="P2776" i="2" s="1"/>
  <c r="R2776" i="2" l="1"/>
  <c r="Q2776" i="2"/>
  <c r="P2777" i="2" s="1"/>
  <c r="R2777" i="2" l="1"/>
  <c r="Q2777" i="2"/>
  <c r="P2778" i="2" s="1"/>
  <c r="Q2778" i="2" l="1"/>
  <c r="P2779" i="2" s="1"/>
  <c r="R2778" i="2"/>
  <c r="R2779" i="2" l="1"/>
  <c r="Q2779" i="2"/>
  <c r="P2780" i="2" s="1"/>
  <c r="R2780" i="2" l="1"/>
  <c r="Q2780" i="2"/>
  <c r="P2781" i="2" s="1"/>
  <c r="R2781" i="2" l="1"/>
  <c r="Q2781" i="2"/>
  <c r="P2782" i="2" s="1"/>
  <c r="Q2782" i="2" l="1"/>
  <c r="P2783" i="2" s="1"/>
  <c r="R2782" i="2"/>
  <c r="R2783" i="2" l="1"/>
  <c r="Q2783" i="2"/>
  <c r="P2784" i="2" s="1"/>
  <c r="R2784" i="2" l="1"/>
  <c r="Q2784" i="2"/>
  <c r="P2785" i="2" s="1"/>
  <c r="R2785" i="2" l="1"/>
  <c r="Q2785" i="2"/>
  <c r="P2786" i="2" s="1"/>
  <c r="Q2786" i="2" l="1"/>
  <c r="P2787" i="2" s="1"/>
  <c r="R2786" i="2"/>
  <c r="R2787" i="2" l="1"/>
  <c r="Q2787" i="2"/>
  <c r="P2788" i="2" s="1"/>
  <c r="R2788" i="2" l="1"/>
  <c r="Q2788" i="2"/>
  <c r="P2789" i="2" s="1"/>
  <c r="R2789" i="2" l="1"/>
  <c r="Q2789" i="2"/>
  <c r="P2790" i="2" s="1"/>
  <c r="Q2790" i="2" l="1"/>
  <c r="P2791" i="2" s="1"/>
  <c r="R2790" i="2"/>
  <c r="R2791" i="2" l="1"/>
  <c r="Q2791" i="2"/>
  <c r="P2792" i="2" s="1"/>
  <c r="R2792" i="2" l="1"/>
  <c r="Q2792" i="2"/>
  <c r="P2793" i="2" s="1"/>
  <c r="R2793" i="2" l="1"/>
  <c r="Q2793" i="2"/>
  <c r="P2794" i="2" s="1"/>
  <c r="Q2794" i="2" l="1"/>
  <c r="P2795" i="2" s="1"/>
  <c r="R2794" i="2"/>
  <c r="R2795" i="2" l="1"/>
  <c r="Q2795" i="2"/>
  <c r="P2796" i="2" s="1"/>
  <c r="R2796" i="2" l="1"/>
  <c r="Q2796" i="2"/>
  <c r="P2797" i="2" s="1"/>
  <c r="R2797" i="2" l="1"/>
  <c r="Q2797" i="2"/>
  <c r="P2798" i="2" s="1"/>
  <c r="Q2798" i="2" l="1"/>
  <c r="P2799" i="2" s="1"/>
  <c r="R2798" i="2"/>
  <c r="R2799" i="2" l="1"/>
  <c r="Q2799" i="2"/>
  <c r="P2800" i="2" s="1"/>
  <c r="R2800" i="2" l="1"/>
  <c r="Q2800" i="2"/>
  <c r="P2801" i="2" s="1"/>
  <c r="R2801" i="2" l="1"/>
  <c r="Q2801" i="2"/>
  <c r="P2802" i="2" s="1"/>
  <c r="Q2802" i="2" l="1"/>
  <c r="P2803" i="2" s="1"/>
  <c r="R2802" i="2"/>
  <c r="R2803" i="2" l="1"/>
  <c r="Q2803" i="2"/>
  <c r="P2804" i="2" s="1"/>
  <c r="R2804" i="2" l="1"/>
  <c r="Q2804" i="2"/>
  <c r="P2805" i="2" s="1"/>
  <c r="R2805" i="2" l="1"/>
  <c r="Q2805" i="2"/>
  <c r="P2806" i="2" s="1"/>
  <c r="Q2806" i="2" l="1"/>
  <c r="P2807" i="2" s="1"/>
  <c r="R2806" i="2"/>
  <c r="R2807" i="2" l="1"/>
  <c r="Q2807" i="2"/>
  <c r="P2808" i="2" s="1"/>
  <c r="R2808" i="2" l="1"/>
  <c r="Q2808" i="2"/>
  <c r="P2809" i="2" s="1"/>
  <c r="R2809" i="2" l="1"/>
  <c r="Q2809" i="2"/>
  <c r="P2810" i="2" s="1"/>
  <c r="Q2810" i="2" l="1"/>
  <c r="P2811" i="2" s="1"/>
  <c r="R2810" i="2"/>
  <c r="R2811" i="2" l="1"/>
  <c r="Q2811" i="2"/>
  <c r="P2812" i="2" s="1"/>
  <c r="R2812" i="2" l="1"/>
  <c r="Q2812" i="2"/>
  <c r="P2813" i="2" s="1"/>
  <c r="R2813" i="2" l="1"/>
  <c r="Q2813" i="2"/>
  <c r="P2814" i="2" s="1"/>
  <c r="Q2814" i="2" l="1"/>
  <c r="P2815" i="2" s="1"/>
  <c r="R2814" i="2"/>
  <c r="R2815" i="2" l="1"/>
  <c r="Q2815" i="2"/>
  <c r="P2816" i="2" s="1"/>
  <c r="R2816" i="2" l="1"/>
  <c r="Q2816" i="2"/>
  <c r="P2817" i="2" s="1"/>
  <c r="R2817" i="2" l="1"/>
  <c r="Q2817" i="2"/>
  <c r="P2818" i="2" s="1"/>
  <c r="Q2818" i="2" l="1"/>
  <c r="P2819" i="2" s="1"/>
  <c r="R2818" i="2"/>
  <c r="R2819" i="2" l="1"/>
  <c r="Q2819" i="2"/>
  <c r="P2820" i="2" s="1"/>
  <c r="R2820" i="2" l="1"/>
  <c r="Q2820" i="2"/>
  <c r="P2821" i="2" s="1"/>
  <c r="R2821" i="2" l="1"/>
  <c r="Q2821" i="2"/>
  <c r="P2822" i="2" s="1"/>
  <c r="Q2822" i="2" l="1"/>
  <c r="P2823" i="2" s="1"/>
  <c r="R2822" i="2"/>
  <c r="R2823" i="2" l="1"/>
  <c r="Q2823" i="2"/>
  <c r="P2824" i="2" s="1"/>
  <c r="R2824" i="2" l="1"/>
  <c r="Q2824" i="2"/>
  <c r="P2825" i="2" s="1"/>
  <c r="Q2825" i="2" l="1"/>
  <c r="P2826" i="2" s="1"/>
  <c r="R2825" i="2"/>
  <c r="R2826" i="2" l="1"/>
  <c r="Q2826" i="2"/>
  <c r="P2827" i="2" s="1"/>
  <c r="Q2827" i="2" l="1"/>
  <c r="P2828" i="2" s="1"/>
  <c r="R2827" i="2"/>
  <c r="R2828" i="2" l="1"/>
  <c r="Q2828" i="2"/>
  <c r="P2829" i="2" s="1"/>
  <c r="Q2829" i="2" l="1"/>
  <c r="P2830" i="2" s="1"/>
  <c r="R2829" i="2"/>
  <c r="R2830" i="2" l="1"/>
  <c r="Q2830" i="2"/>
  <c r="P2831" i="2" s="1"/>
  <c r="Q2831" i="2" l="1"/>
  <c r="P2832" i="2" s="1"/>
  <c r="R2831" i="2"/>
  <c r="R2832" i="2" l="1"/>
  <c r="Q2832" i="2"/>
  <c r="P2833" i="2" s="1"/>
  <c r="Q2833" i="2" l="1"/>
  <c r="P2834" i="2" s="1"/>
  <c r="R2833" i="2"/>
  <c r="R2834" i="2" l="1"/>
  <c r="Q2834" i="2"/>
  <c r="P2835" i="2" s="1"/>
  <c r="Q2835" i="2" l="1"/>
  <c r="P2836" i="2" s="1"/>
  <c r="R2835" i="2"/>
  <c r="R2836" i="2" l="1"/>
  <c r="Q2836" i="2"/>
  <c r="P2837" i="2" s="1"/>
  <c r="Q2837" i="2" l="1"/>
  <c r="P2838" i="2" s="1"/>
  <c r="R2837" i="2"/>
  <c r="R2838" i="2" l="1"/>
  <c r="Q2838" i="2"/>
  <c r="P2839" i="2" s="1"/>
  <c r="Q2839" i="2" l="1"/>
  <c r="P2840" i="2" s="1"/>
  <c r="R2839" i="2"/>
  <c r="R2840" i="2" l="1"/>
  <c r="Q2840" i="2"/>
  <c r="P2841" i="2" s="1"/>
  <c r="Q2841" i="2" l="1"/>
  <c r="P2842" i="2" s="1"/>
  <c r="R2841" i="2"/>
  <c r="R2842" i="2" l="1"/>
  <c r="Q2842" i="2"/>
  <c r="P2843" i="2" s="1"/>
  <c r="Q2843" i="2" l="1"/>
  <c r="P2844" i="2" s="1"/>
  <c r="R2843" i="2"/>
  <c r="R2844" i="2" l="1"/>
  <c r="Q2844" i="2"/>
  <c r="P2845" i="2" s="1"/>
  <c r="Q2845" i="2" l="1"/>
  <c r="P2846" i="2" s="1"/>
  <c r="R2845" i="2"/>
  <c r="R2846" i="2" l="1"/>
  <c r="Q2846" i="2"/>
  <c r="P2847" i="2" s="1"/>
  <c r="Q2847" i="2" l="1"/>
  <c r="P2848" i="2" s="1"/>
  <c r="R2847" i="2"/>
  <c r="R2848" i="2" l="1"/>
  <c r="Q2848" i="2"/>
  <c r="P2849" i="2" s="1"/>
  <c r="Q2849" i="2" l="1"/>
  <c r="P2850" i="2" s="1"/>
  <c r="R2849" i="2"/>
  <c r="R2850" i="2" l="1"/>
  <c r="Q2850" i="2"/>
  <c r="P2851" i="2" s="1"/>
  <c r="Q2851" i="2" l="1"/>
  <c r="P2852" i="2" s="1"/>
  <c r="R2851" i="2"/>
  <c r="R2852" i="2" l="1"/>
  <c r="Q2852" i="2"/>
  <c r="P2853" i="2" s="1"/>
  <c r="Q2853" i="2" l="1"/>
  <c r="P2854" i="2" s="1"/>
  <c r="R2853" i="2"/>
  <c r="R2854" i="2" l="1"/>
  <c r="Q2854" i="2"/>
  <c r="P2855" i="2" s="1"/>
  <c r="Q2855" i="2" l="1"/>
  <c r="P2856" i="2" s="1"/>
  <c r="R2855" i="2"/>
  <c r="R2856" i="2" l="1"/>
  <c r="Q2856" i="2"/>
  <c r="P2857" i="2" s="1"/>
  <c r="Q2857" i="2" l="1"/>
  <c r="P2858" i="2" s="1"/>
  <c r="R2857" i="2"/>
  <c r="R2858" i="2" l="1"/>
  <c r="Q2858" i="2"/>
  <c r="P2859" i="2" s="1"/>
  <c r="Q2859" i="2" l="1"/>
  <c r="P2860" i="2" s="1"/>
  <c r="R2859" i="2"/>
  <c r="R2860" i="2" l="1"/>
  <c r="Q2860" i="2"/>
  <c r="P2861" i="2" s="1"/>
  <c r="Q2861" i="2" l="1"/>
  <c r="P2862" i="2" s="1"/>
  <c r="R2861" i="2"/>
  <c r="R2862" i="2" l="1"/>
  <c r="Q2862" i="2"/>
  <c r="P2863" i="2" s="1"/>
  <c r="Q2863" i="2" l="1"/>
  <c r="P2864" i="2" s="1"/>
  <c r="R2863" i="2"/>
  <c r="R2864" i="2" l="1"/>
  <c r="Q2864" i="2"/>
  <c r="P2865" i="2" s="1"/>
  <c r="Q2865" i="2" l="1"/>
  <c r="P2866" i="2" s="1"/>
  <c r="R2865" i="2"/>
  <c r="R2866" i="2" l="1"/>
  <c r="Q2866" i="2"/>
  <c r="P2867" i="2" s="1"/>
  <c r="R2867" i="2" l="1"/>
  <c r="Q2867" i="2"/>
  <c r="P2868" i="2" s="1"/>
  <c r="R2868" i="2" l="1"/>
  <c r="Q2868" i="2"/>
  <c r="P2869" i="2" s="1"/>
  <c r="Q2869" i="2" l="1"/>
  <c r="P2870" i="2" s="1"/>
  <c r="R2869" i="2"/>
  <c r="R2870" i="2" l="1"/>
  <c r="Q2870" i="2"/>
  <c r="P2871" i="2" s="1"/>
  <c r="R2871" i="2" l="1"/>
  <c r="Q2871" i="2"/>
  <c r="P2872" i="2" s="1"/>
  <c r="R2872" i="2" l="1"/>
  <c r="Q2872" i="2"/>
  <c r="P2873" i="2" s="1"/>
  <c r="Q2873" i="2" l="1"/>
  <c r="P2874" i="2" s="1"/>
  <c r="R2873" i="2"/>
  <c r="R2874" i="2" l="1"/>
  <c r="Q2874" i="2"/>
  <c r="P2875" i="2" s="1"/>
  <c r="R2875" i="2" l="1"/>
  <c r="Q2875" i="2"/>
  <c r="P2876" i="2" s="1"/>
  <c r="R2876" i="2" l="1"/>
  <c r="Q2876" i="2"/>
  <c r="P2877" i="2" s="1"/>
  <c r="Q2877" i="2" l="1"/>
  <c r="P2878" i="2" s="1"/>
  <c r="R2877" i="2"/>
  <c r="R2878" i="2" l="1"/>
  <c r="Q2878" i="2"/>
  <c r="P2879" i="2" s="1"/>
  <c r="R2879" i="2" l="1"/>
  <c r="Q2879" i="2"/>
  <c r="P2880" i="2" s="1"/>
  <c r="R2880" i="2" l="1"/>
  <c r="Q2880" i="2"/>
  <c r="P2881" i="2" s="1"/>
  <c r="Q2881" i="2" l="1"/>
  <c r="P2882" i="2" s="1"/>
  <c r="R2881" i="2"/>
  <c r="R2882" i="2" l="1"/>
  <c r="Q2882" i="2"/>
  <c r="P2883" i="2" s="1"/>
  <c r="R2883" i="2" l="1"/>
  <c r="Q2883" i="2"/>
  <c r="P2884" i="2" s="1"/>
  <c r="R2884" i="2" l="1"/>
  <c r="Q2884" i="2"/>
  <c r="P2885" i="2" s="1"/>
  <c r="Q2885" i="2" l="1"/>
  <c r="P2886" i="2" s="1"/>
  <c r="R2885" i="2"/>
  <c r="R2886" i="2" l="1"/>
  <c r="Q2886" i="2"/>
  <c r="P2887" i="2" s="1"/>
  <c r="R2887" i="2" l="1"/>
  <c r="Q2887" i="2"/>
  <c r="P2888" i="2" s="1"/>
  <c r="R2888" i="2" l="1"/>
  <c r="Q2888" i="2"/>
  <c r="P2889" i="2" s="1"/>
  <c r="Q2889" i="2" l="1"/>
  <c r="P2890" i="2" s="1"/>
  <c r="R2889" i="2"/>
  <c r="R2890" i="2" l="1"/>
  <c r="Q2890" i="2"/>
  <c r="P2891" i="2" s="1"/>
  <c r="R2891" i="2" l="1"/>
  <c r="Q2891" i="2"/>
  <c r="P2892" i="2" s="1"/>
  <c r="R2892" i="2" l="1"/>
  <c r="Q2892" i="2"/>
  <c r="P2893" i="2" s="1"/>
  <c r="Q2893" i="2" l="1"/>
  <c r="P2894" i="2" s="1"/>
  <c r="R2893" i="2"/>
  <c r="R2894" i="2" l="1"/>
  <c r="Q2894" i="2"/>
  <c r="P2895" i="2" s="1"/>
  <c r="R2895" i="2" l="1"/>
  <c r="Q2895" i="2"/>
  <c r="P2896" i="2" s="1"/>
  <c r="R2896" i="2" l="1"/>
  <c r="Q2896" i="2"/>
  <c r="P2897" i="2" s="1"/>
  <c r="Q2897" i="2" l="1"/>
  <c r="P2898" i="2" s="1"/>
  <c r="R2897" i="2"/>
  <c r="R2898" i="2" l="1"/>
  <c r="Q2898" i="2"/>
  <c r="P2899" i="2" s="1"/>
  <c r="R2899" i="2" l="1"/>
  <c r="Q2899" i="2"/>
  <c r="P2900" i="2" s="1"/>
  <c r="R2900" i="2" l="1"/>
  <c r="Q2900" i="2"/>
  <c r="P2901" i="2" s="1"/>
  <c r="Q2901" i="2" l="1"/>
  <c r="P2902" i="2" s="1"/>
  <c r="R2901" i="2"/>
  <c r="R2902" i="2" l="1"/>
  <c r="Q2902" i="2"/>
  <c r="P2903" i="2" s="1"/>
  <c r="R2903" i="2" l="1"/>
  <c r="Q2903" i="2"/>
  <c r="P2904" i="2" s="1"/>
  <c r="R2904" i="2" l="1"/>
  <c r="Q2904" i="2"/>
  <c r="P2905" i="2" s="1"/>
  <c r="Q2905" i="2" l="1"/>
  <c r="P2906" i="2" s="1"/>
  <c r="R2905" i="2"/>
  <c r="R2906" i="2" l="1"/>
  <c r="Q2906" i="2"/>
  <c r="P2907" i="2" s="1"/>
  <c r="R2907" i="2" l="1"/>
  <c r="Q2907" i="2"/>
  <c r="P2908" i="2" s="1"/>
  <c r="R2908" i="2" l="1"/>
  <c r="Q2908" i="2"/>
  <c r="P2909" i="2" s="1"/>
  <c r="Q2909" i="2" l="1"/>
  <c r="P2910" i="2" s="1"/>
  <c r="R2909" i="2"/>
  <c r="R2910" i="2" l="1"/>
  <c r="Q2910" i="2"/>
  <c r="P2911" i="2" s="1"/>
  <c r="R2911" i="2" l="1"/>
  <c r="Q2911" i="2"/>
  <c r="P2912" i="2" s="1"/>
  <c r="R2912" i="2" l="1"/>
  <c r="Q2912" i="2"/>
  <c r="P2913" i="2" s="1"/>
  <c r="Q2913" i="2" l="1"/>
  <c r="P2914" i="2" s="1"/>
  <c r="R2913" i="2"/>
  <c r="R2914" i="2" l="1"/>
  <c r="Q2914" i="2"/>
  <c r="P2915" i="2" s="1"/>
  <c r="R2915" i="2" l="1"/>
  <c r="Q2915" i="2"/>
  <c r="P2916" i="2" s="1"/>
  <c r="R2916" i="2" l="1"/>
  <c r="Q2916" i="2"/>
  <c r="P2917" i="2" s="1"/>
  <c r="Q2917" i="2" l="1"/>
  <c r="P2918" i="2" s="1"/>
  <c r="R2917" i="2"/>
  <c r="R2918" i="2" l="1"/>
  <c r="Q2918" i="2"/>
  <c r="P2919" i="2" s="1"/>
  <c r="R2919" i="2" l="1"/>
  <c r="Q2919" i="2"/>
  <c r="P2920" i="2" s="1"/>
  <c r="R2920" i="2" l="1"/>
  <c r="Q2920" i="2"/>
  <c r="P2921" i="2" s="1"/>
  <c r="Q2921" i="2" l="1"/>
  <c r="P2922" i="2" s="1"/>
  <c r="R2921" i="2"/>
  <c r="R2922" i="2" l="1"/>
  <c r="Q2922" i="2"/>
  <c r="P2923" i="2" s="1"/>
  <c r="R2923" i="2" l="1"/>
  <c r="Q2923" i="2"/>
  <c r="P2924" i="2" s="1"/>
  <c r="R2924" i="2" l="1"/>
  <c r="Q2924" i="2"/>
  <c r="P2925" i="2" s="1"/>
  <c r="Q2925" i="2" l="1"/>
  <c r="P2926" i="2" s="1"/>
  <c r="R2925" i="2"/>
  <c r="R2926" i="2" l="1"/>
  <c r="Q2926" i="2"/>
  <c r="P2927" i="2" s="1"/>
  <c r="R2927" i="2" l="1"/>
  <c r="Q2927" i="2"/>
  <c r="P2928" i="2" s="1"/>
  <c r="R2928" i="2" l="1"/>
  <c r="Q2928" i="2"/>
  <c r="P2929" i="2" s="1"/>
  <c r="Q2929" i="2" l="1"/>
  <c r="P2930" i="2" s="1"/>
  <c r="R2929" i="2"/>
  <c r="R2930" i="2" l="1"/>
  <c r="Q2930" i="2"/>
  <c r="P2931" i="2" s="1"/>
  <c r="R2931" i="2" l="1"/>
  <c r="Q2931" i="2"/>
  <c r="P2932" i="2" s="1"/>
  <c r="R2932" i="2" l="1"/>
  <c r="Q2932" i="2"/>
  <c r="P2933" i="2" s="1"/>
  <c r="Q2933" i="2" l="1"/>
  <c r="P2934" i="2" s="1"/>
  <c r="R2933" i="2"/>
  <c r="R2934" i="2" l="1"/>
  <c r="Q2934" i="2"/>
  <c r="P2935" i="2" s="1"/>
  <c r="R2935" i="2" l="1"/>
  <c r="Q2935" i="2"/>
  <c r="P2936" i="2" s="1"/>
  <c r="R2936" i="2" l="1"/>
  <c r="Q2936" i="2"/>
  <c r="P2937" i="2" s="1"/>
  <c r="Q2937" i="2" l="1"/>
  <c r="P2938" i="2" s="1"/>
  <c r="R2937" i="2"/>
  <c r="R2938" i="2" l="1"/>
  <c r="Q2938" i="2"/>
  <c r="P2939" i="2" s="1"/>
  <c r="R2939" i="2" l="1"/>
  <c r="Q2939" i="2"/>
  <c r="P2940" i="2" s="1"/>
  <c r="R2940" i="2" l="1"/>
  <c r="Q2940" i="2"/>
  <c r="P2941" i="2" s="1"/>
  <c r="Q2941" i="2" l="1"/>
  <c r="P2942" i="2" s="1"/>
  <c r="R2941" i="2"/>
  <c r="R2942" i="2" l="1"/>
  <c r="Q2942" i="2"/>
  <c r="P2943" i="2" s="1"/>
  <c r="R2943" i="2" l="1"/>
  <c r="Q2943" i="2"/>
  <c r="P2944" i="2" s="1"/>
  <c r="R2944" i="2" l="1"/>
  <c r="Q2944" i="2"/>
  <c r="P2945" i="2" s="1"/>
  <c r="Q2945" i="2" l="1"/>
  <c r="P2946" i="2" s="1"/>
  <c r="R2945" i="2"/>
  <c r="R2946" i="2" l="1"/>
  <c r="Q2946" i="2"/>
  <c r="P2947" i="2" s="1"/>
  <c r="R2947" i="2" l="1"/>
  <c r="Q2947" i="2"/>
  <c r="P2948" i="2" s="1"/>
  <c r="R2948" i="2" l="1"/>
  <c r="Q2948" i="2"/>
  <c r="P2949" i="2" s="1"/>
  <c r="Q2949" i="2" l="1"/>
  <c r="P2950" i="2" s="1"/>
  <c r="R2949" i="2"/>
  <c r="R2950" i="2" l="1"/>
  <c r="Q2950" i="2"/>
  <c r="P2951" i="2" s="1"/>
  <c r="R2951" i="2" l="1"/>
  <c r="Q2951" i="2"/>
  <c r="P2952" i="2" s="1"/>
  <c r="R2952" i="2" l="1"/>
  <c r="Q2952" i="2"/>
  <c r="P2953" i="2" s="1"/>
  <c r="Q2953" i="2" l="1"/>
  <c r="P2954" i="2" s="1"/>
  <c r="R2953" i="2"/>
  <c r="R2954" i="2" l="1"/>
  <c r="Q2954" i="2"/>
  <c r="P2955" i="2" s="1"/>
  <c r="R2955" i="2" l="1"/>
  <c r="Q2955" i="2"/>
  <c r="P2956" i="2" s="1"/>
  <c r="R2956" i="2" l="1"/>
  <c r="Q2956" i="2"/>
  <c r="P2957" i="2" s="1"/>
  <c r="Q2957" i="2" l="1"/>
  <c r="P2958" i="2" s="1"/>
  <c r="R2957" i="2"/>
  <c r="R2958" i="2" l="1"/>
  <c r="Q2958" i="2"/>
  <c r="P2959" i="2" s="1"/>
  <c r="R2959" i="2" l="1"/>
  <c r="Q2959" i="2"/>
  <c r="P2960" i="2" s="1"/>
  <c r="R2960" i="2" l="1"/>
  <c r="Q2960" i="2"/>
  <c r="P2961" i="2" s="1"/>
  <c r="Q2961" i="2" l="1"/>
  <c r="P2962" i="2" s="1"/>
  <c r="R2961" i="2"/>
  <c r="R2962" i="2" l="1"/>
  <c r="Q2962" i="2"/>
  <c r="P2963" i="2" s="1"/>
  <c r="R2963" i="2" l="1"/>
  <c r="Q2963" i="2"/>
  <c r="P2964" i="2" s="1"/>
  <c r="R2964" i="2" l="1"/>
  <c r="Q2964" i="2"/>
  <c r="P2965" i="2" s="1"/>
  <c r="Q2965" i="2" l="1"/>
  <c r="P2966" i="2" s="1"/>
  <c r="R2965" i="2"/>
  <c r="R2966" i="2" l="1"/>
  <c r="Q2966" i="2"/>
  <c r="P2967" i="2" s="1"/>
  <c r="R2967" i="2" l="1"/>
  <c r="Q2967" i="2"/>
  <c r="P2968" i="2" s="1"/>
  <c r="R2968" i="2" l="1"/>
  <c r="Q2968" i="2"/>
  <c r="P2969" i="2" s="1"/>
  <c r="Q2969" i="2" l="1"/>
  <c r="P2970" i="2" s="1"/>
  <c r="R2969" i="2"/>
  <c r="R2970" i="2" l="1"/>
  <c r="Q2970" i="2"/>
  <c r="P2971" i="2" s="1"/>
  <c r="R2971" i="2" l="1"/>
  <c r="Q2971" i="2"/>
  <c r="P2972" i="2" s="1"/>
  <c r="R2972" i="2" l="1"/>
  <c r="Q2972" i="2"/>
  <c r="P2973" i="2" s="1"/>
  <c r="Q2973" i="2" l="1"/>
  <c r="P2974" i="2" s="1"/>
  <c r="R2973" i="2"/>
  <c r="R2974" i="2" l="1"/>
  <c r="Q2974" i="2"/>
  <c r="P2975" i="2" s="1"/>
  <c r="R2975" i="2" l="1"/>
  <c r="Q2975" i="2"/>
  <c r="P2976" i="2" s="1"/>
  <c r="R2976" i="2" l="1"/>
  <c r="Q2976" i="2"/>
  <c r="P2977" i="2" s="1"/>
  <c r="Q2977" i="2" l="1"/>
  <c r="P2978" i="2" s="1"/>
  <c r="R2977" i="2"/>
  <c r="R2978" i="2" l="1"/>
  <c r="Q2978" i="2"/>
  <c r="P2979" i="2" s="1"/>
  <c r="R2979" i="2" l="1"/>
  <c r="Q2979" i="2"/>
  <c r="P2980" i="2" s="1"/>
  <c r="R2980" i="2" l="1"/>
  <c r="Q2980" i="2"/>
  <c r="P2981" i="2" s="1"/>
  <c r="Q2981" i="2" l="1"/>
  <c r="P2982" i="2" s="1"/>
  <c r="R2981" i="2"/>
  <c r="R2982" i="2" l="1"/>
  <c r="Q2982" i="2"/>
  <c r="P2983" i="2" s="1"/>
  <c r="R2983" i="2" l="1"/>
  <c r="Q2983" i="2"/>
  <c r="P2984" i="2" s="1"/>
  <c r="R2984" i="2" l="1"/>
  <c r="Q2984" i="2"/>
  <c r="P2985" i="2" s="1"/>
  <c r="Q2985" i="2" l="1"/>
  <c r="P2986" i="2" s="1"/>
  <c r="R2985" i="2"/>
  <c r="R2986" i="2" l="1"/>
  <c r="Q2986" i="2"/>
  <c r="P2987" i="2" s="1"/>
  <c r="R2987" i="2" l="1"/>
  <c r="Q2987" i="2"/>
  <c r="P2988" i="2" s="1"/>
  <c r="R2988" i="2" l="1"/>
  <c r="Q2988" i="2"/>
  <c r="P2989" i="2" s="1"/>
  <c r="Q2989" i="2" l="1"/>
  <c r="P2990" i="2" s="1"/>
  <c r="R2989" i="2"/>
  <c r="R2990" i="2" l="1"/>
  <c r="Q2990" i="2"/>
  <c r="P2991" i="2" s="1"/>
  <c r="R2991" i="2" l="1"/>
  <c r="Q2991" i="2"/>
  <c r="P2992" i="2" s="1"/>
  <c r="R2992" i="2" l="1"/>
  <c r="Q2992" i="2"/>
  <c r="P2993" i="2" s="1"/>
  <c r="Q2993" i="2" l="1"/>
  <c r="P2994" i="2" s="1"/>
  <c r="R2993" i="2"/>
  <c r="R2994" i="2" l="1"/>
  <c r="Q2994" i="2"/>
  <c r="P2995" i="2" s="1"/>
  <c r="R2995" i="2" l="1"/>
  <c r="Q2995" i="2"/>
  <c r="P2996" i="2" s="1"/>
  <c r="R2996" i="2" l="1"/>
  <c r="Q2996" i="2"/>
  <c r="P2997" i="2" s="1"/>
  <c r="Q2997" i="2" l="1"/>
  <c r="P2998" i="2" s="1"/>
  <c r="R2997" i="2"/>
  <c r="R2998" i="2" l="1"/>
  <c r="Q2998" i="2"/>
  <c r="P2999" i="2" s="1"/>
  <c r="R2999" i="2" l="1"/>
  <c r="Q2999" i="2"/>
  <c r="P3000" i="2" s="1"/>
  <c r="R3000" i="2" l="1"/>
  <c r="Q3000" i="2"/>
  <c r="P3001" i="2" s="1"/>
  <c r="Q3001" i="2" l="1"/>
  <c r="P3002" i="2" s="1"/>
  <c r="R3001" i="2"/>
  <c r="R3002" i="2" l="1"/>
  <c r="Q3002" i="2"/>
  <c r="P3003" i="2" s="1"/>
  <c r="R3003" i="2" l="1"/>
  <c r="Q3003" i="2"/>
  <c r="P3004" i="2" s="1"/>
  <c r="R3004" i="2" l="1"/>
  <c r="Q3004" i="2"/>
  <c r="P3005" i="2" s="1"/>
  <c r="Q3005" i="2" l="1"/>
  <c r="P3006" i="2" s="1"/>
  <c r="R3005" i="2"/>
  <c r="R3006" i="2" l="1"/>
  <c r="Q3006" i="2"/>
  <c r="P3007" i="2" s="1"/>
  <c r="R3007" i="2" l="1"/>
  <c r="Q3007" i="2"/>
  <c r="P3008" i="2" s="1"/>
  <c r="R3008" i="2" l="1"/>
  <c r="Q3008" i="2"/>
  <c r="P3009" i="2" s="1"/>
  <c r="Q3009" i="2" l="1"/>
  <c r="P3010" i="2" s="1"/>
  <c r="R3009" i="2"/>
  <c r="R3010" i="2" l="1"/>
  <c r="Q3010" i="2"/>
  <c r="P3011" i="2" s="1"/>
  <c r="R3011" i="2" l="1"/>
  <c r="Q3011" i="2"/>
  <c r="P3012" i="2" s="1"/>
  <c r="R3012" i="2" l="1"/>
  <c r="Q3012" i="2"/>
  <c r="P3013" i="2" s="1"/>
  <c r="Q3013" i="2" l="1"/>
  <c r="P3014" i="2" s="1"/>
  <c r="R3013" i="2"/>
  <c r="R3014" i="2" l="1"/>
  <c r="Q3014" i="2"/>
  <c r="P3015" i="2" s="1"/>
  <c r="R3015" i="2" l="1"/>
  <c r="Q3015" i="2"/>
  <c r="P3016" i="2" s="1"/>
  <c r="R3016" i="2" l="1"/>
  <c r="Q3016" i="2"/>
  <c r="P3017" i="2" s="1"/>
  <c r="Q3017" i="2" l="1"/>
  <c r="P3018" i="2" s="1"/>
  <c r="R3017" i="2"/>
  <c r="R3018" i="2" l="1"/>
  <c r="Q3018" i="2"/>
  <c r="P3019" i="2" s="1"/>
  <c r="R3019" i="2" l="1"/>
  <c r="Q3019" i="2"/>
  <c r="P3020" i="2" s="1"/>
  <c r="R3020" i="2" l="1"/>
  <c r="Q3020" i="2"/>
  <c r="P3021" i="2" s="1"/>
  <c r="Q3021" i="2" l="1"/>
  <c r="P3022" i="2" s="1"/>
  <c r="R3021" i="2"/>
  <c r="R3022" i="2" l="1"/>
  <c r="Q3022" i="2"/>
  <c r="P3023" i="2" s="1"/>
  <c r="R3023" i="2" l="1"/>
  <c r="Q3023" i="2"/>
  <c r="P3024" i="2" s="1"/>
  <c r="R3024" i="2" l="1"/>
  <c r="Q3024" i="2"/>
  <c r="P3025" i="2" s="1"/>
  <c r="Q3025" i="2" l="1"/>
  <c r="P3026" i="2" s="1"/>
  <c r="R3025" i="2"/>
  <c r="R3026" i="2" l="1"/>
  <c r="Q3026" i="2"/>
  <c r="P3027" i="2" s="1"/>
  <c r="R3027" i="2" l="1"/>
  <c r="Q3027" i="2"/>
  <c r="P3028" i="2" s="1"/>
  <c r="R3028" i="2" l="1"/>
  <c r="Q3028" i="2"/>
  <c r="P3029" i="2" s="1"/>
  <c r="Q3029" i="2" l="1"/>
  <c r="P3030" i="2" s="1"/>
  <c r="R3029" i="2"/>
  <c r="R3030" i="2" l="1"/>
  <c r="Q3030" i="2"/>
  <c r="P3031" i="2" s="1"/>
  <c r="R3031" i="2" l="1"/>
  <c r="Q3031" i="2"/>
  <c r="P3032" i="2" s="1"/>
  <c r="R3032" i="2" l="1"/>
  <c r="Q3032" i="2"/>
  <c r="P3033" i="2" s="1"/>
  <c r="Q3033" i="2" l="1"/>
  <c r="P3034" i="2" s="1"/>
  <c r="R3033" i="2"/>
  <c r="R3034" i="2" l="1"/>
  <c r="Q3034" i="2"/>
  <c r="P3035" i="2" s="1"/>
  <c r="R3035" i="2" l="1"/>
  <c r="Q3035" i="2"/>
  <c r="P3036" i="2" s="1"/>
  <c r="R3036" i="2" l="1"/>
  <c r="Q3036" i="2"/>
  <c r="P3037" i="2" s="1"/>
  <c r="Q3037" i="2" l="1"/>
  <c r="P3038" i="2" s="1"/>
  <c r="R3037" i="2"/>
  <c r="R3038" i="2" l="1"/>
  <c r="Q3038" i="2"/>
  <c r="P3039" i="2" s="1"/>
  <c r="R3039" i="2" l="1"/>
  <c r="Q3039" i="2"/>
  <c r="P3040" i="2" s="1"/>
  <c r="R3040" i="2" l="1"/>
  <c r="Q3040" i="2"/>
  <c r="P3041" i="2" s="1"/>
  <c r="Q3041" i="2" l="1"/>
  <c r="P3042" i="2" s="1"/>
  <c r="R3041" i="2"/>
  <c r="R3042" i="2" l="1"/>
  <c r="Q3042" i="2"/>
  <c r="P3043" i="2" s="1"/>
  <c r="R3043" i="2" l="1"/>
  <c r="Q3043" i="2"/>
  <c r="P3044" i="2" s="1"/>
  <c r="R3044" i="2" l="1"/>
  <c r="Q3044" i="2"/>
  <c r="P3045" i="2" s="1"/>
  <c r="Q3045" i="2" l="1"/>
  <c r="P3046" i="2" s="1"/>
  <c r="R3045" i="2"/>
  <c r="R3046" i="2" l="1"/>
  <c r="Q3046" i="2"/>
  <c r="P3047" i="2" s="1"/>
  <c r="R3047" i="2" l="1"/>
  <c r="Q3047" i="2"/>
  <c r="P3048" i="2" s="1"/>
  <c r="R3048" i="2" l="1"/>
  <c r="Q3048" i="2"/>
  <c r="P3049" i="2" s="1"/>
  <c r="Q3049" i="2" l="1"/>
  <c r="P3050" i="2" s="1"/>
  <c r="R3049" i="2"/>
  <c r="R3050" i="2" l="1"/>
  <c r="Q3050" i="2"/>
  <c r="P3051" i="2" s="1"/>
  <c r="R3051" i="2" l="1"/>
  <c r="Q3051" i="2"/>
  <c r="P3052" i="2" s="1"/>
  <c r="R3052" i="2" l="1"/>
  <c r="Q3052" i="2"/>
  <c r="P3053" i="2" s="1"/>
  <c r="Q3053" i="2" l="1"/>
  <c r="P3054" i="2" s="1"/>
  <c r="R3053" i="2"/>
  <c r="R3054" i="2" l="1"/>
  <c r="Q3054" i="2"/>
  <c r="P3055" i="2" s="1"/>
  <c r="R3055" i="2" l="1"/>
  <c r="Q3055" i="2"/>
  <c r="P3056" i="2" s="1"/>
  <c r="R3056" i="2" l="1"/>
  <c r="Q3056" i="2"/>
  <c r="P3057" i="2" s="1"/>
  <c r="Q3057" i="2" l="1"/>
  <c r="P3058" i="2" s="1"/>
  <c r="R3057" i="2"/>
  <c r="R3058" i="2" l="1"/>
  <c r="Q3058" i="2"/>
  <c r="P3059" i="2" s="1"/>
  <c r="R3059" i="2" l="1"/>
  <c r="Q3059" i="2"/>
  <c r="P3060" i="2" s="1"/>
  <c r="R3060" i="2" l="1"/>
  <c r="Q3060" i="2"/>
  <c r="P3061" i="2" s="1"/>
  <c r="Q3061" i="2" l="1"/>
  <c r="P3062" i="2" s="1"/>
  <c r="R3061" i="2"/>
  <c r="R3062" i="2" l="1"/>
  <c r="Q3062" i="2"/>
  <c r="P3063" i="2" s="1"/>
  <c r="R3063" i="2" l="1"/>
  <c r="Q3063" i="2"/>
  <c r="P3064" i="2" s="1"/>
  <c r="R3064" i="2" l="1"/>
  <c r="Q3064" i="2"/>
  <c r="P3065" i="2" s="1"/>
  <c r="Q3065" i="2" l="1"/>
  <c r="P3066" i="2" s="1"/>
  <c r="R3065" i="2"/>
  <c r="R3066" i="2" l="1"/>
  <c r="Q3066" i="2"/>
  <c r="P3067" i="2" s="1"/>
  <c r="R3067" i="2" l="1"/>
  <c r="Q3067" i="2"/>
  <c r="P3068" i="2" s="1"/>
  <c r="R3068" i="2" l="1"/>
  <c r="Q3068" i="2"/>
  <c r="P3069" i="2" s="1"/>
  <c r="Q3069" i="2" l="1"/>
  <c r="P3070" i="2" s="1"/>
  <c r="R3069" i="2"/>
  <c r="R3070" i="2" l="1"/>
  <c r="Q3070" i="2"/>
  <c r="P3071" i="2" s="1"/>
  <c r="R3071" i="2" l="1"/>
  <c r="Q3071" i="2"/>
  <c r="P3072" i="2" s="1"/>
  <c r="R3072" i="2" l="1"/>
  <c r="Q3072" i="2"/>
  <c r="P3073" i="2" s="1"/>
  <c r="Q3073" i="2" l="1"/>
  <c r="P3074" i="2" s="1"/>
  <c r="R3073" i="2"/>
  <c r="R3074" i="2" l="1"/>
  <c r="Q3074" i="2"/>
  <c r="P3075" i="2" s="1"/>
  <c r="R3075" i="2" l="1"/>
  <c r="Q3075" i="2"/>
  <c r="P3076" i="2" s="1"/>
  <c r="R3076" i="2" l="1"/>
  <c r="Q3076" i="2"/>
  <c r="P3077" i="2" s="1"/>
  <c r="Q3077" i="2" l="1"/>
  <c r="P3078" i="2" s="1"/>
  <c r="R3077" i="2"/>
  <c r="R3078" i="2" l="1"/>
  <c r="Q3078" i="2"/>
  <c r="P3079" i="2" s="1"/>
  <c r="R3079" i="2" l="1"/>
  <c r="Q3079" i="2"/>
  <c r="P3080" i="2" s="1"/>
  <c r="R3080" i="2" l="1"/>
  <c r="Q3080" i="2"/>
  <c r="P3081" i="2" s="1"/>
  <c r="Q3081" i="2" l="1"/>
  <c r="P3082" i="2" s="1"/>
  <c r="R3081" i="2"/>
  <c r="R3082" i="2" l="1"/>
  <c r="Q3082" i="2"/>
  <c r="P3083" i="2" s="1"/>
  <c r="R3083" i="2" l="1"/>
  <c r="Q3083" i="2"/>
  <c r="P3084" i="2" s="1"/>
  <c r="R3084" i="2" l="1"/>
  <c r="Q3084" i="2"/>
  <c r="P3085" i="2" s="1"/>
  <c r="Q3085" i="2" l="1"/>
  <c r="P3086" i="2" s="1"/>
  <c r="R3085" i="2"/>
  <c r="R3086" i="2" l="1"/>
  <c r="Q3086" i="2"/>
  <c r="P3087" i="2" s="1"/>
  <c r="R3087" i="2" l="1"/>
  <c r="Q3087" i="2"/>
  <c r="P3088" i="2" s="1"/>
  <c r="R3088" i="2" l="1"/>
  <c r="Q3088" i="2"/>
  <c r="P3089" i="2" s="1"/>
  <c r="Q3089" i="2" l="1"/>
  <c r="P3090" i="2" s="1"/>
  <c r="R3089" i="2"/>
  <c r="R3090" i="2" l="1"/>
  <c r="Q3090" i="2"/>
  <c r="P3091" i="2" s="1"/>
  <c r="R3091" i="2" l="1"/>
  <c r="Q3091" i="2"/>
  <c r="P3092" i="2" s="1"/>
  <c r="R3092" i="2" l="1"/>
  <c r="Q3092" i="2"/>
  <c r="P3093" i="2" s="1"/>
  <c r="Q3093" i="2" l="1"/>
  <c r="P3094" i="2" s="1"/>
  <c r="R3093" i="2"/>
  <c r="R3094" i="2" l="1"/>
  <c r="Q3094" i="2"/>
  <c r="P3095" i="2" s="1"/>
  <c r="R3095" i="2" l="1"/>
  <c r="Q3095" i="2"/>
  <c r="P3096" i="2" s="1"/>
  <c r="R3096" i="2" l="1"/>
  <c r="Q3096" i="2"/>
  <c r="P3097" i="2" s="1"/>
  <c r="Q3097" i="2" l="1"/>
  <c r="P3098" i="2" s="1"/>
  <c r="R3097" i="2"/>
  <c r="R3098" i="2" l="1"/>
  <c r="Q3098" i="2"/>
  <c r="P3099" i="2" s="1"/>
  <c r="R3099" i="2" l="1"/>
  <c r="Q3099" i="2"/>
  <c r="P3100" i="2" s="1"/>
  <c r="R3100" i="2" l="1"/>
  <c r="Q3100" i="2"/>
  <c r="P3101" i="2" s="1"/>
  <c r="Q3101" i="2" l="1"/>
  <c r="P3102" i="2" s="1"/>
  <c r="R3101" i="2"/>
  <c r="R3102" i="2" l="1"/>
  <c r="Q3102" i="2"/>
  <c r="P3103" i="2" s="1"/>
  <c r="R3103" i="2" l="1"/>
  <c r="Q3103" i="2"/>
  <c r="P3104" i="2" s="1"/>
  <c r="R3104" i="2" l="1"/>
  <c r="Q3104" i="2"/>
  <c r="P3105" i="2" s="1"/>
  <c r="Q3105" i="2" l="1"/>
  <c r="P3106" i="2" s="1"/>
  <c r="R3105" i="2"/>
  <c r="R3106" i="2" l="1"/>
  <c r="Q3106" i="2"/>
  <c r="P3107" i="2" s="1"/>
  <c r="R3107" i="2" l="1"/>
  <c r="Q3107" i="2"/>
  <c r="P3108" i="2" s="1"/>
  <c r="R3108" i="2" l="1"/>
  <c r="Q3108" i="2"/>
  <c r="P3109" i="2" s="1"/>
  <c r="Q3109" i="2" l="1"/>
  <c r="P3110" i="2" s="1"/>
  <c r="R3109" i="2"/>
  <c r="R3110" i="2" l="1"/>
  <c r="Q3110" i="2"/>
  <c r="P3111" i="2" s="1"/>
  <c r="R3111" i="2" l="1"/>
  <c r="Q3111" i="2"/>
  <c r="P3112" i="2" s="1"/>
  <c r="R3112" i="2" l="1"/>
  <c r="Q3112" i="2"/>
  <c r="P3113" i="2" s="1"/>
  <c r="Q3113" i="2" l="1"/>
  <c r="P3114" i="2" s="1"/>
  <c r="R3113" i="2"/>
  <c r="R3114" i="2" l="1"/>
  <c r="Q3114" i="2"/>
  <c r="P3115" i="2" s="1"/>
  <c r="R3115" i="2" l="1"/>
  <c r="Q3115" i="2"/>
  <c r="P3116" i="2" s="1"/>
  <c r="R3116" i="2" l="1"/>
  <c r="Q3116" i="2"/>
  <c r="P3117" i="2" s="1"/>
  <c r="Q3117" i="2" l="1"/>
  <c r="P3118" i="2" s="1"/>
  <c r="R3117" i="2"/>
  <c r="R3118" i="2" l="1"/>
  <c r="Q3118" i="2"/>
  <c r="P3119" i="2" s="1"/>
  <c r="R3119" i="2" l="1"/>
  <c r="Q3119" i="2"/>
  <c r="P3120" i="2" s="1"/>
  <c r="R3120" i="2" l="1"/>
  <c r="Q3120" i="2"/>
  <c r="P3121" i="2" s="1"/>
  <c r="Q3121" i="2" l="1"/>
  <c r="P3122" i="2" s="1"/>
  <c r="R3121" i="2"/>
  <c r="R3122" i="2" l="1"/>
  <c r="Q3122" i="2"/>
  <c r="P3123" i="2" s="1"/>
  <c r="R3123" i="2" l="1"/>
  <c r="Q3123" i="2"/>
  <c r="P3124" i="2" s="1"/>
  <c r="R3124" i="2" l="1"/>
  <c r="Q3124" i="2"/>
  <c r="P3125" i="2" s="1"/>
  <c r="Q3125" i="2" l="1"/>
  <c r="P3126" i="2" s="1"/>
  <c r="R3125" i="2"/>
  <c r="R3126" i="2" l="1"/>
  <c r="Q3126" i="2"/>
  <c r="P3127" i="2" s="1"/>
  <c r="R3127" i="2" l="1"/>
  <c r="Q3127" i="2"/>
  <c r="P3128" i="2" s="1"/>
  <c r="R3128" i="2" l="1"/>
  <c r="Q3128" i="2"/>
  <c r="P3129" i="2" s="1"/>
  <c r="Q3129" i="2" l="1"/>
  <c r="P3130" i="2" s="1"/>
  <c r="R3129" i="2"/>
  <c r="R3130" i="2" l="1"/>
  <c r="Q3130" i="2"/>
  <c r="P3131" i="2" s="1"/>
  <c r="R3131" i="2" l="1"/>
  <c r="Q3131" i="2"/>
  <c r="P3132" i="2" s="1"/>
  <c r="R3132" i="2" l="1"/>
  <c r="Q3132" i="2"/>
  <c r="P3133" i="2" s="1"/>
  <c r="R3133" i="2" l="1"/>
  <c r="Q3133" i="2"/>
  <c r="P3134" i="2" s="1"/>
  <c r="Q3134" i="2" l="1"/>
  <c r="P3135" i="2" s="1"/>
  <c r="R3134" i="2"/>
  <c r="R3135" i="2" l="1"/>
  <c r="Q3135" i="2"/>
  <c r="P3136" i="2" s="1"/>
  <c r="Q3136" i="2" l="1"/>
  <c r="P3137" i="2" s="1"/>
  <c r="R3136" i="2"/>
  <c r="R3137" i="2" l="1"/>
  <c r="Q3137" i="2"/>
  <c r="P3138" i="2" s="1"/>
  <c r="Q3138" i="2" l="1"/>
  <c r="P3139" i="2" s="1"/>
  <c r="R3138" i="2"/>
  <c r="Q3139" i="2" l="1"/>
  <c r="P3140" i="2" s="1"/>
  <c r="R3139" i="2"/>
  <c r="R3140" i="2" l="1"/>
  <c r="Q3140" i="2"/>
  <c r="P3141" i="2" s="1"/>
  <c r="R3141" i="2" l="1"/>
  <c r="Q3141" i="2"/>
  <c r="P3142" i="2" s="1"/>
  <c r="Q3142" i="2" l="1"/>
  <c r="P3143" i="2" s="1"/>
  <c r="R3142" i="2"/>
  <c r="R3143" i="2" l="1"/>
  <c r="Q3143" i="2"/>
  <c r="P3144" i="2" s="1"/>
  <c r="R3144" i="2" l="1"/>
  <c r="Q3144" i="2"/>
  <c r="P3145" i="2" s="1"/>
  <c r="R3145" i="2" l="1"/>
  <c r="Q3145" i="2"/>
  <c r="P3146" i="2" s="1"/>
  <c r="Q3146" i="2" l="1"/>
  <c r="P3147" i="2" s="1"/>
  <c r="R3146" i="2"/>
  <c r="R3147" i="2" l="1"/>
  <c r="Q3147" i="2"/>
  <c r="P3148" i="2" s="1"/>
  <c r="R3148" i="2" l="1"/>
  <c r="Q3148" i="2"/>
  <c r="P3149" i="2" s="1"/>
  <c r="R3149" i="2" l="1"/>
  <c r="Q3149" i="2"/>
  <c r="P3150" i="2" s="1"/>
  <c r="Q3150" i="2" l="1"/>
  <c r="P3151" i="2" s="1"/>
  <c r="R3150" i="2"/>
  <c r="R3151" i="2" l="1"/>
  <c r="Q3151" i="2"/>
  <c r="P3152" i="2" s="1"/>
  <c r="Q3152" i="2" l="1"/>
  <c r="P3153" i="2" s="1"/>
  <c r="R3152" i="2"/>
  <c r="R3153" i="2" l="1"/>
  <c r="Q3153" i="2"/>
  <c r="P3154" i="2" s="1"/>
  <c r="Q3154" i="2" l="1"/>
  <c r="P3155" i="2" s="1"/>
  <c r="R3154" i="2"/>
  <c r="Q3155" i="2" l="1"/>
  <c r="P3156" i="2" s="1"/>
  <c r="R3155" i="2"/>
  <c r="R3156" i="2" l="1"/>
  <c r="Q3156" i="2"/>
  <c r="P3157" i="2" s="1"/>
  <c r="R3157" i="2" l="1"/>
  <c r="Q3157" i="2"/>
  <c r="P3158" i="2" s="1"/>
  <c r="Q3158" i="2" l="1"/>
  <c r="P3159" i="2" s="1"/>
  <c r="R3158" i="2"/>
  <c r="R3159" i="2" l="1"/>
  <c r="Q3159" i="2"/>
  <c r="P3160" i="2" s="1"/>
  <c r="R3160" i="2" l="1"/>
  <c r="Q3160" i="2"/>
  <c r="P3161" i="2" s="1"/>
  <c r="R3161" i="2" l="1"/>
  <c r="Q3161" i="2"/>
  <c r="P3162" i="2" s="1"/>
  <c r="Q3162" i="2" l="1"/>
  <c r="P3163" i="2" s="1"/>
  <c r="R3162" i="2"/>
  <c r="R3163" i="2" l="1"/>
  <c r="Q3163" i="2"/>
  <c r="P3164" i="2" s="1"/>
  <c r="R3164" i="2" l="1"/>
  <c r="Q3164" i="2"/>
  <c r="P3165" i="2" s="1"/>
  <c r="R3165" i="2" l="1"/>
  <c r="Q3165" i="2"/>
  <c r="P3166" i="2" s="1"/>
  <c r="R3166" i="2" l="1"/>
  <c r="Q3166" i="2"/>
  <c r="P3167" i="2" s="1"/>
  <c r="Q3167" i="2" l="1"/>
  <c r="P3168" i="2" s="1"/>
  <c r="R3167" i="2"/>
  <c r="R3168" i="2" l="1"/>
  <c r="Q3168" i="2"/>
  <c r="P3169" i="2" s="1"/>
  <c r="R3169" i="2" l="1"/>
  <c r="Q3169" i="2"/>
  <c r="P3170" i="2" s="1"/>
  <c r="R3170" i="2" l="1"/>
  <c r="Q3170" i="2"/>
  <c r="P3171" i="2" s="1"/>
  <c r="Q3171" i="2" l="1"/>
  <c r="P3172" i="2" s="1"/>
  <c r="R3171" i="2"/>
  <c r="R3172" i="2" l="1"/>
  <c r="Q3172" i="2"/>
  <c r="P3173" i="2" s="1"/>
  <c r="R3173" i="2" l="1"/>
  <c r="Q3173" i="2"/>
  <c r="P3174" i="2" s="1"/>
  <c r="R3174" i="2" l="1"/>
  <c r="Q3174" i="2"/>
  <c r="P3175" i="2" s="1"/>
  <c r="Q3175" i="2" l="1"/>
  <c r="P3176" i="2" s="1"/>
  <c r="R3175" i="2"/>
  <c r="R3176" i="2" l="1"/>
  <c r="Q3176" i="2"/>
  <c r="P3177" i="2" s="1"/>
  <c r="R3177" i="2" l="1"/>
  <c r="Q3177" i="2"/>
  <c r="P3178" i="2" s="1"/>
  <c r="R3178" i="2" l="1"/>
  <c r="Q3178" i="2"/>
  <c r="P3179" i="2" s="1"/>
  <c r="Q3179" i="2" l="1"/>
  <c r="P3180" i="2" s="1"/>
  <c r="R3179" i="2"/>
  <c r="R3180" i="2" l="1"/>
  <c r="Q3180" i="2"/>
  <c r="P3181" i="2" s="1"/>
  <c r="R3181" i="2" l="1"/>
  <c r="Q3181" i="2"/>
  <c r="P3182" i="2" s="1"/>
  <c r="R3182" i="2" l="1"/>
  <c r="Q3182" i="2"/>
  <c r="P3183" i="2" s="1"/>
  <c r="Q3183" i="2" l="1"/>
  <c r="P3184" i="2" s="1"/>
  <c r="R3183" i="2"/>
  <c r="R3184" i="2" l="1"/>
  <c r="Q3184" i="2"/>
  <c r="P3185" i="2" s="1"/>
  <c r="R3185" i="2" l="1"/>
  <c r="Q3185" i="2"/>
  <c r="P3186" i="2" s="1"/>
  <c r="R3186" i="2" l="1"/>
  <c r="Q3186" i="2"/>
  <c r="P3187" i="2" s="1"/>
  <c r="Q3187" i="2" l="1"/>
  <c r="P3188" i="2" s="1"/>
  <c r="R3187" i="2"/>
  <c r="R3188" i="2" l="1"/>
  <c r="Q3188" i="2"/>
  <c r="P3189" i="2" s="1"/>
  <c r="R3189" i="2" l="1"/>
  <c r="Q3189" i="2"/>
  <c r="P3190" i="2" s="1"/>
  <c r="R3190" i="2" l="1"/>
  <c r="Q3190" i="2"/>
  <c r="P3191" i="2" s="1"/>
  <c r="Q3191" i="2" l="1"/>
  <c r="P3192" i="2" s="1"/>
  <c r="R3191" i="2"/>
  <c r="Q3192" i="2" l="1"/>
  <c r="P3193" i="2" s="1"/>
  <c r="R3192" i="2"/>
  <c r="R3193" i="2" l="1"/>
  <c r="Q3193" i="2"/>
  <c r="P3194" i="2" s="1"/>
  <c r="R3194" i="2" l="1"/>
  <c r="Q3194" i="2"/>
  <c r="P3195" i="2" s="1"/>
  <c r="Q3195" i="2" l="1"/>
  <c r="P3196" i="2" s="1"/>
  <c r="R3195" i="2"/>
  <c r="Q3196" i="2" l="1"/>
  <c r="P3197" i="2" s="1"/>
  <c r="R3196" i="2"/>
  <c r="R3197" i="2" l="1"/>
  <c r="Q3197" i="2"/>
  <c r="P3198" i="2" s="1"/>
  <c r="R3198" i="2" l="1"/>
  <c r="Q3198" i="2"/>
  <c r="P3199" i="2" s="1"/>
  <c r="Q3199" i="2" l="1"/>
  <c r="P3200" i="2" s="1"/>
  <c r="R3199" i="2"/>
  <c r="Q3200" i="2" l="1"/>
  <c r="P3201" i="2" s="1"/>
  <c r="R3200" i="2"/>
  <c r="R3201" i="2" l="1"/>
  <c r="Q3201" i="2"/>
  <c r="P3202" i="2" s="1"/>
  <c r="R3202" i="2" l="1"/>
  <c r="Q3202" i="2"/>
  <c r="P3203" i="2" s="1"/>
  <c r="Q3203" i="2" l="1"/>
  <c r="P3204" i="2" s="1"/>
  <c r="R3203" i="2"/>
  <c r="Q3204" i="2" l="1"/>
  <c r="P3205" i="2" s="1"/>
  <c r="R3204" i="2"/>
  <c r="R3205" i="2" l="1"/>
  <c r="Q3205" i="2"/>
  <c r="P3206" i="2" s="1"/>
  <c r="R3206" i="2" l="1"/>
  <c r="Q3206" i="2"/>
  <c r="P3207" i="2" s="1"/>
  <c r="Q3207" i="2" l="1"/>
  <c r="P3208" i="2" s="1"/>
  <c r="R3207" i="2"/>
  <c r="Q3208" i="2" l="1"/>
  <c r="P3209" i="2" s="1"/>
  <c r="R3208" i="2"/>
  <c r="R3209" i="2" l="1"/>
  <c r="Q3209" i="2"/>
  <c r="P3210" i="2" s="1"/>
  <c r="R3210" i="2" l="1"/>
  <c r="Q3210" i="2"/>
  <c r="P3211" i="2" s="1"/>
  <c r="Q3211" i="2" l="1"/>
  <c r="P3212" i="2" s="1"/>
  <c r="R3211" i="2"/>
  <c r="Q3212" i="2" l="1"/>
  <c r="P3213" i="2" s="1"/>
  <c r="R3212" i="2"/>
  <c r="R3213" i="2" l="1"/>
  <c r="Q3213" i="2"/>
  <c r="P3214" i="2" s="1"/>
  <c r="R3214" i="2" l="1"/>
  <c r="Q3214" i="2"/>
  <c r="P3215" i="2" s="1"/>
  <c r="Q3215" i="2" l="1"/>
  <c r="P3216" i="2" s="1"/>
  <c r="R3215" i="2"/>
  <c r="Q3216" i="2" l="1"/>
  <c r="P3217" i="2" s="1"/>
  <c r="R3216" i="2"/>
  <c r="R3217" i="2" l="1"/>
  <c r="Q3217" i="2"/>
  <c r="P3218" i="2" s="1"/>
  <c r="R3218" i="2" l="1"/>
  <c r="Q3218" i="2"/>
  <c r="P3219" i="2" s="1"/>
  <c r="Q3219" i="2" l="1"/>
  <c r="P3220" i="2" s="1"/>
  <c r="R3219" i="2"/>
  <c r="Q3220" i="2" l="1"/>
  <c r="P3221" i="2" s="1"/>
  <c r="R3220" i="2"/>
  <c r="R3221" i="2" l="1"/>
  <c r="Q3221" i="2"/>
  <c r="P3222" i="2" s="1"/>
  <c r="R3222" i="2" l="1"/>
  <c r="Q3222" i="2"/>
  <c r="P3223" i="2" s="1"/>
  <c r="Q3223" i="2" l="1"/>
  <c r="P3224" i="2" s="1"/>
  <c r="R3223" i="2"/>
  <c r="Q3224" i="2" l="1"/>
  <c r="P3225" i="2" s="1"/>
  <c r="R3224" i="2"/>
  <c r="R3225" i="2" l="1"/>
  <c r="Q3225" i="2"/>
  <c r="P3226" i="2" s="1"/>
  <c r="R3226" i="2" l="1"/>
  <c r="Q3226" i="2"/>
  <c r="P3227" i="2" s="1"/>
  <c r="Q3227" i="2" l="1"/>
  <c r="P3228" i="2" s="1"/>
  <c r="R3227" i="2"/>
  <c r="Q3228" i="2" l="1"/>
  <c r="P3229" i="2" s="1"/>
  <c r="R3228" i="2"/>
  <c r="R3229" i="2" l="1"/>
  <c r="Q3229" i="2"/>
  <c r="P3230" i="2" s="1"/>
  <c r="R3230" i="2" l="1"/>
  <c r="Q3230" i="2"/>
  <c r="P3231" i="2" s="1"/>
  <c r="Q3231" i="2" l="1"/>
  <c r="P3232" i="2" s="1"/>
  <c r="R3231" i="2"/>
  <c r="Q3232" i="2" l="1"/>
  <c r="P3233" i="2" s="1"/>
  <c r="R3232" i="2"/>
  <c r="R3233" i="2" l="1"/>
  <c r="Q3233" i="2"/>
  <c r="P3234" i="2" s="1"/>
  <c r="R3234" i="2" l="1"/>
  <c r="Q3234" i="2"/>
  <c r="P3235" i="2" s="1"/>
  <c r="Q3235" i="2" l="1"/>
  <c r="P3236" i="2" s="1"/>
  <c r="R3235" i="2"/>
  <c r="Q3236" i="2" l="1"/>
  <c r="P3237" i="2" s="1"/>
  <c r="R3236" i="2"/>
  <c r="R3237" i="2" l="1"/>
  <c r="Q3237" i="2"/>
  <c r="P3238" i="2" s="1"/>
  <c r="R3238" i="2" l="1"/>
  <c r="Q3238" i="2"/>
  <c r="P3239" i="2" s="1"/>
  <c r="Q3239" i="2" l="1"/>
  <c r="P3240" i="2" s="1"/>
  <c r="R3239" i="2"/>
  <c r="Q3240" i="2" l="1"/>
  <c r="P3241" i="2" s="1"/>
  <c r="R3240" i="2"/>
  <c r="R3241" i="2" l="1"/>
  <c r="Q3241" i="2"/>
  <c r="P3242" i="2" s="1"/>
  <c r="R3242" i="2" l="1"/>
  <c r="Q3242" i="2"/>
  <c r="P3243" i="2" s="1"/>
  <c r="Q3243" i="2" l="1"/>
  <c r="P3244" i="2" s="1"/>
  <c r="R3243" i="2"/>
  <c r="Q3244" i="2" l="1"/>
  <c r="P3245" i="2" s="1"/>
  <c r="R3244" i="2"/>
  <c r="R3245" i="2" l="1"/>
  <c r="Q3245" i="2"/>
  <c r="P3246" i="2" s="1"/>
  <c r="R3246" i="2" l="1"/>
  <c r="Q3246" i="2"/>
  <c r="P3247" i="2" s="1"/>
  <c r="Q3247" i="2" l="1"/>
  <c r="P3248" i="2" s="1"/>
  <c r="R3247" i="2"/>
  <c r="Q3248" i="2" l="1"/>
  <c r="P3249" i="2" s="1"/>
  <c r="R3248" i="2"/>
  <c r="R3249" i="2" l="1"/>
  <c r="Q3249" i="2"/>
  <c r="P3250" i="2" s="1"/>
  <c r="R3250" i="2" l="1"/>
  <c r="Q3250" i="2"/>
  <c r="P3251" i="2" s="1"/>
  <c r="Q3251" i="2" l="1"/>
  <c r="P3252" i="2" s="1"/>
  <c r="R3251" i="2"/>
  <c r="Q3252" i="2" l="1"/>
  <c r="P3253" i="2" s="1"/>
  <c r="R3252" i="2"/>
  <c r="R3253" i="2" l="1"/>
  <c r="Q3253" i="2"/>
  <c r="P3254" i="2" s="1"/>
  <c r="R3254" i="2" l="1"/>
  <c r="Q3254" i="2"/>
  <c r="P3255" i="2" s="1"/>
  <c r="Q3255" i="2" l="1"/>
  <c r="P3256" i="2" s="1"/>
  <c r="R3255" i="2"/>
  <c r="Q3256" i="2" l="1"/>
  <c r="P3257" i="2" s="1"/>
  <c r="R3256" i="2"/>
  <c r="R3257" i="2" l="1"/>
  <c r="Q3257" i="2"/>
  <c r="P3258" i="2" s="1"/>
  <c r="R3258" i="2" l="1"/>
  <c r="Q3258" i="2"/>
  <c r="P3259" i="2" s="1"/>
  <c r="Q3259" i="2" l="1"/>
  <c r="P3260" i="2" s="1"/>
  <c r="R3259" i="2"/>
  <c r="Q3260" i="2" l="1"/>
  <c r="P3261" i="2" s="1"/>
  <c r="R3260" i="2"/>
  <c r="R3261" i="2" l="1"/>
  <c r="Q3261" i="2"/>
  <c r="P3262" i="2" s="1"/>
  <c r="R3262" i="2" l="1"/>
  <c r="Q3262" i="2"/>
  <c r="P3263" i="2" s="1"/>
  <c r="Q3263" i="2" l="1"/>
  <c r="P3264" i="2" s="1"/>
  <c r="R3263" i="2"/>
  <c r="Q3264" i="2" l="1"/>
  <c r="P3265" i="2" s="1"/>
  <c r="R3264" i="2"/>
  <c r="R3265" i="2" l="1"/>
  <c r="Q3265" i="2"/>
  <c r="P3266" i="2" s="1"/>
  <c r="R3266" i="2" l="1"/>
  <c r="Q3266" i="2"/>
  <c r="P3267" i="2" s="1"/>
  <c r="Q3267" i="2" l="1"/>
  <c r="P3268" i="2" s="1"/>
  <c r="R3267" i="2"/>
  <c r="Q3268" i="2" l="1"/>
  <c r="P3269" i="2" s="1"/>
  <c r="R3268" i="2"/>
  <c r="R3269" i="2" l="1"/>
  <c r="Q3269" i="2"/>
  <c r="P3270" i="2" s="1"/>
  <c r="R3270" i="2" l="1"/>
  <c r="Q3270" i="2"/>
  <c r="P3271" i="2" s="1"/>
  <c r="Q3271" i="2" l="1"/>
  <c r="P3272" i="2" s="1"/>
  <c r="R3271" i="2"/>
  <c r="Q3272" i="2" l="1"/>
  <c r="P3273" i="2" s="1"/>
  <c r="R3272" i="2"/>
  <c r="R3273" i="2" l="1"/>
  <c r="Q3273" i="2"/>
  <c r="P3274" i="2" s="1"/>
  <c r="R3274" i="2" l="1"/>
  <c r="Q3274" i="2"/>
  <c r="P3275" i="2" s="1"/>
  <c r="Q3275" i="2" l="1"/>
  <c r="P3276" i="2" s="1"/>
  <c r="R3275" i="2"/>
  <c r="Q3276" i="2" l="1"/>
  <c r="P3277" i="2" s="1"/>
  <c r="R3276" i="2"/>
  <c r="R3277" i="2" l="1"/>
  <c r="Q3277" i="2"/>
  <c r="P3278" i="2" s="1"/>
  <c r="R3278" i="2" l="1"/>
  <c r="Q3278" i="2"/>
  <c r="P3279" i="2" s="1"/>
  <c r="Q3279" i="2" l="1"/>
  <c r="P3280" i="2" s="1"/>
  <c r="R3279" i="2"/>
  <c r="Q3280" i="2" l="1"/>
  <c r="P3281" i="2" s="1"/>
  <c r="R3280" i="2"/>
  <c r="R3281" i="2" l="1"/>
  <c r="Q3281" i="2"/>
  <c r="P3282" i="2" s="1"/>
  <c r="R3282" i="2" l="1"/>
  <c r="Q3282" i="2"/>
  <c r="P3283" i="2" s="1"/>
  <c r="Q3283" i="2" l="1"/>
  <c r="P3284" i="2" s="1"/>
  <c r="R3283" i="2"/>
  <c r="Q3284" i="2" l="1"/>
  <c r="P3285" i="2" s="1"/>
  <c r="R3284" i="2"/>
  <c r="R3285" i="2" l="1"/>
  <c r="Q3285" i="2"/>
  <c r="P3286" i="2" s="1"/>
  <c r="R3286" i="2" l="1"/>
  <c r="Q3286" i="2"/>
  <c r="P3287" i="2" s="1"/>
  <c r="Q3287" i="2" l="1"/>
  <c r="P3288" i="2" s="1"/>
  <c r="R3287" i="2"/>
  <c r="Q3288" i="2" l="1"/>
  <c r="P3289" i="2" s="1"/>
  <c r="R3288" i="2"/>
  <c r="R3289" i="2" l="1"/>
  <c r="Q3289" i="2"/>
  <c r="P3290" i="2" s="1"/>
  <c r="R3290" i="2" l="1"/>
  <c r="Q3290" i="2"/>
  <c r="P3291" i="2" s="1"/>
  <c r="Q3291" i="2" l="1"/>
  <c r="P3292" i="2" s="1"/>
  <c r="R3291" i="2"/>
  <c r="Q3292" i="2" l="1"/>
  <c r="P3293" i="2" s="1"/>
  <c r="R3292" i="2"/>
  <c r="R3293" i="2" l="1"/>
  <c r="Q3293" i="2"/>
  <c r="P3294" i="2" s="1"/>
  <c r="R3294" i="2" l="1"/>
  <c r="Q3294" i="2"/>
  <c r="P3295" i="2" s="1"/>
  <c r="Q3295" i="2" l="1"/>
  <c r="P3296" i="2" s="1"/>
  <c r="R3295" i="2"/>
  <c r="Q3296" i="2" l="1"/>
  <c r="P3297" i="2" s="1"/>
  <c r="R3296" i="2"/>
  <c r="R3297" i="2" l="1"/>
  <c r="Q3297" i="2"/>
  <c r="P3298" i="2" s="1"/>
  <c r="R3298" i="2" l="1"/>
  <c r="Q3298" i="2"/>
  <c r="P3299" i="2" s="1"/>
  <c r="Q3299" i="2" l="1"/>
  <c r="P3300" i="2" s="1"/>
  <c r="R3299" i="2"/>
  <c r="Q3300" i="2" l="1"/>
  <c r="P3301" i="2" s="1"/>
  <c r="R3300" i="2"/>
  <c r="R3301" i="2" l="1"/>
  <c r="Q3301" i="2"/>
  <c r="P3302" i="2" s="1"/>
  <c r="R3302" i="2" l="1"/>
  <c r="Q3302" i="2"/>
  <c r="P3303" i="2" s="1"/>
  <c r="Q3303" i="2" l="1"/>
  <c r="P3304" i="2" s="1"/>
  <c r="R3303" i="2"/>
  <c r="Q3304" i="2" l="1"/>
  <c r="P3305" i="2" s="1"/>
  <c r="R3304" i="2"/>
  <c r="R3305" i="2" l="1"/>
  <c r="Q3305" i="2"/>
  <c r="P3306" i="2" s="1"/>
  <c r="R3306" i="2" l="1"/>
  <c r="Q3306" i="2"/>
  <c r="P3307" i="2" s="1"/>
  <c r="Q3307" i="2" l="1"/>
  <c r="P3308" i="2" s="1"/>
  <c r="R3307" i="2"/>
  <c r="Q3308" i="2" l="1"/>
  <c r="P3309" i="2" s="1"/>
  <c r="R3308" i="2"/>
  <c r="R3309" i="2" l="1"/>
  <c r="Q3309" i="2"/>
  <c r="P3310" i="2" s="1"/>
  <c r="R3310" i="2" l="1"/>
  <c r="Q3310" i="2"/>
  <c r="P3311" i="2" s="1"/>
  <c r="Q3311" i="2" l="1"/>
  <c r="P3312" i="2" s="1"/>
  <c r="R3311" i="2"/>
  <c r="Q3312" i="2" l="1"/>
  <c r="P3313" i="2" s="1"/>
  <c r="R3312" i="2"/>
  <c r="R3313" i="2" l="1"/>
  <c r="Q3313" i="2"/>
  <c r="P3314" i="2" s="1"/>
  <c r="R3314" i="2" l="1"/>
  <c r="Q3314" i="2"/>
  <c r="P3315" i="2" s="1"/>
  <c r="Q3315" i="2" l="1"/>
  <c r="P3316" i="2" s="1"/>
  <c r="R3315" i="2"/>
  <c r="Q3316" i="2" l="1"/>
  <c r="P3317" i="2" s="1"/>
  <c r="R3316" i="2"/>
  <c r="R3317" i="2" l="1"/>
  <c r="Q3317" i="2"/>
  <c r="P3318" i="2" s="1"/>
  <c r="R3318" i="2" l="1"/>
  <c r="Q3318" i="2"/>
  <c r="P3319" i="2" s="1"/>
  <c r="Q3319" i="2" l="1"/>
  <c r="P3320" i="2" s="1"/>
  <c r="R3319" i="2"/>
  <c r="Q3320" i="2" l="1"/>
  <c r="P3321" i="2" s="1"/>
  <c r="R3320" i="2"/>
  <c r="R3321" i="2" l="1"/>
  <c r="Q3321" i="2"/>
  <c r="P3322" i="2" s="1"/>
  <c r="R3322" i="2" l="1"/>
  <c r="Q3322" i="2"/>
  <c r="P3323" i="2" s="1"/>
  <c r="Q3323" i="2" l="1"/>
  <c r="P3324" i="2" s="1"/>
  <c r="R3323" i="2"/>
  <c r="Q3324" i="2" l="1"/>
  <c r="P3325" i="2" s="1"/>
  <c r="R3324" i="2"/>
  <c r="R3325" i="2" l="1"/>
  <c r="Q3325" i="2"/>
  <c r="P3326" i="2" s="1"/>
  <c r="R3326" i="2" l="1"/>
  <c r="Q3326" i="2"/>
  <c r="P3327" i="2" s="1"/>
  <c r="Q3327" i="2" l="1"/>
  <c r="P3328" i="2" s="1"/>
  <c r="R3327" i="2"/>
  <c r="Q3328" i="2" l="1"/>
  <c r="P3329" i="2" s="1"/>
  <c r="R3328" i="2"/>
  <c r="R3329" i="2" l="1"/>
  <c r="Q3329" i="2"/>
  <c r="P3330" i="2" s="1"/>
  <c r="R3330" i="2" l="1"/>
  <c r="Q3330" i="2"/>
  <c r="P3331" i="2" s="1"/>
  <c r="Q3331" i="2" l="1"/>
  <c r="P3332" i="2" s="1"/>
  <c r="R3331" i="2"/>
  <c r="Q3332" i="2" l="1"/>
  <c r="P3333" i="2" s="1"/>
  <c r="R3332" i="2"/>
  <c r="R3333" i="2" l="1"/>
  <c r="Q3333" i="2"/>
  <c r="P3334" i="2" s="1"/>
  <c r="R3334" i="2" l="1"/>
  <c r="Q3334" i="2"/>
  <c r="P3335" i="2" s="1"/>
  <c r="Q3335" i="2" l="1"/>
  <c r="P3336" i="2" s="1"/>
  <c r="R3335" i="2"/>
  <c r="Q3336" i="2" l="1"/>
  <c r="P3337" i="2" s="1"/>
  <c r="R3336" i="2"/>
  <c r="R3337" i="2" l="1"/>
  <c r="Q3337" i="2"/>
  <c r="P3338" i="2" s="1"/>
  <c r="R3338" i="2" l="1"/>
  <c r="Q3338" i="2"/>
  <c r="P3339" i="2" s="1"/>
  <c r="Q3339" i="2" l="1"/>
  <c r="P3340" i="2" s="1"/>
  <c r="R3339" i="2"/>
  <c r="Q3340" i="2" l="1"/>
  <c r="P3341" i="2" s="1"/>
  <c r="R3340" i="2"/>
  <c r="R3341" i="2" l="1"/>
  <c r="Q3341" i="2"/>
  <c r="P3342" i="2" s="1"/>
  <c r="R3342" i="2" l="1"/>
  <c r="Q3342" i="2"/>
  <c r="P3343" i="2" s="1"/>
  <c r="Q3343" i="2" l="1"/>
  <c r="P3344" i="2" s="1"/>
  <c r="R3343" i="2"/>
  <c r="Q3344" i="2" l="1"/>
  <c r="P3345" i="2" s="1"/>
  <c r="R3344" i="2"/>
  <c r="R3345" i="2" l="1"/>
  <c r="Q3345" i="2"/>
  <c r="P3346" i="2" s="1"/>
  <c r="R3346" i="2" l="1"/>
  <c r="Q3346" i="2"/>
  <c r="P3347" i="2" s="1"/>
  <c r="Q3347" i="2" l="1"/>
  <c r="P3348" i="2" s="1"/>
  <c r="R3347" i="2"/>
  <c r="Q3348" i="2" l="1"/>
  <c r="P3349" i="2" s="1"/>
  <c r="R3348" i="2"/>
  <c r="R3349" i="2" l="1"/>
  <c r="Q3349" i="2"/>
  <c r="P3350" i="2" s="1"/>
  <c r="R3350" i="2" l="1"/>
  <c r="Q3350" i="2"/>
  <c r="P3351" i="2" s="1"/>
  <c r="Q3351" i="2" l="1"/>
  <c r="P3352" i="2" s="1"/>
  <c r="R3351" i="2"/>
  <c r="Q3352" i="2" l="1"/>
  <c r="P3353" i="2" s="1"/>
  <c r="R3352" i="2"/>
  <c r="R3353" i="2" l="1"/>
  <c r="Q3353" i="2"/>
  <c r="P3354" i="2" s="1"/>
  <c r="R3354" i="2" l="1"/>
  <c r="Q3354" i="2"/>
  <c r="P3355" i="2" s="1"/>
  <c r="Q3355" i="2" l="1"/>
  <c r="P3356" i="2" s="1"/>
  <c r="R3355" i="2"/>
  <c r="Q3356" i="2" l="1"/>
  <c r="P3357" i="2" s="1"/>
  <c r="R3356" i="2"/>
  <c r="R3357" i="2" l="1"/>
  <c r="Q3357" i="2"/>
  <c r="P3358" i="2" s="1"/>
  <c r="R3358" i="2" l="1"/>
  <c r="Q3358" i="2"/>
  <c r="P3359" i="2" s="1"/>
  <c r="Q3359" i="2" l="1"/>
  <c r="P3360" i="2" s="1"/>
  <c r="R3359" i="2"/>
  <c r="Q3360" i="2" l="1"/>
  <c r="P3361" i="2" s="1"/>
  <c r="R3360" i="2"/>
  <c r="R3361" i="2" l="1"/>
  <c r="Q3361" i="2"/>
  <c r="P3362" i="2" s="1"/>
  <c r="R3362" i="2" l="1"/>
  <c r="Q3362" i="2"/>
  <c r="P3363" i="2" s="1"/>
  <c r="Q3363" i="2" l="1"/>
  <c r="P3364" i="2" s="1"/>
  <c r="R3363" i="2"/>
  <c r="Q3364" i="2" l="1"/>
  <c r="P3365" i="2" s="1"/>
  <c r="R3364" i="2"/>
  <c r="R3365" i="2" l="1"/>
  <c r="Q3365" i="2"/>
  <c r="P3366" i="2" s="1"/>
  <c r="R3366" i="2" l="1"/>
  <c r="Q3366" i="2"/>
  <c r="P3367" i="2" s="1"/>
  <c r="Q3367" i="2" l="1"/>
  <c r="P3368" i="2" s="1"/>
  <c r="R3367" i="2"/>
  <c r="Q3368" i="2" l="1"/>
  <c r="P3369" i="2" s="1"/>
  <c r="R3368" i="2"/>
  <c r="R3369" i="2" l="1"/>
  <c r="Q3369" i="2"/>
  <c r="P3370" i="2" s="1"/>
  <c r="R3370" i="2" l="1"/>
  <c r="Q3370" i="2"/>
  <c r="P3371" i="2" s="1"/>
  <c r="Q3371" i="2" l="1"/>
  <c r="P3372" i="2" s="1"/>
  <c r="R3371" i="2"/>
  <c r="Q3372" i="2" l="1"/>
  <c r="P3373" i="2" s="1"/>
  <c r="R3372" i="2"/>
  <c r="R3373" i="2" l="1"/>
  <c r="Q3373" i="2"/>
  <c r="P3374" i="2" s="1"/>
  <c r="R3374" i="2" l="1"/>
  <c r="Q3374" i="2"/>
  <c r="P3375" i="2" s="1"/>
  <c r="Q3375" i="2" l="1"/>
  <c r="P3376" i="2" s="1"/>
  <c r="R3375" i="2"/>
  <c r="Q3376" i="2" l="1"/>
  <c r="P3377" i="2" s="1"/>
  <c r="R3376" i="2"/>
  <c r="R3377" i="2" l="1"/>
  <c r="Q3377" i="2"/>
  <c r="P3378" i="2" s="1"/>
  <c r="R3378" i="2" l="1"/>
  <c r="Q3378" i="2"/>
  <c r="P3379" i="2" s="1"/>
  <c r="Q3379" i="2" l="1"/>
  <c r="P3380" i="2" s="1"/>
  <c r="R3379" i="2"/>
  <c r="Q3380" i="2" l="1"/>
  <c r="P3381" i="2" s="1"/>
  <c r="R3380" i="2"/>
  <c r="R3381" i="2" l="1"/>
  <c r="Q3381" i="2"/>
  <c r="P3382" i="2" s="1"/>
  <c r="R3382" i="2" l="1"/>
  <c r="Q3382" i="2"/>
  <c r="P3383" i="2" s="1"/>
  <c r="Q3383" i="2" l="1"/>
  <c r="P3384" i="2" s="1"/>
  <c r="R3383" i="2"/>
  <c r="Q3384" i="2" l="1"/>
  <c r="P3385" i="2" s="1"/>
  <c r="R3384" i="2"/>
  <c r="R3385" i="2" l="1"/>
  <c r="Q3385" i="2"/>
  <c r="P3386" i="2" s="1"/>
  <c r="R3386" i="2" l="1"/>
  <c r="Q3386" i="2"/>
  <c r="P3387" i="2" s="1"/>
  <c r="Q3387" i="2" l="1"/>
  <c r="P3388" i="2" s="1"/>
  <c r="R3387" i="2"/>
  <c r="Q3388" i="2" l="1"/>
  <c r="P3389" i="2" s="1"/>
  <c r="R3388" i="2"/>
  <c r="R3389" i="2" l="1"/>
  <c r="Q3389" i="2"/>
  <c r="P3390" i="2" s="1"/>
  <c r="R3390" i="2" l="1"/>
  <c r="Q3390" i="2"/>
  <c r="P3391" i="2" s="1"/>
  <c r="Q3391" i="2" l="1"/>
  <c r="P3392" i="2" s="1"/>
  <c r="R3391" i="2"/>
  <c r="Q3392" i="2" l="1"/>
  <c r="P3393" i="2" s="1"/>
  <c r="R3392" i="2"/>
  <c r="R3393" i="2" l="1"/>
  <c r="Q3393" i="2"/>
  <c r="P3394" i="2" s="1"/>
  <c r="R3394" i="2" l="1"/>
  <c r="Q3394" i="2"/>
  <c r="P3395" i="2" s="1"/>
  <c r="Q3395" i="2" l="1"/>
  <c r="P3396" i="2" s="1"/>
  <c r="R3395" i="2"/>
  <c r="Q3396" i="2" l="1"/>
  <c r="P3397" i="2" s="1"/>
  <c r="R3396" i="2"/>
  <c r="R3397" i="2" l="1"/>
  <c r="Q3397" i="2"/>
  <c r="P3398" i="2" s="1"/>
  <c r="R3398" i="2" l="1"/>
  <c r="Q3398" i="2"/>
  <c r="P3399" i="2" s="1"/>
  <c r="Q3399" i="2" l="1"/>
  <c r="P3400" i="2" s="1"/>
  <c r="R3399" i="2"/>
  <c r="R3400" i="2" l="1"/>
  <c r="Q3400" i="2"/>
  <c r="P3401" i="2" s="1"/>
  <c r="Q3401" i="2" l="1"/>
  <c r="P3402" i="2" s="1"/>
  <c r="R3401" i="2"/>
  <c r="R3402" i="2" l="1"/>
  <c r="Q3402" i="2"/>
  <c r="P3403" i="2" s="1"/>
  <c r="Q3403" i="2" l="1"/>
  <c r="P3404" i="2" s="1"/>
  <c r="R3403" i="2"/>
  <c r="R3404" i="2" l="1"/>
  <c r="Q3404" i="2"/>
  <c r="P3405" i="2" s="1"/>
  <c r="Q3405" i="2" l="1"/>
  <c r="P3406" i="2" s="1"/>
  <c r="R3405" i="2"/>
  <c r="R3406" i="2" l="1"/>
  <c r="Q3406" i="2"/>
  <c r="P3407" i="2" s="1"/>
  <c r="Q3407" i="2" l="1"/>
  <c r="P3408" i="2" s="1"/>
  <c r="R3407" i="2"/>
  <c r="R3408" i="2" l="1"/>
  <c r="Q3408" i="2"/>
  <c r="P3409" i="2" s="1"/>
  <c r="Q3409" i="2" l="1"/>
  <c r="P3410" i="2" s="1"/>
  <c r="R3409" i="2"/>
  <c r="R3410" i="2" l="1"/>
  <c r="Q3410" i="2"/>
  <c r="P3411" i="2" s="1"/>
  <c r="Q3411" i="2" l="1"/>
  <c r="P3412" i="2" s="1"/>
  <c r="R3411" i="2"/>
  <c r="R3412" i="2" l="1"/>
  <c r="Q3412" i="2"/>
  <c r="P3413" i="2" s="1"/>
  <c r="Q3413" i="2" l="1"/>
  <c r="P3414" i="2" s="1"/>
  <c r="R3413" i="2"/>
  <c r="R3414" i="2" l="1"/>
  <c r="Q3414" i="2"/>
  <c r="P3415" i="2" s="1"/>
  <c r="Q3415" i="2" l="1"/>
  <c r="P3416" i="2" s="1"/>
  <c r="R3415" i="2"/>
  <c r="R3416" i="2" l="1"/>
  <c r="Q3416" i="2"/>
  <c r="P3417" i="2" s="1"/>
  <c r="Q3417" i="2" l="1"/>
  <c r="P3418" i="2" s="1"/>
  <c r="R3417" i="2"/>
  <c r="R3418" i="2" l="1"/>
  <c r="Q3418" i="2"/>
  <c r="P3419" i="2" s="1"/>
  <c r="Q3419" i="2" l="1"/>
  <c r="P3420" i="2" s="1"/>
  <c r="R3419" i="2"/>
  <c r="R3420" i="2" l="1"/>
  <c r="Q3420" i="2"/>
  <c r="P3421" i="2" s="1"/>
  <c r="Q3421" i="2" l="1"/>
  <c r="P3422" i="2" s="1"/>
  <c r="R3421" i="2"/>
  <c r="R3422" i="2" l="1"/>
  <c r="Q3422" i="2"/>
  <c r="P3423" i="2" s="1"/>
  <c r="Q3423" i="2" l="1"/>
  <c r="P3424" i="2" s="1"/>
  <c r="R3423" i="2"/>
  <c r="R3424" i="2" l="1"/>
  <c r="Q3424" i="2"/>
  <c r="P3425" i="2" s="1"/>
  <c r="Q3425" i="2" l="1"/>
  <c r="P3426" i="2" s="1"/>
  <c r="R3425" i="2"/>
  <c r="R3426" i="2" l="1"/>
  <c r="Q3426" i="2"/>
  <c r="P3427" i="2" s="1"/>
  <c r="Q3427" i="2" l="1"/>
  <c r="P3428" i="2" s="1"/>
  <c r="R3427" i="2"/>
  <c r="R3428" i="2" l="1"/>
  <c r="Q3428" i="2"/>
  <c r="P3429" i="2" s="1"/>
  <c r="Q3429" i="2" l="1"/>
  <c r="P3430" i="2" s="1"/>
  <c r="R3429" i="2"/>
  <c r="R3430" i="2" l="1"/>
  <c r="Q3430" i="2"/>
  <c r="P3431" i="2" s="1"/>
  <c r="Q3431" i="2" l="1"/>
  <c r="P3432" i="2" s="1"/>
  <c r="R3431" i="2"/>
  <c r="R3432" i="2" l="1"/>
  <c r="Q3432" i="2"/>
  <c r="P3433" i="2" s="1"/>
  <c r="Q3433" i="2" l="1"/>
  <c r="P3434" i="2" s="1"/>
  <c r="R3433" i="2"/>
  <c r="R3434" i="2" l="1"/>
  <c r="Q3434" i="2"/>
  <c r="P3435" i="2" s="1"/>
  <c r="Q3435" i="2" l="1"/>
  <c r="P3436" i="2" s="1"/>
  <c r="R3435" i="2"/>
  <c r="R3436" i="2" l="1"/>
  <c r="Q3436" i="2"/>
  <c r="P3437" i="2" s="1"/>
  <c r="Q3437" i="2" l="1"/>
  <c r="P3438" i="2" s="1"/>
  <c r="R3437" i="2"/>
  <c r="R3438" i="2" l="1"/>
  <c r="Q3438" i="2"/>
  <c r="P3439" i="2" s="1"/>
  <c r="Q3439" i="2" l="1"/>
  <c r="P3440" i="2" s="1"/>
  <c r="R3439" i="2"/>
  <c r="R3440" i="2" l="1"/>
  <c r="Q3440" i="2"/>
  <c r="P3441" i="2" s="1"/>
  <c r="Q3441" i="2" l="1"/>
  <c r="P3442" i="2" s="1"/>
  <c r="R3441" i="2"/>
  <c r="R3442" i="2" l="1"/>
  <c r="Q3442" i="2"/>
  <c r="P3443" i="2" s="1"/>
  <c r="Q3443" i="2" l="1"/>
  <c r="P3444" i="2" s="1"/>
  <c r="R3443" i="2"/>
  <c r="R3444" i="2" l="1"/>
  <c r="Q3444" i="2"/>
  <c r="P3445" i="2" s="1"/>
  <c r="Q3445" i="2" l="1"/>
  <c r="P3446" i="2" s="1"/>
  <c r="R3445" i="2"/>
  <c r="R3446" i="2" l="1"/>
  <c r="Q3446" i="2"/>
  <c r="P3447" i="2" s="1"/>
  <c r="Q3447" i="2" l="1"/>
  <c r="P3448" i="2" s="1"/>
  <c r="R3447" i="2"/>
  <c r="R3448" i="2" l="1"/>
  <c r="Q3448" i="2"/>
  <c r="P3449" i="2" s="1"/>
  <c r="Q3449" i="2" l="1"/>
  <c r="P3450" i="2" s="1"/>
  <c r="R3449" i="2"/>
  <c r="R3450" i="2" l="1"/>
  <c r="Q3450" i="2"/>
  <c r="P3451" i="2" s="1"/>
  <c r="Q3451" i="2" l="1"/>
  <c r="P3452" i="2" s="1"/>
  <c r="R3451" i="2"/>
  <c r="R3452" i="2" l="1"/>
  <c r="Q3452" i="2"/>
  <c r="P3453" i="2" s="1"/>
  <c r="Q3453" i="2" l="1"/>
  <c r="P3454" i="2" s="1"/>
  <c r="R3453" i="2"/>
  <c r="R3454" i="2" l="1"/>
  <c r="Q3454" i="2"/>
  <c r="P3455" i="2" s="1"/>
  <c r="Q3455" i="2" l="1"/>
  <c r="P3456" i="2" s="1"/>
  <c r="R3455" i="2"/>
  <c r="R3456" i="2" l="1"/>
  <c r="Q3456" i="2"/>
  <c r="P3457" i="2" s="1"/>
  <c r="Q3457" i="2" l="1"/>
  <c r="P3458" i="2" s="1"/>
  <c r="R3457" i="2"/>
  <c r="R3458" i="2" l="1"/>
  <c r="Q3458" i="2"/>
  <c r="P3459" i="2" s="1"/>
  <c r="Q3459" i="2" l="1"/>
  <c r="P3460" i="2" s="1"/>
  <c r="R3459" i="2"/>
  <c r="R3460" i="2" l="1"/>
  <c r="Q3460" i="2"/>
  <c r="P3461" i="2" s="1"/>
  <c r="Q3461" i="2" l="1"/>
  <c r="P3462" i="2" s="1"/>
  <c r="R3461" i="2"/>
  <c r="R3462" i="2" l="1"/>
  <c r="Q3462" i="2"/>
  <c r="P3463" i="2" s="1"/>
  <c r="Q3463" i="2" l="1"/>
  <c r="P3464" i="2" s="1"/>
  <c r="R3463" i="2"/>
  <c r="R3464" i="2" l="1"/>
  <c r="Q3464" i="2"/>
  <c r="P3465" i="2" s="1"/>
  <c r="Q3465" i="2" l="1"/>
  <c r="P3466" i="2" s="1"/>
  <c r="R3465" i="2"/>
  <c r="R3466" i="2" l="1"/>
  <c r="Q3466" i="2"/>
  <c r="P3467" i="2" s="1"/>
  <c r="Q3467" i="2" l="1"/>
  <c r="P3468" i="2" s="1"/>
  <c r="R3467" i="2"/>
  <c r="R3468" i="2" l="1"/>
  <c r="Q3468" i="2"/>
  <c r="P3469" i="2" s="1"/>
  <c r="Q3469" i="2" l="1"/>
  <c r="P3470" i="2" s="1"/>
  <c r="R3469" i="2"/>
  <c r="R3470" i="2" l="1"/>
  <c r="Q3470" i="2"/>
  <c r="P3471" i="2" s="1"/>
  <c r="Q3471" i="2" l="1"/>
  <c r="P3472" i="2" s="1"/>
  <c r="R3471" i="2"/>
  <c r="R3472" i="2" l="1"/>
  <c r="Q3472" i="2"/>
  <c r="P3473" i="2" s="1"/>
  <c r="Q3473" i="2" l="1"/>
  <c r="P3474" i="2" s="1"/>
  <c r="R3473" i="2"/>
  <c r="R3474" i="2" l="1"/>
  <c r="Q3474" i="2"/>
  <c r="P3475" i="2" s="1"/>
  <c r="Q3475" i="2" l="1"/>
  <c r="P3476" i="2" s="1"/>
  <c r="R3475" i="2"/>
  <c r="R3476" i="2" l="1"/>
  <c r="Q3476" i="2"/>
  <c r="P3477" i="2" s="1"/>
  <c r="Q3477" i="2" l="1"/>
  <c r="P3478" i="2" s="1"/>
  <c r="R3477" i="2"/>
  <c r="R3478" i="2" l="1"/>
  <c r="Q3478" i="2"/>
  <c r="P3479" i="2" s="1"/>
  <c r="Q3479" i="2" l="1"/>
  <c r="P3480" i="2" s="1"/>
  <c r="R3479" i="2"/>
  <c r="R3480" i="2" l="1"/>
  <c r="Q3480" i="2"/>
  <c r="P3481" i="2" s="1"/>
  <c r="Q3481" i="2" l="1"/>
  <c r="P3482" i="2" s="1"/>
  <c r="R3481" i="2"/>
  <c r="R3482" i="2" l="1"/>
  <c r="Q3482" i="2"/>
  <c r="P3483" i="2" s="1"/>
  <c r="Q3483" i="2" l="1"/>
  <c r="P3484" i="2" s="1"/>
  <c r="R3483" i="2"/>
  <c r="R3484" i="2" l="1"/>
  <c r="Q3484" i="2"/>
  <c r="P3485" i="2" s="1"/>
  <c r="Q3485" i="2" l="1"/>
  <c r="P3486" i="2" s="1"/>
  <c r="R3485" i="2"/>
  <c r="R3486" i="2" l="1"/>
  <c r="Q3486" i="2"/>
  <c r="P3487" i="2" s="1"/>
  <c r="Q3487" i="2" l="1"/>
  <c r="P3488" i="2" s="1"/>
  <c r="R3487" i="2"/>
  <c r="R3488" i="2" l="1"/>
  <c r="Q3488" i="2"/>
  <c r="P3489" i="2" s="1"/>
  <c r="Q3489" i="2" l="1"/>
  <c r="P3490" i="2" s="1"/>
  <c r="R3489" i="2"/>
  <c r="R3490" i="2" l="1"/>
  <c r="Q3490" i="2"/>
  <c r="P3491" i="2" s="1"/>
  <c r="Q3491" i="2" l="1"/>
  <c r="P3492" i="2" s="1"/>
  <c r="R3491" i="2"/>
  <c r="R3492" i="2" l="1"/>
  <c r="Q3492" i="2"/>
  <c r="P3493" i="2" s="1"/>
  <c r="Q3493" i="2" l="1"/>
  <c r="P3494" i="2" s="1"/>
  <c r="R3493" i="2"/>
  <c r="R3494" i="2" l="1"/>
  <c r="Q3494" i="2"/>
  <c r="P3495" i="2" s="1"/>
  <c r="Q3495" i="2" l="1"/>
  <c r="P3496" i="2" s="1"/>
  <c r="R3495" i="2"/>
  <c r="R3496" i="2" l="1"/>
  <c r="Q3496" i="2"/>
  <c r="P3497" i="2" s="1"/>
  <c r="Q3497" i="2" l="1"/>
  <c r="P3498" i="2" s="1"/>
  <c r="R3497" i="2"/>
  <c r="R3498" i="2" l="1"/>
  <c r="Q3498" i="2"/>
  <c r="P3499" i="2" s="1"/>
  <c r="Q3499" i="2" l="1"/>
  <c r="P3500" i="2" s="1"/>
  <c r="R3499" i="2"/>
  <c r="R3500" i="2" l="1"/>
  <c r="Q3500" i="2"/>
  <c r="P3501" i="2" s="1"/>
  <c r="Q3501" i="2" l="1"/>
  <c r="P3502" i="2" s="1"/>
  <c r="R3501" i="2"/>
  <c r="R3502" i="2" l="1"/>
  <c r="Q3502" i="2"/>
  <c r="P3503" i="2" s="1"/>
  <c r="Q3503" i="2" l="1"/>
  <c r="P3504" i="2" s="1"/>
  <c r="R3503" i="2"/>
  <c r="R3504" i="2" l="1"/>
  <c r="Q3504" i="2"/>
  <c r="P3505" i="2" s="1"/>
  <c r="Q3505" i="2" l="1"/>
  <c r="P3506" i="2" s="1"/>
  <c r="R3505" i="2"/>
  <c r="R3506" i="2" l="1"/>
  <c r="Q3506" i="2"/>
  <c r="P3507" i="2" s="1"/>
  <c r="Q3507" i="2" l="1"/>
  <c r="P3508" i="2" s="1"/>
  <c r="R3507" i="2"/>
  <c r="R3508" i="2" l="1"/>
  <c r="Q3508" i="2"/>
  <c r="P3509" i="2" s="1"/>
  <c r="Q3509" i="2" l="1"/>
  <c r="P3510" i="2" s="1"/>
  <c r="R3509" i="2"/>
  <c r="R3510" i="2" l="1"/>
  <c r="Q3510" i="2"/>
  <c r="P3511" i="2" s="1"/>
  <c r="Q3511" i="2" l="1"/>
  <c r="P3512" i="2" s="1"/>
  <c r="R3511" i="2"/>
  <c r="R3512" i="2" l="1"/>
  <c r="Q3512" i="2"/>
  <c r="P3513" i="2" s="1"/>
  <c r="Q3513" i="2" l="1"/>
  <c r="P3514" i="2" s="1"/>
  <c r="R3513" i="2"/>
  <c r="R3514" i="2" l="1"/>
  <c r="Q3514" i="2"/>
  <c r="P3515" i="2" s="1"/>
  <c r="Q3515" i="2" l="1"/>
  <c r="P3516" i="2" s="1"/>
  <c r="R3515" i="2"/>
  <c r="R3516" i="2" l="1"/>
  <c r="Q3516" i="2"/>
  <c r="P3517" i="2" s="1"/>
  <c r="Q3517" i="2" l="1"/>
  <c r="P3518" i="2" s="1"/>
  <c r="R3517" i="2"/>
  <c r="R3518" i="2" l="1"/>
  <c r="Q3518" i="2"/>
  <c r="P3519" i="2" s="1"/>
  <c r="Q3519" i="2" l="1"/>
  <c r="P3520" i="2" s="1"/>
  <c r="R3519" i="2"/>
  <c r="R3520" i="2" l="1"/>
  <c r="Q3520" i="2"/>
  <c r="P3521" i="2" s="1"/>
  <c r="Q3521" i="2" l="1"/>
  <c r="P3522" i="2" s="1"/>
  <c r="R3521" i="2"/>
  <c r="R3522" i="2" l="1"/>
  <c r="Q3522" i="2"/>
  <c r="P3523" i="2" s="1"/>
  <c r="Q3523" i="2" l="1"/>
  <c r="P3524" i="2" s="1"/>
  <c r="R3523" i="2"/>
  <c r="R3524" i="2" l="1"/>
  <c r="Q3524" i="2"/>
  <c r="P3525" i="2" s="1"/>
  <c r="Q3525" i="2" l="1"/>
  <c r="P3526" i="2" s="1"/>
  <c r="R3525" i="2"/>
  <c r="R3526" i="2" l="1"/>
  <c r="Q3526" i="2"/>
  <c r="P3527" i="2" s="1"/>
  <c r="Q3527" i="2" l="1"/>
  <c r="P3528" i="2" s="1"/>
  <c r="R3527" i="2"/>
  <c r="R3528" i="2" l="1"/>
  <c r="Q3528" i="2"/>
  <c r="P3529" i="2" s="1"/>
  <c r="Q3529" i="2" l="1"/>
  <c r="P3530" i="2" s="1"/>
  <c r="R3529" i="2"/>
  <c r="R3530" i="2" l="1"/>
  <c r="Q3530" i="2"/>
  <c r="P3531" i="2" s="1"/>
  <c r="Q3531" i="2" l="1"/>
  <c r="P3532" i="2" s="1"/>
  <c r="R3531" i="2"/>
  <c r="R3532" i="2" l="1"/>
  <c r="Q3532" i="2"/>
  <c r="P3533" i="2" s="1"/>
  <c r="Q3533" i="2" l="1"/>
  <c r="P3534" i="2" s="1"/>
  <c r="R3533" i="2"/>
  <c r="R3534" i="2" l="1"/>
  <c r="Q3534" i="2"/>
  <c r="P3535" i="2" s="1"/>
  <c r="Q3535" i="2" l="1"/>
  <c r="P3536" i="2" s="1"/>
  <c r="R3535" i="2"/>
  <c r="R3536" i="2" l="1"/>
  <c r="Q3536" i="2"/>
  <c r="P3537" i="2" s="1"/>
  <c r="Q3537" i="2" l="1"/>
  <c r="P3538" i="2" s="1"/>
  <c r="R3537" i="2"/>
  <c r="R3538" i="2" l="1"/>
  <c r="Q3538" i="2"/>
  <c r="P3539" i="2" s="1"/>
  <c r="Q3539" i="2" l="1"/>
  <c r="P3540" i="2" s="1"/>
  <c r="R3539" i="2"/>
  <c r="R3540" i="2" l="1"/>
  <c r="Q3540" i="2"/>
  <c r="P3541" i="2" s="1"/>
  <c r="Q3541" i="2" l="1"/>
  <c r="P3542" i="2" s="1"/>
  <c r="R3541" i="2"/>
  <c r="R3542" i="2" l="1"/>
  <c r="Q3542" i="2"/>
  <c r="P3543" i="2" s="1"/>
  <c r="Q3543" i="2" l="1"/>
  <c r="P3544" i="2" s="1"/>
  <c r="R3543" i="2"/>
  <c r="R3544" i="2" l="1"/>
  <c r="Q3544" i="2"/>
  <c r="P3545" i="2" s="1"/>
  <c r="Q3545" i="2" l="1"/>
  <c r="P3546" i="2" s="1"/>
  <c r="R3545" i="2"/>
  <c r="R3546" i="2" l="1"/>
  <c r="Q3546" i="2"/>
  <c r="P3547" i="2" s="1"/>
  <c r="Q3547" i="2" l="1"/>
  <c r="P3548" i="2" s="1"/>
  <c r="R3547" i="2"/>
  <c r="R3548" i="2" l="1"/>
  <c r="Q3548" i="2"/>
  <c r="P3549" i="2" s="1"/>
  <c r="Q3549" i="2" l="1"/>
  <c r="P3550" i="2" s="1"/>
  <c r="R3549" i="2"/>
  <c r="R3550" i="2" l="1"/>
  <c r="Q3550" i="2"/>
  <c r="P3551" i="2" s="1"/>
  <c r="Q3551" i="2" l="1"/>
  <c r="P3552" i="2" s="1"/>
  <c r="R3551" i="2"/>
  <c r="R3552" i="2" l="1"/>
  <c r="Q3552" i="2"/>
  <c r="P3553" i="2" s="1"/>
  <c r="Q3553" i="2" l="1"/>
  <c r="P3554" i="2" s="1"/>
  <c r="R3553" i="2"/>
  <c r="R3554" i="2" l="1"/>
  <c r="Q3554" i="2"/>
  <c r="P3555" i="2" s="1"/>
  <c r="Q3555" i="2" l="1"/>
  <c r="P3556" i="2" s="1"/>
  <c r="R3555" i="2"/>
  <c r="R3556" i="2" l="1"/>
  <c r="Q3556" i="2"/>
  <c r="P3557" i="2" s="1"/>
  <c r="Q3557" i="2" l="1"/>
  <c r="P3558" i="2" s="1"/>
  <c r="R3557" i="2"/>
  <c r="R3558" i="2" l="1"/>
  <c r="Q3558" i="2"/>
  <c r="P3559" i="2" s="1"/>
  <c r="R3559" i="2" l="1"/>
  <c r="Q3559" i="2"/>
  <c r="P3560" i="2" s="1"/>
  <c r="Q3560" i="2" l="1"/>
  <c r="P3561" i="2" s="1"/>
  <c r="R3560" i="2"/>
  <c r="Q3561" i="2" l="1"/>
  <c r="P3562" i="2" s="1"/>
  <c r="R3561" i="2"/>
  <c r="R3562" i="2" l="1"/>
  <c r="Q3562" i="2"/>
  <c r="P3563" i="2" s="1"/>
  <c r="R3563" i="2" l="1"/>
  <c r="Q3563" i="2"/>
  <c r="P3564" i="2" s="1"/>
  <c r="Q3564" i="2" l="1"/>
  <c r="P3565" i="2" s="1"/>
  <c r="R3564" i="2"/>
  <c r="Q3565" i="2" l="1"/>
  <c r="P3566" i="2" s="1"/>
  <c r="R3565" i="2"/>
  <c r="R3566" i="2" l="1"/>
  <c r="Q3566" i="2"/>
  <c r="P3567" i="2" s="1"/>
  <c r="R3567" i="2" l="1"/>
  <c r="Q3567" i="2"/>
  <c r="P3568" i="2" s="1"/>
  <c r="Q3568" i="2" l="1"/>
  <c r="P3569" i="2" s="1"/>
  <c r="R3568" i="2"/>
  <c r="Q3569" i="2" l="1"/>
  <c r="P3570" i="2" s="1"/>
  <c r="R3569" i="2"/>
  <c r="R3570" i="2" l="1"/>
  <c r="Q3570" i="2"/>
  <c r="P3571" i="2" s="1"/>
  <c r="R3571" i="2" l="1"/>
  <c r="Q3571" i="2"/>
  <c r="P3572" i="2" s="1"/>
  <c r="Q3572" i="2" l="1"/>
  <c r="P3573" i="2" s="1"/>
  <c r="R3572" i="2"/>
  <c r="Q3573" i="2" l="1"/>
  <c r="P3574" i="2" s="1"/>
  <c r="R3573" i="2"/>
  <c r="R3574" i="2" l="1"/>
  <c r="Q3574" i="2"/>
  <c r="P3575" i="2" s="1"/>
  <c r="R3575" i="2" l="1"/>
  <c r="Q3575" i="2"/>
  <c r="P3576" i="2" s="1"/>
  <c r="Q3576" i="2" l="1"/>
  <c r="P3577" i="2" s="1"/>
  <c r="R3576" i="2"/>
  <c r="Q3577" i="2" l="1"/>
  <c r="P3578" i="2" s="1"/>
  <c r="R3577" i="2"/>
  <c r="R3578" i="2" l="1"/>
  <c r="Q3578" i="2"/>
  <c r="P3579" i="2" s="1"/>
  <c r="R3579" i="2" l="1"/>
  <c r="Q3579" i="2"/>
  <c r="P3580" i="2" s="1"/>
  <c r="Q3580" i="2" l="1"/>
  <c r="P3581" i="2" s="1"/>
  <c r="R3580" i="2"/>
  <c r="Q3581" i="2" l="1"/>
  <c r="P3582" i="2" s="1"/>
  <c r="R3581" i="2"/>
  <c r="R3582" i="2" l="1"/>
  <c r="Q3582" i="2"/>
  <c r="P3583" i="2" s="1"/>
  <c r="R3583" i="2" l="1"/>
  <c r="Q3583" i="2"/>
  <c r="P3584" i="2" s="1"/>
  <c r="Q3584" i="2" l="1"/>
  <c r="P3585" i="2" s="1"/>
  <c r="R3584" i="2"/>
  <c r="Q3585" i="2" l="1"/>
  <c r="P3586" i="2" s="1"/>
  <c r="R3585" i="2"/>
  <c r="R3586" i="2" l="1"/>
  <c r="Q3586" i="2"/>
  <c r="P3587" i="2" s="1"/>
  <c r="R3587" i="2" l="1"/>
  <c r="Q3587" i="2"/>
  <c r="P3588" i="2" s="1"/>
  <c r="Q3588" i="2" l="1"/>
  <c r="P3589" i="2" s="1"/>
  <c r="R3588" i="2"/>
  <c r="Q3589" i="2" l="1"/>
  <c r="P3590" i="2" s="1"/>
  <c r="R3589" i="2"/>
  <c r="R3590" i="2" l="1"/>
  <c r="Q3590" i="2"/>
  <c r="P3591" i="2" s="1"/>
  <c r="R3591" i="2" l="1"/>
  <c r="Q3591" i="2"/>
  <c r="P3592" i="2" s="1"/>
  <c r="Q3592" i="2" l="1"/>
  <c r="P3593" i="2" s="1"/>
  <c r="R3592" i="2"/>
  <c r="Q3593" i="2" l="1"/>
  <c r="P3594" i="2" s="1"/>
  <c r="R3593" i="2"/>
  <c r="R3594" i="2" l="1"/>
  <c r="Q3594" i="2"/>
  <c r="P3595" i="2" s="1"/>
  <c r="R3595" i="2" l="1"/>
  <c r="Q3595" i="2"/>
  <c r="P3596" i="2" s="1"/>
  <c r="Q3596" i="2" l="1"/>
  <c r="P3597" i="2" s="1"/>
  <c r="R3596" i="2"/>
  <c r="Q3597" i="2" l="1"/>
  <c r="P3598" i="2" s="1"/>
  <c r="R3597" i="2"/>
  <c r="R3598" i="2" l="1"/>
  <c r="Q3598" i="2"/>
  <c r="P3599" i="2" s="1"/>
  <c r="R3599" i="2" l="1"/>
  <c r="Q3599" i="2"/>
  <c r="P3600" i="2" s="1"/>
  <c r="Q3600" i="2" l="1"/>
  <c r="P3601" i="2" s="1"/>
  <c r="R3600" i="2"/>
  <c r="Q3601" i="2" l="1"/>
  <c r="P3602" i="2" s="1"/>
  <c r="R3601" i="2"/>
  <c r="R3602" i="2" l="1"/>
  <c r="Q3602" i="2"/>
  <c r="P3603" i="2" s="1"/>
  <c r="R3603" i="2" l="1"/>
  <c r="Q3603" i="2"/>
  <c r="P3604" i="2" s="1"/>
  <c r="Q3604" i="2" l="1"/>
  <c r="P3605" i="2" s="1"/>
  <c r="R3604" i="2"/>
  <c r="Q3605" i="2" l="1"/>
  <c r="P3606" i="2" s="1"/>
  <c r="R3605" i="2"/>
  <c r="R3606" i="2" l="1"/>
  <c r="Q3606" i="2"/>
  <c r="P3607" i="2" s="1"/>
  <c r="R3607" i="2" l="1"/>
  <c r="Q3607" i="2"/>
  <c r="P3608" i="2" s="1"/>
  <c r="Q3608" i="2" l="1"/>
  <c r="P3609" i="2" s="1"/>
  <c r="R3608" i="2"/>
  <c r="Q3609" i="2" l="1"/>
  <c r="P3610" i="2" s="1"/>
  <c r="R3609" i="2"/>
  <c r="R3610" i="2" l="1"/>
  <c r="Q3610" i="2"/>
  <c r="P3611" i="2" s="1"/>
  <c r="R3611" i="2" l="1"/>
  <c r="Q3611" i="2"/>
  <c r="P3612" i="2" s="1"/>
  <c r="Q3612" i="2" l="1"/>
  <c r="P3613" i="2" s="1"/>
  <c r="R3612" i="2"/>
  <c r="Q3613" i="2" l="1"/>
  <c r="P3614" i="2" s="1"/>
  <c r="R3613" i="2"/>
  <c r="R3614" i="2" l="1"/>
  <c r="Q3614" i="2"/>
  <c r="P3615" i="2" s="1"/>
  <c r="R3615" i="2" l="1"/>
  <c r="Q3615" i="2"/>
  <c r="P3616" i="2" s="1"/>
  <c r="Q3616" i="2" l="1"/>
  <c r="P3617" i="2" s="1"/>
  <c r="R3616" i="2"/>
  <c r="Q3617" i="2" l="1"/>
  <c r="P3618" i="2" s="1"/>
  <c r="R3617" i="2"/>
  <c r="R3618" i="2" l="1"/>
  <c r="Q3618" i="2"/>
  <c r="P3619" i="2" s="1"/>
  <c r="R3619" i="2" l="1"/>
  <c r="Q3619" i="2"/>
  <c r="P3620" i="2" s="1"/>
  <c r="Q3620" i="2" l="1"/>
  <c r="P3621" i="2" s="1"/>
  <c r="R3620" i="2"/>
  <c r="Q3621" i="2" l="1"/>
  <c r="P3622" i="2" s="1"/>
  <c r="R3621" i="2"/>
  <c r="R3622" i="2" l="1"/>
  <c r="Q3622" i="2"/>
  <c r="P3623" i="2" s="1"/>
  <c r="R3623" i="2" l="1"/>
  <c r="Q3623" i="2"/>
  <c r="P3624" i="2" s="1"/>
  <c r="Q3624" i="2" l="1"/>
  <c r="P3625" i="2" s="1"/>
  <c r="R3624" i="2"/>
  <c r="Q3625" i="2" l="1"/>
  <c r="P3626" i="2" s="1"/>
  <c r="R3625" i="2"/>
  <c r="R3626" i="2" l="1"/>
  <c r="Q3626" i="2"/>
  <c r="P3627" i="2" s="1"/>
  <c r="R3627" i="2" l="1"/>
  <c r="Q3627" i="2"/>
  <c r="P3628" i="2" s="1"/>
  <c r="Q3628" i="2" l="1"/>
  <c r="P3629" i="2" s="1"/>
  <c r="R3628" i="2"/>
  <c r="Q3629" i="2" l="1"/>
  <c r="P3630" i="2" s="1"/>
  <c r="R3629" i="2"/>
  <c r="R3630" i="2" l="1"/>
  <c r="Q3630" i="2"/>
  <c r="P3631" i="2" s="1"/>
  <c r="R3631" i="2" l="1"/>
  <c r="Q3631" i="2"/>
  <c r="P3632" i="2" s="1"/>
  <c r="Q3632" i="2" l="1"/>
  <c r="P3633" i="2" s="1"/>
  <c r="R3632" i="2"/>
  <c r="Q3633" i="2" l="1"/>
  <c r="P3634" i="2" s="1"/>
  <c r="R3633" i="2"/>
  <c r="R3634" i="2" l="1"/>
  <c r="Q3634" i="2"/>
  <c r="P3635" i="2" s="1"/>
  <c r="R3635" i="2" l="1"/>
  <c r="Q3635" i="2"/>
  <c r="P3636" i="2" s="1"/>
  <c r="Q3636" i="2" l="1"/>
  <c r="P3637" i="2" s="1"/>
  <c r="R3636" i="2"/>
  <c r="Q3637" i="2" l="1"/>
  <c r="P3638" i="2" s="1"/>
  <c r="R3637" i="2"/>
  <c r="R3638" i="2" l="1"/>
  <c r="Q3638" i="2"/>
  <c r="P3639" i="2" s="1"/>
  <c r="R3639" i="2" l="1"/>
  <c r="Q3639" i="2"/>
  <c r="P3640" i="2" s="1"/>
  <c r="Q3640" i="2" l="1"/>
  <c r="P3641" i="2" s="1"/>
  <c r="R3640" i="2"/>
  <c r="Q3641" i="2" l="1"/>
  <c r="P3642" i="2" s="1"/>
  <c r="R3641" i="2"/>
  <c r="R3642" i="2" l="1"/>
  <c r="Q3642" i="2"/>
  <c r="P3643" i="2" s="1"/>
  <c r="R3643" i="2" l="1"/>
  <c r="Q3643" i="2"/>
  <c r="P3644" i="2" s="1"/>
  <c r="Q3644" i="2" l="1"/>
  <c r="P3645" i="2" s="1"/>
  <c r="R3644" i="2"/>
  <c r="Q3645" i="2" l="1"/>
  <c r="P3646" i="2" s="1"/>
  <c r="R3645" i="2"/>
  <c r="R3646" i="2" l="1"/>
  <c r="Q3646" i="2"/>
  <c r="P3647" i="2" s="1"/>
  <c r="R3647" i="2" l="1"/>
  <c r="Q3647" i="2"/>
  <c r="P3648" i="2" s="1"/>
  <c r="Q3648" i="2" l="1"/>
  <c r="P3649" i="2" s="1"/>
  <c r="R3648" i="2"/>
  <c r="Q3649" i="2" l="1"/>
  <c r="P3650" i="2" s="1"/>
  <c r="R3649" i="2"/>
  <c r="R3650" i="2" l="1"/>
  <c r="Q3650" i="2"/>
  <c r="P3651" i="2" s="1"/>
  <c r="R3651" i="2" l="1"/>
  <c r="Q3651" i="2"/>
  <c r="P3652" i="2" s="1"/>
  <c r="Q3652" i="2" l="1"/>
  <c r="P3653" i="2" s="1"/>
  <c r="R3652" i="2"/>
  <c r="Q3653" i="2" l="1"/>
  <c r="P3654" i="2" s="1"/>
  <c r="R3653" i="2"/>
  <c r="R3654" i="2" l="1"/>
  <c r="Q3654" i="2"/>
  <c r="P3655" i="2" s="1"/>
  <c r="R3655" i="2" l="1"/>
  <c r="Q3655" i="2"/>
  <c r="P3656" i="2" s="1"/>
  <c r="Q3656" i="2" l="1"/>
  <c r="P3657" i="2" s="1"/>
  <c r="R3656" i="2"/>
  <c r="Q3657" i="2" l="1"/>
  <c r="P3658" i="2" s="1"/>
  <c r="R3657" i="2"/>
  <c r="R3658" i="2" l="1"/>
  <c r="Q3658" i="2"/>
  <c r="P3659" i="2" s="1"/>
  <c r="R3659" i="2" l="1"/>
  <c r="Q3659" i="2"/>
  <c r="P3660" i="2" s="1"/>
  <c r="Q3660" i="2" l="1"/>
  <c r="P3661" i="2" s="1"/>
  <c r="R3660" i="2"/>
  <c r="Q3661" i="2" l="1"/>
  <c r="P3662" i="2" s="1"/>
  <c r="R3661" i="2"/>
  <c r="R3662" i="2" l="1"/>
  <c r="Q3662" i="2"/>
  <c r="P3663" i="2" s="1"/>
  <c r="R3663" i="2" l="1"/>
  <c r="Q3663" i="2"/>
  <c r="P3664" i="2" s="1"/>
  <c r="Q3664" i="2" l="1"/>
  <c r="P3665" i="2" s="1"/>
  <c r="R3664" i="2"/>
  <c r="Q3665" i="2" l="1"/>
  <c r="P3666" i="2" s="1"/>
  <c r="R3665" i="2"/>
  <c r="R3666" i="2" l="1"/>
  <c r="Q3666" i="2"/>
  <c r="P3667" i="2" s="1"/>
  <c r="R3667" i="2" l="1"/>
  <c r="Q3667" i="2"/>
  <c r="P3668" i="2" s="1"/>
  <c r="Q3668" i="2" l="1"/>
  <c r="P3669" i="2" s="1"/>
  <c r="R3668" i="2"/>
  <c r="Q3669" i="2" l="1"/>
  <c r="P3670" i="2" s="1"/>
  <c r="R3669" i="2"/>
  <c r="R3670" i="2" l="1"/>
  <c r="Q3670" i="2"/>
  <c r="P3671" i="2" s="1"/>
  <c r="R3671" i="2" l="1"/>
  <c r="Q3671" i="2"/>
  <c r="P3672" i="2" s="1"/>
  <c r="Q3672" i="2" l="1"/>
  <c r="P3673" i="2" s="1"/>
  <c r="R3672" i="2"/>
  <c r="Q3673" i="2" l="1"/>
  <c r="P3674" i="2" s="1"/>
  <c r="R3673" i="2"/>
  <c r="R3674" i="2" l="1"/>
  <c r="Q3674" i="2"/>
  <c r="P3675" i="2" s="1"/>
  <c r="R3675" i="2" l="1"/>
  <c r="Q3675" i="2"/>
  <c r="P3676" i="2" s="1"/>
  <c r="Q3676" i="2" l="1"/>
  <c r="P3677" i="2" s="1"/>
  <c r="R3676" i="2"/>
  <c r="Q3677" i="2" l="1"/>
  <c r="P3678" i="2" s="1"/>
  <c r="R3677" i="2"/>
  <c r="R3678" i="2" l="1"/>
  <c r="Q3678" i="2"/>
  <c r="P3679" i="2" s="1"/>
  <c r="R3679" i="2" l="1"/>
  <c r="Q3679" i="2"/>
  <c r="P3680" i="2" s="1"/>
  <c r="Q3680" i="2" l="1"/>
  <c r="P3681" i="2" s="1"/>
  <c r="R3680" i="2"/>
  <c r="Q3681" i="2" l="1"/>
  <c r="P3682" i="2" s="1"/>
  <c r="R3681" i="2"/>
  <c r="R3682" i="2" l="1"/>
  <c r="Q3682" i="2"/>
  <c r="P3683" i="2" s="1"/>
  <c r="R3683" i="2" l="1"/>
  <c r="Q3683" i="2"/>
  <c r="P3684" i="2" s="1"/>
  <c r="Q3684" i="2" l="1"/>
  <c r="P3685" i="2" s="1"/>
  <c r="R3684" i="2"/>
  <c r="Q3685" i="2" l="1"/>
  <c r="P3686" i="2" s="1"/>
  <c r="R3685" i="2"/>
  <c r="R3686" i="2" l="1"/>
  <c r="Q3686" i="2"/>
  <c r="P3687" i="2" s="1"/>
  <c r="R3687" i="2" l="1"/>
  <c r="Q3687" i="2"/>
  <c r="P3688" i="2" s="1"/>
  <c r="Q3688" i="2" l="1"/>
  <c r="P3689" i="2" s="1"/>
  <c r="R3688" i="2"/>
  <c r="Q3689" i="2" l="1"/>
  <c r="P3690" i="2" s="1"/>
  <c r="R3689" i="2"/>
  <c r="R3690" i="2" l="1"/>
  <c r="Q3690" i="2"/>
  <c r="P3691" i="2" s="1"/>
  <c r="R3691" i="2" l="1"/>
  <c r="Q3691" i="2"/>
  <c r="P3692" i="2" s="1"/>
  <c r="Q3692" i="2" l="1"/>
  <c r="P3693" i="2" s="1"/>
  <c r="R3692" i="2"/>
  <c r="Q3693" i="2" l="1"/>
  <c r="P3694" i="2" s="1"/>
  <c r="R3693" i="2"/>
  <c r="R3694" i="2" l="1"/>
  <c r="Q3694" i="2"/>
  <c r="P3695" i="2" s="1"/>
  <c r="R3695" i="2" l="1"/>
  <c r="Q3695" i="2"/>
  <c r="P3696" i="2" s="1"/>
  <c r="Q3696" i="2" l="1"/>
  <c r="P3697" i="2" s="1"/>
  <c r="R3696" i="2"/>
  <c r="Q3697" i="2" l="1"/>
  <c r="P3698" i="2" s="1"/>
  <c r="R3697" i="2"/>
  <c r="R3698" i="2" l="1"/>
  <c r="Q3698" i="2"/>
  <c r="P3699" i="2" s="1"/>
  <c r="R3699" i="2" l="1"/>
  <c r="Q3699" i="2"/>
  <c r="P3700" i="2" s="1"/>
  <c r="Q3700" i="2" l="1"/>
  <c r="P3701" i="2" s="1"/>
  <c r="R3700" i="2"/>
  <c r="Q3701" i="2" l="1"/>
  <c r="P3702" i="2" s="1"/>
  <c r="R3701" i="2"/>
  <c r="R3702" i="2" l="1"/>
  <c r="Q3702" i="2"/>
  <c r="P3703" i="2" s="1"/>
  <c r="R3703" i="2" l="1"/>
  <c r="Q3703" i="2"/>
  <c r="P3704" i="2" s="1"/>
  <c r="Q3704" i="2" l="1"/>
  <c r="P3705" i="2" s="1"/>
  <c r="R3704" i="2"/>
  <c r="Q3705" i="2" l="1"/>
  <c r="P3706" i="2" s="1"/>
  <c r="R3705" i="2"/>
  <c r="R3706" i="2" l="1"/>
  <c r="Q3706" i="2"/>
  <c r="P3707" i="2" s="1"/>
  <c r="R3707" i="2" l="1"/>
  <c r="Q3707" i="2"/>
  <c r="P3708" i="2" s="1"/>
  <c r="Q3708" i="2" l="1"/>
  <c r="P3709" i="2" s="1"/>
  <c r="R3708" i="2"/>
  <c r="Q3709" i="2" l="1"/>
  <c r="P3710" i="2" s="1"/>
  <c r="R3709" i="2"/>
  <c r="R3710" i="2" l="1"/>
  <c r="Q3710" i="2"/>
  <c r="P3711" i="2" s="1"/>
  <c r="R3711" i="2" l="1"/>
  <c r="Q3711" i="2"/>
  <c r="P3712" i="2" s="1"/>
  <c r="Q3712" i="2" l="1"/>
  <c r="P3713" i="2" s="1"/>
  <c r="R3712" i="2"/>
  <c r="Q3713" i="2" l="1"/>
  <c r="P3714" i="2" s="1"/>
  <c r="R3713" i="2"/>
  <c r="R3714" i="2" l="1"/>
  <c r="Q3714" i="2"/>
  <c r="P3715" i="2" s="1"/>
  <c r="R3715" i="2" l="1"/>
  <c r="Q3715" i="2"/>
  <c r="P3716" i="2" s="1"/>
  <c r="Q3716" i="2" l="1"/>
  <c r="P3717" i="2" s="1"/>
  <c r="R3716" i="2"/>
  <c r="Q3717" i="2" l="1"/>
  <c r="P3718" i="2" s="1"/>
  <c r="R3717" i="2"/>
  <c r="R3718" i="2" l="1"/>
  <c r="Q3718" i="2"/>
  <c r="P3719" i="2" s="1"/>
  <c r="R3719" i="2" l="1"/>
  <c r="Q3719" i="2"/>
  <c r="P3720" i="2" s="1"/>
  <c r="Q3720" i="2" l="1"/>
  <c r="P3721" i="2" s="1"/>
  <c r="R3720" i="2"/>
  <c r="Q3721" i="2" l="1"/>
  <c r="P3722" i="2" s="1"/>
  <c r="R3721" i="2"/>
  <c r="R3722" i="2" l="1"/>
  <c r="Q3722" i="2"/>
  <c r="P3723" i="2" s="1"/>
  <c r="R3723" i="2" l="1"/>
  <c r="Q3723" i="2"/>
  <c r="P3724" i="2" s="1"/>
  <c r="Q3724" i="2" l="1"/>
  <c r="P3725" i="2" s="1"/>
  <c r="R3724" i="2"/>
  <c r="Q3725" i="2" l="1"/>
  <c r="P3726" i="2" s="1"/>
  <c r="R3725" i="2"/>
  <c r="R3726" i="2" l="1"/>
  <c r="Q3726" i="2"/>
  <c r="P3727" i="2" s="1"/>
  <c r="R3727" i="2" l="1"/>
  <c r="Q3727" i="2"/>
  <c r="P3728" i="2" s="1"/>
  <c r="Q3728" i="2" l="1"/>
  <c r="P3729" i="2" s="1"/>
  <c r="R3728" i="2"/>
  <c r="Q3729" i="2" l="1"/>
  <c r="P3730" i="2" s="1"/>
  <c r="R3729" i="2"/>
  <c r="R3730" i="2" l="1"/>
  <c r="Q3730" i="2"/>
  <c r="P3731" i="2" s="1"/>
  <c r="R3731" i="2" l="1"/>
  <c r="Q3731" i="2"/>
  <c r="P3732" i="2" s="1"/>
  <c r="Q3732" i="2" l="1"/>
  <c r="P3733" i="2" s="1"/>
  <c r="R3732" i="2"/>
  <c r="Q3733" i="2" l="1"/>
  <c r="P3734" i="2" s="1"/>
  <c r="R3733" i="2"/>
  <c r="R3734" i="2" l="1"/>
  <c r="Q3734" i="2"/>
  <c r="P3735" i="2" s="1"/>
  <c r="R3735" i="2" l="1"/>
  <c r="Q3735" i="2"/>
  <c r="P3736" i="2" s="1"/>
  <c r="Q3736" i="2" l="1"/>
  <c r="P3737" i="2" s="1"/>
  <c r="R3736" i="2"/>
  <c r="Q3737" i="2" l="1"/>
  <c r="P3738" i="2" s="1"/>
  <c r="R3737" i="2"/>
  <c r="R3738" i="2" l="1"/>
  <c r="Q3738" i="2"/>
  <c r="P3739" i="2" s="1"/>
  <c r="R3739" i="2" l="1"/>
  <c r="Q3739" i="2"/>
  <c r="P3740" i="2" s="1"/>
  <c r="Q3740" i="2" l="1"/>
  <c r="P3741" i="2" s="1"/>
  <c r="R3740" i="2"/>
  <c r="Q3741" i="2" l="1"/>
  <c r="P3742" i="2" s="1"/>
  <c r="R3741" i="2"/>
  <c r="R3742" i="2" l="1"/>
  <c r="Q3742" i="2"/>
  <c r="P3743" i="2" s="1"/>
  <c r="R3743" i="2" l="1"/>
  <c r="Q3743" i="2"/>
  <c r="P3744" i="2" s="1"/>
  <c r="Q3744" i="2" l="1"/>
  <c r="P3745" i="2" s="1"/>
  <c r="R3744" i="2"/>
  <c r="Q3745" i="2" l="1"/>
  <c r="P3746" i="2" s="1"/>
  <c r="R3745" i="2"/>
  <c r="R3746" i="2" l="1"/>
  <c r="Q3746" i="2"/>
  <c r="P3747" i="2" s="1"/>
  <c r="R3747" i="2" l="1"/>
  <c r="Q3747" i="2"/>
  <c r="P3748" i="2" s="1"/>
  <c r="Q3748" i="2" l="1"/>
  <c r="P3749" i="2" s="1"/>
  <c r="R3748" i="2"/>
  <c r="Q3749" i="2" l="1"/>
  <c r="P3750" i="2" s="1"/>
  <c r="R3749" i="2"/>
  <c r="R3750" i="2" l="1"/>
  <c r="Q3750" i="2"/>
  <c r="P3751" i="2" s="1"/>
  <c r="R3751" i="2" l="1"/>
  <c r="Q3751" i="2"/>
  <c r="P3752" i="2" s="1"/>
  <c r="Q3752" i="2" l="1"/>
  <c r="P3753" i="2" s="1"/>
  <c r="R3752" i="2"/>
  <c r="Q3753" i="2" l="1"/>
  <c r="P3754" i="2" s="1"/>
  <c r="R3753" i="2"/>
  <c r="R3754" i="2" l="1"/>
  <c r="Q3754" i="2"/>
  <c r="P3755" i="2" s="1"/>
  <c r="R3755" i="2" l="1"/>
  <c r="Q3755" i="2"/>
  <c r="P3756" i="2" s="1"/>
  <c r="Q3756" i="2" l="1"/>
  <c r="P3757" i="2" s="1"/>
  <c r="R3756" i="2"/>
  <c r="Q3757" i="2" l="1"/>
  <c r="P3758" i="2" s="1"/>
  <c r="R3757" i="2"/>
  <c r="R3758" i="2" l="1"/>
  <c r="Q3758" i="2"/>
  <c r="P3759" i="2" s="1"/>
  <c r="R3759" i="2" l="1"/>
  <c r="Q3759" i="2"/>
  <c r="P3760" i="2" s="1"/>
  <c r="Q3760" i="2" l="1"/>
  <c r="P3761" i="2" s="1"/>
  <c r="R3760" i="2"/>
  <c r="Q3761" i="2" l="1"/>
  <c r="P3762" i="2" s="1"/>
  <c r="R3761" i="2"/>
  <c r="R3762" i="2" l="1"/>
  <c r="Q3762" i="2"/>
  <c r="P3763" i="2" s="1"/>
  <c r="R3763" i="2" l="1"/>
  <c r="Q3763" i="2"/>
  <c r="P3764" i="2" s="1"/>
  <c r="Q3764" i="2" l="1"/>
  <c r="P3765" i="2" s="1"/>
  <c r="R3764" i="2"/>
  <c r="Q3765" i="2" l="1"/>
  <c r="P3766" i="2" s="1"/>
  <c r="R3765" i="2"/>
  <c r="R3766" i="2" l="1"/>
  <c r="Q3766" i="2"/>
  <c r="P3767" i="2" s="1"/>
  <c r="R3767" i="2" l="1"/>
  <c r="Q3767" i="2"/>
  <c r="P3768" i="2" s="1"/>
  <c r="Q3768" i="2" l="1"/>
  <c r="P3769" i="2" s="1"/>
  <c r="R3768" i="2"/>
  <c r="Q3769" i="2" l="1"/>
  <c r="P3770" i="2" s="1"/>
  <c r="R3769" i="2"/>
  <c r="R3770" i="2" l="1"/>
  <c r="Q3770" i="2"/>
  <c r="P3771" i="2" s="1"/>
  <c r="R3771" i="2" l="1"/>
  <c r="Q3771" i="2"/>
  <c r="P3772" i="2" s="1"/>
  <c r="Q3772" i="2" l="1"/>
  <c r="P3773" i="2" s="1"/>
  <c r="R3772" i="2"/>
  <c r="Q3773" i="2" l="1"/>
  <c r="P3774" i="2" s="1"/>
  <c r="R3773" i="2"/>
  <c r="R3774" i="2" l="1"/>
  <c r="Q3774" i="2"/>
  <c r="P3775" i="2" s="1"/>
  <c r="R3775" i="2" l="1"/>
  <c r="Q3775" i="2"/>
  <c r="P3776" i="2" s="1"/>
  <c r="Q3776" i="2" l="1"/>
  <c r="P3777" i="2" s="1"/>
  <c r="R3776" i="2"/>
  <c r="Q3777" i="2" l="1"/>
  <c r="P3778" i="2" s="1"/>
  <c r="R3777" i="2"/>
  <c r="R3778" i="2" l="1"/>
  <c r="Q3778" i="2"/>
  <c r="P3779" i="2" s="1"/>
  <c r="R3779" i="2" l="1"/>
  <c r="Q3779" i="2"/>
  <c r="P3780" i="2" s="1"/>
  <c r="Q3780" i="2" l="1"/>
  <c r="P3781" i="2" s="1"/>
  <c r="R3780" i="2"/>
  <c r="Q3781" i="2" l="1"/>
  <c r="P3782" i="2" s="1"/>
  <c r="R3781" i="2"/>
  <c r="R3782" i="2" l="1"/>
  <c r="Q3782" i="2"/>
  <c r="P3783" i="2" s="1"/>
  <c r="R3783" i="2" l="1"/>
  <c r="Q3783" i="2"/>
  <c r="P3784" i="2" s="1"/>
  <c r="Q3784" i="2" l="1"/>
  <c r="P3785" i="2" s="1"/>
  <c r="R3784" i="2"/>
  <c r="Q3785" i="2" l="1"/>
  <c r="P3786" i="2" s="1"/>
  <c r="R3785" i="2"/>
  <c r="R3786" i="2" l="1"/>
  <c r="Q3786" i="2"/>
  <c r="P3787" i="2" s="1"/>
  <c r="R3787" i="2" l="1"/>
  <c r="Q3787" i="2"/>
  <c r="P3788" i="2" s="1"/>
  <c r="Q3788" i="2" l="1"/>
  <c r="P3789" i="2" s="1"/>
  <c r="R3788" i="2"/>
  <c r="Q3789" i="2" l="1"/>
  <c r="P3790" i="2" s="1"/>
  <c r="R3789" i="2"/>
  <c r="R3790" i="2" l="1"/>
  <c r="Q3790" i="2"/>
  <c r="P3791" i="2" s="1"/>
  <c r="Q3791" i="2" l="1"/>
  <c r="P3792" i="2" s="1"/>
  <c r="R3791" i="2"/>
  <c r="R3792" i="2" l="1"/>
  <c r="Q3792" i="2"/>
  <c r="P3793" i="2" s="1"/>
  <c r="Q3793" i="2" l="1"/>
  <c r="P3794" i="2" s="1"/>
  <c r="R3793" i="2"/>
  <c r="R3794" i="2" l="1"/>
  <c r="Q3794" i="2"/>
  <c r="P3795" i="2" s="1"/>
  <c r="Q3795" i="2" l="1"/>
  <c r="P3796" i="2" s="1"/>
  <c r="R3795" i="2"/>
  <c r="R3796" i="2" l="1"/>
  <c r="Q3796" i="2"/>
  <c r="P3797" i="2" s="1"/>
  <c r="Q3797" i="2" l="1"/>
  <c r="P3798" i="2" s="1"/>
  <c r="R3797" i="2"/>
  <c r="R3798" i="2" l="1"/>
  <c r="Q3798" i="2"/>
  <c r="P3799" i="2" s="1"/>
  <c r="Q3799" i="2" l="1"/>
  <c r="P3800" i="2" s="1"/>
  <c r="R3799" i="2"/>
  <c r="R3800" i="2" l="1"/>
  <c r="Q3800" i="2"/>
  <c r="P3801" i="2" s="1"/>
  <c r="Q3801" i="2" l="1"/>
  <c r="P3802" i="2" s="1"/>
  <c r="R3801" i="2"/>
  <c r="R3802" i="2" l="1"/>
  <c r="Q3802" i="2"/>
  <c r="P3803" i="2" s="1"/>
  <c r="Q3803" i="2" l="1"/>
  <c r="P3804" i="2" s="1"/>
  <c r="R3803" i="2"/>
  <c r="R3804" i="2" l="1"/>
  <c r="Q3804" i="2"/>
  <c r="P3805" i="2" s="1"/>
  <c r="Q3805" i="2" l="1"/>
  <c r="P3806" i="2" s="1"/>
  <c r="R3805" i="2"/>
  <c r="R3806" i="2" l="1"/>
  <c r="Q3806" i="2"/>
  <c r="P3807" i="2" s="1"/>
  <c r="Q3807" i="2" l="1"/>
  <c r="P3808" i="2" s="1"/>
  <c r="R3807" i="2"/>
  <c r="R3808" i="2" l="1"/>
  <c r="Q3808" i="2"/>
  <c r="P3809" i="2" s="1"/>
  <c r="Q3809" i="2" l="1"/>
  <c r="P3810" i="2" s="1"/>
  <c r="R3809" i="2"/>
  <c r="R3810" i="2" l="1"/>
  <c r="Q3810" i="2"/>
  <c r="P3811" i="2" s="1"/>
  <c r="Q3811" i="2" l="1"/>
  <c r="P3812" i="2" s="1"/>
  <c r="R3811" i="2"/>
  <c r="R3812" i="2" l="1"/>
  <c r="Q3812" i="2"/>
  <c r="P3813" i="2" s="1"/>
  <c r="Q3813" i="2" l="1"/>
  <c r="P3814" i="2" s="1"/>
  <c r="R3813" i="2"/>
  <c r="R3814" i="2" l="1"/>
  <c r="Q3814" i="2"/>
  <c r="P3815" i="2" s="1"/>
  <c r="Q3815" i="2" l="1"/>
  <c r="P3816" i="2" s="1"/>
  <c r="R3815" i="2"/>
  <c r="R3816" i="2" l="1"/>
  <c r="Q3816" i="2"/>
  <c r="P3817" i="2" s="1"/>
  <c r="Q3817" i="2" l="1"/>
  <c r="P3818" i="2" s="1"/>
  <c r="R3817" i="2"/>
  <c r="R3818" i="2" l="1"/>
  <c r="Q3818" i="2"/>
  <c r="P3819" i="2" s="1"/>
  <c r="Q3819" i="2" l="1"/>
  <c r="P3820" i="2" s="1"/>
  <c r="R3819" i="2"/>
  <c r="R3820" i="2" l="1"/>
  <c r="Q3820" i="2"/>
  <c r="P3821" i="2" s="1"/>
  <c r="R3821" i="2" l="1"/>
  <c r="Q3821" i="2"/>
  <c r="P3822" i="2" s="1"/>
  <c r="Q3822" i="2" l="1"/>
  <c r="P3823" i="2" s="1"/>
  <c r="R3822" i="2"/>
  <c r="Q3823" i="2" l="1"/>
  <c r="P3824" i="2" s="1"/>
  <c r="R3823" i="2"/>
  <c r="R3824" i="2" l="1"/>
  <c r="Q3824" i="2"/>
  <c r="P3825" i="2" s="1"/>
  <c r="R3825" i="2" l="1"/>
  <c r="Q3825" i="2"/>
  <c r="P3826" i="2" s="1"/>
  <c r="Q3826" i="2" l="1"/>
  <c r="P3827" i="2" s="1"/>
  <c r="R3826" i="2"/>
  <c r="Q3827" i="2" l="1"/>
  <c r="P3828" i="2" s="1"/>
  <c r="R3827" i="2"/>
  <c r="R3828" i="2" l="1"/>
  <c r="Q3828" i="2"/>
  <c r="P3829" i="2" s="1"/>
  <c r="R3829" i="2" l="1"/>
  <c r="Q3829" i="2"/>
  <c r="P3830" i="2" s="1"/>
  <c r="Q3830" i="2" l="1"/>
  <c r="P3831" i="2" s="1"/>
  <c r="R3830" i="2"/>
  <c r="Q3831" i="2" l="1"/>
  <c r="P3832" i="2" s="1"/>
  <c r="R3831" i="2"/>
  <c r="R3832" i="2" l="1"/>
  <c r="Q3832" i="2"/>
  <c r="P3833" i="2" s="1"/>
  <c r="R3833" i="2" l="1"/>
  <c r="Q3833" i="2"/>
  <c r="P3834" i="2" s="1"/>
  <c r="Q3834" i="2" l="1"/>
  <c r="P3835" i="2" s="1"/>
  <c r="R3834" i="2"/>
  <c r="Q3835" i="2" l="1"/>
  <c r="P3836" i="2" s="1"/>
  <c r="R3835" i="2"/>
  <c r="R3836" i="2" l="1"/>
  <c r="Q3836" i="2"/>
  <c r="P3837" i="2" s="1"/>
  <c r="R3837" i="2" l="1"/>
  <c r="Q3837" i="2"/>
  <c r="P3838" i="2" s="1"/>
  <c r="Q3838" i="2" l="1"/>
  <c r="P3839" i="2" s="1"/>
  <c r="R3838" i="2"/>
  <c r="Q3839" i="2" l="1"/>
  <c r="P3840" i="2" s="1"/>
  <c r="R3839" i="2"/>
  <c r="R3840" i="2" l="1"/>
  <c r="Q3840" i="2"/>
  <c r="P3841" i="2" s="1"/>
  <c r="R3841" i="2" l="1"/>
  <c r="Q3841" i="2"/>
  <c r="P3842" i="2" s="1"/>
  <c r="Q3842" i="2" l="1"/>
  <c r="P3843" i="2" s="1"/>
  <c r="R3842" i="2"/>
  <c r="Q3843" i="2" l="1"/>
  <c r="P3844" i="2" s="1"/>
  <c r="R3843" i="2"/>
  <c r="R3844" i="2" l="1"/>
  <c r="Q3844" i="2"/>
  <c r="P3845" i="2" s="1"/>
  <c r="R3845" i="2" l="1"/>
  <c r="Q3845" i="2"/>
  <c r="P3846" i="2" s="1"/>
  <c r="Q3846" i="2" l="1"/>
  <c r="P3847" i="2" s="1"/>
  <c r="R3846" i="2"/>
  <c r="Q3847" i="2" l="1"/>
  <c r="P3848" i="2" s="1"/>
  <c r="R3847" i="2"/>
  <c r="R3848" i="2" l="1"/>
  <c r="Q3848" i="2"/>
  <c r="P3849" i="2" s="1"/>
  <c r="R3849" i="2" l="1"/>
  <c r="Q3849" i="2"/>
  <c r="P3850" i="2" s="1"/>
  <c r="Q3850" i="2" l="1"/>
  <c r="P3851" i="2" s="1"/>
  <c r="R3850" i="2"/>
  <c r="Q3851" i="2" l="1"/>
  <c r="P3852" i="2" s="1"/>
  <c r="R3851" i="2"/>
  <c r="R3852" i="2" l="1"/>
  <c r="Q3852" i="2"/>
  <c r="P3853" i="2" s="1"/>
  <c r="R3853" i="2" l="1"/>
  <c r="Q3853" i="2"/>
  <c r="P3854" i="2" s="1"/>
  <c r="Q3854" i="2" l="1"/>
  <c r="P3855" i="2" s="1"/>
  <c r="R3854" i="2"/>
  <c r="Q3855" i="2" l="1"/>
  <c r="P3856" i="2" s="1"/>
  <c r="R3855" i="2"/>
  <c r="R3856" i="2" l="1"/>
  <c r="Q3856" i="2"/>
  <c r="P3857" i="2" s="1"/>
  <c r="R3857" i="2" l="1"/>
  <c r="Q3857" i="2"/>
  <c r="P3858" i="2" s="1"/>
  <c r="Q3858" i="2" l="1"/>
  <c r="P3859" i="2" s="1"/>
  <c r="R3858" i="2"/>
  <c r="Q3859" i="2" l="1"/>
  <c r="P3860" i="2" s="1"/>
  <c r="R3859" i="2"/>
  <c r="R3860" i="2" l="1"/>
  <c r="Q3860" i="2"/>
  <c r="P3861" i="2" s="1"/>
  <c r="R3861" i="2" l="1"/>
  <c r="Q3861" i="2"/>
  <c r="P3862" i="2" s="1"/>
  <c r="Q3862" i="2" l="1"/>
  <c r="P3863" i="2" s="1"/>
  <c r="R3862" i="2"/>
  <c r="Q3863" i="2" l="1"/>
  <c r="P3864" i="2" s="1"/>
  <c r="R3863" i="2"/>
  <c r="R3864" i="2" l="1"/>
  <c r="Q3864" i="2"/>
  <c r="P3865" i="2" s="1"/>
  <c r="R3865" i="2" l="1"/>
  <c r="Q3865" i="2"/>
  <c r="P3866" i="2" s="1"/>
  <c r="Q3866" i="2" l="1"/>
  <c r="P3867" i="2" s="1"/>
  <c r="R3866" i="2"/>
  <c r="Q3867" i="2" l="1"/>
  <c r="P3868" i="2" s="1"/>
  <c r="R3867" i="2"/>
  <c r="R3868" i="2" l="1"/>
  <c r="Q3868" i="2"/>
  <c r="P3869" i="2" s="1"/>
  <c r="R3869" i="2" l="1"/>
  <c r="Q3869" i="2"/>
  <c r="P3870" i="2" s="1"/>
  <c r="Q3870" i="2" l="1"/>
  <c r="P3871" i="2" s="1"/>
  <c r="R3870" i="2"/>
  <c r="Q3871" i="2" l="1"/>
  <c r="P3872" i="2" s="1"/>
  <c r="R3871" i="2"/>
  <c r="R3872" i="2" l="1"/>
  <c r="Q3872" i="2"/>
  <c r="P3873" i="2" s="1"/>
  <c r="R3873" i="2" l="1"/>
  <c r="Q3873" i="2"/>
  <c r="P3874" i="2" s="1"/>
  <c r="Q3874" i="2" l="1"/>
  <c r="P3875" i="2" s="1"/>
  <c r="R3874" i="2"/>
  <c r="Q3875" i="2" l="1"/>
  <c r="P3876" i="2" s="1"/>
  <c r="R3875" i="2"/>
  <c r="R3876" i="2" l="1"/>
  <c r="Q3876" i="2"/>
  <c r="P3877" i="2" s="1"/>
  <c r="R3877" i="2" l="1"/>
  <c r="Q3877" i="2"/>
  <c r="P3878" i="2" s="1"/>
  <c r="Q3878" i="2" l="1"/>
  <c r="P3879" i="2" s="1"/>
  <c r="R3878" i="2"/>
  <c r="Q3879" i="2" l="1"/>
  <c r="P3880" i="2" s="1"/>
  <c r="R3879" i="2"/>
  <c r="R3880" i="2" l="1"/>
  <c r="Q3880" i="2"/>
  <c r="P3881" i="2" s="1"/>
  <c r="R3881" i="2" l="1"/>
  <c r="Q3881" i="2"/>
  <c r="P3882" i="2" s="1"/>
  <c r="Q3882" i="2" l="1"/>
  <c r="P3883" i="2" s="1"/>
  <c r="R3882" i="2"/>
  <c r="Q3883" i="2" l="1"/>
  <c r="P3884" i="2" s="1"/>
  <c r="R3883" i="2"/>
  <c r="R3884" i="2" l="1"/>
  <c r="Q3884" i="2"/>
  <c r="P3885" i="2" s="1"/>
  <c r="R3885" i="2" l="1"/>
  <c r="Q3885" i="2"/>
  <c r="P3886" i="2" s="1"/>
  <c r="Q3886" i="2" l="1"/>
  <c r="P3887" i="2" s="1"/>
  <c r="R3886" i="2"/>
  <c r="Q3887" i="2" l="1"/>
  <c r="P3888" i="2" s="1"/>
  <c r="R3887" i="2"/>
  <c r="R3888" i="2" l="1"/>
  <c r="Q3888" i="2"/>
  <c r="P3889" i="2" s="1"/>
  <c r="R3889" i="2" l="1"/>
  <c r="Q3889" i="2"/>
  <c r="P3890" i="2" s="1"/>
  <c r="Q3890" i="2" l="1"/>
  <c r="P3891" i="2" s="1"/>
  <c r="R3890" i="2"/>
  <c r="Q3891" i="2" l="1"/>
  <c r="P3892" i="2" s="1"/>
  <c r="R3891" i="2"/>
  <c r="R3892" i="2" l="1"/>
  <c r="Q3892" i="2"/>
  <c r="P3893" i="2" s="1"/>
  <c r="R3893" i="2" l="1"/>
  <c r="Q3893" i="2"/>
  <c r="P3894" i="2" s="1"/>
  <c r="Q3894" i="2" l="1"/>
  <c r="P3895" i="2" s="1"/>
  <c r="R3894" i="2"/>
  <c r="Q3895" i="2" l="1"/>
  <c r="P3896" i="2" s="1"/>
  <c r="R3895" i="2"/>
  <c r="R3896" i="2" l="1"/>
  <c r="Q3896" i="2"/>
  <c r="P3897" i="2" s="1"/>
  <c r="R3897" i="2" l="1"/>
  <c r="Q3897" i="2"/>
  <c r="P3898" i="2" s="1"/>
  <c r="Q3898" i="2" l="1"/>
  <c r="P3899" i="2" s="1"/>
  <c r="R3898" i="2"/>
  <c r="Q3899" i="2" l="1"/>
  <c r="P3900" i="2" s="1"/>
  <c r="R3899" i="2"/>
  <c r="R3900" i="2" l="1"/>
  <c r="Q3900" i="2"/>
  <c r="P3901" i="2" s="1"/>
  <c r="R3901" i="2" l="1"/>
  <c r="Q3901" i="2"/>
  <c r="P3902" i="2" s="1"/>
  <c r="Q3902" i="2" l="1"/>
  <c r="P3903" i="2" s="1"/>
  <c r="R3902" i="2"/>
  <c r="Q3903" i="2" l="1"/>
  <c r="P3904" i="2" s="1"/>
  <c r="R3903" i="2"/>
  <c r="R3904" i="2" l="1"/>
  <c r="Q3904" i="2"/>
  <c r="P3905" i="2" s="1"/>
  <c r="R3905" i="2" l="1"/>
  <c r="Q3905" i="2"/>
  <c r="P3906" i="2" s="1"/>
  <c r="Q3906" i="2" l="1"/>
  <c r="P3907" i="2" s="1"/>
  <c r="R3906" i="2"/>
  <c r="Q3907" i="2" l="1"/>
  <c r="P3908" i="2" s="1"/>
  <c r="R3907" i="2"/>
  <c r="R3908" i="2" l="1"/>
  <c r="Q3908" i="2"/>
  <c r="P3909" i="2" s="1"/>
  <c r="R3909" i="2" l="1"/>
  <c r="Q3909" i="2"/>
  <c r="P3910" i="2" s="1"/>
  <c r="Q3910" i="2" l="1"/>
  <c r="P3911" i="2" s="1"/>
  <c r="R3910" i="2"/>
  <c r="Q3911" i="2" l="1"/>
  <c r="P3912" i="2" s="1"/>
  <c r="R3911" i="2"/>
  <c r="R3912" i="2" l="1"/>
  <c r="Q3912" i="2"/>
  <c r="P3913" i="2" s="1"/>
  <c r="R3913" i="2" l="1"/>
  <c r="Q3913" i="2"/>
  <c r="P3914" i="2" s="1"/>
  <c r="Q3914" i="2" l="1"/>
  <c r="P3915" i="2" s="1"/>
  <c r="R3914" i="2"/>
  <c r="Q3915" i="2" l="1"/>
  <c r="P3916" i="2" s="1"/>
  <c r="R3915" i="2"/>
  <c r="R3916" i="2" l="1"/>
  <c r="Q3916" i="2"/>
  <c r="P3917" i="2" s="1"/>
  <c r="R3917" i="2" l="1"/>
  <c r="Q3917" i="2"/>
  <c r="P3918" i="2" s="1"/>
  <c r="Q3918" i="2" l="1"/>
  <c r="P3919" i="2" s="1"/>
  <c r="R3918" i="2"/>
  <c r="Q3919" i="2" l="1"/>
  <c r="P3920" i="2" s="1"/>
  <c r="R3919" i="2"/>
  <c r="R3920" i="2" l="1"/>
  <c r="Q3920" i="2"/>
  <c r="P3921" i="2" s="1"/>
  <c r="R3921" i="2" l="1"/>
  <c r="Q3921" i="2"/>
  <c r="P3922" i="2" s="1"/>
  <c r="Q3922" i="2" l="1"/>
  <c r="P3923" i="2" s="1"/>
  <c r="R3922" i="2"/>
  <c r="Q3923" i="2" l="1"/>
  <c r="P3924" i="2" s="1"/>
  <c r="R3923" i="2"/>
  <c r="R3924" i="2" l="1"/>
  <c r="Q3924" i="2"/>
  <c r="P3925" i="2" s="1"/>
  <c r="R3925" i="2" l="1"/>
  <c r="Q3925" i="2"/>
  <c r="P3926" i="2" s="1"/>
  <c r="Q3926" i="2" l="1"/>
  <c r="P3927" i="2" s="1"/>
  <c r="R3926" i="2"/>
  <c r="Q3927" i="2" l="1"/>
  <c r="P3928" i="2" s="1"/>
  <c r="R3927" i="2"/>
  <c r="R3928" i="2" l="1"/>
  <c r="Q3928" i="2"/>
  <c r="P3929" i="2" s="1"/>
  <c r="R3929" i="2" l="1"/>
  <c r="Q3929" i="2"/>
  <c r="P3930" i="2" s="1"/>
  <c r="Q3930" i="2" l="1"/>
  <c r="P3931" i="2" s="1"/>
  <c r="R3930" i="2"/>
  <c r="Q3931" i="2" l="1"/>
  <c r="P3932" i="2" s="1"/>
  <c r="R3931" i="2"/>
  <c r="R3932" i="2" l="1"/>
  <c r="Q3932" i="2"/>
  <c r="P3933" i="2" s="1"/>
  <c r="R3933" i="2" l="1"/>
  <c r="Q3933" i="2"/>
  <c r="P3934" i="2" s="1"/>
  <c r="Q3934" i="2" l="1"/>
  <c r="P3935" i="2" s="1"/>
  <c r="R3934" i="2"/>
  <c r="R3935" i="2" l="1"/>
  <c r="Q3935" i="2"/>
  <c r="P3936" i="2" s="1"/>
  <c r="R3936" i="2" l="1"/>
  <c r="Q3936" i="2"/>
  <c r="P3937" i="2" s="1"/>
  <c r="R3937" i="2" l="1"/>
  <c r="Q3937" i="2"/>
  <c r="P3938" i="2" s="1"/>
  <c r="Q3938" i="2" l="1"/>
  <c r="P3939" i="2" s="1"/>
  <c r="R3938" i="2"/>
  <c r="R3939" i="2" l="1"/>
  <c r="Q3939" i="2"/>
  <c r="P3940" i="2" s="1"/>
  <c r="R3940" i="2" l="1"/>
  <c r="Q3940" i="2"/>
  <c r="P3941" i="2" s="1"/>
  <c r="R3941" i="2" l="1"/>
  <c r="Q3941" i="2"/>
  <c r="P3942" i="2" s="1"/>
  <c r="Q3942" i="2" l="1"/>
  <c r="P3943" i="2" s="1"/>
  <c r="R3942" i="2"/>
  <c r="R3943" i="2" l="1"/>
  <c r="Q3943" i="2"/>
  <c r="P3944" i="2" s="1"/>
  <c r="R3944" i="2" l="1"/>
  <c r="Q3944" i="2"/>
  <c r="P3945" i="2" s="1"/>
  <c r="R3945" i="2" l="1"/>
  <c r="Q3945" i="2"/>
  <c r="P3946" i="2" s="1"/>
  <c r="Q3946" i="2" l="1"/>
  <c r="P3947" i="2" s="1"/>
  <c r="R3946" i="2"/>
  <c r="R3947" i="2" l="1"/>
  <c r="Q3947" i="2"/>
  <c r="P3948" i="2" s="1"/>
  <c r="R3948" i="2" l="1"/>
  <c r="Q3948" i="2"/>
  <c r="P3949" i="2" s="1"/>
  <c r="R3949" i="2" l="1"/>
  <c r="Q3949" i="2"/>
  <c r="P3950" i="2" s="1"/>
  <c r="Q3950" i="2" l="1"/>
  <c r="P3951" i="2" s="1"/>
  <c r="R3950" i="2"/>
  <c r="R3951" i="2" l="1"/>
  <c r="Q3951" i="2"/>
  <c r="P3952" i="2" s="1"/>
  <c r="R3952" i="2" l="1"/>
  <c r="Q3952" i="2"/>
  <c r="P3953" i="2" s="1"/>
  <c r="R3953" i="2" l="1"/>
  <c r="Q3953" i="2"/>
  <c r="P3954" i="2" s="1"/>
  <c r="Q3954" i="2" l="1"/>
  <c r="P3955" i="2" s="1"/>
  <c r="R3954" i="2"/>
  <c r="R3955" i="2" l="1"/>
  <c r="Q3955" i="2"/>
  <c r="P3956" i="2" s="1"/>
  <c r="R3956" i="2" l="1"/>
  <c r="Q3956" i="2"/>
  <c r="P3957" i="2" s="1"/>
  <c r="R3957" i="2" l="1"/>
  <c r="Q3957" i="2"/>
  <c r="P3958" i="2" s="1"/>
  <c r="Q3958" i="2" l="1"/>
  <c r="P3959" i="2" s="1"/>
  <c r="R3958" i="2"/>
  <c r="R3959" i="2" l="1"/>
  <c r="Q3959" i="2"/>
  <c r="P3960" i="2" s="1"/>
  <c r="R3960" i="2" l="1"/>
  <c r="Q3960" i="2"/>
  <c r="P3961" i="2" s="1"/>
  <c r="R3961" i="2" l="1"/>
  <c r="Q3961" i="2"/>
  <c r="P3962" i="2" s="1"/>
  <c r="Q3962" i="2" l="1"/>
  <c r="P3963" i="2" s="1"/>
  <c r="R3962" i="2"/>
  <c r="R3963" i="2" l="1"/>
  <c r="Q3963" i="2"/>
  <c r="P3964" i="2" s="1"/>
  <c r="R3964" i="2" l="1"/>
  <c r="Q3964" i="2"/>
  <c r="P3965" i="2" s="1"/>
  <c r="R3965" i="2" l="1"/>
  <c r="Q3965" i="2"/>
  <c r="P3966" i="2" s="1"/>
  <c r="Q3966" i="2" l="1"/>
  <c r="P3967" i="2" s="1"/>
  <c r="R3966" i="2"/>
  <c r="R3967" i="2" l="1"/>
  <c r="Q3967" i="2"/>
  <c r="P3968" i="2" s="1"/>
  <c r="R3968" i="2" l="1"/>
  <c r="Q3968" i="2"/>
  <c r="P3969" i="2" s="1"/>
  <c r="R3969" i="2" l="1"/>
  <c r="Q3969" i="2"/>
  <c r="P3970" i="2" s="1"/>
  <c r="Q3970" i="2" l="1"/>
  <c r="P3971" i="2" s="1"/>
  <c r="R3970" i="2"/>
  <c r="R3971" i="2" l="1"/>
  <c r="Q3971" i="2"/>
  <c r="P3972" i="2" s="1"/>
  <c r="R3972" i="2" l="1"/>
  <c r="Q3972" i="2"/>
  <c r="P3973" i="2" s="1"/>
  <c r="R3973" i="2" l="1"/>
  <c r="Q3973" i="2"/>
  <c r="P3974" i="2" s="1"/>
  <c r="Q3974" i="2" l="1"/>
  <c r="P3975" i="2" s="1"/>
  <c r="R3974" i="2"/>
  <c r="R3975" i="2" l="1"/>
  <c r="Q3975" i="2"/>
  <c r="P3976" i="2" s="1"/>
  <c r="R3976" i="2" l="1"/>
  <c r="Q3976" i="2"/>
  <c r="P3977" i="2" s="1"/>
  <c r="R3977" i="2" l="1"/>
  <c r="Q3977" i="2"/>
  <c r="P3978" i="2" s="1"/>
  <c r="Q3978" i="2" l="1"/>
  <c r="P3979" i="2" s="1"/>
  <c r="R3978" i="2"/>
  <c r="R3979" i="2" l="1"/>
  <c r="Q3979" i="2"/>
  <c r="P3980" i="2" s="1"/>
  <c r="R3980" i="2" l="1"/>
  <c r="Q3980" i="2"/>
  <c r="P3981" i="2" s="1"/>
  <c r="R3981" i="2" l="1"/>
  <c r="Q3981" i="2"/>
  <c r="P3982" i="2" s="1"/>
  <c r="Q3982" i="2" l="1"/>
  <c r="P3983" i="2" s="1"/>
  <c r="R3982" i="2"/>
  <c r="R3983" i="2" l="1"/>
  <c r="Q3983" i="2"/>
  <c r="P3984" i="2" s="1"/>
  <c r="R3984" i="2" l="1"/>
  <c r="Q3984" i="2"/>
  <c r="P3985" i="2" s="1"/>
  <c r="R3985" i="2" l="1"/>
  <c r="Q3985" i="2"/>
  <c r="P3986" i="2" s="1"/>
  <c r="Q3986" i="2" l="1"/>
  <c r="P3987" i="2" s="1"/>
  <c r="R3986" i="2"/>
  <c r="R3987" i="2" l="1"/>
  <c r="Q3987" i="2"/>
  <c r="P3988" i="2" s="1"/>
  <c r="R3988" i="2" l="1"/>
  <c r="Q3988" i="2"/>
  <c r="P3989" i="2" s="1"/>
  <c r="R3989" i="2" l="1"/>
  <c r="Q3989" i="2"/>
  <c r="P3990" i="2" s="1"/>
  <c r="Q3990" i="2" l="1"/>
  <c r="P3991" i="2" s="1"/>
  <c r="R3990" i="2"/>
  <c r="R3991" i="2" l="1"/>
  <c r="Q3991" i="2"/>
  <c r="P3992" i="2" s="1"/>
  <c r="R3992" i="2" l="1"/>
  <c r="Q3992" i="2"/>
  <c r="P3993" i="2" s="1"/>
  <c r="R3993" i="2" l="1"/>
  <c r="Q3993" i="2"/>
  <c r="P3994" i="2" s="1"/>
  <c r="Q3994" i="2" l="1"/>
  <c r="P3995" i="2" s="1"/>
  <c r="R3994" i="2"/>
  <c r="R3995" i="2" l="1"/>
  <c r="Q3995" i="2"/>
  <c r="P3996" i="2" s="1"/>
  <c r="R3996" i="2" l="1"/>
  <c r="Q3996" i="2"/>
  <c r="P3997" i="2" s="1"/>
  <c r="R3997" i="2" l="1"/>
  <c r="Q3997" i="2"/>
  <c r="P3998" i="2" s="1"/>
  <c r="Q3998" i="2" l="1"/>
  <c r="P3999" i="2" s="1"/>
  <c r="R3998" i="2"/>
  <c r="R3999" i="2" l="1"/>
  <c r="Q3999" i="2"/>
  <c r="P4000" i="2" s="1"/>
  <c r="R4000" i="2" l="1"/>
  <c r="Q4000" i="2"/>
  <c r="P4001" i="2" s="1"/>
  <c r="R4001" i="2" l="1"/>
  <c r="Q4001" i="2"/>
  <c r="P4002" i="2" s="1"/>
  <c r="Q4002" i="2" l="1"/>
  <c r="P4003" i="2" s="1"/>
  <c r="R4002" i="2"/>
  <c r="R4003" i="2" l="1"/>
  <c r="Q4003" i="2"/>
  <c r="P4004" i="2" s="1"/>
  <c r="R4004" i="2" l="1"/>
  <c r="Q4004" i="2"/>
  <c r="P4005" i="2" s="1"/>
  <c r="R4005" i="2" l="1"/>
  <c r="Q4005" i="2"/>
  <c r="P4006" i="2" s="1"/>
  <c r="Q4006" i="2" l="1"/>
  <c r="P4007" i="2" s="1"/>
  <c r="R4006" i="2"/>
  <c r="R4007" i="2" l="1"/>
  <c r="Q4007" i="2"/>
  <c r="P4008" i="2" s="1"/>
  <c r="R4008" i="2" l="1"/>
  <c r="Q4008" i="2"/>
  <c r="P4009" i="2" s="1"/>
  <c r="R4009" i="2" l="1"/>
  <c r="Q4009" i="2"/>
  <c r="P4010" i="2" s="1"/>
  <c r="Q4010" i="2" l="1"/>
  <c r="P4011" i="2" s="1"/>
  <c r="R4010" i="2"/>
  <c r="R4011" i="2" l="1"/>
  <c r="Q4011" i="2"/>
  <c r="P4012" i="2" s="1"/>
  <c r="R4012" i="2" l="1"/>
  <c r="Q4012" i="2"/>
  <c r="P4013" i="2" s="1"/>
  <c r="R4013" i="2" l="1"/>
  <c r="Q4013" i="2"/>
  <c r="P4014" i="2" s="1"/>
  <c r="Q4014" i="2" l="1"/>
  <c r="P4015" i="2" s="1"/>
  <c r="R4014" i="2"/>
  <c r="R4015" i="2" l="1"/>
  <c r="Q4015" i="2"/>
  <c r="P4016" i="2" s="1"/>
  <c r="R4016" i="2" l="1"/>
  <c r="Q4016" i="2"/>
  <c r="P4017" i="2" s="1"/>
  <c r="R4017" i="2" l="1"/>
  <c r="Q4017" i="2"/>
  <c r="P4018" i="2" s="1"/>
  <c r="Q4018" i="2" l="1"/>
  <c r="P4019" i="2" s="1"/>
  <c r="R4018" i="2"/>
  <c r="R4019" i="2" l="1"/>
  <c r="Q4019" i="2"/>
  <c r="P4020" i="2" s="1"/>
  <c r="R4020" i="2" l="1"/>
  <c r="Q4020" i="2"/>
  <c r="P4021" i="2" s="1"/>
  <c r="R4021" i="2" l="1"/>
  <c r="Q4021" i="2"/>
  <c r="P4022" i="2" s="1"/>
  <c r="Q4022" i="2" l="1"/>
  <c r="P4023" i="2" s="1"/>
  <c r="R4022" i="2"/>
  <c r="R4023" i="2" l="1"/>
  <c r="Q4023" i="2"/>
  <c r="P4024" i="2" s="1"/>
  <c r="R4024" i="2" l="1"/>
  <c r="Q4024" i="2"/>
  <c r="P4025" i="2" s="1"/>
  <c r="R4025" i="2" l="1"/>
  <c r="Q4025" i="2"/>
  <c r="P4026" i="2" s="1"/>
  <c r="Q4026" i="2" l="1"/>
  <c r="P4027" i="2" s="1"/>
  <c r="R4026" i="2"/>
  <c r="R4027" i="2" l="1"/>
  <c r="Q4027" i="2"/>
  <c r="P4028" i="2" s="1"/>
  <c r="R4028" i="2" l="1"/>
  <c r="Q4028" i="2"/>
  <c r="P4029" i="2" s="1"/>
  <c r="R4029" i="2" l="1"/>
  <c r="Q4029" i="2"/>
  <c r="P4030" i="2" s="1"/>
  <c r="Q4030" i="2" l="1"/>
  <c r="P4031" i="2" s="1"/>
  <c r="R4030" i="2"/>
  <c r="R4031" i="2" l="1"/>
  <c r="Q4031" i="2"/>
  <c r="P4032" i="2" s="1"/>
  <c r="R4032" i="2" l="1"/>
  <c r="Q4032" i="2"/>
  <c r="P4033" i="2" s="1"/>
  <c r="R4033" i="2" l="1"/>
  <c r="Q4033" i="2"/>
  <c r="P4034" i="2" s="1"/>
  <c r="Q4034" i="2" l="1"/>
  <c r="P4035" i="2" s="1"/>
  <c r="R4034" i="2"/>
  <c r="R4035" i="2" l="1"/>
  <c r="Q4035" i="2"/>
  <c r="P4036" i="2" s="1"/>
  <c r="R4036" i="2" l="1"/>
  <c r="Q4036" i="2"/>
  <c r="P4037" i="2" s="1"/>
  <c r="R4037" i="2" l="1"/>
  <c r="Q4037" i="2"/>
  <c r="P4038" i="2" s="1"/>
  <c r="Q4038" i="2" l="1"/>
  <c r="P4039" i="2" s="1"/>
  <c r="R4038" i="2"/>
  <c r="R4039" i="2" l="1"/>
  <c r="Q4039" i="2"/>
  <c r="P4040" i="2" s="1"/>
  <c r="R4040" i="2" l="1"/>
  <c r="Q4040" i="2"/>
  <c r="P4041" i="2" s="1"/>
  <c r="R4041" i="2" l="1"/>
  <c r="Q4041" i="2"/>
  <c r="P4042" i="2" s="1"/>
  <c r="Q4042" i="2" l="1"/>
  <c r="P4043" i="2" s="1"/>
  <c r="R4042" i="2"/>
  <c r="R4043" i="2" l="1"/>
  <c r="Q4043" i="2"/>
  <c r="P4044" i="2" s="1"/>
  <c r="R4044" i="2" l="1"/>
  <c r="Q4044" i="2"/>
  <c r="P4045" i="2" s="1"/>
  <c r="R4045" i="2" l="1"/>
  <c r="Q4045" i="2"/>
  <c r="P4046" i="2" s="1"/>
  <c r="Q4046" i="2" l="1"/>
  <c r="P4047" i="2" s="1"/>
  <c r="R4046" i="2"/>
  <c r="R4047" i="2" l="1"/>
  <c r="Q4047" i="2"/>
  <c r="P4048" i="2" s="1"/>
  <c r="R4048" i="2" l="1"/>
  <c r="Q4048" i="2"/>
  <c r="P4049" i="2" s="1"/>
  <c r="R4049" i="2" l="1"/>
  <c r="Q4049" i="2"/>
  <c r="P4050" i="2" s="1"/>
  <c r="Q4050" i="2" l="1"/>
  <c r="P4051" i="2" s="1"/>
  <c r="R4050" i="2"/>
  <c r="R4051" i="2" l="1"/>
  <c r="Q4051" i="2"/>
  <c r="P4052" i="2" s="1"/>
  <c r="R4052" i="2" l="1"/>
  <c r="Q4052" i="2"/>
  <c r="P4053" i="2" s="1"/>
  <c r="R4053" i="2" l="1"/>
  <c r="Q4053" i="2"/>
  <c r="P4054" i="2" s="1"/>
  <c r="Q4054" i="2" l="1"/>
  <c r="P4055" i="2" s="1"/>
  <c r="R4054" i="2"/>
  <c r="R4055" i="2" l="1"/>
  <c r="Q4055" i="2"/>
  <c r="P4056" i="2" s="1"/>
  <c r="R4056" i="2" l="1"/>
  <c r="Q4056" i="2"/>
  <c r="P4057" i="2" s="1"/>
  <c r="R4057" i="2" l="1"/>
  <c r="Q4057" i="2"/>
  <c r="P4058" i="2" s="1"/>
  <c r="Q4058" i="2" l="1"/>
  <c r="P4059" i="2" s="1"/>
  <c r="R4058" i="2"/>
  <c r="R4059" i="2" l="1"/>
  <c r="Q4059" i="2"/>
  <c r="P4060" i="2" s="1"/>
  <c r="R4060" i="2" l="1"/>
  <c r="Q4060" i="2"/>
  <c r="P4061" i="2" s="1"/>
  <c r="R4061" i="2" l="1"/>
  <c r="Q4061" i="2"/>
  <c r="P4062" i="2" s="1"/>
  <c r="Q4062" i="2" l="1"/>
  <c r="P4063" i="2" s="1"/>
  <c r="R4062" i="2"/>
  <c r="R4063" i="2" l="1"/>
  <c r="Q4063" i="2"/>
  <c r="P4064" i="2" s="1"/>
  <c r="R4064" i="2" l="1"/>
  <c r="Q4064" i="2"/>
  <c r="P4065" i="2" s="1"/>
  <c r="R4065" i="2" l="1"/>
  <c r="Q4065" i="2"/>
  <c r="P4066" i="2" s="1"/>
  <c r="Q4066" i="2" l="1"/>
  <c r="P4067" i="2" s="1"/>
  <c r="R4066" i="2"/>
  <c r="R4067" i="2" l="1"/>
  <c r="Q4067" i="2"/>
  <c r="P4068" i="2" s="1"/>
  <c r="R4068" i="2" l="1"/>
  <c r="Q4068" i="2"/>
  <c r="P4069" i="2" s="1"/>
  <c r="R4069" i="2" l="1"/>
  <c r="Q4069" i="2"/>
  <c r="P4070" i="2" s="1"/>
  <c r="Q4070" i="2" l="1"/>
  <c r="P4071" i="2" s="1"/>
  <c r="R4070" i="2"/>
  <c r="R4071" i="2" l="1"/>
  <c r="Q4071" i="2"/>
  <c r="P4072" i="2" s="1"/>
  <c r="R4072" i="2" l="1"/>
  <c r="Q4072" i="2"/>
  <c r="P4073" i="2" s="1"/>
  <c r="R4073" i="2" l="1"/>
  <c r="Q4073" i="2"/>
  <c r="P4074" i="2" s="1"/>
  <c r="Q4074" i="2" l="1"/>
  <c r="P4075" i="2" s="1"/>
  <c r="R4074" i="2"/>
  <c r="R4075" i="2" l="1"/>
  <c r="Q4075" i="2"/>
  <c r="P4076" i="2" s="1"/>
  <c r="R4076" i="2" l="1"/>
  <c r="Q4076" i="2"/>
  <c r="P4077" i="2" s="1"/>
  <c r="R4077" i="2" l="1"/>
  <c r="Q4077" i="2"/>
  <c r="P4078" i="2" s="1"/>
  <c r="Q4078" i="2" l="1"/>
  <c r="P4079" i="2" s="1"/>
  <c r="R4078" i="2"/>
  <c r="R4079" i="2" l="1"/>
  <c r="Q4079" i="2"/>
  <c r="P4080" i="2" s="1"/>
  <c r="R4080" i="2" l="1"/>
  <c r="Q4080" i="2"/>
  <c r="P4081" i="2" s="1"/>
  <c r="R4081" i="2" l="1"/>
  <c r="Q4081" i="2"/>
  <c r="P4082" i="2" s="1"/>
  <c r="Q4082" i="2" l="1"/>
  <c r="P4083" i="2" s="1"/>
  <c r="R4082" i="2"/>
  <c r="R4083" i="2" l="1"/>
  <c r="Q4083" i="2"/>
  <c r="P4084" i="2" s="1"/>
  <c r="R4084" i="2" l="1"/>
  <c r="Q4084" i="2"/>
  <c r="P4085" i="2" s="1"/>
  <c r="R4085" i="2" l="1"/>
  <c r="Q4085" i="2"/>
  <c r="P4086" i="2" s="1"/>
  <c r="Q4086" i="2" l="1"/>
  <c r="P4087" i="2" s="1"/>
  <c r="R4086" i="2"/>
  <c r="R4087" i="2" l="1"/>
  <c r="Q4087" i="2"/>
  <c r="P4088" i="2" s="1"/>
  <c r="R4088" i="2" l="1"/>
  <c r="Q4088" i="2"/>
  <c r="P4089" i="2" s="1"/>
  <c r="R4089" i="2" l="1"/>
  <c r="Q4089" i="2"/>
  <c r="P4090" i="2" s="1"/>
  <c r="Q4090" i="2" l="1"/>
  <c r="P4091" i="2" s="1"/>
  <c r="R4090" i="2"/>
  <c r="R4091" i="2" l="1"/>
  <c r="Q4091" i="2"/>
  <c r="P4092" i="2" s="1"/>
  <c r="R4092" i="2" l="1"/>
  <c r="Q4092" i="2"/>
  <c r="P4093" i="2" s="1"/>
  <c r="R4093" i="2" l="1"/>
  <c r="Q4093" i="2"/>
  <c r="P4094" i="2" s="1"/>
  <c r="Q4094" i="2" l="1"/>
  <c r="P4095" i="2" s="1"/>
  <c r="R4094" i="2"/>
  <c r="R4095" i="2" l="1"/>
  <c r="Q4095" i="2"/>
  <c r="P4096" i="2" s="1"/>
  <c r="R4096" i="2" l="1"/>
  <c r="Q4096" i="2"/>
  <c r="P4097" i="2" s="1"/>
  <c r="R4097" i="2" l="1"/>
  <c r="Q4097" i="2"/>
  <c r="P4098" i="2" s="1"/>
  <c r="Q4098" i="2" l="1"/>
  <c r="P4099" i="2" s="1"/>
  <c r="R4098" i="2"/>
  <c r="R4099" i="2" l="1"/>
  <c r="Q4099" i="2"/>
  <c r="P4100" i="2" s="1"/>
  <c r="R4100" i="2" l="1"/>
  <c r="Q4100" i="2"/>
  <c r="P4101" i="2" s="1"/>
  <c r="R4101" i="2" l="1"/>
  <c r="Q4101" i="2"/>
  <c r="P4102" i="2" s="1"/>
  <c r="Q4102" i="2" l="1"/>
  <c r="P4103" i="2" s="1"/>
  <c r="R4102" i="2"/>
  <c r="R4103" i="2" l="1"/>
  <c r="Q4103" i="2"/>
  <c r="P4104" i="2" s="1"/>
  <c r="R4104" i="2" l="1"/>
  <c r="Q4104" i="2"/>
  <c r="P4105" i="2" s="1"/>
  <c r="R4105" i="2" l="1"/>
  <c r="Q4105" i="2"/>
  <c r="P4106" i="2" s="1"/>
  <c r="Q4106" i="2" l="1"/>
  <c r="P4107" i="2" s="1"/>
  <c r="R4106" i="2"/>
  <c r="R4107" i="2" l="1"/>
  <c r="Q4107" i="2"/>
  <c r="P4108" i="2" s="1"/>
  <c r="R4108" i="2" l="1"/>
  <c r="Q4108" i="2"/>
  <c r="P4109" i="2" s="1"/>
  <c r="R4109" i="2" l="1"/>
  <c r="Q4109" i="2"/>
  <c r="P4110" i="2" s="1"/>
  <c r="Q4110" i="2" l="1"/>
  <c r="P4111" i="2" s="1"/>
  <c r="R4110" i="2"/>
  <c r="R4111" i="2" l="1"/>
  <c r="Q4111" i="2"/>
  <c r="P4112" i="2" s="1"/>
  <c r="R4112" i="2" l="1"/>
  <c r="Q4112" i="2"/>
  <c r="P4113" i="2" s="1"/>
  <c r="R4113" i="2" l="1"/>
  <c r="Q4113" i="2"/>
  <c r="P4114" i="2" s="1"/>
  <c r="Q4114" i="2" l="1"/>
  <c r="P4115" i="2" s="1"/>
  <c r="R4114" i="2"/>
  <c r="R4115" i="2" l="1"/>
  <c r="Q4115" i="2"/>
  <c r="P4116" i="2" s="1"/>
  <c r="R4116" i="2" l="1"/>
  <c r="Q4116" i="2"/>
  <c r="P4117" i="2" s="1"/>
  <c r="R4117" i="2" l="1"/>
  <c r="Q4117" i="2"/>
  <c r="P4118" i="2" s="1"/>
  <c r="Q4118" i="2" l="1"/>
  <c r="P4119" i="2" s="1"/>
  <c r="R4118" i="2"/>
  <c r="R4119" i="2" l="1"/>
  <c r="Q4119" i="2"/>
  <c r="P4120" i="2" s="1"/>
  <c r="R4120" i="2" l="1"/>
  <c r="Q4120" i="2"/>
  <c r="P4121" i="2" s="1"/>
  <c r="R4121" i="2" l="1"/>
  <c r="Q4121" i="2"/>
  <c r="P4122" i="2" s="1"/>
  <c r="Q4122" i="2" l="1"/>
  <c r="P4123" i="2" s="1"/>
  <c r="R4122" i="2"/>
  <c r="R4123" i="2" l="1"/>
  <c r="Q4123" i="2"/>
  <c r="P4124" i="2" s="1"/>
  <c r="R4124" i="2" l="1"/>
  <c r="Q4124" i="2"/>
  <c r="P4125" i="2" s="1"/>
  <c r="R4125" i="2" l="1"/>
  <c r="Q4125" i="2"/>
  <c r="P4126" i="2" s="1"/>
  <c r="Q4126" i="2" l="1"/>
  <c r="P4127" i="2" s="1"/>
  <c r="R4126" i="2"/>
  <c r="R4127" i="2" l="1"/>
  <c r="Q4127" i="2"/>
  <c r="P4128" i="2" s="1"/>
  <c r="R4128" i="2" l="1"/>
  <c r="Q4128" i="2"/>
  <c r="P4129" i="2" s="1"/>
  <c r="Q4129" i="2" l="1"/>
  <c r="P4130" i="2" s="1"/>
  <c r="R4129" i="2"/>
  <c r="Q4130" i="2" l="1"/>
  <c r="P4131" i="2" s="1"/>
  <c r="R4130" i="2"/>
  <c r="R4131" i="2" l="1"/>
  <c r="Q4131" i="2"/>
  <c r="P4132" i="2" s="1"/>
  <c r="R4132" i="2" l="1"/>
  <c r="Q4132" i="2"/>
  <c r="P4133" i="2" s="1"/>
  <c r="Q4133" i="2" l="1"/>
  <c r="P4134" i="2" s="1"/>
  <c r="R4133" i="2"/>
  <c r="Q4134" i="2" l="1"/>
  <c r="P4135" i="2" s="1"/>
  <c r="R4134" i="2"/>
  <c r="R4135" i="2" l="1"/>
  <c r="Q4135" i="2"/>
  <c r="P4136" i="2" s="1"/>
  <c r="R4136" i="2" l="1"/>
  <c r="Q4136" i="2"/>
  <c r="P4137" i="2" s="1"/>
  <c r="Q4137" i="2" l="1"/>
  <c r="P4138" i="2" s="1"/>
  <c r="R4137" i="2"/>
  <c r="Q4138" i="2" l="1"/>
  <c r="P4139" i="2" s="1"/>
  <c r="R4138" i="2"/>
  <c r="R4139" i="2" l="1"/>
  <c r="Q4139" i="2"/>
  <c r="P4140" i="2" s="1"/>
  <c r="R4140" i="2" l="1"/>
  <c r="Q4140" i="2"/>
  <c r="P4141" i="2" s="1"/>
  <c r="Q4141" i="2" l="1"/>
  <c r="P4142" i="2" s="1"/>
  <c r="R4141" i="2"/>
  <c r="Q4142" i="2" l="1"/>
  <c r="P4143" i="2" s="1"/>
  <c r="R4142" i="2"/>
  <c r="R4143" i="2" l="1"/>
  <c r="Q4143" i="2"/>
  <c r="P4144" i="2" s="1"/>
  <c r="R4144" i="2" l="1"/>
  <c r="Q4144" i="2"/>
  <c r="P4145" i="2" s="1"/>
  <c r="Q4145" i="2" l="1"/>
  <c r="P4146" i="2" s="1"/>
  <c r="R4145" i="2"/>
  <c r="Q4146" i="2" l="1"/>
  <c r="P4147" i="2" s="1"/>
  <c r="R4146" i="2"/>
  <c r="R4147" i="2" l="1"/>
  <c r="Q4147" i="2"/>
  <c r="P4148" i="2" s="1"/>
  <c r="R4148" i="2" l="1"/>
  <c r="Q4148" i="2"/>
  <c r="P4149" i="2" s="1"/>
  <c r="Q4149" i="2" l="1"/>
  <c r="P4150" i="2" s="1"/>
  <c r="R4149" i="2"/>
  <c r="Q4150" i="2" l="1"/>
  <c r="P4151" i="2" s="1"/>
  <c r="R4150" i="2"/>
  <c r="R4151" i="2" l="1"/>
  <c r="Q4151" i="2"/>
  <c r="P4152" i="2" s="1"/>
  <c r="R4152" i="2" l="1"/>
  <c r="Q4152" i="2"/>
  <c r="P4153" i="2" s="1"/>
  <c r="Q4153" i="2" l="1"/>
  <c r="P4154" i="2" s="1"/>
  <c r="R4153" i="2"/>
  <c r="Q4154" i="2" l="1"/>
  <c r="P4155" i="2" s="1"/>
  <c r="R4154" i="2"/>
  <c r="R4155" i="2" l="1"/>
  <c r="Q4155" i="2"/>
  <c r="P4156" i="2" s="1"/>
  <c r="R4156" i="2" l="1"/>
  <c r="Q4156" i="2"/>
  <c r="P4157" i="2" s="1"/>
  <c r="Q4157" i="2" l="1"/>
  <c r="P4158" i="2" s="1"/>
  <c r="R4157" i="2"/>
  <c r="Q4158" i="2" l="1"/>
  <c r="P4159" i="2" s="1"/>
  <c r="R4158" i="2"/>
  <c r="R4159" i="2" l="1"/>
  <c r="Q4159" i="2"/>
  <c r="P4160" i="2" s="1"/>
  <c r="R4160" i="2" l="1"/>
  <c r="Q4160" i="2"/>
  <c r="P4161" i="2" s="1"/>
  <c r="Q4161" i="2" l="1"/>
  <c r="P4162" i="2" s="1"/>
  <c r="R4161" i="2"/>
  <c r="Q4162" i="2" l="1"/>
  <c r="P4163" i="2" s="1"/>
  <c r="R4162" i="2"/>
  <c r="R4163" i="2" l="1"/>
  <c r="Q4163" i="2"/>
  <c r="P4164" i="2" s="1"/>
  <c r="R4164" i="2" l="1"/>
  <c r="Q4164" i="2"/>
  <c r="P4165" i="2" s="1"/>
  <c r="Q4165" i="2" l="1"/>
  <c r="P4166" i="2" s="1"/>
  <c r="R4165" i="2"/>
  <c r="Q4166" i="2" l="1"/>
  <c r="P4167" i="2" s="1"/>
  <c r="R4166" i="2"/>
  <c r="R4167" i="2" l="1"/>
  <c r="Q4167" i="2"/>
  <c r="P4168" i="2" s="1"/>
  <c r="R4168" i="2" l="1"/>
  <c r="Q4168" i="2"/>
  <c r="P4169" i="2" s="1"/>
  <c r="Q4169" i="2" l="1"/>
  <c r="P4170" i="2" s="1"/>
  <c r="R4169" i="2"/>
  <c r="Q4170" i="2" l="1"/>
  <c r="P4171" i="2" s="1"/>
  <c r="R4170" i="2"/>
  <c r="R4171" i="2" l="1"/>
  <c r="Q4171" i="2"/>
  <c r="P4172" i="2" s="1"/>
  <c r="R4172" i="2" l="1"/>
  <c r="Q4172" i="2"/>
  <c r="P4173" i="2" s="1"/>
  <c r="Q4173" i="2" l="1"/>
  <c r="P4174" i="2" s="1"/>
  <c r="R4173" i="2"/>
  <c r="Q4174" i="2" l="1"/>
  <c r="P4175" i="2" s="1"/>
  <c r="R4174" i="2"/>
  <c r="R4175" i="2" l="1"/>
  <c r="Q4175" i="2"/>
  <c r="P4176" i="2" s="1"/>
  <c r="R4176" i="2" l="1"/>
  <c r="Q4176" i="2"/>
  <c r="P4177" i="2" s="1"/>
  <c r="Q4177" i="2" l="1"/>
  <c r="P4178" i="2" s="1"/>
  <c r="R4177" i="2"/>
  <c r="Q4178" i="2" l="1"/>
  <c r="P4179" i="2" s="1"/>
  <c r="R4178" i="2"/>
  <c r="R4179" i="2" l="1"/>
  <c r="Q4179" i="2"/>
  <c r="P4180" i="2" s="1"/>
  <c r="R4180" i="2" l="1"/>
  <c r="Q4180" i="2"/>
  <c r="P4181" i="2" s="1"/>
  <c r="Q4181" i="2" l="1"/>
  <c r="P4182" i="2" s="1"/>
  <c r="R4181" i="2"/>
  <c r="Q4182" i="2" l="1"/>
  <c r="P4183" i="2" s="1"/>
  <c r="R4182" i="2"/>
  <c r="R4183" i="2" l="1"/>
  <c r="Q4183" i="2"/>
  <c r="P4184" i="2" s="1"/>
  <c r="R4184" i="2" l="1"/>
  <c r="Q4184" i="2"/>
  <c r="P4185" i="2" s="1"/>
  <c r="Q4185" i="2" l="1"/>
  <c r="P4186" i="2" s="1"/>
  <c r="R4185" i="2"/>
  <c r="Q4186" i="2" l="1"/>
  <c r="P4187" i="2" s="1"/>
  <c r="R4186" i="2"/>
  <c r="R4187" i="2" l="1"/>
  <c r="Q4187" i="2"/>
  <c r="P4188" i="2" s="1"/>
  <c r="R4188" i="2" l="1"/>
  <c r="Q4188" i="2"/>
  <c r="P4189" i="2" s="1"/>
  <c r="Q4189" i="2" l="1"/>
  <c r="P4190" i="2" s="1"/>
  <c r="R4189" i="2"/>
  <c r="Q4190" i="2" l="1"/>
  <c r="P4191" i="2" s="1"/>
  <c r="R4190" i="2"/>
  <c r="R4191" i="2" l="1"/>
  <c r="Q4191" i="2"/>
  <c r="P4192" i="2" s="1"/>
  <c r="R4192" i="2" l="1"/>
  <c r="Q4192" i="2"/>
  <c r="P4193" i="2" s="1"/>
  <c r="Q4193" i="2" l="1"/>
  <c r="P4194" i="2" s="1"/>
  <c r="R4193" i="2"/>
  <c r="Q4194" i="2" l="1"/>
  <c r="P4195" i="2" s="1"/>
  <c r="R4194" i="2"/>
  <c r="R4195" i="2" l="1"/>
  <c r="Q4195" i="2"/>
  <c r="P4196" i="2" s="1"/>
  <c r="R4196" i="2" l="1"/>
  <c r="Q4196" i="2"/>
  <c r="P4197" i="2" s="1"/>
  <c r="Q4197" i="2" l="1"/>
  <c r="P4198" i="2" s="1"/>
  <c r="R4197" i="2"/>
  <c r="Q4198" i="2" l="1"/>
  <c r="P4199" i="2" s="1"/>
  <c r="R4198" i="2"/>
  <c r="R4199" i="2" l="1"/>
  <c r="Q4199" i="2"/>
  <c r="P4200" i="2" s="1"/>
  <c r="R4200" i="2" l="1"/>
  <c r="Q4200" i="2"/>
  <c r="P4201" i="2" s="1"/>
  <c r="Q4201" i="2" l="1"/>
  <c r="P4202" i="2" s="1"/>
  <c r="R4201" i="2"/>
  <c r="Q4202" i="2" l="1"/>
  <c r="P4203" i="2" s="1"/>
  <c r="R4202" i="2"/>
  <c r="R4203" i="2" l="1"/>
  <c r="Q4203" i="2"/>
  <c r="P4204" i="2" s="1"/>
  <c r="R4204" i="2" l="1"/>
  <c r="Q4204" i="2"/>
  <c r="P4205" i="2" s="1"/>
  <c r="Q4205" i="2" l="1"/>
  <c r="P4206" i="2" s="1"/>
  <c r="R4205" i="2"/>
  <c r="Q4206" i="2" l="1"/>
  <c r="P4207" i="2" s="1"/>
  <c r="R4206" i="2"/>
  <c r="R4207" i="2" l="1"/>
  <c r="Q4207" i="2"/>
  <c r="P4208" i="2" s="1"/>
  <c r="R4208" i="2" l="1"/>
  <c r="Q4208" i="2"/>
  <c r="P4209" i="2" s="1"/>
  <c r="Q4209" i="2" l="1"/>
  <c r="P4210" i="2" s="1"/>
  <c r="R4209" i="2"/>
  <c r="Q4210" i="2" l="1"/>
  <c r="P4211" i="2" s="1"/>
  <c r="R4210" i="2"/>
  <c r="R4211" i="2" l="1"/>
  <c r="Q4211" i="2"/>
  <c r="P4212" i="2" s="1"/>
  <c r="R4212" i="2" l="1"/>
  <c r="Q4212" i="2"/>
  <c r="P4213" i="2" s="1"/>
  <c r="Q4213" i="2" l="1"/>
  <c r="P4214" i="2" s="1"/>
  <c r="R4213" i="2"/>
  <c r="Q4214" i="2" l="1"/>
  <c r="P4215" i="2" s="1"/>
  <c r="R4214" i="2"/>
  <c r="R4215" i="2" l="1"/>
  <c r="Q4215" i="2"/>
  <c r="P4216" i="2" s="1"/>
  <c r="R4216" i="2" l="1"/>
  <c r="Q4216" i="2"/>
  <c r="P4217" i="2" s="1"/>
  <c r="Q4217" i="2" l="1"/>
  <c r="P4218" i="2" s="1"/>
  <c r="R4217" i="2"/>
  <c r="Q4218" i="2" l="1"/>
  <c r="P4219" i="2" s="1"/>
  <c r="R4218" i="2"/>
  <c r="R4219" i="2" l="1"/>
  <c r="Q4219" i="2"/>
  <c r="P4220" i="2" s="1"/>
  <c r="R4220" i="2" l="1"/>
  <c r="Q4220" i="2"/>
  <c r="P4221" i="2" s="1"/>
  <c r="Q4221" i="2" l="1"/>
  <c r="P4222" i="2" s="1"/>
  <c r="R4221" i="2"/>
  <c r="Q4222" i="2" l="1"/>
  <c r="P4223" i="2" s="1"/>
  <c r="R4222" i="2"/>
  <c r="R4223" i="2" l="1"/>
  <c r="Q4223" i="2"/>
  <c r="P4224" i="2" s="1"/>
  <c r="R4224" i="2" l="1"/>
  <c r="Q4224" i="2"/>
  <c r="P4225" i="2" s="1"/>
  <c r="Q4225" i="2" l="1"/>
  <c r="P4226" i="2" s="1"/>
  <c r="R4225" i="2"/>
  <c r="Q4226" i="2" l="1"/>
  <c r="P4227" i="2" s="1"/>
  <c r="R4226" i="2"/>
  <c r="R4227" i="2" l="1"/>
  <c r="Q4227" i="2"/>
  <c r="P4228" i="2" s="1"/>
  <c r="R4228" i="2" l="1"/>
  <c r="Q4228" i="2"/>
  <c r="P4229" i="2" s="1"/>
  <c r="Q4229" i="2" l="1"/>
  <c r="P4230" i="2" s="1"/>
  <c r="R4229" i="2"/>
  <c r="Q4230" i="2" l="1"/>
  <c r="P4231" i="2" s="1"/>
  <c r="R4230" i="2"/>
  <c r="R4231" i="2" l="1"/>
  <c r="Q4231" i="2"/>
  <c r="P4232" i="2" s="1"/>
  <c r="R4232" i="2" l="1"/>
  <c r="Q4232" i="2"/>
  <c r="P4233" i="2" s="1"/>
  <c r="Q4233" i="2" l="1"/>
  <c r="P4234" i="2" s="1"/>
  <c r="R4233" i="2"/>
  <c r="Q4234" i="2" l="1"/>
  <c r="P4235" i="2" s="1"/>
  <c r="R4234" i="2"/>
  <c r="R4235" i="2" l="1"/>
  <c r="Q4235" i="2"/>
  <c r="P4236" i="2" s="1"/>
  <c r="R4236" i="2" l="1"/>
  <c r="Q4236" i="2"/>
  <c r="P4237" i="2" s="1"/>
  <c r="Q4237" i="2" l="1"/>
  <c r="P4238" i="2" s="1"/>
  <c r="R4237" i="2"/>
  <c r="Q4238" i="2" l="1"/>
  <c r="P4239" i="2" s="1"/>
  <c r="R4238" i="2"/>
  <c r="R4239" i="2" l="1"/>
  <c r="Q4239" i="2"/>
  <c r="P4240" i="2" s="1"/>
  <c r="R4240" i="2" l="1"/>
  <c r="Q4240" i="2"/>
  <c r="P4241" i="2" s="1"/>
  <c r="Q4241" i="2" l="1"/>
  <c r="P4242" i="2" s="1"/>
  <c r="R4241" i="2"/>
  <c r="Q4242" i="2" l="1"/>
  <c r="P4243" i="2" s="1"/>
  <c r="R4242" i="2"/>
  <c r="R4243" i="2" l="1"/>
  <c r="Q4243" i="2"/>
  <c r="P4244" i="2" s="1"/>
  <c r="R4244" i="2" l="1"/>
  <c r="Q4244" i="2"/>
  <c r="P4245" i="2" s="1"/>
  <c r="Q4245" i="2" l="1"/>
  <c r="P4246" i="2" s="1"/>
  <c r="R4245" i="2"/>
  <c r="Q4246" i="2" l="1"/>
  <c r="P4247" i="2" s="1"/>
  <c r="R4246" i="2"/>
  <c r="R4247" i="2" l="1"/>
  <c r="Q4247" i="2"/>
  <c r="P4248" i="2" s="1"/>
  <c r="R4248" i="2" l="1"/>
  <c r="Q4248" i="2"/>
  <c r="P4249" i="2" s="1"/>
  <c r="Q4249" i="2" l="1"/>
  <c r="P4250" i="2" s="1"/>
  <c r="R4249" i="2"/>
  <c r="Q4250" i="2" l="1"/>
  <c r="P4251" i="2" s="1"/>
  <c r="R4250" i="2"/>
  <c r="R4251" i="2" l="1"/>
  <c r="Q4251" i="2"/>
  <c r="P4252" i="2" s="1"/>
  <c r="R4252" i="2" l="1"/>
  <c r="Q4252" i="2"/>
  <c r="P4253" i="2" s="1"/>
  <c r="Q4253" i="2" l="1"/>
  <c r="P4254" i="2" s="1"/>
  <c r="R4253" i="2"/>
  <c r="Q4254" i="2" l="1"/>
  <c r="P4255" i="2" s="1"/>
  <c r="R4254" i="2"/>
  <c r="R4255" i="2" l="1"/>
  <c r="Q4255" i="2"/>
  <c r="P4256" i="2" s="1"/>
  <c r="R4256" i="2" l="1"/>
  <c r="Q4256" i="2"/>
  <c r="P4257" i="2" s="1"/>
  <c r="Q4257" i="2" l="1"/>
  <c r="P4258" i="2" s="1"/>
  <c r="R4257" i="2"/>
  <c r="R4258" i="2" l="1"/>
  <c r="Q4258" i="2"/>
  <c r="P4259" i="2" s="1"/>
  <c r="Q4259" i="2" l="1"/>
  <c r="P4260" i="2" s="1"/>
  <c r="R4259" i="2"/>
  <c r="R4260" i="2" l="1"/>
  <c r="Q4260" i="2"/>
  <c r="P4261" i="2" s="1"/>
  <c r="Q4261" i="2" l="1"/>
  <c r="P4262" i="2" s="1"/>
  <c r="R4261" i="2"/>
  <c r="R4262" i="2" l="1"/>
  <c r="Q4262" i="2"/>
  <c r="P4263" i="2" s="1"/>
  <c r="Q4263" i="2" l="1"/>
  <c r="P4264" i="2" s="1"/>
  <c r="R4263" i="2"/>
  <c r="R4264" i="2" l="1"/>
  <c r="Q4264" i="2"/>
  <c r="P4265" i="2" s="1"/>
  <c r="Q4265" i="2" l="1"/>
  <c r="P4266" i="2" s="1"/>
  <c r="R4265" i="2"/>
  <c r="R4266" i="2" l="1"/>
  <c r="Q4266" i="2"/>
  <c r="P4267" i="2" s="1"/>
  <c r="Q4267" i="2" l="1"/>
  <c r="P4268" i="2" s="1"/>
  <c r="R4267" i="2"/>
  <c r="R4268" i="2" l="1"/>
  <c r="Q4268" i="2"/>
  <c r="P4269" i="2" s="1"/>
  <c r="Q4269" i="2" l="1"/>
  <c r="P4270" i="2" s="1"/>
  <c r="R4269" i="2"/>
  <c r="R4270" i="2" l="1"/>
  <c r="Q4270" i="2"/>
  <c r="P4271" i="2" s="1"/>
  <c r="Q4271" i="2" l="1"/>
  <c r="P4272" i="2" s="1"/>
  <c r="R4271" i="2"/>
  <c r="R4272" i="2" l="1"/>
  <c r="Q4272" i="2"/>
  <c r="P4273" i="2" s="1"/>
  <c r="Q4273" i="2" l="1"/>
  <c r="P4274" i="2" s="1"/>
  <c r="R4273" i="2"/>
  <c r="R4274" i="2" l="1"/>
  <c r="Q4274" i="2"/>
  <c r="P4275" i="2" s="1"/>
  <c r="Q4275" i="2" l="1"/>
  <c r="P4276" i="2" s="1"/>
  <c r="R4275" i="2"/>
  <c r="R4276" i="2" l="1"/>
  <c r="Q4276" i="2"/>
  <c r="P4277" i="2" s="1"/>
  <c r="Q4277" i="2" l="1"/>
  <c r="P4278" i="2" s="1"/>
  <c r="R4277" i="2"/>
  <c r="R4278" i="2" l="1"/>
  <c r="Q4278" i="2"/>
  <c r="P4279" i="2" s="1"/>
  <c r="Q4279" i="2" l="1"/>
  <c r="P4280" i="2" s="1"/>
  <c r="R4279" i="2"/>
  <c r="R4280" i="2" l="1"/>
  <c r="Q4280" i="2"/>
  <c r="P4281" i="2" s="1"/>
  <c r="Q4281" i="2" l="1"/>
  <c r="P4282" i="2" s="1"/>
  <c r="R4281" i="2"/>
  <c r="R4282" i="2" l="1"/>
  <c r="Q4282" i="2"/>
  <c r="P4283" i="2" s="1"/>
  <c r="Q4283" i="2" l="1"/>
  <c r="P4284" i="2" s="1"/>
  <c r="R4283" i="2"/>
  <c r="R4284" i="2" l="1"/>
  <c r="Q4284" i="2"/>
  <c r="P4285" i="2" s="1"/>
  <c r="Q4285" i="2" l="1"/>
  <c r="P4286" i="2" s="1"/>
  <c r="R4285" i="2"/>
  <c r="R4286" i="2" l="1"/>
  <c r="Q4286" i="2"/>
  <c r="P4287" i="2" s="1"/>
  <c r="Q4287" i="2" l="1"/>
  <c r="P4288" i="2" s="1"/>
  <c r="R4287" i="2"/>
  <c r="R4288" i="2" l="1"/>
  <c r="Q4288" i="2"/>
  <c r="P4289" i="2" s="1"/>
  <c r="Q4289" i="2" l="1"/>
  <c r="P4290" i="2" s="1"/>
  <c r="R4289" i="2"/>
  <c r="R4290" i="2" l="1"/>
  <c r="Q4290" i="2"/>
  <c r="P4291" i="2" s="1"/>
  <c r="Q4291" i="2" l="1"/>
  <c r="P4292" i="2" s="1"/>
  <c r="R4291" i="2"/>
  <c r="R4292" i="2" l="1"/>
  <c r="Q4292" i="2"/>
  <c r="P4293" i="2" s="1"/>
  <c r="Q4293" i="2" l="1"/>
  <c r="P4294" i="2" s="1"/>
  <c r="R4293" i="2"/>
  <c r="R4294" i="2" l="1"/>
  <c r="Q4294" i="2"/>
  <c r="P4295" i="2" s="1"/>
  <c r="Q4295" i="2" l="1"/>
  <c r="P4296" i="2" s="1"/>
  <c r="R4295" i="2"/>
  <c r="R4296" i="2" l="1"/>
  <c r="Q4296" i="2"/>
  <c r="P4297" i="2" s="1"/>
  <c r="Q4297" i="2" l="1"/>
  <c r="P4298" i="2" s="1"/>
  <c r="R4297" i="2"/>
  <c r="R4298" i="2" l="1"/>
  <c r="Q4298" i="2"/>
  <c r="P4299" i="2" s="1"/>
  <c r="Q4299" i="2" l="1"/>
  <c r="P4300" i="2" s="1"/>
  <c r="R4299" i="2"/>
  <c r="R4300" i="2" l="1"/>
  <c r="Q4300" i="2"/>
  <c r="P4301" i="2" s="1"/>
  <c r="Q4301" i="2" l="1"/>
  <c r="P4302" i="2" s="1"/>
  <c r="R4301" i="2"/>
  <c r="R4302" i="2" l="1"/>
  <c r="Q4302" i="2"/>
  <c r="P4303" i="2" s="1"/>
  <c r="Q4303" i="2" l="1"/>
  <c r="P4304" i="2" s="1"/>
  <c r="R4303" i="2"/>
  <c r="R4304" i="2" l="1"/>
  <c r="Q4304" i="2"/>
  <c r="P4305" i="2" s="1"/>
  <c r="Q4305" i="2" l="1"/>
  <c r="P4306" i="2" s="1"/>
  <c r="R4305" i="2"/>
  <c r="R4306" i="2" l="1"/>
  <c r="Q4306" i="2"/>
  <c r="P4307" i="2" s="1"/>
  <c r="Q4307" i="2" l="1"/>
  <c r="P4308" i="2" s="1"/>
  <c r="R4307" i="2"/>
  <c r="R4308" i="2" l="1"/>
  <c r="Q4308" i="2"/>
  <c r="P4309" i="2" s="1"/>
  <c r="Q4309" i="2" l="1"/>
  <c r="P4310" i="2" s="1"/>
  <c r="R4309" i="2"/>
  <c r="R4310" i="2" l="1"/>
  <c r="Q4310" i="2"/>
  <c r="P4311" i="2" s="1"/>
  <c r="Q4311" i="2" l="1"/>
  <c r="P4312" i="2" s="1"/>
  <c r="R4311" i="2"/>
  <c r="R4312" i="2" l="1"/>
  <c r="Q4312" i="2"/>
  <c r="P4313" i="2" s="1"/>
  <c r="Q4313" i="2" l="1"/>
  <c r="P4314" i="2" s="1"/>
  <c r="R4313" i="2"/>
  <c r="R4314" i="2" l="1"/>
  <c r="Q4314" i="2"/>
  <c r="P4315" i="2" s="1"/>
  <c r="Q4315" i="2" l="1"/>
  <c r="P4316" i="2" s="1"/>
  <c r="R4315" i="2"/>
  <c r="R4316" i="2" l="1"/>
  <c r="Q4316" i="2"/>
  <c r="P4317" i="2" s="1"/>
  <c r="Q4317" i="2" l="1"/>
  <c r="P4318" i="2" s="1"/>
  <c r="R4317" i="2"/>
  <c r="R4318" i="2" l="1"/>
  <c r="Q4318" i="2"/>
  <c r="P4319" i="2" s="1"/>
  <c r="Q4319" i="2" l="1"/>
  <c r="P4320" i="2" s="1"/>
  <c r="R4319" i="2"/>
  <c r="R4320" i="2" l="1"/>
  <c r="Q4320" i="2"/>
  <c r="P4321" i="2" s="1"/>
  <c r="Q4321" i="2" l="1"/>
  <c r="P4322" i="2" s="1"/>
  <c r="R4321" i="2"/>
  <c r="R4322" i="2" l="1"/>
  <c r="Q4322" i="2"/>
  <c r="P4323" i="2" s="1"/>
  <c r="Q4323" i="2" l="1"/>
  <c r="P4324" i="2" s="1"/>
  <c r="R4323" i="2"/>
  <c r="R4324" i="2" l="1"/>
  <c r="Q4324" i="2"/>
  <c r="P4325" i="2" s="1"/>
  <c r="Q4325" i="2" l="1"/>
  <c r="P4326" i="2" s="1"/>
  <c r="R4325" i="2"/>
  <c r="R4326" i="2" l="1"/>
  <c r="Q4326" i="2"/>
  <c r="P4327" i="2" s="1"/>
  <c r="R4327" i="2" l="1"/>
  <c r="Q4327" i="2"/>
  <c r="P4328" i="2" s="1"/>
  <c r="R4328" i="2" l="1"/>
  <c r="Q4328" i="2"/>
  <c r="P4329" i="2" s="1"/>
  <c r="Q4329" i="2" l="1"/>
  <c r="P4330" i="2" s="1"/>
  <c r="R4329" i="2"/>
  <c r="R4330" i="2" l="1"/>
  <c r="Q4330" i="2"/>
  <c r="P4331" i="2" s="1"/>
  <c r="R4331" i="2" l="1"/>
  <c r="Q4331" i="2"/>
  <c r="P4332" i="2" s="1"/>
  <c r="R4332" i="2" l="1"/>
  <c r="Q4332" i="2"/>
  <c r="P4333" i="2" s="1"/>
  <c r="Q4333" i="2" l="1"/>
  <c r="P4334" i="2" s="1"/>
  <c r="R4333" i="2"/>
  <c r="R4334" i="2" l="1"/>
  <c r="Q4334" i="2"/>
  <c r="P4335" i="2" s="1"/>
  <c r="R4335" i="2" l="1"/>
  <c r="Q4335" i="2"/>
  <c r="P4336" i="2" s="1"/>
  <c r="R4336" i="2" l="1"/>
  <c r="Q4336" i="2"/>
  <c r="P4337" i="2" s="1"/>
  <c r="Q4337" i="2" l="1"/>
  <c r="P4338" i="2" s="1"/>
  <c r="R4337" i="2"/>
  <c r="R4338" i="2" l="1"/>
  <c r="Q4338" i="2"/>
  <c r="P4339" i="2" s="1"/>
  <c r="R4339" i="2" l="1"/>
  <c r="Q4339" i="2"/>
  <c r="P4340" i="2" s="1"/>
  <c r="R4340" i="2" l="1"/>
  <c r="Q4340" i="2"/>
  <c r="P4341" i="2" s="1"/>
  <c r="Q4341" i="2" l="1"/>
  <c r="P4342" i="2" s="1"/>
  <c r="R4341" i="2"/>
  <c r="R4342" i="2" l="1"/>
  <c r="Q4342" i="2"/>
  <c r="P4343" i="2" s="1"/>
  <c r="R4343" i="2" l="1"/>
  <c r="Q4343" i="2"/>
  <c r="P4344" i="2" s="1"/>
  <c r="R4344" i="2" l="1"/>
  <c r="Q4344" i="2"/>
  <c r="P4345" i="2" s="1"/>
  <c r="Q4345" i="2" l="1"/>
  <c r="P4346" i="2" s="1"/>
  <c r="R4345" i="2"/>
  <c r="R4346" i="2" l="1"/>
  <c r="Q4346" i="2"/>
  <c r="P4347" i="2" s="1"/>
  <c r="R4347" i="2" l="1"/>
  <c r="Q4347" i="2"/>
  <c r="P4348" i="2" s="1"/>
  <c r="R4348" i="2" l="1"/>
  <c r="Q4348" i="2"/>
  <c r="P4349" i="2" s="1"/>
  <c r="Q4349" i="2" l="1"/>
  <c r="P4350" i="2" s="1"/>
  <c r="R4349" i="2"/>
  <c r="R4350" i="2" l="1"/>
  <c r="Q4350" i="2"/>
  <c r="P4351" i="2" s="1"/>
  <c r="R4351" i="2" l="1"/>
  <c r="Q4351" i="2"/>
  <c r="P4352" i="2" s="1"/>
  <c r="R4352" i="2" l="1"/>
  <c r="Q4352" i="2"/>
  <c r="P4353" i="2" s="1"/>
  <c r="Q4353" i="2" l="1"/>
  <c r="P4354" i="2" s="1"/>
  <c r="R4353" i="2"/>
  <c r="R4354" i="2" l="1"/>
  <c r="Q4354" i="2"/>
  <c r="P4355" i="2" s="1"/>
  <c r="R4355" i="2" l="1"/>
  <c r="Q4355" i="2"/>
  <c r="P4356" i="2" s="1"/>
  <c r="R4356" i="2" l="1"/>
  <c r="Q4356" i="2"/>
  <c r="P4357" i="2" s="1"/>
  <c r="Q4357" i="2" l="1"/>
  <c r="P4358" i="2" s="1"/>
  <c r="R4357" i="2"/>
  <c r="R4358" i="2" l="1"/>
  <c r="Q4358" i="2"/>
  <c r="P4359" i="2" s="1"/>
  <c r="R4359" i="2" l="1"/>
  <c r="Q4359" i="2"/>
  <c r="P4360" i="2" s="1"/>
  <c r="R4360" i="2" l="1"/>
  <c r="Q4360" i="2"/>
  <c r="P4361" i="2" s="1"/>
  <c r="Q4361" i="2" l="1"/>
  <c r="P4362" i="2" s="1"/>
  <c r="R4361" i="2"/>
  <c r="R4362" i="2" l="1"/>
  <c r="Q4362" i="2"/>
  <c r="P4363" i="2" s="1"/>
  <c r="R4363" i="2" l="1"/>
  <c r="Q4363" i="2"/>
  <c r="P4364" i="2" s="1"/>
  <c r="R4364" i="2" l="1"/>
  <c r="Q4364" i="2"/>
  <c r="P4365" i="2" s="1"/>
  <c r="Q4365" i="2" l="1"/>
  <c r="P4366" i="2" s="1"/>
  <c r="R4365" i="2"/>
  <c r="R4366" i="2" l="1"/>
  <c r="Q4366" i="2"/>
  <c r="P4367" i="2" s="1"/>
  <c r="R4367" i="2" l="1"/>
  <c r="Q4367" i="2"/>
  <c r="P4368" i="2" s="1"/>
  <c r="R4368" i="2" l="1"/>
  <c r="Q4368" i="2"/>
  <c r="P4369" i="2" s="1"/>
  <c r="Q4369" i="2" l="1"/>
  <c r="P4370" i="2" s="1"/>
  <c r="R4369" i="2"/>
  <c r="R4370" i="2" l="1"/>
  <c r="Q4370" i="2"/>
  <c r="P4371" i="2" s="1"/>
  <c r="R4371" i="2" l="1"/>
  <c r="Q4371" i="2"/>
  <c r="P4372" i="2" s="1"/>
  <c r="R4372" i="2" l="1"/>
  <c r="Q4372" i="2"/>
  <c r="P4373" i="2" s="1"/>
  <c r="Q4373" i="2" l="1"/>
  <c r="P4374" i="2" s="1"/>
  <c r="R4373" i="2"/>
  <c r="R4374" i="2" l="1"/>
  <c r="Q4374" i="2"/>
  <c r="P4375" i="2" s="1"/>
  <c r="R4375" i="2" l="1"/>
  <c r="Q4375" i="2"/>
  <c r="P4376" i="2" s="1"/>
  <c r="R4376" i="2" l="1"/>
  <c r="Q4376" i="2"/>
  <c r="P4377" i="2" s="1"/>
  <c r="Q4377" i="2" l="1"/>
  <c r="P4378" i="2" s="1"/>
  <c r="R4377" i="2"/>
  <c r="R4378" i="2" l="1"/>
  <c r="Q4378" i="2"/>
  <c r="P4379" i="2" s="1"/>
  <c r="R4379" i="2" l="1"/>
  <c r="Q4379" i="2"/>
  <c r="P4380" i="2" s="1"/>
  <c r="R4380" i="2" l="1"/>
  <c r="Q4380" i="2"/>
  <c r="P4381" i="2" s="1"/>
  <c r="Q4381" i="2" l="1"/>
  <c r="P4382" i="2" s="1"/>
  <c r="R4381" i="2"/>
  <c r="Q4382" i="2" l="1"/>
  <c r="P4383" i="2" s="1"/>
  <c r="R4382" i="2"/>
  <c r="R4383" i="2" l="1"/>
  <c r="Q4383" i="2"/>
  <c r="P4384" i="2" s="1"/>
  <c r="R4384" i="2" l="1"/>
  <c r="Q4384" i="2"/>
  <c r="P4385" i="2" s="1"/>
  <c r="Q4385" i="2" l="1"/>
  <c r="P4386" i="2" s="1"/>
  <c r="R4385" i="2"/>
  <c r="Q4386" i="2" l="1"/>
  <c r="P4387" i="2" s="1"/>
  <c r="R4386" i="2"/>
  <c r="R4387" i="2" l="1"/>
  <c r="Q4387" i="2"/>
  <c r="P4388" i="2" s="1"/>
  <c r="R4388" i="2" l="1"/>
  <c r="Q4388" i="2"/>
  <c r="P4389" i="2" s="1"/>
  <c r="Q4389" i="2" l="1"/>
  <c r="P4390" i="2" s="1"/>
  <c r="R4389" i="2"/>
  <c r="Q4390" i="2" l="1"/>
  <c r="P4391" i="2" s="1"/>
  <c r="R4390" i="2"/>
  <c r="R4391" i="2" l="1"/>
  <c r="Q4391" i="2"/>
  <c r="P4392" i="2" s="1"/>
  <c r="R4392" i="2" l="1"/>
  <c r="Q4392" i="2"/>
  <c r="P4393" i="2" s="1"/>
  <c r="Q4393" i="2" l="1"/>
  <c r="P4394" i="2" s="1"/>
  <c r="R4393" i="2"/>
  <c r="Q4394" i="2" l="1"/>
  <c r="P4395" i="2" s="1"/>
  <c r="R4394" i="2"/>
  <c r="R4395" i="2" l="1"/>
  <c r="Q4395" i="2"/>
  <c r="P4396" i="2" s="1"/>
  <c r="R4396" i="2" l="1"/>
  <c r="Q4396" i="2"/>
  <c r="P4397" i="2" s="1"/>
  <c r="Q4397" i="2" l="1"/>
  <c r="P4398" i="2" s="1"/>
  <c r="R4397" i="2"/>
  <c r="Q4398" i="2" l="1"/>
  <c r="P4399" i="2" s="1"/>
  <c r="R4398" i="2"/>
  <c r="R4399" i="2" l="1"/>
  <c r="Q4399" i="2"/>
  <c r="P4400" i="2" s="1"/>
  <c r="R4400" i="2" l="1"/>
  <c r="Q4400" i="2"/>
  <c r="P4401" i="2" s="1"/>
  <c r="Q4401" i="2" l="1"/>
  <c r="P4402" i="2" s="1"/>
  <c r="R4401" i="2"/>
  <c r="Q4402" i="2" l="1"/>
  <c r="P4403" i="2" s="1"/>
  <c r="R4402" i="2"/>
  <c r="R4403" i="2" l="1"/>
  <c r="Q4403" i="2"/>
  <c r="P4404" i="2" s="1"/>
  <c r="R4404" i="2" l="1"/>
  <c r="Q4404" i="2"/>
  <c r="P4405" i="2" s="1"/>
  <c r="Q4405" i="2" l="1"/>
  <c r="P4406" i="2" s="1"/>
  <c r="R4405" i="2"/>
  <c r="Q4406" i="2" l="1"/>
  <c r="P4407" i="2" s="1"/>
  <c r="R4406" i="2"/>
  <c r="R4407" i="2" l="1"/>
  <c r="Q4407" i="2"/>
  <c r="P4408" i="2" s="1"/>
  <c r="R4408" i="2" l="1"/>
  <c r="Q4408" i="2"/>
  <c r="P4409" i="2" s="1"/>
  <c r="Q4409" i="2" l="1"/>
  <c r="P4410" i="2" s="1"/>
  <c r="R4409" i="2"/>
  <c r="Q4410" i="2" l="1"/>
  <c r="P4411" i="2" s="1"/>
  <c r="R4410" i="2"/>
  <c r="R4411" i="2" l="1"/>
  <c r="Q4411" i="2"/>
  <c r="P4412" i="2" s="1"/>
  <c r="R4412" i="2" l="1"/>
  <c r="Q4412" i="2"/>
  <c r="P4413" i="2" s="1"/>
  <c r="Q4413" i="2" l="1"/>
  <c r="P4414" i="2" s="1"/>
  <c r="R4413" i="2"/>
  <c r="Q4414" i="2" l="1"/>
  <c r="P4415" i="2" s="1"/>
  <c r="R4414" i="2"/>
  <c r="R4415" i="2" l="1"/>
  <c r="Q4415" i="2"/>
  <c r="P4416" i="2" s="1"/>
  <c r="R4416" i="2" l="1"/>
  <c r="Q4416" i="2"/>
  <c r="P4417" i="2" s="1"/>
  <c r="Q4417" i="2" l="1"/>
  <c r="P4418" i="2" s="1"/>
  <c r="R4417" i="2"/>
  <c r="Q4418" i="2" l="1"/>
  <c r="P4419" i="2" s="1"/>
  <c r="R4418" i="2"/>
  <c r="R4419" i="2" l="1"/>
  <c r="Q4419" i="2"/>
  <c r="P4420" i="2" s="1"/>
  <c r="R4420" i="2" l="1"/>
  <c r="Q4420" i="2"/>
  <c r="P4421" i="2" s="1"/>
  <c r="Q4421" i="2" l="1"/>
  <c r="P4422" i="2" s="1"/>
  <c r="R4421" i="2"/>
  <c r="Q4422" i="2" l="1"/>
  <c r="P4423" i="2" s="1"/>
  <c r="R4422" i="2"/>
  <c r="R4423" i="2" l="1"/>
  <c r="Q4423" i="2"/>
  <c r="P4424" i="2" s="1"/>
  <c r="R4424" i="2" l="1"/>
  <c r="Q4424" i="2"/>
  <c r="P4425" i="2" s="1"/>
  <c r="Q4425" i="2" l="1"/>
  <c r="P4426" i="2" s="1"/>
  <c r="R4425" i="2"/>
  <c r="Q4426" i="2" l="1"/>
  <c r="P4427" i="2" s="1"/>
  <c r="R4426" i="2"/>
  <c r="R4427" i="2" l="1"/>
  <c r="Q4427" i="2"/>
  <c r="P4428" i="2" s="1"/>
  <c r="R4428" i="2" l="1"/>
  <c r="Q4428" i="2"/>
  <c r="P4429" i="2" s="1"/>
  <c r="Q4429" i="2" l="1"/>
  <c r="P4430" i="2" s="1"/>
  <c r="R4429" i="2"/>
  <c r="R4430" i="2" l="1"/>
  <c r="Q4430" i="2"/>
  <c r="P4431" i="2" s="1"/>
  <c r="Q4431" i="2" l="1"/>
  <c r="P4432" i="2" s="1"/>
  <c r="R4431" i="2"/>
  <c r="R4432" i="2" l="1"/>
  <c r="Q4432" i="2"/>
  <c r="P4433" i="2" s="1"/>
  <c r="Q4433" i="2" l="1"/>
  <c r="P4434" i="2" s="1"/>
  <c r="R4433" i="2"/>
  <c r="R4434" i="2" l="1"/>
  <c r="Q4434" i="2"/>
  <c r="P4435" i="2" s="1"/>
  <c r="Q4435" i="2" l="1"/>
  <c r="P4436" i="2" s="1"/>
  <c r="R4435" i="2"/>
  <c r="R4436" i="2" l="1"/>
  <c r="Q4436" i="2"/>
  <c r="P4437" i="2" s="1"/>
  <c r="Q4437" i="2" l="1"/>
  <c r="P4438" i="2" s="1"/>
  <c r="R4437" i="2"/>
  <c r="R4438" i="2" l="1"/>
  <c r="Q4438" i="2"/>
  <c r="P4439" i="2" s="1"/>
  <c r="Q4439" i="2" l="1"/>
  <c r="P4440" i="2" s="1"/>
  <c r="R4439" i="2"/>
  <c r="R4440" i="2" l="1"/>
  <c r="Q4440" i="2"/>
  <c r="P4441" i="2" s="1"/>
  <c r="Q4441" i="2" l="1"/>
  <c r="P4442" i="2" s="1"/>
  <c r="R4441" i="2"/>
  <c r="R4442" i="2" l="1"/>
  <c r="Q4442" i="2"/>
  <c r="P4443" i="2" s="1"/>
  <c r="Q4443" i="2" l="1"/>
  <c r="P4444" i="2" s="1"/>
  <c r="R4443" i="2"/>
  <c r="R4444" i="2" l="1"/>
  <c r="Q4444" i="2"/>
  <c r="P4445" i="2" s="1"/>
  <c r="Q4445" i="2" l="1"/>
  <c r="P4446" i="2" s="1"/>
  <c r="R4445" i="2"/>
  <c r="R4446" i="2" l="1"/>
  <c r="Q4446" i="2"/>
  <c r="P4447" i="2" s="1"/>
  <c r="Q4447" i="2" l="1"/>
  <c r="P4448" i="2" s="1"/>
  <c r="R4447" i="2"/>
  <c r="R4448" i="2" l="1"/>
  <c r="Q4448" i="2"/>
  <c r="P4449" i="2" s="1"/>
  <c r="Q4449" i="2" l="1"/>
  <c r="P4450" i="2" s="1"/>
  <c r="R4449" i="2"/>
  <c r="R4450" i="2" l="1"/>
  <c r="Q4450" i="2"/>
  <c r="P4451" i="2" s="1"/>
  <c r="Q4451" i="2" l="1"/>
  <c r="P4452" i="2" s="1"/>
  <c r="R4451" i="2"/>
  <c r="R4452" i="2" l="1"/>
  <c r="Q4452" i="2"/>
  <c r="P4453" i="2" s="1"/>
  <c r="Q4453" i="2" l="1"/>
  <c r="P4454" i="2" s="1"/>
  <c r="R4453" i="2"/>
  <c r="R4454" i="2" l="1"/>
  <c r="Q4454" i="2"/>
  <c r="P4455" i="2" s="1"/>
  <c r="Q4455" i="2" l="1"/>
  <c r="P4456" i="2" s="1"/>
  <c r="R4455" i="2"/>
  <c r="R4456" i="2" l="1"/>
  <c r="Q4456" i="2"/>
  <c r="P4457" i="2" s="1"/>
  <c r="Q4457" i="2" l="1"/>
  <c r="P4458" i="2" s="1"/>
  <c r="R4457" i="2"/>
  <c r="R4458" i="2" l="1"/>
  <c r="Q4458" i="2"/>
  <c r="P4459" i="2" s="1"/>
  <c r="Q4459" i="2" l="1"/>
  <c r="P4460" i="2" s="1"/>
  <c r="R4459" i="2"/>
  <c r="R4460" i="2" l="1"/>
  <c r="Q4460" i="2"/>
  <c r="P4461" i="2" s="1"/>
  <c r="Q4461" i="2" l="1"/>
  <c r="P4462" i="2" s="1"/>
  <c r="R4461" i="2"/>
  <c r="R4462" i="2" l="1"/>
  <c r="Q4462" i="2"/>
  <c r="P4463" i="2" s="1"/>
  <c r="Q4463" i="2" l="1"/>
  <c r="P4464" i="2" s="1"/>
  <c r="R4463" i="2"/>
  <c r="R4464" i="2" l="1"/>
  <c r="Q4464" i="2"/>
  <c r="P4465" i="2" s="1"/>
  <c r="Q4465" i="2" l="1"/>
  <c r="P4466" i="2" s="1"/>
  <c r="R4465" i="2"/>
  <c r="R4466" i="2" l="1"/>
  <c r="Q4466" i="2"/>
  <c r="P4467" i="2" s="1"/>
  <c r="Q4467" i="2" l="1"/>
  <c r="P4468" i="2" s="1"/>
  <c r="R4467" i="2"/>
  <c r="R4468" i="2" l="1"/>
  <c r="Q4468" i="2"/>
  <c r="P4469" i="2" s="1"/>
  <c r="Q4469" i="2" l="1"/>
  <c r="P4470" i="2" s="1"/>
  <c r="R4469" i="2"/>
  <c r="R4470" i="2" l="1"/>
  <c r="Q4470" i="2"/>
  <c r="P4471" i="2" s="1"/>
  <c r="Q4471" i="2" l="1"/>
  <c r="P4472" i="2" s="1"/>
  <c r="R4471" i="2"/>
  <c r="R4472" i="2" l="1"/>
  <c r="Q4472" i="2"/>
  <c r="P4473" i="2" s="1"/>
  <c r="Q4473" i="2" l="1"/>
  <c r="P4474" i="2" s="1"/>
  <c r="R4473" i="2"/>
  <c r="R4474" i="2" l="1"/>
  <c r="Q4474" i="2"/>
  <c r="P4475" i="2" s="1"/>
  <c r="Q4475" i="2" l="1"/>
  <c r="P4476" i="2" s="1"/>
  <c r="R4475" i="2"/>
  <c r="R4476" i="2" l="1"/>
  <c r="Q4476" i="2"/>
  <c r="P4477" i="2" s="1"/>
  <c r="Q4477" i="2" l="1"/>
  <c r="P4478" i="2" s="1"/>
  <c r="R4477" i="2"/>
  <c r="R4478" i="2" l="1"/>
  <c r="Q4478" i="2"/>
  <c r="P4479" i="2" s="1"/>
  <c r="Q4479" i="2" l="1"/>
  <c r="P4480" i="2" s="1"/>
  <c r="R4479" i="2"/>
  <c r="R4480" i="2" l="1"/>
  <c r="Q4480" i="2"/>
  <c r="P4481" i="2" s="1"/>
  <c r="Q4481" i="2" l="1"/>
  <c r="P4482" i="2" s="1"/>
  <c r="R4481" i="2"/>
  <c r="R4482" i="2" l="1"/>
  <c r="Q4482" i="2"/>
  <c r="P4483" i="2" s="1"/>
  <c r="Q4483" i="2" l="1"/>
  <c r="P4484" i="2" s="1"/>
  <c r="R4483" i="2"/>
  <c r="R4484" i="2" l="1"/>
  <c r="Q4484" i="2"/>
  <c r="P4485" i="2" s="1"/>
  <c r="Q4485" i="2" l="1"/>
  <c r="P4486" i="2" s="1"/>
  <c r="R4485" i="2"/>
  <c r="R4486" i="2" l="1"/>
  <c r="Q4486" i="2"/>
  <c r="P4487" i="2" s="1"/>
  <c r="Q4487" i="2" l="1"/>
  <c r="P4488" i="2" s="1"/>
  <c r="R4487" i="2"/>
  <c r="R4488" i="2" l="1"/>
  <c r="Q4488" i="2"/>
  <c r="P4489" i="2" s="1"/>
  <c r="Q4489" i="2" l="1"/>
  <c r="P4490" i="2" s="1"/>
  <c r="R4489" i="2"/>
  <c r="R4490" i="2" l="1"/>
  <c r="Q4490" i="2"/>
  <c r="P4491" i="2" s="1"/>
  <c r="Q4491" i="2" l="1"/>
  <c r="P4492" i="2" s="1"/>
  <c r="R4491" i="2"/>
  <c r="R4492" i="2" l="1"/>
  <c r="Q4492" i="2"/>
  <c r="P4493" i="2" s="1"/>
  <c r="Q4493" i="2" l="1"/>
  <c r="P4494" i="2" s="1"/>
  <c r="R4493" i="2"/>
  <c r="R4494" i="2" l="1"/>
  <c r="Q4494" i="2"/>
  <c r="P4495" i="2" s="1"/>
  <c r="Q4495" i="2" l="1"/>
  <c r="P4496" i="2" s="1"/>
  <c r="R4495" i="2"/>
  <c r="R4496" i="2" l="1"/>
  <c r="Q4496" i="2"/>
  <c r="P4497" i="2" s="1"/>
  <c r="Q4497" i="2" l="1"/>
  <c r="P4498" i="2" s="1"/>
  <c r="R4497" i="2"/>
  <c r="R4498" i="2" l="1"/>
  <c r="Q4498" i="2"/>
  <c r="P4499" i="2" s="1"/>
  <c r="Q4499" i="2" l="1"/>
  <c r="P4500" i="2" s="1"/>
  <c r="R4499" i="2"/>
  <c r="R4500" i="2" l="1"/>
  <c r="Q4500" i="2"/>
  <c r="P4501" i="2" s="1"/>
  <c r="Q4501" i="2" l="1"/>
  <c r="P4502" i="2" s="1"/>
  <c r="R4501" i="2"/>
  <c r="R4502" i="2" l="1"/>
  <c r="Q4502" i="2"/>
  <c r="P4503" i="2" s="1"/>
  <c r="Q4503" i="2" l="1"/>
  <c r="P4504" i="2" s="1"/>
  <c r="R4503" i="2"/>
  <c r="R4504" i="2" l="1"/>
  <c r="Q4504" i="2"/>
  <c r="P4505" i="2" s="1"/>
  <c r="Q4505" i="2" l="1"/>
  <c r="P4506" i="2" s="1"/>
  <c r="R4505" i="2"/>
  <c r="R4506" i="2" l="1"/>
  <c r="Q4506" i="2"/>
  <c r="P4507" i="2" s="1"/>
  <c r="Q4507" i="2" l="1"/>
  <c r="P4508" i="2" s="1"/>
  <c r="R4507" i="2"/>
  <c r="R4508" i="2" l="1"/>
  <c r="Q4508" i="2"/>
  <c r="P4509" i="2" s="1"/>
  <c r="Q4509" i="2" l="1"/>
  <c r="P4510" i="2" s="1"/>
  <c r="R4509" i="2"/>
  <c r="R4510" i="2" l="1"/>
  <c r="Q4510" i="2"/>
  <c r="P4511" i="2" s="1"/>
  <c r="Q4511" i="2" l="1"/>
  <c r="P4512" i="2" s="1"/>
  <c r="R4511" i="2"/>
  <c r="R4512" i="2" l="1"/>
  <c r="Q4512" i="2"/>
  <c r="P4513" i="2" s="1"/>
  <c r="Q4513" i="2" l="1"/>
  <c r="P4514" i="2" s="1"/>
  <c r="R4513" i="2"/>
  <c r="R4514" i="2" l="1"/>
  <c r="Q4514" i="2"/>
  <c r="P4515" i="2" s="1"/>
  <c r="Q4515" i="2" l="1"/>
  <c r="P4516" i="2" s="1"/>
  <c r="R4515" i="2"/>
  <c r="R4516" i="2" l="1"/>
  <c r="Q4516" i="2"/>
  <c r="P4517" i="2" s="1"/>
  <c r="Q4517" i="2" l="1"/>
  <c r="P4518" i="2" s="1"/>
  <c r="R4517" i="2"/>
  <c r="R4518" i="2" l="1"/>
  <c r="Q4518" i="2"/>
  <c r="P4519" i="2" s="1"/>
  <c r="Q4519" i="2" l="1"/>
  <c r="P4520" i="2" s="1"/>
  <c r="R4519" i="2"/>
  <c r="R4520" i="2" l="1"/>
  <c r="Q4520" i="2"/>
  <c r="P4521" i="2" s="1"/>
  <c r="Q4521" i="2" l="1"/>
  <c r="P4522" i="2" s="1"/>
  <c r="R4521" i="2"/>
  <c r="R4522" i="2" l="1"/>
  <c r="Q4522" i="2"/>
  <c r="P4523" i="2" s="1"/>
  <c r="Q4523" i="2" l="1"/>
  <c r="P4524" i="2" s="1"/>
  <c r="R4523" i="2"/>
  <c r="R4524" i="2" l="1"/>
  <c r="Q4524" i="2"/>
  <c r="P4525" i="2" s="1"/>
  <c r="Q4525" i="2" l="1"/>
  <c r="P4526" i="2" s="1"/>
  <c r="R4525" i="2"/>
  <c r="R4526" i="2" l="1"/>
  <c r="Q4526" i="2"/>
  <c r="P4527" i="2" s="1"/>
  <c r="Q4527" i="2" l="1"/>
  <c r="P4528" i="2" s="1"/>
  <c r="R4527" i="2"/>
  <c r="R4528" i="2" l="1"/>
  <c r="Q4528" i="2"/>
  <c r="P4529" i="2" s="1"/>
  <c r="Q4529" i="2" l="1"/>
  <c r="P4530" i="2" s="1"/>
  <c r="R4529" i="2"/>
  <c r="R4530" i="2" l="1"/>
  <c r="Q4530" i="2"/>
  <c r="P4531" i="2" s="1"/>
  <c r="Q4531" i="2" l="1"/>
  <c r="P4532" i="2" s="1"/>
  <c r="R4531" i="2"/>
  <c r="R4532" i="2" l="1"/>
  <c r="Q4532" i="2"/>
  <c r="P4533" i="2" s="1"/>
  <c r="Q4533" i="2" l="1"/>
  <c r="P4534" i="2" s="1"/>
  <c r="R4533" i="2"/>
  <c r="R4534" i="2" l="1"/>
  <c r="Q4534" i="2"/>
  <c r="P4535" i="2" s="1"/>
  <c r="Q4535" i="2" l="1"/>
  <c r="P4536" i="2" s="1"/>
  <c r="R4535" i="2"/>
  <c r="R4536" i="2" l="1"/>
  <c r="Q4536" i="2"/>
  <c r="P4537" i="2" s="1"/>
  <c r="Q4537" i="2" l="1"/>
  <c r="P4538" i="2" s="1"/>
  <c r="R4537" i="2"/>
  <c r="R4538" i="2" l="1"/>
  <c r="Q4538" i="2"/>
  <c r="P4539" i="2" s="1"/>
  <c r="Q4539" i="2" l="1"/>
  <c r="P4540" i="2" s="1"/>
  <c r="R4539" i="2"/>
  <c r="R4540" i="2" l="1"/>
  <c r="Q4540" i="2"/>
  <c r="P4541" i="2" s="1"/>
  <c r="Q4541" i="2" l="1"/>
  <c r="P4542" i="2" s="1"/>
  <c r="R4541" i="2"/>
  <c r="R4542" i="2" l="1"/>
  <c r="Q4542" i="2"/>
  <c r="P4543" i="2" s="1"/>
  <c r="Q4543" i="2" l="1"/>
  <c r="P4544" i="2" s="1"/>
  <c r="R4543" i="2"/>
  <c r="R4544" i="2" l="1"/>
  <c r="Q4544" i="2"/>
  <c r="P4545" i="2" s="1"/>
  <c r="Q4545" i="2" l="1"/>
  <c r="P4546" i="2" s="1"/>
  <c r="R4545" i="2"/>
  <c r="R4546" i="2" l="1"/>
  <c r="Q4546" i="2"/>
  <c r="P4547" i="2" s="1"/>
  <c r="R4547" i="2" l="1"/>
  <c r="Q4547" i="2"/>
  <c r="P4548" i="2" s="1"/>
  <c r="R4548" i="2" l="1"/>
  <c r="Q4548" i="2"/>
  <c r="P4549" i="2" s="1"/>
  <c r="Q4549" i="2" l="1"/>
  <c r="P4550" i="2" s="1"/>
  <c r="R4549" i="2"/>
  <c r="R4550" i="2" l="1"/>
  <c r="Q4550" i="2"/>
  <c r="P4551" i="2" s="1"/>
  <c r="R4551" i="2" l="1"/>
  <c r="Q4551" i="2"/>
  <c r="P4552" i="2" s="1"/>
  <c r="R4552" i="2" l="1"/>
  <c r="Q4552" i="2"/>
  <c r="P4553" i="2" s="1"/>
  <c r="Q4553" i="2" l="1"/>
  <c r="P4554" i="2" s="1"/>
  <c r="R4553" i="2"/>
  <c r="R4554" i="2" l="1"/>
  <c r="Q4554" i="2"/>
  <c r="P4555" i="2" s="1"/>
  <c r="R4555" i="2" l="1"/>
  <c r="Q4555" i="2"/>
  <c r="P4556" i="2" s="1"/>
  <c r="R4556" i="2" l="1"/>
  <c r="Q4556" i="2"/>
  <c r="P4557" i="2" s="1"/>
  <c r="Q4557" i="2" l="1"/>
  <c r="P4558" i="2" s="1"/>
  <c r="R4557" i="2"/>
  <c r="R4558" i="2" l="1"/>
  <c r="Q4558" i="2"/>
  <c r="P4559" i="2" s="1"/>
  <c r="R4559" i="2" l="1"/>
  <c r="Q4559" i="2"/>
  <c r="P4560" i="2" s="1"/>
  <c r="R4560" i="2" l="1"/>
  <c r="Q4560" i="2"/>
  <c r="P4561" i="2" s="1"/>
  <c r="Q4561" i="2" l="1"/>
  <c r="P4562" i="2" s="1"/>
  <c r="R4561" i="2"/>
  <c r="R4562" i="2" l="1"/>
  <c r="Q4562" i="2"/>
  <c r="P4563" i="2" s="1"/>
  <c r="R4563" i="2" l="1"/>
  <c r="Q4563" i="2"/>
  <c r="P4564" i="2" s="1"/>
  <c r="R4564" i="2" l="1"/>
  <c r="Q4564" i="2"/>
  <c r="P4565" i="2" s="1"/>
  <c r="Q4565" i="2" l="1"/>
  <c r="P4566" i="2" s="1"/>
  <c r="R4565" i="2"/>
  <c r="R4566" i="2" l="1"/>
  <c r="Q4566" i="2"/>
  <c r="P4567" i="2" s="1"/>
  <c r="R4567" i="2" l="1"/>
  <c r="Q4567" i="2"/>
  <c r="P4568" i="2" s="1"/>
  <c r="R4568" i="2" l="1"/>
  <c r="Q4568" i="2"/>
  <c r="P4569" i="2" s="1"/>
  <c r="Q4569" i="2" l="1"/>
  <c r="P4570" i="2" s="1"/>
  <c r="R4569" i="2"/>
  <c r="R4570" i="2" l="1"/>
  <c r="Q4570" i="2"/>
  <c r="P4571" i="2" s="1"/>
  <c r="R4571" i="2" l="1"/>
  <c r="Q4571" i="2"/>
  <c r="P4572" i="2" s="1"/>
  <c r="R4572" i="2" l="1"/>
  <c r="Q4572" i="2"/>
  <c r="P4573" i="2" s="1"/>
  <c r="Q4573" i="2" l="1"/>
  <c r="P4574" i="2" s="1"/>
  <c r="R4573" i="2"/>
  <c r="R4574" i="2" l="1"/>
  <c r="Q4574" i="2"/>
  <c r="P4575" i="2" s="1"/>
  <c r="R4575" i="2" l="1"/>
  <c r="Q4575" i="2"/>
  <c r="P4576" i="2" s="1"/>
  <c r="R4576" i="2" l="1"/>
  <c r="Q4576" i="2"/>
  <c r="P4577" i="2" s="1"/>
  <c r="Q4577" i="2" l="1"/>
  <c r="P4578" i="2" s="1"/>
  <c r="R4577" i="2"/>
  <c r="R4578" i="2" l="1"/>
  <c r="Q4578" i="2"/>
  <c r="P4579" i="2" s="1"/>
  <c r="R4579" i="2" l="1"/>
  <c r="Q4579" i="2"/>
  <c r="P4580" i="2" s="1"/>
  <c r="Q4580" i="2" l="1"/>
  <c r="P4581" i="2" s="1"/>
  <c r="R4580" i="2"/>
  <c r="R4581" i="2" l="1"/>
  <c r="Q4581" i="2"/>
  <c r="P4582" i="2" s="1"/>
  <c r="Q4582" i="2" l="1"/>
  <c r="P4583" i="2" s="1"/>
  <c r="R4582" i="2"/>
  <c r="R4583" i="2" l="1"/>
  <c r="Q4583" i="2"/>
  <c r="P4584" i="2" s="1"/>
  <c r="Q4584" i="2" l="1"/>
  <c r="P4585" i="2" s="1"/>
  <c r="R4584" i="2"/>
  <c r="R4585" i="2" l="1"/>
  <c r="Q4585" i="2"/>
  <c r="P4586" i="2" s="1"/>
  <c r="Q4586" i="2" l="1"/>
  <c r="P4587" i="2" s="1"/>
  <c r="R4586" i="2"/>
  <c r="R4587" i="2" l="1"/>
  <c r="Q4587" i="2"/>
  <c r="P4588" i="2" s="1"/>
  <c r="Q4588" i="2" l="1"/>
  <c r="P4589" i="2" s="1"/>
  <c r="R4588" i="2"/>
  <c r="R4589" i="2" l="1"/>
  <c r="Q4589" i="2"/>
  <c r="P4590" i="2" s="1"/>
  <c r="Q4590" i="2" l="1"/>
  <c r="P4591" i="2" s="1"/>
  <c r="R4590" i="2"/>
  <c r="R4591" i="2" l="1"/>
  <c r="Q4591" i="2"/>
  <c r="P4592" i="2" s="1"/>
  <c r="Q4592" i="2" l="1"/>
  <c r="P4593" i="2" s="1"/>
  <c r="R4592" i="2"/>
  <c r="R4593" i="2" l="1"/>
  <c r="Q4593" i="2"/>
  <c r="P4594" i="2" s="1"/>
  <c r="R4594" i="2" l="1"/>
  <c r="Q4594" i="2"/>
  <c r="P4595" i="2" s="1"/>
  <c r="Q4595" i="2" l="1"/>
  <c r="P4596" i="2" s="1"/>
  <c r="R4595" i="2"/>
  <c r="Q4596" i="2" l="1"/>
  <c r="P4597" i="2" s="1"/>
  <c r="R4596" i="2"/>
  <c r="R4597" i="2" l="1"/>
  <c r="Q4597" i="2"/>
  <c r="P4598" i="2" s="1"/>
  <c r="R4598" i="2" l="1"/>
  <c r="Q4598" i="2"/>
  <c r="P4599" i="2" s="1"/>
  <c r="Q4599" i="2" l="1"/>
  <c r="P4600" i="2" s="1"/>
  <c r="R4599" i="2"/>
  <c r="Q4600" i="2" l="1"/>
  <c r="P4601" i="2" s="1"/>
  <c r="R4600" i="2"/>
  <c r="R4601" i="2" l="1"/>
  <c r="Q4601" i="2"/>
  <c r="P4602" i="2" s="1"/>
  <c r="R4602" i="2" l="1"/>
  <c r="Q4602" i="2"/>
  <c r="P4603" i="2" s="1"/>
  <c r="Q4603" i="2" l="1"/>
  <c r="P4604" i="2" s="1"/>
  <c r="R4603" i="2"/>
  <c r="Q4604" i="2" l="1"/>
  <c r="P4605" i="2" s="1"/>
  <c r="R4604" i="2"/>
  <c r="R4605" i="2" l="1"/>
  <c r="Q4605" i="2"/>
  <c r="P4606" i="2" s="1"/>
  <c r="R4606" i="2" l="1"/>
  <c r="Q4606" i="2"/>
  <c r="P4607" i="2" s="1"/>
  <c r="Q4607" i="2" l="1"/>
  <c r="P4608" i="2" s="1"/>
  <c r="R4607" i="2"/>
  <c r="Q4608" i="2" l="1"/>
  <c r="P4609" i="2" s="1"/>
  <c r="R4608" i="2"/>
  <c r="R4609" i="2" l="1"/>
  <c r="Q4609" i="2"/>
  <c r="P4610" i="2" s="1"/>
  <c r="R4610" i="2" l="1"/>
  <c r="Q4610" i="2"/>
  <c r="P4611" i="2" s="1"/>
  <c r="Q4611" i="2" l="1"/>
  <c r="P4612" i="2" s="1"/>
  <c r="R4611" i="2"/>
  <c r="Q4612" i="2" l="1"/>
  <c r="P4613" i="2" s="1"/>
  <c r="R4612" i="2"/>
  <c r="R4613" i="2" l="1"/>
  <c r="Q4613" i="2"/>
  <c r="P4614" i="2" s="1"/>
  <c r="R4614" i="2" l="1"/>
  <c r="Q4614" i="2"/>
  <c r="P4615" i="2" s="1"/>
  <c r="Q4615" i="2" l="1"/>
  <c r="P4616" i="2" s="1"/>
  <c r="R4615" i="2"/>
  <c r="Q4616" i="2" l="1"/>
  <c r="P4617" i="2" s="1"/>
  <c r="R4616" i="2"/>
  <c r="R4617" i="2" l="1"/>
  <c r="Q4617" i="2"/>
  <c r="P4618" i="2" s="1"/>
  <c r="R4618" i="2" l="1"/>
  <c r="Q4618" i="2"/>
  <c r="P4619" i="2" s="1"/>
  <c r="Q4619" i="2" l="1"/>
  <c r="P4620" i="2" s="1"/>
  <c r="R4619" i="2"/>
  <c r="Q4620" i="2" l="1"/>
  <c r="P4621" i="2" s="1"/>
  <c r="R4620" i="2"/>
  <c r="R4621" i="2" l="1"/>
  <c r="Q4621" i="2"/>
  <c r="P4622" i="2" s="1"/>
  <c r="R4622" i="2" l="1"/>
  <c r="Q4622" i="2"/>
  <c r="P4623" i="2" s="1"/>
  <c r="Q4623" i="2" l="1"/>
  <c r="P4624" i="2" s="1"/>
  <c r="R4623" i="2"/>
  <c r="Q4624" i="2" l="1"/>
  <c r="P4625" i="2" s="1"/>
  <c r="R4624" i="2"/>
  <c r="R4625" i="2" l="1"/>
  <c r="Q4625" i="2"/>
  <c r="P4626" i="2" s="1"/>
  <c r="R4626" i="2" l="1"/>
  <c r="Q4626" i="2"/>
  <c r="P4627" i="2" s="1"/>
  <c r="Q4627" i="2" l="1"/>
  <c r="P4628" i="2" s="1"/>
  <c r="R4627" i="2"/>
  <c r="R4628" i="2" l="1"/>
  <c r="Q4628" i="2"/>
  <c r="P4629" i="2" s="1"/>
  <c r="R4629" i="2" l="1"/>
  <c r="Q4629" i="2"/>
  <c r="P4630" i="2" s="1"/>
  <c r="R4630" i="2" l="1"/>
  <c r="Q4630" i="2"/>
  <c r="P4631" i="2" s="1"/>
  <c r="Q4631" i="2" l="1"/>
  <c r="P4632" i="2" s="1"/>
  <c r="R4631" i="2"/>
  <c r="R4632" i="2" l="1"/>
  <c r="Q4632" i="2"/>
  <c r="P4633" i="2" s="1"/>
  <c r="R4633" i="2" l="1"/>
  <c r="Q4633" i="2"/>
  <c r="P4634" i="2" s="1"/>
  <c r="R4634" i="2" l="1"/>
  <c r="Q4634" i="2"/>
  <c r="P4635" i="2" s="1"/>
  <c r="Q4635" i="2" l="1"/>
  <c r="P4636" i="2" s="1"/>
  <c r="R4635" i="2"/>
  <c r="R4636" i="2" l="1"/>
  <c r="Q4636" i="2"/>
  <c r="P4637" i="2" s="1"/>
  <c r="R4637" i="2" l="1"/>
  <c r="Q4637" i="2"/>
  <c r="P4638" i="2" s="1"/>
  <c r="R4638" i="2" l="1"/>
  <c r="Q4638" i="2"/>
  <c r="P4639" i="2" s="1"/>
  <c r="Q4639" i="2" l="1"/>
  <c r="P4640" i="2" s="1"/>
  <c r="R4639" i="2"/>
  <c r="R4640" i="2" l="1"/>
  <c r="Q4640" i="2"/>
  <c r="P4641" i="2" s="1"/>
  <c r="R4641" i="2" l="1"/>
  <c r="Q4641" i="2"/>
  <c r="P4642" i="2" s="1"/>
  <c r="R4642" i="2" l="1"/>
  <c r="Q4642" i="2"/>
  <c r="P4643" i="2" s="1"/>
  <c r="Q4643" i="2" l="1"/>
  <c r="P4644" i="2" s="1"/>
  <c r="R4643" i="2"/>
  <c r="R4644" i="2" l="1"/>
  <c r="Q4644" i="2"/>
  <c r="P4645" i="2" s="1"/>
  <c r="R4645" i="2" l="1"/>
  <c r="Q4645" i="2"/>
  <c r="P4646" i="2" s="1"/>
  <c r="R4646" i="2" l="1"/>
  <c r="Q4646" i="2"/>
  <c r="P4647" i="2" s="1"/>
  <c r="Q4647" i="2" l="1"/>
  <c r="P4648" i="2" s="1"/>
  <c r="R4647" i="2"/>
  <c r="R4648" i="2" l="1"/>
  <c r="Q4648" i="2"/>
  <c r="P4649" i="2" s="1"/>
  <c r="R4649" i="2" l="1"/>
  <c r="Q4649" i="2"/>
  <c r="P4650" i="2" s="1"/>
  <c r="Q4650" i="2" l="1"/>
  <c r="P4651" i="2" s="1"/>
  <c r="R4650" i="2"/>
  <c r="R4651" i="2" l="1"/>
  <c r="Q4651" i="2"/>
  <c r="P4652" i="2" s="1"/>
  <c r="R4652" i="2" l="1"/>
  <c r="Q4652" i="2"/>
  <c r="P4653" i="2" s="1"/>
  <c r="R4653" i="2" l="1"/>
  <c r="Q4653" i="2"/>
  <c r="P4654" i="2" s="1"/>
  <c r="Q4654" i="2" l="1"/>
  <c r="P4655" i="2" s="1"/>
  <c r="R4654" i="2"/>
  <c r="Q4655" i="2" l="1"/>
  <c r="P4656" i="2" s="1"/>
  <c r="R4655" i="2"/>
  <c r="R4656" i="2" l="1"/>
  <c r="Q4656" i="2"/>
  <c r="P4657" i="2" s="1"/>
  <c r="R4657" i="2" l="1"/>
  <c r="Q4657" i="2"/>
  <c r="P4658" i="2" s="1"/>
  <c r="R4658" i="2" l="1"/>
  <c r="Q4658" i="2"/>
  <c r="P4659" i="2" s="1"/>
  <c r="Q4659" i="2" l="1"/>
  <c r="P4660" i="2" s="1"/>
  <c r="R4659" i="2"/>
  <c r="Q4660" i="2" l="1"/>
  <c r="P4661" i="2" s="1"/>
  <c r="R4660" i="2"/>
  <c r="R4661" i="2" l="1"/>
  <c r="Q4661" i="2"/>
  <c r="P4662" i="2" s="1"/>
  <c r="R4662" i="2" l="1"/>
  <c r="Q4662" i="2"/>
  <c r="P4663" i="2" s="1"/>
  <c r="Q4663" i="2" l="1"/>
  <c r="P4664" i="2" s="1"/>
  <c r="R4663" i="2"/>
  <c r="R4664" i="2" l="1"/>
  <c r="Q4664" i="2"/>
  <c r="P4665" i="2" s="1"/>
  <c r="R4665" i="2" l="1"/>
  <c r="Q4665" i="2"/>
  <c r="P4666" i="2" s="1"/>
  <c r="R4666" i="2" l="1"/>
  <c r="Q4666" i="2"/>
  <c r="P4667" i="2" s="1"/>
  <c r="Q4667" i="2" l="1"/>
  <c r="P4668" i="2" s="1"/>
  <c r="R4667" i="2"/>
  <c r="Q4668" i="2" l="1"/>
  <c r="P4669" i="2" s="1"/>
  <c r="R4668" i="2"/>
  <c r="R4669" i="2" l="1"/>
  <c r="Q4669" i="2"/>
  <c r="P4670" i="2" s="1"/>
  <c r="R4670" i="2" l="1"/>
  <c r="Q4670" i="2"/>
  <c r="P4671" i="2" s="1"/>
  <c r="Q4671" i="2" l="1"/>
  <c r="P4672" i="2" s="1"/>
  <c r="R4671" i="2"/>
  <c r="R4672" i="2" l="1"/>
  <c r="Q4672" i="2"/>
  <c r="P4673" i="2" s="1"/>
  <c r="R4673" i="2" l="1"/>
  <c r="Q4673" i="2"/>
  <c r="P4674" i="2" s="1"/>
  <c r="R4674" i="2" l="1"/>
  <c r="Q4674" i="2"/>
  <c r="P4675" i="2" s="1"/>
  <c r="Q4675" i="2" l="1"/>
  <c r="P4676" i="2" s="1"/>
  <c r="R4675" i="2"/>
  <c r="Q4676" i="2" l="1"/>
  <c r="P4677" i="2" s="1"/>
  <c r="R4676" i="2"/>
  <c r="R4677" i="2" l="1"/>
  <c r="Q4677" i="2"/>
  <c r="P4678" i="2" s="1"/>
  <c r="R4678" i="2" l="1"/>
  <c r="Q4678" i="2"/>
  <c r="P4679" i="2" s="1"/>
  <c r="Q4679" i="2" l="1"/>
  <c r="P4680" i="2" s="1"/>
  <c r="R4679" i="2"/>
  <c r="Q4680" i="2" l="1"/>
  <c r="P4681" i="2" s="1"/>
  <c r="R4680" i="2"/>
  <c r="R4681" i="2" l="1"/>
  <c r="Q4681" i="2"/>
  <c r="P4682" i="2" s="1"/>
  <c r="R4682" i="2" l="1"/>
  <c r="Q4682" i="2"/>
  <c r="P4683" i="2" s="1"/>
  <c r="Q4683" i="2" l="1"/>
  <c r="P4684" i="2" s="1"/>
  <c r="R4683" i="2"/>
  <c r="Q4684" i="2" l="1"/>
  <c r="P4685" i="2" s="1"/>
  <c r="R4684" i="2"/>
  <c r="R4685" i="2" l="1"/>
  <c r="Q4685" i="2"/>
  <c r="P4686" i="2" s="1"/>
  <c r="R4686" i="2" l="1"/>
  <c r="Q4686" i="2"/>
  <c r="P4687" i="2" s="1"/>
  <c r="Q4687" i="2" l="1"/>
  <c r="P4688" i="2" s="1"/>
  <c r="R4687" i="2"/>
  <c r="Q4688" i="2" l="1"/>
  <c r="P4689" i="2" s="1"/>
  <c r="R4688" i="2"/>
  <c r="R4689" i="2" l="1"/>
  <c r="Q4689" i="2"/>
  <c r="P4690" i="2" s="1"/>
  <c r="R4690" i="2" l="1"/>
  <c r="Q4690" i="2"/>
  <c r="P4691" i="2" s="1"/>
  <c r="Q4691" i="2" l="1"/>
  <c r="P4692" i="2" s="1"/>
  <c r="R4691" i="2"/>
  <c r="Q4692" i="2" l="1"/>
  <c r="P4693" i="2" s="1"/>
  <c r="R4692" i="2"/>
  <c r="R4693" i="2" l="1"/>
  <c r="Q4693" i="2"/>
  <c r="P4694" i="2" s="1"/>
  <c r="R4694" i="2" l="1"/>
  <c r="Q4694" i="2"/>
  <c r="P4695" i="2" s="1"/>
  <c r="Q4695" i="2" l="1"/>
  <c r="P4696" i="2" s="1"/>
  <c r="R4695" i="2"/>
  <c r="Q4696" i="2" l="1"/>
  <c r="P4697" i="2" s="1"/>
  <c r="R4696" i="2"/>
  <c r="R4697" i="2" l="1"/>
  <c r="Q4697" i="2"/>
  <c r="P4698" i="2" s="1"/>
  <c r="R4698" i="2" l="1"/>
  <c r="Q4698" i="2"/>
  <c r="P4699" i="2" s="1"/>
  <c r="Q4699" i="2" l="1"/>
  <c r="P4700" i="2" s="1"/>
  <c r="R4699" i="2"/>
  <c r="Q4700" i="2" l="1"/>
  <c r="P4701" i="2" s="1"/>
  <c r="R4700" i="2"/>
  <c r="R4701" i="2" l="1"/>
  <c r="Q4701" i="2"/>
  <c r="P4702" i="2" s="1"/>
  <c r="R4702" i="2" l="1"/>
  <c r="Q4702" i="2"/>
  <c r="P4703" i="2" s="1"/>
  <c r="Q4703" i="2" l="1"/>
  <c r="P4704" i="2" s="1"/>
  <c r="R4703" i="2"/>
  <c r="Q4704" i="2" l="1"/>
  <c r="P4705" i="2" s="1"/>
  <c r="R4704" i="2"/>
  <c r="R4705" i="2" l="1"/>
  <c r="Q4705" i="2"/>
  <c r="P4706" i="2" s="1"/>
  <c r="R4706" i="2" l="1"/>
  <c r="Q4706" i="2"/>
  <c r="P4707" i="2" s="1"/>
  <c r="Q4707" i="2" l="1"/>
  <c r="P4708" i="2" s="1"/>
  <c r="R4707" i="2"/>
  <c r="Q4708" i="2" l="1"/>
  <c r="P4709" i="2" s="1"/>
  <c r="R4708" i="2"/>
  <c r="R4709" i="2" l="1"/>
  <c r="Q4709" i="2"/>
  <c r="P4710" i="2" s="1"/>
  <c r="R4710" i="2" l="1"/>
  <c r="Q4710" i="2"/>
  <c r="P4711" i="2" s="1"/>
  <c r="Q4711" i="2" l="1"/>
  <c r="P4712" i="2" s="1"/>
  <c r="R4711" i="2"/>
  <c r="Q4712" i="2" l="1"/>
  <c r="P4713" i="2" s="1"/>
  <c r="R4712" i="2"/>
  <c r="R4713" i="2" l="1"/>
  <c r="Q4713" i="2"/>
  <c r="P4714" i="2" s="1"/>
  <c r="R4714" i="2" l="1"/>
  <c r="Q4714" i="2"/>
  <c r="P4715" i="2" s="1"/>
  <c r="Q4715" i="2" l="1"/>
  <c r="P4716" i="2" s="1"/>
  <c r="R4715" i="2"/>
  <c r="Q4716" i="2" l="1"/>
  <c r="P4717" i="2" s="1"/>
  <c r="R4716" i="2"/>
  <c r="R4717" i="2" l="1"/>
  <c r="Q4717" i="2"/>
  <c r="P4718" i="2" s="1"/>
  <c r="R4718" i="2" l="1"/>
  <c r="Q4718" i="2"/>
  <c r="P4719" i="2" s="1"/>
  <c r="Q4719" i="2" l="1"/>
  <c r="P4720" i="2" s="1"/>
  <c r="R4719" i="2"/>
  <c r="Q4720" i="2" l="1"/>
  <c r="P4721" i="2" s="1"/>
  <c r="R4720" i="2"/>
  <c r="R4721" i="2" l="1"/>
  <c r="Q4721" i="2"/>
  <c r="P4722" i="2" s="1"/>
  <c r="R4722" i="2" l="1"/>
  <c r="Q4722" i="2"/>
  <c r="P4723" i="2" s="1"/>
  <c r="Q4723" i="2" l="1"/>
  <c r="P4724" i="2" s="1"/>
  <c r="R4723" i="2"/>
  <c r="Q4724" i="2" l="1"/>
  <c r="P4725" i="2" s="1"/>
  <c r="R4724" i="2"/>
  <c r="R4725" i="2" l="1"/>
  <c r="Q4725" i="2"/>
  <c r="P4726" i="2" s="1"/>
  <c r="R4726" i="2" l="1"/>
  <c r="Q4726" i="2"/>
  <c r="P4727" i="2" s="1"/>
  <c r="Q4727" i="2" l="1"/>
  <c r="P4728" i="2" s="1"/>
  <c r="R4727" i="2"/>
  <c r="Q4728" i="2" l="1"/>
  <c r="P4729" i="2" s="1"/>
  <c r="R4728" i="2"/>
  <c r="R4729" i="2" l="1"/>
  <c r="Q4729" i="2"/>
  <c r="P4730" i="2" s="1"/>
  <c r="R4730" i="2" l="1"/>
  <c r="Q4730" i="2"/>
  <c r="P4731" i="2" s="1"/>
  <c r="Q4731" i="2" l="1"/>
  <c r="P4732" i="2" s="1"/>
  <c r="R4731" i="2"/>
  <c r="Q4732" i="2" l="1"/>
  <c r="P4733" i="2" s="1"/>
  <c r="R4732" i="2"/>
  <c r="R4733" i="2" l="1"/>
  <c r="Q4733" i="2"/>
  <c r="P4734" i="2" s="1"/>
  <c r="R4734" i="2" l="1"/>
  <c r="Q4734" i="2"/>
  <c r="P4735" i="2" s="1"/>
  <c r="Q4735" i="2" l="1"/>
  <c r="P4736" i="2" s="1"/>
  <c r="R4735" i="2"/>
  <c r="Q4736" i="2" l="1"/>
  <c r="P4737" i="2" s="1"/>
  <c r="R4736" i="2"/>
  <c r="R4737" i="2" l="1"/>
  <c r="Q4737" i="2"/>
  <c r="P4738" i="2" s="1"/>
  <c r="R4738" i="2" l="1"/>
  <c r="Q4738" i="2"/>
  <c r="P4739" i="2" s="1"/>
  <c r="Q4739" i="2" l="1"/>
  <c r="P4740" i="2" s="1"/>
  <c r="R4739" i="2"/>
  <c r="Q4740" i="2" l="1"/>
  <c r="P4741" i="2" s="1"/>
  <c r="R4740" i="2"/>
  <c r="R4741" i="2" l="1"/>
  <c r="Q4741" i="2"/>
  <c r="P4742" i="2" s="1"/>
  <c r="R4742" i="2" l="1"/>
  <c r="Q4742" i="2"/>
  <c r="P4743" i="2" s="1"/>
  <c r="Q4743" i="2" l="1"/>
  <c r="P4744" i="2" s="1"/>
  <c r="R4743" i="2"/>
  <c r="Q4744" i="2" l="1"/>
  <c r="P4745" i="2" s="1"/>
  <c r="R4744" i="2"/>
  <c r="R4745" i="2" l="1"/>
  <c r="Q4745" i="2"/>
  <c r="P4746" i="2" s="1"/>
  <c r="R4746" i="2" l="1"/>
  <c r="Q4746" i="2"/>
  <c r="P4747" i="2" s="1"/>
  <c r="Q4747" i="2" l="1"/>
  <c r="P4748" i="2" s="1"/>
  <c r="R4747" i="2"/>
  <c r="Q4748" i="2" l="1"/>
  <c r="P4749" i="2" s="1"/>
  <c r="R4748" i="2"/>
  <c r="R4749" i="2" l="1"/>
  <c r="Q4749" i="2"/>
  <c r="P4750" i="2" s="1"/>
  <c r="R4750" i="2" l="1"/>
  <c r="Q4750" i="2"/>
  <c r="P4751" i="2" s="1"/>
  <c r="Q4751" i="2" l="1"/>
  <c r="P4752" i="2" s="1"/>
  <c r="R4751" i="2"/>
  <c r="Q4752" i="2" l="1"/>
  <c r="P4753" i="2" s="1"/>
  <c r="R4752" i="2"/>
  <c r="R4753" i="2" l="1"/>
  <c r="Q4753" i="2"/>
  <c r="P4754" i="2" s="1"/>
  <c r="R4754" i="2" l="1"/>
  <c r="Q4754" i="2"/>
  <c r="P4755" i="2" s="1"/>
  <c r="Q4755" i="2" l="1"/>
  <c r="P4756" i="2" s="1"/>
  <c r="R4755" i="2"/>
  <c r="Q4756" i="2" l="1"/>
  <c r="P4757" i="2" s="1"/>
  <c r="R4756" i="2"/>
  <c r="R4757" i="2" l="1"/>
  <c r="Q4757" i="2"/>
  <c r="P4758" i="2" s="1"/>
  <c r="R4758" i="2" l="1"/>
  <c r="Q4758" i="2"/>
  <c r="P4759" i="2" s="1"/>
  <c r="Q4759" i="2" l="1"/>
  <c r="P4760" i="2" s="1"/>
  <c r="R4759" i="2"/>
  <c r="Q4760" i="2" l="1"/>
  <c r="P4761" i="2" s="1"/>
  <c r="R4760" i="2"/>
  <c r="R4761" i="2" l="1"/>
  <c r="Q4761" i="2"/>
  <c r="P4762" i="2" s="1"/>
  <c r="R4762" i="2" l="1"/>
  <c r="Q4762" i="2"/>
  <c r="P4763" i="2" s="1"/>
  <c r="Q4763" i="2" l="1"/>
  <c r="P4764" i="2" s="1"/>
  <c r="R4763" i="2"/>
  <c r="Q4764" i="2" l="1"/>
  <c r="P4765" i="2" s="1"/>
  <c r="R4764" i="2"/>
  <c r="R4765" i="2" l="1"/>
  <c r="Q4765" i="2"/>
  <c r="P4766" i="2" s="1"/>
  <c r="R4766" i="2" l="1"/>
  <c r="Q4766" i="2"/>
  <c r="P4767" i="2" s="1"/>
  <c r="Q4767" i="2" l="1"/>
  <c r="P4768" i="2" s="1"/>
  <c r="R4767" i="2"/>
  <c r="Q4768" i="2" l="1"/>
  <c r="P4769" i="2" s="1"/>
  <c r="R4768" i="2"/>
  <c r="R4769" i="2" l="1"/>
  <c r="Q4769" i="2"/>
  <c r="P4770" i="2" s="1"/>
  <c r="R4770" i="2" l="1"/>
  <c r="Q4770" i="2"/>
  <c r="P4771" i="2" s="1"/>
  <c r="Q4771" i="2" l="1"/>
  <c r="P4772" i="2" s="1"/>
  <c r="R4771" i="2"/>
  <c r="Q4772" i="2" l="1"/>
  <c r="P4773" i="2" s="1"/>
  <c r="R4772" i="2"/>
  <c r="R4773" i="2" l="1"/>
  <c r="Q4773" i="2"/>
  <c r="P4774" i="2" s="1"/>
  <c r="R4774" i="2" l="1"/>
  <c r="Q4774" i="2"/>
  <c r="P4775" i="2" s="1"/>
  <c r="Q4775" i="2" l="1"/>
  <c r="P4776" i="2" s="1"/>
  <c r="R4775" i="2"/>
  <c r="Q4776" i="2" l="1"/>
  <c r="P4777" i="2" s="1"/>
  <c r="R4776" i="2"/>
  <c r="R4777" i="2" l="1"/>
  <c r="Q4777" i="2"/>
  <c r="P4778" i="2" s="1"/>
  <c r="R4778" i="2" l="1"/>
  <c r="Q4778" i="2"/>
  <c r="P4779" i="2" s="1"/>
  <c r="Q4779" i="2" l="1"/>
  <c r="P4780" i="2" s="1"/>
  <c r="R4779" i="2"/>
  <c r="Q4780" i="2" l="1"/>
  <c r="P4781" i="2" s="1"/>
  <c r="R4780" i="2"/>
  <c r="R4781" i="2" l="1"/>
  <c r="Q4781" i="2"/>
  <c r="P4782" i="2" s="1"/>
  <c r="R4782" i="2" l="1"/>
  <c r="Q4782" i="2"/>
  <c r="P4783" i="2" s="1"/>
  <c r="Q4783" i="2" l="1"/>
  <c r="P4784" i="2" s="1"/>
  <c r="R4783" i="2"/>
  <c r="Q4784" i="2" l="1"/>
  <c r="P4785" i="2" s="1"/>
  <c r="R4784" i="2"/>
  <c r="R4785" i="2" l="1"/>
  <c r="Q4785" i="2"/>
  <c r="P4786" i="2" s="1"/>
  <c r="R4786" i="2" l="1"/>
  <c r="Q4786" i="2"/>
  <c r="P4787" i="2" s="1"/>
  <c r="Q4787" i="2" l="1"/>
  <c r="P4788" i="2" s="1"/>
  <c r="R4787" i="2"/>
  <c r="Q4788" i="2" l="1"/>
  <c r="P4789" i="2" s="1"/>
  <c r="R4788" i="2"/>
  <c r="R4789" i="2" l="1"/>
  <c r="Q4789" i="2"/>
  <c r="P4790" i="2" s="1"/>
  <c r="R4790" i="2" l="1"/>
  <c r="Q4790" i="2"/>
  <c r="P4791" i="2" s="1"/>
  <c r="Q4791" i="2" l="1"/>
  <c r="P4792" i="2" s="1"/>
  <c r="R4791" i="2"/>
  <c r="Q4792" i="2" l="1"/>
  <c r="P4793" i="2" s="1"/>
  <c r="R4792" i="2"/>
  <c r="R4793" i="2" l="1"/>
  <c r="Q4793" i="2"/>
  <c r="P4794" i="2" s="1"/>
  <c r="R4794" i="2" l="1"/>
  <c r="Q4794" i="2"/>
  <c r="P4795" i="2" s="1"/>
  <c r="Q4795" i="2" l="1"/>
  <c r="P4796" i="2" s="1"/>
  <c r="R4795" i="2"/>
  <c r="Q4796" i="2" l="1"/>
  <c r="P4797" i="2" s="1"/>
  <c r="R4796" i="2"/>
  <c r="R4797" i="2" l="1"/>
  <c r="Q4797" i="2"/>
  <c r="P4798" i="2" s="1"/>
  <c r="R4798" i="2" l="1"/>
  <c r="Q4798" i="2"/>
  <c r="P4799" i="2" s="1"/>
  <c r="Q4799" i="2" l="1"/>
  <c r="P4800" i="2" s="1"/>
  <c r="R4799" i="2"/>
  <c r="Q4800" i="2" l="1"/>
  <c r="P4801" i="2" s="1"/>
  <c r="R4800" i="2"/>
  <c r="R4801" i="2" l="1"/>
  <c r="Q4801" i="2"/>
  <c r="P4802" i="2" s="1"/>
  <c r="R4802" i="2" l="1"/>
  <c r="Q4802" i="2"/>
  <c r="P4803" i="2" s="1"/>
  <c r="Q4803" i="2" l="1"/>
  <c r="P4804" i="2" s="1"/>
  <c r="R4803" i="2"/>
  <c r="Q4804" i="2" l="1"/>
  <c r="P4805" i="2" s="1"/>
  <c r="R4804" i="2"/>
  <c r="R4805" i="2" l="1"/>
  <c r="Q4805" i="2"/>
  <c r="P4806" i="2" s="1"/>
  <c r="R4806" i="2" l="1"/>
  <c r="Q4806" i="2"/>
  <c r="P4807" i="2" s="1"/>
  <c r="Q4807" i="2" l="1"/>
  <c r="P4808" i="2" s="1"/>
  <c r="R4807" i="2"/>
  <c r="Q4808" i="2" l="1"/>
  <c r="P4809" i="2" s="1"/>
  <c r="R4808" i="2"/>
  <c r="R4809" i="2" l="1"/>
  <c r="Q4809" i="2"/>
  <c r="P4810" i="2" s="1"/>
  <c r="R4810" i="2" l="1"/>
  <c r="Q4810" i="2"/>
  <c r="P4811" i="2" s="1"/>
  <c r="Q4811" i="2" l="1"/>
  <c r="P4812" i="2" s="1"/>
  <c r="R4811" i="2"/>
  <c r="Q4812" i="2" l="1"/>
  <c r="P4813" i="2" s="1"/>
  <c r="R4812" i="2"/>
  <c r="R4813" i="2" l="1"/>
  <c r="Q4813" i="2"/>
  <c r="P4814" i="2" s="1"/>
  <c r="R4814" i="2" l="1"/>
  <c r="Q4814" i="2"/>
  <c r="P4815" i="2" s="1"/>
  <c r="Q4815" i="2" l="1"/>
  <c r="P4816" i="2" s="1"/>
  <c r="R4815" i="2"/>
  <c r="Q4816" i="2" l="1"/>
  <c r="P4817" i="2" s="1"/>
  <c r="R4816" i="2"/>
  <c r="Q4817" i="2" l="1"/>
  <c r="P4818" i="2" s="1"/>
  <c r="R4817" i="2"/>
  <c r="Q4818" i="2" l="1"/>
  <c r="P4819" i="2" s="1"/>
  <c r="R4818" i="2"/>
  <c r="R4819" i="2" l="1"/>
  <c r="Q4819" i="2"/>
  <c r="P4820" i="2" s="1"/>
  <c r="R4820" i="2" l="1"/>
  <c r="Q4820" i="2"/>
  <c r="P4821" i="2" s="1"/>
  <c r="Q4821" i="2" l="1"/>
  <c r="P4822" i="2" s="1"/>
  <c r="R4821" i="2"/>
  <c r="R4822" i="2" l="1"/>
  <c r="Q4822" i="2"/>
  <c r="P4823" i="2" s="1"/>
  <c r="R4823" i="2" l="1"/>
  <c r="Q4823" i="2"/>
  <c r="P4824" i="2" s="1"/>
  <c r="R4824" i="2" l="1"/>
  <c r="Q4824" i="2"/>
  <c r="P4825" i="2" s="1"/>
  <c r="Q4825" i="2" l="1"/>
  <c r="P4826" i="2" s="1"/>
  <c r="R4825" i="2"/>
  <c r="R4826" i="2" l="1"/>
  <c r="Q4826" i="2"/>
  <c r="P4827" i="2" s="1"/>
  <c r="Q4827" i="2" l="1"/>
  <c r="P4828" i="2" s="1"/>
  <c r="R4827" i="2"/>
  <c r="R4828" i="2" l="1"/>
  <c r="Q4828" i="2"/>
  <c r="P4829" i="2" s="1"/>
  <c r="Q4829" i="2" l="1"/>
  <c r="P4830" i="2" s="1"/>
  <c r="R4829" i="2"/>
  <c r="Q4830" i="2" l="1"/>
  <c r="P4831" i="2" s="1"/>
  <c r="R4830" i="2"/>
  <c r="Q4831" i="2" l="1"/>
  <c r="P4832" i="2" s="1"/>
  <c r="R4831" i="2"/>
  <c r="R4832" i="2" l="1"/>
  <c r="Q4832" i="2"/>
  <c r="P4833" i="2" s="1"/>
  <c r="Q4833" i="2" l="1"/>
  <c r="P4834" i="2" s="1"/>
  <c r="R4833" i="2"/>
  <c r="R4834" i="2" l="1"/>
  <c r="Q4834" i="2"/>
  <c r="P4835" i="2" s="1"/>
  <c r="Q4835" i="2" l="1"/>
  <c r="P4836" i="2" s="1"/>
  <c r="R4835" i="2"/>
  <c r="R4836" i="2" l="1"/>
  <c r="Q4836" i="2"/>
  <c r="P4837" i="2" s="1"/>
  <c r="Q4837" i="2" l="1"/>
  <c r="P4838" i="2" s="1"/>
  <c r="R4837" i="2"/>
  <c r="R4838" i="2" l="1"/>
  <c r="Q4838" i="2"/>
  <c r="P4839" i="2" s="1"/>
  <c r="Q4839" i="2" l="1"/>
  <c r="P4840" i="2" s="1"/>
  <c r="R4839" i="2"/>
  <c r="R4840" i="2" l="1"/>
  <c r="Q4840" i="2"/>
  <c r="P4841" i="2" s="1"/>
  <c r="Q4841" i="2" l="1"/>
  <c r="P4842" i="2" s="1"/>
  <c r="R4841" i="2"/>
  <c r="R4842" i="2" l="1"/>
  <c r="Q4842" i="2"/>
  <c r="P4843" i="2" s="1"/>
  <c r="Q4843" i="2" l="1"/>
  <c r="P4844" i="2" s="1"/>
  <c r="R4843" i="2"/>
  <c r="R4844" i="2" l="1"/>
  <c r="Q4844" i="2"/>
  <c r="P4845" i="2" s="1"/>
  <c r="Q4845" i="2" l="1"/>
  <c r="P4846" i="2" s="1"/>
  <c r="R4845" i="2"/>
  <c r="R4846" i="2" l="1"/>
  <c r="Q4846" i="2"/>
  <c r="P4847" i="2" s="1"/>
  <c r="Q4847" i="2" l="1"/>
  <c r="P4848" i="2" s="1"/>
  <c r="R4847" i="2"/>
  <c r="R4848" i="2" l="1"/>
  <c r="Q4848" i="2"/>
  <c r="P4849" i="2" s="1"/>
  <c r="Q4849" i="2" l="1"/>
  <c r="P4850" i="2" s="1"/>
  <c r="R4849" i="2"/>
  <c r="R4850" i="2" l="1"/>
  <c r="Q4850" i="2"/>
  <c r="P4851" i="2" s="1"/>
  <c r="Q4851" i="2" l="1"/>
  <c r="P4852" i="2" s="1"/>
  <c r="R4851" i="2"/>
  <c r="R4852" i="2" l="1"/>
  <c r="Q4852" i="2"/>
  <c r="P4853" i="2" s="1"/>
  <c r="Q4853" i="2" l="1"/>
  <c r="P4854" i="2" s="1"/>
  <c r="R4853" i="2"/>
  <c r="R4854" i="2" l="1"/>
  <c r="Q4854" i="2"/>
  <c r="P4855" i="2" s="1"/>
  <c r="Q4855" i="2" l="1"/>
  <c r="P4856" i="2" s="1"/>
  <c r="R4855" i="2"/>
  <c r="R4856" i="2" l="1"/>
  <c r="Q4856" i="2"/>
  <c r="P4857" i="2" s="1"/>
  <c r="Q4857" i="2" l="1"/>
  <c r="P4858" i="2" s="1"/>
  <c r="R4857" i="2"/>
  <c r="R4858" i="2" l="1"/>
  <c r="Q4858" i="2"/>
  <c r="P4859" i="2" s="1"/>
  <c r="Q4859" i="2" l="1"/>
  <c r="P4860" i="2" s="1"/>
  <c r="R4859" i="2"/>
  <c r="R4860" i="2" l="1"/>
  <c r="Q4860" i="2"/>
  <c r="P4861" i="2" s="1"/>
  <c r="Q4861" i="2" l="1"/>
  <c r="P4862" i="2" s="1"/>
  <c r="R4861" i="2"/>
  <c r="R4862" i="2" l="1"/>
  <c r="Q4862" i="2"/>
  <c r="P4863" i="2" s="1"/>
  <c r="Q4863" i="2" l="1"/>
  <c r="P4864" i="2" s="1"/>
  <c r="R4863" i="2"/>
  <c r="R4864" i="2" l="1"/>
  <c r="Q4864" i="2"/>
  <c r="P4865" i="2" s="1"/>
  <c r="Q4865" i="2" l="1"/>
  <c r="P4866" i="2" s="1"/>
  <c r="R4865" i="2"/>
  <c r="R4866" i="2" l="1"/>
  <c r="Q4866" i="2"/>
  <c r="P4867" i="2" s="1"/>
  <c r="Q4867" i="2" l="1"/>
  <c r="P4868" i="2" s="1"/>
  <c r="R4867" i="2"/>
  <c r="R4868" i="2" l="1"/>
  <c r="Q4868" i="2"/>
  <c r="P4869" i="2" s="1"/>
  <c r="Q4869" i="2" l="1"/>
  <c r="P4870" i="2" s="1"/>
  <c r="R4869" i="2"/>
  <c r="R4870" i="2" l="1"/>
  <c r="Q4870" i="2"/>
  <c r="P4871" i="2" s="1"/>
  <c r="Q4871" i="2" l="1"/>
  <c r="P4872" i="2" s="1"/>
  <c r="R4871" i="2"/>
  <c r="R4872" i="2" l="1"/>
  <c r="Q4872" i="2"/>
  <c r="P4873" i="2" s="1"/>
  <c r="Q4873" i="2" l="1"/>
  <c r="P4874" i="2" s="1"/>
  <c r="R4873" i="2"/>
  <c r="R4874" i="2" l="1"/>
  <c r="Q4874" i="2"/>
  <c r="P4875" i="2" s="1"/>
  <c r="Q4875" i="2" l="1"/>
  <c r="P4876" i="2" s="1"/>
  <c r="R4875" i="2"/>
  <c r="R4876" i="2" l="1"/>
  <c r="Q4876" i="2"/>
  <c r="P4877" i="2" s="1"/>
  <c r="Q4877" i="2" l="1"/>
  <c r="P4878" i="2" s="1"/>
  <c r="R4877" i="2"/>
  <c r="R4878" i="2" l="1"/>
  <c r="Q4878" i="2"/>
  <c r="P4879" i="2" s="1"/>
  <c r="Q4879" i="2" l="1"/>
  <c r="P4880" i="2" s="1"/>
  <c r="R4879" i="2"/>
  <c r="R4880" i="2" l="1"/>
  <c r="Q4880" i="2"/>
  <c r="P4881" i="2" s="1"/>
  <c r="Q4881" i="2" l="1"/>
  <c r="P4882" i="2" s="1"/>
  <c r="R4881" i="2"/>
  <c r="R4882" i="2" l="1"/>
  <c r="Q4882" i="2"/>
  <c r="P4883" i="2" s="1"/>
  <c r="Q4883" i="2" l="1"/>
  <c r="P4884" i="2" s="1"/>
  <c r="R4883" i="2"/>
  <c r="R4884" i="2" l="1"/>
  <c r="Q4884" i="2"/>
  <c r="P4885" i="2" s="1"/>
  <c r="Q4885" i="2" l="1"/>
  <c r="P4886" i="2" s="1"/>
  <c r="R4885" i="2"/>
  <c r="R4886" i="2" l="1"/>
  <c r="Q4886" i="2"/>
  <c r="P4887" i="2" s="1"/>
  <c r="Q4887" i="2" l="1"/>
  <c r="P4888" i="2" s="1"/>
  <c r="R4887" i="2"/>
  <c r="R4888" i="2" l="1"/>
  <c r="Q4888" i="2"/>
  <c r="P4889" i="2" s="1"/>
  <c r="Q4889" i="2" l="1"/>
  <c r="P4890" i="2" s="1"/>
  <c r="R4889" i="2"/>
  <c r="R4890" i="2" l="1"/>
  <c r="Q4890" i="2"/>
  <c r="P4891" i="2" s="1"/>
  <c r="Q4891" i="2" l="1"/>
  <c r="P4892" i="2" s="1"/>
  <c r="R4891" i="2"/>
  <c r="R4892" i="2" l="1"/>
  <c r="Q4892" i="2"/>
  <c r="P4893" i="2" s="1"/>
  <c r="Q4893" i="2" l="1"/>
  <c r="P4894" i="2" s="1"/>
  <c r="R4893" i="2"/>
  <c r="R4894" i="2" l="1"/>
  <c r="Q4894" i="2"/>
  <c r="P4895" i="2" s="1"/>
  <c r="Q4895" i="2" l="1"/>
  <c r="P4896" i="2" s="1"/>
  <c r="R4895" i="2"/>
  <c r="R4896" i="2" l="1"/>
  <c r="Q4896" i="2"/>
  <c r="P4897" i="2" s="1"/>
  <c r="Q4897" i="2" l="1"/>
  <c r="P4898" i="2" s="1"/>
  <c r="R4897" i="2"/>
  <c r="R4898" i="2" l="1"/>
  <c r="Q4898" i="2"/>
  <c r="P4899" i="2" s="1"/>
  <c r="Q4899" i="2" l="1"/>
  <c r="P4900" i="2" s="1"/>
  <c r="R4899" i="2"/>
  <c r="R4900" i="2" l="1"/>
  <c r="Q4900" i="2"/>
  <c r="P4901" i="2" s="1"/>
  <c r="Q4901" i="2" l="1"/>
  <c r="P4902" i="2" s="1"/>
  <c r="R4901" i="2"/>
  <c r="R4902" i="2" l="1"/>
  <c r="Q4902" i="2"/>
  <c r="P4903" i="2" s="1"/>
  <c r="Q4903" i="2" l="1"/>
  <c r="P4904" i="2" s="1"/>
  <c r="R4903" i="2"/>
  <c r="R4904" i="2" l="1"/>
  <c r="Q4904" i="2"/>
  <c r="P4905" i="2" s="1"/>
  <c r="Q4905" i="2" l="1"/>
  <c r="P4906" i="2" s="1"/>
  <c r="R4905" i="2"/>
  <c r="R4906" i="2" l="1"/>
  <c r="Q4906" i="2"/>
  <c r="P4907" i="2" s="1"/>
  <c r="Q4907" i="2" l="1"/>
  <c r="P4908" i="2" s="1"/>
  <c r="R4907" i="2"/>
  <c r="R4908" i="2" l="1"/>
  <c r="Q4908" i="2"/>
  <c r="P4909" i="2" s="1"/>
  <c r="Q4909" i="2" l="1"/>
  <c r="P4910" i="2" s="1"/>
  <c r="R4909" i="2"/>
  <c r="R4910" i="2" l="1"/>
  <c r="Q4910" i="2"/>
  <c r="P4911" i="2" s="1"/>
  <c r="Q4911" i="2" l="1"/>
  <c r="P4912" i="2" s="1"/>
  <c r="R4911" i="2"/>
  <c r="R4912" i="2" l="1"/>
  <c r="Q4912" i="2"/>
  <c r="P4913" i="2" s="1"/>
  <c r="Q4913" i="2" l="1"/>
  <c r="P4914" i="2" s="1"/>
  <c r="R4913" i="2"/>
  <c r="R4914" i="2" l="1"/>
  <c r="Q4914" i="2"/>
  <c r="P4915" i="2" s="1"/>
  <c r="Q4915" i="2" l="1"/>
  <c r="P4916" i="2" s="1"/>
  <c r="R4915" i="2"/>
  <c r="R4916" i="2" l="1"/>
  <c r="Q4916" i="2"/>
  <c r="P4917" i="2" s="1"/>
  <c r="Q4917" i="2" l="1"/>
  <c r="P4918" i="2" s="1"/>
  <c r="R4917" i="2"/>
  <c r="R4918" i="2" l="1"/>
  <c r="Q4918" i="2"/>
  <c r="P4919" i="2" s="1"/>
  <c r="Q4919" i="2" l="1"/>
  <c r="P4920" i="2" s="1"/>
  <c r="R4919" i="2"/>
  <c r="R4920" i="2" l="1"/>
  <c r="Q4920" i="2"/>
  <c r="P4921" i="2" s="1"/>
  <c r="Q4921" i="2" l="1"/>
  <c r="P4922" i="2" s="1"/>
  <c r="R4921" i="2"/>
  <c r="R4922" i="2" l="1"/>
  <c r="Q4922" i="2"/>
  <c r="P4923" i="2" s="1"/>
  <c r="Q4923" i="2" l="1"/>
  <c r="P4924" i="2" s="1"/>
  <c r="R4923" i="2"/>
  <c r="R4924" i="2" l="1"/>
  <c r="Q4924" i="2"/>
  <c r="P4925" i="2" s="1"/>
  <c r="Q4925" i="2" l="1"/>
  <c r="P4926" i="2" s="1"/>
  <c r="R4925" i="2"/>
  <c r="R4926" i="2" l="1"/>
  <c r="Q4926" i="2"/>
  <c r="P4927" i="2" s="1"/>
  <c r="Q4927" i="2" l="1"/>
  <c r="P4928" i="2" s="1"/>
  <c r="R4927" i="2"/>
  <c r="R4928" i="2" l="1"/>
  <c r="Q4928" i="2"/>
  <c r="P4929" i="2" s="1"/>
  <c r="Q4929" i="2" l="1"/>
  <c r="P4930" i="2" s="1"/>
  <c r="R4929" i="2"/>
  <c r="R4930" i="2" l="1"/>
  <c r="Q4930" i="2"/>
  <c r="P4931" i="2" s="1"/>
  <c r="Q4931" i="2" l="1"/>
  <c r="P4932" i="2" s="1"/>
  <c r="R4931" i="2"/>
  <c r="R4932" i="2" l="1"/>
  <c r="Q4932" i="2"/>
  <c r="P4933" i="2" s="1"/>
  <c r="Q4933" i="2" l="1"/>
  <c r="P4934" i="2" s="1"/>
  <c r="R4933" i="2"/>
  <c r="R4934" i="2" l="1"/>
  <c r="Q4934" i="2"/>
  <c r="P4935" i="2" s="1"/>
  <c r="Q4935" i="2" l="1"/>
  <c r="P4936" i="2" s="1"/>
  <c r="R4935" i="2"/>
  <c r="R4936" i="2" l="1"/>
  <c r="Q4936" i="2"/>
  <c r="P4937" i="2" s="1"/>
  <c r="Q4937" i="2" l="1"/>
  <c r="P4938" i="2" s="1"/>
  <c r="R4937" i="2"/>
  <c r="R4938" i="2" l="1"/>
  <c r="Q4938" i="2"/>
  <c r="P4939" i="2" s="1"/>
  <c r="Q4939" i="2" l="1"/>
  <c r="P4940" i="2" s="1"/>
  <c r="R4939" i="2"/>
  <c r="R4940" i="2" l="1"/>
  <c r="Q4940" i="2"/>
  <c r="P4941" i="2" s="1"/>
  <c r="Q4941" i="2" l="1"/>
  <c r="P4942" i="2" s="1"/>
  <c r="R4941" i="2"/>
  <c r="R4942" i="2" l="1"/>
  <c r="Q4942" i="2"/>
  <c r="P4943" i="2" s="1"/>
  <c r="Q4943" i="2" l="1"/>
  <c r="P4944" i="2" s="1"/>
  <c r="R4943" i="2"/>
  <c r="R4944" i="2" l="1"/>
  <c r="Q4944" i="2"/>
  <c r="P4945" i="2" s="1"/>
  <c r="Q4945" i="2" l="1"/>
  <c r="P4946" i="2" s="1"/>
  <c r="R4945" i="2"/>
  <c r="R4946" i="2" l="1"/>
  <c r="Q4946" i="2"/>
  <c r="P4947" i="2" s="1"/>
  <c r="Q4947" i="2" l="1"/>
  <c r="P4948" i="2" s="1"/>
  <c r="R4947" i="2"/>
  <c r="R4948" i="2" l="1"/>
  <c r="Q4948" i="2"/>
  <c r="P4949" i="2" s="1"/>
  <c r="Q4949" i="2" l="1"/>
  <c r="P4950" i="2" s="1"/>
  <c r="R4949" i="2"/>
  <c r="R4950" i="2" l="1"/>
  <c r="Q4950" i="2"/>
  <c r="P4951" i="2" s="1"/>
  <c r="Q4951" i="2" l="1"/>
  <c r="P4952" i="2" s="1"/>
  <c r="R4951" i="2"/>
  <c r="R4952" i="2" l="1"/>
  <c r="Q4952" i="2"/>
  <c r="P4953" i="2" s="1"/>
  <c r="Q4953" i="2" l="1"/>
  <c r="P4954" i="2" s="1"/>
  <c r="R4953" i="2"/>
  <c r="R4954" i="2" l="1"/>
  <c r="Q4954" i="2"/>
  <c r="P4955" i="2" s="1"/>
  <c r="Q4955" i="2" l="1"/>
  <c r="P4956" i="2" s="1"/>
  <c r="R4955" i="2"/>
  <c r="R4956" i="2" l="1"/>
  <c r="Q4956" i="2"/>
  <c r="P4957" i="2" s="1"/>
  <c r="Q4957" i="2" l="1"/>
  <c r="P4958" i="2" s="1"/>
  <c r="R4957" i="2"/>
  <c r="R4958" i="2" l="1"/>
  <c r="Q4958" i="2"/>
  <c r="P4959" i="2" s="1"/>
  <c r="Q4959" i="2" l="1"/>
  <c r="P4960" i="2" s="1"/>
  <c r="R4959" i="2"/>
  <c r="R4960" i="2" l="1"/>
  <c r="Q4960" i="2"/>
  <c r="P4961" i="2" s="1"/>
  <c r="Q4961" i="2" l="1"/>
  <c r="P4962" i="2" s="1"/>
  <c r="R4961" i="2"/>
  <c r="R4962" i="2" l="1"/>
  <c r="Q4962" i="2"/>
  <c r="P4963" i="2" s="1"/>
  <c r="Q4963" i="2" l="1"/>
  <c r="P4964" i="2" s="1"/>
  <c r="R4963" i="2"/>
  <c r="R4964" i="2" l="1"/>
  <c r="Q4964" i="2"/>
  <c r="P4965" i="2" s="1"/>
  <c r="Q4965" i="2" l="1"/>
  <c r="P4966" i="2" s="1"/>
  <c r="R4965" i="2"/>
  <c r="R4966" i="2" l="1"/>
  <c r="Q4966" i="2"/>
  <c r="P4967" i="2" s="1"/>
  <c r="Q4967" i="2" l="1"/>
  <c r="P4968" i="2" s="1"/>
  <c r="R4967" i="2"/>
  <c r="R4968" i="2" l="1"/>
  <c r="Q4968" i="2"/>
  <c r="P4969" i="2" s="1"/>
  <c r="Q4969" i="2" l="1"/>
  <c r="P4970" i="2" s="1"/>
  <c r="R4969" i="2"/>
  <c r="R4970" i="2" l="1"/>
  <c r="Q4970" i="2"/>
  <c r="P4971" i="2" s="1"/>
  <c r="Q4971" i="2" l="1"/>
  <c r="P4972" i="2" s="1"/>
  <c r="R4971" i="2"/>
  <c r="R4972" i="2" l="1"/>
  <c r="Q4972" i="2"/>
  <c r="P4973" i="2" s="1"/>
  <c r="Q4973" i="2" l="1"/>
  <c r="P4974" i="2" s="1"/>
  <c r="R4973" i="2"/>
  <c r="R4974" i="2" l="1"/>
  <c r="Q4974" i="2"/>
  <c r="P4975" i="2" s="1"/>
  <c r="Q4975" i="2" l="1"/>
  <c r="P4976" i="2" s="1"/>
  <c r="R4975" i="2"/>
  <c r="R4976" i="2" l="1"/>
  <c r="Q4976" i="2"/>
  <c r="P4977" i="2" s="1"/>
  <c r="Q4977" i="2" l="1"/>
  <c r="P4978" i="2" s="1"/>
  <c r="R4977" i="2"/>
  <c r="R4978" i="2" l="1"/>
  <c r="Q4978" i="2"/>
  <c r="P4979" i="2" s="1"/>
  <c r="R4979" i="2" l="1"/>
  <c r="Q4979" i="2"/>
  <c r="P4980" i="2" s="1"/>
  <c r="Q4980" i="2" l="1"/>
  <c r="P4981" i="2" s="1"/>
  <c r="R4980" i="2"/>
  <c r="R4981" i="2" l="1"/>
  <c r="Q4981" i="2"/>
  <c r="P4982" i="2" s="1"/>
  <c r="Q4982" i="2" l="1"/>
  <c r="P4983" i="2" s="1"/>
  <c r="R4982" i="2"/>
  <c r="R4983" i="2" l="1"/>
  <c r="Q4983" i="2"/>
  <c r="P4984" i="2" s="1"/>
  <c r="Q4984" i="2" l="1"/>
  <c r="P4985" i="2" s="1"/>
  <c r="R4984" i="2"/>
  <c r="Q4985" i="2" l="1"/>
  <c r="P4986" i="2" s="1"/>
  <c r="R4985" i="2"/>
  <c r="R4986" i="2" l="1"/>
  <c r="Q4986" i="2"/>
  <c r="P4987" i="2" s="1"/>
  <c r="R4987" i="2" l="1"/>
  <c r="Q4987" i="2"/>
  <c r="P4988" i="2" s="1"/>
  <c r="Q4988" i="2" l="1"/>
  <c r="P4989" i="2" s="1"/>
  <c r="R4988" i="2"/>
  <c r="R4989" i="2" l="1"/>
  <c r="Q4989" i="2"/>
  <c r="P4990" i="2" s="1"/>
  <c r="R4990" i="2" l="1"/>
  <c r="Q4990" i="2"/>
  <c r="P4991" i="2" s="1"/>
  <c r="Q4991" i="2" l="1"/>
  <c r="P4992" i="2" s="1"/>
  <c r="R4991" i="2"/>
  <c r="Q4992" i="2" l="1"/>
  <c r="P4993" i="2" s="1"/>
  <c r="R4992" i="2"/>
  <c r="R4993" i="2" l="1"/>
  <c r="Q4993" i="2"/>
  <c r="P4994" i="2" s="1"/>
  <c r="R4994" i="2" l="1"/>
  <c r="Q4994" i="2"/>
  <c r="P4995" i="2" s="1"/>
  <c r="Q4995" i="2" l="1"/>
  <c r="P4996" i="2" s="1"/>
  <c r="R4995" i="2"/>
  <c r="Q4996" i="2" l="1"/>
  <c r="P4997" i="2" s="1"/>
  <c r="R4996" i="2"/>
  <c r="R4997" i="2" l="1"/>
  <c r="Q4997" i="2"/>
  <c r="P4998" i="2" s="1"/>
  <c r="R4998" i="2" l="1"/>
  <c r="Q4998" i="2"/>
  <c r="P4999" i="2" s="1"/>
  <c r="Q4999" i="2" l="1"/>
  <c r="P5000" i="2" s="1"/>
  <c r="R4999" i="2"/>
  <c r="Q5000" i="2" l="1"/>
  <c r="P5001" i="2" s="1"/>
  <c r="R5000" i="2"/>
  <c r="R5001" i="2" l="1"/>
  <c r="Q5001" i="2"/>
  <c r="P5002" i="2" s="1"/>
  <c r="R5002" i="2" l="1"/>
  <c r="Q5002" i="2"/>
  <c r="P5003" i="2" s="1"/>
  <c r="Q5003" i="2" l="1"/>
  <c r="P5004" i="2" s="1"/>
  <c r="R5003" i="2"/>
  <c r="Q5004" i="2" l="1"/>
  <c r="P5005" i="2" s="1"/>
  <c r="R5004" i="2"/>
  <c r="R5005" i="2" l="1"/>
  <c r="Q5005" i="2"/>
  <c r="P5006" i="2" s="1"/>
  <c r="R5006" i="2" l="1"/>
  <c r="Q5006" i="2"/>
  <c r="P5007" i="2" s="1"/>
  <c r="Q5007" i="2" l="1"/>
  <c r="P5008" i="2" s="1"/>
  <c r="R5007" i="2"/>
  <c r="Q5008" i="2" l="1"/>
  <c r="P5009" i="2" s="1"/>
  <c r="R5008" i="2"/>
  <c r="R5009" i="2" l="1"/>
  <c r="Q5009" i="2"/>
  <c r="P5010" i="2" s="1"/>
  <c r="R5010" i="2" l="1"/>
  <c r="Q5010" i="2"/>
  <c r="P5011" i="2" s="1"/>
  <c r="Q5011" i="2" l="1"/>
  <c r="P5012" i="2" s="1"/>
  <c r="R5011" i="2"/>
  <c r="Q5012" i="2" l="1"/>
  <c r="P5013" i="2" s="1"/>
  <c r="R5012" i="2"/>
  <c r="R5013" i="2" l="1"/>
  <c r="Q5013" i="2"/>
  <c r="P5014" i="2" s="1"/>
  <c r="R5014" i="2" l="1"/>
  <c r="Q5014" i="2"/>
  <c r="P5015" i="2" s="1"/>
  <c r="Q5015" i="2" l="1"/>
  <c r="P5016" i="2" s="1"/>
  <c r="R5015" i="2"/>
  <c r="Q5016" i="2" l="1"/>
  <c r="P5017" i="2" s="1"/>
  <c r="R5016" i="2"/>
  <c r="R5017" i="2" l="1"/>
  <c r="Q5017" i="2"/>
  <c r="P5018" i="2" s="1"/>
  <c r="R5018" i="2" l="1"/>
  <c r="Q5018" i="2"/>
  <c r="P5019" i="2" s="1"/>
  <c r="Q5019" i="2" l="1"/>
  <c r="P5020" i="2" s="1"/>
  <c r="R5019" i="2"/>
  <c r="Q5020" i="2" l="1"/>
  <c r="P5021" i="2" s="1"/>
  <c r="R5020" i="2"/>
  <c r="R5021" i="2" l="1"/>
  <c r="Q5021" i="2"/>
  <c r="P5022" i="2" s="1"/>
  <c r="R5022" i="2" l="1"/>
  <c r="Q5022" i="2"/>
  <c r="P5023" i="2" s="1"/>
  <c r="Q5023" i="2" l="1"/>
  <c r="P5024" i="2" s="1"/>
  <c r="R5023" i="2"/>
  <c r="Q5024" i="2" l="1"/>
  <c r="P5025" i="2" s="1"/>
  <c r="R5024" i="2"/>
  <c r="R5025" i="2" l="1"/>
  <c r="Q5025" i="2"/>
  <c r="P5026" i="2" s="1"/>
  <c r="R5026" i="2" l="1"/>
  <c r="Q5026" i="2"/>
  <c r="P5027" i="2" s="1"/>
  <c r="Q5027" i="2" l="1"/>
  <c r="P5028" i="2" s="1"/>
  <c r="R5027" i="2"/>
  <c r="Q5028" i="2" l="1"/>
  <c r="P5029" i="2" s="1"/>
  <c r="R5028" i="2"/>
  <c r="R5029" i="2" l="1"/>
  <c r="Q5029" i="2"/>
  <c r="P5030" i="2" s="1"/>
  <c r="R5030" i="2" l="1"/>
  <c r="Q5030" i="2"/>
  <c r="P5031" i="2" s="1"/>
  <c r="Q5031" i="2" l="1"/>
  <c r="P5032" i="2" s="1"/>
  <c r="R5031" i="2"/>
  <c r="Q5032" i="2" l="1"/>
  <c r="P5033" i="2" s="1"/>
  <c r="R5032" i="2"/>
  <c r="R5033" i="2" l="1"/>
  <c r="Q5033" i="2"/>
  <c r="P5034" i="2" s="1"/>
  <c r="R5034" i="2" l="1"/>
  <c r="Q5034" i="2"/>
  <c r="P5035" i="2" s="1"/>
  <c r="Q5035" i="2" l="1"/>
  <c r="P5036" i="2" s="1"/>
  <c r="R5035" i="2"/>
  <c r="Q5036" i="2" l="1"/>
  <c r="P5037" i="2" s="1"/>
  <c r="R5036" i="2"/>
  <c r="R5037" i="2" l="1"/>
  <c r="Q5037" i="2"/>
  <c r="P5038" i="2" s="1"/>
  <c r="R5038" i="2" l="1"/>
  <c r="Q5038" i="2"/>
  <c r="P5039" i="2" s="1"/>
  <c r="Q5039" i="2" l="1"/>
  <c r="P5040" i="2" s="1"/>
  <c r="R5039" i="2"/>
  <c r="Q5040" i="2" l="1"/>
  <c r="P5041" i="2" s="1"/>
  <c r="R5040" i="2"/>
  <c r="R5041" i="2" l="1"/>
  <c r="Q5041" i="2"/>
  <c r="P5042" i="2" s="1"/>
  <c r="Q5042" i="2" l="1"/>
  <c r="P5043" i="2" s="1"/>
  <c r="R5042" i="2"/>
  <c r="R5043" i="2" l="1"/>
  <c r="Q5043" i="2"/>
  <c r="P5044" i="2" s="1"/>
  <c r="Q5044" i="2" l="1"/>
  <c r="P5045" i="2" s="1"/>
  <c r="R5044" i="2"/>
  <c r="R5045" i="2" l="1"/>
  <c r="Q5045" i="2"/>
  <c r="P5046" i="2" s="1"/>
  <c r="Q5046" i="2" l="1"/>
  <c r="P5047" i="2" s="1"/>
  <c r="R5046" i="2"/>
  <c r="R5047" i="2" l="1"/>
  <c r="Q5047" i="2"/>
  <c r="P5048" i="2" s="1"/>
  <c r="Q5048" i="2" l="1"/>
  <c r="P5049" i="2" s="1"/>
  <c r="R5048" i="2"/>
  <c r="R5049" i="2" l="1"/>
  <c r="Q5049" i="2"/>
  <c r="P5050" i="2" s="1"/>
  <c r="Q5050" i="2" l="1"/>
  <c r="P5051" i="2" s="1"/>
  <c r="R5050" i="2"/>
  <c r="R5051" i="2" l="1"/>
  <c r="Q5051" i="2"/>
  <c r="P5052" i="2" s="1"/>
  <c r="Q5052" i="2" l="1"/>
  <c r="P5053" i="2" s="1"/>
  <c r="R5052" i="2"/>
  <c r="R5053" i="2" l="1"/>
  <c r="Q5053" i="2"/>
  <c r="P5054" i="2" s="1"/>
  <c r="Q5054" i="2" l="1"/>
  <c r="P5055" i="2" s="1"/>
  <c r="R5054" i="2"/>
  <c r="R5055" i="2" l="1"/>
  <c r="Q5055" i="2"/>
  <c r="P5056" i="2" s="1"/>
  <c r="Q5056" i="2" l="1"/>
  <c r="P5057" i="2" s="1"/>
  <c r="R5056" i="2"/>
  <c r="R5057" i="2" l="1"/>
  <c r="Q5057" i="2"/>
  <c r="P5058" i="2" s="1"/>
  <c r="R5058" i="2" l="1"/>
  <c r="Q5058" i="2"/>
  <c r="P5059" i="2" s="1"/>
  <c r="Q5059" i="2" l="1"/>
  <c r="P5060" i="2" s="1"/>
  <c r="R5059" i="2"/>
  <c r="Q5060" i="2" l="1"/>
  <c r="P5061" i="2" s="1"/>
  <c r="R5060" i="2"/>
  <c r="R5061" i="2" l="1"/>
  <c r="Q5061" i="2"/>
  <c r="P5062" i="2" s="1"/>
  <c r="R5062" i="2" l="1"/>
  <c r="Q5062" i="2"/>
  <c r="P5063" i="2" s="1"/>
  <c r="Q5063" i="2" l="1"/>
  <c r="P28" i="2" s="1"/>
  <c r="P27" i="2" s="1"/>
  <c r="R5063" i="2"/>
  <c r="P29" i="2" s="1"/>
  <c r="P47" i="2"/>
  <c r="P25" i="2" s="1"/>
  <c r="P26" i="2" s="1"/>
</calcChain>
</file>

<file path=xl/sharedStrings.xml><?xml version="1.0" encoding="utf-8"?>
<sst xmlns="http://schemas.openxmlformats.org/spreadsheetml/2006/main" count="729" uniqueCount="179">
  <si>
    <t>"UN DÍA ESTARÁS MUY AGRADECIDO CON VOS MISMO POR HABER APRENDIDO TRADING"</t>
  </si>
  <si>
    <t>RESULTADOS ANUALES</t>
  </si>
  <si>
    <t>TOTAL</t>
  </si>
  <si>
    <t>TRADES GANADORES</t>
  </si>
  <si>
    <t>%</t>
  </si>
  <si>
    <t>TRADES PERDEDORES</t>
  </si>
  <si>
    <t>BREAK EVEN</t>
  </si>
  <si>
    <t xml:space="preserve">% </t>
  </si>
  <si>
    <t>GANANCIA/PERDIDA MES</t>
  </si>
  <si>
    <t>CORTO</t>
  </si>
  <si>
    <t>LARGO</t>
  </si>
  <si>
    <t>RIESGO CAPITAL INICIAL POR OPERACIÓN</t>
  </si>
  <si>
    <t>% DE FALLOS</t>
  </si>
  <si>
    <t>ESPERANZA MATEMÁTICA</t>
  </si>
  <si>
    <t>FALLOS SEGUIDOS CADA</t>
  </si>
  <si>
    <t>CAPITAL</t>
  </si>
  <si>
    <t>% RIESGO POR OPERACIÓN</t>
  </si>
  <si>
    <t>% DE ACIERTOS</t>
  </si>
  <si>
    <t>RATIO BENEFICIO RIESGO</t>
  </si>
  <si>
    <t>RACHA PERDEDORA CONSECUTIVA</t>
  </si>
  <si>
    <t>%ACIERTOS</t>
  </si>
  <si>
    <t>%FALLOS</t>
  </si>
  <si>
    <t>RESULTADO</t>
  </si>
  <si>
    <t>SALDO FINAL</t>
  </si>
  <si>
    <t>FALLOS SEGUIDOS</t>
  </si>
  <si>
    <t>Total Ganadoras</t>
  </si>
  <si>
    <t>Total Operaciones</t>
  </si>
  <si>
    <t>10 OPERACIONES</t>
  </si>
  <si>
    <t>SALDO</t>
  </si>
  <si>
    <t>50 OPERACIONES</t>
  </si>
  <si>
    <t>500 OPERACIONES</t>
  </si>
  <si>
    <t>5000 OPERACIONES</t>
  </si>
  <si>
    <t>REL POSICION BENEF</t>
  </si>
  <si>
    <t>FECHA</t>
  </si>
  <si>
    <t>HORA INICIO</t>
  </si>
  <si>
    <t>HORA FIN</t>
  </si>
  <si>
    <t>TIEMPO</t>
  </si>
  <si>
    <t>POSICION</t>
  </si>
  <si>
    <t>DISTANCIA EMA 200</t>
  </si>
  <si>
    <t>RAZONES</t>
  </si>
  <si>
    <t>SALIDA</t>
  </si>
  <si>
    <t>EMOCIONES/ERROR / MEJORAR</t>
  </si>
  <si>
    <t>TARGET</t>
  </si>
  <si>
    <t>STOP</t>
  </si>
  <si>
    <t>Resultado</t>
  </si>
  <si>
    <t>EFECTIVIDAD TOTAL</t>
  </si>
  <si>
    <t>TOTAL:</t>
  </si>
  <si>
    <t>Abril</t>
  </si>
  <si>
    <t>Junio</t>
  </si>
  <si>
    <t>Julio</t>
  </si>
  <si>
    <t>Agosto</t>
  </si>
  <si>
    <t>Septiembre</t>
  </si>
  <si>
    <t>Octubre</t>
  </si>
  <si>
    <t>Noviembre</t>
  </si>
  <si>
    <t>Estrategia para shortear</t>
  </si>
  <si>
    <t>Stop Loss</t>
  </si>
  <si>
    <t xml:space="preserve">Opere a las 17:02, con ganas de compensar por el trade fallido y ansioso de sacar una buena operacion. Mucho volumen, y mal horario, los parametros se dieron pero me apure a la entrada. </t>
  </si>
  <si>
    <t>Ansioso, apurado para meter una operacion, termino logrando que la operacion entre un punto por debajo de lo optimo (Ya que habia que entrar a 3 puntos porque P toco la EMA200) Mas calma, y precision en la entrada. TAMBIEN NO OLVIDARSE DE DEJAR COLGADAS ORDENES POR AHI.</t>
  </si>
  <si>
    <t>Stop loss</t>
  </si>
  <si>
    <t xml:space="preserve">Precio llego de manera brusca a la EMA y la supero </t>
  </si>
  <si>
    <t>Con ganas de tener una operacion, entre decidido pero no preciso. Luego cometo el error de volver a operar en la misma secuencia, poniendo la operacion a un punto de la EMA, y volviendo a perder por stop loss</t>
  </si>
  <si>
    <t>Estrategia de largo</t>
  </si>
  <si>
    <t>Target</t>
  </si>
  <si>
    <t>Mas tranquilo, el mercado se movio lento y no supero fuerte la EMA, fui mas preciso a la entrada a 3 puntos y salir por target. Primera operacion positiva, muy feliz :) (Podria haber ido a buscar mas, por la presencia de NCAT y el claro rebote en la EMA?)</t>
  </si>
  <si>
    <t>Estrategia</t>
  </si>
  <si>
    <t>La entrada parecia estar bien en principio, pudo haber sido a 3 puntos de la EMA debido a que desps atravezo tal. Se fue muy lejos y no reboto</t>
  </si>
  <si>
    <t>Estrategia + NCAT rojo encima de la EMA</t>
  </si>
  <si>
    <t>Tranquilo a pesar de que aparecio en el medio de la operacion un NCAT verde en nuestra contra de 37. Trate de dejar correr la orden y no apurarme en tomar una decision. Puse el Stop por arriba de nuestro NCAT rojo favorable, y una vez que supero los 8 puntos fui break even. Termine saliendo en target en una operacion muy divertida</t>
  </si>
  <si>
    <t>Toca la EMA 200 y hasta la pasa</t>
  </si>
  <si>
    <t>Mas precision y no apurarse con la entrada. Habia perdido una oportunidad de entrada hace minutos que me condiciono</t>
  </si>
  <si>
    <t>Confiado pero entrada apurada. P habia superado la EMA y podia tranquilamente haber entrado a 1 punto de distancia</t>
  </si>
  <si>
    <t>Confiado, mi stop loss estaba x encima de NCAT a favor y me anime minimamente a buscar mas ganancia. Desps me puse ansioso y la cerre en 14 puntos a favor. Practicar mas como dejar correr ganancia y CUANDO.</t>
  </si>
  <si>
    <t>Fue rapido y entre sin dudas. Shorteo unos 200 puntos a partir de esta entrada, APRENDER A DEJAR CORRER GANANCIAS.</t>
  </si>
  <si>
    <t>Estrategia se cumplia dudosamente</t>
  </si>
  <si>
    <t>El precio se habia consolidado con 11 velas por arriba de la de 200, pero no tenia la pendiente tan marcada. Hace poco las EMAS se habian cruzado, los indicadores se daban hasta ahi, pero riesgosa</t>
  </si>
  <si>
    <t>Podria haber ido por mas ganancia pero habia un NCAT en mi contra desps del target</t>
  </si>
  <si>
    <t>Estrategia en hora China/Europa</t>
  </si>
  <si>
    <t>Habia NCATS de menor intensidad que 25 en mi contra. Entre a mucha distancia de la EMA falto precision y practica en el mercado Europeo</t>
  </si>
  <si>
    <t>Estrategia para long</t>
  </si>
  <si>
    <t>Entre lejos/apurado, supero x mucho la EMA tendria que haber ido a un punto. Luego no me anime a ir por mas target</t>
  </si>
  <si>
    <t>Con mas tranquilidad entre a 1 punto y duro una media hora la operacion. No me desespere ni me puse ansioso lo deje correr entero y salimos en target.</t>
  </si>
  <si>
    <t>Break Even</t>
  </si>
  <si>
    <t>Entre bien segun el plan. El precio solo supero la EMA por 2 puntos y volvio. Llego a subir 8 puntos positivos y coloque el stop a BE. No llego al target y nos saco en 0 (Si no paraba el stop en BE perdiamos 12 puntos) Se siguio el plan</t>
  </si>
  <si>
    <t>Muy tranquilo, no movi el stop a BE cuando estaba 9 puntos arriba por la presencia de dos NCATS a mi favor(aunque de poca magnitud)</t>
  </si>
  <si>
    <t>Estrategia 6x6</t>
  </si>
  <si>
    <t>Operando en la cesion Europea tengo menos confianza de ir por mas ganancia, y tengo que calcular mejor las distancias. Es recomendable crear otro rectangulo (aparte del dorado) que marque 1 o 3 puntos de distancia para mas precision en la entrada?</t>
  </si>
  <si>
    <t>1,5(Aprox)</t>
  </si>
  <si>
    <t xml:space="preserve">Trade largo que duro una hora, y deje correr. Desconozco cuando deberia ir por un break even tradeando en la cesion Europea/China, o si cuando veo que indudablemente se estan cruzando las EMAS deberia salir de la operacion. </t>
  </si>
  <si>
    <t>Stop</t>
  </si>
  <si>
    <t>Entre apurado, probando 12x6, y ansioso de meter el trade. Toco la EMA de 20 y se volvio</t>
  </si>
  <si>
    <t>Parecian tocarse las EMAS y que no salia bien pero confie en la estrategia y salio target. Casi perdemos en stop loss</t>
  </si>
  <si>
    <t>Europa toco la EMA 200</t>
  </si>
  <si>
    <t>Me saco apenas en mi tick el stop loss y luego de mucho hizo el recorrido que pensabamos, Estrategia correcta, UNLUCKY</t>
  </si>
  <si>
    <t>A 1 de la ema200</t>
  </si>
  <si>
    <t>Entre 6x6 en mercado yanki por la presencia de un NCAT enorme en contra por arriba de los 6 puntos. Dude en mover el break even, cuando parecia haber mucha influencia y resistencia en generar una tendencia +. Ya que las cosas no parecian normales podria haber ido a un BE estando 4 puntos arriba. La tendecia termino rebotando y llegando a donde lo queria. SER MAS PACIENTES PARA METER TRADES</t>
  </si>
  <si>
    <t>Estrategia cambiada</t>
  </si>
  <si>
    <t>Entre 6x6 en mercado yanki por un NCAT en contra mas arriba. Toco el stop apenas e hizo el rebote. Seguirle dando a no desesperarse en las entradas o querer operar porque si.</t>
  </si>
  <si>
    <t xml:space="preserve">Entrada horrible, muy poco calculada, boludeando para entrar en alguna op ya que habia llegado a distancia previamente, quise compensar. ESPERAR tu oportunidad, si no la agarramos de lleno, ver como se desarrolla </t>
  </si>
  <si>
    <t>Entramos perfecto cuando llego a una distancia de 1/0,5 a la ema200. Se desarrollo normalmente y llegamos a target</t>
  </si>
  <si>
    <t>Buena entrada, acorde con el plan. El p llego con una vela enorme roja, lo cual podria identificar cambio de tendencia y no suma a nuestras probs. No reboto y cambio la tendencia. Esta bien aplicado el 12x6 hubieramos perdido el doble</t>
  </si>
  <si>
    <t>Apurado, entre lejos cuando el P habia superado la EMA unos 3 puntos podria haber entrado a 1. Bien manteniendo la calma y poniendo un BE cuando +8. Podria haber buscado un poco mas por el volumen que se maneja</t>
  </si>
  <si>
    <t>Precio no consolidado para dar una tendencia, ya habia rebotado en la 200. Mala entrada, apurado sin revisar mi estrategia. Nunca mas entrar sin pensar en todos los requisitos. Podria haber buscado un BE rapido ya que no me convencia en absoluto la operacion</t>
  </si>
  <si>
    <t>Estrategia (no bien aplicada)</t>
  </si>
  <si>
    <t>Quise compensar en un "segundo" rebote de la EMA por el primer trade salido en BE. Mala operacion, NO VAMOS A BUSCAR EN EL SEGUNDO REBOTE.</t>
  </si>
  <si>
    <t>Gano mucho volumen de repente, Reboto exactamente en la EMA y habia subido unos 7, 8+. Sali por BE. Falta de confianza en la estrategia, por la volatilidad. Podriamos haber dejado correr y confiar mas. Psico-Trading, las perdidas son inevitables, no tratar de evitarlas</t>
  </si>
  <si>
    <t>No se dio el rebote, sino cambio de tendencia. Dificil de reconocer cambios de tendencias en zona Europea. Estudiar mas sobre esto</t>
  </si>
  <si>
    <t xml:space="preserve">En zona china entrar bien pegado a la EMA mas si lo pasa por 2/3 puntos. Por nada salimos en target. Con ale :) </t>
  </si>
  <si>
    <t>Estratategia</t>
  </si>
  <si>
    <t>Estrategia Europa/China</t>
  </si>
  <si>
    <t>Supero 3 puntos la EMA, capaz en zona china es mucha distancia. Entre bien preciso, y paso a medio punto del target.</t>
  </si>
  <si>
    <t>Llego a un tick de un punto de la EMA, parametros se cumplian, me saco el stop loss de 6 puntos. No se dio el rebote, a pesar de tener algunos NCATS a favor</t>
  </si>
  <si>
    <t>Llego haciendo velas elefantes a la EMA, podriamos haber esperado que revele un poco su intencion. Entre bien pero apurado. Habria que empezar a analizar mejor que solo entrar cuando se cumplen criterios. Hay un cambio de tendencia? Velas elefantes me indican eso, o que el rebote se va a dar mucho mas arriba que la EMA</t>
  </si>
  <si>
    <t>Reconoci que la tendencia cambiaba y preferi salir de la operacion habiendo entrado de manera rara. Tenia razon la tendencia cambio</t>
  </si>
  <si>
    <t>El rebote ya se habia dado, cuando llego a un punto de la EMA aunque nunca reboto 12 puntos. Entre en un segundo rebote MAL!!!!. NUNCA ENTRAR EN EL SEGUNDO REBOTE. Si lo perdimos lo perdimos. NO DEJAR QUE EL MIEDO A PERDER NOS FRENE DE ENTRAR EN UNA OPERACION QUE COINCIDE CON NUESTRO PLAN. Es inevitable perder.</t>
  </si>
  <si>
    <t>Velas grandes hacia la media. Mucha distancia entre las EMAS, NCAT de 38 a favor sobre la de 200, supero la EMA por 3 puntos exactos y volvio. Entrada perfecta acorde a la estrategia. Solo reboto 7 puntos y no quedo otra, se perdio. Nos equivocamos entrando en un 12x12 queria dejarle espacio al trade, pero en la misma vela que hubiese tocado el stop de 6 llego hasta el de 12. A seguir con confianza y frialdad que se va a dar vuelta la racha</t>
  </si>
  <si>
    <t>Estrategia (bien)</t>
  </si>
  <si>
    <t>Estrategia(un poco lejos)</t>
  </si>
  <si>
    <t>Las EMAS tenian buena distancia. Llego a un punto e hizo el rebote. En ese momento entre a 4. El rebote fue de 7 puntos desde la EMA 200, y empezo lentamente a demarcar que le gustaba la zona cercana a la EMA 200. Podria haber identificado el triangulo de maximos decrecientes y minimos crecientes que se estaban dando, para poner el stop loss por encima del primer maximo ya que si lo rompe lo mas probable es que llegue a nuestro stop loss de todas maneras. Si nos damos cuenta que el rebote ya se hizo apenas se acerco a la EMA y solo llego a 7 puntos deberiamos buscar movernos para reducir riesgos. Queria ganar, buen trade igualmente ya se va a dar :)</t>
  </si>
  <si>
    <t>Lo unico remarcable era la gran volatilidad con un ATR cercano a 16 que dentro de la operacion llego a los 16. Todas velas elefantes de gran tamaño, llego con una vela de 14 puntos a la EMA200. Pueden ser indicadores de un cambio de tendencia que no respeta el rebote en la media. Inevitable, a seguirle dando</t>
  </si>
  <si>
    <t>Estrategia (Bien)</t>
  </si>
  <si>
    <t>Despues de mucho se dio una con el plan. Entramos poco precisos, pero mucho envion en nuestro favor que termino siendo un NCAT de 78. Cortamos la mala racha</t>
  </si>
  <si>
    <t>Despues del primer target se volvio a dar un rebote, esta vez subio a 8 puntos positivo y decidimos pararnos en un break even para ser efectivos. Volvio a testear la EMA y la supero por 15 puntos. BIEN APLICADO EL BE, sino hubieramos perdido los 12 puntos que tanto peleamos para obtener en el dia :))) Buen dia de trading</t>
  </si>
  <si>
    <t>Estrategia (bien adaptada)</t>
  </si>
  <si>
    <t>ATR muy bajo debido a que es thanks giving en USA, fui por un 6x6 que salio bien :). Seguimos sumando confianza y aprendiendo. Movi el target un tick mas abajo por la ansiedad, no deberia pasar eso, respetamos el plan y las distancias. Tal vez podria haber ido por un 12x6</t>
  </si>
  <si>
    <t>Estrategia Europa(Mal)</t>
  </si>
  <si>
    <t>Desps de un feriado el ATR en zona hr china estaba mas alto de lo normal, alrededor del 6-8. Esto me dio confianza para ir por un 9x6. Lo que no identifique es que seguia operando en la zona hr China, por ende mi entrada igual que resto de parametros se acortan. Es decir mi entrada a 3 puntos en un dia normal es correcta, y por dos ticks no salimos en target. Sin embargo, aca podriamos haber identificado el rebote, prestar mas atencion cuando esta llegando a la media y tratar de entrar a 1.5. Casi salimos en target, bien ejecutado al no mover nada por ansiedad. Este es el camino a seguir operando consistentemente</t>
  </si>
  <si>
    <t>Febrero</t>
  </si>
  <si>
    <t>Strat</t>
  </si>
  <si>
    <t>Ansioso, hay que ser mas preciso, y cuidadoso. No subestimar nada, ni por una milesima</t>
  </si>
  <si>
    <t>Mal aplicada</t>
  </si>
  <si>
    <t>Llego muy rapido a la EMA (ATR: 33) y ya habia echo su rebote, por codicia me subi al trade luego de que rebote y vuelva en la misma vela a la EMA200. Impaciencia, codicia, ansiedad, a tomarselo mas tranquilos, es sobre la CONSTANCIA, no sobre meter muchos trades positivos o ganar en un segundo. Dejar las emociones fuera, si nos perdimos un trade, va a llegar otro, a no forzar errores boludos.</t>
  </si>
  <si>
    <t xml:space="preserve">Bien </t>
  </si>
  <si>
    <t>Mas precision, no regalar ni un tick</t>
  </si>
  <si>
    <t>La Ema de 20 estaba relativamente cerca. Nice try though, NP. Keep it going</t>
  </si>
  <si>
    <t>Bien (Innacurate)</t>
  </si>
  <si>
    <t>Fijarse de clavar el click bien en el tick que queremos. Como un tiro en el blanco, hay que clavarlo precisos y no tratar de moverlo mucho mas para evitar bugs/problemas de certeza.</t>
  </si>
  <si>
    <t>Bien</t>
  </si>
  <si>
    <t>Ser mas precisos con el tick, COLD-BLOODED. Tambien la EMA de 20 habia cruzado hace muy poco y no mostraba pendiente contrapuesta a la 200 pero un NCAT de 93 a favor me dio fe de que iba a rebotar sobre la media y lo hizo muy precisamente. Buena intucion, me gusto este</t>
  </si>
  <si>
    <t>Buena entrada, al limite de tiempo para cerrar el mercado pero con una fuerte resistencia en la EMA de 200 que no le costo constantemente superar, aprovechamos para meter 2 trades en esa situacion, podrian haber sido 4 trades a favor pero se movia muy rapido y los perdi. Gran dia 3+</t>
  </si>
  <si>
    <t>Mal ejecutada</t>
  </si>
  <si>
    <t>ATR de 34, con un NCAT de 112 a nuestro favor, pero mucha volatilidad. Estaba muy por encima de la 200 el precio, y lo esperamos a un punto para ver si queria bajar. No subestimar la volatilidad, tratar de esperar que se calmen las aguas.</t>
  </si>
  <si>
    <t>Raro</t>
  </si>
  <si>
    <t>Ya habia echo un rebote antes, lo cual las probabilidades eran menores y el ATR era muy alto. Distancia de la EMAs muy poca tambien pero superaba los 12 puntos. Volvia de lateralizar por lo cual era mas arriesgado pero me la jugue</t>
  </si>
  <si>
    <t>Mal</t>
  </si>
  <si>
    <t>Hizo 2 rebotes previos en la EMA 200, que podria indicar que es un fuerte resistencia pero habia ALTO atr, hace poco dejo de lateralizar, y ya nos habiamos salido con la nuestra 5 minutos antes, no hacia falta arriesgar de mas en esta. BUSCAR LA CONSTANCIA, NO RESULTADOS RAPIDOS. Alpedo arriesgar en algo que no nos favorece en su mayoria</t>
  </si>
  <si>
    <t>Atr de 40 casi, muchisima volatilidad, y dude en entrar porque sabia que podia superar la 200 con mucha fuerza. Sali por stop y desps hizo el rebote que buscabamos. Esta es todo por el ATR, si vamos a movernos en esta volatilidad considerar nueva estrategia ATM</t>
  </si>
  <si>
    <t>Bien(ATR Altisimo)</t>
  </si>
  <si>
    <t>Mismo error que hace 10 minutos. A resetear la cabeza, dejar el grafico hasta que se tranquilize el mercado. ATR de 40 casi y yo con sensaciones de querer venganza, no iba a ser bueno. Notar como en esta como en la anterior op, el precio rompe fuerte la EMA, rebota una vez y vuelve a romper aun mas fuerte, para en la proxima vela hacer la correccion que buscamos. Si vamos a movernos aca, necesitamos mas viveza, paciencia, y seguridad. Esta perfecto decirle que no a un trade que no es convincente, es mas, es lo mejor que se adapta a nuestro plan.</t>
  </si>
  <si>
    <t>Entre tarde por no prestar atencion, con un ATR alto, y donde yo creia que ya habia echo un rebote. Despues termine saliendo en break even por dejar que mis emociones interfieran con el hecho de que no era el trade que queria completar. Entrar 100% confiado SIEMPRE</t>
  </si>
  <si>
    <t>Con Atr alto, dejamos que atraviese mucho la EMA y en su vuelta parecia rebotar. Completo el target, pero da miedo operar con ATR alto, analizar medidas para adaptarse a este nuevo nivel de volumen</t>
  </si>
  <si>
    <t>ATR alto, era un segundo/3ro rebote, y se mueve muy rapido, entramos tarde, pero confiados porque dejaba mechas en la EMA. A ser mas rapidos, y precisos, esto es un SKILLSHOT, SI NO LO PEGAMOS NUNCA VAMOS A GENERAR EL IMPACTO QUE BUSCAMOS. Mejor la tecnica y mecanicas. A seguir practicando, no estamos en donde queremos estar</t>
  </si>
  <si>
    <t>Atr indicado, me sentia raro porque pensaba que iba a perder. Asimilar que vamos a perder, y mientras que el trade este en nuestro plan, no hay que sobrepensarlo mucho mas. Se gana y se pierde SIEMPRE</t>
  </si>
  <si>
    <t>Estrategia correcta, se siguio los pasos y entramos bien, con seguridad a 1 punto desps de que rompio con fuerza. No quiso, y en una vela supero mucho y hasta rompio un NCAT de 55 a favor. Mala suerte a seguir esperando oportunidades. Aparecio luego un NCAT 66 encontra que nos empujo al stop loss</t>
  </si>
  <si>
    <t xml:space="preserve">Entramos un poco lejos, 0.5 de distancia perfecta, con confianza por un NCAT grande a favor. Despues aparecio un NCAT encontra en nuestro rango de operacion, y deberiamos haber actuado mas rapido para salir en minimo break even. Si no se daba target, mala suerte pero habia que priorizar salir sanos de la op cuando se rompio el plan. </t>
  </si>
  <si>
    <t>El primer rebote ya se habia echo. Y habia logrado 12 puntos casi a la perfeccion el primer rebote. Por lo cual nuestra operacion ya no estaba estipulando con el rebote MAL. Equivocado nuestro analisis, por llegar tarde y tratar de compensar perdimos una operacion. NUNCA HACER ESTO, SI LO PERDEMOS VA A HABER MAS EN EL DIA SI O SI</t>
  </si>
  <si>
    <t>Bien (Innacurate para ser Europa)</t>
  </si>
  <si>
    <t>Entramos en la zona europea, y no se dio. Mejorar la precision mas en estos horarios, que tenemos un poquito mas de tiempo para movernos, y buscar la maxima eficiencia porque depende mucho de los detalles</t>
  </si>
  <si>
    <t>El rebote ya habia ocurrido y nos subimos al proximo por exceso de codicia</t>
  </si>
  <si>
    <t>Reboto alrededor de los 6 puntos y volvio a romper con fuerza. No fue mal aplicado esta en nuestros calculos estas chances de perder</t>
  </si>
  <si>
    <t>Fue MUY exacto la distancia que hizo el rebote. Nuestro target fue el ultimo tick de la vela. Ahi vemos la gran importancia de NO DESESPERARSE Y SER PRECISOS</t>
  </si>
  <si>
    <t>Bien (Impreciso)</t>
  </si>
  <si>
    <t>Habia superado por poco, podriamos haber entrado a 1 punto pero para no perdernos la operacion entramos a 2. Puede ser un error fatal ese. NO FORZAR ERRORES, mantener consistencia ahora</t>
  </si>
  <si>
    <t>:)</t>
  </si>
  <si>
    <t>ATR ALTO ojo, Revisar siempre la estrat ATM, casi la cagamos y tuve que modificar en el medio de la movida para no entrar en 6x6</t>
  </si>
  <si>
    <t>Marzo</t>
  </si>
  <si>
    <t>Mayo</t>
  </si>
  <si>
    <t>Bien, esperamos que supere la media con ATR alto, y lo tomamos en la vuelta. Good ops</t>
  </si>
  <si>
    <t>Freno exactamente en la 200, pero se movio muy rapido y entre a un poco mas de 4 puntos. Tenia que ir a 3, no hubiera cambiado el resultado tanto, pero hay que favorecernos siempre en las %. A ser mas precisos y cold lethal killers.</t>
  </si>
  <si>
    <t>Mas frio para meter el click de la operación. Salio bien igualmente pero ese medio punto casi determina demasiado nuestra operación</t>
  </si>
  <si>
    <t>En la nueva vela que entramos, la media de 200 cambio la pendiente, no era la opuesta a la de 20. Fijarnos siempre que se siga cumpliendo.</t>
  </si>
  <si>
    <t>Buenas operaciones :)</t>
  </si>
  <si>
    <t>Bien (ATR alto)</t>
  </si>
  <si>
    <t>Operación bien hecha pero con atr alto</t>
  </si>
  <si>
    <t>Podria haber sido mas paciente para entrar mas cerca, pero rebotaba mucho en la ema 200, entramos a 4. Tal vez entrar a 3,8 ponele, para no regalar un tick por si se bugea</t>
  </si>
  <si>
    <t>Atr Alto + imprecision en la entrada. Habiamos visto como en los rebotes anteriores no respetaba la distancia de 12, si estuviesemos entrando con plata seria muy imprudente. No se aplica el plan 100%</t>
  </si>
  <si>
    <t>Europa</t>
  </si>
  <si>
    <t>Nos perdimos el momento en donde la vela llega a la EMA 200, por querer entrar en una op nos metimos igual sin saber si el rebote ya habia ocurrido. MALA utilizacion de la estrategia</t>
  </si>
  <si>
    <t>Atr 18, nos salimos por stop loss x un par de puntos. Aveces se pierde a no bajar la cabeza VAMO DALE DALE</t>
  </si>
  <si>
    <t>Bien esperado a 3 puntos reboto exacto y se cumplio el 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</si>
</sst>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USD]\ #,##0.00"/>
    <numFmt numFmtId="165" formatCode="_-* #,##0.00\ &quot;€&quot;_-;\-* #,##0.00\ &quot;€&quot;_-;_-* &quot;-&quot;??\ &quot;€&quot;_-;_-@"/>
    <numFmt numFmtId="166" formatCode="&quot;$&quot;#,##0.00;\-&quot;$&quot;#,##0.00"/>
    <numFmt numFmtId="167" formatCode="&quot;$&quot;#,##0.00"/>
    <numFmt numFmtId="168" formatCode="0.0000"/>
    <numFmt numFmtId="169" formatCode="0.0%"/>
    <numFmt numFmtId="170" formatCode="&quot;$&quot;#,##0.00;[Red]\-&quot;$&quot;#,##0.00"/>
    <numFmt numFmtId="171" formatCode="#,##0_ ;[Red]\-#,##0\ "/>
    <numFmt numFmtId="172" formatCode="_-[$$-2C0A]\ * #,##0.00_-;\-[$$-2C0A]\ * #,##0.00_-;_-[$$-2C0A]\ * &quot;-&quot;??_-;_-@"/>
    <numFmt numFmtId="173" formatCode="#,##0_ ;\-#,##0\ "/>
    <numFmt numFmtId="174" formatCode="[$-F400]h:mm:ss\ AM/PM"/>
    <numFmt numFmtId="175" formatCode="h:mm;@"/>
  </numFmts>
  <fonts count="27">
    <font>
      <sz val="12"/>
      <color theme="1"/>
      <name val="Arial"/>
    </font>
    <font>
      <sz val="11"/>
      <color theme="1"/>
      <name val="Calibri"/>
      <family val="2"/>
    </font>
    <font>
      <b/>
      <sz val="20"/>
      <color theme="1"/>
      <name val="Calibri"/>
      <family val="2"/>
    </font>
    <font>
      <sz val="12"/>
      <name val="Arial"/>
      <family val="2"/>
    </font>
    <font>
      <b/>
      <sz val="11"/>
      <color theme="1"/>
      <name val="Calibri"/>
      <family val="2"/>
    </font>
    <font>
      <b/>
      <sz val="16"/>
      <color theme="1"/>
      <name val="Calibri"/>
      <family val="2"/>
    </font>
    <font>
      <sz val="12"/>
      <color theme="1"/>
      <name val="Calibri"/>
      <family val="2"/>
    </font>
    <font>
      <sz val="10"/>
      <color theme="1"/>
      <name val="Calibri"/>
      <family val="2"/>
    </font>
    <font>
      <sz val="14"/>
      <color theme="1"/>
      <name val="Calibri"/>
      <family val="2"/>
    </font>
    <font>
      <sz val="11"/>
      <color theme="0"/>
      <name val="Calibri"/>
      <family val="2"/>
    </font>
    <font>
      <sz val="12"/>
      <color theme="1"/>
      <name val="Castlet"/>
    </font>
    <font>
      <sz val="22"/>
      <color theme="1"/>
      <name val="Libre Franklin"/>
    </font>
    <font>
      <sz val="12"/>
      <color theme="1"/>
      <name val="Libre Franklin"/>
    </font>
    <font>
      <sz val="12"/>
      <color theme="1"/>
      <name val="Quattrocento Sans"/>
    </font>
    <font>
      <sz val="18"/>
      <color theme="1"/>
      <name val="Castlet"/>
    </font>
    <font>
      <i/>
      <sz val="12"/>
      <color theme="1"/>
      <name val="Quattrocento Sans"/>
    </font>
    <font>
      <sz val="11"/>
      <color rgb="FF006100"/>
      <name val="Calibri"/>
      <family val="2"/>
    </font>
    <font>
      <i/>
      <sz val="12"/>
      <color rgb="FFFF0000"/>
      <name val="Castlet"/>
    </font>
    <font>
      <i/>
      <sz val="12"/>
      <color theme="1"/>
      <name val="Castlet"/>
    </font>
    <font>
      <sz val="12"/>
      <color rgb="FFFF0000"/>
      <name val="Libre Franklin"/>
    </font>
    <font>
      <b/>
      <sz val="12"/>
      <color theme="1"/>
      <name val="Castlet"/>
    </font>
    <font>
      <i/>
      <sz val="10"/>
      <color theme="1"/>
      <name val="Castlet"/>
    </font>
    <font>
      <sz val="12"/>
      <color rgb="FF00B050"/>
      <name val="Libre Franklin"/>
    </font>
    <font>
      <sz val="12"/>
      <color rgb="FFBFBFBF"/>
      <name val="Castlet"/>
    </font>
    <font>
      <b/>
      <sz val="12"/>
      <color rgb="FF000000"/>
      <name val="Castlet"/>
    </font>
    <font>
      <sz val="11"/>
      <color rgb="FF000000"/>
      <name val="Calibri"/>
      <family val="2"/>
    </font>
    <font>
      <sz val="9"/>
      <color rgb="FF000000"/>
      <name val="Roboto"/>
    </font>
  </fonts>
  <fills count="13">
    <fill>
      <patternFill patternType="none"/>
    </fill>
    <fill>
      <patternFill patternType="gray125"/>
    </fill>
    <fill>
      <patternFill patternType="solid">
        <fgColor rgb="FF24EEA1"/>
        <bgColor rgb="FF24EEA1"/>
      </patternFill>
    </fill>
    <fill>
      <patternFill patternType="solid">
        <fgColor rgb="FFD8D8D8"/>
        <bgColor rgb="FFD8D8D8"/>
      </patternFill>
    </fill>
    <fill>
      <patternFill patternType="solid">
        <fgColor rgb="FF3047F0"/>
        <bgColor rgb="FF3047F0"/>
      </patternFill>
    </fill>
    <fill>
      <patternFill patternType="solid">
        <fgColor rgb="FFFDE9D9"/>
        <bgColor rgb="FFFDE9D9"/>
      </patternFill>
    </fill>
    <fill>
      <patternFill patternType="solid">
        <fgColor rgb="FFDBE5F1"/>
        <bgColor rgb="FFDBE5F1"/>
      </patternFill>
    </fill>
    <fill>
      <patternFill patternType="solid">
        <fgColor theme="0"/>
        <bgColor theme="0"/>
      </patternFill>
    </fill>
    <fill>
      <patternFill patternType="solid">
        <fgColor rgb="FFFFFF00"/>
        <bgColor rgb="FFFFFF00"/>
      </patternFill>
    </fill>
    <fill>
      <patternFill patternType="solid">
        <fgColor rgb="FFFF0000"/>
        <bgColor rgb="FFFF0000"/>
      </patternFill>
    </fill>
    <fill>
      <patternFill patternType="solid">
        <fgColor rgb="FFEEECE1"/>
        <bgColor rgb="FFEEECE1"/>
      </patternFill>
    </fill>
    <fill>
      <patternFill patternType="solid">
        <fgColor rgb="FF00B050"/>
        <bgColor rgb="FF00B050"/>
      </patternFill>
    </fill>
    <fill>
      <patternFill patternType="solid">
        <fgColor rgb="FF8DB3E2"/>
        <bgColor rgb="FF8DB3E2"/>
      </patternFill>
    </fill>
  </fills>
  <borders count="54">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style="medium">
        <color rgb="FF000000"/>
      </right>
      <top style="medium">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style="medium">
        <color rgb="FF000000"/>
      </left>
      <right style="medium">
        <color rgb="FF000000"/>
      </right>
      <top style="medium">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style="medium">
        <color rgb="FF000000"/>
      </left>
      <right style="medium">
        <color rgb="FF000000"/>
      </right>
      <top/>
      <bottom/>
      <diagonal/>
    </border>
    <border>
      <left/>
      <right/>
      <top/>
      <bottom/>
      <diagonal/>
    </border>
    <border>
      <left style="medium">
        <color rgb="FF000000"/>
      </left>
      <right style="medium">
        <color rgb="FF000000"/>
      </right>
      <top/>
      <bottom style="medium">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medium">
        <color rgb="FF000000"/>
      </right>
      <top style="medium">
        <color rgb="FF000000"/>
      </top>
      <bottom/>
      <diagonal/>
    </border>
    <border>
      <left style="medium">
        <color rgb="FF000000"/>
      </left>
      <right/>
      <top/>
      <bottom/>
      <diagonal/>
    </border>
    <border>
      <left style="thin">
        <color rgb="FF000000"/>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style="thin">
        <color rgb="FF000000"/>
      </left>
      <right style="medium">
        <color rgb="FF000000"/>
      </right>
      <top/>
      <bottom style="medium">
        <color rgb="FF000000"/>
      </bottom>
      <diagonal/>
    </border>
    <border>
      <left style="thin">
        <color rgb="FF000000"/>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3">
    <xf numFmtId="0" fontId="0" fillId="0" borderId="0" xfId="0" applyFont="1" applyAlignment="1"/>
    <xf numFmtId="0" fontId="1" fillId="0" borderId="0" xfId="0" applyFont="1"/>
    <xf numFmtId="0" fontId="1" fillId="0" borderId="0" xfId="0" applyFont="1" applyAlignment="1">
      <alignment horizontal="left" vertical="center"/>
    </xf>
    <xf numFmtId="0" fontId="1" fillId="2" borderId="12" xfId="0" applyFont="1" applyFill="1" applyBorder="1" applyAlignment="1">
      <alignment horizontal="center"/>
    </xf>
    <xf numFmtId="0" fontId="1" fillId="5" borderId="21" xfId="0" applyFont="1" applyFill="1" applyBorder="1"/>
    <xf numFmtId="9" fontId="6" fillId="5" borderId="21" xfId="0" applyNumberFormat="1" applyFont="1" applyFill="1" applyBorder="1"/>
    <xf numFmtId="0" fontId="9" fillId="0" borderId="0" xfId="0" applyFont="1"/>
    <xf numFmtId="0" fontId="1" fillId="7" borderId="21" xfId="0" applyFont="1" applyFill="1" applyBorder="1"/>
    <xf numFmtId="0" fontId="10" fillId="0" borderId="0" xfId="0" applyFont="1"/>
    <xf numFmtId="0" fontId="11" fillId="0" borderId="0" xfId="0" applyFont="1"/>
    <xf numFmtId="165" fontId="12" fillId="0" borderId="30" xfId="0" applyNumberFormat="1" applyFont="1" applyBorder="1" applyAlignment="1">
      <alignment horizontal="left" vertical="center"/>
    </xf>
    <xf numFmtId="166" fontId="13" fillId="0" borderId="31" xfId="0" applyNumberFormat="1" applyFont="1" applyBorder="1" applyAlignment="1">
      <alignment horizontal="center" vertical="center"/>
    </xf>
    <xf numFmtId="9" fontId="13" fillId="0" borderId="31" xfId="0" applyNumberFormat="1" applyFont="1" applyBorder="1" applyAlignment="1">
      <alignment horizontal="center" vertical="center"/>
    </xf>
    <xf numFmtId="0" fontId="14" fillId="0" borderId="0" xfId="0" applyFont="1"/>
    <xf numFmtId="0" fontId="12" fillId="0" borderId="30" xfId="0" applyFont="1" applyBorder="1" applyAlignment="1">
      <alignment horizontal="left" vertical="center"/>
    </xf>
    <xf numFmtId="0" fontId="15" fillId="0" borderId="31" xfId="0" applyFont="1" applyBorder="1" applyAlignment="1">
      <alignment horizontal="center" vertical="center"/>
    </xf>
    <xf numFmtId="0" fontId="12" fillId="0" borderId="17" xfId="0" applyFont="1" applyBorder="1" applyAlignment="1">
      <alignment horizontal="left" vertical="center"/>
    </xf>
    <xf numFmtId="0" fontId="15" fillId="0" borderId="32" xfId="0" applyFont="1" applyBorder="1" applyAlignment="1">
      <alignment horizontal="center" vertical="center"/>
    </xf>
    <xf numFmtId="0" fontId="12" fillId="4" borderId="33" xfId="0" applyFont="1" applyFill="1" applyBorder="1" applyAlignment="1">
      <alignment horizontal="left" vertical="top"/>
    </xf>
    <xf numFmtId="0" fontId="10" fillId="4" borderId="34" xfId="0" applyFont="1" applyFill="1" applyBorder="1" applyAlignment="1">
      <alignment vertical="top"/>
    </xf>
    <xf numFmtId="167" fontId="16" fillId="2" borderId="35" xfId="0" applyNumberFormat="1" applyFont="1" applyFill="1" applyBorder="1" applyAlignment="1">
      <alignment horizontal="center" vertical="center"/>
    </xf>
    <xf numFmtId="0" fontId="12" fillId="4" borderId="36" xfId="0" applyFont="1" applyFill="1" applyBorder="1" applyAlignment="1">
      <alignment horizontal="left" vertical="top"/>
    </xf>
    <xf numFmtId="0" fontId="10" fillId="4" borderId="21" xfId="0" applyFont="1" applyFill="1" applyBorder="1" applyAlignment="1">
      <alignment vertical="top"/>
    </xf>
    <xf numFmtId="10" fontId="16" fillId="2" borderId="37" xfId="0" applyNumberFormat="1" applyFont="1" applyFill="1" applyBorder="1" applyAlignment="1">
      <alignment horizontal="center" vertical="center"/>
    </xf>
    <xf numFmtId="165" fontId="10" fillId="8" borderId="21" xfId="0" applyNumberFormat="1" applyFont="1" applyFill="1" applyBorder="1"/>
    <xf numFmtId="0" fontId="17" fillId="0" borderId="0" xfId="0" applyFont="1"/>
    <xf numFmtId="165" fontId="12" fillId="4" borderId="36" xfId="0" applyNumberFormat="1" applyFont="1" applyFill="1" applyBorder="1" applyAlignment="1">
      <alignment horizontal="left" vertical="top"/>
    </xf>
    <xf numFmtId="0" fontId="18" fillId="4" borderId="21" xfId="0" applyFont="1" applyFill="1" applyBorder="1" applyAlignment="1">
      <alignment vertical="top"/>
    </xf>
    <xf numFmtId="9" fontId="16" fillId="2" borderId="37" xfId="0" applyNumberFormat="1" applyFont="1" applyFill="1" applyBorder="1" applyAlignment="1">
      <alignment horizontal="center" vertical="center"/>
    </xf>
    <xf numFmtId="10" fontId="10" fillId="8" borderId="21" xfId="0" applyNumberFormat="1" applyFont="1" applyFill="1" applyBorder="1"/>
    <xf numFmtId="0" fontId="18" fillId="0" borderId="0" xfId="0" applyFont="1"/>
    <xf numFmtId="0" fontId="16" fillId="2" borderId="37" xfId="0" applyFont="1" applyFill="1" applyBorder="1" applyAlignment="1">
      <alignment horizontal="center" vertical="center"/>
    </xf>
    <xf numFmtId="165" fontId="10" fillId="0" borderId="0" xfId="0" applyNumberFormat="1" applyFont="1"/>
    <xf numFmtId="0" fontId="19" fillId="0" borderId="0" xfId="0" applyFont="1"/>
    <xf numFmtId="0" fontId="12" fillId="4" borderId="38" xfId="0" applyFont="1" applyFill="1" applyBorder="1" applyAlignment="1">
      <alignment horizontal="left" vertical="top"/>
    </xf>
    <xf numFmtId="0" fontId="18" fillId="4" borderId="39" xfId="0" applyFont="1" applyFill="1" applyBorder="1" applyAlignment="1">
      <alignment vertical="top"/>
    </xf>
    <xf numFmtId="0" fontId="16" fillId="2" borderId="40" xfId="0" applyFont="1" applyFill="1" applyBorder="1" applyAlignment="1">
      <alignment horizontal="center" vertical="center"/>
    </xf>
    <xf numFmtId="9" fontId="10" fillId="8" borderId="21" xfId="0" applyNumberFormat="1" applyFont="1" applyFill="1" applyBorder="1"/>
    <xf numFmtId="168" fontId="18" fillId="0" borderId="0" xfId="0" applyNumberFormat="1" applyFont="1"/>
    <xf numFmtId="9" fontId="10" fillId="0" borderId="0" xfId="0" applyNumberFormat="1" applyFont="1"/>
    <xf numFmtId="0" fontId="10" fillId="8" borderId="21" xfId="0" applyFont="1" applyFill="1" applyBorder="1"/>
    <xf numFmtId="0" fontId="20" fillId="0" borderId="0" xfId="0" applyFont="1" applyAlignment="1">
      <alignment horizontal="center"/>
    </xf>
    <xf numFmtId="0" fontId="21" fillId="0" borderId="0" xfId="0" applyFont="1"/>
    <xf numFmtId="0" fontId="12" fillId="0" borderId="0" xfId="0" applyFont="1"/>
    <xf numFmtId="169" fontId="12" fillId="0" borderId="0" xfId="0" applyNumberFormat="1" applyFont="1"/>
    <xf numFmtId="0" fontId="20" fillId="0" borderId="0" xfId="0" applyFont="1"/>
    <xf numFmtId="170" fontId="12" fillId="0" borderId="0" xfId="0" applyNumberFormat="1" applyFont="1"/>
    <xf numFmtId="170" fontId="22" fillId="0" borderId="0" xfId="0" applyNumberFormat="1" applyFont="1"/>
    <xf numFmtId="171" fontId="12" fillId="0" borderId="0" xfId="0" applyNumberFormat="1" applyFont="1"/>
    <xf numFmtId="0" fontId="6" fillId="0" borderId="0" xfId="0" applyFont="1"/>
    <xf numFmtId="0" fontId="12" fillId="3" borderId="41" xfId="0" applyFont="1" applyFill="1" applyBorder="1"/>
    <xf numFmtId="0" fontId="12" fillId="0" borderId="14" xfId="0" applyFont="1" applyBorder="1" applyAlignment="1">
      <alignment horizontal="center"/>
    </xf>
    <xf numFmtId="0" fontId="12" fillId="3" borderId="42" xfId="0" applyFont="1" applyFill="1" applyBorder="1"/>
    <xf numFmtId="0" fontId="12" fillId="0" borderId="18" xfId="0" applyFont="1" applyBorder="1" applyAlignment="1">
      <alignment horizontal="center"/>
    </xf>
    <xf numFmtId="0" fontId="23" fillId="0" borderId="0" xfId="0" applyFont="1" applyAlignment="1">
      <alignment horizontal="center"/>
    </xf>
    <xf numFmtId="172" fontId="10" fillId="0" borderId="0" xfId="0" applyNumberFormat="1" applyFont="1"/>
    <xf numFmtId="166" fontId="23" fillId="0" borderId="0" xfId="0" applyNumberFormat="1" applyFont="1"/>
    <xf numFmtId="173" fontId="23" fillId="0" borderId="0" xfId="0" applyNumberFormat="1" applyFont="1"/>
    <xf numFmtId="165" fontId="23" fillId="0" borderId="0" xfId="0" applyNumberFormat="1" applyFont="1"/>
    <xf numFmtId="0" fontId="24" fillId="0" borderId="0" xfId="0" applyFont="1"/>
    <xf numFmtId="0" fontId="1" fillId="7" borderId="43" xfId="0" applyFont="1" applyFill="1" applyBorder="1"/>
    <xf numFmtId="9" fontId="1" fillId="10" borderId="46" xfId="0" applyNumberFormat="1" applyFont="1" applyFill="1" applyBorder="1" applyAlignment="1">
      <alignment horizontal="center"/>
    </xf>
    <xf numFmtId="0" fontId="1" fillId="2" borderId="46" xfId="0" applyFont="1" applyFill="1" applyBorder="1" applyAlignment="1">
      <alignment horizontal="center"/>
    </xf>
    <xf numFmtId="0" fontId="1" fillId="2" borderId="46" xfId="0" applyFont="1" applyFill="1" applyBorder="1"/>
    <xf numFmtId="0" fontId="1" fillId="2" borderId="46" xfId="0" applyFont="1" applyFill="1" applyBorder="1" applyAlignment="1">
      <alignment horizontal="center"/>
    </xf>
    <xf numFmtId="9" fontId="6" fillId="10" borderId="46" xfId="0" applyNumberFormat="1" applyFont="1" applyFill="1" applyBorder="1" applyAlignment="1">
      <alignment horizontal="center"/>
    </xf>
    <xf numFmtId="16" fontId="1" fillId="0" borderId="46" xfId="0" applyNumberFormat="1" applyFont="1" applyBorder="1"/>
    <xf numFmtId="174" fontId="1" fillId="0" borderId="46" xfId="0" applyNumberFormat="1" applyFont="1" applyBorder="1"/>
    <xf numFmtId="0" fontId="1" fillId="0" borderId="46" xfId="0" applyFont="1" applyBorder="1"/>
    <xf numFmtId="0" fontId="1" fillId="7" borderId="46" xfId="0" applyFont="1" applyFill="1" applyBorder="1"/>
    <xf numFmtId="0" fontId="1" fillId="7" borderId="49" xfId="0" applyFont="1" applyFill="1" applyBorder="1" applyAlignment="1">
      <alignment horizontal="center"/>
    </xf>
    <xf numFmtId="0" fontId="1" fillId="7" borderId="41" xfId="0" applyFont="1" applyFill="1" applyBorder="1" applyAlignment="1">
      <alignment horizontal="center"/>
    </xf>
    <xf numFmtId="9" fontId="6" fillId="0" borderId="0" xfId="0" applyNumberFormat="1" applyFont="1" applyAlignment="1">
      <alignment horizontal="center"/>
    </xf>
    <xf numFmtId="16" fontId="1" fillId="0" borderId="48" xfId="0" applyNumberFormat="1" applyFont="1" applyBorder="1"/>
    <xf numFmtId="174" fontId="1" fillId="2" borderId="46" xfId="0" applyNumberFormat="1" applyFont="1" applyFill="1" applyBorder="1"/>
    <xf numFmtId="16" fontId="25" fillId="0" borderId="46" xfId="0" applyNumberFormat="1" applyFont="1" applyBorder="1"/>
    <xf numFmtId="0" fontId="25" fillId="0" borderId="46" xfId="0" applyFont="1" applyBorder="1"/>
    <xf numFmtId="0" fontId="25" fillId="7" borderId="46" xfId="0" applyFont="1" applyFill="1" applyBorder="1"/>
    <xf numFmtId="16" fontId="25" fillId="0" borderId="48" xfId="0" applyNumberFormat="1" applyFont="1" applyBorder="1"/>
    <xf numFmtId="0" fontId="26" fillId="0" borderId="46" xfId="0" applyFont="1" applyBorder="1"/>
    <xf numFmtId="175" fontId="1" fillId="0" borderId="46" xfId="0" applyNumberFormat="1" applyFont="1" applyBorder="1"/>
    <xf numFmtId="174" fontId="1" fillId="0" borderId="29" xfId="0" applyNumberFormat="1" applyFont="1" applyBorder="1"/>
    <xf numFmtId="174" fontId="1" fillId="2" borderId="50" xfId="0" applyNumberFormat="1" applyFont="1" applyFill="1" applyBorder="1"/>
    <xf numFmtId="0" fontId="1" fillId="2" borderId="48" xfId="0" applyFont="1" applyFill="1" applyBorder="1"/>
    <xf numFmtId="175" fontId="1" fillId="0" borderId="52" xfId="0" applyNumberFormat="1" applyFont="1" applyBorder="1"/>
    <xf numFmtId="174" fontId="1" fillId="2" borderId="53" xfId="0" applyNumberFormat="1" applyFont="1" applyFill="1" applyBorder="1"/>
    <xf numFmtId="0" fontId="3" fillId="0" borderId="51" xfId="0" applyFont="1" applyBorder="1" applyAlignment="1"/>
    <xf numFmtId="0" fontId="1" fillId="12" borderId="50" xfId="0" applyFont="1" applyFill="1" applyBorder="1" applyAlignment="1"/>
    <xf numFmtId="20" fontId="25" fillId="0" borderId="46" xfId="0" applyNumberFormat="1" applyFont="1" applyBorder="1"/>
    <xf numFmtId="0" fontId="1" fillId="7" borderId="23" xfId="0" applyFont="1" applyFill="1" applyBorder="1" applyAlignment="1">
      <alignment horizontal="center"/>
    </xf>
    <xf numFmtId="0" fontId="3" fillId="0" borderId="10" xfId="0" applyFont="1" applyBorder="1"/>
    <xf numFmtId="0" fontId="3" fillId="0" borderId="24" xfId="0" applyFont="1" applyBorder="1"/>
    <xf numFmtId="0" fontId="3" fillId="0" borderId="25" xfId="0" applyFont="1" applyBorder="1"/>
    <xf numFmtId="0" fontId="0" fillId="0" borderId="0" xfId="0" applyFont="1" applyAlignment="1"/>
    <xf numFmtId="0" fontId="3" fillId="0" borderId="26" xfId="0" applyFont="1" applyBorder="1"/>
    <xf numFmtId="0" fontId="3" fillId="0" borderId="27" xfId="0" applyFont="1" applyBorder="1"/>
    <xf numFmtId="0" fontId="3" fillId="0" borderId="28" xfId="0" applyFont="1" applyBorder="1"/>
    <xf numFmtId="0" fontId="3" fillId="0" borderId="29" xfId="0" applyFont="1" applyBorder="1"/>
    <xf numFmtId="0" fontId="1" fillId="0" borderId="0" xfId="0" applyFont="1" applyAlignment="1">
      <alignment horizontal="center"/>
    </xf>
    <xf numFmtId="0" fontId="2" fillId="2" borderId="1" xfId="0" applyFont="1" applyFill="1" applyBorder="1" applyAlignment="1">
      <alignment horizontal="center" vertical="center" wrapText="1"/>
    </xf>
    <xf numFmtId="0" fontId="3" fillId="0" borderId="2" xfId="0" applyFont="1" applyBorder="1"/>
    <xf numFmtId="0" fontId="3" fillId="0" borderId="3" xfId="0" applyFont="1" applyBorder="1"/>
    <xf numFmtId="0" fontId="3" fillId="0" borderId="4" xfId="0" applyFont="1" applyBorder="1"/>
    <xf numFmtId="0" fontId="3" fillId="0" borderId="5" xfId="0" applyFont="1" applyBorder="1"/>
    <xf numFmtId="0" fontId="3" fillId="0" borderId="6" xfId="0" applyFont="1" applyBorder="1"/>
    <xf numFmtId="0" fontId="3" fillId="0" borderId="7" xfId="0" applyFont="1" applyBorder="1"/>
    <xf numFmtId="0" fontId="3" fillId="0" borderId="8" xfId="0" applyFont="1" applyBorder="1"/>
    <xf numFmtId="0" fontId="4" fillId="2" borderId="9" xfId="0" applyFont="1" applyFill="1" applyBorder="1" applyAlignment="1">
      <alignment horizontal="center" vertical="center"/>
    </xf>
    <xf numFmtId="0" fontId="3" fillId="0" borderId="11" xfId="0" applyFont="1" applyBorder="1"/>
    <xf numFmtId="0" fontId="4" fillId="2" borderId="13" xfId="0" applyFont="1" applyFill="1" applyBorder="1" applyAlignment="1">
      <alignment horizontal="center" vertical="center"/>
    </xf>
    <xf numFmtId="0" fontId="3" fillId="0" borderId="14" xfId="0" applyFont="1" applyBorder="1"/>
    <xf numFmtId="0" fontId="3" fillId="0" borderId="17" xfId="0" applyFont="1" applyBorder="1"/>
    <xf numFmtId="0" fontId="3" fillId="0" borderId="18" xfId="0" applyFont="1" applyBorder="1"/>
    <xf numFmtId="1" fontId="4" fillId="3" borderId="13" xfId="0" applyNumberFormat="1" applyFont="1" applyFill="1" applyBorder="1" applyAlignment="1">
      <alignment horizontal="center" vertical="center"/>
    </xf>
    <xf numFmtId="0" fontId="3" fillId="0" borderId="15" xfId="0" applyFont="1" applyBorder="1"/>
    <xf numFmtId="0" fontId="3" fillId="0" borderId="19" xfId="0" applyFont="1" applyBorder="1"/>
    <xf numFmtId="1" fontId="5" fillId="4" borderId="16" xfId="0" applyNumberFormat="1" applyFont="1" applyFill="1" applyBorder="1" applyAlignment="1">
      <alignment horizontal="center" vertical="center"/>
    </xf>
    <xf numFmtId="0" fontId="3" fillId="0" borderId="20" xfId="0" applyFont="1" applyBorder="1"/>
    <xf numFmtId="0" fontId="3" fillId="0" borderId="22" xfId="0" applyFont="1" applyBorder="1"/>
    <xf numFmtId="0" fontId="7" fillId="4" borderId="1" xfId="0" applyFont="1" applyFill="1" applyBorder="1" applyAlignment="1">
      <alignment horizontal="center" vertical="center"/>
    </xf>
    <xf numFmtId="164" fontId="8" fillId="6" borderId="1" xfId="0" applyNumberFormat="1" applyFont="1" applyFill="1" applyBorder="1" applyAlignment="1">
      <alignment horizontal="center" vertical="center"/>
    </xf>
    <xf numFmtId="0" fontId="20" fillId="0" borderId="0" xfId="0" applyFont="1" applyAlignment="1">
      <alignment horizontal="center"/>
    </xf>
    <xf numFmtId="0" fontId="12" fillId="0" borderId="0" xfId="0" applyFont="1" applyAlignment="1">
      <alignment horizontal="center"/>
    </xf>
    <xf numFmtId="0" fontId="2" fillId="2" borderId="1" xfId="0" applyFont="1" applyFill="1" applyBorder="1" applyAlignment="1">
      <alignment horizontal="center" vertical="center"/>
    </xf>
    <xf numFmtId="0" fontId="4" fillId="2" borderId="13" xfId="0" applyFont="1" applyFill="1" applyBorder="1" applyAlignment="1">
      <alignment horizontal="center" vertical="center" wrapText="1"/>
    </xf>
    <xf numFmtId="0" fontId="1" fillId="9" borderId="44" xfId="0" applyFont="1" applyFill="1" applyBorder="1" applyAlignment="1">
      <alignment horizontal="center"/>
    </xf>
    <xf numFmtId="0" fontId="3" fillId="0" borderId="45" xfId="0" applyFont="1" applyBorder="1"/>
    <xf numFmtId="0" fontId="1" fillId="11" borderId="47" xfId="0" applyFont="1" applyFill="1" applyBorder="1" applyAlignment="1">
      <alignment horizontal="center"/>
    </xf>
    <xf numFmtId="0" fontId="3" fillId="0" borderId="48" xfId="0" applyFont="1" applyBorder="1"/>
    <xf numFmtId="9" fontId="4" fillId="3" borderId="13" xfId="0" applyNumberFormat="1" applyFont="1" applyFill="1" applyBorder="1" applyAlignment="1">
      <alignment horizontal="center" vertical="center"/>
    </xf>
    <xf numFmtId="0" fontId="1" fillId="12" borderId="50" xfId="0" applyFont="1" applyFill="1" applyBorder="1" applyAlignment="1">
      <alignment horizontal="center"/>
    </xf>
    <xf numFmtId="0" fontId="1" fillId="0" borderId="51" xfId="0" applyFont="1" applyBorder="1" applyAlignment="1">
      <alignment horizontal="center"/>
    </xf>
    <xf numFmtId="0" fontId="3" fillId="0" borderId="51" xfId="0" applyFont="1" applyBorder="1"/>
  </cellXfs>
  <cellStyles count="1">
    <cellStyle name="Normal" xfId="0" builtinId="0"/>
  </cellStyles>
  <dxfs count="7">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600" b="1" i="0">
                <a:solidFill>
                  <a:schemeClr val="lt1"/>
                </a:solidFill>
                <a:latin typeface="+mn-lt"/>
              </a:defRPr>
            </a:pPr>
            <a:r>
              <a:rPr lang="es-AR" sz="1600" b="1" i="0">
                <a:solidFill>
                  <a:schemeClr val="lt1"/>
                </a:solidFill>
                <a:latin typeface="+mn-lt"/>
              </a:rPr>
              <a:t>5000 OPERACIONES</a:t>
            </a:r>
          </a:p>
        </c:rich>
      </c:tx>
      <c:overlay val="0"/>
    </c:title>
    <c:autoTitleDeleted val="0"/>
    <c:plotArea>
      <c:layout/>
      <c:lineChart>
        <c:grouping val="standard"/>
        <c:varyColors val="0"/>
        <c:ser>
          <c:idx val="0"/>
          <c:order val="0"/>
          <c:spPr>
            <a:ln w="28575" cmpd="sng">
              <a:solidFill>
                <a:schemeClr val="accent1"/>
              </a:solidFill>
            </a:ln>
          </c:spPr>
          <c:marker>
            <c:symbol val="none"/>
          </c:marker>
          <c:val>
            <c:numRef>
              <c:f>PROBABILIDAD!$Q$64:$Q$5063</c:f>
              <c:numCache>
                <c:formatCode>"$"#,##0.00;\-"$"#,##0.00</c:formatCode>
                <c:ptCount val="5000"/>
                <c:pt idx="0">
                  <c:v>15600</c:v>
                </c:pt>
                <c:pt idx="1">
                  <c:v>16224</c:v>
                </c:pt>
                <c:pt idx="2">
                  <c:v>16872.96</c:v>
                </c:pt>
                <c:pt idx="3">
                  <c:v>17547.878399999998</c:v>
                </c:pt>
                <c:pt idx="4">
                  <c:v>18249.793535999997</c:v>
                </c:pt>
                <c:pt idx="5">
                  <c:v>17884.797665279999</c:v>
                </c:pt>
                <c:pt idx="6">
                  <c:v>17527.101711974399</c:v>
                </c:pt>
                <c:pt idx="7">
                  <c:v>18228.185780453376</c:v>
                </c:pt>
                <c:pt idx="8">
                  <c:v>17863.622064844309</c:v>
                </c:pt>
                <c:pt idx="9">
                  <c:v>17506.349623547423</c:v>
                </c:pt>
                <c:pt idx="10">
                  <c:v>17156.222631076474</c:v>
                </c:pt>
                <c:pt idx="11">
                  <c:v>17842.471536319532</c:v>
                </c:pt>
                <c:pt idx="12">
                  <c:v>17485.622105593142</c:v>
                </c:pt>
                <c:pt idx="13">
                  <c:v>18185.046989816867</c:v>
                </c:pt>
                <c:pt idx="14">
                  <c:v>17821.346050020529</c:v>
                </c:pt>
                <c:pt idx="15">
                  <c:v>17464.91912902012</c:v>
                </c:pt>
                <c:pt idx="16">
                  <c:v>18163.515894180924</c:v>
                </c:pt>
                <c:pt idx="17">
                  <c:v>18890.05652994816</c:v>
                </c:pt>
                <c:pt idx="18">
                  <c:v>18512.255399349197</c:v>
                </c:pt>
                <c:pt idx="19">
                  <c:v>18142.010291362214</c:v>
                </c:pt>
                <c:pt idx="20">
                  <c:v>17779.17008553497</c:v>
                </c:pt>
                <c:pt idx="21">
                  <c:v>18490.336888956368</c:v>
                </c:pt>
                <c:pt idx="22">
                  <c:v>19229.950364514621</c:v>
                </c:pt>
                <c:pt idx="23">
                  <c:v>19999.148379095208</c:v>
                </c:pt>
                <c:pt idx="24">
                  <c:v>20799.114314259015</c:v>
                </c:pt>
                <c:pt idx="25">
                  <c:v>20383.132027973836</c:v>
                </c:pt>
                <c:pt idx="26">
                  <c:v>21198.457309092788</c:v>
                </c:pt>
                <c:pt idx="27">
                  <c:v>22046.395601456501</c:v>
                </c:pt>
                <c:pt idx="28">
                  <c:v>21605.467689427373</c:v>
                </c:pt>
                <c:pt idx="29">
                  <c:v>22469.686397004469</c:v>
                </c:pt>
                <c:pt idx="30">
                  <c:v>22020.29266906438</c:v>
                </c:pt>
                <c:pt idx="31">
                  <c:v>22901.104375826955</c:v>
                </c:pt>
                <c:pt idx="32">
                  <c:v>22443.082288310416</c:v>
                </c:pt>
                <c:pt idx="33">
                  <c:v>23340.805579842832</c:v>
                </c:pt>
                <c:pt idx="34">
                  <c:v>24274.437803036544</c:v>
                </c:pt>
                <c:pt idx="35">
                  <c:v>25245.415315158007</c:v>
                </c:pt>
                <c:pt idx="36">
                  <c:v>26255.231927764326</c:v>
                </c:pt>
                <c:pt idx="37">
                  <c:v>27305.4412048749</c:v>
                </c:pt>
                <c:pt idx="38">
                  <c:v>28397.658853069897</c:v>
                </c:pt>
                <c:pt idx="39">
                  <c:v>29533.565207192692</c:v>
                </c:pt>
                <c:pt idx="40">
                  <c:v>28942.89390304884</c:v>
                </c:pt>
                <c:pt idx="41">
                  <c:v>30100.609659170794</c:v>
                </c:pt>
                <c:pt idx="42">
                  <c:v>29498.597465987379</c:v>
                </c:pt>
                <c:pt idx="43">
                  <c:v>30678.541364626875</c:v>
                </c:pt>
                <c:pt idx="44">
                  <c:v>31905.683019211949</c:v>
                </c:pt>
                <c:pt idx="45">
                  <c:v>31267.56935882771</c:v>
                </c:pt>
                <c:pt idx="46">
                  <c:v>32518.272133180817</c:v>
                </c:pt>
                <c:pt idx="47">
                  <c:v>31867.9066905172</c:v>
                </c:pt>
                <c:pt idx="48">
                  <c:v>31230.548556706857</c:v>
                </c:pt>
                <c:pt idx="49">
                  <c:v>30605.937585572719</c:v>
                </c:pt>
                <c:pt idx="50">
                  <c:v>31830.175088995627</c:v>
                </c:pt>
                <c:pt idx="51">
                  <c:v>31193.571587215716</c:v>
                </c:pt>
                <c:pt idx="52">
                  <c:v>32441.314450704343</c:v>
                </c:pt>
                <c:pt idx="53">
                  <c:v>31792.488161690257</c:v>
                </c:pt>
                <c:pt idx="54">
                  <c:v>33064.187688157865</c:v>
                </c:pt>
                <c:pt idx="55">
                  <c:v>34386.755195684178</c:v>
                </c:pt>
                <c:pt idx="56">
                  <c:v>35762.225403511547</c:v>
                </c:pt>
                <c:pt idx="57">
                  <c:v>37192.714419652009</c:v>
                </c:pt>
                <c:pt idx="58">
                  <c:v>36448.860131258967</c:v>
                </c:pt>
                <c:pt idx="59">
                  <c:v>37906.814536509322</c:v>
                </c:pt>
                <c:pt idx="60">
                  <c:v>39423.087117969699</c:v>
                </c:pt>
                <c:pt idx="61">
                  <c:v>41000.01060268849</c:v>
                </c:pt>
                <c:pt idx="62">
                  <c:v>42640.011026796026</c:v>
                </c:pt>
                <c:pt idx="63">
                  <c:v>41787.210806260104</c:v>
                </c:pt>
                <c:pt idx="64">
                  <c:v>43458.699238510511</c:v>
                </c:pt>
                <c:pt idx="65">
                  <c:v>45197.047208050935</c:v>
                </c:pt>
                <c:pt idx="66">
                  <c:v>44293.106263889917</c:v>
                </c:pt>
                <c:pt idx="67">
                  <c:v>46064.830514445515</c:v>
                </c:pt>
                <c:pt idx="68">
                  <c:v>47907.423735023338</c:v>
                </c:pt>
                <c:pt idx="69">
                  <c:v>49823.720684424268</c:v>
                </c:pt>
                <c:pt idx="70">
                  <c:v>48827.246270735784</c:v>
                </c:pt>
                <c:pt idx="71">
                  <c:v>47850.701345321067</c:v>
                </c:pt>
                <c:pt idx="72">
                  <c:v>46893.687318414646</c:v>
                </c:pt>
                <c:pt idx="73">
                  <c:v>45955.813572046354</c:v>
                </c:pt>
                <c:pt idx="74">
                  <c:v>47794.046114928205</c:v>
                </c:pt>
                <c:pt idx="75">
                  <c:v>46838.16519262964</c:v>
                </c:pt>
                <c:pt idx="76">
                  <c:v>45901.401888777051</c:v>
                </c:pt>
                <c:pt idx="77">
                  <c:v>47737.457964328132</c:v>
                </c:pt>
                <c:pt idx="78">
                  <c:v>49646.956282901258</c:v>
                </c:pt>
                <c:pt idx="79">
                  <c:v>51632.834534217305</c:v>
                </c:pt>
                <c:pt idx="80">
                  <c:v>50600.177843532962</c:v>
                </c:pt>
                <c:pt idx="81">
                  <c:v>49588.174286662303</c:v>
                </c:pt>
                <c:pt idx="82">
                  <c:v>51571.701258128793</c:v>
                </c:pt>
                <c:pt idx="83">
                  <c:v>53634.569308453945</c:v>
                </c:pt>
                <c:pt idx="84">
                  <c:v>52561.877922284868</c:v>
                </c:pt>
                <c:pt idx="85">
                  <c:v>51510.640363839171</c:v>
                </c:pt>
                <c:pt idx="86">
                  <c:v>53571.06597839274</c:v>
                </c:pt>
                <c:pt idx="87">
                  <c:v>55713.908617528446</c:v>
                </c:pt>
                <c:pt idx="88">
                  <c:v>57942.464962229584</c:v>
                </c:pt>
                <c:pt idx="89">
                  <c:v>60260.163560718764</c:v>
                </c:pt>
                <c:pt idx="90">
                  <c:v>62670.570103147511</c:v>
                </c:pt>
                <c:pt idx="91">
                  <c:v>65177.39290727341</c:v>
                </c:pt>
                <c:pt idx="92">
                  <c:v>67784.48862356435</c:v>
                </c:pt>
                <c:pt idx="93">
                  <c:v>66428.798851093059</c:v>
                </c:pt>
                <c:pt idx="94">
                  <c:v>65100.222874071194</c:v>
                </c:pt>
                <c:pt idx="95">
                  <c:v>63798.218416589771</c:v>
                </c:pt>
                <c:pt idx="96">
                  <c:v>62522.254048257979</c:v>
                </c:pt>
                <c:pt idx="97">
                  <c:v>61271.808967292818</c:v>
                </c:pt>
                <c:pt idx="98">
                  <c:v>60046.372787946959</c:v>
                </c:pt>
                <c:pt idx="99">
                  <c:v>62448.227699464835</c:v>
                </c:pt>
                <c:pt idx="100">
                  <c:v>64946.156807443425</c:v>
                </c:pt>
                <c:pt idx="101">
                  <c:v>67544.00307974116</c:v>
                </c:pt>
                <c:pt idx="102">
                  <c:v>66193.123018146332</c:v>
                </c:pt>
                <c:pt idx="103">
                  <c:v>68840.84793887219</c:v>
                </c:pt>
                <c:pt idx="104">
                  <c:v>71594.481856427083</c:v>
                </c:pt>
                <c:pt idx="105">
                  <c:v>74458.261130684172</c:v>
                </c:pt>
                <c:pt idx="106">
                  <c:v>77436.591575911545</c:v>
                </c:pt>
                <c:pt idx="107">
                  <c:v>80534.055238948</c:v>
                </c:pt>
                <c:pt idx="108">
                  <c:v>78923.374134169033</c:v>
                </c:pt>
                <c:pt idx="109">
                  <c:v>82080.309099535792</c:v>
                </c:pt>
                <c:pt idx="110">
                  <c:v>85363.521463517231</c:v>
                </c:pt>
                <c:pt idx="111">
                  <c:v>83656.251034246889</c:v>
                </c:pt>
                <c:pt idx="112">
                  <c:v>87002.501075616761</c:v>
                </c:pt>
                <c:pt idx="113">
                  <c:v>85262.451054104429</c:v>
                </c:pt>
                <c:pt idx="114">
                  <c:v>88672.94909626861</c:v>
                </c:pt>
                <c:pt idx="115">
                  <c:v>86899.490114343236</c:v>
                </c:pt>
                <c:pt idx="116">
                  <c:v>85161.500312056378</c:v>
                </c:pt>
                <c:pt idx="117">
                  <c:v>83458.270305815255</c:v>
                </c:pt>
                <c:pt idx="118">
                  <c:v>86796.601118047867</c:v>
                </c:pt>
                <c:pt idx="119">
                  <c:v>90268.465162769775</c:v>
                </c:pt>
                <c:pt idx="120">
                  <c:v>93879.203769280561</c:v>
                </c:pt>
                <c:pt idx="121">
                  <c:v>97634.371920051781</c:v>
                </c:pt>
                <c:pt idx="122">
                  <c:v>95681.684481650751</c:v>
                </c:pt>
                <c:pt idx="123">
                  <c:v>93768.050792017733</c:v>
                </c:pt>
                <c:pt idx="124">
                  <c:v>97518.77282369844</c:v>
                </c:pt>
                <c:pt idx="125">
                  <c:v>95568.397367224476</c:v>
                </c:pt>
                <c:pt idx="126">
                  <c:v>99391.133261913448</c:v>
                </c:pt>
                <c:pt idx="127">
                  <c:v>97403.310596675175</c:v>
                </c:pt>
                <c:pt idx="128">
                  <c:v>101299.44302054218</c:v>
                </c:pt>
                <c:pt idx="129">
                  <c:v>105351.42074136387</c:v>
                </c:pt>
                <c:pt idx="130">
                  <c:v>103244.39232653659</c:v>
                </c:pt>
                <c:pt idx="131">
                  <c:v>107374.16801959806</c:v>
                </c:pt>
                <c:pt idx="132">
                  <c:v>111669.13474038198</c:v>
                </c:pt>
                <c:pt idx="133">
                  <c:v>116135.90012999726</c:v>
                </c:pt>
                <c:pt idx="134">
                  <c:v>113813.18212739732</c:v>
                </c:pt>
                <c:pt idx="135">
                  <c:v>118365.7094124932</c:v>
                </c:pt>
                <c:pt idx="136">
                  <c:v>123100.33778899294</c:v>
                </c:pt>
                <c:pt idx="137">
                  <c:v>128024.35130055266</c:v>
                </c:pt>
                <c:pt idx="138">
                  <c:v>133145.32535257476</c:v>
                </c:pt>
                <c:pt idx="139">
                  <c:v>138471.13836667774</c:v>
                </c:pt>
                <c:pt idx="140">
                  <c:v>135701.7155993442</c:v>
                </c:pt>
                <c:pt idx="141">
                  <c:v>141129.78422331795</c:v>
                </c:pt>
                <c:pt idx="142">
                  <c:v>146774.97559225067</c:v>
                </c:pt>
                <c:pt idx="143">
                  <c:v>143839.47608040567</c:v>
                </c:pt>
                <c:pt idx="144">
                  <c:v>140962.68655879755</c:v>
                </c:pt>
                <c:pt idx="145">
                  <c:v>138143.43282762161</c:v>
                </c:pt>
                <c:pt idx="146">
                  <c:v>143669.17014072646</c:v>
                </c:pt>
                <c:pt idx="147">
                  <c:v>140795.78673791193</c:v>
                </c:pt>
                <c:pt idx="148">
                  <c:v>146427.6182074284</c:v>
                </c:pt>
                <c:pt idx="149">
                  <c:v>152284.72293572553</c:v>
                </c:pt>
                <c:pt idx="150">
                  <c:v>158376.11185315455</c:v>
                </c:pt>
                <c:pt idx="151">
                  <c:v>164711.15632728074</c:v>
                </c:pt>
                <c:pt idx="152">
                  <c:v>171299.60258037198</c:v>
                </c:pt>
                <c:pt idx="153">
                  <c:v>178151.58668358685</c:v>
                </c:pt>
                <c:pt idx="154">
                  <c:v>174588.55494991512</c:v>
                </c:pt>
                <c:pt idx="155">
                  <c:v>181572.09714791173</c:v>
                </c:pt>
                <c:pt idx="156">
                  <c:v>177940.65520495348</c:v>
                </c:pt>
                <c:pt idx="157">
                  <c:v>185058.28141315162</c:v>
                </c:pt>
                <c:pt idx="158">
                  <c:v>181357.11578488859</c:v>
                </c:pt>
                <c:pt idx="159">
                  <c:v>188611.40041628413</c:v>
                </c:pt>
                <c:pt idx="160">
                  <c:v>184839.17240795845</c:v>
                </c:pt>
                <c:pt idx="161">
                  <c:v>192232.73930427679</c:v>
                </c:pt>
                <c:pt idx="162">
                  <c:v>199922.04887644787</c:v>
                </c:pt>
                <c:pt idx="163">
                  <c:v>207918.93083150577</c:v>
                </c:pt>
                <c:pt idx="164">
                  <c:v>216235.688064766</c:v>
                </c:pt>
                <c:pt idx="165">
                  <c:v>224885.11558735665</c:v>
                </c:pt>
                <c:pt idx="166">
                  <c:v>220387.41327560952</c:v>
                </c:pt>
                <c:pt idx="167">
                  <c:v>229202.90980663389</c:v>
                </c:pt>
                <c:pt idx="168">
                  <c:v>224618.85161050121</c:v>
                </c:pt>
                <c:pt idx="169">
                  <c:v>233603.60567492124</c:v>
                </c:pt>
                <c:pt idx="170">
                  <c:v>242947.74990191808</c:v>
                </c:pt>
                <c:pt idx="171">
                  <c:v>238088.79490387972</c:v>
                </c:pt>
                <c:pt idx="172">
                  <c:v>247612.34670003492</c:v>
                </c:pt>
                <c:pt idx="173">
                  <c:v>257516.84056803631</c:v>
                </c:pt>
                <c:pt idx="174">
                  <c:v>252366.50375667558</c:v>
                </c:pt>
                <c:pt idx="175">
                  <c:v>262461.16390694259</c:v>
                </c:pt>
                <c:pt idx="176">
                  <c:v>272959.61046322028</c:v>
                </c:pt>
                <c:pt idx="177">
                  <c:v>267500.4182539559</c:v>
                </c:pt>
                <c:pt idx="178">
                  <c:v>262150.40988887678</c:v>
                </c:pt>
                <c:pt idx="179">
                  <c:v>256907.40169109925</c:v>
                </c:pt>
                <c:pt idx="180">
                  <c:v>267183.69775874325</c:v>
                </c:pt>
                <c:pt idx="181">
                  <c:v>277871.04566909297</c:v>
                </c:pt>
                <c:pt idx="182">
                  <c:v>272313.62475571112</c:v>
                </c:pt>
                <c:pt idx="183">
                  <c:v>283206.16974593955</c:v>
                </c:pt>
                <c:pt idx="184">
                  <c:v>277542.04635102075</c:v>
                </c:pt>
                <c:pt idx="185">
                  <c:v>288643.72820506158</c:v>
                </c:pt>
                <c:pt idx="186">
                  <c:v>300189.47733326402</c:v>
                </c:pt>
                <c:pt idx="187">
                  <c:v>294185.68778659875</c:v>
                </c:pt>
                <c:pt idx="188">
                  <c:v>288301.97403086675</c:v>
                </c:pt>
                <c:pt idx="189">
                  <c:v>299834.05299210141</c:v>
                </c:pt>
                <c:pt idx="190">
                  <c:v>311827.41511178546</c:v>
                </c:pt>
                <c:pt idx="191">
                  <c:v>305590.86680954974</c:v>
                </c:pt>
                <c:pt idx="192">
                  <c:v>317814.50148193171</c:v>
                </c:pt>
                <c:pt idx="193">
                  <c:v>311458.21145229309</c:v>
                </c:pt>
                <c:pt idx="194">
                  <c:v>323916.5399103848</c:v>
                </c:pt>
                <c:pt idx="195">
                  <c:v>336873.20150680019</c:v>
                </c:pt>
                <c:pt idx="196">
                  <c:v>350348.1295670722</c:v>
                </c:pt>
                <c:pt idx="197">
                  <c:v>343341.16697573074</c:v>
                </c:pt>
                <c:pt idx="198">
                  <c:v>357074.81365475996</c:v>
                </c:pt>
                <c:pt idx="199">
                  <c:v>371357.80620095035</c:v>
                </c:pt>
                <c:pt idx="200">
                  <c:v>386212.11844898836</c:v>
                </c:pt>
                <c:pt idx="201">
                  <c:v>401660.60318694788</c:v>
                </c:pt>
                <c:pt idx="202">
                  <c:v>417727.0273144258</c:v>
                </c:pt>
                <c:pt idx="203">
                  <c:v>409372.48676813726</c:v>
                </c:pt>
                <c:pt idx="204">
                  <c:v>401185.03703277453</c:v>
                </c:pt>
                <c:pt idx="205">
                  <c:v>417232.43851408549</c:v>
                </c:pt>
                <c:pt idx="206">
                  <c:v>408887.78974380379</c:v>
                </c:pt>
                <c:pt idx="207">
                  <c:v>425243.30133355595</c:v>
                </c:pt>
                <c:pt idx="208">
                  <c:v>416738.43530688481</c:v>
                </c:pt>
                <c:pt idx="209">
                  <c:v>433407.9727191602</c:v>
                </c:pt>
                <c:pt idx="210">
                  <c:v>450744.29162792664</c:v>
                </c:pt>
                <c:pt idx="211">
                  <c:v>441729.40579536807</c:v>
                </c:pt>
                <c:pt idx="212">
                  <c:v>459398.5820271828</c:v>
                </c:pt>
                <c:pt idx="213">
                  <c:v>450210.61038663913</c:v>
                </c:pt>
                <c:pt idx="214">
                  <c:v>468219.0348021047</c:v>
                </c:pt>
                <c:pt idx="215">
                  <c:v>486947.79619418888</c:v>
                </c:pt>
                <c:pt idx="216">
                  <c:v>506425.70804195642</c:v>
                </c:pt>
                <c:pt idx="217">
                  <c:v>496297.19388111727</c:v>
                </c:pt>
                <c:pt idx="218">
                  <c:v>486371.2500034949</c:v>
                </c:pt>
                <c:pt idx="219">
                  <c:v>505826.1000036347</c:v>
                </c:pt>
                <c:pt idx="220">
                  <c:v>495709.578003562</c:v>
                </c:pt>
                <c:pt idx="221">
                  <c:v>485795.38644349074</c:v>
                </c:pt>
                <c:pt idx="222">
                  <c:v>476079.47871462093</c:v>
                </c:pt>
                <c:pt idx="223">
                  <c:v>466557.88914032851</c:v>
                </c:pt>
                <c:pt idx="224">
                  <c:v>485220.20470594167</c:v>
                </c:pt>
                <c:pt idx="225">
                  <c:v>504629.01289417932</c:v>
                </c:pt>
                <c:pt idx="226">
                  <c:v>524814.1734099465</c:v>
                </c:pt>
                <c:pt idx="227">
                  <c:v>545806.7403463443</c:v>
                </c:pt>
                <c:pt idx="228">
                  <c:v>534890.60553941736</c:v>
                </c:pt>
                <c:pt idx="229">
                  <c:v>556286.22976099409</c:v>
                </c:pt>
                <c:pt idx="230">
                  <c:v>545160.50516577426</c:v>
                </c:pt>
                <c:pt idx="231">
                  <c:v>566966.92537240521</c:v>
                </c:pt>
                <c:pt idx="232">
                  <c:v>589645.60238730139</c:v>
                </c:pt>
                <c:pt idx="233">
                  <c:v>577852.69033955538</c:v>
                </c:pt>
                <c:pt idx="234">
                  <c:v>566295.6365327643</c:v>
                </c:pt>
                <c:pt idx="235">
                  <c:v>588947.46199407487</c:v>
                </c:pt>
                <c:pt idx="236">
                  <c:v>577168.51275419339</c:v>
                </c:pt>
                <c:pt idx="237">
                  <c:v>600255.25326436118</c:v>
                </c:pt>
                <c:pt idx="238">
                  <c:v>624265.46339493559</c:v>
                </c:pt>
                <c:pt idx="239">
                  <c:v>611780.15412703692</c:v>
                </c:pt>
                <c:pt idx="240">
                  <c:v>599544.55104449613</c:v>
                </c:pt>
                <c:pt idx="241">
                  <c:v>623526.33308627596</c:v>
                </c:pt>
                <c:pt idx="242">
                  <c:v>648467.38640972704</c:v>
                </c:pt>
                <c:pt idx="243">
                  <c:v>674406.08186611615</c:v>
                </c:pt>
                <c:pt idx="244">
                  <c:v>660917.96022879379</c:v>
                </c:pt>
                <c:pt idx="245">
                  <c:v>647699.6010242179</c:v>
                </c:pt>
                <c:pt idx="246">
                  <c:v>673607.58506518661</c:v>
                </c:pt>
                <c:pt idx="247">
                  <c:v>660135.43336388282</c:v>
                </c:pt>
                <c:pt idx="248">
                  <c:v>686540.85069843812</c:v>
                </c:pt>
                <c:pt idx="249">
                  <c:v>714002.48472637567</c:v>
                </c:pt>
                <c:pt idx="250">
                  <c:v>742562.58411543071</c:v>
                </c:pt>
                <c:pt idx="251">
                  <c:v>727711.33243312209</c:v>
                </c:pt>
                <c:pt idx="252">
                  <c:v>756819.78573044692</c:v>
                </c:pt>
                <c:pt idx="253">
                  <c:v>787092.57715966483</c:v>
                </c:pt>
                <c:pt idx="254">
                  <c:v>818576.28024605138</c:v>
                </c:pt>
                <c:pt idx="255">
                  <c:v>851319.33145589347</c:v>
                </c:pt>
                <c:pt idx="256">
                  <c:v>885372.10471412924</c:v>
                </c:pt>
                <c:pt idx="257">
                  <c:v>867664.66261984664</c:v>
                </c:pt>
                <c:pt idx="258">
                  <c:v>850311.36936744966</c:v>
                </c:pt>
                <c:pt idx="259">
                  <c:v>833305.14198010066</c:v>
                </c:pt>
                <c:pt idx="260">
                  <c:v>866637.34765930474</c:v>
                </c:pt>
                <c:pt idx="261">
                  <c:v>849304.60070611862</c:v>
                </c:pt>
                <c:pt idx="262">
                  <c:v>883276.78473436332</c:v>
                </c:pt>
                <c:pt idx="263">
                  <c:v>918607.85612373787</c:v>
                </c:pt>
                <c:pt idx="264">
                  <c:v>955352.17036868737</c:v>
                </c:pt>
                <c:pt idx="265">
                  <c:v>936245.12696131365</c:v>
                </c:pt>
                <c:pt idx="266">
                  <c:v>917520.22442208743</c:v>
                </c:pt>
                <c:pt idx="267">
                  <c:v>899169.81993364566</c:v>
                </c:pt>
                <c:pt idx="268">
                  <c:v>881186.42353497271</c:v>
                </c:pt>
                <c:pt idx="269">
                  <c:v>916433.88047637162</c:v>
                </c:pt>
                <c:pt idx="270">
                  <c:v>898105.20286684413</c:v>
                </c:pt>
                <c:pt idx="271">
                  <c:v>880143.09880950721</c:v>
                </c:pt>
                <c:pt idx="272">
                  <c:v>862540.23683331709</c:v>
                </c:pt>
                <c:pt idx="273">
                  <c:v>897041.84630664974</c:v>
                </c:pt>
                <c:pt idx="274">
                  <c:v>879101.00938051671</c:v>
                </c:pt>
                <c:pt idx="275">
                  <c:v>914265.04975573742</c:v>
                </c:pt>
                <c:pt idx="276">
                  <c:v>950835.65174596687</c:v>
                </c:pt>
                <c:pt idx="277">
                  <c:v>931818.93871104752</c:v>
                </c:pt>
                <c:pt idx="278">
                  <c:v>969091.6962594894</c:v>
                </c:pt>
                <c:pt idx="279">
                  <c:v>1007855.364109869</c:v>
                </c:pt>
                <c:pt idx="280">
                  <c:v>987698.25682767166</c:v>
                </c:pt>
                <c:pt idx="281">
                  <c:v>967944.29169111827</c:v>
                </c:pt>
                <c:pt idx="282">
                  <c:v>1006662.063358763</c:v>
                </c:pt>
                <c:pt idx="283">
                  <c:v>986528.8220915877</c:v>
                </c:pt>
                <c:pt idx="284">
                  <c:v>1025989.9749752512</c:v>
                </c:pt>
                <c:pt idx="285">
                  <c:v>1005470.1754757462</c:v>
                </c:pt>
                <c:pt idx="286">
                  <c:v>1045688.982494776</c:v>
                </c:pt>
                <c:pt idx="287">
                  <c:v>1024775.2028448805</c:v>
                </c:pt>
                <c:pt idx="288">
                  <c:v>1065766.2109586757</c:v>
                </c:pt>
                <c:pt idx="289">
                  <c:v>1108396.8593970228</c:v>
                </c:pt>
                <c:pt idx="290">
                  <c:v>1152732.7337729037</c:v>
                </c:pt>
                <c:pt idx="291">
                  <c:v>1129678.0790974456</c:v>
                </c:pt>
                <c:pt idx="292">
                  <c:v>1107084.5175154966</c:v>
                </c:pt>
                <c:pt idx="293">
                  <c:v>1151367.8982161165</c:v>
                </c:pt>
                <c:pt idx="294">
                  <c:v>1197422.6141447611</c:v>
                </c:pt>
                <c:pt idx="295">
                  <c:v>1245319.5187105516</c:v>
                </c:pt>
                <c:pt idx="296">
                  <c:v>1220413.1283363404</c:v>
                </c:pt>
                <c:pt idx="297">
                  <c:v>1196004.8657696135</c:v>
                </c:pt>
                <c:pt idx="298">
                  <c:v>1243845.060400398</c:v>
                </c:pt>
                <c:pt idx="299">
                  <c:v>1218968.15919239</c:v>
                </c:pt>
                <c:pt idx="300">
                  <c:v>1194588.7960085422</c:v>
                </c:pt>
                <c:pt idx="301">
                  <c:v>1242372.3478488838</c:v>
                </c:pt>
                <c:pt idx="302">
                  <c:v>1292067.2417628393</c:v>
                </c:pt>
                <c:pt idx="303">
                  <c:v>1266225.8969275826</c:v>
                </c:pt>
                <c:pt idx="304">
                  <c:v>1240901.3789890308</c:v>
                </c:pt>
                <c:pt idx="305">
                  <c:v>1290537.4341485922</c:v>
                </c:pt>
                <c:pt idx="306">
                  <c:v>1264726.6854656204</c:v>
                </c:pt>
                <c:pt idx="307">
                  <c:v>1315315.7528842452</c:v>
                </c:pt>
                <c:pt idx="308">
                  <c:v>1367928.382999615</c:v>
                </c:pt>
                <c:pt idx="309">
                  <c:v>1340569.8153396228</c:v>
                </c:pt>
                <c:pt idx="310">
                  <c:v>1394192.6079532078</c:v>
                </c:pt>
                <c:pt idx="311">
                  <c:v>1449960.3122713361</c:v>
                </c:pt>
                <c:pt idx="312">
                  <c:v>1420961.1060259093</c:v>
                </c:pt>
                <c:pt idx="313">
                  <c:v>1392541.8839053912</c:v>
                </c:pt>
                <c:pt idx="314">
                  <c:v>1364691.0462272833</c:v>
                </c:pt>
                <c:pt idx="315">
                  <c:v>1419278.6880763746</c:v>
                </c:pt>
                <c:pt idx="316">
                  <c:v>1390893.1143148472</c:v>
                </c:pt>
                <c:pt idx="317">
                  <c:v>1446528.838887441</c:v>
                </c:pt>
                <c:pt idx="318">
                  <c:v>1504389.9924429385</c:v>
                </c:pt>
                <c:pt idx="319">
                  <c:v>1564565.592140656</c:v>
                </c:pt>
                <c:pt idx="320">
                  <c:v>1627148.2158262823</c:v>
                </c:pt>
                <c:pt idx="321">
                  <c:v>1692234.1444593335</c:v>
                </c:pt>
                <c:pt idx="322">
                  <c:v>1759923.5102377068</c:v>
                </c:pt>
                <c:pt idx="323">
                  <c:v>1830320.4506472151</c:v>
                </c:pt>
                <c:pt idx="324">
                  <c:v>1903533.2686731038</c:v>
                </c:pt>
                <c:pt idx="325">
                  <c:v>1865462.6032996417</c:v>
                </c:pt>
                <c:pt idx="326">
                  <c:v>1828153.3512336488</c:v>
                </c:pt>
                <c:pt idx="327">
                  <c:v>1901279.4852829948</c:v>
                </c:pt>
                <c:pt idx="328">
                  <c:v>1977330.6646943146</c:v>
                </c:pt>
                <c:pt idx="329">
                  <c:v>2056423.8912820872</c:v>
                </c:pt>
                <c:pt idx="330">
                  <c:v>2015295.4134564456</c:v>
                </c:pt>
                <c:pt idx="331">
                  <c:v>1974989.5051873166</c:v>
                </c:pt>
                <c:pt idx="332">
                  <c:v>2053989.0853948093</c:v>
                </c:pt>
                <c:pt idx="333">
                  <c:v>2136148.6488106018</c:v>
                </c:pt>
                <c:pt idx="334">
                  <c:v>2093425.6758343899</c:v>
                </c:pt>
                <c:pt idx="335">
                  <c:v>2051557.1623177021</c:v>
                </c:pt>
                <c:pt idx="336">
                  <c:v>2133619.4488104102</c:v>
                </c:pt>
                <c:pt idx="337">
                  <c:v>2218964.2267628266</c:v>
                </c:pt>
                <c:pt idx="338">
                  <c:v>2307722.7958333394</c:v>
                </c:pt>
                <c:pt idx="339">
                  <c:v>2400031.7076666732</c:v>
                </c:pt>
                <c:pt idx="340">
                  <c:v>2496032.9759733402</c:v>
                </c:pt>
                <c:pt idx="341">
                  <c:v>2595874.2950122738</c:v>
                </c:pt>
                <c:pt idx="342">
                  <c:v>2543956.8091120282</c:v>
                </c:pt>
                <c:pt idx="343">
                  <c:v>2645715.0814765096</c:v>
                </c:pt>
                <c:pt idx="344">
                  <c:v>2592800.7798469793</c:v>
                </c:pt>
                <c:pt idx="345">
                  <c:v>2696512.8110408583</c:v>
                </c:pt>
                <c:pt idx="346">
                  <c:v>2642582.5548200412</c:v>
                </c:pt>
                <c:pt idx="347">
                  <c:v>2589730.9037236404</c:v>
                </c:pt>
                <c:pt idx="348">
                  <c:v>2693320.1398725859</c:v>
                </c:pt>
                <c:pt idx="349">
                  <c:v>2639453.7370751342</c:v>
                </c:pt>
                <c:pt idx="350">
                  <c:v>2745031.8865581397</c:v>
                </c:pt>
                <c:pt idx="351">
                  <c:v>2690131.2488269769</c:v>
                </c:pt>
                <c:pt idx="352">
                  <c:v>2797736.4987800559</c:v>
                </c:pt>
                <c:pt idx="353">
                  <c:v>2741781.7688044547</c:v>
                </c:pt>
                <c:pt idx="354">
                  <c:v>2686946.1334283655</c:v>
                </c:pt>
                <c:pt idx="355">
                  <c:v>2794423.9787655002</c:v>
                </c:pt>
                <c:pt idx="356">
                  <c:v>2906200.93791612</c:v>
                </c:pt>
                <c:pt idx="357">
                  <c:v>2848076.9191577975</c:v>
                </c:pt>
                <c:pt idx="358">
                  <c:v>2961999.9959241096</c:v>
                </c:pt>
                <c:pt idx="359">
                  <c:v>2902759.9960056273</c:v>
                </c:pt>
                <c:pt idx="360">
                  <c:v>3018870.3958458523</c:v>
                </c:pt>
                <c:pt idx="361">
                  <c:v>3139625.2116796863</c:v>
                </c:pt>
                <c:pt idx="362">
                  <c:v>3265210.220146874</c:v>
                </c:pt>
                <c:pt idx="363">
                  <c:v>3395818.6289527491</c:v>
                </c:pt>
                <c:pt idx="364">
                  <c:v>3531651.3741108589</c:v>
                </c:pt>
                <c:pt idx="365">
                  <c:v>3461018.3466286417</c:v>
                </c:pt>
                <c:pt idx="366">
                  <c:v>3599459.0804937873</c:v>
                </c:pt>
                <c:pt idx="367">
                  <c:v>3527469.8988839118</c:v>
                </c:pt>
                <c:pt idx="368">
                  <c:v>3456920.5009062337</c:v>
                </c:pt>
                <c:pt idx="369">
                  <c:v>3387782.0908881091</c:v>
                </c:pt>
                <c:pt idx="370">
                  <c:v>3523293.3745236336</c:v>
                </c:pt>
                <c:pt idx="371">
                  <c:v>3664225.1095045791</c:v>
                </c:pt>
                <c:pt idx="372">
                  <c:v>3810794.1138847624</c:v>
                </c:pt>
                <c:pt idx="373">
                  <c:v>3734578.2316070669</c:v>
                </c:pt>
                <c:pt idx="374">
                  <c:v>3883961.3608713495</c:v>
                </c:pt>
                <c:pt idx="375">
                  <c:v>3806282.1336539225</c:v>
                </c:pt>
                <c:pt idx="376">
                  <c:v>3958533.4190000794</c:v>
                </c:pt>
                <c:pt idx="377">
                  <c:v>3879362.7506200778</c:v>
                </c:pt>
                <c:pt idx="378">
                  <c:v>3801775.4956076765</c:v>
                </c:pt>
                <c:pt idx="379">
                  <c:v>3953846.5154319834</c:v>
                </c:pt>
                <c:pt idx="380">
                  <c:v>4112000.3760492629</c:v>
                </c:pt>
                <c:pt idx="381">
                  <c:v>4029760.3685282776</c:v>
                </c:pt>
                <c:pt idx="382">
                  <c:v>3949165.1611577119</c:v>
                </c:pt>
                <c:pt idx="383">
                  <c:v>3870181.8579345578</c:v>
                </c:pt>
                <c:pt idx="384">
                  <c:v>4024989.1322519402</c:v>
                </c:pt>
                <c:pt idx="385">
                  <c:v>4185988.6975420178</c:v>
                </c:pt>
                <c:pt idx="386">
                  <c:v>4353428.245443699</c:v>
                </c:pt>
                <c:pt idx="387">
                  <c:v>4266359.6805348247</c:v>
                </c:pt>
                <c:pt idx="388">
                  <c:v>4181032.4869241281</c:v>
                </c:pt>
                <c:pt idx="389">
                  <c:v>4348273.786401093</c:v>
                </c:pt>
                <c:pt idx="390">
                  <c:v>4261308.3106730711</c:v>
                </c:pt>
                <c:pt idx="391">
                  <c:v>4431760.6430999935</c:v>
                </c:pt>
                <c:pt idx="392">
                  <c:v>4609031.0688239932</c:v>
                </c:pt>
                <c:pt idx="393">
                  <c:v>4793392.3115769532</c:v>
                </c:pt>
                <c:pt idx="394">
                  <c:v>4697524.4653454144</c:v>
                </c:pt>
                <c:pt idx="395">
                  <c:v>4885425.4439592306</c:v>
                </c:pt>
                <c:pt idx="396">
                  <c:v>5080842.4617176</c:v>
                </c:pt>
                <c:pt idx="397">
                  <c:v>5284076.1601863038</c:v>
                </c:pt>
                <c:pt idx="398">
                  <c:v>5178394.6369825779</c:v>
                </c:pt>
                <c:pt idx="399">
                  <c:v>5385530.4224618813</c:v>
                </c:pt>
                <c:pt idx="400">
                  <c:v>5600951.6393603561</c:v>
                </c:pt>
                <c:pt idx="401">
                  <c:v>5824989.7049347702</c:v>
                </c:pt>
                <c:pt idx="402">
                  <c:v>6057989.2931321608</c:v>
                </c:pt>
                <c:pt idx="403">
                  <c:v>6300308.8648574473</c:v>
                </c:pt>
                <c:pt idx="404">
                  <c:v>6552321.219451745</c:v>
                </c:pt>
                <c:pt idx="405">
                  <c:v>6814414.068229815</c:v>
                </c:pt>
                <c:pt idx="406">
                  <c:v>7086990.6309590079</c:v>
                </c:pt>
                <c:pt idx="407">
                  <c:v>7370470.2561973678</c:v>
                </c:pt>
                <c:pt idx="408">
                  <c:v>7665289.0664452622</c:v>
                </c:pt>
                <c:pt idx="409">
                  <c:v>7511983.2851163568</c:v>
                </c:pt>
                <c:pt idx="410">
                  <c:v>7812462.6165210111</c:v>
                </c:pt>
                <c:pt idx="411">
                  <c:v>8124961.1211818513</c:v>
                </c:pt>
                <c:pt idx="412">
                  <c:v>8449959.5660291258</c:v>
                </c:pt>
                <c:pt idx="413">
                  <c:v>8787957.9486702904</c:v>
                </c:pt>
                <c:pt idx="414">
                  <c:v>9139476.2666171025</c:v>
                </c:pt>
                <c:pt idx="415">
                  <c:v>8956686.7412847597</c:v>
                </c:pt>
                <c:pt idx="416">
                  <c:v>8777553.0064590648</c:v>
                </c:pt>
                <c:pt idx="417">
                  <c:v>9128655.1267174277</c:v>
                </c:pt>
                <c:pt idx="418">
                  <c:v>9493801.331786124</c:v>
                </c:pt>
                <c:pt idx="419">
                  <c:v>9303925.3051504008</c:v>
                </c:pt>
                <c:pt idx="420">
                  <c:v>9676082.317356417</c:v>
                </c:pt>
                <c:pt idx="421">
                  <c:v>10063125.610050675</c:v>
                </c:pt>
                <c:pt idx="422">
                  <c:v>9861863.0978496615</c:v>
                </c:pt>
                <c:pt idx="423">
                  <c:v>9664625.835892668</c:v>
                </c:pt>
                <c:pt idx="424">
                  <c:v>10051210.869328374</c:v>
                </c:pt>
                <c:pt idx="425">
                  <c:v>10453259.304101508</c:v>
                </c:pt>
                <c:pt idx="426">
                  <c:v>10871389.676265568</c:v>
                </c:pt>
                <c:pt idx="427">
                  <c:v>11306245.26331619</c:v>
                </c:pt>
                <c:pt idx="428">
                  <c:v>11758495.073848838</c:v>
                </c:pt>
                <c:pt idx="429">
                  <c:v>12228834.876802791</c:v>
                </c:pt>
                <c:pt idx="430">
                  <c:v>12717988.271874903</c:v>
                </c:pt>
                <c:pt idx="431">
                  <c:v>12463628.506437404</c:v>
                </c:pt>
                <c:pt idx="432">
                  <c:v>12962173.6466949</c:v>
                </c:pt>
                <c:pt idx="433">
                  <c:v>12702930.173761003</c:v>
                </c:pt>
                <c:pt idx="434">
                  <c:v>12448871.570285782</c:v>
                </c:pt>
                <c:pt idx="435">
                  <c:v>12946826.433097214</c:v>
                </c:pt>
                <c:pt idx="436">
                  <c:v>12687889.90443527</c:v>
                </c:pt>
                <c:pt idx="437">
                  <c:v>12434132.106346564</c:v>
                </c:pt>
                <c:pt idx="438">
                  <c:v>12185449.464219633</c:v>
                </c:pt>
                <c:pt idx="439">
                  <c:v>11941740.474935241</c:v>
                </c:pt>
                <c:pt idx="440">
                  <c:v>12419410.093932651</c:v>
                </c:pt>
                <c:pt idx="441">
                  <c:v>12916186.497689957</c:v>
                </c:pt>
                <c:pt idx="442">
                  <c:v>13432833.957597556</c:v>
                </c:pt>
                <c:pt idx="443">
                  <c:v>13164177.278445605</c:v>
                </c:pt>
                <c:pt idx="444">
                  <c:v>12900893.732876694</c:v>
                </c:pt>
                <c:pt idx="445">
                  <c:v>13416929.482191762</c:v>
                </c:pt>
                <c:pt idx="446">
                  <c:v>13953606.661479432</c:v>
                </c:pt>
                <c:pt idx="447">
                  <c:v>13674534.528249843</c:v>
                </c:pt>
                <c:pt idx="448">
                  <c:v>14221515.909379836</c:v>
                </c:pt>
                <c:pt idx="449">
                  <c:v>13937085.59119224</c:v>
                </c:pt>
                <c:pt idx="450">
                  <c:v>14494569.014839929</c:v>
                </c:pt>
                <c:pt idx="451">
                  <c:v>15074351.775433525</c:v>
                </c:pt>
                <c:pt idx="452">
                  <c:v>14772864.739924856</c:v>
                </c:pt>
                <c:pt idx="453">
                  <c:v>15363779.32952185</c:v>
                </c:pt>
                <c:pt idx="454">
                  <c:v>15978330.502702724</c:v>
                </c:pt>
                <c:pt idx="455">
                  <c:v>15658763.892648669</c:v>
                </c:pt>
                <c:pt idx="456">
                  <c:v>15345588.614795696</c:v>
                </c:pt>
                <c:pt idx="457">
                  <c:v>15959412.159387523</c:v>
                </c:pt>
                <c:pt idx="458">
                  <c:v>16597788.645763025</c:v>
                </c:pt>
                <c:pt idx="459">
                  <c:v>16265832.872847764</c:v>
                </c:pt>
                <c:pt idx="460">
                  <c:v>15940516.215390809</c:v>
                </c:pt>
                <c:pt idx="461">
                  <c:v>15621705.891082993</c:v>
                </c:pt>
                <c:pt idx="462">
                  <c:v>16246574.126726313</c:v>
                </c:pt>
                <c:pt idx="463">
                  <c:v>16896437.091795366</c:v>
                </c:pt>
                <c:pt idx="464">
                  <c:v>17572294.57546718</c:v>
                </c:pt>
                <c:pt idx="465">
                  <c:v>17220848.683957838</c:v>
                </c:pt>
                <c:pt idx="466">
                  <c:v>17909682.631316151</c:v>
                </c:pt>
                <c:pt idx="467">
                  <c:v>17551488.978689827</c:v>
                </c:pt>
                <c:pt idx="468">
                  <c:v>18253548.53783742</c:v>
                </c:pt>
                <c:pt idx="469">
                  <c:v>18983690.479350917</c:v>
                </c:pt>
                <c:pt idx="470">
                  <c:v>19743038.098524954</c:v>
                </c:pt>
                <c:pt idx="471">
                  <c:v>19348177.336554457</c:v>
                </c:pt>
                <c:pt idx="472">
                  <c:v>20122104.430016633</c:v>
                </c:pt>
                <c:pt idx="473">
                  <c:v>20926988.607217297</c:v>
                </c:pt>
                <c:pt idx="474">
                  <c:v>21764068.151505988</c:v>
                </c:pt>
                <c:pt idx="475">
                  <c:v>21328786.788475867</c:v>
                </c:pt>
                <c:pt idx="476">
                  <c:v>22181938.260014903</c:v>
                </c:pt>
                <c:pt idx="477">
                  <c:v>23069215.790415499</c:v>
                </c:pt>
                <c:pt idx="478">
                  <c:v>22607831.474607188</c:v>
                </c:pt>
                <c:pt idx="479">
                  <c:v>22155674.845115043</c:v>
                </c:pt>
                <c:pt idx="480">
                  <c:v>23041901.838919643</c:v>
                </c:pt>
                <c:pt idx="481">
                  <c:v>23963577.912476428</c:v>
                </c:pt>
                <c:pt idx="482">
                  <c:v>24922121.028975487</c:v>
                </c:pt>
                <c:pt idx="483">
                  <c:v>24423678.608395979</c:v>
                </c:pt>
                <c:pt idx="484">
                  <c:v>23935205.036228061</c:v>
                </c:pt>
                <c:pt idx="485">
                  <c:v>23456500.935503498</c:v>
                </c:pt>
                <c:pt idx="486">
                  <c:v>24394760.972923636</c:v>
                </c:pt>
                <c:pt idx="487">
                  <c:v>23906865.753465164</c:v>
                </c:pt>
                <c:pt idx="488">
                  <c:v>24863140.38360377</c:v>
                </c:pt>
                <c:pt idx="489">
                  <c:v>25857665.998947922</c:v>
                </c:pt>
                <c:pt idx="490">
                  <c:v>25340512.678968962</c:v>
                </c:pt>
                <c:pt idx="491">
                  <c:v>24833702.425389584</c:v>
                </c:pt>
                <c:pt idx="492">
                  <c:v>25827050.522405166</c:v>
                </c:pt>
                <c:pt idx="493">
                  <c:v>26860132.543301374</c:v>
                </c:pt>
                <c:pt idx="494">
                  <c:v>26322929.892435346</c:v>
                </c:pt>
                <c:pt idx="495">
                  <c:v>27375847.088132761</c:v>
                </c:pt>
                <c:pt idx="496">
                  <c:v>28470880.971658073</c:v>
                </c:pt>
                <c:pt idx="497">
                  <c:v>29609716.210524395</c:v>
                </c:pt>
                <c:pt idx="498">
                  <c:v>29017521.886313908</c:v>
                </c:pt>
                <c:pt idx="499">
                  <c:v>28437171.44858763</c:v>
                </c:pt>
                <c:pt idx="500">
                  <c:v>29574658.306531135</c:v>
                </c:pt>
                <c:pt idx="501">
                  <c:v>30757644.638792381</c:v>
                </c:pt>
                <c:pt idx="502">
                  <c:v>31987950.424344078</c:v>
                </c:pt>
                <c:pt idx="503">
                  <c:v>33267468.441317841</c:v>
                </c:pt>
                <c:pt idx="504">
                  <c:v>34598167.178970553</c:v>
                </c:pt>
                <c:pt idx="505">
                  <c:v>35982093.866129376</c:v>
                </c:pt>
                <c:pt idx="506">
                  <c:v>35262451.988806792</c:v>
                </c:pt>
                <c:pt idx="507">
                  <c:v>36672950.068359062</c:v>
                </c:pt>
                <c:pt idx="508">
                  <c:v>38139868.071093425</c:v>
                </c:pt>
                <c:pt idx="509">
                  <c:v>39665462.793937162</c:v>
                </c:pt>
                <c:pt idx="510">
                  <c:v>38872153.538058415</c:v>
                </c:pt>
                <c:pt idx="511">
                  <c:v>40427039.679580748</c:v>
                </c:pt>
                <c:pt idx="512">
                  <c:v>42044121.266763978</c:v>
                </c:pt>
                <c:pt idx="513">
                  <c:v>43725886.117434539</c:v>
                </c:pt>
                <c:pt idx="514">
                  <c:v>45474921.562131919</c:v>
                </c:pt>
                <c:pt idx="515">
                  <c:v>47293918.424617194</c:v>
                </c:pt>
                <c:pt idx="516">
                  <c:v>46348040.056124851</c:v>
                </c:pt>
                <c:pt idx="517">
                  <c:v>48201961.658369847</c:v>
                </c:pt>
                <c:pt idx="518">
                  <c:v>50130040.124704644</c:v>
                </c:pt>
                <c:pt idx="519">
                  <c:v>52135241.729692832</c:v>
                </c:pt>
                <c:pt idx="520">
                  <c:v>54220651.398880541</c:v>
                </c:pt>
                <c:pt idx="521">
                  <c:v>56389477.454835765</c:v>
                </c:pt>
                <c:pt idx="522">
                  <c:v>58645056.553029194</c:v>
                </c:pt>
                <c:pt idx="523">
                  <c:v>57472155.421968609</c:v>
                </c:pt>
                <c:pt idx="524">
                  <c:v>56322712.313529238</c:v>
                </c:pt>
                <c:pt idx="525">
                  <c:v>58575620.80607041</c:v>
                </c:pt>
                <c:pt idx="526">
                  <c:v>60918645.638313226</c:v>
                </c:pt>
                <c:pt idx="527">
                  <c:v>63355391.463845752</c:v>
                </c:pt>
                <c:pt idx="528">
                  <c:v>62088283.63456884</c:v>
                </c:pt>
                <c:pt idx="529">
                  <c:v>60846517.961877465</c:v>
                </c:pt>
                <c:pt idx="530">
                  <c:v>59629587.602639914</c:v>
                </c:pt>
                <c:pt idx="531">
                  <c:v>62014771.106745511</c:v>
                </c:pt>
                <c:pt idx="532">
                  <c:v>64495361.951015331</c:v>
                </c:pt>
                <c:pt idx="533">
                  <c:v>67075176.429055944</c:v>
                </c:pt>
                <c:pt idx="534">
                  <c:v>65733672.900474824</c:v>
                </c:pt>
                <c:pt idx="535">
                  <c:v>68363019.816493824</c:v>
                </c:pt>
                <c:pt idx="536">
                  <c:v>66995759.420163944</c:v>
                </c:pt>
                <c:pt idx="537">
                  <c:v>65655844.231760666</c:v>
                </c:pt>
                <c:pt idx="538">
                  <c:v>64342727.347125456</c:v>
                </c:pt>
                <c:pt idx="539">
                  <c:v>63055872.800182946</c:v>
                </c:pt>
                <c:pt idx="540">
                  <c:v>61794755.344179288</c:v>
                </c:pt>
                <c:pt idx="541">
                  <c:v>64266545.557946458</c:v>
                </c:pt>
                <c:pt idx="542">
                  <c:v>66837207.380264319</c:v>
                </c:pt>
                <c:pt idx="543">
                  <c:v>65500463.232659034</c:v>
                </c:pt>
                <c:pt idx="544">
                  <c:v>68120481.761965394</c:v>
                </c:pt>
                <c:pt idx="545">
                  <c:v>66758072.126726083</c:v>
                </c:pt>
                <c:pt idx="546">
                  <c:v>69428395.011795133</c:v>
                </c:pt>
                <c:pt idx="547">
                  <c:v>72205530.812266946</c:v>
                </c:pt>
                <c:pt idx="548">
                  <c:v>75093752.04475762</c:v>
                </c:pt>
                <c:pt idx="549">
                  <c:v>73591877.00386247</c:v>
                </c:pt>
                <c:pt idx="550">
                  <c:v>76535552.084016964</c:v>
                </c:pt>
                <c:pt idx="551">
                  <c:v>79596974.167377636</c:v>
                </c:pt>
                <c:pt idx="552">
                  <c:v>78005034.684030086</c:v>
                </c:pt>
                <c:pt idx="553">
                  <c:v>76444933.990349486</c:v>
                </c:pt>
                <c:pt idx="554">
                  <c:v>74916035.310542494</c:v>
                </c:pt>
                <c:pt idx="555">
                  <c:v>77912676.722964197</c:v>
                </c:pt>
                <c:pt idx="556">
                  <c:v>76354423.188504919</c:v>
                </c:pt>
                <c:pt idx="557">
                  <c:v>79408600.116045117</c:v>
                </c:pt>
                <c:pt idx="558">
                  <c:v>77820428.113724217</c:v>
                </c:pt>
                <c:pt idx="559">
                  <c:v>80933245.238273188</c:v>
                </c:pt>
                <c:pt idx="560">
                  <c:v>79314580.333507732</c:v>
                </c:pt>
                <c:pt idx="561">
                  <c:v>82487163.546848044</c:v>
                </c:pt>
                <c:pt idx="562">
                  <c:v>85786650.088721961</c:v>
                </c:pt>
                <c:pt idx="563">
                  <c:v>89218116.092270836</c:v>
                </c:pt>
                <c:pt idx="564">
                  <c:v>87433753.770425424</c:v>
                </c:pt>
                <c:pt idx="565">
                  <c:v>90931103.921242446</c:v>
                </c:pt>
                <c:pt idx="566">
                  <c:v>89112481.84281759</c:v>
                </c:pt>
                <c:pt idx="567">
                  <c:v>92676981.116530299</c:v>
                </c:pt>
                <c:pt idx="568">
                  <c:v>96384060.361191511</c:v>
                </c:pt>
                <c:pt idx="569">
                  <c:v>100239422.77563918</c:v>
                </c:pt>
                <c:pt idx="570">
                  <c:v>104248999.68666475</c:v>
                </c:pt>
                <c:pt idx="571">
                  <c:v>102164019.69293144</c:v>
                </c:pt>
                <c:pt idx="572">
                  <c:v>106250580.4806487</c:v>
                </c:pt>
                <c:pt idx="573">
                  <c:v>104125568.87103572</c:v>
                </c:pt>
                <c:pt idx="574">
                  <c:v>102043057.49361502</c:v>
                </c:pt>
                <c:pt idx="575">
                  <c:v>106124779.79335962</c:v>
                </c:pt>
                <c:pt idx="576">
                  <c:v>104002284.19749244</c:v>
                </c:pt>
                <c:pt idx="577">
                  <c:v>108162375.56539214</c:v>
                </c:pt>
                <c:pt idx="578">
                  <c:v>105999128.0540843</c:v>
                </c:pt>
                <c:pt idx="579">
                  <c:v>103879145.49300261</c:v>
                </c:pt>
                <c:pt idx="580">
                  <c:v>108034311.31272271</c:v>
                </c:pt>
                <c:pt idx="581">
                  <c:v>112355683.76523162</c:v>
                </c:pt>
                <c:pt idx="582">
                  <c:v>116849911.11584088</c:v>
                </c:pt>
                <c:pt idx="583">
                  <c:v>114512912.89352407</c:v>
                </c:pt>
                <c:pt idx="584">
                  <c:v>112222654.63565359</c:v>
                </c:pt>
                <c:pt idx="585">
                  <c:v>109978201.54294051</c:v>
                </c:pt>
                <c:pt idx="586">
                  <c:v>107778637.5120817</c:v>
                </c:pt>
                <c:pt idx="587">
                  <c:v>112089783.01256497</c:v>
                </c:pt>
                <c:pt idx="588">
                  <c:v>109847987.35231367</c:v>
                </c:pt>
                <c:pt idx="589">
                  <c:v>107651027.60526739</c:v>
                </c:pt>
                <c:pt idx="590">
                  <c:v>105498007.05316204</c:v>
                </c:pt>
                <c:pt idx="591">
                  <c:v>103388046.9120988</c:v>
                </c:pt>
                <c:pt idx="592">
                  <c:v>107523568.78858274</c:v>
                </c:pt>
                <c:pt idx="593">
                  <c:v>111824511.54012606</c:v>
                </c:pt>
                <c:pt idx="594">
                  <c:v>109588021.30932353</c:v>
                </c:pt>
                <c:pt idx="595">
                  <c:v>107396260.88313706</c:v>
                </c:pt>
                <c:pt idx="596">
                  <c:v>105248335.66547433</c:v>
                </c:pt>
                <c:pt idx="597">
                  <c:v>109458269.0920933</c:v>
                </c:pt>
                <c:pt idx="598">
                  <c:v>107269103.71025144</c:v>
                </c:pt>
                <c:pt idx="599">
                  <c:v>105123721.63604641</c:v>
                </c:pt>
                <c:pt idx="600">
                  <c:v>103021247.20332548</c:v>
                </c:pt>
                <c:pt idx="601">
                  <c:v>107142097.0914585</c:v>
                </c:pt>
                <c:pt idx="602">
                  <c:v>111427780.97511683</c:v>
                </c:pt>
                <c:pt idx="603">
                  <c:v>115884892.21412151</c:v>
                </c:pt>
                <c:pt idx="604">
                  <c:v>120520287.90268637</c:v>
                </c:pt>
                <c:pt idx="605">
                  <c:v>125341099.41879383</c:v>
                </c:pt>
                <c:pt idx="606">
                  <c:v>130354743.39554559</c:v>
                </c:pt>
                <c:pt idx="607">
                  <c:v>135568933.13136742</c:v>
                </c:pt>
                <c:pt idx="608">
                  <c:v>132857554.46874006</c:v>
                </c:pt>
                <c:pt idx="609">
                  <c:v>138171856.64748967</c:v>
                </c:pt>
                <c:pt idx="610">
                  <c:v>143698730.91338927</c:v>
                </c:pt>
                <c:pt idx="611">
                  <c:v>140824756.29512149</c:v>
                </c:pt>
                <c:pt idx="612">
                  <c:v>146457746.54692635</c:v>
                </c:pt>
                <c:pt idx="613">
                  <c:v>152316056.4088034</c:v>
                </c:pt>
                <c:pt idx="614">
                  <c:v>158408698.66515553</c:v>
                </c:pt>
                <c:pt idx="615">
                  <c:v>155240524.69185242</c:v>
                </c:pt>
                <c:pt idx="616">
                  <c:v>161450145.67952651</c:v>
                </c:pt>
                <c:pt idx="617">
                  <c:v>167908151.50670758</c:v>
                </c:pt>
                <c:pt idx="618">
                  <c:v>174624477.56697589</c:v>
                </c:pt>
                <c:pt idx="619">
                  <c:v>181609456.66965494</c:v>
                </c:pt>
                <c:pt idx="620">
                  <c:v>188873834.93644112</c:v>
                </c:pt>
                <c:pt idx="621">
                  <c:v>185096358.23771229</c:v>
                </c:pt>
                <c:pt idx="622">
                  <c:v>192500212.56722078</c:v>
                </c:pt>
                <c:pt idx="623">
                  <c:v>200200221.0699096</c:v>
                </c:pt>
                <c:pt idx="624">
                  <c:v>196196216.64851141</c:v>
                </c:pt>
                <c:pt idx="625">
                  <c:v>204044065.31445187</c:v>
                </c:pt>
                <c:pt idx="626">
                  <c:v>212205827.92702994</c:v>
                </c:pt>
                <c:pt idx="627">
                  <c:v>220694061.04411113</c:v>
                </c:pt>
                <c:pt idx="628">
                  <c:v>216280179.8232289</c:v>
                </c:pt>
                <c:pt idx="629">
                  <c:v>224931387.01615804</c:v>
                </c:pt>
                <c:pt idx="630">
                  <c:v>233928642.49680436</c:v>
                </c:pt>
                <c:pt idx="631">
                  <c:v>229250069.64686826</c:v>
                </c:pt>
                <c:pt idx="632">
                  <c:v>224665068.2539309</c:v>
                </c:pt>
                <c:pt idx="633">
                  <c:v>233651670.98408812</c:v>
                </c:pt>
                <c:pt idx="634">
                  <c:v>228978637.56440637</c:v>
                </c:pt>
                <c:pt idx="635">
                  <c:v>224399064.81311825</c:v>
                </c:pt>
                <c:pt idx="636">
                  <c:v>219911083.5168559</c:v>
                </c:pt>
                <c:pt idx="637">
                  <c:v>228707526.85753012</c:v>
                </c:pt>
                <c:pt idx="638">
                  <c:v>224133376.32037953</c:v>
                </c:pt>
                <c:pt idx="639">
                  <c:v>233098711.37319469</c:v>
                </c:pt>
                <c:pt idx="640">
                  <c:v>242422659.8281225</c:v>
                </c:pt>
                <c:pt idx="641">
                  <c:v>252119566.2212474</c:v>
                </c:pt>
                <c:pt idx="642">
                  <c:v>247077174.89682245</c:v>
                </c:pt>
                <c:pt idx="643">
                  <c:v>242135631.398886</c:v>
                </c:pt>
                <c:pt idx="644">
                  <c:v>251821056.65484142</c:v>
                </c:pt>
                <c:pt idx="645">
                  <c:v>261893898.92103508</c:v>
                </c:pt>
                <c:pt idx="646">
                  <c:v>256656020.94261438</c:v>
                </c:pt>
                <c:pt idx="647">
                  <c:v>251522900.52376208</c:v>
                </c:pt>
                <c:pt idx="648">
                  <c:v>261583816.54471257</c:v>
                </c:pt>
                <c:pt idx="649">
                  <c:v>256352140.21381831</c:v>
                </c:pt>
                <c:pt idx="650">
                  <c:v>251225097.40954193</c:v>
                </c:pt>
                <c:pt idx="651">
                  <c:v>246200595.4613511</c:v>
                </c:pt>
                <c:pt idx="652">
                  <c:v>241276583.55212408</c:v>
                </c:pt>
                <c:pt idx="653">
                  <c:v>250927646.89420906</c:v>
                </c:pt>
                <c:pt idx="654">
                  <c:v>260964752.76997742</c:v>
                </c:pt>
                <c:pt idx="655">
                  <c:v>271403342.88077652</c:v>
                </c:pt>
                <c:pt idx="656">
                  <c:v>282259476.59600759</c:v>
                </c:pt>
                <c:pt idx="657">
                  <c:v>293549855.65984792</c:v>
                </c:pt>
                <c:pt idx="658">
                  <c:v>305291849.88624185</c:v>
                </c:pt>
                <c:pt idx="659">
                  <c:v>317503523.88169152</c:v>
                </c:pt>
                <c:pt idx="660">
                  <c:v>330203664.83695918</c:v>
                </c:pt>
                <c:pt idx="661">
                  <c:v>343411811.43043756</c:v>
                </c:pt>
                <c:pt idx="662">
                  <c:v>336543575.20182884</c:v>
                </c:pt>
                <c:pt idx="663">
                  <c:v>329812703.69779223</c:v>
                </c:pt>
                <c:pt idx="664">
                  <c:v>343005211.8457039</c:v>
                </c:pt>
                <c:pt idx="665">
                  <c:v>356725420.31953204</c:v>
                </c:pt>
                <c:pt idx="666">
                  <c:v>370994437.13231331</c:v>
                </c:pt>
                <c:pt idx="667">
                  <c:v>385834214.61760587</c:v>
                </c:pt>
                <c:pt idx="668">
                  <c:v>401267583.20231009</c:v>
                </c:pt>
                <c:pt idx="669">
                  <c:v>417318286.53040248</c:v>
                </c:pt>
                <c:pt idx="670">
                  <c:v>434011017.99161857</c:v>
                </c:pt>
                <c:pt idx="671">
                  <c:v>451371458.71128333</c:v>
                </c:pt>
                <c:pt idx="672">
                  <c:v>469426317.05973464</c:v>
                </c:pt>
                <c:pt idx="673">
                  <c:v>488203369.74212402</c:v>
                </c:pt>
                <c:pt idx="674">
                  <c:v>507731504.53180897</c:v>
                </c:pt>
                <c:pt idx="675">
                  <c:v>497576874.44117278</c:v>
                </c:pt>
                <c:pt idx="676">
                  <c:v>487625336.95234931</c:v>
                </c:pt>
                <c:pt idx="677">
                  <c:v>507130350.43044329</c:v>
                </c:pt>
                <c:pt idx="678">
                  <c:v>527415564.44766104</c:v>
                </c:pt>
                <c:pt idx="679">
                  <c:v>548512187.02556753</c:v>
                </c:pt>
                <c:pt idx="680">
                  <c:v>570452674.50659025</c:v>
                </c:pt>
                <c:pt idx="681">
                  <c:v>593270781.48685384</c:v>
                </c:pt>
                <c:pt idx="682">
                  <c:v>617001612.746328</c:v>
                </c:pt>
                <c:pt idx="683">
                  <c:v>641681677.25618112</c:v>
                </c:pt>
                <c:pt idx="684">
                  <c:v>628848043.71105754</c:v>
                </c:pt>
                <c:pt idx="685">
                  <c:v>616271082.83683634</c:v>
                </c:pt>
                <c:pt idx="686">
                  <c:v>640921926.1503098</c:v>
                </c:pt>
                <c:pt idx="687">
                  <c:v>666558803.1963222</c:v>
                </c:pt>
                <c:pt idx="688">
                  <c:v>693221155.32417512</c:v>
                </c:pt>
                <c:pt idx="689">
                  <c:v>679356732.21769166</c:v>
                </c:pt>
                <c:pt idx="690">
                  <c:v>665769597.57333779</c:v>
                </c:pt>
                <c:pt idx="691">
                  <c:v>652454205.62187099</c:v>
                </c:pt>
                <c:pt idx="692">
                  <c:v>678552373.84674585</c:v>
                </c:pt>
                <c:pt idx="693">
                  <c:v>705694468.80061567</c:v>
                </c:pt>
                <c:pt idx="694">
                  <c:v>691580579.42460334</c:v>
                </c:pt>
                <c:pt idx="695">
                  <c:v>719243802.60158753</c:v>
                </c:pt>
                <c:pt idx="696">
                  <c:v>704858926.54955578</c:v>
                </c:pt>
                <c:pt idx="697">
                  <c:v>733053283.61153805</c:v>
                </c:pt>
                <c:pt idx="698">
                  <c:v>762375414.95599961</c:v>
                </c:pt>
                <c:pt idx="699">
                  <c:v>792870431.55423963</c:v>
                </c:pt>
                <c:pt idx="700">
                  <c:v>824585248.81640923</c:v>
                </c:pt>
                <c:pt idx="701">
                  <c:v>857568658.76906562</c:v>
                </c:pt>
                <c:pt idx="702">
                  <c:v>840417285.59368432</c:v>
                </c:pt>
                <c:pt idx="703">
                  <c:v>874033977.01743174</c:v>
                </c:pt>
                <c:pt idx="704">
                  <c:v>908995336.09812903</c:v>
                </c:pt>
                <c:pt idx="705">
                  <c:v>890815429.37616646</c:v>
                </c:pt>
                <c:pt idx="706">
                  <c:v>926448046.55121315</c:v>
                </c:pt>
                <c:pt idx="707">
                  <c:v>963505968.41326165</c:v>
                </c:pt>
                <c:pt idx="708">
                  <c:v>1002046207.1497921</c:v>
                </c:pt>
                <c:pt idx="709">
                  <c:v>982005283.00679624</c:v>
                </c:pt>
                <c:pt idx="710">
                  <c:v>962365177.34666038</c:v>
                </c:pt>
                <c:pt idx="711">
                  <c:v>943117873.7997272</c:v>
                </c:pt>
                <c:pt idx="712">
                  <c:v>980842588.75171626</c:v>
                </c:pt>
                <c:pt idx="713">
                  <c:v>1020076292.3017849</c:v>
                </c:pt>
                <c:pt idx="714">
                  <c:v>999674766.45574915</c:v>
                </c:pt>
                <c:pt idx="715">
                  <c:v>1039661757.1139791</c:v>
                </c:pt>
                <c:pt idx="716">
                  <c:v>1018868521.9716995</c:v>
                </c:pt>
                <c:pt idx="717">
                  <c:v>1059623262.8505675</c:v>
                </c:pt>
                <c:pt idx="718">
                  <c:v>1102008193.3645902</c:v>
                </c:pt>
                <c:pt idx="719">
                  <c:v>1079968029.4972985</c:v>
                </c:pt>
                <c:pt idx="720">
                  <c:v>1123166750.6771903</c:v>
                </c:pt>
                <c:pt idx="721">
                  <c:v>1168093420.704278</c:v>
                </c:pt>
                <c:pt idx="722">
                  <c:v>1214817157.532449</c:v>
                </c:pt>
                <c:pt idx="723">
                  <c:v>1190520814.3817999</c:v>
                </c:pt>
                <c:pt idx="724">
                  <c:v>1238141646.957072</c:v>
                </c:pt>
                <c:pt idx="725">
                  <c:v>1213378814.0179305</c:v>
                </c:pt>
                <c:pt idx="726">
                  <c:v>1189111237.737572</c:v>
                </c:pt>
                <c:pt idx="727">
                  <c:v>1236675687.2470748</c:v>
                </c:pt>
                <c:pt idx="728">
                  <c:v>1211942173.5021334</c:v>
                </c:pt>
                <c:pt idx="729">
                  <c:v>1187703330.0320907</c:v>
                </c:pt>
                <c:pt idx="730">
                  <c:v>1163949263.4314489</c:v>
                </c:pt>
                <c:pt idx="731">
                  <c:v>1210507233.9687068</c:v>
                </c:pt>
                <c:pt idx="732">
                  <c:v>1186297089.2893326</c:v>
                </c:pt>
                <c:pt idx="733">
                  <c:v>1233748972.8609059</c:v>
                </c:pt>
                <c:pt idx="734">
                  <c:v>1283098931.7753422</c:v>
                </c:pt>
                <c:pt idx="735">
                  <c:v>1334422889.046356</c:v>
                </c:pt>
                <c:pt idx="736">
                  <c:v>1387799804.6082101</c:v>
                </c:pt>
                <c:pt idx="737">
                  <c:v>1360043808.5160458</c:v>
                </c:pt>
                <c:pt idx="738">
                  <c:v>1414445560.8566875</c:v>
                </c:pt>
                <c:pt idx="739">
                  <c:v>1386156649.6395538</c:v>
                </c:pt>
                <c:pt idx="740">
                  <c:v>1358433516.6467626</c:v>
                </c:pt>
                <c:pt idx="741">
                  <c:v>1412770857.312633</c:v>
                </c:pt>
                <c:pt idx="742">
                  <c:v>1469281691.6051383</c:v>
                </c:pt>
                <c:pt idx="743">
                  <c:v>1528052959.2693439</c:v>
                </c:pt>
                <c:pt idx="744">
                  <c:v>1589175077.6401176</c:v>
                </c:pt>
                <c:pt idx="745">
                  <c:v>1557391576.0873153</c:v>
                </c:pt>
                <c:pt idx="746">
                  <c:v>1619687239.1308079</c:v>
                </c:pt>
                <c:pt idx="747">
                  <c:v>1587293494.3481917</c:v>
                </c:pt>
                <c:pt idx="748">
                  <c:v>1650785234.1221194</c:v>
                </c:pt>
                <c:pt idx="749">
                  <c:v>1617769529.439677</c:v>
                </c:pt>
                <c:pt idx="750">
                  <c:v>1585414138.8508835</c:v>
                </c:pt>
                <c:pt idx="751">
                  <c:v>1553705856.0738659</c:v>
                </c:pt>
                <c:pt idx="752">
                  <c:v>1522631738.9523885</c:v>
                </c:pt>
                <c:pt idx="753">
                  <c:v>1492179104.1733408</c:v>
                </c:pt>
                <c:pt idx="754">
                  <c:v>1551866268.3402743</c:v>
                </c:pt>
                <c:pt idx="755">
                  <c:v>1613940919.0738852</c:v>
                </c:pt>
                <c:pt idx="756">
                  <c:v>1678498555.8368406</c:v>
                </c:pt>
                <c:pt idx="757">
                  <c:v>1745638498.0703142</c:v>
                </c:pt>
                <c:pt idx="758">
                  <c:v>1815464037.9931266</c:v>
                </c:pt>
                <c:pt idx="759">
                  <c:v>1888082599.5128517</c:v>
                </c:pt>
                <c:pt idx="760">
                  <c:v>1850320947.5225947</c:v>
                </c:pt>
                <c:pt idx="761">
                  <c:v>1924333785.4234984</c:v>
                </c:pt>
                <c:pt idx="762">
                  <c:v>2001307136.8404384</c:v>
                </c:pt>
                <c:pt idx="763">
                  <c:v>1961280994.1036296</c:v>
                </c:pt>
                <c:pt idx="764">
                  <c:v>2039732233.8677747</c:v>
                </c:pt>
                <c:pt idx="765">
                  <c:v>1998937589.1904192</c:v>
                </c:pt>
                <c:pt idx="766">
                  <c:v>2078895092.7580359</c:v>
                </c:pt>
                <c:pt idx="767">
                  <c:v>2037317190.9028752</c:v>
                </c:pt>
                <c:pt idx="768">
                  <c:v>2118809878.5389903</c:v>
                </c:pt>
                <c:pt idx="769">
                  <c:v>2076433680.9682105</c:v>
                </c:pt>
                <c:pt idx="770">
                  <c:v>2159491028.2069387</c:v>
                </c:pt>
                <c:pt idx="771">
                  <c:v>2245870669.3352165</c:v>
                </c:pt>
                <c:pt idx="772">
                  <c:v>2200953255.9485121</c:v>
                </c:pt>
                <c:pt idx="773">
                  <c:v>2156934190.8295417</c:v>
                </c:pt>
                <c:pt idx="774">
                  <c:v>2243211558.4627233</c:v>
                </c:pt>
                <c:pt idx="775">
                  <c:v>2198347327.293469</c:v>
                </c:pt>
                <c:pt idx="776">
                  <c:v>2154380380.7475996</c:v>
                </c:pt>
                <c:pt idx="777">
                  <c:v>2111292773.1326475</c:v>
                </c:pt>
                <c:pt idx="778">
                  <c:v>2195744484.0579534</c:v>
                </c:pt>
                <c:pt idx="779">
                  <c:v>2283574263.4202714</c:v>
                </c:pt>
                <c:pt idx="780">
                  <c:v>2237902778.151866</c:v>
                </c:pt>
                <c:pt idx="781">
                  <c:v>2327418889.2779408</c:v>
                </c:pt>
                <c:pt idx="782">
                  <c:v>2420515644.8490582</c:v>
                </c:pt>
                <c:pt idx="783">
                  <c:v>2517336270.6430206</c:v>
                </c:pt>
                <c:pt idx="784">
                  <c:v>2618029721.4687414</c:v>
                </c:pt>
                <c:pt idx="785">
                  <c:v>2722750910.3274913</c:v>
                </c:pt>
                <c:pt idx="786">
                  <c:v>2668295892.1209416</c:v>
                </c:pt>
                <c:pt idx="787">
                  <c:v>2775027727.8057795</c:v>
                </c:pt>
                <c:pt idx="788">
                  <c:v>2886028836.9180107</c:v>
                </c:pt>
                <c:pt idx="789">
                  <c:v>2828308260.1796503</c:v>
                </c:pt>
                <c:pt idx="790">
                  <c:v>2941440590.5868363</c:v>
                </c:pt>
                <c:pt idx="791">
                  <c:v>3059098214.21031</c:v>
                </c:pt>
                <c:pt idx="792">
                  <c:v>3181462142.7787223</c:v>
                </c:pt>
                <c:pt idx="793">
                  <c:v>3308720628.489871</c:v>
                </c:pt>
                <c:pt idx="794">
                  <c:v>3242546215.9200735</c:v>
                </c:pt>
                <c:pt idx="795">
                  <c:v>3177695291.6016722</c:v>
                </c:pt>
                <c:pt idx="796">
                  <c:v>3114141385.7696385</c:v>
                </c:pt>
                <c:pt idx="797">
                  <c:v>3238707041.2004242</c:v>
                </c:pt>
                <c:pt idx="798">
                  <c:v>3368255322.8484411</c:v>
                </c:pt>
                <c:pt idx="799">
                  <c:v>3300890216.3914723</c:v>
                </c:pt>
                <c:pt idx="800">
                  <c:v>3432925825.0471311</c:v>
                </c:pt>
                <c:pt idx="801">
                  <c:v>3364267308.5461884</c:v>
                </c:pt>
                <c:pt idx="802">
                  <c:v>3498838000.8880358</c:v>
                </c:pt>
                <c:pt idx="803">
                  <c:v>3638791520.9235573</c:v>
                </c:pt>
                <c:pt idx="804">
                  <c:v>3566015690.5050859</c:v>
                </c:pt>
                <c:pt idx="805">
                  <c:v>3708656318.1252894</c:v>
                </c:pt>
                <c:pt idx="806">
                  <c:v>3634483191.7627835</c:v>
                </c:pt>
                <c:pt idx="807">
                  <c:v>3779862519.4332948</c:v>
                </c:pt>
                <c:pt idx="808">
                  <c:v>3931057020.2106266</c:v>
                </c:pt>
                <c:pt idx="809">
                  <c:v>3852435879.8064141</c:v>
                </c:pt>
                <c:pt idx="810">
                  <c:v>3775387162.2102857</c:v>
                </c:pt>
                <c:pt idx="811">
                  <c:v>3926402648.6986971</c:v>
                </c:pt>
                <c:pt idx="812">
                  <c:v>4083458754.6466451</c:v>
                </c:pt>
                <c:pt idx="813">
                  <c:v>4001789579.5537124</c:v>
                </c:pt>
                <c:pt idx="814">
                  <c:v>4161861162.7358608</c:v>
                </c:pt>
                <c:pt idx="815">
                  <c:v>4078623939.4811435</c:v>
                </c:pt>
                <c:pt idx="816">
                  <c:v>4241768897.060389</c:v>
                </c:pt>
                <c:pt idx="817">
                  <c:v>4411439652.9428043</c:v>
                </c:pt>
                <c:pt idx="818">
                  <c:v>4587897239.0605164</c:v>
                </c:pt>
                <c:pt idx="819">
                  <c:v>4771413128.6229372</c:v>
                </c:pt>
                <c:pt idx="820">
                  <c:v>4962269653.7678547</c:v>
                </c:pt>
                <c:pt idx="821">
                  <c:v>5160760439.9185686</c:v>
                </c:pt>
                <c:pt idx="822">
                  <c:v>5057545231.1201973</c:v>
                </c:pt>
                <c:pt idx="823">
                  <c:v>4956394326.4977932</c:v>
                </c:pt>
                <c:pt idx="824">
                  <c:v>4857266439.9678373</c:v>
                </c:pt>
                <c:pt idx="825">
                  <c:v>5051557097.5665512</c:v>
                </c:pt>
                <c:pt idx="826">
                  <c:v>5253619381.4692135</c:v>
                </c:pt>
                <c:pt idx="827">
                  <c:v>5148546993.8398294</c:v>
                </c:pt>
                <c:pt idx="828">
                  <c:v>5354488873.5934229</c:v>
                </c:pt>
                <c:pt idx="829">
                  <c:v>5247399096.1215544</c:v>
                </c:pt>
                <c:pt idx="830">
                  <c:v>5142451114.1991234</c:v>
                </c:pt>
                <c:pt idx="831">
                  <c:v>5348149158.7670879</c:v>
                </c:pt>
                <c:pt idx="832">
                  <c:v>5241186175.5917463</c:v>
                </c:pt>
                <c:pt idx="833">
                  <c:v>5136362452.0799112</c:v>
                </c:pt>
                <c:pt idx="834">
                  <c:v>5341816950.1631079</c:v>
                </c:pt>
                <c:pt idx="835">
                  <c:v>5234980611.1598454</c:v>
                </c:pt>
                <c:pt idx="836">
                  <c:v>5130280998.9366484</c:v>
                </c:pt>
                <c:pt idx="837">
                  <c:v>5027675378.9579153</c:v>
                </c:pt>
                <c:pt idx="838">
                  <c:v>4927121871.3787575</c:v>
                </c:pt>
                <c:pt idx="839">
                  <c:v>4828579433.9511824</c:v>
                </c:pt>
                <c:pt idx="840">
                  <c:v>5021722611.3092299</c:v>
                </c:pt>
                <c:pt idx="841">
                  <c:v>5222591515.7615986</c:v>
                </c:pt>
                <c:pt idx="842">
                  <c:v>5431495176.3920622</c:v>
                </c:pt>
                <c:pt idx="843">
                  <c:v>5322865272.8642206</c:v>
                </c:pt>
                <c:pt idx="844">
                  <c:v>5535779883.7787895</c:v>
                </c:pt>
                <c:pt idx="845">
                  <c:v>5425064286.1032133</c:v>
                </c:pt>
                <c:pt idx="846">
                  <c:v>5316563000.3811493</c:v>
                </c:pt>
                <c:pt idx="847">
                  <c:v>5210231740.3735266</c:v>
                </c:pt>
                <c:pt idx="848">
                  <c:v>5106027105.5660563</c:v>
                </c:pt>
                <c:pt idx="849">
                  <c:v>5310268189.7886982</c:v>
                </c:pt>
                <c:pt idx="850">
                  <c:v>5522678917.3802462</c:v>
                </c:pt>
                <c:pt idx="851">
                  <c:v>5743586074.0754557</c:v>
                </c:pt>
                <c:pt idx="852">
                  <c:v>5973329517.0384741</c:v>
                </c:pt>
                <c:pt idx="853">
                  <c:v>6212262697.7200127</c:v>
                </c:pt>
                <c:pt idx="854">
                  <c:v>6088017443.7656126</c:v>
                </c:pt>
                <c:pt idx="855">
                  <c:v>6331538141.5162373</c:v>
                </c:pt>
                <c:pt idx="856">
                  <c:v>6204907378.6859121</c:v>
                </c:pt>
                <c:pt idx="857">
                  <c:v>6453103673.8333483</c:v>
                </c:pt>
                <c:pt idx="858">
                  <c:v>6711227820.7866821</c:v>
                </c:pt>
                <c:pt idx="859">
                  <c:v>6979676933.6181498</c:v>
                </c:pt>
                <c:pt idx="860">
                  <c:v>7258864010.9628754</c:v>
                </c:pt>
                <c:pt idx="861">
                  <c:v>7549218571.4013901</c:v>
                </c:pt>
                <c:pt idx="862">
                  <c:v>7851187314.2574453</c:v>
                </c:pt>
                <c:pt idx="863">
                  <c:v>8165234806.8277435</c:v>
                </c:pt>
                <c:pt idx="864">
                  <c:v>8491844199.100853</c:v>
                </c:pt>
                <c:pt idx="865">
                  <c:v>8322007315.1188354</c:v>
                </c:pt>
                <c:pt idx="866">
                  <c:v>8654887607.7235889</c:v>
                </c:pt>
                <c:pt idx="867">
                  <c:v>8481789855.5691175</c:v>
                </c:pt>
                <c:pt idx="868">
                  <c:v>8821061449.7918816</c:v>
                </c:pt>
                <c:pt idx="869">
                  <c:v>9173903907.783556</c:v>
                </c:pt>
                <c:pt idx="870">
                  <c:v>9540860064.0948982</c:v>
                </c:pt>
                <c:pt idx="871">
                  <c:v>9922494466.6586933</c:v>
                </c:pt>
                <c:pt idx="872">
                  <c:v>9724044577.3255196</c:v>
                </c:pt>
                <c:pt idx="873">
                  <c:v>10113006360.418541</c:v>
                </c:pt>
                <c:pt idx="874">
                  <c:v>10517526614.835283</c:v>
                </c:pt>
                <c:pt idx="875">
                  <c:v>10938227679.428694</c:v>
                </c:pt>
                <c:pt idx="876">
                  <c:v>10719463125.84012</c:v>
                </c:pt>
                <c:pt idx="877">
                  <c:v>11148241650.873726</c:v>
                </c:pt>
                <c:pt idx="878">
                  <c:v>11594171316.908674</c:v>
                </c:pt>
                <c:pt idx="879">
                  <c:v>12057938169.585022</c:v>
                </c:pt>
                <c:pt idx="880">
                  <c:v>12540255696.368423</c:v>
                </c:pt>
                <c:pt idx="881">
                  <c:v>12289450582.441055</c:v>
                </c:pt>
                <c:pt idx="882">
                  <c:v>12781028605.738697</c:v>
                </c:pt>
                <c:pt idx="883">
                  <c:v>12525408033.623922</c:v>
                </c:pt>
                <c:pt idx="884">
                  <c:v>12274899872.951445</c:v>
                </c:pt>
                <c:pt idx="885">
                  <c:v>12029401875.492416</c:v>
                </c:pt>
                <c:pt idx="886">
                  <c:v>12510577950.512114</c:v>
                </c:pt>
                <c:pt idx="887">
                  <c:v>12260366391.501871</c:v>
                </c:pt>
                <c:pt idx="888">
                  <c:v>12750781047.161945</c:v>
                </c:pt>
                <c:pt idx="889">
                  <c:v>13260812289.048424</c:v>
                </c:pt>
                <c:pt idx="890">
                  <c:v>13791244780.610361</c:v>
                </c:pt>
                <c:pt idx="891">
                  <c:v>13515419884.998154</c:v>
                </c:pt>
                <c:pt idx="892">
                  <c:v>14056036680.398079</c:v>
                </c:pt>
                <c:pt idx="893">
                  <c:v>14618278147.614002</c:v>
                </c:pt>
                <c:pt idx="894">
                  <c:v>15203009273.518562</c:v>
                </c:pt>
                <c:pt idx="895">
                  <c:v>15811129644.459305</c:v>
                </c:pt>
                <c:pt idx="896">
                  <c:v>16443574830.237677</c:v>
                </c:pt>
                <c:pt idx="897">
                  <c:v>16114703333.632923</c:v>
                </c:pt>
                <c:pt idx="898">
                  <c:v>16759291466.978241</c:v>
                </c:pt>
                <c:pt idx="899">
                  <c:v>16424105637.638676</c:v>
                </c:pt>
                <c:pt idx="900">
                  <c:v>17081069863.144222</c:v>
                </c:pt>
                <c:pt idx="901">
                  <c:v>16739448465.881338</c:v>
                </c:pt>
                <c:pt idx="902">
                  <c:v>16404659496.563711</c:v>
                </c:pt>
                <c:pt idx="903">
                  <c:v>16076566306.632437</c:v>
                </c:pt>
                <c:pt idx="904">
                  <c:v>16719628958.897734</c:v>
                </c:pt>
                <c:pt idx="905">
                  <c:v>16385236379.71978</c:v>
                </c:pt>
                <c:pt idx="906">
                  <c:v>17040645834.908571</c:v>
                </c:pt>
                <c:pt idx="907">
                  <c:v>17722271668.304913</c:v>
                </c:pt>
                <c:pt idx="908">
                  <c:v>18431162535.037109</c:v>
                </c:pt>
                <c:pt idx="909">
                  <c:v>19168409036.438595</c:v>
                </c:pt>
                <c:pt idx="910">
                  <c:v>19935145397.896137</c:v>
                </c:pt>
                <c:pt idx="911">
                  <c:v>20732551213.811981</c:v>
                </c:pt>
                <c:pt idx="912">
                  <c:v>21561853262.36446</c:v>
                </c:pt>
                <c:pt idx="913">
                  <c:v>22424327392.859039</c:v>
                </c:pt>
                <c:pt idx="914">
                  <c:v>23321300488.573402</c:v>
                </c:pt>
                <c:pt idx="915">
                  <c:v>22854874478.801933</c:v>
                </c:pt>
                <c:pt idx="916">
                  <c:v>23769069457.95401</c:v>
                </c:pt>
                <c:pt idx="917">
                  <c:v>23293688068.79493</c:v>
                </c:pt>
                <c:pt idx="918">
                  <c:v>22827814307.419029</c:v>
                </c:pt>
                <c:pt idx="919">
                  <c:v>23740926879.71579</c:v>
                </c:pt>
                <c:pt idx="920">
                  <c:v>24690563954.904423</c:v>
                </c:pt>
                <c:pt idx="921">
                  <c:v>24196752675.806335</c:v>
                </c:pt>
                <c:pt idx="922">
                  <c:v>23712817622.290207</c:v>
                </c:pt>
                <c:pt idx="923">
                  <c:v>24661330327.181816</c:v>
                </c:pt>
                <c:pt idx="924">
                  <c:v>24168103720.63818</c:v>
                </c:pt>
                <c:pt idx="925">
                  <c:v>25134827869.463707</c:v>
                </c:pt>
                <c:pt idx="926">
                  <c:v>26140220984.242256</c:v>
                </c:pt>
                <c:pt idx="927">
                  <c:v>27185829823.611946</c:v>
                </c:pt>
                <c:pt idx="928">
                  <c:v>28273263016.556423</c:v>
                </c:pt>
                <c:pt idx="929">
                  <c:v>29404193537.218681</c:v>
                </c:pt>
                <c:pt idx="930">
                  <c:v>28816109666.474308</c:v>
                </c:pt>
                <c:pt idx="931">
                  <c:v>29968754053.133282</c:v>
                </c:pt>
                <c:pt idx="932">
                  <c:v>31167504215.258614</c:v>
                </c:pt>
                <c:pt idx="933">
                  <c:v>30544154130.953442</c:v>
                </c:pt>
                <c:pt idx="934">
                  <c:v>31765920296.191578</c:v>
                </c:pt>
                <c:pt idx="935">
                  <c:v>31130601890.267746</c:v>
                </c:pt>
                <c:pt idx="936">
                  <c:v>30507989852.462391</c:v>
                </c:pt>
                <c:pt idx="937">
                  <c:v>31728309446.560886</c:v>
                </c:pt>
                <c:pt idx="938">
                  <c:v>31093743257.629669</c:v>
                </c:pt>
                <c:pt idx="939">
                  <c:v>32337492987.934856</c:v>
                </c:pt>
                <c:pt idx="940">
                  <c:v>33630992707.452251</c:v>
                </c:pt>
                <c:pt idx="941">
                  <c:v>34976232415.750343</c:v>
                </c:pt>
                <c:pt idx="942">
                  <c:v>34276707767.435337</c:v>
                </c:pt>
                <c:pt idx="943">
                  <c:v>35647776078.132751</c:v>
                </c:pt>
                <c:pt idx="944">
                  <c:v>34934820556.570099</c:v>
                </c:pt>
                <c:pt idx="945">
                  <c:v>34236124145.438698</c:v>
                </c:pt>
                <c:pt idx="946">
                  <c:v>35605569111.256248</c:v>
                </c:pt>
                <c:pt idx="947">
                  <c:v>34893457729.03112</c:v>
                </c:pt>
                <c:pt idx="948">
                  <c:v>36289196038.192368</c:v>
                </c:pt>
                <c:pt idx="949">
                  <c:v>37740763879.720062</c:v>
                </c:pt>
                <c:pt idx="950">
                  <c:v>36985948602.125664</c:v>
                </c:pt>
                <c:pt idx="951">
                  <c:v>38465386546.210693</c:v>
                </c:pt>
                <c:pt idx="952">
                  <c:v>40004002008.05912</c:v>
                </c:pt>
                <c:pt idx="953">
                  <c:v>41604162088.381485</c:v>
                </c:pt>
                <c:pt idx="954">
                  <c:v>40772078846.613853</c:v>
                </c:pt>
                <c:pt idx="955">
                  <c:v>42402962000.478409</c:v>
                </c:pt>
                <c:pt idx="956">
                  <c:v>44099080480.497543</c:v>
                </c:pt>
                <c:pt idx="957">
                  <c:v>43217098870.887596</c:v>
                </c:pt>
                <c:pt idx="958">
                  <c:v>44945782825.723099</c:v>
                </c:pt>
                <c:pt idx="959">
                  <c:v>44046867169.208633</c:v>
                </c:pt>
                <c:pt idx="960">
                  <c:v>45808741855.976982</c:v>
                </c:pt>
                <c:pt idx="961">
                  <c:v>47641091530.216064</c:v>
                </c:pt>
                <c:pt idx="962">
                  <c:v>46688269699.61174</c:v>
                </c:pt>
                <c:pt idx="963">
                  <c:v>48555800487.596207</c:v>
                </c:pt>
                <c:pt idx="964">
                  <c:v>47584684477.844284</c:v>
                </c:pt>
                <c:pt idx="965">
                  <c:v>49488071856.958054</c:v>
                </c:pt>
                <c:pt idx="966">
                  <c:v>48498310419.818893</c:v>
                </c:pt>
                <c:pt idx="967">
                  <c:v>47528344211.422516</c:v>
                </c:pt>
                <c:pt idx="968">
                  <c:v>46577777327.194069</c:v>
                </c:pt>
                <c:pt idx="969">
                  <c:v>48440888420.28183</c:v>
                </c:pt>
                <c:pt idx="970">
                  <c:v>50378523957.093102</c:v>
                </c:pt>
                <c:pt idx="971">
                  <c:v>52393664915.376823</c:v>
                </c:pt>
                <c:pt idx="972">
                  <c:v>51345791617.06929</c:v>
                </c:pt>
                <c:pt idx="973">
                  <c:v>53399623281.75206</c:v>
                </c:pt>
                <c:pt idx="974">
                  <c:v>55535608213.022141</c:v>
                </c:pt>
                <c:pt idx="975">
                  <c:v>57757032541.54303</c:v>
                </c:pt>
                <c:pt idx="976">
                  <c:v>56601891890.712166</c:v>
                </c:pt>
                <c:pt idx="977">
                  <c:v>55469854052.897919</c:v>
                </c:pt>
                <c:pt idx="978">
                  <c:v>57688648215.013832</c:v>
                </c:pt>
                <c:pt idx="979">
                  <c:v>59996194143.614388</c:v>
                </c:pt>
                <c:pt idx="980">
                  <c:v>58796270260.742096</c:v>
                </c:pt>
                <c:pt idx="981">
                  <c:v>61148121071.171783</c:v>
                </c:pt>
                <c:pt idx="982">
                  <c:v>59925158649.748344</c:v>
                </c:pt>
                <c:pt idx="983">
                  <c:v>62322164995.738281</c:v>
                </c:pt>
                <c:pt idx="984">
                  <c:v>61075721695.823517</c:v>
                </c:pt>
                <c:pt idx="985">
                  <c:v>59854207261.907043</c:v>
                </c:pt>
                <c:pt idx="986">
                  <c:v>62248375552.383324</c:v>
                </c:pt>
                <c:pt idx="987">
                  <c:v>64738310574.478653</c:v>
                </c:pt>
                <c:pt idx="988">
                  <c:v>63443544362.989082</c:v>
                </c:pt>
                <c:pt idx="989">
                  <c:v>62174673475.729301</c:v>
                </c:pt>
                <c:pt idx="990">
                  <c:v>60931180006.214714</c:v>
                </c:pt>
                <c:pt idx="991">
                  <c:v>59712556406.090424</c:v>
                </c:pt>
                <c:pt idx="992">
                  <c:v>58518305277.968613</c:v>
                </c:pt>
                <c:pt idx="993">
                  <c:v>57347939172.409241</c:v>
                </c:pt>
                <c:pt idx="994">
                  <c:v>59641856739.305611</c:v>
                </c:pt>
                <c:pt idx="995">
                  <c:v>62027531008.877838</c:v>
                </c:pt>
                <c:pt idx="996">
                  <c:v>60786980388.700279</c:v>
                </c:pt>
                <c:pt idx="997">
                  <c:v>59571240780.926277</c:v>
                </c:pt>
                <c:pt idx="998">
                  <c:v>61954090412.16333</c:v>
                </c:pt>
                <c:pt idx="999">
                  <c:v>64432254028.649864</c:v>
                </c:pt>
                <c:pt idx="1000">
                  <c:v>67009544189.79586</c:v>
                </c:pt>
                <c:pt idx="1001">
                  <c:v>69689925957.387695</c:v>
                </c:pt>
                <c:pt idx="1002">
                  <c:v>72477522995.683197</c:v>
                </c:pt>
                <c:pt idx="1003">
                  <c:v>71027972535.769531</c:v>
                </c:pt>
                <c:pt idx="1004">
                  <c:v>73869091437.200317</c:v>
                </c:pt>
                <c:pt idx="1005">
                  <c:v>72391709608.456314</c:v>
                </c:pt>
                <c:pt idx="1006">
                  <c:v>70943875416.287186</c:v>
                </c:pt>
                <c:pt idx="1007">
                  <c:v>69524997907.961441</c:v>
                </c:pt>
                <c:pt idx="1008">
                  <c:v>72305997824.279892</c:v>
                </c:pt>
                <c:pt idx="1009">
                  <c:v>75198237737.251083</c:v>
                </c:pt>
                <c:pt idx="1010">
                  <c:v>73694272982.506058</c:v>
                </c:pt>
                <c:pt idx="1011">
                  <c:v>76642043901.806305</c:v>
                </c:pt>
                <c:pt idx="1012">
                  <c:v>79707725657.878555</c:v>
                </c:pt>
                <c:pt idx="1013">
                  <c:v>78113571144.720978</c:v>
                </c:pt>
                <c:pt idx="1014">
                  <c:v>76551299721.826553</c:v>
                </c:pt>
                <c:pt idx="1015">
                  <c:v>75020273727.390015</c:v>
                </c:pt>
                <c:pt idx="1016">
                  <c:v>78021084676.485611</c:v>
                </c:pt>
                <c:pt idx="1017">
                  <c:v>81141928063.545029</c:v>
                </c:pt>
                <c:pt idx="1018">
                  <c:v>79519089502.274124</c:v>
                </c:pt>
                <c:pt idx="1019">
                  <c:v>77928707712.228638</c:v>
                </c:pt>
                <c:pt idx="1020">
                  <c:v>76370133557.98407</c:v>
                </c:pt>
                <c:pt idx="1021">
                  <c:v>79424938900.303436</c:v>
                </c:pt>
                <c:pt idx="1022">
                  <c:v>82601936456.315567</c:v>
                </c:pt>
                <c:pt idx="1023">
                  <c:v>85906013914.568192</c:v>
                </c:pt>
                <c:pt idx="1024">
                  <c:v>84187893636.276825</c:v>
                </c:pt>
                <c:pt idx="1025">
                  <c:v>82504135763.551285</c:v>
                </c:pt>
                <c:pt idx="1026">
                  <c:v>85804301194.093338</c:v>
                </c:pt>
                <c:pt idx="1027">
                  <c:v>89236473241.857071</c:v>
                </c:pt>
                <c:pt idx="1028">
                  <c:v>92805932171.531357</c:v>
                </c:pt>
                <c:pt idx="1029">
                  <c:v>96518169458.392609</c:v>
                </c:pt>
                <c:pt idx="1030">
                  <c:v>94587806069.224762</c:v>
                </c:pt>
                <c:pt idx="1031">
                  <c:v>92696049947.840271</c:v>
                </c:pt>
                <c:pt idx="1032">
                  <c:v>96403891945.753876</c:v>
                </c:pt>
                <c:pt idx="1033">
                  <c:v>100260047623.58403</c:v>
                </c:pt>
                <c:pt idx="1034">
                  <c:v>98254846671.11235</c:v>
                </c:pt>
                <c:pt idx="1035">
                  <c:v>96289749737.690109</c:v>
                </c:pt>
                <c:pt idx="1036">
                  <c:v>94363954742.93631</c:v>
                </c:pt>
                <c:pt idx="1037">
                  <c:v>98138512932.653763</c:v>
                </c:pt>
                <c:pt idx="1038">
                  <c:v>96175742674.000687</c:v>
                </c:pt>
                <c:pt idx="1039">
                  <c:v>94252227820.520676</c:v>
                </c:pt>
                <c:pt idx="1040">
                  <c:v>98022316933.341507</c:v>
                </c:pt>
                <c:pt idx="1041">
                  <c:v>96061870594.674683</c:v>
                </c:pt>
                <c:pt idx="1042">
                  <c:v>99904345418.46167</c:v>
                </c:pt>
                <c:pt idx="1043">
                  <c:v>97906258510.092438</c:v>
                </c:pt>
                <c:pt idx="1044">
                  <c:v>101822508850.49614</c:v>
                </c:pt>
                <c:pt idx="1045">
                  <c:v>105895409204.51599</c:v>
                </c:pt>
                <c:pt idx="1046">
                  <c:v>110131225572.69662</c:v>
                </c:pt>
                <c:pt idx="1047">
                  <c:v>114536474595.60449</c:v>
                </c:pt>
                <c:pt idx="1048">
                  <c:v>112245745103.6924</c:v>
                </c:pt>
                <c:pt idx="1049">
                  <c:v>116735574907.84009</c:v>
                </c:pt>
                <c:pt idx="1050">
                  <c:v>121404997904.15369</c:v>
                </c:pt>
                <c:pt idx="1051">
                  <c:v>126261197820.31984</c:v>
                </c:pt>
                <c:pt idx="1052">
                  <c:v>123735973863.91344</c:v>
                </c:pt>
                <c:pt idx="1053">
                  <c:v>121261254386.63516</c:v>
                </c:pt>
                <c:pt idx="1054">
                  <c:v>126111704562.10057</c:v>
                </c:pt>
                <c:pt idx="1055">
                  <c:v>131156172744.58459</c:v>
                </c:pt>
                <c:pt idx="1056">
                  <c:v>128533049289.6929</c:v>
                </c:pt>
                <c:pt idx="1057">
                  <c:v>133674371261.28062</c:v>
                </c:pt>
                <c:pt idx="1058">
                  <c:v>139021346111.73184</c:v>
                </c:pt>
                <c:pt idx="1059">
                  <c:v>144582199956.20111</c:v>
                </c:pt>
                <c:pt idx="1060">
                  <c:v>150365487954.44916</c:v>
                </c:pt>
                <c:pt idx="1061">
                  <c:v>156380107472.62714</c:v>
                </c:pt>
                <c:pt idx="1062">
                  <c:v>153252505323.17459</c:v>
                </c:pt>
                <c:pt idx="1063">
                  <c:v>150187455216.71109</c:v>
                </c:pt>
                <c:pt idx="1064">
                  <c:v>147183706112.37686</c:v>
                </c:pt>
                <c:pt idx="1065">
                  <c:v>153071054356.87195</c:v>
                </c:pt>
                <c:pt idx="1066">
                  <c:v>150009633269.7345</c:v>
                </c:pt>
                <c:pt idx="1067">
                  <c:v>156010018600.52386</c:v>
                </c:pt>
                <c:pt idx="1068">
                  <c:v>162250419344.54483</c:v>
                </c:pt>
                <c:pt idx="1069">
                  <c:v>159005410957.65393</c:v>
                </c:pt>
                <c:pt idx="1070">
                  <c:v>165365627395.96008</c:v>
                </c:pt>
                <c:pt idx="1071">
                  <c:v>162058314848.04089</c:v>
                </c:pt>
                <c:pt idx="1072">
                  <c:v>158817148551.08008</c:v>
                </c:pt>
                <c:pt idx="1073">
                  <c:v>165169834493.12329</c:v>
                </c:pt>
                <c:pt idx="1074">
                  <c:v>171776627872.84824</c:v>
                </c:pt>
                <c:pt idx="1075">
                  <c:v>178647692987.76218</c:v>
                </c:pt>
                <c:pt idx="1076">
                  <c:v>175074739128.00693</c:v>
                </c:pt>
                <c:pt idx="1077">
                  <c:v>182077728693.1272</c:v>
                </c:pt>
                <c:pt idx="1078">
                  <c:v>178436174119.26465</c:v>
                </c:pt>
                <c:pt idx="1079">
                  <c:v>185573621084.03525</c:v>
                </c:pt>
                <c:pt idx="1080">
                  <c:v>181862148662.35455</c:v>
                </c:pt>
                <c:pt idx="1081">
                  <c:v>189136634608.84872</c:v>
                </c:pt>
                <c:pt idx="1082">
                  <c:v>196702099993.20267</c:v>
                </c:pt>
                <c:pt idx="1083">
                  <c:v>204570183992.93079</c:v>
                </c:pt>
                <c:pt idx="1084">
                  <c:v>200478780313.07217</c:v>
                </c:pt>
                <c:pt idx="1085">
                  <c:v>208497931525.59506</c:v>
                </c:pt>
                <c:pt idx="1086">
                  <c:v>216837848786.61887</c:v>
                </c:pt>
                <c:pt idx="1087">
                  <c:v>225511362738.08362</c:v>
                </c:pt>
                <c:pt idx="1088">
                  <c:v>234531817247.60696</c:v>
                </c:pt>
                <c:pt idx="1089">
                  <c:v>229841180902.65482</c:v>
                </c:pt>
                <c:pt idx="1090">
                  <c:v>225244357284.60172</c:v>
                </c:pt>
                <c:pt idx="1091">
                  <c:v>234254131575.98578</c:v>
                </c:pt>
                <c:pt idx="1092">
                  <c:v>243624296839.02521</c:v>
                </c:pt>
                <c:pt idx="1093">
                  <c:v>253369268712.58621</c:v>
                </c:pt>
                <c:pt idx="1094">
                  <c:v>248301883338.33447</c:v>
                </c:pt>
                <c:pt idx="1095">
                  <c:v>258233958671.86786</c:v>
                </c:pt>
                <c:pt idx="1096">
                  <c:v>268563317018.74258</c:v>
                </c:pt>
                <c:pt idx="1097">
                  <c:v>279305849699.49231</c:v>
                </c:pt>
                <c:pt idx="1098">
                  <c:v>290478083687.47198</c:v>
                </c:pt>
                <c:pt idx="1099">
                  <c:v>302097207034.97089</c:v>
                </c:pt>
                <c:pt idx="1100">
                  <c:v>314181095316.36975</c:v>
                </c:pt>
                <c:pt idx="1101">
                  <c:v>326748339129.02454</c:v>
                </c:pt>
                <c:pt idx="1102">
                  <c:v>320213372346.44403</c:v>
                </c:pt>
                <c:pt idx="1103">
                  <c:v>333021907240.30182</c:v>
                </c:pt>
                <c:pt idx="1104">
                  <c:v>326361469095.49579</c:v>
                </c:pt>
                <c:pt idx="1105">
                  <c:v>339415927859.31561</c:v>
                </c:pt>
                <c:pt idx="1106">
                  <c:v>352992564973.68823</c:v>
                </c:pt>
                <c:pt idx="1107">
                  <c:v>367112267572.63574</c:v>
                </c:pt>
                <c:pt idx="1108">
                  <c:v>359770022221.18304</c:v>
                </c:pt>
                <c:pt idx="1109">
                  <c:v>374160823110.0304</c:v>
                </c:pt>
                <c:pt idx="1110">
                  <c:v>366677606647.82977</c:v>
                </c:pt>
                <c:pt idx="1111">
                  <c:v>381344710913.74298</c:v>
                </c:pt>
                <c:pt idx="1112">
                  <c:v>373717816695.46814</c:v>
                </c:pt>
                <c:pt idx="1113">
                  <c:v>388666529363.28687</c:v>
                </c:pt>
                <c:pt idx="1114">
                  <c:v>380893198776.02112</c:v>
                </c:pt>
                <c:pt idx="1115">
                  <c:v>373275334800.50067</c:v>
                </c:pt>
                <c:pt idx="1116">
                  <c:v>365809828104.49066</c:v>
                </c:pt>
                <c:pt idx="1117">
                  <c:v>380442221228.67029</c:v>
                </c:pt>
                <c:pt idx="1118">
                  <c:v>372833376804.09686</c:v>
                </c:pt>
                <c:pt idx="1119">
                  <c:v>387746711876.26074</c:v>
                </c:pt>
                <c:pt idx="1120">
                  <c:v>379991777638.73553</c:v>
                </c:pt>
                <c:pt idx="1121">
                  <c:v>372391942085.96082</c:v>
                </c:pt>
                <c:pt idx="1122">
                  <c:v>387287619769.39923</c:v>
                </c:pt>
                <c:pt idx="1123">
                  <c:v>379541867374.01123</c:v>
                </c:pt>
                <c:pt idx="1124">
                  <c:v>371951030026.53101</c:v>
                </c:pt>
                <c:pt idx="1125">
                  <c:v>364512009426.00037</c:v>
                </c:pt>
                <c:pt idx="1126">
                  <c:v>357221769237.48035</c:v>
                </c:pt>
                <c:pt idx="1127">
                  <c:v>371510640006.97955</c:v>
                </c:pt>
                <c:pt idx="1128">
                  <c:v>386371065607.25873</c:v>
                </c:pt>
                <c:pt idx="1129">
                  <c:v>401825908231.54907</c:v>
                </c:pt>
                <c:pt idx="1130">
                  <c:v>393789390066.91809</c:v>
                </c:pt>
                <c:pt idx="1131">
                  <c:v>409540965669.59479</c:v>
                </c:pt>
                <c:pt idx="1132">
                  <c:v>425922604296.3786</c:v>
                </c:pt>
                <c:pt idx="1133">
                  <c:v>442959508468.23376</c:v>
                </c:pt>
                <c:pt idx="1134">
                  <c:v>434100318298.86908</c:v>
                </c:pt>
                <c:pt idx="1135">
                  <c:v>451464331030.82385</c:v>
                </c:pt>
                <c:pt idx="1136">
                  <c:v>442435044410.2074</c:v>
                </c:pt>
                <c:pt idx="1137">
                  <c:v>433586343522.00323</c:v>
                </c:pt>
                <c:pt idx="1138">
                  <c:v>424914616651.56317</c:v>
                </c:pt>
                <c:pt idx="1139">
                  <c:v>416416324318.53192</c:v>
                </c:pt>
                <c:pt idx="1140">
                  <c:v>408087997832.16125</c:v>
                </c:pt>
                <c:pt idx="1141">
                  <c:v>399926237875.51801</c:v>
                </c:pt>
                <c:pt idx="1142">
                  <c:v>391927713118.00763</c:v>
                </c:pt>
                <c:pt idx="1143">
                  <c:v>407604821642.72791</c:v>
                </c:pt>
                <c:pt idx="1144">
                  <c:v>423909014508.43701</c:v>
                </c:pt>
                <c:pt idx="1145">
                  <c:v>440865375088.77448</c:v>
                </c:pt>
                <c:pt idx="1146">
                  <c:v>458499990092.32544</c:v>
                </c:pt>
                <c:pt idx="1147">
                  <c:v>449329990290.47894</c:v>
                </c:pt>
                <c:pt idx="1148">
                  <c:v>467303189902.09808</c:v>
                </c:pt>
                <c:pt idx="1149">
                  <c:v>485995317498.18201</c:v>
                </c:pt>
                <c:pt idx="1150">
                  <c:v>476275411148.21838</c:v>
                </c:pt>
                <c:pt idx="1151">
                  <c:v>495326427594.14709</c:v>
                </c:pt>
                <c:pt idx="1152">
                  <c:v>485419899042.26416</c:v>
                </c:pt>
                <c:pt idx="1153">
                  <c:v>504836695003.95471</c:v>
                </c:pt>
                <c:pt idx="1154">
                  <c:v>525030162804.11292</c:v>
                </c:pt>
                <c:pt idx="1155">
                  <c:v>514529559548.03064</c:v>
                </c:pt>
                <c:pt idx="1156">
                  <c:v>535110741929.95184</c:v>
                </c:pt>
                <c:pt idx="1157">
                  <c:v>524408527091.35278</c:v>
                </c:pt>
                <c:pt idx="1158">
                  <c:v>545384868175.0069</c:v>
                </c:pt>
                <c:pt idx="1159">
                  <c:v>534477170811.50677</c:v>
                </c:pt>
                <c:pt idx="1160">
                  <c:v>555856257643.96704</c:v>
                </c:pt>
                <c:pt idx="1161">
                  <c:v>578090507949.72571</c:v>
                </c:pt>
                <c:pt idx="1162">
                  <c:v>566528697790.7312</c:v>
                </c:pt>
                <c:pt idx="1163">
                  <c:v>589189845702.36047</c:v>
                </c:pt>
                <c:pt idx="1164">
                  <c:v>612757439530.45483</c:v>
                </c:pt>
                <c:pt idx="1165">
                  <c:v>600502290739.8457</c:v>
                </c:pt>
                <c:pt idx="1166">
                  <c:v>624522382369.43958</c:v>
                </c:pt>
                <c:pt idx="1167">
                  <c:v>612031934722.05078</c:v>
                </c:pt>
                <c:pt idx="1168">
                  <c:v>599791296027.60974</c:v>
                </c:pt>
                <c:pt idx="1169">
                  <c:v>587795470107.0575</c:v>
                </c:pt>
                <c:pt idx="1170">
                  <c:v>576039560704.91638</c:v>
                </c:pt>
                <c:pt idx="1171">
                  <c:v>564518769490.81812</c:v>
                </c:pt>
                <c:pt idx="1172">
                  <c:v>553228394101.00171</c:v>
                </c:pt>
                <c:pt idx="1173">
                  <c:v>575357529865.04175</c:v>
                </c:pt>
                <c:pt idx="1174">
                  <c:v>598371831059.64343</c:v>
                </c:pt>
                <c:pt idx="1175">
                  <c:v>622306704302.02917</c:v>
                </c:pt>
                <c:pt idx="1176">
                  <c:v>609860570215.98865</c:v>
                </c:pt>
                <c:pt idx="1177">
                  <c:v>634254993024.62817</c:v>
                </c:pt>
                <c:pt idx="1178">
                  <c:v>659625192745.61328</c:v>
                </c:pt>
                <c:pt idx="1179">
                  <c:v>686010200455.43787</c:v>
                </c:pt>
                <c:pt idx="1180">
                  <c:v>713450608473.6554</c:v>
                </c:pt>
                <c:pt idx="1181">
                  <c:v>741988632812.60156</c:v>
                </c:pt>
                <c:pt idx="1182">
                  <c:v>727148860156.34949</c:v>
                </c:pt>
                <c:pt idx="1183">
                  <c:v>712605882953.22253</c:v>
                </c:pt>
                <c:pt idx="1184">
                  <c:v>698353765294.15808</c:v>
                </c:pt>
                <c:pt idx="1185">
                  <c:v>684386689988.2749</c:v>
                </c:pt>
                <c:pt idx="1186">
                  <c:v>711762157587.80591</c:v>
                </c:pt>
                <c:pt idx="1187">
                  <c:v>740232643891.31812</c:v>
                </c:pt>
                <c:pt idx="1188">
                  <c:v>769841949646.97083</c:v>
                </c:pt>
                <c:pt idx="1189">
                  <c:v>800635627632.84961</c:v>
                </c:pt>
                <c:pt idx="1190">
                  <c:v>832661052738.16357</c:v>
                </c:pt>
                <c:pt idx="1191">
                  <c:v>865967494847.69006</c:v>
                </c:pt>
                <c:pt idx="1192">
                  <c:v>900606194641.59766</c:v>
                </c:pt>
                <c:pt idx="1193">
                  <c:v>882594070748.76575</c:v>
                </c:pt>
                <c:pt idx="1194">
                  <c:v>917897833578.71643</c:v>
                </c:pt>
                <c:pt idx="1195">
                  <c:v>899539876907.14209</c:v>
                </c:pt>
                <c:pt idx="1196">
                  <c:v>935521471983.42773</c:v>
                </c:pt>
                <c:pt idx="1197">
                  <c:v>916811042543.75916</c:v>
                </c:pt>
                <c:pt idx="1198">
                  <c:v>953483484245.50952</c:v>
                </c:pt>
                <c:pt idx="1199">
                  <c:v>991622823615.32996</c:v>
                </c:pt>
                <c:pt idx="1200">
                  <c:v>1031287736559.9431</c:v>
                </c:pt>
                <c:pt idx="1201">
                  <c:v>1072539246022.3408</c:v>
                </c:pt>
                <c:pt idx="1202">
                  <c:v>1051088461101.894</c:v>
                </c:pt>
                <c:pt idx="1203">
                  <c:v>1093131999545.9698</c:v>
                </c:pt>
                <c:pt idx="1204">
                  <c:v>1071269359555.0504</c:v>
                </c:pt>
                <c:pt idx="1205">
                  <c:v>1114120133937.2524</c:v>
                </c:pt>
                <c:pt idx="1206">
                  <c:v>1091837731258.5074</c:v>
                </c:pt>
                <c:pt idx="1207">
                  <c:v>1135511240508.8477</c:v>
                </c:pt>
                <c:pt idx="1208">
                  <c:v>1180931690129.2017</c:v>
                </c:pt>
                <c:pt idx="1209">
                  <c:v>1228168957734.3696</c:v>
                </c:pt>
                <c:pt idx="1210">
                  <c:v>1203605578579.6821</c:v>
                </c:pt>
                <c:pt idx="1211">
                  <c:v>1251749801722.8694</c:v>
                </c:pt>
                <c:pt idx="1212">
                  <c:v>1301819793791.7842</c:v>
                </c:pt>
                <c:pt idx="1213">
                  <c:v>1275783397915.9485</c:v>
                </c:pt>
                <c:pt idx="1214">
                  <c:v>1326814733832.5864</c:v>
                </c:pt>
                <c:pt idx="1215">
                  <c:v>1379887323185.8899</c:v>
                </c:pt>
                <c:pt idx="1216">
                  <c:v>1435082816113.3254</c:v>
                </c:pt>
                <c:pt idx="1217">
                  <c:v>1492486128757.8584</c:v>
                </c:pt>
                <c:pt idx="1218">
                  <c:v>1552185573908.1729</c:v>
                </c:pt>
                <c:pt idx="1219">
                  <c:v>1614272996864.4998</c:v>
                </c:pt>
                <c:pt idx="1220">
                  <c:v>1678843916739.0798</c:v>
                </c:pt>
                <c:pt idx="1221">
                  <c:v>1745997673408.6431</c:v>
                </c:pt>
                <c:pt idx="1222">
                  <c:v>1815837580344.9888</c:v>
                </c:pt>
                <c:pt idx="1223">
                  <c:v>1888471083558.7883</c:v>
                </c:pt>
                <c:pt idx="1224">
                  <c:v>1850701661887.6125</c:v>
                </c:pt>
                <c:pt idx="1225">
                  <c:v>1813687628649.8604</c:v>
                </c:pt>
                <c:pt idx="1226">
                  <c:v>1886235133795.8547</c:v>
                </c:pt>
                <c:pt idx="1227">
                  <c:v>1961684539147.689</c:v>
                </c:pt>
                <c:pt idx="1228">
                  <c:v>1922450848364.7351</c:v>
                </c:pt>
                <c:pt idx="1229">
                  <c:v>1884001831397.4404</c:v>
                </c:pt>
                <c:pt idx="1230">
                  <c:v>1846321794769.4917</c:v>
                </c:pt>
                <c:pt idx="1231">
                  <c:v>1920174666560.2715</c:v>
                </c:pt>
                <c:pt idx="1232">
                  <c:v>1881771173229.0662</c:v>
                </c:pt>
                <c:pt idx="1233">
                  <c:v>1844135749764.4849</c:v>
                </c:pt>
                <c:pt idx="1234">
                  <c:v>1917901179755.0642</c:v>
                </c:pt>
                <c:pt idx="1235">
                  <c:v>1879543156159.9629</c:v>
                </c:pt>
                <c:pt idx="1236">
                  <c:v>1841952293036.7637</c:v>
                </c:pt>
                <c:pt idx="1237">
                  <c:v>1805113247176.0283</c:v>
                </c:pt>
                <c:pt idx="1238">
                  <c:v>1877317777063.0693</c:v>
                </c:pt>
                <c:pt idx="1239">
                  <c:v>1839771421521.8079</c:v>
                </c:pt>
                <c:pt idx="1240">
                  <c:v>1913362278382.6802</c:v>
                </c:pt>
                <c:pt idx="1241">
                  <c:v>1875095032815.0266</c:v>
                </c:pt>
                <c:pt idx="1242">
                  <c:v>1950098834127.6277</c:v>
                </c:pt>
                <c:pt idx="1243">
                  <c:v>1911096857445.0752</c:v>
                </c:pt>
                <c:pt idx="1244">
                  <c:v>1987540731742.8782</c:v>
                </c:pt>
                <c:pt idx="1245">
                  <c:v>2067042361012.5933</c:v>
                </c:pt>
                <c:pt idx="1246">
                  <c:v>2025701513792.3413</c:v>
                </c:pt>
                <c:pt idx="1247">
                  <c:v>2106729574344.0349</c:v>
                </c:pt>
                <c:pt idx="1248">
                  <c:v>2064594982857.1543</c:v>
                </c:pt>
                <c:pt idx="1249">
                  <c:v>2147178782171.4404</c:v>
                </c:pt>
                <c:pt idx="1250">
                  <c:v>2233065933458.2979</c:v>
                </c:pt>
                <c:pt idx="1251">
                  <c:v>2322388570796.6299</c:v>
                </c:pt>
                <c:pt idx="1252">
                  <c:v>2275940799380.6973</c:v>
                </c:pt>
                <c:pt idx="1253">
                  <c:v>2366978431355.9253</c:v>
                </c:pt>
                <c:pt idx="1254">
                  <c:v>2319638862728.8066</c:v>
                </c:pt>
                <c:pt idx="1255">
                  <c:v>2412424417237.959</c:v>
                </c:pt>
                <c:pt idx="1256">
                  <c:v>2508921393927.4775</c:v>
                </c:pt>
                <c:pt idx="1257">
                  <c:v>2609278249684.5767</c:v>
                </c:pt>
                <c:pt idx="1258">
                  <c:v>2557092684690.8853</c:v>
                </c:pt>
                <c:pt idx="1259">
                  <c:v>2659376392078.5205</c:v>
                </c:pt>
                <c:pt idx="1260">
                  <c:v>2765751447761.6611</c:v>
                </c:pt>
                <c:pt idx="1261">
                  <c:v>2876381505672.1274</c:v>
                </c:pt>
                <c:pt idx="1262">
                  <c:v>2991436765899.0127</c:v>
                </c:pt>
                <c:pt idx="1263">
                  <c:v>2931608030581.0322</c:v>
                </c:pt>
                <c:pt idx="1264">
                  <c:v>3048872351804.2734</c:v>
                </c:pt>
                <c:pt idx="1265">
                  <c:v>2987894904768.188</c:v>
                </c:pt>
                <c:pt idx="1266">
                  <c:v>2928137006672.8242</c:v>
                </c:pt>
                <c:pt idx="1267">
                  <c:v>2869574266539.3677</c:v>
                </c:pt>
                <c:pt idx="1268">
                  <c:v>2984357237200.9424</c:v>
                </c:pt>
                <c:pt idx="1269">
                  <c:v>3103731526688.98</c:v>
                </c:pt>
                <c:pt idx="1270">
                  <c:v>3041656896155.2002</c:v>
                </c:pt>
                <c:pt idx="1271">
                  <c:v>3163323172001.4082</c:v>
                </c:pt>
                <c:pt idx="1272">
                  <c:v>3100056708561.3799</c:v>
                </c:pt>
                <c:pt idx="1273">
                  <c:v>3038055574390.1523</c:v>
                </c:pt>
                <c:pt idx="1274">
                  <c:v>2977294462902.3491</c:v>
                </c:pt>
                <c:pt idx="1275">
                  <c:v>3096386241418.4429</c:v>
                </c:pt>
                <c:pt idx="1276">
                  <c:v>3220241691075.1807</c:v>
                </c:pt>
                <c:pt idx="1277">
                  <c:v>3349051358718.188</c:v>
                </c:pt>
                <c:pt idx="1278">
                  <c:v>3282070331543.8242</c:v>
                </c:pt>
                <c:pt idx="1279">
                  <c:v>3413353144805.5771</c:v>
                </c:pt>
                <c:pt idx="1280">
                  <c:v>3345086081909.4658</c:v>
                </c:pt>
                <c:pt idx="1281">
                  <c:v>3478889525185.8442</c:v>
                </c:pt>
                <c:pt idx="1282">
                  <c:v>3618045106193.2778</c:v>
                </c:pt>
                <c:pt idx="1283">
                  <c:v>3762766910441.0088</c:v>
                </c:pt>
                <c:pt idx="1284">
                  <c:v>3913277586858.6489</c:v>
                </c:pt>
                <c:pt idx="1285">
                  <c:v>4069808690332.9951</c:v>
                </c:pt>
                <c:pt idx="1286">
                  <c:v>4232601037946.3149</c:v>
                </c:pt>
                <c:pt idx="1287">
                  <c:v>4147949017187.3887</c:v>
                </c:pt>
                <c:pt idx="1288">
                  <c:v>4064990036843.6411</c:v>
                </c:pt>
                <c:pt idx="1289">
                  <c:v>4227589638317.3867</c:v>
                </c:pt>
                <c:pt idx="1290">
                  <c:v>4396693223850.082</c:v>
                </c:pt>
                <c:pt idx="1291">
                  <c:v>4572560952804.085</c:v>
                </c:pt>
                <c:pt idx="1292">
                  <c:v>4755463390916.248</c:v>
                </c:pt>
                <c:pt idx="1293">
                  <c:v>4945681926552.8984</c:v>
                </c:pt>
                <c:pt idx="1294">
                  <c:v>4846768288021.8408</c:v>
                </c:pt>
                <c:pt idx="1295">
                  <c:v>5040639019542.7148</c:v>
                </c:pt>
                <c:pt idx="1296">
                  <c:v>4939826239151.8604</c:v>
                </c:pt>
                <c:pt idx="1297">
                  <c:v>4841029714368.8232</c:v>
                </c:pt>
                <c:pt idx="1298">
                  <c:v>5034670902943.5762</c:v>
                </c:pt>
                <c:pt idx="1299">
                  <c:v>5236057739061.3193</c:v>
                </c:pt>
                <c:pt idx="1300">
                  <c:v>5445500048623.7725</c:v>
                </c:pt>
                <c:pt idx="1301">
                  <c:v>5663320050568.7236</c:v>
                </c:pt>
                <c:pt idx="1302">
                  <c:v>5889852852591.4727</c:v>
                </c:pt>
                <c:pt idx="1303">
                  <c:v>6125446966695.1318</c:v>
                </c:pt>
                <c:pt idx="1304">
                  <c:v>6370464845362.9375</c:v>
                </c:pt>
                <c:pt idx="1305">
                  <c:v>6625283439177.4551</c:v>
                </c:pt>
                <c:pt idx="1306">
                  <c:v>6890294776744.5537</c:v>
                </c:pt>
                <c:pt idx="1307">
                  <c:v>7165906567814.3359</c:v>
                </c:pt>
                <c:pt idx="1308">
                  <c:v>7452542830526.9092</c:v>
                </c:pt>
                <c:pt idx="1309">
                  <c:v>7750644543747.9854</c:v>
                </c:pt>
                <c:pt idx="1310">
                  <c:v>8060670325497.9043</c:v>
                </c:pt>
                <c:pt idx="1311">
                  <c:v>8383097138517.8203</c:v>
                </c:pt>
                <c:pt idx="1312">
                  <c:v>8215435195747.4639</c:v>
                </c:pt>
                <c:pt idx="1313">
                  <c:v>8544052603577.3623</c:v>
                </c:pt>
                <c:pt idx="1314">
                  <c:v>8373171551505.8154</c:v>
                </c:pt>
                <c:pt idx="1315">
                  <c:v>8708098413566.0479</c:v>
                </c:pt>
                <c:pt idx="1316">
                  <c:v>8533936445294.7266</c:v>
                </c:pt>
                <c:pt idx="1317">
                  <c:v>8363257716388.832</c:v>
                </c:pt>
                <c:pt idx="1318">
                  <c:v>8697788025044.3857</c:v>
                </c:pt>
                <c:pt idx="1319">
                  <c:v>9045699546046.1621</c:v>
                </c:pt>
                <c:pt idx="1320">
                  <c:v>8864785555125.2383</c:v>
                </c:pt>
                <c:pt idx="1321">
                  <c:v>9219376977330.248</c:v>
                </c:pt>
                <c:pt idx="1322">
                  <c:v>9588152056423.457</c:v>
                </c:pt>
                <c:pt idx="1323">
                  <c:v>9971678138680.3945</c:v>
                </c:pt>
                <c:pt idx="1324">
                  <c:v>10370545264227.609</c:v>
                </c:pt>
                <c:pt idx="1325">
                  <c:v>10163134358943.057</c:v>
                </c:pt>
                <c:pt idx="1326">
                  <c:v>10569659733300.779</c:v>
                </c:pt>
                <c:pt idx="1327">
                  <c:v>10358266538634.764</c:v>
                </c:pt>
                <c:pt idx="1328">
                  <c:v>10772597200180.154</c:v>
                </c:pt>
                <c:pt idx="1329">
                  <c:v>11203501088187.361</c:v>
                </c:pt>
                <c:pt idx="1330">
                  <c:v>11651641131714.855</c:v>
                </c:pt>
                <c:pt idx="1331">
                  <c:v>12117706776983.449</c:v>
                </c:pt>
                <c:pt idx="1332">
                  <c:v>12602415048062.787</c:v>
                </c:pt>
                <c:pt idx="1333">
                  <c:v>12350366747101.531</c:v>
                </c:pt>
                <c:pt idx="1334">
                  <c:v>12103359412159.5</c:v>
                </c:pt>
                <c:pt idx="1335">
                  <c:v>12587493788645.881</c:v>
                </c:pt>
                <c:pt idx="1336">
                  <c:v>12335743912872.963</c:v>
                </c:pt>
                <c:pt idx="1337">
                  <c:v>12829173669387.881</c:v>
                </c:pt>
                <c:pt idx="1338">
                  <c:v>13342340616163.396</c:v>
                </c:pt>
                <c:pt idx="1339">
                  <c:v>13876034240809.932</c:v>
                </c:pt>
                <c:pt idx="1340">
                  <c:v>14431075610442.328</c:v>
                </c:pt>
                <c:pt idx="1341">
                  <c:v>15008318634860.021</c:v>
                </c:pt>
                <c:pt idx="1342">
                  <c:v>15608651380254.422</c:v>
                </c:pt>
                <c:pt idx="1343">
                  <c:v>16232997435464.6</c:v>
                </c:pt>
                <c:pt idx="1344">
                  <c:v>15908337486755.309</c:v>
                </c:pt>
                <c:pt idx="1345">
                  <c:v>16544670986225.521</c:v>
                </c:pt>
                <c:pt idx="1346">
                  <c:v>17206457825674.543</c:v>
                </c:pt>
                <c:pt idx="1347">
                  <c:v>16862328669161.053</c:v>
                </c:pt>
                <c:pt idx="1348">
                  <c:v>16525082095777.832</c:v>
                </c:pt>
                <c:pt idx="1349">
                  <c:v>17186085379608.945</c:v>
                </c:pt>
                <c:pt idx="1350">
                  <c:v>17873528794793.305</c:v>
                </c:pt>
                <c:pt idx="1351">
                  <c:v>18588469946585.035</c:v>
                </c:pt>
                <c:pt idx="1352">
                  <c:v>19332008744448.438</c:v>
                </c:pt>
                <c:pt idx="1353">
                  <c:v>20105289094226.375</c:v>
                </c:pt>
                <c:pt idx="1354">
                  <c:v>20909500657995.43</c:v>
                </c:pt>
                <c:pt idx="1355">
                  <c:v>21745880684315.246</c:v>
                </c:pt>
                <c:pt idx="1356">
                  <c:v>21310963070628.941</c:v>
                </c:pt>
                <c:pt idx="1357">
                  <c:v>22163401593454.098</c:v>
                </c:pt>
                <c:pt idx="1358">
                  <c:v>21720133561585.016</c:v>
                </c:pt>
                <c:pt idx="1359">
                  <c:v>22588938904048.418</c:v>
                </c:pt>
                <c:pt idx="1360">
                  <c:v>22137160125967.449</c:v>
                </c:pt>
                <c:pt idx="1361">
                  <c:v>23022646531006.148</c:v>
                </c:pt>
                <c:pt idx="1362">
                  <c:v>23943552392246.395</c:v>
                </c:pt>
                <c:pt idx="1363">
                  <c:v>24901294487936.25</c:v>
                </c:pt>
                <c:pt idx="1364">
                  <c:v>25897346267453.699</c:v>
                </c:pt>
                <c:pt idx="1365">
                  <c:v>25379399342104.625</c:v>
                </c:pt>
                <c:pt idx="1366">
                  <c:v>26394575315788.809</c:v>
                </c:pt>
                <c:pt idx="1367">
                  <c:v>27450358328420.359</c:v>
                </c:pt>
                <c:pt idx="1368">
                  <c:v>26901351161851.953</c:v>
                </c:pt>
                <c:pt idx="1369">
                  <c:v>27977405208326.031</c:v>
                </c:pt>
                <c:pt idx="1370">
                  <c:v>29096501416659.074</c:v>
                </c:pt>
                <c:pt idx="1371">
                  <c:v>30260361473325.438</c:v>
                </c:pt>
                <c:pt idx="1372">
                  <c:v>31470775932258.453</c:v>
                </c:pt>
                <c:pt idx="1373">
                  <c:v>32729606969548.793</c:v>
                </c:pt>
                <c:pt idx="1374">
                  <c:v>32075014830157.816</c:v>
                </c:pt>
                <c:pt idx="1375">
                  <c:v>33358015423364.129</c:v>
                </c:pt>
                <c:pt idx="1376">
                  <c:v>32690855114896.848</c:v>
                </c:pt>
                <c:pt idx="1377">
                  <c:v>33998489319492.723</c:v>
                </c:pt>
                <c:pt idx="1378">
                  <c:v>35358428892272.43</c:v>
                </c:pt>
                <c:pt idx="1379">
                  <c:v>34651260314426.98</c:v>
                </c:pt>
                <c:pt idx="1380">
                  <c:v>33958235108138.441</c:v>
                </c:pt>
                <c:pt idx="1381">
                  <c:v>33279070405975.672</c:v>
                </c:pt>
                <c:pt idx="1382">
                  <c:v>34610233222214.699</c:v>
                </c:pt>
                <c:pt idx="1383">
                  <c:v>33918028557770.406</c:v>
                </c:pt>
                <c:pt idx="1384">
                  <c:v>33239667986615</c:v>
                </c:pt>
                <c:pt idx="1385">
                  <c:v>34569254706079.602</c:v>
                </c:pt>
                <c:pt idx="1386">
                  <c:v>35952024894322.789</c:v>
                </c:pt>
                <c:pt idx="1387">
                  <c:v>37390105890095.703</c:v>
                </c:pt>
                <c:pt idx="1388">
                  <c:v>36642303772293.789</c:v>
                </c:pt>
                <c:pt idx="1389">
                  <c:v>38107995923185.539</c:v>
                </c:pt>
                <c:pt idx="1390">
                  <c:v>39632315760112.961</c:v>
                </c:pt>
                <c:pt idx="1391">
                  <c:v>41217608390517.477</c:v>
                </c:pt>
                <c:pt idx="1392">
                  <c:v>42866312726138.172</c:v>
                </c:pt>
                <c:pt idx="1393">
                  <c:v>44580965235183.695</c:v>
                </c:pt>
                <c:pt idx="1394">
                  <c:v>43689345930480.023</c:v>
                </c:pt>
                <c:pt idx="1395">
                  <c:v>45436919767699.227</c:v>
                </c:pt>
                <c:pt idx="1396">
                  <c:v>44528181372345.242</c:v>
                </c:pt>
                <c:pt idx="1397">
                  <c:v>43637617744898.336</c:v>
                </c:pt>
                <c:pt idx="1398">
                  <c:v>45383122454694.266</c:v>
                </c:pt>
                <c:pt idx="1399">
                  <c:v>44475460005600.383</c:v>
                </c:pt>
                <c:pt idx="1400">
                  <c:v>43585950805488.375</c:v>
                </c:pt>
                <c:pt idx="1401">
                  <c:v>45329388837707.906</c:v>
                </c:pt>
                <c:pt idx="1402">
                  <c:v>47142564391216.219</c:v>
                </c:pt>
                <c:pt idx="1403">
                  <c:v>46199713103391.891</c:v>
                </c:pt>
                <c:pt idx="1404">
                  <c:v>48047701627527.563</c:v>
                </c:pt>
                <c:pt idx="1405">
                  <c:v>47086747594977.008</c:v>
                </c:pt>
                <c:pt idx="1406">
                  <c:v>46145012643077.469</c:v>
                </c:pt>
                <c:pt idx="1407">
                  <c:v>47990813148800.57</c:v>
                </c:pt>
                <c:pt idx="1408">
                  <c:v>47030996885824.563</c:v>
                </c:pt>
                <c:pt idx="1409">
                  <c:v>46090376948108.07</c:v>
                </c:pt>
                <c:pt idx="1410">
                  <c:v>45168569409145.906</c:v>
                </c:pt>
                <c:pt idx="1411">
                  <c:v>46975312185511.742</c:v>
                </c:pt>
                <c:pt idx="1412">
                  <c:v>46035805941801.508</c:v>
                </c:pt>
                <c:pt idx="1413">
                  <c:v>45115089822965.477</c:v>
                </c:pt>
                <c:pt idx="1414">
                  <c:v>46919693415884.094</c:v>
                </c:pt>
                <c:pt idx="1415">
                  <c:v>48796481152519.461</c:v>
                </c:pt>
                <c:pt idx="1416">
                  <c:v>47820551529469.07</c:v>
                </c:pt>
                <c:pt idx="1417">
                  <c:v>46864140498879.688</c:v>
                </c:pt>
                <c:pt idx="1418">
                  <c:v>48738706118834.875</c:v>
                </c:pt>
                <c:pt idx="1419">
                  <c:v>50688254363588.273</c:v>
                </c:pt>
                <c:pt idx="1420">
                  <c:v>52715784538131.805</c:v>
                </c:pt>
                <c:pt idx="1421">
                  <c:v>54824415919657.078</c:v>
                </c:pt>
                <c:pt idx="1422">
                  <c:v>57017392556443.359</c:v>
                </c:pt>
                <c:pt idx="1423">
                  <c:v>59298088258701.094</c:v>
                </c:pt>
                <c:pt idx="1424">
                  <c:v>61670011789049.141</c:v>
                </c:pt>
                <c:pt idx="1425">
                  <c:v>60436611553268.156</c:v>
                </c:pt>
                <c:pt idx="1426">
                  <c:v>62854076015398.883</c:v>
                </c:pt>
                <c:pt idx="1427">
                  <c:v>65368239056014.836</c:v>
                </c:pt>
                <c:pt idx="1428">
                  <c:v>64060874274894.539</c:v>
                </c:pt>
                <c:pt idx="1429">
                  <c:v>66623309245890.32</c:v>
                </c:pt>
                <c:pt idx="1430">
                  <c:v>69288241615725.93</c:v>
                </c:pt>
                <c:pt idx="1431">
                  <c:v>67902476783411.414</c:v>
                </c:pt>
                <c:pt idx="1432">
                  <c:v>70618575854747.875</c:v>
                </c:pt>
                <c:pt idx="1433">
                  <c:v>69206204337652.914</c:v>
                </c:pt>
                <c:pt idx="1434">
                  <c:v>67822080250899.859</c:v>
                </c:pt>
                <c:pt idx="1435">
                  <c:v>66465638645881.859</c:v>
                </c:pt>
                <c:pt idx="1436">
                  <c:v>69124264191717.133</c:v>
                </c:pt>
                <c:pt idx="1437">
                  <c:v>71889234759385.813</c:v>
                </c:pt>
                <c:pt idx="1438">
                  <c:v>74764804149761.25</c:v>
                </c:pt>
                <c:pt idx="1439">
                  <c:v>73269508066766.031</c:v>
                </c:pt>
                <c:pt idx="1440">
                  <c:v>76200288389436.672</c:v>
                </c:pt>
                <c:pt idx="1441">
                  <c:v>74676282621647.938</c:v>
                </c:pt>
                <c:pt idx="1442">
                  <c:v>77663333926513.859</c:v>
                </c:pt>
                <c:pt idx="1443">
                  <c:v>80769867283574.406</c:v>
                </c:pt>
                <c:pt idx="1444">
                  <c:v>84000661974917.375</c:v>
                </c:pt>
                <c:pt idx="1445">
                  <c:v>87360688453914.063</c:v>
                </c:pt>
                <c:pt idx="1446">
                  <c:v>85613474684835.781</c:v>
                </c:pt>
                <c:pt idx="1447">
                  <c:v>89038013672229.219</c:v>
                </c:pt>
                <c:pt idx="1448">
                  <c:v>92599534219118.391</c:v>
                </c:pt>
                <c:pt idx="1449">
                  <c:v>96303515587883.125</c:v>
                </c:pt>
                <c:pt idx="1450">
                  <c:v>100155656211398.45</c:v>
                </c:pt>
                <c:pt idx="1451">
                  <c:v>98152543087170.484</c:v>
                </c:pt>
                <c:pt idx="1452">
                  <c:v>96189492225427.078</c:v>
                </c:pt>
                <c:pt idx="1453">
                  <c:v>100037071914444.16</c:v>
                </c:pt>
                <c:pt idx="1454">
                  <c:v>98036330476155.266</c:v>
                </c:pt>
                <c:pt idx="1455">
                  <c:v>101957783695201.47</c:v>
                </c:pt>
                <c:pt idx="1456">
                  <c:v>106036095043009.53</c:v>
                </c:pt>
                <c:pt idx="1457">
                  <c:v>110277538844729.91</c:v>
                </c:pt>
                <c:pt idx="1458">
                  <c:v>114688640398519.11</c:v>
                </c:pt>
                <c:pt idx="1459">
                  <c:v>119276186014459.88</c:v>
                </c:pt>
                <c:pt idx="1460">
                  <c:v>124047233455038.27</c:v>
                </c:pt>
                <c:pt idx="1461">
                  <c:v>129009122793239.8</c:v>
                </c:pt>
                <c:pt idx="1462">
                  <c:v>126428940337375</c:v>
                </c:pt>
                <c:pt idx="1463">
                  <c:v>123900361530627.5</c:v>
                </c:pt>
                <c:pt idx="1464">
                  <c:v>128856375991852.59</c:v>
                </c:pt>
                <c:pt idx="1465">
                  <c:v>134010631031526.7</c:v>
                </c:pt>
                <c:pt idx="1466">
                  <c:v>139371056272787.77</c:v>
                </c:pt>
                <c:pt idx="1467">
                  <c:v>144945898523699.28</c:v>
                </c:pt>
                <c:pt idx="1468">
                  <c:v>142046980553225.28</c:v>
                </c:pt>
                <c:pt idx="1469">
                  <c:v>139206040942160.78</c:v>
                </c:pt>
                <c:pt idx="1470">
                  <c:v>144774282579847.22</c:v>
                </c:pt>
                <c:pt idx="1471">
                  <c:v>150565253883041.09</c:v>
                </c:pt>
                <c:pt idx="1472">
                  <c:v>147553948805380.28</c:v>
                </c:pt>
                <c:pt idx="1473">
                  <c:v>153456106757595.5</c:v>
                </c:pt>
                <c:pt idx="1474">
                  <c:v>159594351027899.31</c:v>
                </c:pt>
                <c:pt idx="1475">
                  <c:v>165978125069015.28</c:v>
                </c:pt>
                <c:pt idx="1476">
                  <c:v>172617250071775.91</c:v>
                </c:pt>
                <c:pt idx="1477">
                  <c:v>179521940074646.94</c:v>
                </c:pt>
                <c:pt idx="1478">
                  <c:v>186702817677632.81</c:v>
                </c:pt>
                <c:pt idx="1479">
                  <c:v>194170930384738.13</c:v>
                </c:pt>
                <c:pt idx="1480">
                  <c:v>190287511777043.38</c:v>
                </c:pt>
                <c:pt idx="1481">
                  <c:v>197899012248125.13</c:v>
                </c:pt>
                <c:pt idx="1482">
                  <c:v>193941032003162.63</c:v>
                </c:pt>
                <c:pt idx="1483">
                  <c:v>190062211363099.38</c:v>
                </c:pt>
                <c:pt idx="1484">
                  <c:v>186260967135837.38</c:v>
                </c:pt>
                <c:pt idx="1485">
                  <c:v>182535747793120.63</c:v>
                </c:pt>
                <c:pt idx="1486">
                  <c:v>178885032837258.22</c:v>
                </c:pt>
                <c:pt idx="1487">
                  <c:v>175307332180513.06</c:v>
                </c:pt>
                <c:pt idx="1488">
                  <c:v>182319625467733.59</c:v>
                </c:pt>
                <c:pt idx="1489">
                  <c:v>189612410486442.94</c:v>
                </c:pt>
                <c:pt idx="1490">
                  <c:v>197196906905900.66</c:v>
                </c:pt>
                <c:pt idx="1491">
                  <c:v>205084783182136.69</c:v>
                </c:pt>
                <c:pt idx="1492">
                  <c:v>213288174509422.16</c:v>
                </c:pt>
                <c:pt idx="1493">
                  <c:v>221819701489799.03</c:v>
                </c:pt>
                <c:pt idx="1494">
                  <c:v>217383307460003.06</c:v>
                </c:pt>
                <c:pt idx="1495">
                  <c:v>213035641310803</c:v>
                </c:pt>
                <c:pt idx="1496">
                  <c:v>221557066963235.13</c:v>
                </c:pt>
                <c:pt idx="1497">
                  <c:v>230419349641764.53</c:v>
                </c:pt>
                <c:pt idx="1498">
                  <c:v>239636123627435.13</c:v>
                </c:pt>
                <c:pt idx="1499">
                  <c:v>234843401154886.44</c:v>
                </c:pt>
                <c:pt idx="1500">
                  <c:v>230146533131788.72</c:v>
                </c:pt>
                <c:pt idx="1501">
                  <c:v>239352394457060.28</c:v>
                </c:pt>
                <c:pt idx="1502">
                  <c:v>248926490235342.69</c:v>
                </c:pt>
                <c:pt idx="1503">
                  <c:v>258883549844756.41</c:v>
                </c:pt>
                <c:pt idx="1504">
                  <c:v>253705878847861.28</c:v>
                </c:pt>
                <c:pt idx="1505">
                  <c:v>263854114001775.72</c:v>
                </c:pt>
                <c:pt idx="1506">
                  <c:v>258577031721740.22</c:v>
                </c:pt>
                <c:pt idx="1507">
                  <c:v>253405491087305.41</c:v>
                </c:pt>
                <c:pt idx="1508">
                  <c:v>263541710730797.63</c:v>
                </c:pt>
                <c:pt idx="1509">
                  <c:v>274083379160029.53</c:v>
                </c:pt>
                <c:pt idx="1510">
                  <c:v>285046714326430.69</c:v>
                </c:pt>
                <c:pt idx="1511">
                  <c:v>296448582899487.94</c:v>
                </c:pt>
                <c:pt idx="1512">
                  <c:v>290519611241498.19</c:v>
                </c:pt>
                <c:pt idx="1513">
                  <c:v>302140395691158.13</c:v>
                </c:pt>
                <c:pt idx="1514">
                  <c:v>314226011518804.44</c:v>
                </c:pt>
                <c:pt idx="1515">
                  <c:v>307941491288428.38</c:v>
                </c:pt>
                <c:pt idx="1516">
                  <c:v>320259150939965.5</c:v>
                </c:pt>
                <c:pt idx="1517">
                  <c:v>333069516977564.13</c:v>
                </c:pt>
                <c:pt idx="1518">
                  <c:v>326408126638012.81</c:v>
                </c:pt>
                <c:pt idx="1519">
                  <c:v>339464451703533.31</c:v>
                </c:pt>
                <c:pt idx="1520">
                  <c:v>332675162669462.63</c:v>
                </c:pt>
                <c:pt idx="1521">
                  <c:v>326021659416073.38</c:v>
                </c:pt>
                <c:pt idx="1522">
                  <c:v>339062525792716.31</c:v>
                </c:pt>
                <c:pt idx="1523">
                  <c:v>352625026824424.94</c:v>
                </c:pt>
                <c:pt idx="1524">
                  <c:v>366730027897401.94</c:v>
                </c:pt>
                <c:pt idx="1525">
                  <c:v>381399229013298</c:v>
                </c:pt>
                <c:pt idx="1526">
                  <c:v>396655198173829.94</c:v>
                </c:pt>
                <c:pt idx="1527">
                  <c:v>412521406100783.13</c:v>
                </c:pt>
                <c:pt idx="1528">
                  <c:v>404270977978767.44</c:v>
                </c:pt>
                <c:pt idx="1529">
                  <c:v>420441817097918.13</c:v>
                </c:pt>
                <c:pt idx="1530">
                  <c:v>412032980755959.75</c:v>
                </c:pt>
                <c:pt idx="1531">
                  <c:v>428514299986198.13</c:v>
                </c:pt>
                <c:pt idx="1532">
                  <c:v>419944013986474.19</c:v>
                </c:pt>
                <c:pt idx="1533">
                  <c:v>411545133706744.69</c:v>
                </c:pt>
                <c:pt idx="1534">
                  <c:v>428006939055014.5</c:v>
                </c:pt>
                <c:pt idx="1535">
                  <c:v>445127216617215.06</c:v>
                </c:pt>
                <c:pt idx="1536">
                  <c:v>462932305281903.69</c:v>
                </c:pt>
                <c:pt idx="1537">
                  <c:v>453673659176265.63</c:v>
                </c:pt>
                <c:pt idx="1538">
                  <c:v>444600185992740.31</c:v>
                </c:pt>
                <c:pt idx="1539">
                  <c:v>435708182272885.5</c:v>
                </c:pt>
                <c:pt idx="1540">
                  <c:v>426994018627427.81</c:v>
                </c:pt>
                <c:pt idx="1541">
                  <c:v>418454138254879.25</c:v>
                </c:pt>
                <c:pt idx="1542">
                  <c:v>410085055489781.69</c:v>
                </c:pt>
                <c:pt idx="1543">
                  <c:v>426488457709372.94</c:v>
                </c:pt>
                <c:pt idx="1544">
                  <c:v>443547996017747.88</c:v>
                </c:pt>
                <c:pt idx="1545">
                  <c:v>461289915858457.81</c:v>
                </c:pt>
                <c:pt idx="1546">
                  <c:v>452064117541288.63</c:v>
                </c:pt>
                <c:pt idx="1547">
                  <c:v>470146682242940.19</c:v>
                </c:pt>
                <c:pt idx="1548">
                  <c:v>460743748598081.38</c:v>
                </c:pt>
                <c:pt idx="1549">
                  <c:v>479173498542004.63</c:v>
                </c:pt>
                <c:pt idx="1550">
                  <c:v>498340438483684.81</c:v>
                </c:pt>
                <c:pt idx="1551">
                  <c:v>488373629714011.13</c:v>
                </c:pt>
                <c:pt idx="1552">
                  <c:v>507908574902571.56</c:v>
                </c:pt>
                <c:pt idx="1553">
                  <c:v>528224917898674.44</c:v>
                </c:pt>
                <c:pt idx="1554">
                  <c:v>549353914614621.44</c:v>
                </c:pt>
                <c:pt idx="1555">
                  <c:v>571328071199206.25</c:v>
                </c:pt>
                <c:pt idx="1556">
                  <c:v>594181194047174.5</c:v>
                </c:pt>
                <c:pt idx="1557">
                  <c:v>617948441809061.5</c:v>
                </c:pt>
                <c:pt idx="1558">
                  <c:v>642666379481424</c:v>
                </c:pt>
                <c:pt idx="1559">
                  <c:v>668373034660681</c:v>
                </c:pt>
                <c:pt idx="1560">
                  <c:v>695107956047108.25</c:v>
                </c:pt>
                <c:pt idx="1561">
                  <c:v>722912274288992.63</c:v>
                </c:pt>
                <c:pt idx="1562">
                  <c:v>751828765260552.38</c:v>
                </c:pt>
                <c:pt idx="1563">
                  <c:v>736792189955341.38</c:v>
                </c:pt>
                <c:pt idx="1564">
                  <c:v>722056346156234.5</c:v>
                </c:pt>
                <c:pt idx="1565">
                  <c:v>750938600002483.88</c:v>
                </c:pt>
                <c:pt idx="1566">
                  <c:v>780976144002583.25</c:v>
                </c:pt>
                <c:pt idx="1567">
                  <c:v>812215189762686.63</c:v>
                </c:pt>
                <c:pt idx="1568">
                  <c:v>844703797353194.13</c:v>
                </c:pt>
                <c:pt idx="1569">
                  <c:v>827809721406130.25</c:v>
                </c:pt>
                <c:pt idx="1570">
                  <c:v>860922110262375.5</c:v>
                </c:pt>
                <c:pt idx="1571">
                  <c:v>843703668057128</c:v>
                </c:pt>
                <c:pt idx="1572">
                  <c:v>877451814779413.13</c:v>
                </c:pt>
                <c:pt idx="1573">
                  <c:v>912549887370589.63</c:v>
                </c:pt>
                <c:pt idx="1574">
                  <c:v>949051882865413.25</c:v>
                </c:pt>
                <c:pt idx="1575">
                  <c:v>987013958180029.75</c:v>
                </c:pt>
                <c:pt idx="1576">
                  <c:v>1026494516507231</c:v>
                </c:pt>
                <c:pt idx="1577">
                  <c:v>1067554297167520.3</c:v>
                </c:pt>
                <c:pt idx="1578">
                  <c:v>1046203211224169.9</c:v>
                </c:pt>
                <c:pt idx="1579">
                  <c:v>1088051339673136.6</c:v>
                </c:pt>
                <c:pt idx="1580">
                  <c:v>1066290312879673.9</c:v>
                </c:pt>
                <c:pt idx="1581">
                  <c:v>1044964506622080.4</c:v>
                </c:pt>
                <c:pt idx="1582">
                  <c:v>1086763086886963.6</c:v>
                </c:pt>
                <c:pt idx="1583">
                  <c:v>1130233610362442.3</c:v>
                </c:pt>
                <c:pt idx="1584">
                  <c:v>1107628938155193.4</c:v>
                </c:pt>
                <c:pt idx="1585">
                  <c:v>1085476359392089.5</c:v>
                </c:pt>
                <c:pt idx="1586">
                  <c:v>1128895413767773</c:v>
                </c:pt>
                <c:pt idx="1587">
                  <c:v>1174051230318484</c:v>
                </c:pt>
                <c:pt idx="1588">
                  <c:v>1150570205712114.3</c:v>
                </c:pt>
                <c:pt idx="1589">
                  <c:v>1196593013940598.8</c:v>
                </c:pt>
                <c:pt idx="1590">
                  <c:v>1244456734498222.8</c:v>
                </c:pt>
                <c:pt idx="1591">
                  <c:v>1219567599808258.3</c:v>
                </c:pt>
                <c:pt idx="1592">
                  <c:v>1195176247812093</c:v>
                </c:pt>
                <c:pt idx="1593">
                  <c:v>1242983297724576.8</c:v>
                </c:pt>
                <c:pt idx="1594">
                  <c:v>1218123631770085.3</c:v>
                </c:pt>
                <c:pt idx="1595">
                  <c:v>1266848577040888.8</c:v>
                </c:pt>
                <c:pt idx="1596">
                  <c:v>1241511605500071</c:v>
                </c:pt>
                <c:pt idx="1597">
                  <c:v>1216681373390069.5</c:v>
                </c:pt>
                <c:pt idx="1598">
                  <c:v>1265348628325672.3</c:v>
                </c:pt>
                <c:pt idx="1599">
                  <c:v>1315962573458699.3</c:v>
                </c:pt>
                <c:pt idx="1600">
                  <c:v>1368601076397047.3</c:v>
                </c:pt>
                <c:pt idx="1601">
                  <c:v>1423345119452929.3</c:v>
                </c:pt>
                <c:pt idx="1602">
                  <c:v>1480278924231046.5</c:v>
                </c:pt>
                <c:pt idx="1603">
                  <c:v>1539490081200288.3</c:v>
                </c:pt>
                <c:pt idx="1604">
                  <c:v>1508700279576282.5</c:v>
                </c:pt>
                <c:pt idx="1605">
                  <c:v>1569048290759333.8</c:v>
                </c:pt>
                <c:pt idx="1606">
                  <c:v>1631810222389707</c:v>
                </c:pt>
                <c:pt idx="1607">
                  <c:v>1697082631285295.3</c:v>
                </c:pt>
                <c:pt idx="1608">
                  <c:v>1764965936536707</c:v>
                </c:pt>
                <c:pt idx="1609">
                  <c:v>1729666617805972.8</c:v>
                </c:pt>
                <c:pt idx="1610">
                  <c:v>1695073285449853.3</c:v>
                </c:pt>
                <c:pt idx="1611">
                  <c:v>1762876216867847.5</c:v>
                </c:pt>
                <c:pt idx="1612">
                  <c:v>1727618692530490.5</c:v>
                </c:pt>
                <c:pt idx="1613">
                  <c:v>1693066318679880.8</c:v>
                </c:pt>
                <c:pt idx="1614">
                  <c:v>1659204992306283.3</c:v>
                </c:pt>
                <c:pt idx="1615">
                  <c:v>1626020892460157.5</c:v>
                </c:pt>
                <c:pt idx="1616">
                  <c:v>1691061728158563.8</c:v>
                </c:pt>
                <c:pt idx="1617">
                  <c:v>1657240493595392.5</c:v>
                </c:pt>
                <c:pt idx="1618">
                  <c:v>1723530113339208.3</c:v>
                </c:pt>
                <c:pt idx="1619">
                  <c:v>1792471317872776.5</c:v>
                </c:pt>
                <c:pt idx="1620">
                  <c:v>1864170170587687.5</c:v>
                </c:pt>
                <c:pt idx="1621">
                  <c:v>1938736977411195</c:v>
                </c:pt>
                <c:pt idx="1622">
                  <c:v>2016286456507642.8</c:v>
                </c:pt>
                <c:pt idx="1623">
                  <c:v>2096937914767948.5</c:v>
                </c:pt>
                <c:pt idx="1624">
                  <c:v>2054999156472589.5</c:v>
                </c:pt>
                <c:pt idx="1625">
                  <c:v>2137199122731493</c:v>
                </c:pt>
                <c:pt idx="1626">
                  <c:v>2094455140276863.3</c:v>
                </c:pt>
                <c:pt idx="1627">
                  <c:v>2178233345887937.8</c:v>
                </c:pt>
                <c:pt idx="1628">
                  <c:v>2134668678970179</c:v>
                </c:pt>
                <c:pt idx="1629">
                  <c:v>2220055426128986.3</c:v>
                </c:pt>
                <c:pt idx="1630">
                  <c:v>2175654317606406.5</c:v>
                </c:pt>
                <c:pt idx="1631">
                  <c:v>2132141231254278.3</c:v>
                </c:pt>
                <c:pt idx="1632">
                  <c:v>2217426880504449.5</c:v>
                </c:pt>
                <c:pt idx="1633">
                  <c:v>2306123955724627.5</c:v>
                </c:pt>
                <c:pt idx="1634">
                  <c:v>2398368913953612.5</c:v>
                </c:pt>
                <c:pt idx="1635">
                  <c:v>2494303670511757</c:v>
                </c:pt>
                <c:pt idx="1636">
                  <c:v>2444417597101522</c:v>
                </c:pt>
                <c:pt idx="1637">
                  <c:v>2395529245159491.5</c:v>
                </c:pt>
                <c:pt idx="1638">
                  <c:v>2347618660256301.5</c:v>
                </c:pt>
                <c:pt idx="1639">
                  <c:v>2441523406666553.5</c:v>
                </c:pt>
                <c:pt idx="1640">
                  <c:v>2392692938533222.5</c:v>
                </c:pt>
                <c:pt idx="1641">
                  <c:v>2488400656074551.5</c:v>
                </c:pt>
                <c:pt idx="1642">
                  <c:v>2438632642953060.5</c:v>
                </c:pt>
                <c:pt idx="1643">
                  <c:v>2536177948671183</c:v>
                </c:pt>
                <c:pt idx="1644">
                  <c:v>2485454389697759.5</c:v>
                </c:pt>
                <c:pt idx="1645">
                  <c:v>2435745301903804.5</c:v>
                </c:pt>
                <c:pt idx="1646">
                  <c:v>2533175113979956.5</c:v>
                </c:pt>
                <c:pt idx="1647">
                  <c:v>2482511611700357.5</c:v>
                </c:pt>
                <c:pt idx="1648">
                  <c:v>2581812076168372</c:v>
                </c:pt>
                <c:pt idx="1649">
                  <c:v>2685084559215107</c:v>
                </c:pt>
                <c:pt idx="1650">
                  <c:v>2792487941583711.5</c:v>
                </c:pt>
                <c:pt idx="1651">
                  <c:v>2904187459247060</c:v>
                </c:pt>
                <c:pt idx="1652">
                  <c:v>2846103710062119</c:v>
                </c:pt>
                <c:pt idx="1653">
                  <c:v>2959947858464604</c:v>
                </c:pt>
                <c:pt idx="1654">
                  <c:v>3078345772803188</c:v>
                </c:pt>
                <c:pt idx="1655">
                  <c:v>3016778857347124</c:v>
                </c:pt>
                <c:pt idx="1656">
                  <c:v>2956443280200181.5</c:v>
                </c:pt>
                <c:pt idx="1657">
                  <c:v>2897314414596178</c:v>
                </c:pt>
                <c:pt idx="1658">
                  <c:v>2839368126304254.5</c:v>
                </c:pt>
                <c:pt idx="1659">
                  <c:v>2782580763778169.5</c:v>
                </c:pt>
                <c:pt idx="1660">
                  <c:v>2726929148502606</c:v>
                </c:pt>
                <c:pt idx="1661">
                  <c:v>2836006314442710</c:v>
                </c:pt>
                <c:pt idx="1662">
                  <c:v>2779286188153856</c:v>
                </c:pt>
                <c:pt idx="1663">
                  <c:v>2723700464390779</c:v>
                </c:pt>
                <c:pt idx="1664">
                  <c:v>2669226455102963.5</c:v>
                </c:pt>
                <c:pt idx="1665">
                  <c:v>2775995513307082</c:v>
                </c:pt>
                <c:pt idx="1666">
                  <c:v>2720475603040940.5</c:v>
                </c:pt>
                <c:pt idx="1667">
                  <c:v>2829294627162578</c:v>
                </c:pt>
                <c:pt idx="1668">
                  <c:v>2772708734619326.5</c:v>
                </c:pt>
                <c:pt idx="1669">
                  <c:v>2883617084004099.5</c:v>
                </c:pt>
                <c:pt idx="1670">
                  <c:v>2998961767364263.5</c:v>
                </c:pt>
                <c:pt idx="1671">
                  <c:v>3118920238058834</c:v>
                </c:pt>
                <c:pt idx="1672">
                  <c:v>3243677047581187.5</c:v>
                </c:pt>
                <c:pt idx="1673">
                  <c:v>3373424129484435</c:v>
                </c:pt>
                <c:pt idx="1674">
                  <c:v>3508361094663812.5</c:v>
                </c:pt>
                <c:pt idx="1675">
                  <c:v>3648695538450365</c:v>
                </c:pt>
                <c:pt idx="1676">
                  <c:v>3794643359988379.5</c:v>
                </c:pt>
                <c:pt idx="1677">
                  <c:v>3946429094387914.5</c:v>
                </c:pt>
                <c:pt idx="1678">
                  <c:v>4104286258163431</c:v>
                </c:pt>
                <c:pt idx="1679">
                  <c:v>4022200533000162.5</c:v>
                </c:pt>
                <c:pt idx="1680">
                  <c:v>4183088554320169</c:v>
                </c:pt>
                <c:pt idx="1681">
                  <c:v>4350412096492976</c:v>
                </c:pt>
                <c:pt idx="1682">
                  <c:v>4524428580352695</c:v>
                </c:pt>
                <c:pt idx="1683">
                  <c:v>4705405723566803</c:v>
                </c:pt>
                <c:pt idx="1684">
                  <c:v>4611297609095467</c:v>
                </c:pt>
                <c:pt idx="1685">
                  <c:v>4795749513459286</c:v>
                </c:pt>
                <c:pt idx="1686">
                  <c:v>4699834523190100</c:v>
                </c:pt>
                <c:pt idx="1687">
                  <c:v>4887827904117704</c:v>
                </c:pt>
                <c:pt idx="1688">
                  <c:v>5083341020282412</c:v>
                </c:pt>
                <c:pt idx="1689">
                  <c:v>4981674199876764</c:v>
                </c:pt>
                <c:pt idx="1690">
                  <c:v>5180941167871835</c:v>
                </c:pt>
                <c:pt idx="1691">
                  <c:v>5388178814586708</c:v>
                </c:pt>
                <c:pt idx="1692">
                  <c:v>5280415238294974</c:v>
                </c:pt>
                <c:pt idx="1693">
                  <c:v>5491631847826773</c:v>
                </c:pt>
                <c:pt idx="1694">
                  <c:v>5381799210870238</c:v>
                </c:pt>
                <c:pt idx="1695">
                  <c:v>5597071179305048</c:v>
                </c:pt>
                <c:pt idx="1696">
                  <c:v>5820954026477250</c:v>
                </c:pt>
                <c:pt idx="1697">
                  <c:v>6053792187536340</c:v>
                </c:pt>
                <c:pt idx="1698">
                  <c:v>6295943875037794</c:v>
                </c:pt>
                <c:pt idx="1699">
                  <c:v>6547781630039306</c:v>
                </c:pt>
                <c:pt idx="1700">
                  <c:v>6809692895240878</c:v>
                </c:pt>
                <c:pt idx="1701">
                  <c:v>7082080611050513</c:v>
                </c:pt>
                <c:pt idx="1702">
                  <c:v>7365363835492534</c:v>
                </c:pt>
                <c:pt idx="1703">
                  <c:v>7659978388912235</c:v>
                </c:pt>
                <c:pt idx="1704">
                  <c:v>7966377524468724</c:v>
                </c:pt>
                <c:pt idx="1705">
                  <c:v>8285032625447473</c:v>
                </c:pt>
                <c:pt idx="1706">
                  <c:v>8616433930465372</c:v>
                </c:pt>
                <c:pt idx="1707">
                  <c:v>8444105251856065</c:v>
                </c:pt>
                <c:pt idx="1708">
                  <c:v>8781869461930308</c:v>
                </c:pt>
                <c:pt idx="1709">
                  <c:v>9133144240407520</c:v>
                </c:pt>
                <c:pt idx="1710">
                  <c:v>9498470010023820</c:v>
                </c:pt>
                <c:pt idx="1711">
                  <c:v>9308500609823344</c:v>
                </c:pt>
                <c:pt idx="1712">
                  <c:v>9680840634216278</c:v>
                </c:pt>
                <c:pt idx="1713">
                  <c:v>1.006807425958493E+16</c:v>
                </c:pt>
                <c:pt idx="1714">
                  <c:v>1.0470797229968328E+16</c:v>
                </c:pt>
                <c:pt idx="1715">
                  <c:v>1.0889629119167062E+16</c:v>
                </c:pt>
                <c:pt idx="1716">
                  <c:v>1.067183653678372E+16</c:v>
                </c:pt>
                <c:pt idx="1717">
                  <c:v>1.0458399806048046E+16</c:v>
                </c:pt>
                <c:pt idx="1718">
                  <c:v>1.0876735798289968E+16</c:v>
                </c:pt>
                <c:pt idx="1719">
                  <c:v>1.0659201082324168E+16</c:v>
                </c:pt>
                <c:pt idx="1720">
                  <c:v>1.1085569125617134E+16</c:v>
                </c:pt>
                <c:pt idx="1721">
                  <c:v>1.0863857743104792E+16</c:v>
                </c:pt>
                <c:pt idx="1722">
                  <c:v>1.1298412052828984E+16</c:v>
                </c:pt>
                <c:pt idx="1723">
                  <c:v>1.1750348534942144E+16</c:v>
                </c:pt>
                <c:pt idx="1724">
                  <c:v>1.222036247633983E+16</c:v>
                </c:pt>
                <c:pt idx="1725">
                  <c:v>1.1975955226813034E+16</c:v>
                </c:pt>
                <c:pt idx="1726">
                  <c:v>1.2454993435885556E+16</c:v>
                </c:pt>
                <c:pt idx="1727">
                  <c:v>1.2205893567167844E+16</c:v>
                </c:pt>
                <c:pt idx="1728">
                  <c:v>1.1961775695824488E+16</c:v>
                </c:pt>
                <c:pt idx="1729">
                  <c:v>1.2440246723657468E+16</c:v>
                </c:pt>
                <c:pt idx="1730">
                  <c:v>1.2937856592603766E+16</c:v>
                </c:pt>
                <c:pt idx="1731">
                  <c:v>1.267909946075169E+16</c:v>
                </c:pt>
                <c:pt idx="1732">
                  <c:v>1.3186263439181758E+16</c:v>
                </c:pt>
                <c:pt idx="1733">
                  <c:v>1.3713713976749028E+16</c:v>
                </c:pt>
                <c:pt idx="1734">
                  <c:v>1.426226253581899E+16</c:v>
                </c:pt>
                <c:pt idx="1735">
                  <c:v>1.483275303725175E+16</c:v>
                </c:pt>
                <c:pt idx="1736">
                  <c:v>1.4536097976506716E+16</c:v>
                </c:pt>
                <c:pt idx="1737">
                  <c:v>1.5117541895566984E+16</c:v>
                </c:pt>
                <c:pt idx="1738">
                  <c:v>1.5722243571389664E+16</c:v>
                </c:pt>
                <c:pt idx="1739">
                  <c:v>1.635113331424525E+16</c:v>
                </c:pt>
                <c:pt idx="1740">
                  <c:v>1.6024110647960344E+16</c:v>
                </c:pt>
                <c:pt idx="1741">
                  <c:v>1.6665075073878758E+16</c:v>
                </c:pt>
                <c:pt idx="1742">
                  <c:v>1.6331773572401182E+16</c:v>
                </c:pt>
                <c:pt idx="1743">
                  <c:v>1.698504451529723E+16</c:v>
                </c:pt>
                <c:pt idx="1744">
                  <c:v>1.6645343624991286E+16</c:v>
                </c:pt>
                <c:pt idx="1745">
                  <c:v>1.7311157369990938E+16</c:v>
                </c:pt>
                <c:pt idx="1746">
                  <c:v>1.696493422259112E+16</c:v>
                </c:pt>
                <c:pt idx="1747">
                  <c:v>1.6625635538139298E+16</c:v>
                </c:pt>
                <c:pt idx="1748">
                  <c:v>1.6293122827376512E+16</c:v>
                </c:pt>
                <c:pt idx="1749">
                  <c:v>1.5967260370828982E+16</c:v>
                </c:pt>
                <c:pt idx="1750">
                  <c:v>1.5647915163412402E+16</c:v>
                </c:pt>
                <c:pt idx="1751">
                  <c:v>1.6273831769948898E+16</c:v>
                </c:pt>
                <c:pt idx="1752">
                  <c:v>1.6924785040746854E+16</c:v>
                </c:pt>
                <c:pt idx="1753">
                  <c:v>1.6586289339931916E+16</c:v>
                </c:pt>
                <c:pt idx="1754">
                  <c:v>1.7249740913529192E+16</c:v>
                </c:pt>
                <c:pt idx="1755">
                  <c:v>1.6904746095258608E+16</c:v>
                </c:pt>
                <c:pt idx="1756">
                  <c:v>1.7580935939068952E+16</c:v>
                </c:pt>
                <c:pt idx="1757">
                  <c:v>1.7229317220287572E+16</c:v>
                </c:pt>
                <c:pt idx="1758">
                  <c:v>1.7918489909099074E+16</c:v>
                </c:pt>
                <c:pt idx="1759">
                  <c:v>1.8635229505463036E+16</c:v>
                </c:pt>
                <c:pt idx="1760">
                  <c:v>1.9380638685681556E+16</c:v>
                </c:pt>
                <c:pt idx="1761">
                  <c:v>1.8993025911967924E+16</c:v>
                </c:pt>
                <c:pt idx="1762">
                  <c:v>1.975274694844664E+16</c:v>
                </c:pt>
                <c:pt idx="1763">
                  <c:v>1.9357692009477708E+16</c:v>
                </c:pt>
                <c:pt idx="1764">
                  <c:v>2.0131999689856816E+16</c:v>
                </c:pt>
                <c:pt idx="1765">
                  <c:v>2.0937279677451088E+16</c:v>
                </c:pt>
                <c:pt idx="1766">
                  <c:v>2.0518534083902068E+16</c:v>
                </c:pt>
                <c:pt idx="1767">
                  <c:v>2.0108163402224028E+16</c:v>
                </c:pt>
                <c:pt idx="1768">
                  <c:v>2.0912489938312988E+16</c:v>
                </c:pt>
                <c:pt idx="1769">
                  <c:v>2.1748989535845508E+16</c:v>
                </c:pt>
                <c:pt idx="1770">
                  <c:v>2.2618949117279328E+16</c:v>
                </c:pt>
                <c:pt idx="1771">
                  <c:v>2.216657013493374E+16</c:v>
                </c:pt>
                <c:pt idx="1772">
                  <c:v>2.3053232940331088E+16</c:v>
                </c:pt>
                <c:pt idx="1773">
                  <c:v>2.2592168281524468E+16</c:v>
                </c:pt>
                <c:pt idx="1774">
                  <c:v>2.3495855012785448E+16</c:v>
                </c:pt>
                <c:pt idx="1775">
                  <c:v>2.4435689213296864E+16</c:v>
                </c:pt>
                <c:pt idx="1776">
                  <c:v>2.541311678182874E+16</c:v>
                </c:pt>
                <c:pt idx="1777">
                  <c:v>2.6429641453101888E+16</c:v>
                </c:pt>
                <c:pt idx="1778">
                  <c:v>2.5901048624039852E+16</c:v>
                </c:pt>
                <c:pt idx="1779">
                  <c:v>2.6937090569001448E+16</c:v>
                </c:pt>
                <c:pt idx="1780">
                  <c:v>2.8014574191761504E+16</c:v>
                </c:pt>
                <c:pt idx="1781">
                  <c:v>2.9135157159431964E+16</c:v>
                </c:pt>
                <c:pt idx="1782">
                  <c:v>2.8552454016243324E+16</c:v>
                </c:pt>
                <c:pt idx="1783">
                  <c:v>2.7981404935918456E+16</c:v>
                </c:pt>
                <c:pt idx="1784">
                  <c:v>2.9100661133355196E+16</c:v>
                </c:pt>
                <c:pt idx="1785">
                  <c:v>3.0264687578689404E+16</c:v>
                </c:pt>
                <c:pt idx="1786">
                  <c:v>3.147527508183698E+16</c:v>
                </c:pt>
                <c:pt idx="1787">
                  <c:v>3.084576958020024E+16</c:v>
                </c:pt>
                <c:pt idx="1788">
                  <c:v>3.0228854188596236E+16</c:v>
                </c:pt>
                <c:pt idx="1789">
                  <c:v>3.1438008356140084E+16</c:v>
                </c:pt>
                <c:pt idx="1790">
                  <c:v>3.2695528690385688E+16</c:v>
                </c:pt>
                <c:pt idx="1791">
                  <c:v>3.4003349838001116E+16</c:v>
                </c:pt>
                <c:pt idx="1792">
                  <c:v>3.3323282841241092E+16</c:v>
                </c:pt>
                <c:pt idx="1793">
                  <c:v>3.4656214154890736E+16</c:v>
                </c:pt>
                <c:pt idx="1794">
                  <c:v>3.6042462721086368E+16</c:v>
                </c:pt>
                <c:pt idx="1795">
                  <c:v>3.7484161229929824E+16</c:v>
                </c:pt>
                <c:pt idx="1796">
                  <c:v>3.6734478005331224E+16</c:v>
                </c:pt>
                <c:pt idx="1797">
                  <c:v>3.8203857125544472E+16</c:v>
                </c:pt>
                <c:pt idx="1798">
                  <c:v>3.9732011410566248E+16</c:v>
                </c:pt>
                <c:pt idx="1799">
                  <c:v>3.893737118235492E+16</c:v>
                </c:pt>
                <c:pt idx="1800">
                  <c:v>4.049486602964912E+16</c:v>
                </c:pt>
                <c:pt idx="1801">
                  <c:v>4.2114660670835088E+16</c:v>
                </c:pt>
                <c:pt idx="1802">
                  <c:v>4.1272367457418384E+16</c:v>
                </c:pt>
                <c:pt idx="1803">
                  <c:v>4.292326215571512E+16</c:v>
                </c:pt>
                <c:pt idx="1804">
                  <c:v>4.4640192641943728E+16</c:v>
                </c:pt>
                <c:pt idx="1805">
                  <c:v>4.3747388789104856E+16</c:v>
                </c:pt>
                <c:pt idx="1806">
                  <c:v>4.287244101332276E+16</c:v>
                </c:pt>
                <c:pt idx="1807">
                  <c:v>4.4587338653855672E+16</c:v>
                </c:pt>
                <c:pt idx="1808">
                  <c:v>4.369559188077856E+16</c:v>
                </c:pt>
                <c:pt idx="1809">
                  <c:v>4.5443415556009704E+16</c:v>
                </c:pt>
                <c:pt idx="1810">
                  <c:v>4.7261152178250096E+16</c:v>
                </c:pt>
                <c:pt idx="1811">
                  <c:v>4.9151598265380096E+16</c:v>
                </c:pt>
                <c:pt idx="1812">
                  <c:v>4.8168566300072496E+16</c:v>
                </c:pt>
                <c:pt idx="1813">
                  <c:v>4.7205194974071048E+16</c:v>
                </c:pt>
                <c:pt idx="1814">
                  <c:v>4.9093402773033888E+16</c:v>
                </c:pt>
                <c:pt idx="1815">
                  <c:v>4.8111534717573208E+16</c:v>
                </c:pt>
                <c:pt idx="1816">
                  <c:v>5.0035996106276136E+16</c:v>
                </c:pt>
                <c:pt idx="1817">
                  <c:v>5.2037435950527184E+16</c:v>
                </c:pt>
                <c:pt idx="1818">
                  <c:v>5.4118933388548272E+16</c:v>
                </c:pt>
                <c:pt idx="1819">
                  <c:v>5.3036554720777304E+16</c:v>
                </c:pt>
                <c:pt idx="1820">
                  <c:v>5.51580169096084E+16</c:v>
                </c:pt>
                <c:pt idx="1821">
                  <c:v>5.7364337585992736E+16</c:v>
                </c:pt>
                <c:pt idx="1822">
                  <c:v>5.9658911089432448E+16</c:v>
                </c:pt>
                <c:pt idx="1823">
                  <c:v>5.84657328676438E+16</c:v>
                </c:pt>
                <c:pt idx="1824">
                  <c:v>5.7296418210290928E+16</c:v>
                </c:pt>
                <c:pt idx="1825">
                  <c:v>5.9588274938702568E+16</c:v>
                </c:pt>
                <c:pt idx="1826">
                  <c:v>6.1971805936250672E+16</c:v>
                </c:pt>
                <c:pt idx="1827">
                  <c:v>6.0732369817525656E+16</c:v>
                </c:pt>
                <c:pt idx="1828">
                  <c:v>5.9517722421175144E+16</c:v>
                </c:pt>
                <c:pt idx="1829">
                  <c:v>6.1898431318022152E+16</c:v>
                </c:pt>
                <c:pt idx="1830">
                  <c:v>6.437436857074304E+16</c:v>
                </c:pt>
                <c:pt idx="1831">
                  <c:v>6.694934331357276E+16</c:v>
                </c:pt>
                <c:pt idx="1832">
                  <c:v>6.9627317046115672E+16</c:v>
                </c:pt>
                <c:pt idx="1833">
                  <c:v>7.2412409727960304E+16</c:v>
                </c:pt>
                <c:pt idx="1834">
                  <c:v>7.530890611707872E+16</c:v>
                </c:pt>
                <c:pt idx="1835">
                  <c:v>7.8321262361761872E+16</c:v>
                </c:pt>
                <c:pt idx="1836">
                  <c:v>7.675483711452664E+16</c:v>
                </c:pt>
                <c:pt idx="1837">
                  <c:v>7.5219740372236112E+16</c:v>
                </c:pt>
                <c:pt idx="1838">
                  <c:v>7.8228529987125552E+16</c:v>
                </c:pt>
                <c:pt idx="1839">
                  <c:v>7.666395938738304E+16</c:v>
                </c:pt>
                <c:pt idx="1840">
                  <c:v>7.5130680199635376E+16</c:v>
                </c:pt>
                <c:pt idx="1841">
                  <c:v>7.3628066595642672E+16</c:v>
                </c:pt>
                <c:pt idx="1842">
                  <c:v>7.2155505263729824E+16</c:v>
                </c:pt>
                <c:pt idx="1843">
                  <c:v>7.0712395158455224E+16</c:v>
                </c:pt>
                <c:pt idx="1844">
                  <c:v>6.929814725528612E+16</c:v>
                </c:pt>
                <c:pt idx="1845">
                  <c:v>7.2070073145497568E+16</c:v>
                </c:pt>
                <c:pt idx="1846">
                  <c:v>7.0628671682587616E+16</c:v>
                </c:pt>
                <c:pt idx="1847">
                  <c:v>7.345381854989112E+16</c:v>
                </c:pt>
                <c:pt idx="1848">
                  <c:v>7.6391971291886768E+16</c:v>
                </c:pt>
                <c:pt idx="1849">
                  <c:v>7.944765014356224E+16</c:v>
                </c:pt>
                <c:pt idx="1850">
                  <c:v>8.2625556149304736E+16</c:v>
                </c:pt>
                <c:pt idx="1851">
                  <c:v>8.5930578395276928E+16</c:v>
                </c:pt>
                <c:pt idx="1852">
                  <c:v>8.9367801531088E+16</c:v>
                </c:pt>
                <c:pt idx="1853">
                  <c:v>8.758044550046624E+16</c:v>
                </c:pt>
                <c:pt idx="1854">
                  <c:v>9.1083663320484896E+16</c:v>
                </c:pt>
                <c:pt idx="1855">
                  <c:v>9.4727009853304288E+16</c:v>
                </c:pt>
                <c:pt idx="1856">
                  <c:v>9.8516090247436464E+16</c:v>
                </c:pt>
                <c:pt idx="1857">
                  <c:v>9.6545768442487728E+16</c:v>
                </c:pt>
                <c:pt idx="1858">
                  <c:v>1.0040759918018723E+17</c:v>
                </c:pt>
                <c:pt idx="1859">
                  <c:v>9.8399447196583488E+16</c:v>
                </c:pt>
                <c:pt idx="1860">
                  <c:v>9.6431458252651824E+16</c:v>
                </c:pt>
                <c:pt idx="1861">
                  <c:v>1.002887165827579E+17</c:v>
                </c:pt>
                <c:pt idx="1862">
                  <c:v>9.8282942251102752E+16</c:v>
                </c:pt>
                <c:pt idx="1863">
                  <c:v>1.0221425994114686E+17</c:v>
                </c:pt>
                <c:pt idx="1864">
                  <c:v>1.0016997474232392E+17</c:v>
                </c:pt>
                <c:pt idx="1865">
                  <c:v>9.816657524747744E+16</c:v>
                </c:pt>
                <c:pt idx="1866">
                  <c:v>1.0209323825737654E+17</c:v>
                </c:pt>
                <c:pt idx="1867">
                  <c:v>1.061769677876716E+17</c:v>
                </c:pt>
                <c:pt idx="1868">
                  <c:v>1.0405342843191818E+17</c:v>
                </c:pt>
                <c:pt idx="1869">
                  <c:v>1.082155655691949E+17</c:v>
                </c:pt>
                <c:pt idx="1870">
                  <c:v>1.0605125425781099E+17</c:v>
                </c:pt>
                <c:pt idx="1871">
                  <c:v>1.1029330442812342E+17</c:v>
                </c:pt>
                <c:pt idx="1872">
                  <c:v>1.1470503660524837E+17</c:v>
                </c:pt>
                <c:pt idx="1873">
                  <c:v>1.192932380694583E+17</c:v>
                </c:pt>
                <c:pt idx="1874">
                  <c:v>1.1690737330806914E+17</c:v>
                </c:pt>
                <c:pt idx="1875">
                  <c:v>1.215836682403919E+17</c:v>
                </c:pt>
                <c:pt idx="1876">
                  <c:v>1.2644701497000758E+17</c:v>
                </c:pt>
                <c:pt idx="1877">
                  <c:v>1.3150489556880789E+17</c:v>
                </c:pt>
                <c:pt idx="1878">
                  <c:v>1.2887479765743173E+17</c:v>
                </c:pt>
                <c:pt idx="1879">
                  <c:v>1.3402978956372899E+17</c:v>
                </c:pt>
                <c:pt idx="1880">
                  <c:v>1.3939098114627814E+17</c:v>
                </c:pt>
                <c:pt idx="1881">
                  <c:v>1.4496662039212928E+17</c:v>
                </c:pt>
                <c:pt idx="1882">
                  <c:v>1.5076528520781446E+17</c:v>
                </c:pt>
                <c:pt idx="1883">
                  <c:v>1.5679589661612704E+17</c:v>
                </c:pt>
                <c:pt idx="1884">
                  <c:v>1.6306773248077213E+17</c:v>
                </c:pt>
                <c:pt idx="1885">
                  <c:v>1.6959044178000301E+17</c:v>
                </c:pt>
                <c:pt idx="1886">
                  <c:v>1.7637405945120314E+17</c:v>
                </c:pt>
                <c:pt idx="1887">
                  <c:v>1.8342902182925126E+17</c:v>
                </c:pt>
                <c:pt idx="1888">
                  <c:v>1.7976044139266624E+17</c:v>
                </c:pt>
                <c:pt idx="1889">
                  <c:v>1.869508590483729E+17</c:v>
                </c:pt>
                <c:pt idx="1890">
                  <c:v>1.9442889341030781E+17</c:v>
                </c:pt>
                <c:pt idx="1891">
                  <c:v>2.0220604914672013E+17</c:v>
                </c:pt>
                <c:pt idx="1892">
                  <c:v>2.1029429111258893E+17</c:v>
                </c:pt>
                <c:pt idx="1893">
                  <c:v>2.1870606275709248E+17</c:v>
                </c:pt>
                <c:pt idx="1894">
                  <c:v>2.2745430526737619E+17</c:v>
                </c:pt>
                <c:pt idx="1895">
                  <c:v>2.2290521916202867E+17</c:v>
                </c:pt>
                <c:pt idx="1896">
                  <c:v>2.184471147787881E+17</c:v>
                </c:pt>
                <c:pt idx="1897">
                  <c:v>2.1407817248321232E+17</c:v>
                </c:pt>
                <c:pt idx="1898">
                  <c:v>2.0979660903354806E+17</c:v>
                </c:pt>
                <c:pt idx="1899">
                  <c:v>2.0560067685287709E+17</c:v>
                </c:pt>
                <c:pt idx="1900">
                  <c:v>2.1382470392699216E+17</c:v>
                </c:pt>
                <c:pt idx="1901">
                  <c:v>2.2237769208407184E+17</c:v>
                </c:pt>
                <c:pt idx="1902">
                  <c:v>2.3127279976743472E+17</c:v>
                </c:pt>
                <c:pt idx="1903">
                  <c:v>2.2664734377208602E+17</c:v>
                </c:pt>
                <c:pt idx="1904">
                  <c:v>2.3571323752296947E+17</c:v>
                </c:pt>
                <c:pt idx="1905">
                  <c:v>2.3099897277251008E+17</c:v>
                </c:pt>
                <c:pt idx="1906">
                  <c:v>2.2637899331705987E+17</c:v>
                </c:pt>
                <c:pt idx="1907">
                  <c:v>2.2185141345071869E+17</c:v>
                </c:pt>
                <c:pt idx="1908">
                  <c:v>2.1741438518170432E+17</c:v>
                </c:pt>
                <c:pt idx="1909">
                  <c:v>2.2611096058897248E+17</c:v>
                </c:pt>
                <c:pt idx="1910">
                  <c:v>2.2158874137719302E+17</c:v>
                </c:pt>
                <c:pt idx="1911">
                  <c:v>2.3045229103228074E+17</c:v>
                </c:pt>
                <c:pt idx="1912">
                  <c:v>2.3967038267357197E+17</c:v>
                </c:pt>
                <c:pt idx="1913">
                  <c:v>2.4925719798051485E+17</c:v>
                </c:pt>
                <c:pt idx="1914">
                  <c:v>2.5922748589973546E+17</c:v>
                </c:pt>
                <c:pt idx="1915">
                  <c:v>2.5404293618174074E+17</c:v>
                </c:pt>
                <c:pt idx="1916">
                  <c:v>2.6420465362901037E+17</c:v>
                </c:pt>
                <c:pt idx="1917">
                  <c:v>2.7477283977417078E+17</c:v>
                </c:pt>
                <c:pt idx="1918">
                  <c:v>2.857637533651376E+17</c:v>
                </c:pt>
                <c:pt idx="1919">
                  <c:v>2.971943034997431E+17</c:v>
                </c:pt>
                <c:pt idx="1920">
                  <c:v>3.090820756397328E+17</c:v>
                </c:pt>
                <c:pt idx="1921">
                  <c:v>3.0290043412693811E+17</c:v>
                </c:pt>
                <c:pt idx="1922">
                  <c:v>3.1501645149201562E+17</c:v>
                </c:pt>
                <c:pt idx="1923">
                  <c:v>3.087161224621753E+17</c:v>
                </c:pt>
                <c:pt idx="1924">
                  <c:v>3.2106476736066234E+17</c:v>
                </c:pt>
                <c:pt idx="1925">
                  <c:v>3.1464347201344909E+17</c:v>
                </c:pt>
                <c:pt idx="1926">
                  <c:v>3.083506025731801E+17</c:v>
                </c:pt>
                <c:pt idx="1927">
                  <c:v>3.0218359052171648E+17</c:v>
                </c:pt>
                <c:pt idx="1928">
                  <c:v>3.1427093414258515E+17</c:v>
                </c:pt>
                <c:pt idx="1929">
                  <c:v>3.0798551545973344E+17</c:v>
                </c:pt>
                <c:pt idx="1930">
                  <c:v>3.0182580515053875E+17</c:v>
                </c:pt>
                <c:pt idx="1931">
                  <c:v>3.1389883735656032E+17</c:v>
                </c:pt>
                <c:pt idx="1932">
                  <c:v>3.0762086060942912E+17</c:v>
                </c:pt>
                <c:pt idx="1933">
                  <c:v>3.0146844339724051E+17</c:v>
                </c:pt>
                <c:pt idx="1934">
                  <c:v>3.1352718113313011E+17</c:v>
                </c:pt>
                <c:pt idx="1935">
                  <c:v>3.260682683784553E+17</c:v>
                </c:pt>
                <c:pt idx="1936">
                  <c:v>3.1954690301088621E+17</c:v>
                </c:pt>
                <c:pt idx="1937">
                  <c:v>3.3232877913132166E+17</c:v>
                </c:pt>
                <c:pt idx="1938">
                  <c:v>3.4562193029657453E+17</c:v>
                </c:pt>
                <c:pt idx="1939">
                  <c:v>3.594468075084375E+17</c:v>
                </c:pt>
                <c:pt idx="1940">
                  <c:v>3.7382467980877498E+17</c:v>
                </c:pt>
                <c:pt idx="1941">
                  <c:v>3.8877766700112595E+17</c:v>
                </c:pt>
                <c:pt idx="1942">
                  <c:v>3.8100211366110342E+17</c:v>
                </c:pt>
                <c:pt idx="1943">
                  <c:v>3.9624219820754758E+17</c:v>
                </c:pt>
                <c:pt idx="1944">
                  <c:v>4.1209188613584947E+17</c:v>
                </c:pt>
                <c:pt idx="1945">
                  <c:v>4.0385004841313248E+17</c:v>
                </c:pt>
                <c:pt idx="1946">
                  <c:v>3.9577304744486982E+17</c:v>
                </c:pt>
                <c:pt idx="1947">
                  <c:v>3.8785758649597242E+17</c:v>
                </c:pt>
                <c:pt idx="1948">
                  <c:v>4.0337188995581133E+17</c:v>
                </c:pt>
                <c:pt idx="1949">
                  <c:v>3.953044521566951E+17</c:v>
                </c:pt>
                <c:pt idx="1950">
                  <c:v>4.1111663024296288E+17</c:v>
                </c:pt>
                <c:pt idx="1951">
                  <c:v>4.2756129545268141E+17</c:v>
                </c:pt>
                <c:pt idx="1952">
                  <c:v>4.4466374727078867E+17</c:v>
                </c:pt>
                <c:pt idx="1953">
                  <c:v>4.3577047232537293E+17</c:v>
                </c:pt>
                <c:pt idx="1954">
                  <c:v>4.5320129121838784E+17</c:v>
                </c:pt>
                <c:pt idx="1955">
                  <c:v>4.441372653940201E+17</c:v>
                </c:pt>
                <c:pt idx="1956">
                  <c:v>4.6190275600978093E+17</c:v>
                </c:pt>
                <c:pt idx="1957">
                  <c:v>4.5266470088958528E+17</c:v>
                </c:pt>
                <c:pt idx="1958">
                  <c:v>4.436114068717936E+17</c:v>
                </c:pt>
                <c:pt idx="1959">
                  <c:v>4.6135586314666534E+17</c:v>
                </c:pt>
                <c:pt idx="1960">
                  <c:v>4.7981009767253197E+17</c:v>
                </c:pt>
                <c:pt idx="1961">
                  <c:v>4.7021389571908134E+17</c:v>
                </c:pt>
                <c:pt idx="1962">
                  <c:v>4.6080961780469971E+17</c:v>
                </c:pt>
                <c:pt idx="1963">
                  <c:v>4.7924200251688768E+17</c:v>
                </c:pt>
                <c:pt idx="1964">
                  <c:v>4.984116826175632E+17</c:v>
                </c:pt>
                <c:pt idx="1965">
                  <c:v>4.884434489652119E+17</c:v>
                </c:pt>
                <c:pt idx="1966">
                  <c:v>4.7867457998590765E+17</c:v>
                </c:pt>
                <c:pt idx="1967">
                  <c:v>4.9782156318534394E+17</c:v>
                </c:pt>
                <c:pt idx="1968">
                  <c:v>5.177344257127577E+17</c:v>
                </c:pt>
                <c:pt idx="1969">
                  <c:v>5.3844380274126803E+17</c:v>
                </c:pt>
                <c:pt idx="1970">
                  <c:v>5.5998155485091878E+17</c:v>
                </c:pt>
                <c:pt idx="1971">
                  <c:v>5.4878192375390042E+17</c:v>
                </c:pt>
                <c:pt idx="1972">
                  <c:v>5.7073320070405645E+17</c:v>
                </c:pt>
                <c:pt idx="1973">
                  <c:v>5.9356252873221875E+17</c:v>
                </c:pt>
                <c:pt idx="1974">
                  <c:v>6.1730502988150746E+17</c:v>
                </c:pt>
                <c:pt idx="1975">
                  <c:v>6.4199723107676774E+17</c:v>
                </c:pt>
                <c:pt idx="1976">
                  <c:v>6.6767712031983846E+17</c:v>
                </c:pt>
                <c:pt idx="1977">
                  <c:v>6.5432357791344166E+17</c:v>
                </c:pt>
                <c:pt idx="1978">
                  <c:v>6.4123710635517286E+17</c:v>
                </c:pt>
                <c:pt idx="1979">
                  <c:v>6.2841236422806938E+17</c:v>
                </c:pt>
                <c:pt idx="1980">
                  <c:v>6.5354885879719219E+17</c:v>
                </c:pt>
                <c:pt idx="1981">
                  <c:v>6.4047788162124838E+17</c:v>
                </c:pt>
                <c:pt idx="1982">
                  <c:v>6.660969968860983E+17</c:v>
                </c:pt>
                <c:pt idx="1983">
                  <c:v>6.9274087676154227E+17</c:v>
                </c:pt>
                <c:pt idx="1984">
                  <c:v>7.2045051183200397E+17</c:v>
                </c:pt>
                <c:pt idx="1985">
                  <c:v>7.492685323052841E+17</c:v>
                </c:pt>
                <c:pt idx="1986">
                  <c:v>7.3428316165917837E+17</c:v>
                </c:pt>
                <c:pt idx="1987">
                  <c:v>7.1959749842599475E+17</c:v>
                </c:pt>
                <c:pt idx="1988">
                  <c:v>7.483813983630345E+17</c:v>
                </c:pt>
                <c:pt idx="1989">
                  <c:v>7.3341377039577382E+17</c:v>
                </c:pt>
                <c:pt idx="1990">
                  <c:v>7.187454949878583E+17</c:v>
                </c:pt>
                <c:pt idx="1991">
                  <c:v>7.4749531478737267E+17</c:v>
                </c:pt>
                <c:pt idx="1992">
                  <c:v>7.3254540849162522E+17</c:v>
                </c:pt>
                <c:pt idx="1993">
                  <c:v>7.1789450032179277E+17</c:v>
                </c:pt>
                <c:pt idx="1994">
                  <c:v>7.0353661031535693E+17</c:v>
                </c:pt>
                <c:pt idx="1995">
                  <c:v>6.8946587810904973E+17</c:v>
                </c:pt>
                <c:pt idx="1996">
                  <c:v>7.1704451323341171E+17</c:v>
                </c:pt>
                <c:pt idx="1997">
                  <c:v>7.4572629376274816E+17</c:v>
                </c:pt>
                <c:pt idx="1998">
                  <c:v>7.3081176788749325E+17</c:v>
                </c:pt>
                <c:pt idx="1999">
                  <c:v>7.1619553252974336E+17</c:v>
                </c:pt>
                <c:pt idx="2000">
                  <c:v>7.0187162187914854E+17</c:v>
                </c:pt>
                <c:pt idx="2001">
                  <c:v>7.299464867543145E+17</c:v>
                </c:pt>
                <c:pt idx="2002">
                  <c:v>7.1534755701922816E+17</c:v>
                </c:pt>
                <c:pt idx="2003">
                  <c:v>7.4396145929999731E+17</c:v>
                </c:pt>
                <c:pt idx="2004">
                  <c:v>7.2908223011399731E+17</c:v>
                </c:pt>
                <c:pt idx="2005">
                  <c:v>7.5824551931855718E+17</c:v>
                </c:pt>
                <c:pt idx="2006">
                  <c:v>7.8857534009129946E+17</c:v>
                </c:pt>
                <c:pt idx="2007">
                  <c:v>8.2011835369495142E+17</c:v>
                </c:pt>
                <c:pt idx="2008">
                  <c:v>8.0371598662105242E+17</c:v>
                </c:pt>
                <c:pt idx="2009">
                  <c:v>8.3586462608589453E+17</c:v>
                </c:pt>
                <c:pt idx="2010">
                  <c:v>8.692992111293303E+17</c:v>
                </c:pt>
                <c:pt idx="2011">
                  <c:v>8.5191322690674368E+17</c:v>
                </c:pt>
                <c:pt idx="2012">
                  <c:v>8.8598975598301338E+17</c:v>
                </c:pt>
                <c:pt idx="2013">
                  <c:v>8.6826996086335309E+17</c:v>
                </c:pt>
                <c:pt idx="2014">
                  <c:v>9.0300075929788723E+17</c:v>
                </c:pt>
                <c:pt idx="2015">
                  <c:v>9.3912078966980275E+17</c:v>
                </c:pt>
                <c:pt idx="2016">
                  <c:v>9.7668562125659482E+17</c:v>
                </c:pt>
                <c:pt idx="2017">
                  <c:v>9.5715190883146291E+17</c:v>
                </c:pt>
                <c:pt idx="2018">
                  <c:v>9.9543798518472141E+17</c:v>
                </c:pt>
                <c:pt idx="2019">
                  <c:v>1.0352555045921102E+18</c:v>
                </c:pt>
                <c:pt idx="2020">
                  <c:v>1.014550394500268E+18</c:v>
                </c:pt>
                <c:pt idx="2021">
                  <c:v>1.0551324102802788E+18</c:v>
                </c:pt>
                <c:pt idx="2022">
                  <c:v>1.0973377066914899E+18</c:v>
                </c:pt>
                <c:pt idx="2023">
                  <c:v>1.1412312149591496E+18</c:v>
                </c:pt>
                <c:pt idx="2024">
                  <c:v>1.1868804635575155E+18</c:v>
                </c:pt>
                <c:pt idx="2025">
                  <c:v>1.1631428542863652E+18</c:v>
                </c:pt>
                <c:pt idx="2026">
                  <c:v>1.2096685684578199E+18</c:v>
                </c:pt>
                <c:pt idx="2027">
                  <c:v>1.2580553111961326E+18</c:v>
                </c:pt>
                <c:pt idx="2028">
                  <c:v>1.2328942049722099E+18</c:v>
                </c:pt>
                <c:pt idx="2029">
                  <c:v>1.2082363208727657E+18</c:v>
                </c:pt>
                <c:pt idx="2030">
                  <c:v>1.2565657737076764E+18</c:v>
                </c:pt>
                <c:pt idx="2031">
                  <c:v>1.3068284046559834E+18</c:v>
                </c:pt>
                <c:pt idx="2032">
                  <c:v>1.2806918365628636E+18</c:v>
                </c:pt>
                <c:pt idx="2033">
                  <c:v>1.331919510025378E+18</c:v>
                </c:pt>
                <c:pt idx="2034">
                  <c:v>1.3052811198248704E+18</c:v>
                </c:pt>
                <c:pt idx="2035">
                  <c:v>1.279175497428373E+18</c:v>
                </c:pt>
                <c:pt idx="2036">
                  <c:v>1.3303425173255078E+18</c:v>
                </c:pt>
                <c:pt idx="2037">
                  <c:v>1.3835562180185283E+18</c:v>
                </c:pt>
                <c:pt idx="2038">
                  <c:v>1.3558850936581576E+18</c:v>
                </c:pt>
                <c:pt idx="2039">
                  <c:v>1.4101204974044838E+18</c:v>
                </c:pt>
                <c:pt idx="2040">
                  <c:v>1.4665253173006633E+18</c:v>
                </c:pt>
                <c:pt idx="2041">
                  <c:v>1.5251863299926899E+18</c:v>
                </c:pt>
                <c:pt idx="2042">
                  <c:v>1.5861937831923976E+18</c:v>
                </c:pt>
                <c:pt idx="2043">
                  <c:v>1.6496415345200934E+18</c:v>
                </c:pt>
                <c:pt idx="2044">
                  <c:v>1.7156271959008973E+18</c:v>
                </c:pt>
                <c:pt idx="2045">
                  <c:v>1.7842522837369331E+18</c:v>
                </c:pt>
                <c:pt idx="2046">
                  <c:v>1.7485672380621944E+18</c:v>
                </c:pt>
                <c:pt idx="2047">
                  <c:v>1.8185099275846822E+18</c:v>
                </c:pt>
                <c:pt idx="2048">
                  <c:v>1.8912503246880696E+18</c:v>
                </c:pt>
                <c:pt idx="2049">
                  <c:v>1.9669003376755924E+18</c:v>
                </c:pt>
                <c:pt idx="2050">
                  <c:v>1.9275623309220805E+18</c:v>
                </c:pt>
                <c:pt idx="2051">
                  <c:v>1.8890110843036388E+18</c:v>
                </c:pt>
                <c:pt idx="2052">
                  <c:v>1.9645715276757844E+18</c:v>
                </c:pt>
                <c:pt idx="2053">
                  <c:v>1.9252800971222687E+18</c:v>
                </c:pt>
                <c:pt idx="2054">
                  <c:v>1.8867744951798234E+18</c:v>
                </c:pt>
                <c:pt idx="2055">
                  <c:v>1.8490390052762268E+18</c:v>
                </c:pt>
                <c:pt idx="2056">
                  <c:v>1.8120582251707023E+18</c:v>
                </c:pt>
                <c:pt idx="2057">
                  <c:v>1.7758170606672883E+18</c:v>
                </c:pt>
                <c:pt idx="2058">
                  <c:v>1.7403007194539425E+18</c:v>
                </c:pt>
                <c:pt idx="2059">
                  <c:v>1.8099127482321004E+18</c:v>
                </c:pt>
                <c:pt idx="2060">
                  <c:v>1.7737144932674583E+18</c:v>
                </c:pt>
                <c:pt idx="2061">
                  <c:v>1.8446630729981565E+18</c:v>
                </c:pt>
                <c:pt idx="2062">
                  <c:v>1.8077698115381934E+18</c:v>
                </c:pt>
                <c:pt idx="2063">
                  <c:v>1.8800806039997212E+18</c:v>
                </c:pt>
                <c:pt idx="2064">
                  <c:v>1.8424789919197268E+18</c:v>
                </c:pt>
                <c:pt idx="2065">
                  <c:v>1.8056294120813322E+18</c:v>
                </c:pt>
                <c:pt idx="2066">
                  <c:v>1.7695168238397056E+18</c:v>
                </c:pt>
                <c:pt idx="2067">
                  <c:v>1.7341264873629115E+18</c:v>
                </c:pt>
                <c:pt idx="2068">
                  <c:v>1.6994439576156534E+18</c:v>
                </c:pt>
                <c:pt idx="2069">
                  <c:v>1.6654550784633403E+18</c:v>
                </c:pt>
                <c:pt idx="2070">
                  <c:v>1.7320732816018739E+18</c:v>
                </c:pt>
                <c:pt idx="2071">
                  <c:v>1.8013562128659489E+18</c:v>
                </c:pt>
                <c:pt idx="2072">
                  <c:v>1.76532908860863E+18</c:v>
                </c:pt>
                <c:pt idx="2073">
                  <c:v>1.8359422521529751E+18</c:v>
                </c:pt>
                <c:pt idx="2074">
                  <c:v>1.7992234071099156E+18</c:v>
                </c:pt>
                <c:pt idx="2075">
                  <c:v>1.8711923433943122E+18</c:v>
                </c:pt>
                <c:pt idx="2076">
                  <c:v>1.8337684965264259E+18</c:v>
                </c:pt>
                <c:pt idx="2077">
                  <c:v>1.7970931265958973E+18</c:v>
                </c:pt>
                <c:pt idx="2078">
                  <c:v>1.8689768516597332E+18</c:v>
                </c:pt>
                <c:pt idx="2079">
                  <c:v>1.9437359257261225E+18</c:v>
                </c:pt>
                <c:pt idx="2080">
                  <c:v>2.0214853627551675E+18</c:v>
                </c:pt>
                <c:pt idx="2081">
                  <c:v>1.9810556555000643E+18</c:v>
                </c:pt>
                <c:pt idx="2082">
                  <c:v>2.0602978817200668E+18</c:v>
                </c:pt>
                <c:pt idx="2083">
                  <c:v>2.0190919240856655E+18</c:v>
                </c:pt>
                <c:pt idx="2084">
                  <c:v>1.9787100856039521E+18</c:v>
                </c:pt>
                <c:pt idx="2085">
                  <c:v>2.0578584890281103E+18</c:v>
                </c:pt>
                <c:pt idx="2086">
                  <c:v>2.0167013192475482E+18</c:v>
                </c:pt>
                <c:pt idx="2087">
                  <c:v>2.09736937201745E+18</c:v>
                </c:pt>
                <c:pt idx="2088">
                  <c:v>2.1812641468981481E+18</c:v>
                </c:pt>
                <c:pt idx="2089">
                  <c:v>2.2685147127740741E+18</c:v>
                </c:pt>
                <c:pt idx="2090">
                  <c:v>2.3592553012850371E+18</c:v>
                </c:pt>
                <c:pt idx="2091">
                  <c:v>2.3120701952593362E+18</c:v>
                </c:pt>
                <c:pt idx="2092">
                  <c:v>2.2658287913541494E+18</c:v>
                </c:pt>
                <c:pt idx="2093">
                  <c:v>2.3564619430083154E+18</c:v>
                </c:pt>
                <c:pt idx="2094">
                  <c:v>2.4507204207286482E+18</c:v>
                </c:pt>
                <c:pt idx="2095">
                  <c:v>2.5487492375577943E+18</c:v>
                </c:pt>
                <c:pt idx="2096">
                  <c:v>2.4977742528066386E+18</c:v>
                </c:pt>
                <c:pt idx="2097">
                  <c:v>2.5976852229189043E+18</c:v>
                </c:pt>
                <c:pt idx="2098">
                  <c:v>2.5457315184605261E+18</c:v>
                </c:pt>
                <c:pt idx="2099">
                  <c:v>2.6475607791989473E+18</c:v>
                </c:pt>
                <c:pt idx="2100">
                  <c:v>2.7534632103669053E+18</c:v>
                </c:pt>
                <c:pt idx="2101">
                  <c:v>2.8636017387815813E+18</c:v>
                </c:pt>
                <c:pt idx="2102">
                  <c:v>2.8063297040059494E+18</c:v>
                </c:pt>
                <c:pt idx="2103">
                  <c:v>2.7502031099258307E+18</c:v>
                </c:pt>
                <c:pt idx="2104">
                  <c:v>2.8602112343228641E+18</c:v>
                </c:pt>
                <c:pt idx="2105">
                  <c:v>2.8030070096364068E+18</c:v>
                </c:pt>
                <c:pt idx="2106">
                  <c:v>2.9151272900218629E+18</c:v>
                </c:pt>
                <c:pt idx="2107">
                  <c:v>3.0317323816227374E+18</c:v>
                </c:pt>
                <c:pt idx="2108">
                  <c:v>3.1530016768876467E+18</c:v>
                </c:pt>
                <c:pt idx="2109">
                  <c:v>3.2791217439631524E+18</c:v>
                </c:pt>
                <c:pt idx="2110">
                  <c:v>3.2135393090838892E+18</c:v>
                </c:pt>
                <c:pt idx="2111">
                  <c:v>3.1492685229022116E+18</c:v>
                </c:pt>
                <c:pt idx="2112">
                  <c:v>3.2752392638182999E+18</c:v>
                </c:pt>
                <c:pt idx="2113">
                  <c:v>3.4062488343710321E+18</c:v>
                </c:pt>
                <c:pt idx="2114">
                  <c:v>3.5424987877458734E+18</c:v>
                </c:pt>
                <c:pt idx="2115">
                  <c:v>3.6841987392557082E+18</c:v>
                </c:pt>
                <c:pt idx="2116">
                  <c:v>3.610514764470594E+18</c:v>
                </c:pt>
                <c:pt idx="2117">
                  <c:v>3.7549353550494177E+18</c:v>
                </c:pt>
                <c:pt idx="2118">
                  <c:v>3.9051327692513946E+18</c:v>
                </c:pt>
                <c:pt idx="2119">
                  <c:v>4.0613380800214502E+18</c:v>
                </c:pt>
                <c:pt idx="2120">
                  <c:v>4.2237916032223084E+18</c:v>
                </c:pt>
                <c:pt idx="2121">
                  <c:v>4.3927432673512008E+18</c:v>
                </c:pt>
                <c:pt idx="2122">
                  <c:v>4.568452998045249E+18</c:v>
                </c:pt>
                <c:pt idx="2123">
                  <c:v>4.7511911179670589E+18</c:v>
                </c:pt>
                <c:pt idx="2124">
                  <c:v>4.6561672956077179E+18</c:v>
                </c:pt>
                <c:pt idx="2125">
                  <c:v>4.8424139874320261E+18</c:v>
                </c:pt>
                <c:pt idx="2126">
                  <c:v>5.0361105469293076E+18</c:v>
                </c:pt>
                <c:pt idx="2127">
                  <c:v>5.2375549688064799E+18</c:v>
                </c:pt>
                <c:pt idx="2128">
                  <c:v>5.4470571675587389E+18</c:v>
                </c:pt>
                <c:pt idx="2129">
                  <c:v>5.3381160242075638E+18</c:v>
                </c:pt>
                <c:pt idx="2130">
                  <c:v>5.2313537037234125E+18</c:v>
                </c:pt>
                <c:pt idx="2131">
                  <c:v>5.4406078518723492E+18</c:v>
                </c:pt>
                <c:pt idx="2132">
                  <c:v>5.6582321659472435E+18</c:v>
                </c:pt>
                <c:pt idx="2133">
                  <c:v>5.5450675226282988E+18</c:v>
                </c:pt>
                <c:pt idx="2134">
                  <c:v>5.7668702235334308E+18</c:v>
                </c:pt>
                <c:pt idx="2135">
                  <c:v>5.6515328190627625E+18</c:v>
                </c:pt>
                <c:pt idx="2136">
                  <c:v>5.5385021626815068E+18</c:v>
                </c:pt>
                <c:pt idx="2137">
                  <c:v>5.4277321194278769E+18</c:v>
                </c:pt>
                <c:pt idx="2138">
                  <c:v>5.6448414042049915E+18</c:v>
                </c:pt>
                <c:pt idx="2139">
                  <c:v>5.8706350603731907E+18</c:v>
                </c:pt>
                <c:pt idx="2140">
                  <c:v>6.1054604627881185E+18</c:v>
                </c:pt>
                <c:pt idx="2141">
                  <c:v>5.9833512535323566E+18</c:v>
                </c:pt>
                <c:pt idx="2142">
                  <c:v>5.8636842284617093E+18</c:v>
                </c:pt>
                <c:pt idx="2143">
                  <c:v>6.0982315976001782E+18</c:v>
                </c:pt>
                <c:pt idx="2144">
                  <c:v>5.9762669656481751E+18</c:v>
                </c:pt>
                <c:pt idx="2145">
                  <c:v>5.8567416263352115E+18</c:v>
                </c:pt>
                <c:pt idx="2146">
                  <c:v>5.7396067938085069E+18</c:v>
                </c:pt>
                <c:pt idx="2147">
                  <c:v>5.9691910655608474E+18</c:v>
                </c:pt>
                <c:pt idx="2148">
                  <c:v>5.8498072442496307E+18</c:v>
                </c:pt>
                <c:pt idx="2149">
                  <c:v>6.0837995340196157E+18</c:v>
                </c:pt>
                <c:pt idx="2150">
                  <c:v>5.962123543339223E+18</c:v>
                </c:pt>
                <c:pt idx="2151">
                  <c:v>6.2006084850727916E+18</c:v>
                </c:pt>
                <c:pt idx="2152">
                  <c:v>6.4486328244757033E+18</c:v>
                </c:pt>
                <c:pt idx="2153">
                  <c:v>6.3196601679861893E+18</c:v>
                </c:pt>
                <c:pt idx="2154">
                  <c:v>6.1932669646264658E+18</c:v>
                </c:pt>
                <c:pt idx="2155">
                  <c:v>6.4409976432115241E+18</c:v>
                </c:pt>
                <c:pt idx="2156">
                  <c:v>6.6986375489399849E+18</c:v>
                </c:pt>
                <c:pt idx="2157">
                  <c:v>6.9665830508975841E+18</c:v>
                </c:pt>
                <c:pt idx="2158">
                  <c:v>6.8272513898796329E+18</c:v>
                </c:pt>
                <c:pt idx="2159">
                  <c:v>7.100341445474818E+18</c:v>
                </c:pt>
                <c:pt idx="2160">
                  <c:v>7.3843551032938107E+18</c:v>
                </c:pt>
                <c:pt idx="2161">
                  <c:v>7.6797293074255626E+18</c:v>
                </c:pt>
                <c:pt idx="2162">
                  <c:v>7.5261347212770509E+18</c:v>
                </c:pt>
                <c:pt idx="2163">
                  <c:v>7.8271801101281331E+18</c:v>
                </c:pt>
                <c:pt idx="2164">
                  <c:v>7.6706365079255706E+18</c:v>
                </c:pt>
                <c:pt idx="2165">
                  <c:v>7.5172237777670595E+18</c:v>
                </c:pt>
                <c:pt idx="2166">
                  <c:v>7.3668793022117181E+18</c:v>
                </c:pt>
                <c:pt idx="2167">
                  <c:v>7.2195417161674834E+18</c:v>
                </c:pt>
                <c:pt idx="2168">
                  <c:v>7.0751508818441339E+18</c:v>
                </c:pt>
                <c:pt idx="2169">
                  <c:v>6.9336478642072515E+18</c:v>
                </c:pt>
                <c:pt idx="2170">
                  <c:v>7.2109937787755418E+18</c:v>
                </c:pt>
                <c:pt idx="2171">
                  <c:v>7.0667739032000307E+18</c:v>
                </c:pt>
                <c:pt idx="2172">
                  <c:v>7.3494448593280317E+18</c:v>
                </c:pt>
                <c:pt idx="2173">
                  <c:v>7.6434226537011528E+18</c:v>
                </c:pt>
                <c:pt idx="2174">
                  <c:v>7.9491595598491986E+18</c:v>
                </c:pt>
                <c:pt idx="2175">
                  <c:v>8.2671259422431662E+18</c:v>
                </c:pt>
                <c:pt idx="2176">
                  <c:v>8.5978109799328932E+18</c:v>
                </c:pt>
                <c:pt idx="2177">
                  <c:v>8.4258547603342356E+18</c:v>
                </c:pt>
                <c:pt idx="2178">
                  <c:v>8.257337665127551E+18</c:v>
                </c:pt>
                <c:pt idx="2179">
                  <c:v>8.0921909118250004E+18</c:v>
                </c:pt>
                <c:pt idx="2180">
                  <c:v>7.9303470935885005E+18</c:v>
                </c:pt>
                <c:pt idx="2181">
                  <c:v>7.7717401517167309E+18</c:v>
                </c:pt>
                <c:pt idx="2182">
                  <c:v>8.0826097577854003E+18</c:v>
                </c:pt>
                <c:pt idx="2183">
                  <c:v>8.4059141480968161E+18</c:v>
                </c:pt>
                <c:pt idx="2184">
                  <c:v>8.7421507140206889E+18</c:v>
                </c:pt>
                <c:pt idx="2185">
                  <c:v>9.0918367425815163E+18</c:v>
                </c:pt>
                <c:pt idx="2186">
                  <c:v>9.4555102122847764E+18</c:v>
                </c:pt>
                <c:pt idx="2187">
                  <c:v>9.8337306207761674E+18</c:v>
                </c:pt>
                <c:pt idx="2188">
                  <c:v>9.6370560083606446E+18</c:v>
                </c:pt>
                <c:pt idx="2189">
                  <c:v>9.4443148881934316E+18</c:v>
                </c:pt>
                <c:pt idx="2190">
                  <c:v>9.8220874837211689E+18</c:v>
                </c:pt>
                <c:pt idx="2191">
                  <c:v>1.0214970983070015E+19</c:v>
                </c:pt>
                <c:pt idx="2192">
                  <c:v>1.0010671563408615E+19</c:v>
                </c:pt>
                <c:pt idx="2193">
                  <c:v>1.0411098425944961E+19</c:v>
                </c:pt>
                <c:pt idx="2194">
                  <c:v>1.082754236298276E+19</c:v>
                </c:pt>
                <c:pt idx="2195">
                  <c:v>1.0610991515723104E+19</c:v>
                </c:pt>
                <c:pt idx="2196">
                  <c:v>1.0398771685408643E+19</c:v>
                </c:pt>
                <c:pt idx="2197">
                  <c:v>1.081472255282499E+19</c:v>
                </c:pt>
                <c:pt idx="2198">
                  <c:v>1.1247311454937989E+19</c:v>
                </c:pt>
                <c:pt idx="2199">
                  <c:v>1.169720391313551E+19</c:v>
                </c:pt>
                <c:pt idx="2200">
                  <c:v>1.216509206966093E+19</c:v>
                </c:pt>
                <c:pt idx="2201">
                  <c:v>1.2651695752447367E+19</c:v>
                </c:pt>
                <c:pt idx="2202">
                  <c:v>1.3157763582545263E+19</c:v>
                </c:pt>
                <c:pt idx="2203">
                  <c:v>1.3684074125847073E+19</c:v>
                </c:pt>
                <c:pt idx="2204">
                  <c:v>1.4231437090880956E+19</c:v>
                </c:pt>
                <c:pt idx="2205">
                  <c:v>1.3946808349063338E+19</c:v>
                </c:pt>
                <c:pt idx="2206">
                  <c:v>1.4504680683025871E+19</c:v>
                </c:pt>
                <c:pt idx="2207">
                  <c:v>1.5084867910346906E+19</c:v>
                </c:pt>
                <c:pt idx="2208">
                  <c:v>1.4783170552139969E+19</c:v>
                </c:pt>
                <c:pt idx="2209">
                  <c:v>1.5374497374225568E+19</c:v>
                </c:pt>
                <c:pt idx="2210">
                  <c:v>1.598947726919459E+19</c:v>
                </c:pt>
                <c:pt idx="2211">
                  <c:v>1.5669687723810699E+19</c:v>
                </c:pt>
                <c:pt idx="2212">
                  <c:v>1.6296475232763128E+19</c:v>
                </c:pt>
                <c:pt idx="2213">
                  <c:v>1.6948334242073653E+19</c:v>
                </c:pt>
                <c:pt idx="2214">
                  <c:v>1.7626267611756599E+19</c:v>
                </c:pt>
                <c:pt idx="2215">
                  <c:v>1.7273742259521466E+19</c:v>
                </c:pt>
                <c:pt idx="2216">
                  <c:v>1.7964691949902326E+19</c:v>
                </c:pt>
                <c:pt idx="2217">
                  <c:v>1.7605398110904279E+19</c:v>
                </c:pt>
                <c:pt idx="2218">
                  <c:v>1.830961403534045E+19</c:v>
                </c:pt>
                <c:pt idx="2219">
                  <c:v>1.9041998596754067E+19</c:v>
                </c:pt>
                <c:pt idx="2220">
                  <c:v>1.9803678540624228E+19</c:v>
                </c:pt>
                <c:pt idx="2221">
                  <c:v>2.0595825682249196E+19</c:v>
                </c:pt>
                <c:pt idx="2222">
                  <c:v>2.1419658709539164E+19</c:v>
                </c:pt>
                <c:pt idx="2223">
                  <c:v>2.2276445057920729E+19</c:v>
                </c:pt>
                <c:pt idx="2224">
                  <c:v>2.1830916156762313E+19</c:v>
                </c:pt>
                <c:pt idx="2225">
                  <c:v>2.1394297833627066E+19</c:v>
                </c:pt>
                <c:pt idx="2226">
                  <c:v>2.2250069746972148E+19</c:v>
                </c:pt>
                <c:pt idx="2227">
                  <c:v>2.1805068352032707E+19</c:v>
                </c:pt>
                <c:pt idx="2228">
                  <c:v>2.2677271086114013E+19</c:v>
                </c:pt>
                <c:pt idx="2229">
                  <c:v>2.2223725664391733E+19</c:v>
                </c:pt>
                <c:pt idx="2230">
                  <c:v>2.3112674690967405E+19</c:v>
                </c:pt>
                <c:pt idx="2231">
                  <c:v>2.2650421197148058E+19</c:v>
                </c:pt>
                <c:pt idx="2232">
                  <c:v>2.2197412773205098E+19</c:v>
                </c:pt>
                <c:pt idx="2233">
                  <c:v>2.1753464517740995E+19</c:v>
                </c:pt>
                <c:pt idx="2234">
                  <c:v>2.2623603098450633E+19</c:v>
                </c:pt>
                <c:pt idx="2235">
                  <c:v>2.2171131036481622E+19</c:v>
                </c:pt>
                <c:pt idx="2236">
                  <c:v>2.1727708415751991E+19</c:v>
                </c:pt>
                <c:pt idx="2237">
                  <c:v>2.1293154247436952E+19</c:v>
                </c:pt>
                <c:pt idx="2238">
                  <c:v>2.2144880417334428E+19</c:v>
                </c:pt>
                <c:pt idx="2239">
                  <c:v>2.1701982808987738E+19</c:v>
                </c:pt>
                <c:pt idx="2240">
                  <c:v>2.2570062121347248E+19</c:v>
                </c:pt>
                <c:pt idx="2241">
                  <c:v>2.3472864606201139E+19</c:v>
                </c:pt>
                <c:pt idx="2242">
                  <c:v>2.3003407314077114E+19</c:v>
                </c:pt>
                <c:pt idx="2243">
                  <c:v>2.2543339167795573E+19</c:v>
                </c:pt>
                <c:pt idx="2244">
                  <c:v>2.2092472384439661E+19</c:v>
                </c:pt>
                <c:pt idx="2245">
                  <c:v>2.2976171279817249E+19</c:v>
                </c:pt>
                <c:pt idx="2246">
                  <c:v>2.2516647854220902E+19</c:v>
                </c:pt>
                <c:pt idx="2247">
                  <c:v>2.2066314897136484E+19</c:v>
                </c:pt>
                <c:pt idx="2248">
                  <c:v>2.2948967493021942E+19</c:v>
                </c:pt>
                <c:pt idx="2249">
                  <c:v>2.2489988143161504E+19</c:v>
                </c:pt>
                <c:pt idx="2250">
                  <c:v>2.2040188380298273E+19</c:v>
                </c:pt>
                <c:pt idx="2251">
                  <c:v>2.2921795915510202E+19</c:v>
                </c:pt>
                <c:pt idx="2252">
                  <c:v>2.2463359997199999E+19</c:v>
                </c:pt>
                <c:pt idx="2253">
                  <c:v>2.2014092797255999E+19</c:v>
                </c:pt>
                <c:pt idx="2254">
                  <c:v>2.1573810941310878E+19</c:v>
                </c:pt>
                <c:pt idx="2255">
                  <c:v>2.2436763378963313E+19</c:v>
                </c:pt>
                <c:pt idx="2256">
                  <c:v>2.1988028111384048E+19</c:v>
                </c:pt>
                <c:pt idx="2257">
                  <c:v>2.286754923583941E+19</c:v>
                </c:pt>
                <c:pt idx="2258">
                  <c:v>2.2410198251122622E+19</c:v>
                </c:pt>
                <c:pt idx="2259">
                  <c:v>2.1961994286100169E+19</c:v>
                </c:pt>
                <c:pt idx="2260">
                  <c:v>2.2840474057544176E+19</c:v>
                </c:pt>
                <c:pt idx="2261">
                  <c:v>2.2383664576393294E+19</c:v>
                </c:pt>
                <c:pt idx="2262">
                  <c:v>2.193599128486543E+19</c:v>
                </c:pt>
                <c:pt idx="2263">
                  <c:v>2.2813430936260047E+19</c:v>
                </c:pt>
                <c:pt idx="2264">
                  <c:v>2.3725968173710451E+19</c:v>
                </c:pt>
                <c:pt idx="2265">
                  <c:v>2.4675006900658868E+19</c:v>
                </c:pt>
                <c:pt idx="2266">
                  <c:v>2.5662007176685224E+19</c:v>
                </c:pt>
                <c:pt idx="2267">
                  <c:v>2.5148767033151521E+19</c:v>
                </c:pt>
                <c:pt idx="2268">
                  <c:v>2.615471771447758E+19</c:v>
                </c:pt>
                <c:pt idx="2269">
                  <c:v>2.5631623360188027E+19</c:v>
                </c:pt>
                <c:pt idx="2270">
                  <c:v>2.6656888294595547E+19</c:v>
                </c:pt>
                <c:pt idx="2271">
                  <c:v>2.772316382637937E+19</c:v>
                </c:pt>
                <c:pt idx="2272">
                  <c:v>2.7168700549851783E+19</c:v>
                </c:pt>
                <c:pt idx="2273">
                  <c:v>2.8255448571845853E+19</c:v>
                </c:pt>
                <c:pt idx="2274">
                  <c:v>2.9385666514719687E+19</c:v>
                </c:pt>
                <c:pt idx="2275">
                  <c:v>2.8797953184425292E+19</c:v>
                </c:pt>
                <c:pt idx="2276">
                  <c:v>2.9949871311802302E+19</c:v>
                </c:pt>
                <c:pt idx="2277">
                  <c:v>3.1147866164274393E+19</c:v>
                </c:pt>
                <c:pt idx="2278">
                  <c:v>3.2393780810845368E+19</c:v>
                </c:pt>
                <c:pt idx="2279">
                  <c:v>3.1745905194628461E+19</c:v>
                </c:pt>
                <c:pt idx="2280">
                  <c:v>3.111098709073589E+19</c:v>
                </c:pt>
                <c:pt idx="2281">
                  <c:v>3.2355426574365327E+19</c:v>
                </c:pt>
                <c:pt idx="2282">
                  <c:v>3.3649643637339939E+19</c:v>
                </c:pt>
                <c:pt idx="2283">
                  <c:v>3.297665076459314E+19</c:v>
                </c:pt>
                <c:pt idx="2284">
                  <c:v>3.4295716795176866E+19</c:v>
                </c:pt>
                <c:pt idx="2285">
                  <c:v>3.3609802459273327E+19</c:v>
                </c:pt>
                <c:pt idx="2286">
                  <c:v>3.4954194557644259E+19</c:v>
                </c:pt>
                <c:pt idx="2287">
                  <c:v>3.6352362339950031E+19</c:v>
                </c:pt>
                <c:pt idx="2288">
                  <c:v>3.7806456833548034E+19</c:v>
                </c:pt>
                <c:pt idx="2289">
                  <c:v>3.9318715106889957E+19</c:v>
                </c:pt>
                <c:pt idx="2290">
                  <c:v>4.0891463711165555E+19</c:v>
                </c:pt>
                <c:pt idx="2291">
                  <c:v>4.0073634436942242E+19</c:v>
                </c:pt>
                <c:pt idx="2292">
                  <c:v>3.9272161748203397E+19</c:v>
                </c:pt>
                <c:pt idx="2293">
                  <c:v>3.8486718513239327E+19</c:v>
                </c:pt>
                <c:pt idx="2294">
                  <c:v>4.0026187253768897E+19</c:v>
                </c:pt>
                <c:pt idx="2295">
                  <c:v>3.9225663508693516E+19</c:v>
                </c:pt>
                <c:pt idx="2296">
                  <c:v>4.0794690049041261E+19</c:v>
                </c:pt>
                <c:pt idx="2297">
                  <c:v>4.2426477651002909E+19</c:v>
                </c:pt>
                <c:pt idx="2298">
                  <c:v>4.4123536757043028E+19</c:v>
                </c:pt>
                <c:pt idx="2299">
                  <c:v>4.3241066021902164E+19</c:v>
                </c:pt>
                <c:pt idx="2300">
                  <c:v>4.2376244701464117E+19</c:v>
                </c:pt>
                <c:pt idx="2301">
                  <c:v>4.1528719807434834E+19</c:v>
                </c:pt>
                <c:pt idx="2302">
                  <c:v>4.3189868599732224E+19</c:v>
                </c:pt>
                <c:pt idx="2303">
                  <c:v>4.232607122773758E+19</c:v>
                </c:pt>
                <c:pt idx="2304">
                  <c:v>4.4019114076847079E+19</c:v>
                </c:pt>
                <c:pt idx="2305">
                  <c:v>4.3138731795310141E+19</c:v>
                </c:pt>
                <c:pt idx="2306">
                  <c:v>4.2275957159403938E+19</c:v>
                </c:pt>
                <c:pt idx="2307">
                  <c:v>4.1430438016215859E+19</c:v>
                </c:pt>
                <c:pt idx="2308">
                  <c:v>4.3087655536864494E+19</c:v>
                </c:pt>
                <c:pt idx="2309">
                  <c:v>4.4811161758339072E+19</c:v>
                </c:pt>
                <c:pt idx="2310">
                  <c:v>4.6603608228672635E+19</c:v>
                </c:pt>
                <c:pt idx="2311">
                  <c:v>4.8467752557819544E+19</c:v>
                </c:pt>
                <c:pt idx="2312">
                  <c:v>4.7498397506663154E+19</c:v>
                </c:pt>
                <c:pt idx="2313">
                  <c:v>4.6548429556529889E+19</c:v>
                </c:pt>
                <c:pt idx="2314">
                  <c:v>4.561746096539929E+19</c:v>
                </c:pt>
                <c:pt idx="2315">
                  <c:v>4.7442159404015264E+19</c:v>
                </c:pt>
                <c:pt idx="2316">
                  <c:v>4.9339845780175872E+19</c:v>
                </c:pt>
                <c:pt idx="2317">
                  <c:v>5.1313439611382907E+19</c:v>
                </c:pt>
                <c:pt idx="2318">
                  <c:v>5.0287170819155247E+19</c:v>
                </c:pt>
                <c:pt idx="2319">
                  <c:v>4.9281427402772144E+19</c:v>
                </c:pt>
                <c:pt idx="2320">
                  <c:v>5.1252684498883027E+19</c:v>
                </c:pt>
                <c:pt idx="2321">
                  <c:v>5.3302791878838346E+19</c:v>
                </c:pt>
                <c:pt idx="2322">
                  <c:v>5.5434903553991877E+19</c:v>
                </c:pt>
                <c:pt idx="2323">
                  <c:v>5.4326205482912039E+19</c:v>
                </c:pt>
                <c:pt idx="2324">
                  <c:v>5.3239681373253796E+19</c:v>
                </c:pt>
                <c:pt idx="2325">
                  <c:v>5.5369268628183949E+19</c:v>
                </c:pt>
                <c:pt idx="2326">
                  <c:v>5.4261883255620272E+19</c:v>
                </c:pt>
                <c:pt idx="2327">
                  <c:v>5.643235858584508E+19</c:v>
                </c:pt>
                <c:pt idx="2328">
                  <c:v>5.8689652929278886E+19</c:v>
                </c:pt>
                <c:pt idx="2329">
                  <c:v>6.1037239046450045E+19</c:v>
                </c:pt>
                <c:pt idx="2330">
                  <c:v>5.9816494265521046E+19</c:v>
                </c:pt>
                <c:pt idx="2331">
                  <c:v>6.2209154036141883E+19</c:v>
                </c:pt>
                <c:pt idx="2332">
                  <c:v>6.4697520197587558E+19</c:v>
                </c:pt>
                <c:pt idx="2333">
                  <c:v>6.7285421005491061E+19</c:v>
                </c:pt>
                <c:pt idx="2334">
                  <c:v>6.5939712585381241E+19</c:v>
                </c:pt>
                <c:pt idx="2335">
                  <c:v>6.8577301088796492E+19</c:v>
                </c:pt>
                <c:pt idx="2336">
                  <c:v>6.7205755067020558E+19</c:v>
                </c:pt>
                <c:pt idx="2337">
                  <c:v>6.5861639965680148E+19</c:v>
                </c:pt>
                <c:pt idx="2338">
                  <c:v>6.8496105564307358E+19</c:v>
                </c:pt>
                <c:pt idx="2339">
                  <c:v>6.7126183453021209E+19</c:v>
                </c:pt>
                <c:pt idx="2340">
                  <c:v>6.9811230791142056E+19</c:v>
                </c:pt>
                <c:pt idx="2341">
                  <c:v>7.2603680022787736E+19</c:v>
                </c:pt>
                <c:pt idx="2342">
                  <c:v>7.5507827223699243E+19</c:v>
                </c:pt>
                <c:pt idx="2343">
                  <c:v>7.3997670679225254E+19</c:v>
                </c:pt>
                <c:pt idx="2344">
                  <c:v>7.2517717265640751E+19</c:v>
                </c:pt>
                <c:pt idx="2345">
                  <c:v>7.5418425956266377E+19</c:v>
                </c:pt>
                <c:pt idx="2346">
                  <c:v>7.3910057437141058E+19</c:v>
                </c:pt>
                <c:pt idx="2347">
                  <c:v>7.2431856288398238E+19</c:v>
                </c:pt>
                <c:pt idx="2348">
                  <c:v>7.0983219162630275E+19</c:v>
                </c:pt>
                <c:pt idx="2349">
                  <c:v>6.9563554779377672E+19</c:v>
                </c:pt>
                <c:pt idx="2350">
                  <c:v>7.2346096970552779E+19</c:v>
                </c:pt>
                <c:pt idx="2351">
                  <c:v>7.089917503114172E+19</c:v>
                </c:pt>
                <c:pt idx="2352">
                  <c:v>7.3735142032387391E+19</c:v>
                </c:pt>
                <c:pt idx="2353">
                  <c:v>7.6684547713682883E+19</c:v>
                </c:pt>
                <c:pt idx="2354">
                  <c:v>7.9751929622230204E+19</c:v>
                </c:pt>
                <c:pt idx="2355">
                  <c:v>7.8156891029785608E+19</c:v>
                </c:pt>
                <c:pt idx="2356">
                  <c:v>8.128316667097704E+19</c:v>
                </c:pt>
                <c:pt idx="2357">
                  <c:v>8.4534493337816121E+19</c:v>
                </c:pt>
                <c:pt idx="2358">
                  <c:v>8.7915873071328772E+19</c:v>
                </c:pt>
                <c:pt idx="2359">
                  <c:v>8.6157555609902203E+19</c:v>
                </c:pt>
                <c:pt idx="2360">
                  <c:v>8.9603857834298294E+19</c:v>
                </c:pt>
                <c:pt idx="2361">
                  <c:v>9.3188012147670221E+19</c:v>
                </c:pt>
                <c:pt idx="2362">
                  <c:v>9.691553263357703E+19</c:v>
                </c:pt>
                <c:pt idx="2363">
                  <c:v>1.0079215393892011E+20</c:v>
                </c:pt>
                <c:pt idx="2364">
                  <c:v>1.0482384009647692E+20</c:v>
                </c:pt>
                <c:pt idx="2365">
                  <c:v>1.0901679370033599E+20</c:v>
                </c:pt>
                <c:pt idx="2366">
                  <c:v>1.0683645782632928E+20</c:v>
                </c:pt>
                <c:pt idx="2367">
                  <c:v>1.1110991613938246E+20</c:v>
                </c:pt>
                <c:pt idx="2368">
                  <c:v>1.1555431278495775E+20</c:v>
                </c:pt>
                <c:pt idx="2369">
                  <c:v>1.2017648529635607E+20</c:v>
                </c:pt>
                <c:pt idx="2370">
                  <c:v>1.2498354470821031E+20</c:v>
                </c:pt>
                <c:pt idx="2371">
                  <c:v>1.224838738140461E+20</c:v>
                </c:pt>
                <c:pt idx="2372">
                  <c:v>1.2738322876660793E+20</c:v>
                </c:pt>
                <c:pt idx="2373">
                  <c:v>1.3247855791727224E+20</c:v>
                </c:pt>
                <c:pt idx="2374">
                  <c:v>1.3777770023396313E+20</c:v>
                </c:pt>
                <c:pt idx="2375">
                  <c:v>1.3502214622928386E+20</c:v>
                </c:pt>
                <c:pt idx="2376">
                  <c:v>1.4042303207845523E+20</c:v>
                </c:pt>
                <c:pt idx="2377">
                  <c:v>1.4603995336159343E+20</c:v>
                </c:pt>
                <c:pt idx="2378">
                  <c:v>1.5188155149605716E+20</c:v>
                </c:pt>
                <c:pt idx="2379">
                  <c:v>1.4884392046613601E+20</c:v>
                </c:pt>
                <c:pt idx="2380">
                  <c:v>1.4586704205681328E+20</c:v>
                </c:pt>
                <c:pt idx="2381">
                  <c:v>1.517017237390858E+20</c:v>
                </c:pt>
                <c:pt idx="2382">
                  <c:v>1.5776979268864924E+20</c:v>
                </c:pt>
                <c:pt idx="2383">
                  <c:v>1.5461439683487626E+20</c:v>
                </c:pt>
                <c:pt idx="2384">
                  <c:v>1.6079897270827133E+20</c:v>
                </c:pt>
                <c:pt idx="2385">
                  <c:v>1.6723093161660219E+20</c:v>
                </c:pt>
                <c:pt idx="2386">
                  <c:v>1.6388631298427014E+20</c:v>
                </c:pt>
                <c:pt idx="2387">
                  <c:v>1.6060858672458475E+20</c:v>
                </c:pt>
                <c:pt idx="2388">
                  <c:v>1.6703293019356814E+20</c:v>
                </c:pt>
                <c:pt idx="2389">
                  <c:v>1.6369227158969677E+20</c:v>
                </c:pt>
                <c:pt idx="2390">
                  <c:v>1.6041842615790282E+20</c:v>
                </c:pt>
                <c:pt idx="2391">
                  <c:v>1.6683516320421895E+20</c:v>
                </c:pt>
                <c:pt idx="2392">
                  <c:v>1.735085697323877E+20</c:v>
                </c:pt>
                <c:pt idx="2393">
                  <c:v>1.8044891252168321E+20</c:v>
                </c:pt>
                <c:pt idx="2394">
                  <c:v>1.7683993427124955E+20</c:v>
                </c:pt>
                <c:pt idx="2395">
                  <c:v>1.8391353164209953E+20</c:v>
                </c:pt>
                <c:pt idx="2396">
                  <c:v>1.8023526100925753E+20</c:v>
                </c:pt>
                <c:pt idx="2397">
                  <c:v>1.7663055578907237E+20</c:v>
                </c:pt>
                <c:pt idx="2398">
                  <c:v>1.7309794467329091E+20</c:v>
                </c:pt>
                <c:pt idx="2399">
                  <c:v>1.8002186246022254E+20</c:v>
                </c:pt>
                <c:pt idx="2400">
                  <c:v>1.7642142521101808E+20</c:v>
                </c:pt>
                <c:pt idx="2401">
                  <c:v>1.7289299670679772E+20</c:v>
                </c:pt>
                <c:pt idx="2402">
                  <c:v>1.7980871657506963E+20</c:v>
                </c:pt>
                <c:pt idx="2403">
                  <c:v>1.7621254224356825E+20</c:v>
                </c:pt>
                <c:pt idx="2404">
                  <c:v>1.7268829139869689E+20</c:v>
                </c:pt>
                <c:pt idx="2405">
                  <c:v>1.7959582305464477E+20</c:v>
                </c:pt>
                <c:pt idx="2406">
                  <c:v>1.7600390659355188E+20</c:v>
                </c:pt>
                <c:pt idx="2407">
                  <c:v>1.7248382846168085E+20</c:v>
                </c:pt>
                <c:pt idx="2408">
                  <c:v>1.6903415189244723E+20</c:v>
                </c:pt>
                <c:pt idx="2409">
                  <c:v>1.7579551796814512E+20</c:v>
                </c:pt>
                <c:pt idx="2410">
                  <c:v>1.8282733868687091E+20</c:v>
                </c:pt>
                <c:pt idx="2411">
                  <c:v>1.9014043223434576E+20</c:v>
                </c:pt>
                <c:pt idx="2412">
                  <c:v>1.977460495237196E+20</c:v>
                </c:pt>
                <c:pt idx="2413">
                  <c:v>2.0565589150466838E+20</c:v>
                </c:pt>
                <c:pt idx="2414">
                  <c:v>2.1388212716485512E+20</c:v>
                </c:pt>
                <c:pt idx="2415">
                  <c:v>2.2243741225144933E+20</c:v>
                </c:pt>
                <c:pt idx="2416">
                  <c:v>2.3133490874150728E+20</c:v>
                </c:pt>
                <c:pt idx="2417">
                  <c:v>2.2670821056667714E+20</c:v>
                </c:pt>
                <c:pt idx="2418">
                  <c:v>2.3577653898934423E+20</c:v>
                </c:pt>
                <c:pt idx="2419">
                  <c:v>2.45207600548918E+20</c:v>
                </c:pt>
                <c:pt idx="2420">
                  <c:v>2.5501590457087472E+20</c:v>
                </c:pt>
                <c:pt idx="2421">
                  <c:v>2.6521654075370973E+20</c:v>
                </c:pt>
                <c:pt idx="2422">
                  <c:v>2.5991220993863552E+20</c:v>
                </c:pt>
                <c:pt idx="2423">
                  <c:v>2.5471396573986282E+20</c:v>
                </c:pt>
                <c:pt idx="2424">
                  <c:v>2.6490252436945732E+20</c:v>
                </c:pt>
                <c:pt idx="2425">
                  <c:v>2.754986253442356E+20</c:v>
                </c:pt>
                <c:pt idx="2426">
                  <c:v>2.699886528373509E+20</c:v>
                </c:pt>
                <c:pt idx="2427">
                  <c:v>2.8078819895084492E+20</c:v>
                </c:pt>
                <c:pt idx="2428">
                  <c:v>2.9201972690887872E+20</c:v>
                </c:pt>
                <c:pt idx="2429">
                  <c:v>2.8617933237070116E+20</c:v>
                </c:pt>
                <c:pt idx="2430">
                  <c:v>2.9762650566552918E+20</c:v>
                </c:pt>
                <c:pt idx="2431">
                  <c:v>3.0953156589215036E+20</c:v>
                </c:pt>
                <c:pt idx="2432">
                  <c:v>3.0334093457430734E+20</c:v>
                </c:pt>
                <c:pt idx="2433">
                  <c:v>2.9727411588282122E+20</c:v>
                </c:pt>
                <c:pt idx="2434">
                  <c:v>3.0916508051813407E+20</c:v>
                </c:pt>
                <c:pt idx="2435">
                  <c:v>3.2153168373885941E+20</c:v>
                </c:pt>
                <c:pt idx="2436">
                  <c:v>3.343929510884138E+20</c:v>
                </c:pt>
                <c:pt idx="2437">
                  <c:v>3.4776866913195033E+20</c:v>
                </c:pt>
                <c:pt idx="2438">
                  <c:v>3.408132957493113E+20</c:v>
                </c:pt>
                <c:pt idx="2439">
                  <c:v>3.5444582757928377E+20</c:v>
                </c:pt>
                <c:pt idx="2440">
                  <c:v>3.4735691102769807E+20</c:v>
                </c:pt>
                <c:pt idx="2441">
                  <c:v>3.4040977280714408E+20</c:v>
                </c:pt>
                <c:pt idx="2442">
                  <c:v>3.5402616371942982E+20</c:v>
                </c:pt>
                <c:pt idx="2443">
                  <c:v>3.4694564044504125E+20</c:v>
                </c:pt>
                <c:pt idx="2444">
                  <c:v>3.4000672763614043E+20</c:v>
                </c:pt>
                <c:pt idx="2445">
                  <c:v>3.3320659308341762E+20</c:v>
                </c:pt>
                <c:pt idx="2446">
                  <c:v>3.4653485680675435E+20</c:v>
                </c:pt>
                <c:pt idx="2447">
                  <c:v>3.6039625107902451E+20</c:v>
                </c:pt>
                <c:pt idx="2448">
                  <c:v>3.7481210112218549E+20</c:v>
                </c:pt>
                <c:pt idx="2449">
                  <c:v>3.6731585909974178E+20</c:v>
                </c:pt>
                <c:pt idx="2450">
                  <c:v>3.5996954191774692E+20</c:v>
                </c:pt>
                <c:pt idx="2451">
                  <c:v>3.7436832359445679E+20</c:v>
                </c:pt>
                <c:pt idx="2452">
                  <c:v>3.6688095712256767E+20</c:v>
                </c:pt>
                <c:pt idx="2453">
                  <c:v>3.815561954074704E+20</c:v>
                </c:pt>
                <c:pt idx="2454">
                  <c:v>3.7392507149932102E+20</c:v>
                </c:pt>
                <c:pt idx="2455">
                  <c:v>3.6644657006933462E+20</c:v>
                </c:pt>
                <c:pt idx="2456">
                  <c:v>3.5911763866794793E+20</c:v>
                </c:pt>
                <c:pt idx="2457">
                  <c:v>3.7348234421466582E+20</c:v>
                </c:pt>
                <c:pt idx="2458">
                  <c:v>3.8842163798325245E+20</c:v>
                </c:pt>
                <c:pt idx="2459">
                  <c:v>4.0395850350258251E+20</c:v>
                </c:pt>
                <c:pt idx="2460">
                  <c:v>4.2011684364268582E+20</c:v>
                </c:pt>
                <c:pt idx="2461">
                  <c:v>4.1171450676983208E+20</c:v>
                </c:pt>
                <c:pt idx="2462">
                  <c:v>4.2818308704062538E+20</c:v>
                </c:pt>
                <c:pt idx="2463">
                  <c:v>4.4531041052225038E+20</c:v>
                </c:pt>
                <c:pt idx="2464">
                  <c:v>4.631228269431404E+20</c:v>
                </c:pt>
                <c:pt idx="2465">
                  <c:v>4.8164774002086602E+20</c:v>
                </c:pt>
                <c:pt idx="2466">
                  <c:v>5.0091364962170064E+20</c:v>
                </c:pt>
                <c:pt idx="2467">
                  <c:v>4.9089537662926664E+20</c:v>
                </c:pt>
                <c:pt idx="2468">
                  <c:v>4.8107746909668134E+20</c:v>
                </c:pt>
                <c:pt idx="2469">
                  <c:v>4.7145591971474774E+20</c:v>
                </c:pt>
                <c:pt idx="2470">
                  <c:v>4.9031415650333766E+20</c:v>
                </c:pt>
                <c:pt idx="2471">
                  <c:v>4.805078733732709E+20</c:v>
                </c:pt>
                <c:pt idx="2472">
                  <c:v>4.7089771590580548E+20</c:v>
                </c:pt>
                <c:pt idx="2473">
                  <c:v>4.8973362454203767E+20</c:v>
                </c:pt>
                <c:pt idx="2474">
                  <c:v>5.0932296952371918E+20</c:v>
                </c:pt>
                <c:pt idx="2475">
                  <c:v>5.2969588830466795E+20</c:v>
                </c:pt>
                <c:pt idx="2476">
                  <c:v>5.508837238368547E+20</c:v>
                </c:pt>
                <c:pt idx="2477">
                  <c:v>5.3986604936011763E+20</c:v>
                </c:pt>
                <c:pt idx="2478">
                  <c:v>5.6146069133452234E+20</c:v>
                </c:pt>
                <c:pt idx="2479">
                  <c:v>5.8391911898790324E+20</c:v>
                </c:pt>
                <c:pt idx="2480">
                  <c:v>6.0727588374741936E+20</c:v>
                </c:pt>
                <c:pt idx="2481">
                  <c:v>6.3156691909731615E+20</c:v>
                </c:pt>
                <c:pt idx="2482">
                  <c:v>6.5682959586120879E+20</c:v>
                </c:pt>
                <c:pt idx="2483">
                  <c:v>6.4369300394398463E+20</c:v>
                </c:pt>
                <c:pt idx="2484">
                  <c:v>6.6944072410174403E+20</c:v>
                </c:pt>
                <c:pt idx="2485">
                  <c:v>6.5605190961970912E+20</c:v>
                </c:pt>
                <c:pt idx="2486">
                  <c:v>6.4293087142731488E+20</c:v>
                </c:pt>
                <c:pt idx="2487">
                  <c:v>6.3007225399876859E+20</c:v>
                </c:pt>
                <c:pt idx="2488">
                  <c:v>6.5527514415871938E+20</c:v>
                </c:pt>
                <c:pt idx="2489">
                  <c:v>6.4216964127554496E+20</c:v>
                </c:pt>
                <c:pt idx="2490">
                  <c:v>6.2932624845003411E+20</c:v>
                </c:pt>
                <c:pt idx="2491">
                  <c:v>6.1673972348103347E+20</c:v>
                </c:pt>
                <c:pt idx="2492">
                  <c:v>6.0440492901141276E+20</c:v>
                </c:pt>
                <c:pt idx="2493">
                  <c:v>6.2858112617186932E+20</c:v>
                </c:pt>
                <c:pt idx="2494">
                  <c:v>6.1600950364843187E+20</c:v>
                </c:pt>
                <c:pt idx="2495">
                  <c:v>6.0368931357546329E+20</c:v>
                </c:pt>
                <c:pt idx="2496">
                  <c:v>5.9161552730395404E+20</c:v>
                </c:pt>
                <c:pt idx="2497">
                  <c:v>5.7978321675787495E+20</c:v>
                </c:pt>
                <c:pt idx="2498">
                  <c:v>5.6818755242271742E+20</c:v>
                </c:pt>
                <c:pt idx="2499">
                  <c:v>5.909150545196261E+20</c:v>
                </c:pt>
                <c:pt idx="2500">
                  <c:v>6.1455165670041112E+20</c:v>
                </c:pt>
                <c:pt idx="2501">
                  <c:v>6.0226062356640288E+20</c:v>
                </c:pt>
                <c:pt idx="2502">
                  <c:v>6.2635104850905897E+20</c:v>
                </c:pt>
                <c:pt idx="2503">
                  <c:v>6.5140509044942137E+20</c:v>
                </c:pt>
                <c:pt idx="2504">
                  <c:v>6.7746129406739821E+20</c:v>
                </c:pt>
                <c:pt idx="2505">
                  <c:v>7.0455974583009411E+20</c:v>
                </c:pt>
                <c:pt idx="2506">
                  <c:v>7.3274213566329782E+20</c:v>
                </c:pt>
                <c:pt idx="2507">
                  <c:v>7.6205182108982968E+20</c:v>
                </c:pt>
                <c:pt idx="2508">
                  <c:v>7.9253389393342287E+20</c:v>
                </c:pt>
                <c:pt idx="2509">
                  <c:v>7.7668321605475448E+20</c:v>
                </c:pt>
                <c:pt idx="2510">
                  <c:v>8.0775054469694462E+20</c:v>
                </c:pt>
                <c:pt idx="2511">
                  <c:v>8.4006056648482239E+20</c:v>
                </c:pt>
                <c:pt idx="2512">
                  <c:v>8.232593551551259E+20</c:v>
                </c:pt>
                <c:pt idx="2513">
                  <c:v>8.0679416805202343E+20</c:v>
                </c:pt>
                <c:pt idx="2514">
                  <c:v>8.3906593477410436E+20</c:v>
                </c:pt>
                <c:pt idx="2515">
                  <c:v>8.7262857216506855E+20</c:v>
                </c:pt>
                <c:pt idx="2516">
                  <c:v>9.0753371505167132E+20</c:v>
                </c:pt>
                <c:pt idx="2517">
                  <c:v>8.8938304075063794E+20</c:v>
                </c:pt>
                <c:pt idx="2518">
                  <c:v>9.2495836238066352E+20</c:v>
                </c:pt>
                <c:pt idx="2519">
                  <c:v>9.6195669687589011E+20</c:v>
                </c:pt>
                <c:pt idx="2520">
                  <c:v>1.0004349647509257E+21</c:v>
                </c:pt>
                <c:pt idx="2521">
                  <c:v>1.0404523633409627E+21</c:v>
                </c:pt>
                <c:pt idx="2522">
                  <c:v>1.0820704578746012E+21</c:v>
                </c:pt>
                <c:pt idx="2523">
                  <c:v>1.1253532761895853E+21</c:v>
                </c:pt>
                <c:pt idx="2524">
                  <c:v>1.1028462106657936E+21</c:v>
                </c:pt>
                <c:pt idx="2525">
                  <c:v>1.1469600590924254E+21</c:v>
                </c:pt>
                <c:pt idx="2526">
                  <c:v>1.1240208579105768E+21</c:v>
                </c:pt>
                <c:pt idx="2527">
                  <c:v>1.1015404407523652E+21</c:v>
                </c:pt>
                <c:pt idx="2528">
                  <c:v>1.079509631937318E+21</c:v>
                </c:pt>
                <c:pt idx="2529">
                  <c:v>1.0579194392985717E+21</c:v>
                </c:pt>
                <c:pt idx="2530">
                  <c:v>1.1002362168705146E+21</c:v>
                </c:pt>
                <c:pt idx="2531">
                  <c:v>1.1442456655453352E+21</c:v>
                </c:pt>
                <c:pt idx="2532">
                  <c:v>1.1213607522344285E+21</c:v>
                </c:pt>
                <c:pt idx="2533">
                  <c:v>1.1662151823238056E+21</c:v>
                </c:pt>
                <c:pt idx="2534">
                  <c:v>1.2128637896167577E+21</c:v>
                </c:pt>
                <c:pt idx="2535">
                  <c:v>1.1886065138244227E+21</c:v>
                </c:pt>
                <c:pt idx="2536">
                  <c:v>1.2361507743773997E+21</c:v>
                </c:pt>
                <c:pt idx="2537">
                  <c:v>1.2114277588898517E+21</c:v>
                </c:pt>
                <c:pt idx="2538">
                  <c:v>1.2598848692454459E+21</c:v>
                </c:pt>
                <c:pt idx="2539">
                  <c:v>1.3102802640152638E+21</c:v>
                </c:pt>
                <c:pt idx="2540">
                  <c:v>1.3626914745758743E+21</c:v>
                </c:pt>
                <c:pt idx="2541">
                  <c:v>1.3354376450843568E+21</c:v>
                </c:pt>
                <c:pt idx="2542">
                  <c:v>1.3087288921826696E+21</c:v>
                </c:pt>
                <c:pt idx="2543">
                  <c:v>1.3610780478699764E+21</c:v>
                </c:pt>
                <c:pt idx="2544">
                  <c:v>1.4155211697847754E+21</c:v>
                </c:pt>
                <c:pt idx="2545">
                  <c:v>1.4721420165761663E+21</c:v>
                </c:pt>
                <c:pt idx="2546">
                  <c:v>1.5310276972392129E+21</c:v>
                </c:pt>
                <c:pt idx="2547">
                  <c:v>1.5004071432944288E+21</c:v>
                </c:pt>
                <c:pt idx="2548">
                  <c:v>1.5604234290262059E+21</c:v>
                </c:pt>
                <c:pt idx="2549">
                  <c:v>1.5292149604456818E+21</c:v>
                </c:pt>
                <c:pt idx="2550">
                  <c:v>1.590383558863509E+21</c:v>
                </c:pt>
                <c:pt idx="2551">
                  <c:v>1.6539989012180493E+21</c:v>
                </c:pt>
                <c:pt idx="2552">
                  <c:v>1.6209189231936883E+21</c:v>
                </c:pt>
                <c:pt idx="2553">
                  <c:v>1.6857556801214357E+21</c:v>
                </c:pt>
                <c:pt idx="2554">
                  <c:v>1.652040566519007E+21</c:v>
                </c:pt>
                <c:pt idx="2555">
                  <c:v>1.7181221891797672E+21</c:v>
                </c:pt>
                <c:pt idx="2556">
                  <c:v>1.6837597453961719E+21</c:v>
                </c:pt>
                <c:pt idx="2557">
                  <c:v>1.7511101352120188E+21</c:v>
                </c:pt>
                <c:pt idx="2558">
                  <c:v>1.7160879325077784E+21</c:v>
                </c:pt>
                <c:pt idx="2559">
                  <c:v>1.7847314498080895E+21</c:v>
                </c:pt>
                <c:pt idx="2560">
                  <c:v>1.856120707800413E+21</c:v>
                </c:pt>
                <c:pt idx="2561">
                  <c:v>1.9303655361124295E+21</c:v>
                </c:pt>
                <c:pt idx="2562">
                  <c:v>2.0075801575569267E+21</c:v>
                </c:pt>
                <c:pt idx="2563">
                  <c:v>2.0878833638592039E+21</c:v>
                </c:pt>
                <c:pt idx="2564">
                  <c:v>2.171398698413572E+21</c:v>
                </c:pt>
                <c:pt idx="2565">
                  <c:v>2.2582546463501147E+21</c:v>
                </c:pt>
                <c:pt idx="2566">
                  <c:v>2.3485848322041192E+21</c:v>
                </c:pt>
                <c:pt idx="2567">
                  <c:v>2.3016131355600368E+21</c:v>
                </c:pt>
                <c:pt idx="2568">
                  <c:v>2.3936776609824385E+21</c:v>
                </c:pt>
                <c:pt idx="2569">
                  <c:v>2.489424767421736E+21</c:v>
                </c:pt>
                <c:pt idx="2570">
                  <c:v>2.5890017581186055E+21</c:v>
                </c:pt>
                <c:pt idx="2571">
                  <c:v>2.5372217229562332E+21</c:v>
                </c:pt>
                <c:pt idx="2572">
                  <c:v>2.6387105918744826E+21</c:v>
                </c:pt>
                <c:pt idx="2573">
                  <c:v>2.7442590155494617E+21</c:v>
                </c:pt>
                <c:pt idx="2574">
                  <c:v>2.8540293761714403E+21</c:v>
                </c:pt>
                <c:pt idx="2575">
                  <c:v>2.7969487886480116E+21</c:v>
                </c:pt>
                <c:pt idx="2576">
                  <c:v>2.9088267401939323E+21</c:v>
                </c:pt>
                <c:pt idx="2577">
                  <c:v>3.0251798098016899E+21</c:v>
                </c:pt>
                <c:pt idx="2578">
                  <c:v>3.1461870021937573E+21</c:v>
                </c:pt>
                <c:pt idx="2579">
                  <c:v>3.0832632621498824E+21</c:v>
                </c:pt>
                <c:pt idx="2580">
                  <c:v>3.0215979969068846E+21</c:v>
                </c:pt>
                <c:pt idx="2581">
                  <c:v>3.1424619167831598E+21</c:v>
                </c:pt>
                <c:pt idx="2582">
                  <c:v>3.268160393454486E+21</c:v>
                </c:pt>
                <c:pt idx="2583">
                  <c:v>3.2027971855853961E+21</c:v>
                </c:pt>
                <c:pt idx="2584">
                  <c:v>3.1387412418736879E+21</c:v>
                </c:pt>
                <c:pt idx="2585">
                  <c:v>3.2642908915486352E+21</c:v>
                </c:pt>
                <c:pt idx="2586">
                  <c:v>3.1990050737176623E+21</c:v>
                </c:pt>
                <c:pt idx="2587">
                  <c:v>3.1350249722433089E+21</c:v>
                </c:pt>
                <c:pt idx="2588">
                  <c:v>3.2604259711330413E+21</c:v>
                </c:pt>
                <c:pt idx="2589">
                  <c:v>3.390843009978363E+21</c:v>
                </c:pt>
                <c:pt idx="2590">
                  <c:v>3.5264767303774975E+21</c:v>
                </c:pt>
                <c:pt idx="2591">
                  <c:v>3.6675357995925976E+21</c:v>
                </c:pt>
                <c:pt idx="2592">
                  <c:v>3.5941850836007455E+21</c:v>
                </c:pt>
                <c:pt idx="2593">
                  <c:v>3.7379524869447756E+21</c:v>
                </c:pt>
                <c:pt idx="2594">
                  <c:v>3.8874705864225666E+21</c:v>
                </c:pt>
                <c:pt idx="2595">
                  <c:v>4.0429694098794695E+21</c:v>
                </c:pt>
                <c:pt idx="2596">
                  <c:v>3.9621100216818802E+21</c:v>
                </c:pt>
                <c:pt idx="2597">
                  <c:v>4.1205944225491557E+21</c:v>
                </c:pt>
                <c:pt idx="2598">
                  <c:v>4.0381825340981725E+21</c:v>
                </c:pt>
                <c:pt idx="2599">
                  <c:v>4.1997098354620996E+21</c:v>
                </c:pt>
                <c:pt idx="2600">
                  <c:v>4.3676982288805837E+21</c:v>
                </c:pt>
                <c:pt idx="2601">
                  <c:v>4.2803442643029721E+21</c:v>
                </c:pt>
                <c:pt idx="2602">
                  <c:v>4.451558034875091E+21</c:v>
                </c:pt>
                <c:pt idx="2603">
                  <c:v>4.3625268741775892E+21</c:v>
                </c:pt>
                <c:pt idx="2604">
                  <c:v>4.537027949144693E+21</c:v>
                </c:pt>
                <c:pt idx="2605">
                  <c:v>4.7185090671104806E+21</c:v>
                </c:pt>
                <c:pt idx="2606">
                  <c:v>4.9072494297948996E+21</c:v>
                </c:pt>
                <c:pt idx="2607">
                  <c:v>5.1035394069866951E+21</c:v>
                </c:pt>
                <c:pt idx="2608">
                  <c:v>5.3076809832661632E+21</c:v>
                </c:pt>
                <c:pt idx="2609">
                  <c:v>5.5199882225968092E+21</c:v>
                </c:pt>
                <c:pt idx="2610">
                  <c:v>5.7407877515006821E+21</c:v>
                </c:pt>
                <c:pt idx="2611">
                  <c:v>5.9704192615607089E+21</c:v>
                </c:pt>
                <c:pt idx="2612">
                  <c:v>5.8510108763294951E+21</c:v>
                </c:pt>
                <c:pt idx="2613">
                  <c:v>6.0850513113826753E+21</c:v>
                </c:pt>
                <c:pt idx="2614">
                  <c:v>5.9633502851550214E+21</c:v>
                </c:pt>
                <c:pt idx="2615">
                  <c:v>6.201884296561222E+21</c:v>
                </c:pt>
                <c:pt idx="2616">
                  <c:v>6.0778466106299971E+21</c:v>
                </c:pt>
                <c:pt idx="2617">
                  <c:v>6.3209604750551967E+21</c:v>
                </c:pt>
                <c:pt idx="2618">
                  <c:v>6.1945412655540926E+21</c:v>
                </c:pt>
                <c:pt idx="2619">
                  <c:v>6.442322916176256E+21</c:v>
                </c:pt>
                <c:pt idx="2620">
                  <c:v>6.3134764578527311E+21</c:v>
                </c:pt>
                <c:pt idx="2621">
                  <c:v>6.1872069286956766E+21</c:v>
                </c:pt>
                <c:pt idx="2622">
                  <c:v>6.4346952058435042E+21</c:v>
                </c:pt>
                <c:pt idx="2623">
                  <c:v>6.6920830140772442E+21</c:v>
                </c:pt>
                <c:pt idx="2624">
                  <c:v>6.9597663346403343E+21</c:v>
                </c:pt>
                <c:pt idx="2625">
                  <c:v>6.8205710079475277E+21</c:v>
                </c:pt>
                <c:pt idx="2626">
                  <c:v>7.093393848265429E+21</c:v>
                </c:pt>
                <c:pt idx="2627">
                  <c:v>6.95152597130012E+21</c:v>
                </c:pt>
                <c:pt idx="2628">
                  <c:v>6.8124954518741173E+21</c:v>
                </c:pt>
                <c:pt idx="2629">
                  <c:v>6.6762455428366346E+21</c:v>
                </c:pt>
                <c:pt idx="2630">
                  <c:v>6.542720631979902E+21</c:v>
                </c:pt>
                <c:pt idx="2631">
                  <c:v>6.411866219340304E+21</c:v>
                </c:pt>
                <c:pt idx="2632">
                  <c:v>6.6683408681139165E+21</c:v>
                </c:pt>
                <c:pt idx="2633">
                  <c:v>6.5349740507516381E+21</c:v>
                </c:pt>
                <c:pt idx="2634">
                  <c:v>6.7963730127817036E+21</c:v>
                </c:pt>
                <c:pt idx="2635">
                  <c:v>6.6604455525260691E+21</c:v>
                </c:pt>
                <c:pt idx="2636">
                  <c:v>6.926863374627112E+21</c:v>
                </c:pt>
                <c:pt idx="2637">
                  <c:v>6.7883261071345697E+21</c:v>
                </c:pt>
                <c:pt idx="2638">
                  <c:v>6.6525595849918786E+21</c:v>
                </c:pt>
                <c:pt idx="2639">
                  <c:v>6.5195083932920405E+21</c:v>
                </c:pt>
                <c:pt idx="2640">
                  <c:v>6.3891182254261996E+21</c:v>
                </c:pt>
                <c:pt idx="2641">
                  <c:v>6.6446829544432478E+21</c:v>
                </c:pt>
                <c:pt idx="2642">
                  <c:v>6.9104702726209777E+21</c:v>
                </c:pt>
                <c:pt idx="2643">
                  <c:v>7.1868890835258169E+21</c:v>
                </c:pt>
                <c:pt idx="2644">
                  <c:v>7.0431513018553011E+21</c:v>
                </c:pt>
                <c:pt idx="2645">
                  <c:v>7.3248773539295134E+21</c:v>
                </c:pt>
                <c:pt idx="2646">
                  <c:v>7.6178724480866939E+21</c:v>
                </c:pt>
                <c:pt idx="2647">
                  <c:v>7.9225873460101613E+21</c:v>
                </c:pt>
                <c:pt idx="2648">
                  <c:v>8.2394908398505679E+21</c:v>
                </c:pt>
                <c:pt idx="2649">
                  <c:v>8.0747010230535565E+21</c:v>
                </c:pt>
                <c:pt idx="2650">
                  <c:v>7.9132070025924853E+21</c:v>
                </c:pt>
                <c:pt idx="2651">
                  <c:v>7.7549428625406354E+21</c:v>
                </c:pt>
                <c:pt idx="2652">
                  <c:v>7.599844005289823E+21</c:v>
                </c:pt>
                <c:pt idx="2653">
                  <c:v>7.9038377655014156E+21</c:v>
                </c:pt>
                <c:pt idx="2654">
                  <c:v>8.2199912761214726E+21</c:v>
                </c:pt>
                <c:pt idx="2655">
                  <c:v>8.0555914505990428E+21</c:v>
                </c:pt>
                <c:pt idx="2656">
                  <c:v>8.3778151086230046E+21</c:v>
                </c:pt>
                <c:pt idx="2657">
                  <c:v>8.7129277129679249E+21</c:v>
                </c:pt>
                <c:pt idx="2658">
                  <c:v>8.5386691587085666E+21</c:v>
                </c:pt>
                <c:pt idx="2659">
                  <c:v>8.8802159250569093E+21</c:v>
                </c:pt>
                <c:pt idx="2660">
                  <c:v>8.702611606555771E+21</c:v>
                </c:pt>
                <c:pt idx="2661">
                  <c:v>8.5285593744246561E+21</c:v>
                </c:pt>
                <c:pt idx="2662">
                  <c:v>8.8697017494016423E+21</c:v>
                </c:pt>
                <c:pt idx="2663">
                  <c:v>9.2244898193777078E+21</c:v>
                </c:pt>
                <c:pt idx="2664">
                  <c:v>9.0400000229901536E+21</c:v>
                </c:pt>
                <c:pt idx="2665">
                  <c:v>9.40160002390976E+21</c:v>
                </c:pt>
                <c:pt idx="2666">
                  <c:v>9.7776640248661494E+21</c:v>
                </c:pt>
                <c:pt idx="2667">
                  <c:v>1.0168770585860795E+22</c:v>
                </c:pt>
                <c:pt idx="2668">
                  <c:v>9.9653951741435786E+21</c:v>
                </c:pt>
                <c:pt idx="2669">
                  <c:v>9.7660872706607075E+21</c:v>
                </c:pt>
                <c:pt idx="2670">
                  <c:v>1.0156730761487137E+22</c:v>
                </c:pt>
                <c:pt idx="2671">
                  <c:v>9.9535961462573934E+21</c:v>
                </c:pt>
                <c:pt idx="2672">
                  <c:v>9.7545242233322456E+21</c:v>
                </c:pt>
                <c:pt idx="2673">
                  <c:v>1.0144705192265536E+22</c:v>
                </c:pt>
                <c:pt idx="2674">
                  <c:v>9.9418110884202246E+21</c:v>
                </c:pt>
                <c:pt idx="2675">
                  <c:v>1.0339483531957034E+22</c:v>
                </c:pt>
                <c:pt idx="2676">
                  <c:v>1.0753062873235315E+22</c:v>
                </c:pt>
                <c:pt idx="2677">
                  <c:v>1.053800161577061E+22</c:v>
                </c:pt>
                <c:pt idx="2678">
                  <c:v>1.0959521680401434E+22</c:v>
                </c:pt>
                <c:pt idx="2679">
                  <c:v>1.1397902547617491E+22</c:v>
                </c:pt>
                <c:pt idx="2680">
                  <c:v>1.116994449666514E+22</c:v>
                </c:pt>
                <c:pt idx="2681">
                  <c:v>1.1616742276531747E+22</c:v>
                </c:pt>
                <c:pt idx="2682">
                  <c:v>1.2081411967593017E+22</c:v>
                </c:pt>
                <c:pt idx="2683">
                  <c:v>1.1839783728241156E+22</c:v>
                </c:pt>
                <c:pt idx="2684">
                  <c:v>1.2313375077370803E+22</c:v>
                </c:pt>
                <c:pt idx="2685">
                  <c:v>1.2067107575823386E+22</c:v>
                </c:pt>
                <c:pt idx="2686">
                  <c:v>1.2549791878856321E+22</c:v>
                </c:pt>
                <c:pt idx="2687">
                  <c:v>1.2298796041279195E+22</c:v>
                </c:pt>
                <c:pt idx="2688">
                  <c:v>1.2790747882930364E+22</c:v>
                </c:pt>
                <c:pt idx="2689">
                  <c:v>1.3302377798247578E+22</c:v>
                </c:pt>
                <c:pt idx="2690">
                  <c:v>1.3834472910177482E+22</c:v>
                </c:pt>
                <c:pt idx="2691">
                  <c:v>1.3557783451973932E+22</c:v>
                </c:pt>
                <c:pt idx="2692">
                  <c:v>1.4100094790052889E+22</c:v>
                </c:pt>
                <c:pt idx="2693">
                  <c:v>1.4664098581655004E+22</c:v>
                </c:pt>
                <c:pt idx="2694">
                  <c:v>1.4370816610021904E+22</c:v>
                </c:pt>
                <c:pt idx="2695">
                  <c:v>1.4945649274422779E+22</c:v>
                </c:pt>
                <c:pt idx="2696">
                  <c:v>1.4646736288934324E+22</c:v>
                </c:pt>
                <c:pt idx="2697">
                  <c:v>1.5232605740491696E+22</c:v>
                </c:pt>
                <c:pt idx="2698">
                  <c:v>1.4927953625681863E+22</c:v>
                </c:pt>
                <c:pt idx="2699">
                  <c:v>1.5525071770709138E+22</c:v>
                </c:pt>
                <c:pt idx="2700">
                  <c:v>1.5214570335294955E+22</c:v>
                </c:pt>
                <c:pt idx="2701">
                  <c:v>1.4910278928589056E+22</c:v>
                </c:pt>
                <c:pt idx="2702">
                  <c:v>1.5506690085732619E+22</c:v>
                </c:pt>
                <c:pt idx="2703">
                  <c:v>1.6126957689161925E+22</c:v>
                </c:pt>
                <c:pt idx="2704">
                  <c:v>1.5804418535378687E+22</c:v>
                </c:pt>
                <c:pt idx="2705">
                  <c:v>1.5488330164671114E+22</c:v>
                </c:pt>
                <c:pt idx="2706">
                  <c:v>1.6107863371257959E+22</c:v>
                </c:pt>
                <c:pt idx="2707">
                  <c:v>1.6752177906108277E+22</c:v>
                </c:pt>
                <c:pt idx="2708">
                  <c:v>1.7422265022352609E+22</c:v>
                </c:pt>
                <c:pt idx="2709">
                  <c:v>1.8119155623246713E+22</c:v>
                </c:pt>
                <c:pt idx="2710">
                  <c:v>1.8843921848176581E+22</c:v>
                </c:pt>
                <c:pt idx="2711">
                  <c:v>1.9597678722103644E+22</c:v>
                </c:pt>
                <c:pt idx="2712">
                  <c:v>2.038158587098779E+22</c:v>
                </c:pt>
                <c:pt idx="2713">
                  <c:v>2.1196849305827303E+22</c:v>
                </c:pt>
                <c:pt idx="2714">
                  <c:v>2.2044723278060393E+22</c:v>
                </c:pt>
                <c:pt idx="2715">
                  <c:v>2.2926512209182809E+22</c:v>
                </c:pt>
                <c:pt idx="2716">
                  <c:v>2.3843572697550123E+22</c:v>
                </c:pt>
                <c:pt idx="2717">
                  <c:v>2.4797315605452126E+22</c:v>
                </c:pt>
                <c:pt idx="2718">
                  <c:v>2.5789208229670212E+22</c:v>
                </c:pt>
                <c:pt idx="2719">
                  <c:v>2.6820776558857021E+22</c:v>
                </c:pt>
                <c:pt idx="2720">
                  <c:v>2.628436102767988E+22</c:v>
                </c:pt>
                <c:pt idx="2721">
                  <c:v>2.7335735468787075E+22</c:v>
                </c:pt>
                <c:pt idx="2722">
                  <c:v>2.8429164887538559E+22</c:v>
                </c:pt>
                <c:pt idx="2723">
                  <c:v>2.9566331483040101E+22</c:v>
                </c:pt>
                <c:pt idx="2724">
                  <c:v>3.0748984742361707E+22</c:v>
                </c:pt>
                <c:pt idx="2725">
                  <c:v>3.1978944132056175E+22</c:v>
                </c:pt>
                <c:pt idx="2726">
                  <c:v>3.325810189733842E+22</c:v>
                </c:pt>
                <c:pt idx="2727">
                  <c:v>3.4588425973231956E+22</c:v>
                </c:pt>
                <c:pt idx="2728">
                  <c:v>3.3896657453767316E+22</c:v>
                </c:pt>
                <c:pt idx="2729">
                  <c:v>3.3218724304691969E+22</c:v>
                </c:pt>
                <c:pt idx="2730">
                  <c:v>3.4547473276879648E+22</c:v>
                </c:pt>
                <c:pt idx="2731">
                  <c:v>3.3856523811342055E+22</c:v>
                </c:pt>
                <c:pt idx="2732">
                  <c:v>3.5210784763795739E+22</c:v>
                </c:pt>
                <c:pt idx="2733">
                  <c:v>3.6619216154347568E+22</c:v>
                </c:pt>
                <c:pt idx="2734">
                  <c:v>3.5886831831260615E+22</c:v>
                </c:pt>
                <c:pt idx="2735">
                  <c:v>3.7322305104511039E+22</c:v>
                </c:pt>
                <c:pt idx="2736">
                  <c:v>3.6575859002420819E+22</c:v>
                </c:pt>
                <c:pt idx="2737">
                  <c:v>3.5844341822372404E+22</c:v>
                </c:pt>
                <c:pt idx="2738">
                  <c:v>3.7278115495267302E+22</c:v>
                </c:pt>
                <c:pt idx="2739">
                  <c:v>3.6532553185361958E+22</c:v>
                </c:pt>
                <c:pt idx="2740">
                  <c:v>3.7993855312776439E+22</c:v>
                </c:pt>
                <c:pt idx="2741">
                  <c:v>3.7233978206520911E+22</c:v>
                </c:pt>
                <c:pt idx="2742">
                  <c:v>3.6489298642390493E+22</c:v>
                </c:pt>
                <c:pt idx="2743">
                  <c:v>3.5759512669542685E+22</c:v>
                </c:pt>
                <c:pt idx="2744">
                  <c:v>3.504432241615183E+22</c:v>
                </c:pt>
                <c:pt idx="2745">
                  <c:v>3.6446095312797903E+22</c:v>
                </c:pt>
                <c:pt idx="2746">
                  <c:v>3.5717173406541944E+22</c:v>
                </c:pt>
                <c:pt idx="2747">
                  <c:v>3.7145860342803623E+22</c:v>
                </c:pt>
                <c:pt idx="2748">
                  <c:v>3.8631694756515768E+22</c:v>
                </c:pt>
                <c:pt idx="2749">
                  <c:v>3.7859060861385451E+22</c:v>
                </c:pt>
                <c:pt idx="2750">
                  <c:v>3.9373423295840869E+22</c:v>
                </c:pt>
                <c:pt idx="2751">
                  <c:v>4.0948360227674506E+22</c:v>
                </c:pt>
                <c:pt idx="2752">
                  <c:v>4.0129393023121015E+22</c:v>
                </c:pt>
                <c:pt idx="2753">
                  <c:v>4.1734568744045852E+22</c:v>
                </c:pt>
                <c:pt idx="2754">
                  <c:v>4.0899877369164935E+22</c:v>
                </c:pt>
                <c:pt idx="2755">
                  <c:v>4.2535872463931531E+22</c:v>
                </c:pt>
                <c:pt idx="2756">
                  <c:v>4.4237307362488795E+22</c:v>
                </c:pt>
                <c:pt idx="2757">
                  <c:v>4.6006799656988344E+22</c:v>
                </c:pt>
                <c:pt idx="2758">
                  <c:v>4.7847071643267875E+22</c:v>
                </c:pt>
                <c:pt idx="2759">
                  <c:v>4.6890130210402517E+22</c:v>
                </c:pt>
                <c:pt idx="2760">
                  <c:v>4.5952327606194468E+22</c:v>
                </c:pt>
                <c:pt idx="2761">
                  <c:v>4.7790420710442249E+22</c:v>
                </c:pt>
                <c:pt idx="2762">
                  <c:v>4.6834612296233406E+22</c:v>
                </c:pt>
                <c:pt idx="2763">
                  <c:v>4.5897920050308741E+22</c:v>
                </c:pt>
                <c:pt idx="2764">
                  <c:v>4.7733836852321094E+22</c:v>
                </c:pt>
                <c:pt idx="2765">
                  <c:v>4.9643190326413939E+22</c:v>
                </c:pt>
                <c:pt idx="2766">
                  <c:v>4.8650326519885664E+22</c:v>
                </c:pt>
                <c:pt idx="2767">
                  <c:v>5.059633958068109E+22</c:v>
                </c:pt>
                <c:pt idx="2768">
                  <c:v>4.9584412789067471E+22</c:v>
                </c:pt>
                <c:pt idx="2769">
                  <c:v>4.8592724533286122E+22</c:v>
                </c:pt>
                <c:pt idx="2770">
                  <c:v>5.0536433514617565E+22</c:v>
                </c:pt>
                <c:pt idx="2771">
                  <c:v>5.2557890855202267E+22</c:v>
                </c:pt>
                <c:pt idx="2772">
                  <c:v>5.4660206489410361E+22</c:v>
                </c:pt>
                <c:pt idx="2773">
                  <c:v>5.6846614748986771E+22</c:v>
                </c:pt>
                <c:pt idx="2774">
                  <c:v>5.9120479338946242E+22</c:v>
                </c:pt>
                <c:pt idx="2775">
                  <c:v>5.7938069752167321E+22</c:v>
                </c:pt>
                <c:pt idx="2776">
                  <c:v>6.0255592542254014E+22</c:v>
                </c:pt>
                <c:pt idx="2777">
                  <c:v>6.2665816243944173E+22</c:v>
                </c:pt>
                <c:pt idx="2778">
                  <c:v>6.5172448893701942E+22</c:v>
                </c:pt>
                <c:pt idx="2779">
                  <c:v>6.3868999915827905E+22</c:v>
                </c:pt>
                <c:pt idx="2780">
                  <c:v>6.2591619917511347E+22</c:v>
                </c:pt>
                <c:pt idx="2781">
                  <c:v>6.5095284714211799E+22</c:v>
                </c:pt>
                <c:pt idx="2782">
                  <c:v>6.7699096102780273E+22</c:v>
                </c:pt>
                <c:pt idx="2783">
                  <c:v>6.6345114180724667E+22</c:v>
                </c:pt>
                <c:pt idx="2784">
                  <c:v>6.8998918747953654E+22</c:v>
                </c:pt>
                <c:pt idx="2785">
                  <c:v>6.7618940372994578E+22</c:v>
                </c:pt>
                <c:pt idx="2786">
                  <c:v>6.6266561565534691E+22</c:v>
                </c:pt>
                <c:pt idx="2787">
                  <c:v>6.8917224028156079E+22</c:v>
                </c:pt>
                <c:pt idx="2788">
                  <c:v>7.1673912989282325E+22</c:v>
                </c:pt>
                <c:pt idx="2789">
                  <c:v>7.4540869508853616E+22</c:v>
                </c:pt>
                <c:pt idx="2790">
                  <c:v>7.305005211867654E+22</c:v>
                </c:pt>
                <c:pt idx="2791">
                  <c:v>7.5972054203423603E+22</c:v>
                </c:pt>
                <c:pt idx="2792">
                  <c:v>7.9010936371560539E+22</c:v>
                </c:pt>
                <c:pt idx="2793">
                  <c:v>8.2171373826422956E+22</c:v>
                </c:pt>
                <c:pt idx="2794">
                  <c:v>8.0527946349894504E+22</c:v>
                </c:pt>
                <c:pt idx="2795">
                  <c:v>8.3749064203890284E+22</c:v>
                </c:pt>
                <c:pt idx="2796">
                  <c:v>8.2074082919812482E+22</c:v>
                </c:pt>
                <c:pt idx="2797">
                  <c:v>8.5357046236604979E+22</c:v>
                </c:pt>
                <c:pt idx="2798">
                  <c:v>8.8771328086069173E+22</c:v>
                </c:pt>
                <c:pt idx="2799">
                  <c:v>9.2322181209511934E+22</c:v>
                </c:pt>
                <c:pt idx="2800">
                  <c:v>9.0475737585321696E+22</c:v>
                </c:pt>
                <c:pt idx="2801">
                  <c:v>9.4094767088734558E+22</c:v>
                </c:pt>
                <c:pt idx="2802">
                  <c:v>9.7858557772283947E+22</c:v>
                </c:pt>
                <c:pt idx="2803">
                  <c:v>9.590138661683826E+22</c:v>
                </c:pt>
                <c:pt idx="2804">
                  <c:v>9.3983358884501493E+22</c:v>
                </c:pt>
                <c:pt idx="2805">
                  <c:v>9.774269323988156E+22</c:v>
                </c:pt>
                <c:pt idx="2806">
                  <c:v>1.0165240096947683E+23</c:v>
                </c:pt>
                <c:pt idx="2807">
                  <c:v>1.0571849700825591E+23</c:v>
                </c:pt>
                <c:pt idx="2808">
                  <c:v>1.0360412706809079E+23</c:v>
                </c:pt>
                <c:pt idx="2809">
                  <c:v>1.0774829215081441E+23</c:v>
                </c:pt>
                <c:pt idx="2810">
                  <c:v>1.0559332630779813E+23</c:v>
                </c:pt>
                <c:pt idx="2811">
                  <c:v>1.0348145978164217E+23</c:v>
                </c:pt>
                <c:pt idx="2812">
                  <c:v>1.0762071817290785E+23</c:v>
                </c:pt>
                <c:pt idx="2813">
                  <c:v>1.054683038094497E+23</c:v>
                </c:pt>
                <c:pt idx="2814">
                  <c:v>1.0968703596182768E+23</c:v>
                </c:pt>
                <c:pt idx="2815">
                  <c:v>1.0749329524259112E+23</c:v>
                </c:pt>
                <c:pt idx="2816">
                  <c:v>1.1179302705229477E+23</c:v>
                </c:pt>
                <c:pt idx="2817">
                  <c:v>1.1626474813438656E+23</c:v>
                </c:pt>
                <c:pt idx="2818">
                  <c:v>1.2091533805976203E+23</c:v>
                </c:pt>
                <c:pt idx="2819">
                  <c:v>1.257519515821525E+23</c:v>
                </c:pt>
                <c:pt idx="2820">
                  <c:v>1.2323691255050946E+23</c:v>
                </c:pt>
                <c:pt idx="2821">
                  <c:v>1.2816638905252984E+23</c:v>
                </c:pt>
                <c:pt idx="2822">
                  <c:v>1.3329304461463103E+23</c:v>
                </c:pt>
                <c:pt idx="2823">
                  <c:v>1.3862476639921627E+23</c:v>
                </c:pt>
                <c:pt idx="2824">
                  <c:v>1.4416975705518493E+23</c:v>
                </c:pt>
                <c:pt idx="2825">
                  <c:v>1.4128636191408123E+23</c:v>
                </c:pt>
                <c:pt idx="2826">
                  <c:v>1.4693781639064449E+23</c:v>
                </c:pt>
                <c:pt idx="2827">
                  <c:v>1.5281532904627026E+23</c:v>
                </c:pt>
                <c:pt idx="2828">
                  <c:v>1.5892794220812106E+23</c:v>
                </c:pt>
                <c:pt idx="2829">
                  <c:v>1.6528505989644589E+23</c:v>
                </c:pt>
                <c:pt idx="2830">
                  <c:v>1.7189646229230371E+23</c:v>
                </c:pt>
                <c:pt idx="2831">
                  <c:v>1.7877232078399587E+23</c:v>
                </c:pt>
                <c:pt idx="2832">
                  <c:v>1.7519687436831593E+23</c:v>
                </c:pt>
                <c:pt idx="2833">
                  <c:v>1.7169293688094962E+23</c:v>
                </c:pt>
                <c:pt idx="2834">
                  <c:v>1.7856065435618759E+23</c:v>
                </c:pt>
                <c:pt idx="2835">
                  <c:v>1.8570308053043508E+23</c:v>
                </c:pt>
                <c:pt idx="2836">
                  <c:v>1.9313120375165249E+23</c:v>
                </c:pt>
                <c:pt idx="2837">
                  <c:v>2.008564519017186E+23</c:v>
                </c:pt>
                <c:pt idx="2838">
                  <c:v>2.0889070997778733E+23</c:v>
                </c:pt>
                <c:pt idx="2839">
                  <c:v>2.0471289577823157E+23</c:v>
                </c:pt>
                <c:pt idx="2840">
                  <c:v>2.1290141160936083E+23</c:v>
                </c:pt>
                <c:pt idx="2841">
                  <c:v>2.0864338337717361E+23</c:v>
                </c:pt>
                <c:pt idx="2842">
                  <c:v>2.1698911871226053E+23</c:v>
                </c:pt>
                <c:pt idx="2843">
                  <c:v>2.1264933633801531E+23</c:v>
                </c:pt>
                <c:pt idx="2844">
                  <c:v>2.2115530979153591E+23</c:v>
                </c:pt>
                <c:pt idx="2845">
                  <c:v>2.3000152218319734E+23</c:v>
                </c:pt>
                <c:pt idx="2846">
                  <c:v>2.3920158307052523E+23</c:v>
                </c:pt>
                <c:pt idx="2847">
                  <c:v>2.3441755140911474E+23</c:v>
                </c:pt>
                <c:pt idx="2848">
                  <c:v>2.4379425346547932E+23</c:v>
                </c:pt>
                <c:pt idx="2849">
                  <c:v>2.535460236040985E+23</c:v>
                </c:pt>
                <c:pt idx="2850">
                  <c:v>2.4847510313201653E+23</c:v>
                </c:pt>
                <c:pt idx="2851">
                  <c:v>2.584141072572972E+23</c:v>
                </c:pt>
                <c:pt idx="2852">
                  <c:v>2.6875067154758909E+23</c:v>
                </c:pt>
                <c:pt idx="2853">
                  <c:v>2.7950069840949267E+23</c:v>
                </c:pt>
                <c:pt idx="2854">
                  <c:v>2.7391068444130282E+23</c:v>
                </c:pt>
                <c:pt idx="2855">
                  <c:v>2.6843247075247675E+23</c:v>
                </c:pt>
                <c:pt idx="2856">
                  <c:v>2.7916976958257581E+23</c:v>
                </c:pt>
                <c:pt idx="2857">
                  <c:v>2.9033656036587886E+23</c:v>
                </c:pt>
                <c:pt idx="2858">
                  <c:v>2.8452982915856127E+23</c:v>
                </c:pt>
                <c:pt idx="2859">
                  <c:v>2.7883923257539005E+23</c:v>
                </c:pt>
                <c:pt idx="2860">
                  <c:v>2.8999280187840565E+23</c:v>
                </c:pt>
                <c:pt idx="2861">
                  <c:v>2.8419294584083754E+23</c:v>
                </c:pt>
                <c:pt idx="2862">
                  <c:v>2.9556066367447104E+23</c:v>
                </c:pt>
                <c:pt idx="2863">
                  <c:v>3.0738309022144988E+23</c:v>
                </c:pt>
                <c:pt idx="2864">
                  <c:v>3.0123542841702088E+23</c:v>
                </c:pt>
                <c:pt idx="2865">
                  <c:v>3.1328484555370168E+23</c:v>
                </c:pt>
                <c:pt idx="2866">
                  <c:v>3.2581623937584975E+23</c:v>
                </c:pt>
                <c:pt idx="2867">
                  <c:v>3.3884888895088376E+23</c:v>
                </c:pt>
                <c:pt idx="2868">
                  <c:v>3.3207191117186609E+23</c:v>
                </c:pt>
                <c:pt idx="2869">
                  <c:v>3.2543047294842875E+23</c:v>
                </c:pt>
                <c:pt idx="2870">
                  <c:v>3.3844769186636593E+23</c:v>
                </c:pt>
                <c:pt idx="2871">
                  <c:v>3.5198559954102056E+23</c:v>
                </c:pt>
                <c:pt idx="2872">
                  <c:v>3.4494588755020016E+23</c:v>
                </c:pt>
                <c:pt idx="2873">
                  <c:v>3.5874372305220815E+23</c:v>
                </c:pt>
                <c:pt idx="2874">
                  <c:v>3.5156884859116398E+23</c:v>
                </c:pt>
                <c:pt idx="2875">
                  <c:v>3.6563160253481053E+23</c:v>
                </c:pt>
                <c:pt idx="2876">
                  <c:v>3.5831897048411432E+23</c:v>
                </c:pt>
                <c:pt idx="2877">
                  <c:v>3.7265172930347888E+23</c:v>
                </c:pt>
                <c:pt idx="2878">
                  <c:v>3.8755779847561805E+23</c:v>
                </c:pt>
                <c:pt idx="2879">
                  <c:v>4.0306011041464274E+23</c:v>
                </c:pt>
                <c:pt idx="2880">
                  <c:v>3.9499890820634986E+23</c:v>
                </c:pt>
                <c:pt idx="2881">
                  <c:v>4.1079886453460384E+23</c:v>
                </c:pt>
                <c:pt idx="2882">
                  <c:v>4.2723081911598801E+23</c:v>
                </c:pt>
                <c:pt idx="2883">
                  <c:v>4.1868620273366826E+23</c:v>
                </c:pt>
                <c:pt idx="2884">
                  <c:v>4.3543365084301501E+23</c:v>
                </c:pt>
                <c:pt idx="2885">
                  <c:v>4.267249778261547E+23</c:v>
                </c:pt>
                <c:pt idx="2886">
                  <c:v>4.4379397693920089E+23</c:v>
                </c:pt>
                <c:pt idx="2887">
                  <c:v>4.6154573601676895E+23</c:v>
                </c:pt>
                <c:pt idx="2888">
                  <c:v>4.5231482129643355E+23</c:v>
                </c:pt>
                <c:pt idx="2889">
                  <c:v>4.7040741414829088E+23</c:v>
                </c:pt>
                <c:pt idx="2890">
                  <c:v>4.6099926586532504E+23</c:v>
                </c:pt>
                <c:pt idx="2891">
                  <c:v>4.7943923649993807E+23</c:v>
                </c:pt>
                <c:pt idx="2892">
                  <c:v>4.6985045176993928E+23</c:v>
                </c:pt>
                <c:pt idx="2893">
                  <c:v>4.604534427345405E+23</c:v>
                </c:pt>
                <c:pt idx="2894">
                  <c:v>4.7887158044392215E+23</c:v>
                </c:pt>
                <c:pt idx="2895">
                  <c:v>4.9802644366167906E+23</c:v>
                </c:pt>
                <c:pt idx="2896">
                  <c:v>4.880659147884455E+23</c:v>
                </c:pt>
                <c:pt idx="2897">
                  <c:v>5.0758855137998334E+23</c:v>
                </c:pt>
                <c:pt idx="2898">
                  <c:v>4.9743678035238368E+23</c:v>
                </c:pt>
                <c:pt idx="2899">
                  <c:v>4.8748804474533602E+23</c:v>
                </c:pt>
                <c:pt idx="2900">
                  <c:v>4.7773828385042933E+23</c:v>
                </c:pt>
                <c:pt idx="2901">
                  <c:v>4.9684781520444652E+23</c:v>
                </c:pt>
                <c:pt idx="2902">
                  <c:v>4.8691085890035758E+23</c:v>
                </c:pt>
                <c:pt idx="2903">
                  <c:v>5.0638729325637191E+23</c:v>
                </c:pt>
                <c:pt idx="2904">
                  <c:v>4.9625954739124447E+23</c:v>
                </c:pt>
                <c:pt idx="2905">
                  <c:v>4.863343564434196E+23</c:v>
                </c:pt>
                <c:pt idx="2906">
                  <c:v>5.0578773070115636E+23</c:v>
                </c:pt>
                <c:pt idx="2907">
                  <c:v>5.2601923992920264E+23</c:v>
                </c:pt>
                <c:pt idx="2908">
                  <c:v>5.4706000952637075E+23</c:v>
                </c:pt>
                <c:pt idx="2909">
                  <c:v>5.3611880933584332E+23</c:v>
                </c:pt>
                <c:pt idx="2910">
                  <c:v>5.5756356170927704E+23</c:v>
                </c:pt>
                <c:pt idx="2911">
                  <c:v>5.7986610417764809E+23</c:v>
                </c:pt>
                <c:pt idx="2912">
                  <c:v>6.0306074834475403E+23</c:v>
                </c:pt>
                <c:pt idx="2913">
                  <c:v>5.9099953337785892E+23</c:v>
                </c:pt>
                <c:pt idx="2914">
                  <c:v>6.1463951471297321E+23</c:v>
                </c:pt>
                <c:pt idx="2915">
                  <c:v>6.3922509530149211E+23</c:v>
                </c:pt>
                <c:pt idx="2916">
                  <c:v>6.6479409911355176E+23</c:v>
                </c:pt>
                <c:pt idx="2917">
                  <c:v>6.5149821713128068E+23</c:v>
                </c:pt>
                <c:pt idx="2918">
                  <c:v>6.3846825278865503E+23</c:v>
                </c:pt>
                <c:pt idx="2919">
                  <c:v>6.6400698290020117E+23</c:v>
                </c:pt>
                <c:pt idx="2920">
                  <c:v>6.9056726221620924E+23</c:v>
                </c:pt>
                <c:pt idx="2921">
                  <c:v>6.7675591697188505E+23</c:v>
                </c:pt>
                <c:pt idx="2922">
                  <c:v>7.0382615365076048E+23</c:v>
                </c:pt>
                <c:pt idx="2923">
                  <c:v>6.8974963057774523E+23</c:v>
                </c:pt>
                <c:pt idx="2924">
                  <c:v>7.1733961580085503E+23</c:v>
                </c:pt>
                <c:pt idx="2925">
                  <c:v>7.0299282348483791E+23</c:v>
                </c:pt>
                <c:pt idx="2926">
                  <c:v>7.311125364242314E+23</c:v>
                </c:pt>
                <c:pt idx="2927">
                  <c:v>7.6035703788120069E+23</c:v>
                </c:pt>
                <c:pt idx="2928">
                  <c:v>7.9077131939644871E+23</c:v>
                </c:pt>
                <c:pt idx="2929">
                  <c:v>8.224021721723066E+23</c:v>
                </c:pt>
                <c:pt idx="2930">
                  <c:v>8.5529825905919888E+23</c:v>
                </c:pt>
                <c:pt idx="2931">
                  <c:v>8.8951018942156685E+23</c:v>
                </c:pt>
                <c:pt idx="2932">
                  <c:v>8.7171998563313556E+23</c:v>
                </c:pt>
                <c:pt idx="2933">
                  <c:v>8.5428558592047287E+23</c:v>
                </c:pt>
                <c:pt idx="2934">
                  <c:v>8.8845700935729176E+23</c:v>
                </c:pt>
                <c:pt idx="2935">
                  <c:v>9.2399528973158338E+23</c:v>
                </c:pt>
                <c:pt idx="2936">
                  <c:v>9.055153839369517E+23</c:v>
                </c:pt>
                <c:pt idx="2937">
                  <c:v>9.4173599929442972E+23</c:v>
                </c:pt>
                <c:pt idx="2938">
                  <c:v>9.2290127930854113E+23</c:v>
                </c:pt>
                <c:pt idx="2939">
                  <c:v>9.598173304808828E+23</c:v>
                </c:pt>
                <c:pt idx="2940">
                  <c:v>9.4062098387126512E+23</c:v>
                </c:pt>
                <c:pt idx="2941">
                  <c:v>9.2180856419383982E+23</c:v>
                </c:pt>
                <c:pt idx="2942">
                  <c:v>9.5868090676159335E+23</c:v>
                </c:pt>
                <c:pt idx="2943">
                  <c:v>9.9702814303205712E+23</c:v>
                </c:pt>
                <c:pt idx="2944">
                  <c:v>9.7708758017141595E+23</c:v>
                </c:pt>
                <c:pt idx="2945">
                  <c:v>9.5754582856798765E+23</c:v>
                </c:pt>
                <c:pt idx="2946">
                  <c:v>9.9584766171070716E+23</c:v>
                </c:pt>
                <c:pt idx="2947">
                  <c:v>1.0356815681791354E+24</c:v>
                </c:pt>
                <c:pt idx="2948">
                  <c:v>1.0149679368155527E+24</c:v>
                </c:pt>
                <c:pt idx="2949">
                  <c:v>1.0555666542881749E+24</c:v>
                </c:pt>
                <c:pt idx="2950">
                  <c:v>1.0977893204597018E+24</c:v>
                </c:pt>
                <c:pt idx="2951">
                  <c:v>1.1417008932780899E+24</c:v>
                </c:pt>
                <c:pt idx="2952">
                  <c:v>1.1188668754125281E+24</c:v>
                </c:pt>
                <c:pt idx="2953">
                  <c:v>1.1636215504290292E+24</c:v>
                </c:pt>
                <c:pt idx="2954">
                  <c:v>1.1403491194204486E+24</c:v>
                </c:pt>
                <c:pt idx="2955">
                  <c:v>1.1859630841972666E+24</c:v>
                </c:pt>
                <c:pt idx="2956">
                  <c:v>1.1622438225133213E+24</c:v>
                </c:pt>
                <c:pt idx="2957">
                  <c:v>1.1389989460630548E+24</c:v>
                </c:pt>
                <c:pt idx="2958">
                  <c:v>1.1162189671417937E+24</c:v>
                </c:pt>
                <c:pt idx="2959">
                  <c:v>1.0938945877989578E+24</c:v>
                </c:pt>
                <c:pt idx="2960">
                  <c:v>1.1376503713109161E+24</c:v>
                </c:pt>
                <c:pt idx="2961">
                  <c:v>1.1831563861633527E+24</c:v>
                </c:pt>
                <c:pt idx="2962">
                  <c:v>1.2304826416098869E+24</c:v>
                </c:pt>
                <c:pt idx="2963">
                  <c:v>1.2797019472742824E+24</c:v>
                </c:pt>
                <c:pt idx="2964">
                  <c:v>1.3308900251652536E+24</c:v>
                </c:pt>
                <c:pt idx="2965">
                  <c:v>1.3841256261718638E+24</c:v>
                </c:pt>
                <c:pt idx="2966">
                  <c:v>1.4394906512187384E+24</c:v>
                </c:pt>
                <c:pt idx="2967">
                  <c:v>1.4970702772674881E+24</c:v>
                </c:pt>
                <c:pt idx="2968">
                  <c:v>1.5569530883581875E+24</c:v>
                </c:pt>
                <c:pt idx="2969">
                  <c:v>1.619231211892515E+24</c:v>
                </c:pt>
                <c:pt idx="2970">
                  <c:v>1.6840004603682157E+24</c:v>
                </c:pt>
                <c:pt idx="2971">
                  <c:v>1.7513604787829442E+24</c:v>
                </c:pt>
                <c:pt idx="2972">
                  <c:v>1.8214148979342621E+24</c:v>
                </c:pt>
                <c:pt idx="2973">
                  <c:v>1.8942714938516325E+24</c:v>
                </c:pt>
                <c:pt idx="2974">
                  <c:v>1.9700423536056979E+24</c:v>
                </c:pt>
                <c:pt idx="2975">
                  <c:v>1.9306415065335839E+24</c:v>
                </c:pt>
                <c:pt idx="2976">
                  <c:v>2.0078671667949272E+24</c:v>
                </c:pt>
                <c:pt idx="2977">
                  <c:v>1.9677098234590286E+24</c:v>
                </c:pt>
                <c:pt idx="2978">
                  <c:v>2.0464182163973898E+24</c:v>
                </c:pt>
                <c:pt idx="2979">
                  <c:v>2.0054898520694419E+24</c:v>
                </c:pt>
                <c:pt idx="2980">
                  <c:v>2.0857094461522194E+24</c:v>
                </c:pt>
                <c:pt idx="2981">
                  <c:v>2.043995257229175E+24</c:v>
                </c:pt>
                <c:pt idx="2982">
                  <c:v>2.1257550675183419E+24</c:v>
                </c:pt>
                <c:pt idx="2983">
                  <c:v>2.2107852702190755E+24</c:v>
                </c:pt>
                <c:pt idx="2984">
                  <c:v>2.2992166810278385E+24</c:v>
                </c:pt>
                <c:pt idx="2985">
                  <c:v>2.391185348268952E+24</c:v>
                </c:pt>
                <c:pt idx="2986">
                  <c:v>2.3433616413035729E+24</c:v>
                </c:pt>
                <c:pt idx="2987">
                  <c:v>2.437096106955716E+24</c:v>
                </c:pt>
                <c:pt idx="2988">
                  <c:v>2.3883541848166015E+24</c:v>
                </c:pt>
                <c:pt idx="2989">
                  <c:v>2.3405871011202695E+24</c:v>
                </c:pt>
                <c:pt idx="2990">
                  <c:v>2.4342105851650802E+24</c:v>
                </c:pt>
                <c:pt idx="2991">
                  <c:v>2.5315790085716831E+24</c:v>
                </c:pt>
                <c:pt idx="2992">
                  <c:v>2.6328421689145502E+24</c:v>
                </c:pt>
                <c:pt idx="2993">
                  <c:v>2.7381558556711323E+24</c:v>
                </c:pt>
                <c:pt idx="2994">
                  <c:v>2.8476820898979776E+24</c:v>
                </c:pt>
                <c:pt idx="2995">
                  <c:v>2.7907284481000179E+24</c:v>
                </c:pt>
                <c:pt idx="2996">
                  <c:v>2.9023575860240184E+24</c:v>
                </c:pt>
                <c:pt idx="2997">
                  <c:v>2.8443104343035381E+24</c:v>
                </c:pt>
                <c:pt idx="2998">
                  <c:v>2.9580828516756795E+24</c:v>
                </c:pt>
                <c:pt idx="2999">
                  <c:v>2.8989211946421657E+24</c:v>
                </c:pt>
                <c:pt idx="3000">
                  <c:v>3.0148780424278525E+24</c:v>
                </c:pt>
                <c:pt idx="3001">
                  <c:v>3.1354731641249669E+24</c:v>
                </c:pt>
                <c:pt idx="3002">
                  <c:v>3.0727637008424677E+24</c:v>
                </c:pt>
                <c:pt idx="3003">
                  <c:v>3.1956742488761661E+24</c:v>
                </c:pt>
                <c:pt idx="3004">
                  <c:v>3.1317607638986431E+24</c:v>
                </c:pt>
                <c:pt idx="3005">
                  <c:v>3.2570311944545889E+24</c:v>
                </c:pt>
                <c:pt idx="3006">
                  <c:v>3.1918905705654971E+24</c:v>
                </c:pt>
                <c:pt idx="3007">
                  <c:v>3.3195661933881169E+24</c:v>
                </c:pt>
                <c:pt idx="3008">
                  <c:v>3.2531748695203546E+24</c:v>
                </c:pt>
                <c:pt idx="3009">
                  <c:v>3.383301864301169E+24</c:v>
                </c:pt>
                <c:pt idx="3010">
                  <c:v>3.5186339388732157E+24</c:v>
                </c:pt>
                <c:pt idx="3011">
                  <c:v>3.6593792964281441E+24</c:v>
                </c:pt>
                <c:pt idx="3012">
                  <c:v>3.5861917104995815E+24</c:v>
                </c:pt>
                <c:pt idx="3013">
                  <c:v>3.729639378919565E+24</c:v>
                </c:pt>
                <c:pt idx="3014">
                  <c:v>3.8788249540763473E+24</c:v>
                </c:pt>
                <c:pt idx="3015">
                  <c:v>4.0339779522394013E+24</c:v>
                </c:pt>
                <c:pt idx="3016">
                  <c:v>3.9532983931946132E+24</c:v>
                </c:pt>
                <c:pt idx="3017">
                  <c:v>4.1114303289223976E+24</c:v>
                </c:pt>
                <c:pt idx="3018">
                  <c:v>4.2758875420792937E+24</c:v>
                </c:pt>
                <c:pt idx="3019">
                  <c:v>4.1903697912377075E+24</c:v>
                </c:pt>
                <c:pt idx="3020">
                  <c:v>4.1065623954129534E+24</c:v>
                </c:pt>
                <c:pt idx="3021">
                  <c:v>4.0244311475046943E+24</c:v>
                </c:pt>
                <c:pt idx="3022">
                  <c:v>4.1854083934048822E+24</c:v>
                </c:pt>
                <c:pt idx="3023">
                  <c:v>4.3528247291410773E+24</c:v>
                </c:pt>
                <c:pt idx="3024">
                  <c:v>4.5269377183067202E+24</c:v>
                </c:pt>
                <c:pt idx="3025">
                  <c:v>4.7080152270389892E+24</c:v>
                </c:pt>
                <c:pt idx="3026">
                  <c:v>4.8963358361205486E+24</c:v>
                </c:pt>
                <c:pt idx="3027">
                  <c:v>5.0921892695653707E+24</c:v>
                </c:pt>
                <c:pt idx="3028">
                  <c:v>4.9903454841740629E+24</c:v>
                </c:pt>
                <c:pt idx="3029">
                  <c:v>4.890538574490582E+24</c:v>
                </c:pt>
                <c:pt idx="3030">
                  <c:v>4.7927278030007705E+24</c:v>
                </c:pt>
                <c:pt idx="3031">
                  <c:v>4.9844369151208013E+24</c:v>
                </c:pt>
                <c:pt idx="3032">
                  <c:v>5.1838143917256338E+24</c:v>
                </c:pt>
                <c:pt idx="3033">
                  <c:v>5.0801381038911209E+24</c:v>
                </c:pt>
                <c:pt idx="3034">
                  <c:v>5.2833436280467658E+24</c:v>
                </c:pt>
                <c:pt idx="3035">
                  <c:v>5.1776767554858304E+24</c:v>
                </c:pt>
                <c:pt idx="3036">
                  <c:v>5.3847838257052634E+24</c:v>
                </c:pt>
                <c:pt idx="3037">
                  <c:v>5.6001751787334734E+24</c:v>
                </c:pt>
                <c:pt idx="3038">
                  <c:v>5.488171675158804E+24</c:v>
                </c:pt>
                <c:pt idx="3039">
                  <c:v>5.7076985421651566E+24</c:v>
                </c:pt>
                <c:pt idx="3040">
                  <c:v>5.5935445713218538E+24</c:v>
                </c:pt>
                <c:pt idx="3041">
                  <c:v>5.4816736798954168E+24</c:v>
                </c:pt>
                <c:pt idx="3042">
                  <c:v>5.3720402062975085E+24</c:v>
                </c:pt>
                <c:pt idx="3043">
                  <c:v>5.5869218145494084E+24</c:v>
                </c:pt>
                <c:pt idx="3044">
                  <c:v>5.4751833782584199E+24</c:v>
                </c:pt>
                <c:pt idx="3045">
                  <c:v>5.3656797106932516E+24</c:v>
                </c:pt>
                <c:pt idx="3046">
                  <c:v>5.2583661164793871E+24</c:v>
                </c:pt>
                <c:pt idx="3047">
                  <c:v>5.1531987941497989E+24</c:v>
                </c:pt>
                <c:pt idx="3048">
                  <c:v>5.3593267459157911E+24</c:v>
                </c:pt>
                <c:pt idx="3049">
                  <c:v>5.252140210997475E+24</c:v>
                </c:pt>
                <c:pt idx="3050">
                  <c:v>5.1470974067775255E+24</c:v>
                </c:pt>
                <c:pt idx="3051">
                  <c:v>5.044155458641975E+24</c:v>
                </c:pt>
                <c:pt idx="3052">
                  <c:v>4.9432723494691358E+24</c:v>
                </c:pt>
                <c:pt idx="3053">
                  <c:v>5.1410032434479012E+24</c:v>
                </c:pt>
                <c:pt idx="3054">
                  <c:v>5.3466433731858172E+24</c:v>
                </c:pt>
                <c:pt idx="3055">
                  <c:v>5.5605091081132498E+24</c:v>
                </c:pt>
                <c:pt idx="3056">
                  <c:v>5.4492989259509848E+24</c:v>
                </c:pt>
                <c:pt idx="3057">
                  <c:v>5.6672708829890239E+24</c:v>
                </c:pt>
                <c:pt idx="3058">
                  <c:v>5.5539254653292439E+24</c:v>
                </c:pt>
                <c:pt idx="3059">
                  <c:v>5.4428469560226591E+24</c:v>
                </c:pt>
                <c:pt idx="3060">
                  <c:v>5.3339900169022057E+24</c:v>
                </c:pt>
                <c:pt idx="3061">
                  <c:v>5.5473496175782941E+24</c:v>
                </c:pt>
                <c:pt idx="3062">
                  <c:v>5.4364026252267284E+24</c:v>
                </c:pt>
                <c:pt idx="3063">
                  <c:v>5.6538587302357974E+24</c:v>
                </c:pt>
                <c:pt idx="3064">
                  <c:v>5.8800130794452291E+24</c:v>
                </c:pt>
                <c:pt idx="3065">
                  <c:v>5.7624128178563249E+24</c:v>
                </c:pt>
                <c:pt idx="3066">
                  <c:v>5.9929093305705774E+24</c:v>
                </c:pt>
                <c:pt idx="3067">
                  <c:v>6.232625703793401E+24</c:v>
                </c:pt>
                <c:pt idx="3068">
                  <c:v>6.4819307319451369E+24</c:v>
                </c:pt>
                <c:pt idx="3069">
                  <c:v>6.7412079612229429E+24</c:v>
                </c:pt>
                <c:pt idx="3070">
                  <c:v>6.6063838019984843E+24</c:v>
                </c:pt>
                <c:pt idx="3071">
                  <c:v>6.8706391540784238E+24</c:v>
                </c:pt>
                <c:pt idx="3072">
                  <c:v>6.7332263709968549E+24</c:v>
                </c:pt>
                <c:pt idx="3073">
                  <c:v>6.5985618435769173E+24</c:v>
                </c:pt>
                <c:pt idx="3074">
                  <c:v>6.4665906067053792E+24</c:v>
                </c:pt>
                <c:pt idx="3075">
                  <c:v>6.3372587945712721E+24</c:v>
                </c:pt>
                <c:pt idx="3076">
                  <c:v>6.2105136186798467E+24</c:v>
                </c:pt>
                <c:pt idx="3077">
                  <c:v>6.4589341634270403E+24</c:v>
                </c:pt>
                <c:pt idx="3078">
                  <c:v>6.3297554801584993E+24</c:v>
                </c:pt>
                <c:pt idx="3079">
                  <c:v>6.5829456993648394E+24</c:v>
                </c:pt>
                <c:pt idx="3080">
                  <c:v>6.4512867853775427E+24</c:v>
                </c:pt>
                <c:pt idx="3081">
                  <c:v>6.3222610496699913E+24</c:v>
                </c:pt>
                <c:pt idx="3082">
                  <c:v>6.5751514916567914E+24</c:v>
                </c:pt>
                <c:pt idx="3083">
                  <c:v>6.8381575513230628E+24</c:v>
                </c:pt>
                <c:pt idx="3084">
                  <c:v>6.701394400296602E+24</c:v>
                </c:pt>
                <c:pt idx="3085">
                  <c:v>6.9694501763084658E+24</c:v>
                </c:pt>
                <c:pt idx="3086">
                  <c:v>7.2482281833608043E+24</c:v>
                </c:pt>
                <c:pt idx="3087">
                  <c:v>7.1032636196935884E+24</c:v>
                </c:pt>
                <c:pt idx="3088">
                  <c:v>7.3873941644813321E+24</c:v>
                </c:pt>
                <c:pt idx="3089">
                  <c:v>7.6828899310605858E+24</c:v>
                </c:pt>
                <c:pt idx="3090">
                  <c:v>7.990205528303009E+24</c:v>
                </c:pt>
                <c:pt idx="3091">
                  <c:v>8.3098137494351298E+24</c:v>
                </c:pt>
                <c:pt idx="3092">
                  <c:v>8.6422062994125349E+24</c:v>
                </c:pt>
                <c:pt idx="3093">
                  <c:v>8.469362173424284E+24</c:v>
                </c:pt>
                <c:pt idx="3094">
                  <c:v>8.8081366603612554E+24</c:v>
                </c:pt>
                <c:pt idx="3095">
                  <c:v>9.1604621267757055E+24</c:v>
                </c:pt>
                <c:pt idx="3096">
                  <c:v>8.977252884240191E+24</c:v>
                </c:pt>
                <c:pt idx="3097">
                  <c:v>9.3363429996097984E+24</c:v>
                </c:pt>
                <c:pt idx="3098">
                  <c:v>9.1496161396176024E+24</c:v>
                </c:pt>
                <c:pt idx="3099">
                  <c:v>8.9666238168252504E+24</c:v>
                </c:pt>
                <c:pt idx="3100">
                  <c:v>9.3252887694982599E+24</c:v>
                </c:pt>
                <c:pt idx="3101">
                  <c:v>9.6983003202781902E+24</c:v>
                </c:pt>
                <c:pt idx="3102">
                  <c:v>9.5043343138726265E+24</c:v>
                </c:pt>
                <c:pt idx="3103">
                  <c:v>9.8845076864275319E+24</c:v>
                </c:pt>
                <c:pt idx="3104">
                  <c:v>9.6868175326989808E+24</c:v>
                </c:pt>
                <c:pt idx="3105">
                  <c:v>1.0074290234006939E+25</c:v>
                </c:pt>
                <c:pt idx="3106">
                  <c:v>1.0477261843367216E+25</c:v>
                </c:pt>
                <c:pt idx="3107">
                  <c:v>1.0267716606499871E+25</c:v>
                </c:pt>
                <c:pt idx="3108">
                  <c:v>1.0678425270759865E+25</c:v>
                </c:pt>
                <c:pt idx="3109">
                  <c:v>1.1105562281590259E+25</c:v>
                </c:pt>
                <c:pt idx="3110">
                  <c:v>1.154978477285387E+25</c:v>
                </c:pt>
                <c:pt idx="3111">
                  <c:v>1.1318789077396793E+25</c:v>
                </c:pt>
                <c:pt idx="3112">
                  <c:v>1.1771540640492665E+25</c:v>
                </c:pt>
                <c:pt idx="3113">
                  <c:v>1.1536109827682811E+25</c:v>
                </c:pt>
                <c:pt idx="3114">
                  <c:v>1.1997554220790125E+25</c:v>
                </c:pt>
                <c:pt idx="3115">
                  <c:v>1.2477456389621729E+25</c:v>
                </c:pt>
                <c:pt idx="3116">
                  <c:v>1.2227907261829294E+25</c:v>
                </c:pt>
                <c:pt idx="3117">
                  <c:v>1.2717023552302465E+25</c:v>
                </c:pt>
                <c:pt idx="3118">
                  <c:v>1.3225704494394563E+25</c:v>
                </c:pt>
                <c:pt idx="3119">
                  <c:v>1.3754732674170346E+25</c:v>
                </c:pt>
                <c:pt idx="3120">
                  <c:v>1.3479638020686938E+25</c:v>
                </c:pt>
                <c:pt idx="3121">
                  <c:v>1.3210045260273198E+25</c:v>
                </c:pt>
                <c:pt idx="3122">
                  <c:v>1.2945844355067735E+25</c:v>
                </c:pt>
                <c:pt idx="3123">
                  <c:v>1.3463678129270445E+25</c:v>
                </c:pt>
                <c:pt idx="3124">
                  <c:v>1.4002225254441262E+25</c:v>
                </c:pt>
                <c:pt idx="3125">
                  <c:v>1.4562314264618912E+25</c:v>
                </c:pt>
                <c:pt idx="3126">
                  <c:v>1.5144806835203669E+25</c:v>
                </c:pt>
                <c:pt idx="3127">
                  <c:v>1.4841910698499595E+25</c:v>
                </c:pt>
                <c:pt idx="3128">
                  <c:v>1.5435587126439579E+25</c:v>
                </c:pt>
                <c:pt idx="3129">
                  <c:v>1.5126875383910788E+25</c:v>
                </c:pt>
                <c:pt idx="3130">
                  <c:v>1.4824337876232572E+25</c:v>
                </c:pt>
                <c:pt idx="3131">
                  <c:v>1.5417311391281874E+25</c:v>
                </c:pt>
                <c:pt idx="3132">
                  <c:v>1.603400384693315E+25</c:v>
                </c:pt>
                <c:pt idx="3133">
                  <c:v>1.6675364000810475E+25</c:v>
                </c:pt>
                <c:pt idx="3134">
                  <c:v>1.7342378560842895E+25</c:v>
                </c:pt>
                <c:pt idx="3135">
                  <c:v>1.8036073703276612E+25</c:v>
                </c:pt>
                <c:pt idx="3136">
                  <c:v>1.7675352229211079E+25</c:v>
                </c:pt>
                <c:pt idx="3137">
                  <c:v>1.8382366318379523E+25</c:v>
                </c:pt>
                <c:pt idx="3138">
                  <c:v>1.9117660971114703E+25</c:v>
                </c:pt>
                <c:pt idx="3139">
                  <c:v>1.8735307751692408E+25</c:v>
                </c:pt>
                <c:pt idx="3140">
                  <c:v>1.9484720061760107E+25</c:v>
                </c:pt>
                <c:pt idx="3141">
                  <c:v>2.0264108864230511E+25</c:v>
                </c:pt>
                <c:pt idx="3142">
                  <c:v>2.1074673218799732E+25</c:v>
                </c:pt>
                <c:pt idx="3143">
                  <c:v>2.1917660147551719E+25</c:v>
                </c:pt>
                <c:pt idx="3144">
                  <c:v>2.1479306944600684E+25</c:v>
                </c:pt>
                <c:pt idx="3145">
                  <c:v>2.2338479222384709E+25</c:v>
                </c:pt>
                <c:pt idx="3146">
                  <c:v>2.3232018391280098E+25</c:v>
                </c:pt>
                <c:pt idx="3147">
                  <c:v>2.41612991269313E+25</c:v>
                </c:pt>
                <c:pt idx="3148">
                  <c:v>2.3678073144392674E+25</c:v>
                </c:pt>
                <c:pt idx="3149">
                  <c:v>2.4625196070168381E+25</c:v>
                </c:pt>
                <c:pt idx="3150">
                  <c:v>2.4132692148765013E+25</c:v>
                </c:pt>
                <c:pt idx="3151">
                  <c:v>2.3650038305789712E+25</c:v>
                </c:pt>
                <c:pt idx="3152">
                  <c:v>2.4596039838021302E+25</c:v>
                </c:pt>
                <c:pt idx="3153">
                  <c:v>2.5579881431542155E+25</c:v>
                </c:pt>
                <c:pt idx="3154">
                  <c:v>2.6603076688803841E+25</c:v>
                </c:pt>
                <c:pt idx="3155">
                  <c:v>2.7667199756355994E+25</c:v>
                </c:pt>
                <c:pt idx="3156">
                  <c:v>2.7113855761228874E+25</c:v>
                </c:pt>
                <c:pt idx="3157">
                  <c:v>2.6571578646004296E+25</c:v>
                </c:pt>
                <c:pt idx="3158">
                  <c:v>2.7634441791844469E+25</c:v>
                </c:pt>
                <c:pt idx="3159">
                  <c:v>2.8739819463518249E+25</c:v>
                </c:pt>
                <c:pt idx="3160">
                  <c:v>2.9889412242058981E+25</c:v>
                </c:pt>
                <c:pt idx="3161">
                  <c:v>2.92916239972178E+25</c:v>
                </c:pt>
                <c:pt idx="3162">
                  <c:v>2.8705791517273445E+25</c:v>
                </c:pt>
                <c:pt idx="3163">
                  <c:v>2.9854023177964384E+25</c:v>
                </c:pt>
                <c:pt idx="3164">
                  <c:v>3.1048184105082961E+25</c:v>
                </c:pt>
                <c:pt idx="3165">
                  <c:v>3.2290111469286278E+25</c:v>
                </c:pt>
                <c:pt idx="3166">
                  <c:v>3.1644309239900554E+25</c:v>
                </c:pt>
                <c:pt idx="3167">
                  <c:v>3.1011423055102542E+25</c:v>
                </c:pt>
                <c:pt idx="3168">
                  <c:v>3.0391194594000489E+25</c:v>
                </c:pt>
                <c:pt idx="3169">
                  <c:v>3.1606842377760507E+25</c:v>
                </c:pt>
                <c:pt idx="3170">
                  <c:v>3.2871116072870926E+25</c:v>
                </c:pt>
                <c:pt idx="3171">
                  <c:v>3.2213693751413507E+25</c:v>
                </c:pt>
                <c:pt idx="3172">
                  <c:v>3.1569419876385237E+25</c:v>
                </c:pt>
                <c:pt idx="3173">
                  <c:v>3.2832196671440648E+25</c:v>
                </c:pt>
                <c:pt idx="3174">
                  <c:v>3.2175552738011836E+25</c:v>
                </c:pt>
                <c:pt idx="3175">
                  <c:v>3.1532041683251601E+25</c:v>
                </c:pt>
                <c:pt idx="3176">
                  <c:v>3.2793323350581666E+25</c:v>
                </c:pt>
                <c:pt idx="3177">
                  <c:v>3.4105056284604933E+25</c:v>
                </c:pt>
                <c:pt idx="3178">
                  <c:v>3.3422955158912836E+25</c:v>
                </c:pt>
                <c:pt idx="3179">
                  <c:v>3.2754496055734579E+25</c:v>
                </c:pt>
                <c:pt idx="3180">
                  <c:v>3.2099406134619889E+25</c:v>
                </c:pt>
                <c:pt idx="3181">
                  <c:v>3.3383382380004685E+25</c:v>
                </c:pt>
                <c:pt idx="3182">
                  <c:v>3.2715714732404591E+25</c:v>
                </c:pt>
                <c:pt idx="3183">
                  <c:v>3.2061400437756498E+25</c:v>
                </c:pt>
                <c:pt idx="3184">
                  <c:v>3.1420172429001369E+25</c:v>
                </c:pt>
                <c:pt idx="3185">
                  <c:v>3.0791768980421342E+25</c:v>
                </c:pt>
                <c:pt idx="3186">
                  <c:v>3.2023439739638194E+25</c:v>
                </c:pt>
                <c:pt idx="3187">
                  <c:v>3.3304377329223723E+25</c:v>
                </c:pt>
                <c:pt idx="3188">
                  <c:v>3.2638289782639249E+25</c:v>
                </c:pt>
                <c:pt idx="3189">
                  <c:v>3.3943821373944821E+25</c:v>
                </c:pt>
                <c:pt idx="3190">
                  <c:v>3.3264944946465925E+25</c:v>
                </c:pt>
                <c:pt idx="3191">
                  <c:v>3.4595542744324562E+25</c:v>
                </c:pt>
                <c:pt idx="3192">
                  <c:v>3.5979364454097545E+25</c:v>
                </c:pt>
                <c:pt idx="3193">
                  <c:v>3.7418539032261448E+25</c:v>
                </c:pt>
                <c:pt idx="3194">
                  <c:v>3.8915280593551906E+25</c:v>
                </c:pt>
                <c:pt idx="3195">
                  <c:v>4.0471891817293985E+25</c:v>
                </c:pt>
                <c:pt idx="3196">
                  <c:v>4.2090767489985747E+25</c:v>
                </c:pt>
                <c:pt idx="3197">
                  <c:v>4.3774398189585176E+25</c:v>
                </c:pt>
                <c:pt idx="3198">
                  <c:v>4.5525374117168583E+25</c:v>
                </c:pt>
                <c:pt idx="3199">
                  <c:v>4.734638908185533E+25</c:v>
                </c:pt>
                <c:pt idx="3200">
                  <c:v>4.924024464512954E+25</c:v>
                </c:pt>
                <c:pt idx="3201">
                  <c:v>4.825543975222695E+25</c:v>
                </c:pt>
                <c:pt idx="3202">
                  <c:v>4.7290330957182414E+25</c:v>
                </c:pt>
                <c:pt idx="3203">
                  <c:v>4.9181944195469711E+25</c:v>
                </c:pt>
                <c:pt idx="3204">
                  <c:v>5.1149221963288497E+25</c:v>
                </c:pt>
                <c:pt idx="3205">
                  <c:v>5.3195190841820036E+25</c:v>
                </c:pt>
                <c:pt idx="3206">
                  <c:v>5.5322998475492839E+25</c:v>
                </c:pt>
                <c:pt idx="3207">
                  <c:v>5.4216538505982986E+25</c:v>
                </c:pt>
                <c:pt idx="3208">
                  <c:v>5.3132207735863329E+25</c:v>
                </c:pt>
                <c:pt idx="3209">
                  <c:v>5.5257496045297859E+25</c:v>
                </c:pt>
                <c:pt idx="3210">
                  <c:v>5.4152346124391898E+25</c:v>
                </c:pt>
                <c:pt idx="3211">
                  <c:v>5.6318439969367574E+25</c:v>
                </c:pt>
                <c:pt idx="3212">
                  <c:v>5.519207116998022E+25</c:v>
                </c:pt>
                <c:pt idx="3213">
                  <c:v>5.4088229746580613E+25</c:v>
                </c:pt>
                <c:pt idx="3214">
                  <c:v>5.3006465151649005E+25</c:v>
                </c:pt>
                <c:pt idx="3215">
                  <c:v>5.5126723757714965E+25</c:v>
                </c:pt>
                <c:pt idx="3216">
                  <c:v>5.402418928256067E+25</c:v>
                </c:pt>
                <c:pt idx="3217">
                  <c:v>5.6185156853863099E+25</c:v>
                </c:pt>
                <c:pt idx="3218">
                  <c:v>5.5061453716785834E+25</c:v>
                </c:pt>
                <c:pt idx="3219">
                  <c:v>5.7263911865457268E+25</c:v>
                </c:pt>
                <c:pt idx="3220">
                  <c:v>5.6118633628148121E+25</c:v>
                </c:pt>
                <c:pt idx="3221">
                  <c:v>5.8363378973274042E+25</c:v>
                </c:pt>
                <c:pt idx="3222">
                  <c:v>5.7196111393808563E+25</c:v>
                </c:pt>
                <c:pt idx="3223">
                  <c:v>5.9483955849560901E+25</c:v>
                </c:pt>
                <c:pt idx="3224">
                  <c:v>6.1863314083543341E+25</c:v>
                </c:pt>
                <c:pt idx="3225">
                  <c:v>6.4337846646885076E+25</c:v>
                </c:pt>
                <c:pt idx="3226">
                  <c:v>6.6911360512760477E+25</c:v>
                </c:pt>
                <c:pt idx="3227">
                  <c:v>6.9587814933270898E+25</c:v>
                </c:pt>
                <c:pt idx="3228">
                  <c:v>7.237132753060173E+25</c:v>
                </c:pt>
                <c:pt idx="3229">
                  <c:v>7.5266180631825796E+25</c:v>
                </c:pt>
                <c:pt idx="3230">
                  <c:v>7.8276827857098825E+25</c:v>
                </c:pt>
                <c:pt idx="3231">
                  <c:v>8.1407900971382783E+25</c:v>
                </c:pt>
                <c:pt idx="3232">
                  <c:v>7.9779742951955122E+25</c:v>
                </c:pt>
                <c:pt idx="3233">
                  <c:v>8.297093267003333E+25</c:v>
                </c:pt>
                <c:pt idx="3234">
                  <c:v>8.6289769976834656E+25</c:v>
                </c:pt>
                <c:pt idx="3235">
                  <c:v>8.456397457729796E+25</c:v>
                </c:pt>
                <c:pt idx="3236">
                  <c:v>8.7946533560389887E+25</c:v>
                </c:pt>
                <c:pt idx="3237">
                  <c:v>9.1464394902805478E+25</c:v>
                </c:pt>
                <c:pt idx="3238">
                  <c:v>9.5122970698917696E+25</c:v>
                </c:pt>
                <c:pt idx="3239">
                  <c:v>9.3220511284939341E+25</c:v>
                </c:pt>
                <c:pt idx="3240">
                  <c:v>9.6949331736336907E+25</c:v>
                </c:pt>
                <c:pt idx="3241">
                  <c:v>1.0082730500579039E+26</c:v>
                </c:pt>
                <c:pt idx="3242">
                  <c:v>1.0486039720602201E+26</c:v>
                </c:pt>
                <c:pt idx="3243">
                  <c:v>1.0276318926190156E+26</c:v>
                </c:pt>
                <c:pt idx="3244">
                  <c:v>1.0687371683237763E+26</c:v>
                </c:pt>
                <c:pt idx="3245">
                  <c:v>1.0473624249573008E+26</c:v>
                </c:pt>
                <c:pt idx="3246">
                  <c:v>1.0264151764581548E+26</c:v>
                </c:pt>
                <c:pt idx="3247">
                  <c:v>1.067471783516481E+26</c:v>
                </c:pt>
                <c:pt idx="3248">
                  <c:v>1.0461223478461514E+26</c:v>
                </c:pt>
                <c:pt idx="3249">
                  <c:v>1.0879672417599975E+26</c:v>
                </c:pt>
                <c:pt idx="3250">
                  <c:v>1.1314859314303973E+26</c:v>
                </c:pt>
                <c:pt idx="3251">
                  <c:v>1.1088562128017893E+26</c:v>
                </c:pt>
                <c:pt idx="3252">
                  <c:v>1.0866790885457536E+26</c:v>
                </c:pt>
                <c:pt idx="3253">
                  <c:v>1.1301462520875837E+26</c:v>
                </c:pt>
                <c:pt idx="3254">
                  <c:v>1.1075433270458321E+26</c:v>
                </c:pt>
                <c:pt idx="3255">
                  <c:v>1.1518450601276653E+26</c:v>
                </c:pt>
                <c:pt idx="3256">
                  <c:v>1.1288081589251121E+26</c:v>
                </c:pt>
                <c:pt idx="3257">
                  <c:v>1.1739604852821165E+26</c:v>
                </c:pt>
                <c:pt idx="3258">
                  <c:v>1.2209189046934011E+26</c:v>
                </c:pt>
                <c:pt idx="3259">
                  <c:v>1.2697556608811371E+26</c:v>
                </c:pt>
                <c:pt idx="3260">
                  <c:v>1.3205458873163826E+26</c:v>
                </c:pt>
                <c:pt idx="3261">
                  <c:v>1.373367722809038E+26</c:v>
                </c:pt>
                <c:pt idx="3262">
                  <c:v>1.4283024317213996E+26</c:v>
                </c:pt>
                <c:pt idx="3263">
                  <c:v>1.4854345289902556E+26</c:v>
                </c:pt>
                <c:pt idx="3264">
                  <c:v>1.5448519101498659E+26</c:v>
                </c:pt>
                <c:pt idx="3265">
                  <c:v>1.6066459865558605E+26</c:v>
                </c:pt>
                <c:pt idx="3266">
                  <c:v>1.5745130668247432E+26</c:v>
                </c:pt>
                <c:pt idx="3267">
                  <c:v>1.5430228054882483E+26</c:v>
                </c:pt>
                <c:pt idx="3268">
                  <c:v>1.6047437177077783E+26</c:v>
                </c:pt>
                <c:pt idx="3269">
                  <c:v>1.6689334664160895E+26</c:v>
                </c:pt>
                <c:pt idx="3270">
                  <c:v>1.6355547970877678E+26</c:v>
                </c:pt>
                <c:pt idx="3271">
                  <c:v>1.7009769889712787E+26</c:v>
                </c:pt>
                <c:pt idx="3272">
                  <c:v>1.6669574491918531E+26</c:v>
                </c:pt>
                <c:pt idx="3273">
                  <c:v>1.7336357471595273E+26</c:v>
                </c:pt>
                <c:pt idx="3274">
                  <c:v>1.8029811770459084E+26</c:v>
                </c:pt>
                <c:pt idx="3275">
                  <c:v>1.7669215535049901E+26</c:v>
                </c:pt>
                <c:pt idx="3276">
                  <c:v>1.8375984156451896E+26</c:v>
                </c:pt>
                <c:pt idx="3277">
                  <c:v>1.9111023522709971E+26</c:v>
                </c:pt>
                <c:pt idx="3278">
                  <c:v>1.9875464463618369E+26</c:v>
                </c:pt>
                <c:pt idx="3279">
                  <c:v>1.9477955174346002E+26</c:v>
                </c:pt>
                <c:pt idx="3280">
                  <c:v>1.9088396070859082E+26</c:v>
                </c:pt>
                <c:pt idx="3281">
                  <c:v>1.87066281494419E+26</c:v>
                </c:pt>
                <c:pt idx="3282">
                  <c:v>1.9454893275419577E+26</c:v>
                </c:pt>
                <c:pt idx="3283">
                  <c:v>2.023308900643636E+26</c:v>
                </c:pt>
                <c:pt idx="3284">
                  <c:v>2.1042412566693816E+26</c:v>
                </c:pt>
                <c:pt idx="3285">
                  <c:v>2.1884109069361569E+26</c:v>
                </c:pt>
                <c:pt idx="3286">
                  <c:v>2.2759473432136032E+26</c:v>
                </c:pt>
                <c:pt idx="3287">
                  <c:v>2.2304283963493313E+26</c:v>
                </c:pt>
                <c:pt idx="3288">
                  <c:v>2.3196455322033047E+26</c:v>
                </c:pt>
                <c:pt idx="3289">
                  <c:v>2.2732526215592385E+26</c:v>
                </c:pt>
                <c:pt idx="3290">
                  <c:v>2.364182726421608E+26</c:v>
                </c:pt>
                <c:pt idx="3291">
                  <c:v>2.4587500354784724E+26</c:v>
                </c:pt>
                <c:pt idx="3292">
                  <c:v>2.5571000368976114E+26</c:v>
                </c:pt>
                <c:pt idx="3293">
                  <c:v>2.5059580361596592E+26</c:v>
                </c:pt>
                <c:pt idx="3294">
                  <c:v>2.4558388754364661E+26</c:v>
                </c:pt>
                <c:pt idx="3295">
                  <c:v>2.5540724304539248E+26</c:v>
                </c:pt>
                <c:pt idx="3296">
                  <c:v>2.5029909818448462E+26</c:v>
                </c:pt>
                <c:pt idx="3297">
                  <c:v>2.6031106211186399E+26</c:v>
                </c:pt>
                <c:pt idx="3298">
                  <c:v>2.7072350459633856E+26</c:v>
                </c:pt>
                <c:pt idx="3299">
                  <c:v>2.815524447801921E+26</c:v>
                </c:pt>
                <c:pt idx="3300">
                  <c:v>2.7592139588458825E+26</c:v>
                </c:pt>
                <c:pt idx="3301">
                  <c:v>2.8695825171997177E+26</c:v>
                </c:pt>
                <c:pt idx="3302">
                  <c:v>2.8121908668557235E+26</c:v>
                </c:pt>
                <c:pt idx="3303">
                  <c:v>2.755947049518609E+26</c:v>
                </c:pt>
                <c:pt idx="3304">
                  <c:v>2.7008281085282368E+26</c:v>
                </c:pt>
                <c:pt idx="3305">
                  <c:v>2.6468115463576722E+26</c:v>
                </c:pt>
                <c:pt idx="3306">
                  <c:v>2.7526840082119789E+26</c:v>
                </c:pt>
                <c:pt idx="3307">
                  <c:v>2.6976303280477394E+26</c:v>
                </c:pt>
                <c:pt idx="3308">
                  <c:v>2.8055355411696489E+26</c:v>
                </c:pt>
                <c:pt idx="3309">
                  <c:v>2.749424830346256E+26</c:v>
                </c:pt>
                <c:pt idx="3310">
                  <c:v>2.8594018235601062E+26</c:v>
                </c:pt>
                <c:pt idx="3311">
                  <c:v>2.8022137870889041E+26</c:v>
                </c:pt>
                <c:pt idx="3312">
                  <c:v>2.9143023385724604E+26</c:v>
                </c:pt>
                <c:pt idx="3313">
                  <c:v>3.0308744321153589E+26</c:v>
                </c:pt>
                <c:pt idx="3314">
                  <c:v>3.152109409399973E+26</c:v>
                </c:pt>
                <c:pt idx="3315">
                  <c:v>3.0890672212119734E+26</c:v>
                </c:pt>
                <c:pt idx="3316">
                  <c:v>3.0272858767877338E+26</c:v>
                </c:pt>
                <c:pt idx="3317">
                  <c:v>3.1483773118592429E+26</c:v>
                </c:pt>
                <c:pt idx="3318">
                  <c:v>3.2743124043336128E+26</c:v>
                </c:pt>
                <c:pt idx="3319">
                  <c:v>3.4052849005069572E+26</c:v>
                </c:pt>
                <c:pt idx="3320">
                  <c:v>3.5414962965272358E+26</c:v>
                </c:pt>
                <c:pt idx="3321">
                  <c:v>3.6831561483883252E+26</c:v>
                </c:pt>
                <c:pt idx="3322">
                  <c:v>3.6094930254205588E+26</c:v>
                </c:pt>
                <c:pt idx="3323">
                  <c:v>3.7538727464373808E+26</c:v>
                </c:pt>
                <c:pt idx="3324">
                  <c:v>3.9040276562948763E+26</c:v>
                </c:pt>
                <c:pt idx="3325">
                  <c:v>3.8259471031689784E+26</c:v>
                </c:pt>
                <c:pt idx="3326">
                  <c:v>3.9789849872957377E+26</c:v>
                </c:pt>
                <c:pt idx="3327">
                  <c:v>4.1381443867875674E+26</c:v>
                </c:pt>
                <c:pt idx="3328">
                  <c:v>4.0553814990518158E+26</c:v>
                </c:pt>
                <c:pt idx="3329">
                  <c:v>4.2175967590138883E+26</c:v>
                </c:pt>
                <c:pt idx="3330">
                  <c:v>4.1332448238336103E+26</c:v>
                </c:pt>
                <c:pt idx="3331">
                  <c:v>4.2985746167869547E+26</c:v>
                </c:pt>
                <c:pt idx="3332">
                  <c:v>4.4705176014584327E+26</c:v>
                </c:pt>
                <c:pt idx="3333">
                  <c:v>4.64933830551677E+26</c:v>
                </c:pt>
                <c:pt idx="3334">
                  <c:v>4.5563515394064344E+26</c:v>
                </c:pt>
                <c:pt idx="3335">
                  <c:v>4.465224508618306E+26</c:v>
                </c:pt>
                <c:pt idx="3336">
                  <c:v>4.6438334889630379E+26</c:v>
                </c:pt>
                <c:pt idx="3337">
                  <c:v>4.8295868285215596E+26</c:v>
                </c:pt>
                <c:pt idx="3338">
                  <c:v>4.7329950919511282E+26</c:v>
                </c:pt>
                <c:pt idx="3339">
                  <c:v>4.9223148956291735E+26</c:v>
                </c:pt>
                <c:pt idx="3340">
                  <c:v>5.1192074914543406E+26</c:v>
                </c:pt>
                <c:pt idx="3341">
                  <c:v>5.323975791112514E+26</c:v>
                </c:pt>
                <c:pt idx="3342">
                  <c:v>5.2174962752902639E+26</c:v>
                </c:pt>
                <c:pt idx="3343">
                  <c:v>5.4261961263018746E+26</c:v>
                </c:pt>
                <c:pt idx="3344">
                  <c:v>5.6432439713539497E+26</c:v>
                </c:pt>
                <c:pt idx="3345">
                  <c:v>5.5303790919268706E+26</c:v>
                </c:pt>
                <c:pt idx="3346">
                  <c:v>5.7515942556039454E+26</c:v>
                </c:pt>
                <c:pt idx="3347">
                  <c:v>5.9816580258281029E+26</c:v>
                </c:pt>
                <c:pt idx="3348">
                  <c:v>5.8620248653115405E+26</c:v>
                </c:pt>
                <c:pt idx="3349">
                  <c:v>5.7447843680053099E+26</c:v>
                </c:pt>
                <c:pt idx="3350">
                  <c:v>5.6298886806452035E+26</c:v>
                </c:pt>
                <c:pt idx="3351">
                  <c:v>5.8550842278710113E+26</c:v>
                </c:pt>
                <c:pt idx="3352">
                  <c:v>5.7379825433135914E+26</c:v>
                </c:pt>
                <c:pt idx="3353">
                  <c:v>5.9675018450461352E+26</c:v>
                </c:pt>
                <c:pt idx="3354">
                  <c:v>5.8481518081452127E+26</c:v>
                </c:pt>
                <c:pt idx="3355">
                  <c:v>5.7311887719823084E+26</c:v>
                </c:pt>
                <c:pt idx="3356">
                  <c:v>5.6165649965426622E+26</c:v>
                </c:pt>
                <c:pt idx="3357">
                  <c:v>5.5042336966118088E+26</c:v>
                </c:pt>
                <c:pt idx="3358">
                  <c:v>5.7244030444762808E+26</c:v>
                </c:pt>
                <c:pt idx="3359">
                  <c:v>5.9533791662553322E+26</c:v>
                </c:pt>
                <c:pt idx="3360">
                  <c:v>5.8343115829302254E+26</c:v>
                </c:pt>
                <c:pt idx="3361">
                  <c:v>6.0676840462474346E+26</c:v>
                </c:pt>
                <c:pt idx="3362">
                  <c:v>6.3103914080973316E+26</c:v>
                </c:pt>
                <c:pt idx="3363">
                  <c:v>6.5628070644212251E+26</c:v>
                </c:pt>
                <c:pt idx="3364">
                  <c:v>6.4315509231328003E+26</c:v>
                </c:pt>
                <c:pt idx="3365">
                  <c:v>6.3029199046701444E+26</c:v>
                </c:pt>
                <c:pt idx="3366">
                  <c:v>6.5550367008569501E+26</c:v>
                </c:pt>
                <c:pt idx="3367">
                  <c:v>6.8172381688912285E+26</c:v>
                </c:pt>
                <c:pt idx="3368">
                  <c:v>7.0899276956468776E+26</c:v>
                </c:pt>
                <c:pt idx="3369">
                  <c:v>7.3735248034727521E+26</c:v>
                </c:pt>
                <c:pt idx="3370">
                  <c:v>7.6684657956116627E+26</c:v>
                </c:pt>
                <c:pt idx="3371">
                  <c:v>7.515096479699429E+26</c:v>
                </c:pt>
                <c:pt idx="3372">
                  <c:v>7.8157003388874055E+26</c:v>
                </c:pt>
                <c:pt idx="3373">
                  <c:v>8.1283283524429014E+26</c:v>
                </c:pt>
                <c:pt idx="3374">
                  <c:v>8.4534614865406177E+26</c:v>
                </c:pt>
                <c:pt idx="3375">
                  <c:v>8.7915999460022422E+26</c:v>
                </c:pt>
                <c:pt idx="3376">
                  <c:v>8.6157679470821976E+26</c:v>
                </c:pt>
                <c:pt idx="3377">
                  <c:v>8.4434525881405543E+26</c:v>
                </c:pt>
                <c:pt idx="3378">
                  <c:v>8.2745835363777433E+26</c:v>
                </c:pt>
                <c:pt idx="3379">
                  <c:v>8.1090918656501883E+26</c:v>
                </c:pt>
                <c:pt idx="3380">
                  <c:v>8.4334555402761952E+26</c:v>
                </c:pt>
                <c:pt idx="3381">
                  <c:v>8.7707937618872431E+26</c:v>
                </c:pt>
                <c:pt idx="3382">
                  <c:v>9.1216255123627329E+26</c:v>
                </c:pt>
                <c:pt idx="3383">
                  <c:v>9.4864905328572427E+26</c:v>
                </c:pt>
                <c:pt idx="3384">
                  <c:v>9.865950154171533E+26</c:v>
                </c:pt>
                <c:pt idx="3385">
                  <c:v>1.0260588160338394E+27</c:v>
                </c:pt>
                <c:pt idx="3386">
                  <c:v>1.067101168675193E+27</c:v>
                </c:pt>
                <c:pt idx="3387">
                  <c:v>1.0457591453016892E+27</c:v>
                </c:pt>
                <c:pt idx="3388">
                  <c:v>1.0875895111137567E+27</c:v>
                </c:pt>
                <c:pt idx="3389">
                  <c:v>1.0658377208914816E+27</c:v>
                </c:pt>
                <c:pt idx="3390">
                  <c:v>1.1084712297271409E+27</c:v>
                </c:pt>
                <c:pt idx="3391">
                  <c:v>1.0863018051325981E+27</c:v>
                </c:pt>
                <c:pt idx="3392">
                  <c:v>1.129753877337902E+27</c:v>
                </c:pt>
                <c:pt idx="3393">
                  <c:v>1.1071587997911439E+27</c:v>
                </c:pt>
                <c:pt idx="3394">
                  <c:v>1.1514451517827897E+27</c:v>
                </c:pt>
                <c:pt idx="3395">
                  <c:v>1.1975029578541012E+27</c:v>
                </c:pt>
                <c:pt idx="3396">
                  <c:v>1.1735528986970193E+27</c:v>
                </c:pt>
                <c:pt idx="3397">
                  <c:v>1.2204950146449E+27</c:v>
                </c:pt>
                <c:pt idx="3398">
                  <c:v>1.2693148152306959E+27</c:v>
                </c:pt>
                <c:pt idx="3399">
                  <c:v>1.3200874078399237E+27</c:v>
                </c:pt>
                <c:pt idx="3400">
                  <c:v>1.3728909041535206E+27</c:v>
                </c:pt>
                <c:pt idx="3401">
                  <c:v>1.4278065403196615E+27</c:v>
                </c:pt>
                <c:pt idx="3402">
                  <c:v>1.3992504095132684E+27</c:v>
                </c:pt>
                <c:pt idx="3403">
                  <c:v>1.4552204258937992E+27</c:v>
                </c:pt>
                <c:pt idx="3404">
                  <c:v>1.4261160173759233E+27</c:v>
                </c:pt>
                <c:pt idx="3405">
                  <c:v>1.4831606580709603E+27</c:v>
                </c:pt>
                <c:pt idx="3406">
                  <c:v>1.5424870843937987E+27</c:v>
                </c:pt>
                <c:pt idx="3407">
                  <c:v>1.6041865677695506E+27</c:v>
                </c:pt>
                <c:pt idx="3408">
                  <c:v>1.6683540304803327E+27</c:v>
                </c:pt>
                <c:pt idx="3409">
                  <c:v>1.634986949870726E+27</c:v>
                </c:pt>
                <c:pt idx="3410">
                  <c:v>1.6022872108733116E+27</c:v>
                </c:pt>
                <c:pt idx="3411">
                  <c:v>1.5702414666558453E+27</c:v>
                </c:pt>
                <c:pt idx="3412">
                  <c:v>1.5388366373227286E+27</c:v>
                </c:pt>
                <c:pt idx="3413">
                  <c:v>1.6003901028156378E+27</c:v>
                </c:pt>
                <c:pt idx="3414">
                  <c:v>1.6644057069282634E+27</c:v>
                </c:pt>
                <c:pt idx="3415">
                  <c:v>1.730981935205394E+27</c:v>
                </c:pt>
                <c:pt idx="3416">
                  <c:v>1.6963622965012862E+27</c:v>
                </c:pt>
                <c:pt idx="3417">
                  <c:v>1.6624350505712606E+27</c:v>
                </c:pt>
                <c:pt idx="3418">
                  <c:v>1.7289324525941109E+27</c:v>
                </c:pt>
                <c:pt idx="3419">
                  <c:v>1.7980897506978753E+27</c:v>
                </c:pt>
                <c:pt idx="3420">
                  <c:v>1.7621279556839178E+27</c:v>
                </c:pt>
                <c:pt idx="3421">
                  <c:v>1.8326130739112746E+27</c:v>
                </c:pt>
                <c:pt idx="3422">
                  <c:v>1.9059175968677257E+27</c:v>
                </c:pt>
                <c:pt idx="3423">
                  <c:v>1.8677992449303712E+27</c:v>
                </c:pt>
                <c:pt idx="3424">
                  <c:v>1.8304432600317637E+27</c:v>
                </c:pt>
                <c:pt idx="3425">
                  <c:v>1.7938343948311286E+27</c:v>
                </c:pt>
                <c:pt idx="3426">
                  <c:v>1.7579577069345059E+27</c:v>
                </c:pt>
                <c:pt idx="3427">
                  <c:v>1.8282760152118861E+27</c:v>
                </c:pt>
                <c:pt idx="3428">
                  <c:v>1.9014070558203616E+27</c:v>
                </c:pt>
                <c:pt idx="3429">
                  <c:v>1.977463338053176E+27</c:v>
                </c:pt>
                <c:pt idx="3430">
                  <c:v>1.9379140712921124E+27</c:v>
                </c:pt>
                <c:pt idx="3431">
                  <c:v>2.015430634143797E+27</c:v>
                </c:pt>
                <c:pt idx="3432">
                  <c:v>1.975122021460921E+27</c:v>
                </c:pt>
                <c:pt idx="3433">
                  <c:v>2.0541269023193578E+27</c:v>
                </c:pt>
                <c:pt idx="3434">
                  <c:v>2.1362919784121322E+27</c:v>
                </c:pt>
                <c:pt idx="3435">
                  <c:v>2.2217436575486176E+27</c:v>
                </c:pt>
                <c:pt idx="3436">
                  <c:v>2.1773087843976452E+27</c:v>
                </c:pt>
                <c:pt idx="3437">
                  <c:v>2.264401135773551E+27</c:v>
                </c:pt>
                <c:pt idx="3438">
                  <c:v>2.354977181204493E+27</c:v>
                </c:pt>
                <c:pt idx="3439">
                  <c:v>2.4491762684526727E+27</c:v>
                </c:pt>
                <c:pt idx="3440">
                  <c:v>2.5471433191907794E+27</c:v>
                </c:pt>
                <c:pt idx="3441">
                  <c:v>2.4962004528069638E+27</c:v>
                </c:pt>
                <c:pt idx="3442">
                  <c:v>2.5960484709192421E+27</c:v>
                </c:pt>
                <c:pt idx="3443">
                  <c:v>2.6998904097560118E+27</c:v>
                </c:pt>
                <c:pt idx="3444">
                  <c:v>2.6458926015608918E+27</c:v>
                </c:pt>
                <c:pt idx="3445">
                  <c:v>2.5929747495296738E+27</c:v>
                </c:pt>
                <c:pt idx="3446">
                  <c:v>2.5411152545390803E+27</c:v>
                </c:pt>
                <c:pt idx="3447">
                  <c:v>2.6427598647206437E+27</c:v>
                </c:pt>
                <c:pt idx="3448">
                  <c:v>2.5899046674262306E+27</c:v>
                </c:pt>
                <c:pt idx="3449">
                  <c:v>2.69350085412328E+27</c:v>
                </c:pt>
                <c:pt idx="3450">
                  <c:v>2.8012408882882109E+27</c:v>
                </c:pt>
                <c:pt idx="3451">
                  <c:v>2.9132905238197396E+27</c:v>
                </c:pt>
                <c:pt idx="3452">
                  <c:v>3.0298221447725295E+27</c:v>
                </c:pt>
                <c:pt idx="3453">
                  <c:v>2.969225701877079E+27</c:v>
                </c:pt>
                <c:pt idx="3454">
                  <c:v>3.0879947299521624E+27</c:v>
                </c:pt>
                <c:pt idx="3455">
                  <c:v>3.0262348353531189E+27</c:v>
                </c:pt>
                <c:pt idx="3456">
                  <c:v>2.9657101386460567E+27</c:v>
                </c:pt>
                <c:pt idx="3457">
                  <c:v>3.0843385441918992E+27</c:v>
                </c:pt>
                <c:pt idx="3458">
                  <c:v>3.2077120859595753E+27</c:v>
                </c:pt>
                <c:pt idx="3459">
                  <c:v>3.1435578442403837E+27</c:v>
                </c:pt>
                <c:pt idx="3460">
                  <c:v>3.0806866873555762E+27</c:v>
                </c:pt>
                <c:pt idx="3461">
                  <c:v>3.0190729536084645E+27</c:v>
                </c:pt>
                <c:pt idx="3462">
                  <c:v>2.958691494536295E+27</c:v>
                </c:pt>
                <c:pt idx="3463">
                  <c:v>2.8995176646455694E+27</c:v>
                </c:pt>
                <c:pt idx="3464">
                  <c:v>3.0154983712313923E+27</c:v>
                </c:pt>
                <c:pt idx="3465">
                  <c:v>3.1361183060806482E+27</c:v>
                </c:pt>
                <c:pt idx="3466">
                  <c:v>3.073395939959035E+27</c:v>
                </c:pt>
                <c:pt idx="3467">
                  <c:v>3.1963317775573966E+27</c:v>
                </c:pt>
                <c:pt idx="3468">
                  <c:v>3.3241850486596925E+27</c:v>
                </c:pt>
                <c:pt idx="3469">
                  <c:v>3.4571524506060803E+27</c:v>
                </c:pt>
                <c:pt idx="3470">
                  <c:v>3.5954385486303235E+27</c:v>
                </c:pt>
                <c:pt idx="3471">
                  <c:v>3.7392560905755364E+27</c:v>
                </c:pt>
                <c:pt idx="3472">
                  <c:v>3.8888263341985577E+27</c:v>
                </c:pt>
                <c:pt idx="3473">
                  <c:v>3.8110498075145866E+27</c:v>
                </c:pt>
                <c:pt idx="3474">
                  <c:v>3.9634917998151699E+27</c:v>
                </c:pt>
                <c:pt idx="3475">
                  <c:v>3.8842219638188663E+27</c:v>
                </c:pt>
                <c:pt idx="3476">
                  <c:v>3.806537524542489E+27</c:v>
                </c:pt>
                <c:pt idx="3477">
                  <c:v>3.9587990255241888E+27</c:v>
                </c:pt>
                <c:pt idx="3478">
                  <c:v>4.1171509865451561E+27</c:v>
                </c:pt>
                <c:pt idx="3479">
                  <c:v>4.2818370260069621E+27</c:v>
                </c:pt>
                <c:pt idx="3480">
                  <c:v>4.4531105070472408E+27</c:v>
                </c:pt>
                <c:pt idx="3481">
                  <c:v>4.6312349273291305E+27</c:v>
                </c:pt>
                <c:pt idx="3482">
                  <c:v>4.8164843244222956E+27</c:v>
                </c:pt>
                <c:pt idx="3483">
                  <c:v>5.0091436973991874E+27</c:v>
                </c:pt>
                <c:pt idx="3484">
                  <c:v>5.2095094452951552E+27</c:v>
                </c:pt>
                <c:pt idx="3485">
                  <c:v>5.4178898231069616E+27</c:v>
                </c:pt>
                <c:pt idx="3486">
                  <c:v>5.3095320266448224E+27</c:v>
                </c:pt>
                <c:pt idx="3487">
                  <c:v>5.5219133077106155E+27</c:v>
                </c:pt>
                <c:pt idx="3488">
                  <c:v>5.7427898400190399E+27</c:v>
                </c:pt>
                <c:pt idx="3489">
                  <c:v>5.6279340432186596E+27</c:v>
                </c:pt>
                <c:pt idx="3490">
                  <c:v>5.8530514049474064E+27</c:v>
                </c:pt>
                <c:pt idx="3491">
                  <c:v>6.0871734611453022E+27</c:v>
                </c:pt>
                <c:pt idx="3492">
                  <c:v>5.9654299919223957E+27</c:v>
                </c:pt>
                <c:pt idx="3493">
                  <c:v>5.8461213920839476E+27</c:v>
                </c:pt>
                <c:pt idx="3494">
                  <c:v>5.7291989642422681E+27</c:v>
                </c:pt>
                <c:pt idx="3495">
                  <c:v>5.6146149849574226E+27</c:v>
                </c:pt>
                <c:pt idx="3496">
                  <c:v>5.8391995843557199E+27</c:v>
                </c:pt>
                <c:pt idx="3497">
                  <c:v>6.0727675677299482E+27</c:v>
                </c:pt>
                <c:pt idx="3498">
                  <c:v>6.3156782704391457E+27</c:v>
                </c:pt>
                <c:pt idx="3499">
                  <c:v>6.568305401256712E+27</c:v>
                </c:pt>
                <c:pt idx="3500">
                  <c:v>6.4369392932315774E+27</c:v>
                </c:pt>
                <c:pt idx="3501">
                  <c:v>6.6944168649608407E+27</c:v>
                </c:pt>
                <c:pt idx="3502">
                  <c:v>6.9621935395592745E+27</c:v>
                </c:pt>
                <c:pt idx="3503">
                  <c:v>7.2406812811416457E+27</c:v>
                </c:pt>
                <c:pt idx="3504">
                  <c:v>7.0958676555188127E+27</c:v>
                </c:pt>
                <c:pt idx="3505">
                  <c:v>6.9539503024084364E+27</c:v>
                </c:pt>
                <c:pt idx="3506">
                  <c:v>6.8148712963602671E+27</c:v>
                </c:pt>
                <c:pt idx="3507">
                  <c:v>6.6785738704330622E+27</c:v>
                </c:pt>
                <c:pt idx="3508">
                  <c:v>6.5450023930244007E+27</c:v>
                </c:pt>
                <c:pt idx="3509">
                  <c:v>6.8068024887453766E+27</c:v>
                </c:pt>
                <c:pt idx="3510">
                  <c:v>7.0790745882951916E+27</c:v>
                </c:pt>
                <c:pt idx="3511">
                  <c:v>7.3622375718269992E+27</c:v>
                </c:pt>
                <c:pt idx="3512">
                  <c:v>7.2149928203904591E+27</c:v>
                </c:pt>
                <c:pt idx="3513">
                  <c:v>7.0706929639826497E+27</c:v>
                </c:pt>
                <c:pt idx="3514">
                  <c:v>6.9292791047029965E+27</c:v>
                </c:pt>
                <c:pt idx="3515">
                  <c:v>6.7906935226089363E+27</c:v>
                </c:pt>
                <c:pt idx="3516">
                  <c:v>7.0623212635132939E+27</c:v>
                </c:pt>
                <c:pt idx="3517">
                  <c:v>6.9210748382430277E+27</c:v>
                </c:pt>
                <c:pt idx="3518">
                  <c:v>7.1979178317727483E+27</c:v>
                </c:pt>
                <c:pt idx="3519">
                  <c:v>7.4858345450436584E+27</c:v>
                </c:pt>
                <c:pt idx="3520">
                  <c:v>7.7852679268454051E+27</c:v>
                </c:pt>
                <c:pt idx="3521">
                  <c:v>7.6295625683084971E+27</c:v>
                </c:pt>
                <c:pt idx="3522">
                  <c:v>7.9347450710408366E+27</c:v>
                </c:pt>
                <c:pt idx="3523">
                  <c:v>8.2521348738824702E+27</c:v>
                </c:pt>
                <c:pt idx="3524">
                  <c:v>8.5822202688377693E+27</c:v>
                </c:pt>
                <c:pt idx="3525">
                  <c:v>8.9255090795912795E+27</c:v>
                </c:pt>
                <c:pt idx="3526">
                  <c:v>9.2825294427749303E+27</c:v>
                </c:pt>
                <c:pt idx="3527">
                  <c:v>9.6538306204859271E+27</c:v>
                </c:pt>
                <c:pt idx="3528">
                  <c:v>9.4607540080762088E+27</c:v>
                </c:pt>
                <c:pt idx="3529">
                  <c:v>9.8391841683992568E+27</c:v>
                </c:pt>
                <c:pt idx="3530">
                  <c:v>9.6424004850312716E+27</c:v>
                </c:pt>
                <c:pt idx="3531">
                  <c:v>1.0028096504432523E+28</c:v>
                </c:pt>
                <c:pt idx="3532">
                  <c:v>1.0429220364609824E+28</c:v>
                </c:pt>
                <c:pt idx="3533">
                  <c:v>1.0846389179194217E+28</c:v>
                </c:pt>
                <c:pt idx="3534">
                  <c:v>1.0629461395610331E+28</c:v>
                </c:pt>
                <c:pt idx="3535">
                  <c:v>1.1054639851434744E+28</c:v>
                </c:pt>
                <c:pt idx="3536">
                  <c:v>1.1496825445492133E+28</c:v>
                </c:pt>
                <c:pt idx="3537">
                  <c:v>1.1956698463311819E+28</c:v>
                </c:pt>
                <c:pt idx="3538">
                  <c:v>1.1717564494045583E+28</c:v>
                </c:pt>
                <c:pt idx="3539">
                  <c:v>1.2186267073807406E+28</c:v>
                </c:pt>
                <c:pt idx="3540">
                  <c:v>1.1942541732331259E+28</c:v>
                </c:pt>
                <c:pt idx="3541">
                  <c:v>1.2420243401624508E+28</c:v>
                </c:pt>
                <c:pt idx="3542">
                  <c:v>1.2917053137689488E+28</c:v>
                </c:pt>
                <c:pt idx="3543">
                  <c:v>1.3433735263197067E+28</c:v>
                </c:pt>
                <c:pt idx="3544">
                  <c:v>1.397108467372495E+28</c:v>
                </c:pt>
                <c:pt idx="3545">
                  <c:v>1.4529928060673948E+28</c:v>
                </c:pt>
                <c:pt idx="3546">
                  <c:v>1.4239329499460468E+28</c:v>
                </c:pt>
                <c:pt idx="3547">
                  <c:v>1.4808902679438887E+28</c:v>
                </c:pt>
                <c:pt idx="3548">
                  <c:v>1.4512724625850109E+28</c:v>
                </c:pt>
                <c:pt idx="3549">
                  <c:v>1.5093233610884114E+28</c:v>
                </c:pt>
                <c:pt idx="3550">
                  <c:v>1.5696962955319479E+28</c:v>
                </c:pt>
                <c:pt idx="3551">
                  <c:v>1.6324841473532259E+28</c:v>
                </c:pt>
                <c:pt idx="3552">
                  <c:v>1.5998344644061612E+28</c:v>
                </c:pt>
                <c:pt idx="3553">
                  <c:v>1.5678377751180381E+28</c:v>
                </c:pt>
                <c:pt idx="3554">
                  <c:v>1.5364810196156774E+28</c:v>
                </c:pt>
                <c:pt idx="3555">
                  <c:v>1.5057513992233637E+28</c:v>
                </c:pt>
                <c:pt idx="3556">
                  <c:v>1.4756363712388965E+28</c:v>
                </c:pt>
                <c:pt idx="3557">
                  <c:v>1.5346618260884523E+28</c:v>
                </c:pt>
                <c:pt idx="3558">
                  <c:v>1.5960482991319904E+28</c:v>
                </c:pt>
                <c:pt idx="3559">
                  <c:v>1.5641273331493506E+28</c:v>
                </c:pt>
                <c:pt idx="3560">
                  <c:v>1.5328447864863637E+28</c:v>
                </c:pt>
                <c:pt idx="3561">
                  <c:v>1.5021878907566365E+28</c:v>
                </c:pt>
                <c:pt idx="3562">
                  <c:v>1.5622754063869019E+28</c:v>
                </c:pt>
                <c:pt idx="3563">
                  <c:v>1.6247664226423779E+28</c:v>
                </c:pt>
                <c:pt idx="3564">
                  <c:v>1.689757079548073E+28</c:v>
                </c:pt>
                <c:pt idx="3565">
                  <c:v>1.7573473627299959E+28</c:v>
                </c:pt>
                <c:pt idx="3566">
                  <c:v>1.8276412572391958E+28</c:v>
                </c:pt>
                <c:pt idx="3567">
                  <c:v>1.7910884320944119E+28</c:v>
                </c:pt>
                <c:pt idx="3568">
                  <c:v>1.7552666634525237E+28</c:v>
                </c:pt>
                <c:pt idx="3569">
                  <c:v>1.8254773299906246E+28</c:v>
                </c:pt>
                <c:pt idx="3570">
                  <c:v>1.7889677833908122E+28</c:v>
                </c:pt>
                <c:pt idx="3571">
                  <c:v>1.753188427722996E+28</c:v>
                </c:pt>
                <c:pt idx="3572">
                  <c:v>1.8233159648319158E+28</c:v>
                </c:pt>
                <c:pt idx="3573">
                  <c:v>1.7868496455352776E+28</c:v>
                </c:pt>
                <c:pt idx="3574">
                  <c:v>1.751112652624572E+28</c:v>
                </c:pt>
                <c:pt idx="3575">
                  <c:v>1.8211571587295548E+28</c:v>
                </c:pt>
                <c:pt idx="3576">
                  <c:v>1.7847340155549637E+28</c:v>
                </c:pt>
                <c:pt idx="3577">
                  <c:v>1.7490393352438645E+28</c:v>
                </c:pt>
                <c:pt idx="3578">
                  <c:v>1.8190009086536191E+28</c:v>
                </c:pt>
                <c:pt idx="3579">
                  <c:v>1.7826208904805467E+28</c:v>
                </c:pt>
                <c:pt idx="3580">
                  <c:v>1.8539257260997685E+28</c:v>
                </c:pt>
                <c:pt idx="3581">
                  <c:v>1.9280827551437593E+28</c:v>
                </c:pt>
                <c:pt idx="3582">
                  <c:v>1.8895211000408841E+28</c:v>
                </c:pt>
                <c:pt idx="3583">
                  <c:v>1.9651019440425195E+28</c:v>
                </c:pt>
                <c:pt idx="3584">
                  <c:v>2.0437060218042202E+28</c:v>
                </c:pt>
                <c:pt idx="3585">
                  <c:v>2.1254542626763891E+28</c:v>
                </c:pt>
                <c:pt idx="3586">
                  <c:v>2.2104724331834446E+28</c:v>
                </c:pt>
                <c:pt idx="3587">
                  <c:v>2.2988913305107826E+28</c:v>
                </c:pt>
                <c:pt idx="3588">
                  <c:v>2.2529135039005668E+28</c:v>
                </c:pt>
                <c:pt idx="3589">
                  <c:v>2.3430300440565895E+28</c:v>
                </c:pt>
                <c:pt idx="3590">
                  <c:v>2.4367512458188532E+28</c:v>
                </c:pt>
                <c:pt idx="3591">
                  <c:v>2.5342212956516073E+28</c:v>
                </c:pt>
                <c:pt idx="3592">
                  <c:v>2.6355901474776715E+28</c:v>
                </c:pt>
                <c:pt idx="3593">
                  <c:v>2.7410137533767782E+28</c:v>
                </c:pt>
                <c:pt idx="3594">
                  <c:v>2.8506543035118495E+28</c:v>
                </c:pt>
                <c:pt idx="3595">
                  <c:v>2.9646804756523233E+28</c:v>
                </c:pt>
                <c:pt idx="3596">
                  <c:v>3.0832676946784161E+28</c:v>
                </c:pt>
                <c:pt idx="3597">
                  <c:v>3.2065984024655527E+28</c:v>
                </c:pt>
                <c:pt idx="3598">
                  <c:v>3.1424664344162416E+28</c:v>
                </c:pt>
                <c:pt idx="3599">
                  <c:v>3.2681650917928914E+28</c:v>
                </c:pt>
                <c:pt idx="3600">
                  <c:v>3.398891695464607E+28</c:v>
                </c:pt>
                <c:pt idx="3601">
                  <c:v>3.330913861555315E+28</c:v>
                </c:pt>
                <c:pt idx="3602">
                  <c:v>3.4641504160175274E+28</c:v>
                </c:pt>
                <c:pt idx="3603">
                  <c:v>3.394867407697177E+28</c:v>
                </c:pt>
                <c:pt idx="3604">
                  <c:v>3.5306621040050642E+28</c:v>
                </c:pt>
                <c:pt idx="3605">
                  <c:v>3.671888588165267E+28</c:v>
                </c:pt>
                <c:pt idx="3606">
                  <c:v>3.5984508164019618E+28</c:v>
                </c:pt>
                <c:pt idx="3607">
                  <c:v>3.7423888490580402E+28</c:v>
                </c:pt>
                <c:pt idx="3608">
                  <c:v>3.6675410720768792E+28</c:v>
                </c:pt>
                <c:pt idx="3609">
                  <c:v>3.5941902506353418E+28</c:v>
                </c:pt>
                <c:pt idx="3610">
                  <c:v>3.7379578606607556E+28</c:v>
                </c:pt>
                <c:pt idx="3611">
                  <c:v>3.6631987034475407E+28</c:v>
                </c:pt>
                <c:pt idx="3612">
                  <c:v>3.8097266515854424E+28</c:v>
                </c:pt>
                <c:pt idx="3613">
                  <c:v>3.9621157176488601E+28</c:v>
                </c:pt>
                <c:pt idx="3614">
                  <c:v>4.1206003463548145E+28</c:v>
                </c:pt>
                <c:pt idx="3615">
                  <c:v>4.2854243602090072E+28</c:v>
                </c:pt>
                <c:pt idx="3616">
                  <c:v>4.1997158730048273E+28</c:v>
                </c:pt>
                <c:pt idx="3617">
                  <c:v>4.3677045079250205E+28</c:v>
                </c:pt>
                <c:pt idx="3618">
                  <c:v>4.5424126882420213E+28</c:v>
                </c:pt>
                <c:pt idx="3619">
                  <c:v>4.4515644344771809E+28</c:v>
                </c:pt>
                <c:pt idx="3620">
                  <c:v>4.6296270118562683E+28</c:v>
                </c:pt>
                <c:pt idx="3621">
                  <c:v>4.8148120923305186E+28</c:v>
                </c:pt>
                <c:pt idx="3622">
                  <c:v>5.0074045760237396E+28</c:v>
                </c:pt>
                <c:pt idx="3623">
                  <c:v>5.2077007590646889E+28</c:v>
                </c:pt>
                <c:pt idx="3624">
                  <c:v>5.4160087894272768E+28</c:v>
                </c:pt>
                <c:pt idx="3625">
                  <c:v>5.3076886136387312E+28</c:v>
                </c:pt>
                <c:pt idx="3626">
                  <c:v>5.5199961581842803E+28</c:v>
                </c:pt>
                <c:pt idx="3627">
                  <c:v>5.7407960045116514E+28</c:v>
                </c:pt>
                <c:pt idx="3628">
                  <c:v>5.9704278446921174E+28</c:v>
                </c:pt>
                <c:pt idx="3629">
                  <c:v>6.2092449584798019E+28</c:v>
                </c:pt>
                <c:pt idx="3630">
                  <c:v>6.4576147568189937E+28</c:v>
                </c:pt>
                <c:pt idx="3631">
                  <c:v>6.7159193470917539E+28</c:v>
                </c:pt>
                <c:pt idx="3632">
                  <c:v>6.9845561209754243E+28</c:v>
                </c:pt>
                <c:pt idx="3633">
                  <c:v>7.2639383658144411E+28</c:v>
                </c:pt>
                <c:pt idx="3634">
                  <c:v>7.1186595984981526E+28</c:v>
                </c:pt>
                <c:pt idx="3635">
                  <c:v>7.4034059824380792E+28</c:v>
                </c:pt>
                <c:pt idx="3636">
                  <c:v>7.6995422217356026E+28</c:v>
                </c:pt>
                <c:pt idx="3637">
                  <c:v>8.0075239106050262E+28</c:v>
                </c:pt>
                <c:pt idx="3638">
                  <c:v>8.3278248670292277E+28</c:v>
                </c:pt>
                <c:pt idx="3639">
                  <c:v>8.6609378617103967E+28</c:v>
                </c:pt>
                <c:pt idx="3640">
                  <c:v>8.4877191044761887E+28</c:v>
                </c:pt>
                <c:pt idx="3641">
                  <c:v>8.8272278686552364E+28</c:v>
                </c:pt>
                <c:pt idx="3642">
                  <c:v>9.1803169834014461E+28</c:v>
                </c:pt>
                <c:pt idx="3643">
                  <c:v>9.5475296627375036E+28</c:v>
                </c:pt>
                <c:pt idx="3644">
                  <c:v>9.3565790694827543E+28</c:v>
                </c:pt>
                <c:pt idx="3645">
                  <c:v>9.7308422322620644E+28</c:v>
                </c:pt>
                <c:pt idx="3646">
                  <c:v>1.0120075921552547E+29</c:v>
                </c:pt>
                <c:pt idx="3647">
                  <c:v>9.9176744031214957E+28</c:v>
                </c:pt>
                <c:pt idx="3648">
                  <c:v>1.0314381379246356E+29</c:v>
                </c:pt>
                <c:pt idx="3649">
                  <c:v>1.0726956634416211E+29</c:v>
                </c:pt>
                <c:pt idx="3650">
                  <c:v>1.115603489979286E+29</c:v>
                </c:pt>
                <c:pt idx="3651">
                  <c:v>1.1602276295784574E+29</c:v>
                </c:pt>
                <c:pt idx="3652">
                  <c:v>1.1370230769868883E+29</c:v>
                </c:pt>
                <c:pt idx="3653">
                  <c:v>1.1825040000663639E+29</c:v>
                </c:pt>
                <c:pt idx="3654">
                  <c:v>1.2298041600690184E+29</c:v>
                </c:pt>
                <c:pt idx="3655">
                  <c:v>1.2789963264717792E+29</c:v>
                </c:pt>
                <c:pt idx="3656">
                  <c:v>1.3301561795306503E+29</c:v>
                </c:pt>
                <c:pt idx="3657">
                  <c:v>1.3833624267118764E+29</c:v>
                </c:pt>
                <c:pt idx="3658">
                  <c:v>1.4386969237803514E+29</c:v>
                </c:pt>
                <c:pt idx="3659">
                  <c:v>1.4099229853047444E+29</c:v>
                </c:pt>
                <c:pt idx="3660">
                  <c:v>1.4663199047169342E+29</c:v>
                </c:pt>
                <c:pt idx="3661">
                  <c:v>1.5249727009056116E+29</c:v>
                </c:pt>
                <c:pt idx="3662">
                  <c:v>1.5859716089418361E+29</c:v>
                </c:pt>
                <c:pt idx="3663">
                  <c:v>1.5542521767629994E+29</c:v>
                </c:pt>
                <c:pt idx="3664">
                  <c:v>1.5231671332277393E+29</c:v>
                </c:pt>
                <c:pt idx="3665">
                  <c:v>1.5840938185568488E+29</c:v>
                </c:pt>
                <c:pt idx="3666">
                  <c:v>1.5524119421857118E+29</c:v>
                </c:pt>
                <c:pt idx="3667">
                  <c:v>1.6145084198731401E+29</c:v>
                </c:pt>
                <c:pt idx="3668">
                  <c:v>1.5822182514756774E+29</c:v>
                </c:pt>
                <c:pt idx="3669">
                  <c:v>1.6455069815347044E+29</c:v>
                </c:pt>
                <c:pt idx="3670">
                  <c:v>1.7113272607960925E+29</c:v>
                </c:pt>
                <c:pt idx="3671">
                  <c:v>1.7797803512279362E+29</c:v>
                </c:pt>
                <c:pt idx="3672">
                  <c:v>1.7441847442033773E+29</c:v>
                </c:pt>
                <c:pt idx="3673">
                  <c:v>1.8139521339715125E+29</c:v>
                </c:pt>
                <c:pt idx="3674">
                  <c:v>1.7776730912920823E+29</c:v>
                </c:pt>
                <c:pt idx="3675">
                  <c:v>1.7421196294662408E+29</c:v>
                </c:pt>
                <c:pt idx="3676">
                  <c:v>1.707277236876916E+29</c:v>
                </c:pt>
                <c:pt idx="3677">
                  <c:v>1.7755683263519927E+29</c:v>
                </c:pt>
                <c:pt idx="3678">
                  <c:v>1.7400569598249529E+29</c:v>
                </c:pt>
                <c:pt idx="3679">
                  <c:v>1.809659238217951E+29</c:v>
                </c:pt>
                <c:pt idx="3680">
                  <c:v>1.7734660534535919E+29</c:v>
                </c:pt>
                <c:pt idx="3681">
                  <c:v>1.8444046955917354E+29</c:v>
                </c:pt>
                <c:pt idx="3682">
                  <c:v>1.8075166016799008E+29</c:v>
                </c:pt>
                <c:pt idx="3683">
                  <c:v>1.8798172657470969E+29</c:v>
                </c:pt>
                <c:pt idx="3684">
                  <c:v>1.9550099563769807E+29</c:v>
                </c:pt>
                <c:pt idx="3685">
                  <c:v>2.0332103546320598E+29</c:v>
                </c:pt>
                <c:pt idx="3686">
                  <c:v>2.1145387688173421E+29</c:v>
                </c:pt>
                <c:pt idx="3687">
                  <c:v>2.0722479934409954E+29</c:v>
                </c:pt>
                <c:pt idx="3688">
                  <c:v>2.1551379131786352E+29</c:v>
                </c:pt>
                <c:pt idx="3689">
                  <c:v>2.1120351549150625E+29</c:v>
                </c:pt>
                <c:pt idx="3690">
                  <c:v>2.196516561111665E+29</c:v>
                </c:pt>
                <c:pt idx="3691">
                  <c:v>2.1525862298894317E+29</c:v>
                </c:pt>
                <c:pt idx="3692">
                  <c:v>2.238689679085009E+29</c:v>
                </c:pt>
                <c:pt idx="3693">
                  <c:v>2.1939158855033088E+29</c:v>
                </c:pt>
                <c:pt idx="3694">
                  <c:v>2.2816725209234411E+29</c:v>
                </c:pt>
                <c:pt idx="3695">
                  <c:v>2.3729394217603788E+29</c:v>
                </c:pt>
                <c:pt idx="3696">
                  <c:v>2.4678569986307941E+29</c:v>
                </c:pt>
                <c:pt idx="3697">
                  <c:v>2.5665712785760257E+29</c:v>
                </c:pt>
                <c:pt idx="3698">
                  <c:v>2.515239853004505E+29</c:v>
                </c:pt>
                <c:pt idx="3699">
                  <c:v>2.6158494471246854E+29</c:v>
                </c:pt>
                <c:pt idx="3700">
                  <c:v>2.5635324581821915E+29</c:v>
                </c:pt>
                <c:pt idx="3701">
                  <c:v>2.5122618090185477E+29</c:v>
                </c:pt>
                <c:pt idx="3702">
                  <c:v>2.6127522813792896E+29</c:v>
                </c:pt>
                <c:pt idx="3703">
                  <c:v>2.7172623726344611E+29</c:v>
                </c:pt>
                <c:pt idx="3704">
                  <c:v>2.8259528675398394E+29</c:v>
                </c:pt>
                <c:pt idx="3705">
                  <c:v>2.7694338101890425E+29</c:v>
                </c:pt>
                <c:pt idx="3706">
                  <c:v>2.880211162596604E+29</c:v>
                </c:pt>
                <c:pt idx="3707">
                  <c:v>2.8226069393446718E+29</c:v>
                </c:pt>
                <c:pt idx="3708">
                  <c:v>2.9355112169184586E+29</c:v>
                </c:pt>
                <c:pt idx="3709">
                  <c:v>2.8768009925800895E+29</c:v>
                </c:pt>
                <c:pt idx="3710">
                  <c:v>2.9918730322832933E+29</c:v>
                </c:pt>
                <c:pt idx="3711">
                  <c:v>3.111547953574625E+29</c:v>
                </c:pt>
                <c:pt idx="3712">
                  <c:v>3.0493169945031326E+29</c:v>
                </c:pt>
                <c:pt idx="3713">
                  <c:v>3.1712896742832578E+29</c:v>
                </c:pt>
                <c:pt idx="3714">
                  <c:v>3.1078638807975925E+29</c:v>
                </c:pt>
                <c:pt idx="3715">
                  <c:v>3.2321784360294959E+29</c:v>
                </c:pt>
                <c:pt idx="3716">
                  <c:v>3.167534867308906E+29</c:v>
                </c:pt>
                <c:pt idx="3717">
                  <c:v>3.2942362620012622E+29</c:v>
                </c:pt>
                <c:pt idx="3718">
                  <c:v>3.4260057124813125E+29</c:v>
                </c:pt>
                <c:pt idx="3719">
                  <c:v>3.5630459409805648E+29</c:v>
                </c:pt>
                <c:pt idx="3720">
                  <c:v>3.7055677786197874E+29</c:v>
                </c:pt>
                <c:pt idx="3721">
                  <c:v>3.6314564230473918E+29</c:v>
                </c:pt>
                <c:pt idx="3722">
                  <c:v>3.5588272945864441E+29</c:v>
                </c:pt>
                <c:pt idx="3723">
                  <c:v>3.4876507486947151E+29</c:v>
                </c:pt>
                <c:pt idx="3724">
                  <c:v>3.6271567786425034E+29</c:v>
                </c:pt>
                <c:pt idx="3725">
                  <c:v>3.7722430497882036E+29</c:v>
                </c:pt>
                <c:pt idx="3726">
                  <c:v>3.6967981887924398E+29</c:v>
                </c:pt>
                <c:pt idx="3727">
                  <c:v>3.6228622250165907E+29</c:v>
                </c:pt>
                <c:pt idx="3728">
                  <c:v>3.7677767140172543E+29</c:v>
                </c:pt>
                <c:pt idx="3729">
                  <c:v>3.9184877825779447E+29</c:v>
                </c:pt>
                <c:pt idx="3730">
                  <c:v>3.8401180269263862E+29</c:v>
                </c:pt>
                <c:pt idx="3731">
                  <c:v>3.9937227480034415E+29</c:v>
                </c:pt>
                <c:pt idx="3732">
                  <c:v>4.1534716579235792E+29</c:v>
                </c:pt>
                <c:pt idx="3733">
                  <c:v>4.3196105242405226E+29</c:v>
                </c:pt>
                <c:pt idx="3734">
                  <c:v>4.4923949452101439E+29</c:v>
                </c:pt>
                <c:pt idx="3735">
                  <c:v>4.4025470463059413E+29</c:v>
                </c:pt>
                <c:pt idx="3736">
                  <c:v>4.3144961053798224E+29</c:v>
                </c:pt>
                <c:pt idx="3737">
                  <c:v>4.4870759495950152E+29</c:v>
                </c:pt>
                <c:pt idx="3738">
                  <c:v>4.6665589875788156E+29</c:v>
                </c:pt>
                <c:pt idx="3739">
                  <c:v>4.5732278078272395E+29</c:v>
                </c:pt>
                <c:pt idx="3740">
                  <c:v>4.7561569201403294E+29</c:v>
                </c:pt>
                <c:pt idx="3741">
                  <c:v>4.9464031969459423E+29</c:v>
                </c:pt>
                <c:pt idx="3742">
                  <c:v>4.8474751330070235E+29</c:v>
                </c:pt>
                <c:pt idx="3743">
                  <c:v>5.0413741383273042E+29</c:v>
                </c:pt>
                <c:pt idx="3744">
                  <c:v>4.9405466555607582E+29</c:v>
                </c:pt>
                <c:pt idx="3745">
                  <c:v>4.8417357224495431E+29</c:v>
                </c:pt>
                <c:pt idx="3746">
                  <c:v>5.0354051513475247E+29</c:v>
                </c:pt>
                <c:pt idx="3747">
                  <c:v>4.9346970483205741E+29</c:v>
                </c:pt>
                <c:pt idx="3748">
                  <c:v>4.8360031073541624E+29</c:v>
                </c:pt>
                <c:pt idx="3749">
                  <c:v>5.029443231648329E+29</c:v>
                </c:pt>
                <c:pt idx="3750">
                  <c:v>5.2306209609142623E+29</c:v>
                </c:pt>
                <c:pt idx="3751">
                  <c:v>5.4398457993508331E+29</c:v>
                </c:pt>
                <c:pt idx="3752">
                  <c:v>5.3310488833638166E+29</c:v>
                </c:pt>
                <c:pt idx="3753">
                  <c:v>5.5442908386983691E+29</c:v>
                </c:pt>
                <c:pt idx="3754">
                  <c:v>5.4334050219244017E+29</c:v>
                </c:pt>
                <c:pt idx="3755">
                  <c:v>5.3247369214859138E+29</c:v>
                </c:pt>
                <c:pt idx="3756">
                  <c:v>5.5377263983453502E+29</c:v>
                </c:pt>
                <c:pt idx="3757">
                  <c:v>5.7592354542791646E+29</c:v>
                </c:pt>
                <c:pt idx="3758">
                  <c:v>5.9896048724503308E+29</c:v>
                </c:pt>
                <c:pt idx="3759">
                  <c:v>6.2291890673483443E+29</c:v>
                </c:pt>
                <c:pt idx="3760">
                  <c:v>6.4783566300422774E+29</c:v>
                </c:pt>
                <c:pt idx="3761">
                  <c:v>6.3487894974414325E+29</c:v>
                </c:pt>
                <c:pt idx="3762">
                  <c:v>6.2218137074926039E+29</c:v>
                </c:pt>
                <c:pt idx="3763">
                  <c:v>6.4706862557923081E+29</c:v>
                </c:pt>
                <c:pt idx="3764">
                  <c:v>6.3412725306764618E+29</c:v>
                </c:pt>
                <c:pt idx="3765">
                  <c:v>6.2144470800629326E+29</c:v>
                </c:pt>
                <c:pt idx="3766">
                  <c:v>6.4630249632654502E+29</c:v>
                </c:pt>
                <c:pt idx="3767">
                  <c:v>6.3337644640001413E+29</c:v>
                </c:pt>
                <c:pt idx="3768">
                  <c:v>6.5871150425601475E+29</c:v>
                </c:pt>
                <c:pt idx="3769">
                  <c:v>6.8505996442625537E+29</c:v>
                </c:pt>
                <c:pt idx="3770">
                  <c:v>7.1246236300330553E+29</c:v>
                </c:pt>
                <c:pt idx="3771">
                  <c:v>7.4096085752343779E+29</c:v>
                </c:pt>
                <c:pt idx="3772">
                  <c:v>7.7059929182437526E+29</c:v>
                </c:pt>
                <c:pt idx="3773">
                  <c:v>8.0142326349735027E+29</c:v>
                </c:pt>
                <c:pt idx="3774">
                  <c:v>8.3348019403724429E+29</c:v>
                </c:pt>
                <c:pt idx="3775">
                  <c:v>8.1681059015649934E+29</c:v>
                </c:pt>
                <c:pt idx="3776">
                  <c:v>8.4948301376275926E+29</c:v>
                </c:pt>
                <c:pt idx="3777">
                  <c:v>8.8346233431326958E+29</c:v>
                </c:pt>
                <c:pt idx="3778">
                  <c:v>8.6579308762700418E+29</c:v>
                </c:pt>
                <c:pt idx="3779">
                  <c:v>9.0042481113208431E+29</c:v>
                </c:pt>
                <c:pt idx="3780">
                  <c:v>9.3644180357736767E+29</c:v>
                </c:pt>
                <c:pt idx="3781">
                  <c:v>9.1771296750582033E+29</c:v>
                </c:pt>
                <c:pt idx="3782">
                  <c:v>8.9935870815570393E+29</c:v>
                </c:pt>
                <c:pt idx="3783">
                  <c:v>8.8137153399258981E+29</c:v>
                </c:pt>
                <c:pt idx="3784">
                  <c:v>9.1662639535229335E+29</c:v>
                </c:pt>
                <c:pt idx="3785">
                  <c:v>8.9829386744524742E+29</c:v>
                </c:pt>
                <c:pt idx="3786">
                  <c:v>8.8032799009634252E+29</c:v>
                </c:pt>
                <c:pt idx="3787">
                  <c:v>9.1554110970019619E+29</c:v>
                </c:pt>
                <c:pt idx="3788">
                  <c:v>9.5216275408820402E+29</c:v>
                </c:pt>
                <c:pt idx="3789">
                  <c:v>9.3311949900643991E+29</c:v>
                </c:pt>
                <c:pt idx="3790">
                  <c:v>9.1445710902631111E+29</c:v>
                </c:pt>
                <c:pt idx="3791">
                  <c:v>8.9616796684578495E+29</c:v>
                </c:pt>
                <c:pt idx="3792">
                  <c:v>8.7824460750886927E+29</c:v>
                </c:pt>
                <c:pt idx="3793">
                  <c:v>9.1337439180922405E+29</c:v>
                </c:pt>
                <c:pt idx="3794">
                  <c:v>9.4990936748159294E+29</c:v>
                </c:pt>
                <c:pt idx="3795">
                  <c:v>9.8790574218085667E+29</c:v>
                </c:pt>
                <c:pt idx="3796">
                  <c:v>1.0274219718680909E+30</c:v>
                </c:pt>
                <c:pt idx="3797">
                  <c:v>1.0068735324307291E+30</c:v>
                </c:pt>
                <c:pt idx="3798">
                  <c:v>1.0471484737279582E+30</c:v>
                </c:pt>
                <c:pt idx="3799">
                  <c:v>1.0262055042533991E+30</c:v>
                </c:pt>
                <c:pt idx="3800">
                  <c:v>1.005681394168331E+30</c:v>
                </c:pt>
                <c:pt idx="3801">
                  <c:v>1.0459086499350643E+30</c:v>
                </c:pt>
                <c:pt idx="3802">
                  <c:v>1.0877449959324668E+30</c:v>
                </c:pt>
                <c:pt idx="3803">
                  <c:v>1.1312547957697655E+30</c:v>
                </c:pt>
                <c:pt idx="3804">
                  <c:v>1.1765049876005561E+30</c:v>
                </c:pt>
                <c:pt idx="3805">
                  <c:v>1.2235651871045784E+30</c:v>
                </c:pt>
                <c:pt idx="3806">
                  <c:v>1.2725077945887615E+30</c:v>
                </c:pt>
                <c:pt idx="3807">
                  <c:v>1.3234081063723119E+30</c:v>
                </c:pt>
                <c:pt idx="3808">
                  <c:v>1.3763444306272043E+30</c:v>
                </c:pt>
                <c:pt idx="3809">
                  <c:v>1.4313982078522925E+30</c:v>
                </c:pt>
                <c:pt idx="3810">
                  <c:v>1.488654136166384E+30</c:v>
                </c:pt>
                <c:pt idx="3811">
                  <c:v>1.4588810534430564E+30</c:v>
                </c:pt>
                <c:pt idx="3812">
                  <c:v>1.4297034323741951E+30</c:v>
                </c:pt>
                <c:pt idx="3813">
                  <c:v>1.4011093637267111E+30</c:v>
                </c:pt>
                <c:pt idx="3814">
                  <c:v>1.3730871764521769E+30</c:v>
                </c:pt>
                <c:pt idx="3815">
                  <c:v>1.3456254329231334E+30</c:v>
                </c:pt>
                <c:pt idx="3816">
                  <c:v>1.3994504502400586E+30</c:v>
                </c:pt>
                <c:pt idx="3817">
                  <c:v>1.4554284682496609E+30</c:v>
                </c:pt>
                <c:pt idx="3818">
                  <c:v>1.5136456069796473E+30</c:v>
                </c:pt>
                <c:pt idx="3819">
                  <c:v>1.5741914312588332E+30</c:v>
                </c:pt>
                <c:pt idx="3820">
                  <c:v>1.6371590885091865E+30</c:v>
                </c:pt>
                <c:pt idx="3821">
                  <c:v>1.702645452049554E+30</c:v>
                </c:pt>
                <c:pt idx="3822">
                  <c:v>1.7707512701315363E+30</c:v>
                </c:pt>
                <c:pt idx="3823">
                  <c:v>1.8415813209367978E+30</c:v>
                </c:pt>
                <c:pt idx="3824">
                  <c:v>1.9152445737742697E+30</c:v>
                </c:pt>
                <c:pt idx="3825">
                  <c:v>1.8769396822987842E+30</c:v>
                </c:pt>
                <c:pt idx="3826">
                  <c:v>1.9520172695907355E+30</c:v>
                </c:pt>
                <c:pt idx="3827">
                  <c:v>1.9129769241989208E+30</c:v>
                </c:pt>
                <c:pt idx="3828">
                  <c:v>1.8747173857149425E+30</c:v>
                </c:pt>
                <c:pt idx="3829">
                  <c:v>1.8372230380006436E+30</c:v>
                </c:pt>
                <c:pt idx="3830">
                  <c:v>1.9107119595206693E+30</c:v>
                </c:pt>
                <c:pt idx="3831">
                  <c:v>1.9871404379014962E+30</c:v>
                </c:pt>
                <c:pt idx="3832">
                  <c:v>2.0666260554175562E+30</c:v>
                </c:pt>
                <c:pt idx="3833">
                  <c:v>2.1492910976342585E+30</c:v>
                </c:pt>
                <c:pt idx="3834">
                  <c:v>2.1063052756815734E+30</c:v>
                </c:pt>
                <c:pt idx="3835">
                  <c:v>2.0641791701679419E+30</c:v>
                </c:pt>
                <c:pt idx="3836">
                  <c:v>2.0228955867645831E+30</c:v>
                </c:pt>
                <c:pt idx="3837">
                  <c:v>2.1038114102351664E+30</c:v>
                </c:pt>
                <c:pt idx="3838">
                  <c:v>2.1879638666445731E+30</c:v>
                </c:pt>
                <c:pt idx="3839">
                  <c:v>2.2754824213103559E+30</c:v>
                </c:pt>
                <c:pt idx="3840">
                  <c:v>2.36650171816277E+30</c:v>
                </c:pt>
                <c:pt idx="3841">
                  <c:v>2.4611617868892807E+30</c:v>
                </c:pt>
                <c:pt idx="3842">
                  <c:v>2.5596082583648519E+30</c:v>
                </c:pt>
                <c:pt idx="3843">
                  <c:v>2.6619925886994461E+30</c:v>
                </c:pt>
                <c:pt idx="3844">
                  <c:v>2.7684722922474242E+30</c:v>
                </c:pt>
                <c:pt idx="3845">
                  <c:v>2.7131028464024757E+30</c:v>
                </c:pt>
                <c:pt idx="3846">
                  <c:v>2.8216269602585748E+30</c:v>
                </c:pt>
                <c:pt idx="3847">
                  <c:v>2.7651944210534034E+30</c:v>
                </c:pt>
                <c:pt idx="3848">
                  <c:v>2.8758021978955394E+30</c:v>
                </c:pt>
                <c:pt idx="3849">
                  <c:v>2.9908342858113612E+30</c:v>
                </c:pt>
                <c:pt idx="3850">
                  <c:v>3.1104676572438157E+30</c:v>
                </c:pt>
                <c:pt idx="3851">
                  <c:v>3.2348863635335683E+30</c:v>
                </c:pt>
                <c:pt idx="3852">
                  <c:v>3.170188636262897E+30</c:v>
                </c:pt>
                <c:pt idx="3853">
                  <c:v>3.2969961817134129E+30</c:v>
                </c:pt>
                <c:pt idx="3854">
                  <c:v>3.4288760289819493E+30</c:v>
                </c:pt>
                <c:pt idx="3855">
                  <c:v>3.3602985084023104E+30</c:v>
                </c:pt>
                <c:pt idx="3856">
                  <c:v>3.4947104487384027E+30</c:v>
                </c:pt>
                <c:pt idx="3857">
                  <c:v>3.6344988666879387E+30</c:v>
                </c:pt>
                <c:pt idx="3858">
                  <c:v>3.7798788213554561E+30</c:v>
                </c:pt>
                <c:pt idx="3859">
                  <c:v>3.9310739742096744E+30</c:v>
                </c:pt>
                <c:pt idx="3860">
                  <c:v>4.0883169331780613E+30</c:v>
                </c:pt>
                <c:pt idx="3861">
                  <c:v>4.2518496105051836E+30</c:v>
                </c:pt>
                <c:pt idx="3862">
                  <c:v>4.421923594925391E+30</c:v>
                </c:pt>
                <c:pt idx="3863">
                  <c:v>4.3334851230268833E+30</c:v>
                </c:pt>
                <c:pt idx="3864">
                  <c:v>4.2468154205663455E+30</c:v>
                </c:pt>
                <c:pt idx="3865">
                  <c:v>4.1618791121550184E+30</c:v>
                </c:pt>
                <c:pt idx="3866">
                  <c:v>4.0786415299119181E+30</c:v>
                </c:pt>
                <c:pt idx="3867">
                  <c:v>4.2417871911083946E+30</c:v>
                </c:pt>
                <c:pt idx="3868">
                  <c:v>4.156951447286227E+30</c:v>
                </c:pt>
                <c:pt idx="3869">
                  <c:v>4.3232295051776758E+30</c:v>
                </c:pt>
                <c:pt idx="3870">
                  <c:v>4.236764915074122E+30</c:v>
                </c:pt>
                <c:pt idx="3871">
                  <c:v>4.4062355116770872E+30</c:v>
                </c:pt>
                <c:pt idx="3872">
                  <c:v>4.5824849321441705E+30</c:v>
                </c:pt>
                <c:pt idx="3873">
                  <c:v>4.7657843294299376E+30</c:v>
                </c:pt>
                <c:pt idx="3874">
                  <c:v>4.956415702607135E+30</c:v>
                </c:pt>
                <c:pt idx="3875">
                  <c:v>5.1546723307114208E+30</c:v>
                </c:pt>
                <c:pt idx="3876">
                  <c:v>5.3608592239398773E+30</c:v>
                </c:pt>
                <c:pt idx="3877">
                  <c:v>5.575293592897472E+30</c:v>
                </c:pt>
                <c:pt idx="3878">
                  <c:v>5.7983053366133704E+30</c:v>
                </c:pt>
                <c:pt idx="3879">
                  <c:v>6.0302375500779056E+30</c:v>
                </c:pt>
                <c:pt idx="3880">
                  <c:v>6.2714470520810219E+30</c:v>
                </c:pt>
                <c:pt idx="3881">
                  <c:v>6.5223049341642625E+30</c:v>
                </c:pt>
                <c:pt idx="3882">
                  <c:v>6.7831971315308333E+30</c:v>
                </c:pt>
                <c:pt idx="3883">
                  <c:v>7.0545250167920665E+30</c:v>
                </c:pt>
                <c:pt idx="3884">
                  <c:v>6.9134345164562246E+30</c:v>
                </c:pt>
                <c:pt idx="3885">
                  <c:v>7.1899718971144741E+30</c:v>
                </c:pt>
                <c:pt idx="3886">
                  <c:v>7.4775707729990533E+30</c:v>
                </c:pt>
                <c:pt idx="3887">
                  <c:v>7.7766736039190157E+30</c:v>
                </c:pt>
                <c:pt idx="3888">
                  <c:v>7.6211401318406358E+30</c:v>
                </c:pt>
                <c:pt idx="3889">
                  <c:v>7.9259857371142615E+30</c:v>
                </c:pt>
                <c:pt idx="3890">
                  <c:v>8.2430251665988319E+30</c:v>
                </c:pt>
                <c:pt idx="3891">
                  <c:v>8.5727461732627846E+30</c:v>
                </c:pt>
                <c:pt idx="3892">
                  <c:v>8.9156560201932955E+30</c:v>
                </c:pt>
                <c:pt idx="3893">
                  <c:v>9.2722822610010278E+30</c:v>
                </c:pt>
                <c:pt idx="3894">
                  <c:v>9.643173551441069E+30</c:v>
                </c:pt>
                <c:pt idx="3895">
                  <c:v>1.0028900493498712E+31</c:v>
                </c:pt>
                <c:pt idx="3896">
                  <c:v>9.8283224836287375E+30</c:v>
                </c:pt>
                <c:pt idx="3897">
                  <c:v>1.0221455382973888E+31</c:v>
                </c:pt>
                <c:pt idx="3898">
                  <c:v>1.001702627531441E+31</c:v>
                </c:pt>
                <c:pt idx="3899">
                  <c:v>1.0417707326326987E+31</c:v>
                </c:pt>
                <c:pt idx="3900">
                  <c:v>1.0834415619380065E+31</c:v>
                </c:pt>
                <c:pt idx="3901">
                  <c:v>1.0617727306992465E+31</c:v>
                </c:pt>
                <c:pt idx="3902">
                  <c:v>1.0405372760852616E+31</c:v>
                </c:pt>
                <c:pt idx="3903">
                  <c:v>1.0197265305635564E+31</c:v>
                </c:pt>
                <c:pt idx="3904">
                  <c:v>9.9933199995228532E+30</c:v>
                </c:pt>
                <c:pt idx="3905">
                  <c:v>1.0393052799503767E+31</c:v>
                </c:pt>
                <c:pt idx="3906">
                  <c:v>1.0808774911483917E+31</c:v>
                </c:pt>
                <c:pt idx="3907">
                  <c:v>1.1241125907943273E+31</c:v>
                </c:pt>
                <c:pt idx="3908">
                  <c:v>1.1690770944261005E+31</c:v>
                </c:pt>
                <c:pt idx="3909">
                  <c:v>1.2158401782031446E+31</c:v>
                </c:pt>
                <c:pt idx="3910">
                  <c:v>1.2644737853312705E+31</c:v>
                </c:pt>
                <c:pt idx="3911">
                  <c:v>1.2391843096246451E+31</c:v>
                </c:pt>
                <c:pt idx="3912">
                  <c:v>1.288751682009631E+31</c:v>
                </c:pt>
                <c:pt idx="3913">
                  <c:v>1.2629766483694385E+31</c:v>
                </c:pt>
                <c:pt idx="3914">
                  <c:v>1.2377171154020497E+31</c:v>
                </c:pt>
                <c:pt idx="3915">
                  <c:v>1.2872258000181316E+31</c:v>
                </c:pt>
                <c:pt idx="3916">
                  <c:v>1.338714832018857E+31</c:v>
                </c:pt>
                <c:pt idx="3917">
                  <c:v>1.3922634252996112E+31</c:v>
                </c:pt>
                <c:pt idx="3918">
                  <c:v>1.4479539623115955E+31</c:v>
                </c:pt>
                <c:pt idx="3919">
                  <c:v>1.5058721208040595E+31</c:v>
                </c:pt>
                <c:pt idx="3920">
                  <c:v>1.5661070056362218E+31</c:v>
                </c:pt>
                <c:pt idx="3921">
                  <c:v>1.5347848655234975E+31</c:v>
                </c:pt>
                <c:pt idx="3922">
                  <c:v>1.5961762601444374E+31</c:v>
                </c:pt>
                <c:pt idx="3923">
                  <c:v>1.5642527349415487E+31</c:v>
                </c:pt>
                <c:pt idx="3924">
                  <c:v>1.5329676802427178E+31</c:v>
                </c:pt>
                <c:pt idx="3925">
                  <c:v>1.5942863874524266E+31</c:v>
                </c:pt>
                <c:pt idx="3926">
                  <c:v>1.562400659703378E+31</c:v>
                </c:pt>
                <c:pt idx="3927">
                  <c:v>1.5311526465093104E+31</c:v>
                </c:pt>
                <c:pt idx="3928">
                  <c:v>1.5923987523696829E+31</c:v>
                </c:pt>
                <c:pt idx="3929">
                  <c:v>1.6560947024644702E+31</c:v>
                </c:pt>
                <c:pt idx="3930">
                  <c:v>1.6229728084151808E+31</c:v>
                </c:pt>
                <c:pt idx="3931">
                  <c:v>1.5905133522468772E+31</c:v>
                </c:pt>
                <c:pt idx="3932">
                  <c:v>1.6541338863367523E+31</c:v>
                </c:pt>
                <c:pt idx="3933">
                  <c:v>1.7202992417902224E+31</c:v>
                </c:pt>
                <c:pt idx="3934">
                  <c:v>1.6858932569544181E+31</c:v>
                </c:pt>
                <c:pt idx="3935">
                  <c:v>1.6521753918153298E+31</c:v>
                </c:pt>
                <c:pt idx="3936">
                  <c:v>1.718262407487943E+31</c:v>
                </c:pt>
                <c:pt idx="3937">
                  <c:v>1.7869929037874607E+31</c:v>
                </c:pt>
                <c:pt idx="3938">
                  <c:v>1.8584726199389592E+31</c:v>
                </c:pt>
                <c:pt idx="3939">
                  <c:v>1.8213031675401799E+31</c:v>
                </c:pt>
                <c:pt idx="3940">
                  <c:v>1.8941552942417871E+31</c:v>
                </c:pt>
                <c:pt idx="3941">
                  <c:v>1.8562721883569513E+31</c:v>
                </c:pt>
                <c:pt idx="3942">
                  <c:v>1.9305230758912293E+31</c:v>
                </c:pt>
                <c:pt idx="3943">
                  <c:v>2.0077439989268784E+31</c:v>
                </c:pt>
                <c:pt idx="3944">
                  <c:v>1.967589118948341E+31</c:v>
                </c:pt>
                <c:pt idx="3945">
                  <c:v>2.0462926837062746E+31</c:v>
                </c:pt>
                <c:pt idx="3946">
                  <c:v>2.0053668300321491E+31</c:v>
                </c:pt>
                <c:pt idx="3947">
                  <c:v>2.0855815032334351E+31</c:v>
                </c:pt>
                <c:pt idx="3948">
                  <c:v>2.1690047633627723E+31</c:v>
                </c:pt>
                <c:pt idx="3949">
                  <c:v>2.2557649538972832E+31</c:v>
                </c:pt>
                <c:pt idx="3950">
                  <c:v>2.2106496548193374E+31</c:v>
                </c:pt>
                <c:pt idx="3951">
                  <c:v>2.1664366617229508E+31</c:v>
                </c:pt>
                <c:pt idx="3952">
                  <c:v>2.1231079284884919E+31</c:v>
                </c:pt>
                <c:pt idx="3953">
                  <c:v>2.2080322456280318E+31</c:v>
                </c:pt>
                <c:pt idx="3954">
                  <c:v>2.2963535354531529E+31</c:v>
                </c:pt>
                <c:pt idx="3955">
                  <c:v>2.2504264647440897E+31</c:v>
                </c:pt>
                <c:pt idx="3956">
                  <c:v>2.3404435233338535E+31</c:v>
                </c:pt>
                <c:pt idx="3957">
                  <c:v>2.2936346528671763E+31</c:v>
                </c:pt>
                <c:pt idx="3958">
                  <c:v>2.2477619598098327E+31</c:v>
                </c:pt>
                <c:pt idx="3959">
                  <c:v>2.3376724382022258E+31</c:v>
                </c:pt>
                <c:pt idx="3960">
                  <c:v>2.4311793357303148E+31</c:v>
                </c:pt>
                <c:pt idx="3961">
                  <c:v>2.5284265091595273E+31</c:v>
                </c:pt>
                <c:pt idx="3962">
                  <c:v>2.6295635695259083E+31</c:v>
                </c:pt>
                <c:pt idx="3963">
                  <c:v>2.7347461123069445E+31</c:v>
                </c:pt>
                <c:pt idx="3964">
                  <c:v>2.8441359567992222E+31</c:v>
                </c:pt>
                <c:pt idx="3965">
                  <c:v>2.7872532376632377E+31</c:v>
                </c:pt>
                <c:pt idx="3966">
                  <c:v>2.7315081729099727E+31</c:v>
                </c:pt>
                <c:pt idx="3967">
                  <c:v>2.8407684998263718E+31</c:v>
                </c:pt>
                <c:pt idx="3968">
                  <c:v>2.7839531298298444E+31</c:v>
                </c:pt>
                <c:pt idx="3969">
                  <c:v>2.7282740672332477E+31</c:v>
                </c:pt>
                <c:pt idx="3970">
                  <c:v>2.8374050299225777E+31</c:v>
                </c:pt>
                <c:pt idx="3971">
                  <c:v>2.9509012311194807E+31</c:v>
                </c:pt>
                <c:pt idx="3972">
                  <c:v>3.0689372803642598E+31</c:v>
                </c:pt>
                <c:pt idx="3973">
                  <c:v>3.0075585347569747E+31</c:v>
                </c:pt>
                <c:pt idx="3974">
                  <c:v>2.9474073640618351E+31</c:v>
                </c:pt>
                <c:pt idx="3975">
                  <c:v>3.0653036586243084E+31</c:v>
                </c:pt>
                <c:pt idx="3976">
                  <c:v>3.1879158049692807E+31</c:v>
                </c:pt>
                <c:pt idx="3977">
                  <c:v>3.315432437168052E+31</c:v>
                </c:pt>
                <c:pt idx="3978">
                  <c:v>3.2491237884246909E+31</c:v>
                </c:pt>
                <c:pt idx="3979">
                  <c:v>3.1841413126561972E+31</c:v>
                </c:pt>
                <c:pt idx="3980">
                  <c:v>3.3115069651624449E+31</c:v>
                </c:pt>
                <c:pt idx="3981">
                  <c:v>3.4439672437689428E+31</c:v>
                </c:pt>
                <c:pt idx="3982">
                  <c:v>3.3750878988935639E+31</c:v>
                </c:pt>
                <c:pt idx="3983">
                  <c:v>3.5100914148493063E+31</c:v>
                </c:pt>
                <c:pt idx="3984">
                  <c:v>3.6504950714432784E+31</c:v>
                </c:pt>
                <c:pt idx="3985">
                  <c:v>3.7965148743010097E+31</c:v>
                </c:pt>
                <c:pt idx="3986">
                  <c:v>3.7205845768149893E+31</c:v>
                </c:pt>
                <c:pt idx="3987">
                  <c:v>3.869407959887589E+31</c:v>
                </c:pt>
                <c:pt idx="3988">
                  <c:v>3.7920198006898374E+31</c:v>
                </c:pt>
                <c:pt idx="3989">
                  <c:v>3.9437005927174307E+31</c:v>
                </c:pt>
                <c:pt idx="3990">
                  <c:v>4.1014486164261277E+31</c:v>
                </c:pt>
                <c:pt idx="3991">
                  <c:v>4.2655065610831727E+31</c:v>
                </c:pt>
                <c:pt idx="3992">
                  <c:v>4.4361268235264992E+31</c:v>
                </c:pt>
                <c:pt idx="3993">
                  <c:v>4.3474042870559688E+31</c:v>
                </c:pt>
                <c:pt idx="3994">
                  <c:v>4.2604562013148495E+31</c:v>
                </c:pt>
                <c:pt idx="3995">
                  <c:v>4.4308744493674434E+31</c:v>
                </c:pt>
                <c:pt idx="3996">
                  <c:v>4.6081094273421412E+31</c:v>
                </c:pt>
                <c:pt idx="3997">
                  <c:v>4.7924338044358272E+31</c:v>
                </c:pt>
                <c:pt idx="3998">
                  <c:v>4.6965851283471105E+31</c:v>
                </c:pt>
                <c:pt idx="3999">
                  <c:v>4.6026534257801684E+31</c:v>
                </c:pt>
                <c:pt idx="4000">
                  <c:v>4.510600357264565E+31</c:v>
                </c:pt>
                <c:pt idx="4001">
                  <c:v>4.4203883501192733E+31</c:v>
                </c:pt>
                <c:pt idx="4002">
                  <c:v>4.5972038841240442E+31</c:v>
                </c:pt>
                <c:pt idx="4003">
                  <c:v>4.7810920394890063E+31</c:v>
                </c:pt>
                <c:pt idx="4004">
                  <c:v>4.9723357210685669E+31</c:v>
                </c:pt>
                <c:pt idx="4005">
                  <c:v>4.8728890066471956E+31</c:v>
                </c:pt>
                <c:pt idx="4006">
                  <c:v>4.7754312265142521E+31</c:v>
                </c:pt>
                <c:pt idx="4007">
                  <c:v>4.9664484755748222E+31</c:v>
                </c:pt>
                <c:pt idx="4008">
                  <c:v>5.165106414597815E+31</c:v>
                </c:pt>
                <c:pt idx="4009">
                  <c:v>5.3717106711817273E+31</c:v>
                </c:pt>
                <c:pt idx="4010">
                  <c:v>5.5865790980289961E+31</c:v>
                </c:pt>
                <c:pt idx="4011">
                  <c:v>5.8100422619501558E+31</c:v>
                </c:pt>
                <c:pt idx="4012">
                  <c:v>5.6938414167111524E+31</c:v>
                </c:pt>
                <c:pt idx="4013">
                  <c:v>5.9215950733795988E+31</c:v>
                </c:pt>
                <c:pt idx="4014">
                  <c:v>5.8031631719120073E+31</c:v>
                </c:pt>
                <c:pt idx="4015">
                  <c:v>5.6870999084737674E+31</c:v>
                </c:pt>
                <c:pt idx="4016">
                  <c:v>5.9145839048127182E+31</c:v>
                </c:pt>
                <c:pt idx="4017">
                  <c:v>5.7962922267164638E+31</c:v>
                </c:pt>
                <c:pt idx="4018">
                  <c:v>5.6803663821821342E+31</c:v>
                </c:pt>
                <c:pt idx="4019">
                  <c:v>5.5667590545384917E+31</c:v>
                </c:pt>
                <c:pt idx="4020">
                  <c:v>5.7894294167200313E+31</c:v>
                </c:pt>
                <c:pt idx="4021">
                  <c:v>6.0210065933888328E+31</c:v>
                </c:pt>
                <c:pt idx="4022">
                  <c:v>5.9005864615210563E+31</c:v>
                </c:pt>
                <c:pt idx="4023">
                  <c:v>5.7825747322906353E+31</c:v>
                </c:pt>
                <c:pt idx="4024">
                  <c:v>6.0138777215822611E+31</c:v>
                </c:pt>
                <c:pt idx="4025">
                  <c:v>5.893600167150616E+31</c:v>
                </c:pt>
                <c:pt idx="4026">
                  <c:v>6.1293441738366402E+31</c:v>
                </c:pt>
                <c:pt idx="4027">
                  <c:v>6.0067572903599074E+31</c:v>
                </c:pt>
                <c:pt idx="4028">
                  <c:v>5.886622144552709E+31</c:v>
                </c:pt>
                <c:pt idx="4029">
                  <c:v>6.122087030334817E+31</c:v>
                </c:pt>
                <c:pt idx="4030">
                  <c:v>5.9996452897281209E+31</c:v>
                </c:pt>
                <c:pt idx="4031">
                  <c:v>5.8796523839335581E+31</c:v>
                </c:pt>
                <c:pt idx="4032">
                  <c:v>6.1148384792909003E+31</c:v>
                </c:pt>
                <c:pt idx="4033">
                  <c:v>5.9925417097050821E+31</c:v>
                </c:pt>
                <c:pt idx="4034">
                  <c:v>5.8726908755109801E+31</c:v>
                </c:pt>
                <c:pt idx="4035">
                  <c:v>5.7552370580007607E+31</c:v>
                </c:pt>
                <c:pt idx="4036">
                  <c:v>5.6401323168407453E+31</c:v>
                </c:pt>
                <c:pt idx="4037">
                  <c:v>5.8657376095143752E+31</c:v>
                </c:pt>
                <c:pt idx="4038">
                  <c:v>5.7484228573240874E+31</c:v>
                </c:pt>
                <c:pt idx="4039">
                  <c:v>5.9783597716170506E+31</c:v>
                </c:pt>
                <c:pt idx="4040">
                  <c:v>6.2174941624817329E+31</c:v>
                </c:pt>
                <c:pt idx="4041">
                  <c:v>6.4661939289810023E+31</c:v>
                </c:pt>
                <c:pt idx="4042">
                  <c:v>6.7248416861402428E+31</c:v>
                </c:pt>
                <c:pt idx="4043">
                  <c:v>6.5903448524174381E+31</c:v>
                </c:pt>
                <c:pt idx="4044">
                  <c:v>6.8539586465141358E+31</c:v>
                </c:pt>
                <c:pt idx="4045">
                  <c:v>7.1281169923747015E+31</c:v>
                </c:pt>
                <c:pt idx="4046">
                  <c:v>7.4132416720696899E+31</c:v>
                </c:pt>
                <c:pt idx="4047">
                  <c:v>7.2649768386282964E+31</c:v>
                </c:pt>
                <c:pt idx="4048">
                  <c:v>7.1196773018557307E+31</c:v>
                </c:pt>
                <c:pt idx="4049">
                  <c:v>7.4044643939299602E+31</c:v>
                </c:pt>
                <c:pt idx="4050">
                  <c:v>7.2563751060513609E+31</c:v>
                </c:pt>
                <c:pt idx="4051">
                  <c:v>7.5466301102934151E+31</c:v>
                </c:pt>
                <c:pt idx="4052">
                  <c:v>7.3956975080875465E+31</c:v>
                </c:pt>
                <c:pt idx="4053">
                  <c:v>7.6915254084110488E+31</c:v>
                </c:pt>
                <c:pt idx="4054">
                  <c:v>7.9991864247474905E+31</c:v>
                </c:pt>
                <c:pt idx="4055">
                  <c:v>8.3191538817373909E+31</c:v>
                </c:pt>
                <c:pt idx="4056">
                  <c:v>8.1527708041026431E+31</c:v>
                </c:pt>
                <c:pt idx="4057">
                  <c:v>8.4788816362667486E+31</c:v>
                </c:pt>
                <c:pt idx="4058">
                  <c:v>8.818036901717418E+31</c:v>
                </c:pt>
                <c:pt idx="4059">
                  <c:v>8.6416761636830688E+31</c:v>
                </c:pt>
                <c:pt idx="4060">
                  <c:v>8.9873432102303921E+31</c:v>
                </c:pt>
                <c:pt idx="4061">
                  <c:v>9.3468369386396077E+31</c:v>
                </c:pt>
                <c:pt idx="4062">
                  <c:v>9.1599001998668157E+31</c:v>
                </c:pt>
                <c:pt idx="4063">
                  <c:v>9.5262962078614879E+31</c:v>
                </c:pt>
                <c:pt idx="4064">
                  <c:v>9.3357702837042588E+31</c:v>
                </c:pt>
                <c:pt idx="4065">
                  <c:v>9.7092010950524292E+31</c:v>
                </c:pt>
                <c:pt idx="4066">
                  <c:v>1.0097569138854527E+32</c:v>
                </c:pt>
                <c:pt idx="4067">
                  <c:v>9.8956177560774364E+31</c:v>
                </c:pt>
                <c:pt idx="4068">
                  <c:v>1.0291442466320534E+32</c:v>
                </c:pt>
                <c:pt idx="4069">
                  <c:v>1.0703100164973355E+32</c:v>
                </c:pt>
                <c:pt idx="4070">
                  <c:v>1.113122417157229E+32</c:v>
                </c:pt>
                <c:pt idx="4071">
                  <c:v>1.0908599688140845E+32</c:v>
                </c:pt>
                <c:pt idx="4072">
                  <c:v>1.0690427694378027E+32</c:v>
                </c:pt>
                <c:pt idx="4073">
                  <c:v>1.1118044802153148E+32</c:v>
                </c:pt>
                <c:pt idx="4074">
                  <c:v>1.0895683906110084E+32</c:v>
                </c:pt>
                <c:pt idx="4075">
                  <c:v>1.1331511262354489E+32</c:v>
                </c:pt>
                <c:pt idx="4076">
                  <c:v>1.1104881037107399E+32</c:v>
                </c:pt>
                <c:pt idx="4077">
                  <c:v>1.1549076278591694E+32</c:v>
                </c:pt>
                <c:pt idx="4078">
                  <c:v>1.2011039329735362E+32</c:v>
                </c:pt>
                <c:pt idx="4079">
                  <c:v>1.1770818543140654E+32</c:v>
                </c:pt>
                <c:pt idx="4080">
                  <c:v>1.2241651284866281E+32</c:v>
                </c:pt>
                <c:pt idx="4081">
                  <c:v>1.2731317336260933E+32</c:v>
                </c:pt>
                <c:pt idx="4082">
                  <c:v>1.324057002971137E+32</c:v>
                </c:pt>
                <c:pt idx="4083">
                  <c:v>1.2975758629117142E+32</c:v>
                </c:pt>
                <c:pt idx="4084">
                  <c:v>1.3494788974281827E+32</c:v>
                </c:pt>
                <c:pt idx="4085">
                  <c:v>1.322489319479619E+32</c:v>
                </c:pt>
                <c:pt idx="4086">
                  <c:v>1.3753888922588039E+32</c:v>
                </c:pt>
                <c:pt idx="4087">
                  <c:v>1.4304044479491561E+32</c:v>
                </c:pt>
                <c:pt idx="4088">
                  <c:v>1.401796358990173E+32</c:v>
                </c:pt>
                <c:pt idx="4089">
                  <c:v>1.3737604318103696E+32</c:v>
                </c:pt>
                <c:pt idx="4090">
                  <c:v>1.4287108490827844E+32</c:v>
                </c:pt>
                <c:pt idx="4091">
                  <c:v>1.4858592830460957E+32</c:v>
                </c:pt>
                <c:pt idx="4092">
                  <c:v>1.4561420973851739E+32</c:v>
                </c:pt>
                <c:pt idx="4093">
                  <c:v>1.5143877812805808E+32</c:v>
                </c:pt>
                <c:pt idx="4094">
                  <c:v>1.4841000256549691E+32</c:v>
                </c:pt>
                <c:pt idx="4095">
                  <c:v>1.5434640266811678E+32</c:v>
                </c:pt>
                <c:pt idx="4096">
                  <c:v>1.6052025877484145E+32</c:v>
                </c:pt>
                <c:pt idx="4097">
                  <c:v>1.6694106912583512E+32</c:v>
                </c:pt>
                <c:pt idx="4098">
                  <c:v>1.7361871189086852E+32</c:v>
                </c:pt>
                <c:pt idx="4099">
                  <c:v>1.8056346036650327E+32</c:v>
                </c:pt>
                <c:pt idx="4100">
                  <c:v>1.769521911591732E+32</c:v>
                </c:pt>
                <c:pt idx="4101">
                  <c:v>1.7341314733598974E+32</c:v>
                </c:pt>
                <c:pt idx="4102">
                  <c:v>1.6994488438926996E+32</c:v>
                </c:pt>
                <c:pt idx="4103">
                  <c:v>1.6654598670148455E+32</c:v>
                </c:pt>
                <c:pt idx="4104">
                  <c:v>1.7320782616954393E+32</c:v>
                </c:pt>
                <c:pt idx="4105">
                  <c:v>1.8013613921632567E+32</c:v>
                </c:pt>
                <c:pt idx="4106">
                  <c:v>1.8734158478497868E+32</c:v>
                </c:pt>
                <c:pt idx="4107">
                  <c:v>1.9483524817637782E+32</c:v>
                </c:pt>
                <c:pt idx="4108">
                  <c:v>1.9093854321285025E+32</c:v>
                </c:pt>
                <c:pt idx="4109">
                  <c:v>1.9857608494136427E+32</c:v>
                </c:pt>
                <c:pt idx="4110">
                  <c:v>2.0651912833901882E+32</c:v>
                </c:pt>
                <c:pt idx="4111">
                  <c:v>2.0238874577223845E+32</c:v>
                </c:pt>
                <c:pt idx="4112">
                  <c:v>2.1048429560312798E+32</c:v>
                </c:pt>
                <c:pt idx="4113">
                  <c:v>2.1890366742725309E+32</c:v>
                </c:pt>
                <c:pt idx="4114">
                  <c:v>2.276598141243432E+32</c:v>
                </c:pt>
                <c:pt idx="4115">
                  <c:v>2.3676620668931692E+32</c:v>
                </c:pt>
                <c:pt idx="4116">
                  <c:v>2.4623685495688958E+32</c:v>
                </c:pt>
                <c:pt idx="4117">
                  <c:v>2.4131211785775179E+32</c:v>
                </c:pt>
                <c:pt idx="4118">
                  <c:v>2.5096460257206184E+32</c:v>
                </c:pt>
                <c:pt idx="4119">
                  <c:v>2.6100318667494432E+32</c:v>
                </c:pt>
                <c:pt idx="4120">
                  <c:v>2.7144331414194209E+32</c:v>
                </c:pt>
                <c:pt idx="4121">
                  <c:v>2.8230104670761976E+32</c:v>
                </c:pt>
                <c:pt idx="4122">
                  <c:v>2.9359308857592454E+32</c:v>
                </c:pt>
                <c:pt idx="4123">
                  <c:v>2.8772122680440606E+32</c:v>
                </c:pt>
                <c:pt idx="4124">
                  <c:v>2.9923007587658229E+32</c:v>
                </c:pt>
                <c:pt idx="4125">
                  <c:v>3.1119927891164557E+32</c:v>
                </c:pt>
                <c:pt idx="4126">
                  <c:v>3.0497529333341268E+32</c:v>
                </c:pt>
                <c:pt idx="4127">
                  <c:v>3.1717430506674919E+32</c:v>
                </c:pt>
                <c:pt idx="4128">
                  <c:v>3.1083081896541421E+32</c:v>
                </c:pt>
                <c:pt idx="4129">
                  <c:v>3.0461420258610594E+32</c:v>
                </c:pt>
                <c:pt idx="4130">
                  <c:v>3.1679877068955019E+32</c:v>
                </c:pt>
                <c:pt idx="4131">
                  <c:v>3.1046279527575918E+32</c:v>
                </c:pt>
                <c:pt idx="4132">
                  <c:v>3.2288130708678954E+32</c:v>
                </c:pt>
                <c:pt idx="4133">
                  <c:v>3.1642368094505374E+32</c:v>
                </c:pt>
                <c:pt idx="4134">
                  <c:v>3.1009520732615265E+32</c:v>
                </c:pt>
                <c:pt idx="4135">
                  <c:v>3.2249901561919875E+32</c:v>
                </c:pt>
                <c:pt idx="4136">
                  <c:v>3.3539897624396672E+32</c:v>
                </c:pt>
                <c:pt idx="4137">
                  <c:v>3.488149352937254E+32</c:v>
                </c:pt>
                <c:pt idx="4138">
                  <c:v>3.6276753270547441E+32</c:v>
                </c:pt>
                <c:pt idx="4139">
                  <c:v>3.5551218205136495E+32</c:v>
                </c:pt>
                <c:pt idx="4140">
                  <c:v>3.4840193841033764E+32</c:v>
                </c:pt>
                <c:pt idx="4141">
                  <c:v>3.414338996421309E+32</c:v>
                </c:pt>
                <c:pt idx="4142">
                  <c:v>3.5509125562781611E+32</c:v>
                </c:pt>
                <c:pt idx="4143">
                  <c:v>3.4798943051525976E+32</c:v>
                </c:pt>
                <c:pt idx="4144">
                  <c:v>3.4102964190495459E+32</c:v>
                </c:pt>
                <c:pt idx="4145">
                  <c:v>3.5467082758115275E+32</c:v>
                </c:pt>
                <c:pt idx="4146">
                  <c:v>3.4757741102952967E+32</c:v>
                </c:pt>
                <c:pt idx="4147">
                  <c:v>3.6148050747071087E+32</c:v>
                </c:pt>
                <c:pt idx="4148">
                  <c:v>3.7593972776953934E+32</c:v>
                </c:pt>
                <c:pt idx="4149">
                  <c:v>3.9097731688032092E+32</c:v>
                </c:pt>
                <c:pt idx="4150">
                  <c:v>4.0661640955553375E+32</c:v>
                </c:pt>
                <c:pt idx="4151">
                  <c:v>4.2288106593775509E+32</c:v>
                </c:pt>
                <c:pt idx="4152">
                  <c:v>4.14423444619E+32</c:v>
                </c:pt>
                <c:pt idx="4153">
                  <c:v>4.3100038240376E+32</c:v>
                </c:pt>
                <c:pt idx="4154">
                  <c:v>4.4824039769991041E+32</c:v>
                </c:pt>
                <c:pt idx="4155">
                  <c:v>4.6617001360790684E+32</c:v>
                </c:pt>
                <c:pt idx="4156">
                  <c:v>4.8481681415222309E+32</c:v>
                </c:pt>
                <c:pt idx="4157">
                  <c:v>5.0420948671831203E+32</c:v>
                </c:pt>
                <c:pt idx="4158">
                  <c:v>5.2437786618704451E+32</c:v>
                </c:pt>
                <c:pt idx="4159">
                  <c:v>5.4535298083452629E+32</c:v>
                </c:pt>
                <c:pt idx="4160">
                  <c:v>5.6716710006790731E+32</c:v>
                </c:pt>
                <c:pt idx="4161">
                  <c:v>5.8985378407062357E+32</c:v>
                </c:pt>
                <c:pt idx="4162">
                  <c:v>6.1344793543344852E+32</c:v>
                </c:pt>
                <c:pt idx="4163">
                  <c:v>6.3798585285078643E+32</c:v>
                </c:pt>
                <c:pt idx="4164">
                  <c:v>6.6350528696481788E+32</c:v>
                </c:pt>
                <c:pt idx="4165">
                  <c:v>6.502351812255215E+32</c:v>
                </c:pt>
                <c:pt idx="4166">
                  <c:v>6.7624458847454231E+32</c:v>
                </c:pt>
                <c:pt idx="4167">
                  <c:v>6.6271969670505148E+32</c:v>
                </c:pt>
                <c:pt idx="4168">
                  <c:v>6.8922848457325351E+32</c:v>
                </c:pt>
                <c:pt idx="4169">
                  <c:v>7.1679762395618371E+32</c:v>
                </c:pt>
                <c:pt idx="4170">
                  <c:v>7.0246167147706003E+32</c:v>
                </c:pt>
                <c:pt idx="4171">
                  <c:v>7.3056013833614241E+32</c:v>
                </c:pt>
                <c:pt idx="4172">
                  <c:v>7.5978254386958807E+32</c:v>
                </c:pt>
                <c:pt idx="4173">
                  <c:v>7.9017384562437153E+32</c:v>
                </c:pt>
                <c:pt idx="4174">
                  <c:v>8.2178079944934635E+32</c:v>
                </c:pt>
                <c:pt idx="4175">
                  <c:v>8.5465203142732019E+32</c:v>
                </c:pt>
                <c:pt idx="4176">
                  <c:v>8.3755899079877381E+32</c:v>
                </c:pt>
                <c:pt idx="4177">
                  <c:v>8.2080781098279834E+32</c:v>
                </c:pt>
                <c:pt idx="4178">
                  <c:v>8.0439165476314231E+32</c:v>
                </c:pt>
                <c:pt idx="4179">
                  <c:v>7.8830382166787951E+32</c:v>
                </c:pt>
                <c:pt idx="4180">
                  <c:v>7.7253774523452197E+32</c:v>
                </c:pt>
                <c:pt idx="4181">
                  <c:v>8.034392550439028E+32</c:v>
                </c:pt>
                <c:pt idx="4182">
                  <c:v>8.355768252456589E+32</c:v>
                </c:pt>
                <c:pt idx="4183">
                  <c:v>8.1886528874074574E+32</c:v>
                </c:pt>
                <c:pt idx="4184">
                  <c:v>8.0248798296593081E+32</c:v>
                </c:pt>
                <c:pt idx="4185">
                  <c:v>7.864382233066122E+32</c:v>
                </c:pt>
                <c:pt idx="4186">
                  <c:v>8.1789575223887665E+32</c:v>
                </c:pt>
                <c:pt idx="4187">
                  <c:v>8.0153783719409914E+32</c:v>
                </c:pt>
                <c:pt idx="4188">
                  <c:v>7.8550708045021721E+32</c:v>
                </c:pt>
                <c:pt idx="4189">
                  <c:v>8.1692736366822589E+32</c:v>
                </c:pt>
                <c:pt idx="4190">
                  <c:v>8.4960445821495489E+32</c:v>
                </c:pt>
                <c:pt idx="4191">
                  <c:v>8.8358863654355306E+32</c:v>
                </c:pt>
                <c:pt idx="4192">
                  <c:v>9.1893218200529512E+32</c:v>
                </c:pt>
                <c:pt idx="4193">
                  <c:v>9.0055353836518925E+32</c:v>
                </c:pt>
                <c:pt idx="4194">
                  <c:v>8.8254246759788545E+32</c:v>
                </c:pt>
                <c:pt idx="4195">
                  <c:v>9.1784416630180081E+32</c:v>
                </c:pt>
                <c:pt idx="4196">
                  <c:v>8.9948728297576473E+32</c:v>
                </c:pt>
                <c:pt idx="4197">
                  <c:v>8.8149753731624947E+32</c:v>
                </c:pt>
                <c:pt idx="4198">
                  <c:v>9.167574388088994E+32</c:v>
                </c:pt>
                <c:pt idx="4199">
                  <c:v>9.5342773636125537E+32</c:v>
                </c:pt>
                <c:pt idx="4200">
                  <c:v>9.9156484581570554E+32</c:v>
                </c:pt>
                <c:pt idx="4201">
                  <c:v>9.7173354889939146E+32</c:v>
                </c:pt>
                <c:pt idx="4202">
                  <c:v>1.0106028908553671E+33</c:v>
                </c:pt>
                <c:pt idx="4203">
                  <c:v>1.0510270064895818E+33</c:v>
                </c:pt>
                <c:pt idx="4204">
                  <c:v>1.0930680867491651E+33</c:v>
                </c:pt>
                <c:pt idx="4205">
                  <c:v>1.1367908102191317E+33</c:v>
                </c:pt>
                <c:pt idx="4206">
                  <c:v>1.182262442627897E+33</c:v>
                </c:pt>
                <c:pt idx="4207">
                  <c:v>1.158617193775339E+33</c:v>
                </c:pt>
                <c:pt idx="4208">
                  <c:v>1.1354448498998323E+33</c:v>
                </c:pt>
                <c:pt idx="4209">
                  <c:v>1.1127359529018356E+33</c:v>
                </c:pt>
                <c:pt idx="4210">
                  <c:v>1.1572453910179091E+33</c:v>
                </c:pt>
                <c:pt idx="4211">
                  <c:v>1.1341004831975509E+33</c:v>
                </c:pt>
                <c:pt idx="4212">
                  <c:v>1.1114184735335998E+33</c:v>
                </c:pt>
                <c:pt idx="4213">
                  <c:v>1.1558752124749438E+33</c:v>
                </c:pt>
                <c:pt idx="4214">
                  <c:v>1.132757708225445E+33</c:v>
                </c:pt>
                <c:pt idx="4215">
                  <c:v>1.1780680165544628E+33</c:v>
                </c:pt>
                <c:pt idx="4216">
                  <c:v>1.2251907372166414E+33</c:v>
                </c:pt>
                <c:pt idx="4217">
                  <c:v>1.2006869224723086E+33</c:v>
                </c:pt>
                <c:pt idx="4218">
                  <c:v>1.1766731840228624E+33</c:v>
                </c:pt>
                <c:pt idx="4219">
                  <c:v>1.1531397203424051E+33</c:v>
                </c:pt>
                <c:pt idx="4220">
                  <c:v>1.1992653091561013E+33</c:v>
                </c:pt>
                <c:pt idx="4221">
                  <c:v>1.2472359215223454E+33</c:v>
                </c:pt>
                <c:pt idx="4222">
                  <c:v>1.2971253583832393E+33</c:v>
                </c:pt>
                <c:pt idx="4223">
                  <c:v>1.2711828512155745E+33</c:v>
                </c:pt>
                <c:pt idx="4224">
                  <c:v>1.245759194191263E+33</c:v>
                </c:pt>
                <c:pt idx="4225">
                  <c:v>1.2955895619589135E+33</c:v>
                </c:pt>
                <c:pt idx="4226">
                  <c:v>1.2696777707197352E+33</c:v>
                </c:pt>
                <c:pt idx="4227">
                  <c:v>1.3204648815485246E+33</c:v>
                </c:pt>
                <c:pt idx="4228">
                  <c:v>1.2940555839175541E+33</c:v>
                </c:pt>
                <c:pt idx="4229">
                  <c:v>1.3458178072742563E+33</c:v>
                </c:pt>
                <c:pt idx="4230">
                  <c:v>1.3189014511287712E+33</c:v>
                </c:pt>
                <c:pt idx="4231">
                  <c:v>1.3716575091739222E+33</c:v>
                </c:pt>
                <c:pt idx="4232">
                  <c:v>1.4265238095408791E+33</c:v>
                </c:pt>
                <c:pt idx="4233">
                  <c:v>1.4835847619225141E+33</c:v>
                </c:pt>
                <c:pt idx="4234">
                  <c:v>1.4539130666840638E+33</c:v>
                </c:pt>
                <c:pt idx="4235">
                  <c:v>1.5120695893514263E+33</c:v>
                </c:pt>
                <c:pt idx="4236">
                  <c:v>1.5725523729254832E+33</c:v>
                </c:pt>
                <c:pt idx="4237">
                  <c:v>1.5411013254669735E+33</c:v>
                </c:pt>
                <c:pt idx="4238">
                  <c:v>1.6027453784856526E+33</c:v>
                </c:pt>
                <c:pt idx="4239">
                  <c:v>1.6668551936250788E+33</c:v>
                </c:pt>
                <c:pt idx="4240">
                  <c:v>1.7335294013700819E+33</c:v>
                </c:pt>
                <c:pt idx="4241">
                  <c:v>1.6988588133426803E+33</c:v>
                </c:pt>
                <c:pt idx="4242">
                  <c:v>1.6648816370758266E+33</c:v>
                </c:pt>
                <c:pt idx="4243">
                  <c:v>1.7314769025588598E+33</c:v>
                </c:pt>
                <c:pt idx="4244">
                  <c:v>1.8007359786612142E+33</c:v>
                </c:pt>
                <c:pt idx="4245">
                  <c:v>1.7647212590879899E+33</c:v>
                </c:pt>
                <c:pt idx="4246">
                  <c:v>1.8353101094515096E+33</c:v>
                </c:pt>
                <c:pt idx="4247">
                  <c:v>1.7986039072624794E+33</c:v>
                </c:pt>
                <c:pt idx="4248">
                  <c:v>1.7626318291172299E+33</c:v>
                </c:pt>
                <c:pt idx="4249">
                  <c:v>1.7273791925348853E+33</c:v>
                </c:pt>
                <c:pt idx="4250">
                  <c:v>1.7964743602362807E+33</c:v>
                </c:pt>
                <c:pt idx="4251">
                  <c:v>1.7605448730315549E+33</c:v>
                </c:pt>
                <c:pt idx="4252">
                  <c:v>1.7253339755709238E+33</c:v>
                </c:pt>
                <c:pt idx="4253">
                  <c:v>1.7943473345937607E+33</c:v>
                </c:pt>
                <c:pt idx="4254">
                  <c:v>1.8661212279775113E+33</c:v>
                </c:pt>
                <c:pt idx="4255">
                  <c:v>1.9407660770966116E+33</c:v>
                </c:pt>
                <c:pt idx="4256">
                  <c:v>2.0183967201804759E+33</c:v>
                </c:pt>
                <c:pt idx="4257">
                  <c:v>2.0991325889876949E+33</c:v>
                </c:pt>
                <c:pt idx="4258">
                  <c:v>2.0571499372079411E+33</c:v>
                </c:pt>
                <c:pt idx="4259">
                  <c:v>2.1394359346962586E+33</c:v>
                </c:pt>
                <c:pt idx="4260">
                  <c:v>2.0966472160023335E+33</c:v>
                </c:pt>
                <c:pt idx="4261">
                  <c:v>2.1805131046424268E+33</c:v>
                </c:pt>
                <c:pt idx="4262">
                  <c:v>2.2677336288281239E+33</c:v>
                </c:pt>
                <c:pt idx="4263">
                  <c:v>2.3584429739812489E+33</c:v>
                </c:pt>
                <c:pt idx="4264">
                  <c:v>2.311274114501624E+33</c:v>
                </c:pt>
                <c:pt idx="4265">
                  <c:v>2.403725079081689E+33</c:v>
                </c:pt>
                <c:pt idx="4266">
                  <c:v>2.4998740822449565E+33</c:v>
                </c:pt>
                <c:pt idx="4267">
                  <c:v>2.4498766006000574E+33</c:v>
                </c:pt>
                <c:pt idx="4268">
                  <c:v>2.5478716646240597E+33</c:v>
                </c:pt>
                <c:pt idx="4269">
                  <c:v>2.4969142313315783E+33</c:v>
                </c:pt>
                <c:pt idx="4270">
                  <c:v>2.5967908005848415E+33</c:v>
                </c:pt>
                <c:pt idx="4271">
                  <c:v>2.700662432608235E+33</c:v>
                </c:pt>
                <c:pt idx="4272">
                  <c:v>2.8086889299125641E+33</c:v>
                </c:pt>
                <c:pt idx="4273">
                  <c:v>2.9210364871090667E+33</c:v>
                </c:pt>
                <c:pt idx="4274">
                  <c:v>2.8626157573668856E+33</c:v>
                </c:pt>
                <c:pt idx="4275">
                  <c:v>2.9771203876615613E+33</c:v>
                </c:pt>
                <c:pt idx="4276">
                  <c:v>2.9175779799083298E+33</c:v>
                </c:pt>
                <c:pt idx="4277">
                  <c:v>3.0342810991046632E+33</c:v>
                </c:pt>
                <c:pt idx="4278">
                  <c:v>3.1556523430688499E+33</c:v>
                </c:pt>
                <c:pt idx="4279">
                  <c:v>3.0925392962074729E+33</c:v>
                </c:pt>
                <c:pt idx="4280">
                  <c:v>3.2162408680557719E+33</c:v>
                </c:pt>
                <c:pt idx="4281">
                  <c:v>3.3448905027780028E+33</c:v>
                </c:pt>
                <c:pt idx="4282">
                  <c:v>3.277992692722443E+33</c:v>
                </c:pt>
                <c:pt idx="4283">
                  <c:v>3.2124328388679941E+33</c:v>
                </c:pt>
                <c:pt idx="4284">
                  <c:v>3.148184182090634E+33</c:v>
                </c:pt>
                <c:pt idx="4285">
                  <c:v>3.2741115493742596E+33</c:v>
                </c:pt>
                <c:pt idx="4286">
                  <c:v>3.4050760113492299E+33</c:v>
                </c:pt>
                <c:pt idx="4287">
                  <c:v>3.3369744911222451E+33</c:v>
                </c:pt>
                <c:pt idx="4288">
                  <c:v>3.470453470767135E+33</c:v>
                </c:pt>
                <c:pt idx="4289">
                  <c:v>3.4010444013517922E+33</c:v>
                </c:pt>
                <c:pt idx="4290">
                  <c:v>3.3330235133247563E+33</c:v>
                </c:pt>
                <c:pt idx="4291">
                  <c:v>3.4663444538577465E+33</c:v>
                </c:pt>
                <c:pt idx="4292">
                  <c:v>3.3970175647805914E+33</c:v>
                </c:pt>
                <c:pt idx="4293">
                  <c:v>3.5328982673718149E+33</c:v>
                </c:pt>
                <c:pt idx="4294">
                  <c:v>3.6742141980666875E+33</c:v>
                </c:pt>
                <c:pt idx="4295">
                  <c:v>3.6007299141053536E+33</c:v>
                </c:pt>
                <c:pt idx="4296">
                  <c:v>3.7447591106695675E+33</c:v>
                </c:pt>
                <c:pt idx="4297">
                  <c:v>3.6698639284561759E+33</c:v>
                </c:pt>
                <c:pt idx="4298">
                  <c:v>3.816658485594423E+33</c:v>
                </c:pt>
                <c:pt idx="4299">
                  <c:v>3.9693248250181997E+33</c:v>
                </c:pt>
                <c:pt idx="4300">
                  <c:v>3.8899383285178358E+33</c:v>
                </c:pt>
                <c:pt idx="4301">
                  <c:v>4.0455358616585493E+33</c:v>
                </c:pt>
                <c:pt idx="4302">
                  <c:v>4.2073572961248913E+33</c:v>
                </c:pt>
                <c:pt idx="4303">
                  <c:v>4.1232101502023935E+33</c:v>
                </c:pt>
                <c:pt idx="4304">
                  <c:v>4.2881385562104893E+33</c:v>
                </c:pt>
                <c:pt idx="4305">
                  <c:v>4.4596640984589088E+33</c:v>
                </c:pt>
                <c:pt idx="4306">
                  <c:v>4.3704708164897308E+33</c:v>
                </c:pt>
                <c:pt idx="4307">
                  <c:v>4.2830614001599363E+33</c:v>
                </c:pt>
                <c:pt idx="4308">
                  <c:v>4.1974001721567374E+33</c:v>
                </c:pt>
                <c:pt idx="4309">
                  <c:v>4.3652961790430067E+33</c:v>
                </c:pt>
                <c:pt idx="4310">
                  <c:v>4.2779902554621467E+33</c:v>
                </c:pt>
                <c:pt idx="4311">
                  <c:v>4.4491098656806324E+33</c:v>
                </c:pt>
                <c:pt idx="4312">
                  <c:v>4.3601276683670199E+33</c:v>
                </c:pt>
                <c:pt idx="4313">
                  <c:v>4.2729251149996794E+33</c:v>
                </c:pt>
                <c:pt idx="4314">
                  <c:v>4.4438421195996667E+33</c:v>
                </c:pt>
                <c:pt idx="4315">
                  <c:v>4.3549652772076731E+33</c:v>
                </c:pt>
                <c:pt idx="4316">
                  <c:v>4.5291638882959802E+33</c:v>
                </c:pt>
                <c:pt idx="4317">
                  <c:v>4.7103304438278192E+33</c:v>
                </c:pt>
                <c:pt idx="4318">
                  <c:v>4.616123834951263E+33</c:v>
                </c:pt>
                <c:pt idx="4319">
                  <c:v>4.5238013582522377E+33</c:v>
                </c:pt>
                <c:pt idx="4320">
                  <c:v>4.7047534125823273E+33</c:v>
                </c:pt>
                <c:pt idx="4321">
                  <c:v>4.8929435490856201E+33</c:v>
                </c:pt>
                <c:pt idx="4322">
                  <c:v>4.7950846781039078E+33</c:v>
                </c:pt>
                <c:pt idx="4323">
                  <c:v>4.9868880652280643E+33</c:v>
                </c:pt>
                <c:pt idx="4324">
                  <c:v>5.1863635878371867E+33</c:v>
                </c:pt>
                <c:pt idx="4325">
                  <c:v>5.3938181313506743E+33</c:v>
                </c:pt>
                <c:pt idx="4326">
                  <c:v>5.2859417687236605E+33</c:v>
                </c:pt>
                <c:pt idx="4327">
                  <c:v>5.4973794394726069E+33</c:v>
                </c:pt>
                <c:pt idx="4328">
                  <c:v>5.7172746170515111E+33</c:v>
                </c:pt>
                <c:pt idx="4329">
                  <c:v>5.9459656017335712E+33</c:v>
                </c:pt>
                <c:pt idx="4330">
                  <c:v>6.1838042258029143E+33</c:v>
                </c:pt>
                <c:pt idx="4331">
                  <c:v>6.4311563948350309E+33</c:v>
                </c:pt>
                <c:pt idx="4332">
                  <c:v>6.3025332669383302E+33</c:v>
                </c:pt>
                <c:pt idx="4333">
                  <c:v>6.1764826015995639E+33</c:v>
                </c:pt>
                <c:pt idx="4334">
                  <c:v>6.423541905663546E+33</c:v>
                </c:pt>
                <c:pt idx="4335">
                  <c:v>6.6804835818900878E+33</c:v>
                </c:pt>
                <c:pt idx="4336">
                  <c:v>6.947702925165691E+33</c:v>
                </c:pt>
                <c:pt idx="4337">
                  <c:v>7.2256110421723185E+33</c:v>
                </c:pt>
                <c:pt idx="4338">
                  <c:v>7.5146354838592109E+33</c:v>
                </c:pt>
                <c:pt idx="4339">
                  <c:v>7.8152209032135792E+33</c:v>
                </c:pt>
                <c:pt idx="4340">
                  <c:v>8.1278297393421221E+33</c:v>
                </c:pt>
                <c:pt idx="4341">
                  <c:v>7.96527314455528E+33</c:v>
                </c:pt>
                <c:pt idx="4342">
                  <c:v>8.2838840703374913E+33</c:v>
                </c:pt>
                <c:pt idx="4343">
                  <c:v>8.1182063889307409E+33</c:v>
                </c:pt>
                <c:pt idx="4344">
                  <c:v>8.4429346444879704E+33</c:v>
                </c:pt>
                <c:pt idx="4345">
                  <c:v>8.7806520302674896E+33</c:v>
                </c:pt>
                <c:pt idx="4346">
                  <c:v>8.6050389896621402E+33</c:v>
                </c:pt>
                <c:pt idx="4347">
                  <c:v>8.9492405492486255E+33</c:v>
                </c:pt>
                <c:pt idx="4348">
                  <c:v>8.7702557382636526E+33</c:v>
                </c:pt>
                <c:pt idx="4349">
                  <c:v>9.1210659677941985E+33</c:v>
                </c:pt>
                <c:pt idx="4350">
                  <c:v>8.9386446484383146E+33</c:v>
                </c:pt>
                <c:pt idx="4351">
                  <c:v>9.2961904343758473E+33</c:v>
                </c:pt>
                <c:pt idx="4352">
                  <c:v>9.6680380517508808E+33</c:v>
                </c:pt>
                <c:pt idx="4353">
                  <c:v>1.0054759573820917E+34</c:v>
                </c:pt>
                <c:pt idx="4354">
                  <c:v>1.0456949956773753E+34</c:v>
                </c:pt>
                <c:pt idx="4355">
                  <c:v>1.0247810957638278E+34</c:v>
                </c:pt>
                <c:pt idx="4356">
                  <c:v>1.0042854738485512E+34</c:v>
                </c:pt>
                <c:pt idx="4357">
                  <c:v>1.0444568928024932E+34</c:v>
                </c:pt>
                <c:pt idx="4358">
                  <c:v>1.086235168514593E+34</c:v>
                </c:pt>
                <c:pt idx="4359">
                  <c:v>1.0645104651443012E+34</c:v>
                </c:pt>
                <c:pt idx="4360">
                  <c:v>1.0432202558414151E+34</c:v>
                </c:pt>
                <c:pt idx="4361">
                  <c:v>1.0849490660750716E+34</c:v>
                </c:pt>
                <c:pt idx="4362">
                  <c:v>1.1283470287180745E+34</c:v>
                </c:pt>
                <c:pt idx="4363">
                  <c:v>1.105780088143713E+34</c:v>
                </c:pt>
                <c:pt idx="4364">
                  <c:v>1.1500112916694615E+34</c:v>
                </c:pt>
                <c:pt idx="4365">
                  <c:v>1.1960117433362401E+34</c:v>
                </c:pt>
                <c:pt idx="4366">
                  <c:v>1.2438522130696896E+34</c:v>
                </c:pt>
                <c:pt idx="4367">
                  <c:v>1.2936063015924773E+34</c:v>
                </c:pt>
                <c:pt idx="4368">
                  <c:v>1.2677341755606278E+34</c:v>
                </c:pt>
                <c:pt idx="4369">
                  <c:v>1.3184435425830528E+34</c:v>
                </c:pt>
                <c:pt idx="4370">
                  <c:v>1.3711812842863749E+34</c:v>
                </c:pt>
                <c:pt idx="4371">
                  <c:v>1.3437576586006475E+34</c:v>
                </c:pt>
                <c:pt idx="4372">
                  <c:v>1.3975079649446733E+34</c:v>
                </c:pt>
                <c:pt idx="4373">
                  <c:v>1.4534082835424603E+34</c:v>
                </c:pt>
                <c:pt idx="4374">
                  <c:v>1.5115446148841587E+34</c:v>
                </c:pt>
                <c:pt idx="4375">
                  <c:v>1.4813137225864754E+34</c:v>
                </c:pt>
                <c:pt idx="4376">
                  <c:v>1.5405662714899343E+34</c:v>
                </c:pt>
                <c:pt idx="4377">
                  <c:v>1.6021889223495318E+34</c:v>
                </c:pt>
                <c:pt idx="4378">
                  <c:v>1.5701451439025411E+34</c:v>
                </c:pt>
                <c:pt idx="4379">
                  <c:v>1.5387422410244902E+34</c:v>
                </c:pt>
                <c:pt idx="4380">
                  <c:v>1.5079673962040005E+34</c:v>
                </c:pt>
                <c:pt idx="4381">
                  <c:v>1.4778080482799205E+34</c:v>
                </c:pt>
                <c:pt idx="4382">
                  <c:v>1.4482518873143221E+34</c:v>
                </c:pt>
                <c:pt idx="4383">
                  <c:v>1.4192868495680356E+34</c:v>
                </c:pt>
                <c:pt idx="4384">
                  <c:v>1.3909011125766748E+34</c:v>
                </c:pt>
                <c:pt idx="4385">
                  <c:v>1.4465371570797419E+34</c:v>
                </c:pt>
                <c:pt idx="4386">
                  <c:v>1.5043986433629316E+34</c:v>
                </c:pt>
                <c:pt idx="4387">
                  <c:v>1.4743106704956729E+34</c:v>
                </c:pt>
                <c:pt idx="4388">
                  <c:v>1.5332830973154998E+34</c:v>
                </c:pt>
                <c:pt idx="4389">
                  <c:v>1.5026174353691899E+34</c:v>
                </c:pt>
                <c:pt idx="4390">
                  <c:v>1.4725650866618061E+34</c:v>
                </c:pt>
                <c:pt idx="4391">
                  <c:v>1.5314676901282784E+34</c:v>
                </c:pt>
                <c:pt idx="4392">
                  <c:v>1.5927263977334096E+34</c:v>
                </c:pt>
                <c:pt idx="4393">
                  <c:v>1.656435453642746E+34</c:v>
                </c:pt>
                <c:pt idx="4394">
                  <c:v>1.7226928717884557E+34</c:v>
                </c:pt>
                <c:pt idx="4395">
                  <c:v>1.6882390143526866E+34</c:v>
                </c:pt>
                <c:pt idx="4396">
                  <c:v>1.755768574926794E+34</c:v>
                </c:pt>
                <c:pt idx="4397">
                  <c:v>1.7206532034282581E+34</c:v>
                </c:pt>
                <c:pt idx="4398">
                  <c:v>1.6862401393596929E+34</c:v>
                </c:pt>
                <c:pt idx="4399">
                  <c:v>1.7536897449340805E+34</c:v>
                </c:pt>
                <c:pt idx="4400">
                  <c:v>1.8238373347314438E+34</c:v>
                </c:pt>
                <c:pt idx="4401">
                  <c:v>1.8967908281207016E+34</c:v>
                </c:pt>
                <c:pt idx="4402">
                  <c:v>1.9726624612455297E+34</c:v>
                </c:pt>
                <c:pt idx="4403">
                  <c:v>2.0515689596953509E+34</c:v>
                </c:pt>
                <c:pt idx="4404">
                  <c:v>2.0105375805014439E+34</c:v>
                </c:pt>
                <c:pt idx="4405">
                  <c:v>1.9703268288914151E+34</c:v>
                </c:pt>
                <c:pt idx="4406">
                  <c:v>2.0491399020470718E+34</c:v>
                </c:pt>
                <c:pt idx="4407">
                  <c:v>2.1311054981289549E+34</c:v>
                </c:pt>
                <c:pt idx="4408">
                  <c:v>2.216349718054113E+34</c:v>
                </c:pt>
                <c:pt idx="4409">
                  <c:v>2.3050037067762773E+34</c:v>
                </c:pt>
                <c:pt idx="4410">
                  <c:v>2.3972038550473282E+34</c:v>
                </c:pt>
                <c:pt idx="4411">
                  <c:v>2.4930920092492213E+34</c:v>
                </c:pt>
                <c:pt idx="4412">
                  <c:v>2.443230169064237E+34</c:v>
                </c:pt>
                <c:pt idx="4413">
                  <c:v>2.3943655656829522E+34</c:v>
                </c:pt>
                <c:pt idx="4414">
                  <c:v>2.3464782543692929E+34</c:v>
                </c:pt>
                <c:pt idx="4415">
                  <c:v>2.4403373845440649E+34</c:v>
                </c:pt>
                <c:pt idx="4416">
                  <c:v>2.3915306368531835E+34</c:v>
                </c:pt>
                <c:pt idx="4417">
                  <c:v>2.4871918623273108E+34</c:v>
                </c:pt>
                <c:pt idx="4418">
                  <c:v>2.4374480250807643E+34</c:v>
                </c:pt>
                <c:pt idx="4419">
                  <c:v>2.5349459460839948E+34</c:v>
                </c:pt>
                <c:pt idx="4420">
                  <c:v>2.6363437839273545E+34</c:v>
                </c:pt>
                <c:pt idx="4421">
                  <c:v>2.7417975352844484E+34</c:v>
                </c:pt>
                <c:pt idx="4422">
                  <c:v>2.8514694366958264E+34</c:v>
                </c:pt>
                <c:pt idx="4423">
                  <c:v>2.79444004796191E+34</c:v>
                </c:pt>
                <c:pt idx="4424">
                  <c:v>2.7385512470026718E+34</c:v>
                </c:pt>
                <c:pt idx="4425">
                  <c:v>2.6837802220626185E+34</c:v>
                </c:pt>
                <c:pt idx="4426">
                  <c:v>2.7911314309451234E+34</c:v>
                </c:pt>
                <c:pt idx="4427">
                  <c:v>2.735308802326221E+34</c:v>
                </c:pt>
                <c:pt idx="4428">
                  <c:v>2.8447211544192698E+34</c:v>
                </c:pt>
                <c:pt idx="4429">
                  <c:v>2.9585100005960408E+34</c:v>
                </c:pt>
                <c:pt idx="4430">
                  <c:v>2.8993398005841199E+34</c:v>
                </c:pt>
                <c:pt idx="4431">
                  <c:v>2.8413530045724374E+34</c:v>
                </c:pt>
                <c:pt idx="4432">
                  <c:v>2.7845259444809887E+34</c:v>
                </c:pt>
                <c:pt idx="4433">
                  <c:v>2.7288354255913687E+34</c:v>
                </c:pt>
                <c:pt idx="4434">
                  <c:v>2.8379888426150232E+34</c:v>
                </c:pt>
                <c:pt idx="4435">
                  <c:v>2.7812290657627229E+34</c:v>
                </c:pt>
                <c:pt idx="4436">
                  <c:v>2.8924782283932318E+34</c:v>
                </c:pt>
                <c:pt idx="4437">
                  <c:v>2.834628663825367E+34</c:v>
                </c:pt>
                <c:pt idx="4438">
                  <c:v>2.7779360905488596E+34</c:v>
                </c:pt>
                <c:pt idx="4439">
                  <c:v>2.7223773687378821E+34</c:v>
                </c:pt>
                <c:pt idx="4440">
                  <c:v>2.6679298213631246E+34</c:v>
                </c:pt>
                <c:pt idx="4441">
                  <c:v>2.6145712249358619E+34</c:v>
                </c:pt>
                <c:pt idx="4442">
                  <c:v>2.5622798004371447E+34</c:v>
                </c:pt>
                <c:pt idx="4443">
                  <c:v>2.6647709924546304E+34</c:v>
                </c:pt>
                <c:pt idx="4444">
                  <c:v>2.7713618321528155E+34</c:v>
                </c:pt>
                <c:pt idx="4445">
                  <c:v>2.882216305438928E+34</c:v>
                </c:pt>
                <c:pt idx="4446">
                  <c:v>2.8245719793301496E+34</c:v>
                </c:pt>
                <c:pt idx="4447">
                  <c:v>2.9375548585033554E+34</c:v>
                </c:pt>
                <c:pt idx="4448">
                  <c:v>2.8788037613332885E+34</c:v>
                </c:pt>
                <c:pt idx="4449">
                  <c:v>2.9939559117866198E+34</c:v>
                </c:pt>
                <c:pt idx="4450">
                  <c:v>2.9340767935508874E+34</c:v>
                </c:pt>
                <c:pt idx="4451">
                  <c:v>3.0514398652929229E+34</c:v>
                </c:pt>
                <c:pt idx="4452">
                  <c:v>3.1734974599046398E+34</c:v>
                </c:pt>
                <c:pt idx="4453">
                  <c:v>3.1100275107065469E+34</c:v>
                </c:pt>
                <c:pt idx="4454">
                  <c:v>3.0478269604924159E+34</c:v>
                </c:pt>
                <c:pt idx="4455">
                  <c:v>2.9868704212825675E+34</c:v>
                </c:pt>
                <c:pt idx="4456">
                  <c:v>3.10634523813387E+34</c:v>
                </c:pt>
                <c:pt idx="4457">
                  <c:v>3.2305990476592246E+34</c:v>
                </c:pt>
                <c:pt idx="4458">
                  <c:v>3.3598230095655938E+34</c:v>
                </c:pt>
                <c:pt idx="4459">
                  <c:v>3.4942159299482174E+34</c:v>
                </c:pt>
                <c:pt idx="4460">
                  <c:v>3.633984567146146E+34</c:v>
                </c:pt>
                <c:pt idx="4461">
                  <c:v>3.5613048758032231E+34</c:v>
                </c:pt>
                <c:pt idx="4462">
                  <c:v>3.703757070835352E+34</c:v>
                </c:pt>
                <c:pt idx="4463">
                  <c:v>3.6296819294186452E+34</c:v>
                </c:pt>
                <c:pt idx="4464">
                  <c:v>3.7748692065953911E+34</c:v>
                </c:pt>
                <c:pt idx="4465">
                  <c:v>3.6993718224634834E+34</c:v>
                </c:pt>
                <c:pt idx="4466">
                  <c:v>3.8473466953620225E+34</c:v>
                </c:pt>
                <c:pt idx="4467">
                  <c:v>4.0012405631765032E+34</c:v>
                </c:pt>
                <c:pt idx="4468">
                  <c:v>4.1612901857035637E+34</c:v>
                </c:pt>
                <c:pt idx="4469">
                  <c:v>4.3277417931317059E+34</c:v>
                </c:pt>
                <c:pt idx="4470">
                  <c:v>4.2411869572690719E+34</c:v>
                </c:pt>
                <c:pt idx="4471">
                  <c:v>4.4108344355598352E+34</c:v>
                </c:pt>
                <c:pt idx="4472">
                  <c:v>4.3226177468486384E+34</c:v>
                </c:pt>
                <c:pt idx="4473">
                  <c:v>4.4955224567225843E+34</c:v>
                </c:pt>
                <c:pt idx="4474">
                  <c:v>4.4056120075881326E+34</c:v>
                </c:pt>
                <c:pt idx="4475">
                  <c:v>4.3174997674363695E+34</c:v>
                </c:pt>
                <c:pt idx="4476">
                  <c:v>4.2311497720876425E+34</c:v>
                </c:pt>
                <c:pt idx="4477">
                  <c:v>4.4003957629711485E+34</c:v>
                </c:pt>
                <c:pt idx="4478">
                  <c:v>4.5764115934899943E+34</c:v>
                </c:pt>
                <c:pt idx="4479">
                  <c:v>4.4848833616201944E+34</c:v>
                </c:pt>
                <c:pt idx="4480">
                  <c:v>4.664278696085002E+34</c:v>
                </c:pt>
                <c:pt idx="4481">
                  <c:v>4.5709931221633022E+34</c:v>
                </c:pt>
                <c:pt idx="4482">
                  <c:v>4.4795732597200362E+34</c:v>
                </c:pt>
                <c:pt idx="4483">
                  <c:v>4.6587561901088372E+34</c:v>
                </c:pt>
                <c:pt idx="4484">
                  <c:v>4.845106437713191E+34</c:v>
                </c:pt>
                <c:pt idx="4485">
                  <c:v>4.748204308958927E+34</c:v>
                </c:pt>
                <c:pt idx="4486">
                  <c:v>4.938132481317284E+34</c:v>
                </c:pt>
                <c:pt idx="4487">
                  <c:v>5.1356577805699751E+34</c:v>
                </c:pt>
                <c:pt idx="4488">
                  <c:v>5.341084091792774E+34</c:v>
                </c:pt>
                <c:pt idx="4489">
                  <c:v>5.5547274554644853E+34</c:v>
                </c:pt>
                <c:pt idx="4490">
                  <c:v>5.7769165536830647E+34</c:v>
                </c:pt>
                <c:pt idx="4491">
                  <c:v>5.6613782226094035E+34</c:v>
                </c:pt>
                <c:pt idx="4492">
                  <c:v>5.88783335151378E+34</c:v>
                </c:pt>
                <c:pt idx="4493">
                  <c:v>6.1233466855743313E+34</c:v>
                </c:pt>
                <c:pt idx="4494">
                  <c:v>6.3682805529973044E+34</c:v>
                </c:pt>
                <c:pt idx="4495">
                  <c:v>6.6230117751171969E+34</c:v>
                </c:pt>
                <c:pt idx="4496">
                  <c:v>6.4905515396148528E+34</c:v>
                </c:pt>
                <c:pt idx="4497">
                  <c:v>6.3607405088225559E+34</c:v>
                </c:pt>
                <c:pt idx="4498">
                  <c:v>6.2335256986461051E+34</c:v>
                </c:pt>
                <c:pt idx="4499">
                  <c:v>6.1088551846731826E+34</c:v>
                </c:pt>
                <c:pt idx="4500">
                  <c:v>6.3532093920601099E+34</c:v>
                </c:pt>
                <c:pt idx="4501">
                  <c:v>6.2261452042189073E+34</c:v>
                </c:pt>
                <c:pt idx="4502">
                  <c:v>6.4751910123876639E+34</c:v>
                </c:pt>
                <c:pt idx="4503">
                  <c:v>6.7341986528831707E+34</c:v>
                </c:pt>
                <c:pt idx="4504">
                  <c:v>6.5995146798255071E+34</c:v>
                </c:pt>
                <c:pt idx="4505">
                  <c:v>6.8634952670185276E+34</c:v>
                </c:pt>
                <c:pt idx="4506">
                  <c:v>7.1380350776992691E+34</c:v>
                </c:pt>
                <c:pt idx="4507">
                  <c:v>7.4235564808072395E+34</c:v>
                </c:pt>
                <c:pt idx="4508">
                  <c:v>7.7204987400395289E+34</c:v>
                </c:pt>
                <c:pt idx="4509">
                  <c:v>7.5660887652387385E+34</c:v>
                </c:pt>
                <c:pt idx="4510">
                  <c:v>7.4147669899339639E+34</c:v>
                </c:pt>
                <c:pt idx="4511">
                  <c:v>7.7113576695313221E+34</c:v>
                </c:pt>
                <c:pt idx="4512">
                  <c:v>8.0198119763125753E+34</c:v>
                </c:pt>
                <c:pt idx="4513">
                  <c:v>8.3406044553650789E+34</c:v>
                </c:pt>
                <c:pt idx="4514">
                  <c:v>8.6742286335796822E+34</c:v>
                </c:pt>
                <c:pt idx="4515">
                  <c:v>9.0211977789228691E+34</c:v>
                </c:pt>
                <c:pt idx="4516">
                  <c:v>8.8407738233444114E+34</c:v>
                </c:pt>
                <c:pt idx="4517">
                  <c:v>9.1944047762781882E+34</c:v>
                </c:pt>
                <c:pt idx="4518">
                  <c:v>9.5621809673293153E+34</c:v>
                </c:pt>
                <c:pt idx="4519">
                  <c:v>9.9446682060224885E+34</c:v>
                </c:pt>
                <c:pt idx="4520">
                  <c:v>1.0342454934263388E+35</c:v>
                </c:pt>
                <c:pt idx="4521">
                  <c:v>1.013560583557812E+35</c:v>
                </c:pt>
                <c:pt idx="4522">
                  <c:v>9.9328937188665566E+34</c:v>
                </c:pt>
                <c:pt idx="4523">
                  <c:v>1.0330209467621219E+35</c:v>
                </c:pt>
                <c:pt idx="4524">
                  <c:v>1.0743417846326068E+35</c:v>
                </c:pt>
                <c:pt idx="4525">
                  <c:v>1.0528549489399546E+35</c:v>
                </c:pt>
                <c:pt idx="4526">
                  <c:v>1.0317978499611556E+35</c:v>
                </c:pt>
                <c:pt idx="4527">
                  <c:v>1.0111618929619324E+35</c:v>
                </c:pt>
                <c:pt idx="4528">
                  <c:v>9.9093865510269379E+34</c:v>
                </c:pt>
                <c:pt idx="4529">
                  <c:v>9.7111988200064E+34</c:v>
                </c:pt>
                <c:pt idx="4530">
                  <c:v>1.0099646772806656E+35</c:v>
                </c:pt>
                <c:pt idx="4531">
                  <c:v>9.8976538373505225E+34</c:v>
                </c:pt>
                <c:pt idx="4532">
                  <c:v>1.0293559990844544E+35</c:v>
                </c:pt>
                <c:pt idx="4533">
                  <c:v>1.0087688791027654E+35</c:v>
                </c:pt>
                <c:pt idx="4534">
                  <c:v>1.049119634266876E+35</c:v>
                </c:pt>
                <c:pt idx="4535">
                  <c:v>1.091084419637551E+35</c:v>
                </c:pt>
                <c:pt idx="4536">
                  <c:v>1.0692627312448E+35</c:v>
                </c:pt>
                <c:pt idx="4537">
                  <c:v>1.0478774766199039E+35</c:v>
                </c:pt>
                <c:pt idx="4538">
                  <c:v>1.0897925756847001E+35</c:v>
                </c:pt>
                <c:pt idx="4539">
                  <c:v>1.1333842787120881E+35</c:v>
                </c:pt>
                <c:pt idx="4540">
                  <c:v>1.1107165931378464E+35</c:v>
                </c:pt>
                <c:pt idx="4541">
                  <c:v>1.1551452568633602E+35</c:v>
                </c:pt>
                <c:pt idx="4542">
                  <c:v>1.2013510671378946E+35</c:v>
                </c:pt>
                <c:pt idx="4543">
                  <c:v>1.1773240457951368E+35</c:v>
                </c:pt>
                <c:pt idx="4544">
                  <c:v>1.1537775648792341E+35</c:v>
                </c:pt>
                <c:pt idx="4545">
                  <c:v>1.1307020135816494E+35</c:v>
                </c:pt>
                <c:pt idx="4546">
                  <c:v>1.1759300941249154E+35</c:v>
                </c:pt>
                <c:pt idx="4547">
                  <c:v>1.222967297889912E+35</c:v>
                </c:pt>
                <c:pt idx="4548">
                  <c:v>1.2718859898055084E+35</c:v>
                </c:pt>
                <c:pt idx="4549">
                  <c:v>1.3227614293977288E+35</c:v>
                </c:pt>
                <c:pt idx="4550">
                  <c:v>1.375671886573638E+35</c:v>
                </c:pt>
                <c:pt idx="4551">
                  <c:v>1.3481584488421653E+35</c:v>
                </c:pt>
                <c:pt idx="4552">
                  <c:v>1.321195279865322E+35</c:v>
                </c:pt>
                <c:pt idx="4553">
                  <c:v>1.3740430910599349E+35</c:v>
                </c:pt>
                <c:pt idx="4554">
                  <c:v>1.4290048147023323E+35</c:v>
                </c:pt>
                <c:pt idx="4555">
                  <c:v>1.4861650072904256E+35</c:v>
                </c:pt>
                <c:pt idx="4556">
                  <c:v>1.5456116075820427E+35</c:v>
                </c:pt>
                <c:pt idx="4557">
                  <c:v>1.5146993754304019E+35</c:v>
                </c:pt>
                <c:pt idx="4558">
                  <c:v>1.575287350447618E+35</c:v>
                </c:pt>
                <c:pt idx="4559">
                  <c:v>1.6382988444655227E+35</c:v>
                </c:pt>
                <c:pt idx="4560">
                  <c:v>1.7038307982441435E+35</c:v>
                </c:pt>
                <c:pt idx="4561">
                  <c:v>1.7719840301739092E+35</c:v>
                </c:pt>
                <c:pt idx="4562">
                  <c:v>1.8428633913808655E+35</c:v>
                </c:pt>
                <c:pt idx="4563">
                  <c:v>1.8060061235532482E+35</c:v>
                </c:pt>
                <c:pt idx="4564">
                  <c:v>1.7698860010821831E+35</c:v>
                </c:pt>
                <c:pt idx="4565">
                  <c:v>1.7344882810605396E+35</c:v>
                </c:pt>
                <c:pt idx="4566">
                  <c:v>1.6997985154393289E+35</c:v>
                </c:pt>
                <c:pt idx="4567">
                  <c:v>1.6658025451305422E+35</c:v>
                </c:pt>
                <c:pt idx="4568">
                  <c:v>1.732434646935764E+35</c:v>
                </c:pt>
                <c:pt idx="4569">
                  <c:v>1.8017320328131945E+35</c:v>
                </c:pt>
                <c:pt idx="4570">
                  <c:v>1.8738013141257223E+35</c:v>
                </c:pt>
                <c:pt idx="4571">
                  <c:v>1.8363252878432078E+35</c:v>
                </c:pt>
                <c:pt idx="4572">
                  <c:v>1.7995987820863436E+35</c:v>
                </c:pt>
                <c:pt idx="4573">
                  <c:v>1.8715827333697973E+35</c:v>
                </c:pt>
                <c:pt idx="4574">
                  <c:v>1.8341510787024012E+35</c:v>
                </c:pt>
                <c:pt idx="4575">
                  <c:v>1.9075171218504971E+35</c:v>
                </c:pt>
                <c:pt idx="4576">
                  <c:v>1.8693667794134872E+35</c:v>
                </c:pt>
                <c:pt idx="4577">
                  <c:v>1.9441414505900266E+35</c:v>
                </c:pt>
                <c:pt idx="4578">
                  <c:v>2.0219071086136278E+35</c:v>
                </c:pt>
                <c:pt idx="4579">
                  <c:v>1.9814689664413552E+35</c:v>
                </c:pt>
                <c:pt idx="4580">
                  <c:v>2.0607277250990093E+35</c:v>
                </c:pt>
                <c:pt idx="4581">
                  <c:v>2.1431568341029697E+35</c:v>
                </c:pt>
                <c:pt idx="4582">
                  <c:v>2.1002936974209103E+35</c:v>
                </c:pt>
                <c:pt idx="4583">
                  <c:v>2.0582878234724921E+35</c:v>
                </c:pt>
                <c:pt idx="4584">
                  <c:v>2.1406193364113919E+35</c:v>
                </c:pt>
                <c:pt idx="4585">
                  <c:v>2.2262441098678476E+35</c:v>
                </c:pt>
                <c:pt idx="4586">
                  <c:v>2.1817192276704906E+35</c:v>
                </c:pt>
                <c:pt idx="4587">
                  <c:v>2.2689879967773102E+35</c:v>
                </c:pt>
                <c:pt idx="4588">
                  <c:v>2.3597475166484025E+35</c:v>
                </c:pt>
                <c:pt idx="4589">
                  <c:v>2.4541374173143385E+35</c:v>
                </c:pt>
                <c:pt idx="4590">
                  <c:v>2.4050546689680516E+35</c:v>
                </c:pt>
                <c:pt idx="4591">
                  <c:v>2.5012568557267737E+35</c:v>
                </c:pt>
                <c:pt idx="4592">
                  <c:v>2.6013071299558447E+35</c:v>
                </c:pt>
                <c:pt idx="4593">
                  <c:v>2.7053594151540785E+35</c:v>
                </c:pt>
                <c:pt idx="4594">
                  <c:v>2.8135737917602418E+35</c:v>
                </c:pt>
                <c:pt idx="4595">
                  <c:v>2.9261167434306514E+35</c:v>
                </c:pt>
                <c:pt idx="4596">
                  <c:v>3.0431614131678774E+35</c:v>
                </c:pt>
                <c:pt idx="4597">
                  <c:v>2.9822981849045196E+35</c:v>
                </c:pt>
                <c:pt idx="4598">
                  <c:v>3.1015901123007005E+35</c:v>
                </c:pt>
                <c:pt idx="4599">
                  <c:v>3.2256537167927286E+35</c:v>
                </c:pt>
                <c:pt idx="4600">
                  <c:v>3.161140642456874E+35</c:v>
                </c:pt>
                <c:pt idx="4601">
                  <c:v>3.2875862681551491E+35</c:v>
                </c:pt>
                <c:pt idx="4602">
                  <c:v>3.4190897188813549E+35</c:v>
                </c:pt>
                <c:pt idx="4603">
                  <c:v>3.3507079245037281E+35</c:v>
                </c:pt>
                <c:pt idx="4604">
                  <c:v>3.2836937660136535E+35</c:v>
                </c:pt>
                <c:pt idx="4605">
                  <c:v>3.4150415166541996E+35</c:v>
                </c:pt>
                <c:pt idx="4606">
                  <c:v>3.5516431773203678E+35</c:v>
                </c:pt>
                <c:pt idx="4607">
                  <c:v>3.6937089044131824E+35</c:v>
                </c:pt>
                <c:pt idx="4608">
                  <c:v>3.8414572605897095E+35</c:v>
                </c:pt>
                <c:pt idx="4609">
                  <c:v>3.995115551013298E+35</c:v>
                </c:pt>
                <c:pt idx="4610">
                  <c:v>4.1549201730538299E+35</c:v>
                </c:pt>
                <c:pt idx="4611">
                  <c:v>4.0718217695927535E+35</c:v>
                </c:pt>
                <c:pt idx="4612">
                  <c:v>4.2346946403764638E+35</c:v>
                </c:pt>
                <c:pt idx="4613">
                  <c:v>4.4040824259915222E+35</c:v>
                </c:pt>
                <c:pt idx="4614">
                  <c:v>4.5802457230311831E+35</c:v>
                </c:pt>
                <c:pt idx="4615">
                  <c:v>4.7634555519524301E+35</c:v>
                </c:pt>
                <c:pt idx="4616">
                  <c:v>4.9539937740305273E+35</c:v>
                </c:pt>
                <c:pt idx="4617">
                  <c:v>4.8549138985499167E+35</c:v>
                </c:pt>
                <c:pt idx="4618">
                  <c:v>5.0491104544919131E+35</c:v>
                </c:pt>
                <c:pt idx="4619">
                  <c:v>5.2510748726715894E+35</c:v>
                </c:pt>
                <c:pt idx="4620">
                  <c:v>5.1460533752181573E+35</c:v>
                </c:pt>
                <c:pt idx="4621">
                  <c:v>5.0431323077137943E+35</c:v>
                </c:pt>
                <c:pt idx="4622">
                  <c:v>4.9422696615595186E+35</c:v>
                </c:pt>
                <c:pt idx="4623">
                  <c:v>5.139960448021899E+35</c:v>
                </c:pt>
                <c:pt idx="4624">
                  <c:v>5.3455588659427746E+35</c:v>
                </c:pt>
                <c:pt idx="4625">
                  <c:v>5.5593812205804854E+35</c:v>
                </c:pt>
                <c:pt idx="4626">
                  <c:v>5.7817564694037049E+35</c:v>
                </c:pt>
                <c:pt idx="4627">
                  <c:v>6.0130267281798532E+35</c:v>
                </c:pt>
                <c:pt idx="4628">
                  <c:v>6.2535477973070473E+35</c:v>
                </c:pt>
                <c:pt idx="4629">
                  <c:v>6.1284768413609064E+35</c:v>
                </c:pt>
                <c:pt idx="4630">
                  <c:v>6.3736159150153427E+35</c:v>
                </c:pt>
                <c:pt idx="4631">
                  <c:v>6.6285605516159564E+35</c:v>
                </c:pt>
                <c:pt idx="4632">
                  <c:v>6.4959893405836375E+35</c:v>
                </c:pt>
                <c:pt idx="4633">
                  <c:v>6.7558289142069823E+35</c:v>
                </c:pt>
                <c:pt idx="4634">
                  <c:v>7.0260620707752617E+35</c:v>
                </c:pt>
                <c:pt idx="4635">
                  <c:v>6.8855408293597562E+35</c:v>
                </c:pt>
                <c:pt idx="4636">
                  <c:v>7.1609624625341461E+35</c:v>
                </c:pt>
                <c:pt idx="4637">
                  <c:v>7.0177432132834637E+35</c:v>
                </c:pt>
                <c:pt idx="4638">
                  <c:v>7.2984529418148016E+35</c:v>
                </c:pt>
                <c:pt idx="4639">
                  <c:v>7.5903910594873941E+35</c:v>
                </c:pt>
                <c:pt idx="4640">
                  <c:v>7.4385832382976459E+35</c:v>
                </c:pt>
                <c:pt idx="4641">
                  <c:v>7.7361265678295515E+35</c:v>
                </c:pt>
                <c:pt idx="4642">
                  <c:v>7.581404036472961E+35</c:v>
                </c:pt>
                <c:pt idx="4643">
                  <c:v>7.8846601979318795E+35</c:v>
                </c:pt>
                <c:pt idx="4644">
                  <c:v>8.2000466058491543E+35</c:v>
                </c:pt>
                <c:pt idx="4645">
                  <c:v>8.0360456737321705E+35</c:v>
                </c:pt>
                <c:pt idx="4646">
                  <c:v>8.3574875006814574E+35</c:v>
                </c:pt>
                <c:pt idx="4647">
                  <c:v>8.1903377506678283E+35</c:v>
                </c:pt>
                <c:pt idx="4648">
                  <c:v>8.5179512606945407E+35</c:v>
                </c:pt>
                <c:pt idx="4649">
                  <c:v>8.3475922354806503E+35</c:v>
                </c:pt>
                <c:pt idx="4650">
                  <c:v>8.681495924899876E+35</c:v>
                </c:pt>
                <c:pt idx="4651">
                  <c:v>9.0287557618958703E+35</c:v>
                </c:pt>
                <c:pt idx="4652">
                  <c:v>9.3899059923717052E+35</c:v>
                </c:pt>
                <c:pt idx="4653">
                  <c:v>9.2021078725242707E+35</c:v>
                </c:pt>
                <c:pt idx="4654">
                  <c:v>9.0180657150737849E+35</c:v>
                </c:pt>
                <c:pt idx="4655">
                  <c:v>8.8377044007723085E+35</c:v>
                </c:pt>
                <c:pt idx="4656">
                  <c:v>9.1912125768032008E+35</c:v>
                </c:pt>
                <c:pt idx="4657">
                  <c:v>9.5588610798753288E+35</c:v>
                </c:pt>
                <c:pt idx="4658">
                  <c:v>9.9412155230703417E+35</c:v>
                </c:pt>
                <c:pt idx="4659">
                  <c:v>9.7423912126089342E+35</c:v>
                </c:pt>
                <c:pt idx="4660">
                  <c:v>1.0132086861113291E+36</c:v>
                </c:pt>
                <c:pt idx="4661">
                  <c:v>1.0537370335557823E+36</c:v>
                </c:pt>
                <c:pt idx="4662">
                  <c:v>1.0958865148980137E+36</c:v>
                </c:pt>
                <c:pt idx="4663">
                  <c:v>1.1397219754939343E+36</c:v>
                </c:pt>
                <c:pt idx="4664">
                  <c:v>1.1853108545136917E+36</c:v>
                </c:pt>
                <c:pt idx="4665">
                  <c:v>1.2327232886942395E+36</c:v>
                </c:pt>
                <c:pt idx="4666">
                  <c:v>1.2080688229203547E+36</c:v>
                </c:pt>
                <c:pt idx="4667">
                  <c:v>1.2563915758371689E+36</c:v>
                </c:pt>
                <c:pt idx="4668">
                  <c:v>1.3066472388706557E+36</c:v>
                </c:pt>
                <c:pt idx="4669">
                  <c:v>1.2805142940932425E+36</c:v>
                </c:pt>
                <c:pt idx="4670">
                  <c:v>1.3317348658569722E+36</c:v>
                </c:pt>
                <c:pt idx="4671">
                  <c:v>1.3051001685398327E+36</c:v>
                </c:pt>
                <c:pt idx="4672">
                  <c:v>1.357304175281426E+36</c:v>
                </c:pt>
                <c:pt idx="4673">
                  <c:v>1.4115963422926831E+36</c:v>
                </c:pt>
                <c:pt idx="4674">
                  <c:v>1.3833644154468294E+36</c:v>
                </c:pt>
                <c:pt idx="4675">
                  <c:v>1.4386989920647025E+36</c:v>
                </c:pt>
                <c:pt idx="4676">
                  <c:v>1.4962469517472906E+36</c:v>
                </c:pt>
                <c:pt idx="4677">
                  <c:v>1.5560968298171822E+36</c:v>
                </c:pt>
                <c:pt idx="4678">
                  <c:v>1.5249748932208385E+36</c:v>
                </c:pt>
                <c:pt idx="4679">
                  <c:v>1.5859738889496719E+36</c:v>
                </c:pt>
                <c:pt idx="4680">
                  <c:v>1.6494128445076588E+36</c:v>
                </c:pt>
                <c:pt idx="4681">
                  <c:v>1.715389358287965E+36</c:v>
                </c:pt>
                <c:pt idx="4682">
                  <c:v>1.7840049326194837E+36</c:v>
                </c:pt>
                <c:pt idx="4683">
                  <c:v>1.7483248339670941E+36</c:v>
                </c:pt>
                <c:pt idx="4684">
                  <c:v>1.7133583372877521E+36</c:v>
                </c:pt>
                <c:pt idx="4685">
                  <c:v>1.679091170541997E+36</c:v>
                </c:pt>
                <c:pt idx="4686">
                  <c:v>1.746254817363677E+36</c:v>
                </c:pt>
                <c:pt idx="4687">
                  <c:v>1.816105010058224E+36</c:v>
                </c:pt>
                <c:pt idx="4688">
                  <c:v>1.888749210460553E+36</c:v>
                </c:pt>
                <c:pt idx="4689">
                  <c:v>1.8509742262513419E+36</c:v>
                </c:pt>
                <c:pt idx="4690">
                  <c:v>1.9250131953013957E+36</c:v>
                </c:pt>
                <c:pt idx="4691">
                  <c:v>1.8865129313953677E+36</c:v>
                </c:pt>
                <c:pt idx="4692">
                  <c:v>1.8487826727674605E+36</c:v>
                </c:pt>
                <c:pt idx="4693">
                  <c:v>1.922733979678159E+36</c:v>
                </c:pt>
                <c:pt idx="4694">
                  <c:v>1.8842793000845959E+36</c:v>
                </c:pt>
                <c:pt idx="4695">
                  <c:v>1.846593714082904E+36</c:v>
                </c:pt>
                <c:pt idx="4696">
                  <c:v>1.9204574626462201E+36</c:v>
                </c:pt>
                <c:pt idx="4697">
                  <c:v>1.997275761152069E+36</c:v>
                </c:pt>
                <c:pt idx="4698">
                  <c:v>1.9573302459290276E+36</c:v>
                </c:pt>
                <c:pt idx="4699">
                  <c:v>1.918183641010447E+36</c:v>
                </c:pt>
                <c:pt idx="4700">
                  <c:v>1.9949109866508648E+36</c:v>
                </c:pt>
                <c:pt idx="4701">
                  <c:v>2.0747074261168996E+36</c:v>
                </c:pt>
                <c:pt idx="4702">
                  <c:v>2.0332132775945617E+36</c:v>
                </c:pt>
                <c:pt idx="4703">
                  <c:v>1.9925490120426704E+36</c:v>
                </c:pt>
                <c:pt idx="4704">
                  <c:v>2.0722509725243773E+36</c:v>
                </c:pt>
                <c:pt idx="4705">
                  <c:v>2.1551410114253524E+36</c:v>
                </c:pt>
                <c:pt idx="4706">
                  <c:v>2.2413466518823666E+36</c:v>
                </c:pt>
                <c:pt idx="4707">
                  <c:v>2.1965197188447193E+36</c:v>
                </c:pt>
                <c:pt idx="4708">
                  <c:v>2.2843805075985082E+36</c:v>
                </c:pt>
                <c:pt idx="4709">
                  <c:v>2.3757557279024484E+36</c:v>
                </c:pt>
                <c:pt idx="4710">
                  <c:v>2.3282406133443994E+36</c:v>
                </c:pt>
                <c:pt idx="4711">
                  <c:v>2.4213702378781754E+36</c:v>
                </c:pt>
                <c:pt idx="4712">
                  <c:v>2.5182250473933026E+36</c:v>
                </c:pt>
                <c:pt idx="4713">
                  <c:v>2.4678605464454365E+36</c:v>
                </c:pt>
                <c:pt idx="4714">
                  <c:v>2.566574968303254E+36</c:v>
                </c:pt>
                <c:pt idx="4715">
                  <c:v>2.5152434689371891E+36</c:v>
                </c:pt>
                <c:pt idx="4716">
                  <c:v>2.4649385995584452E+36</c:v>
                </c:pt>
                <c:pt idx="4717">
                  <c:v>2.4156398275672764E+36</c:v>
                </c:pt>
                <c:pt idx="4718">
                  <c:v>2.5122654206699675E+36</c:v>
                </c:pt>
                <c:pt idx="4719">
                  <c:v>2.6127560374967663E+36</c:v>
                </c:pt>
                <c:pt idx="4720">
                  <c:v>2.7172662789966371E+36</c:v>
                </c:pt>
                <c:pt idx="4721">
                  <c:v>2.8259569301565027E+36</c:v>
                </c:pt>
                <c:pt idx="4722">
                  <c:v>2.9389952073627627E+36</c:v>
                </c:pt>
                <c:pt idx="4723">
                  <c:v>3.0565550156572735E+36</c:v>
                </c:pt>
                <c:pt idx="4724">
                  <c:v>3.1788172162835647E+36</c:v>
                </c:pt>
                <c:pt idx="4725">
                  <c:v>3.3059699049349071E+36</c:v>
                </c:pt>
                <c:pt idx="4726">
                  <c:v>3.2398505068362092E+36</c:v>
                </c:pt>
                <c:pt idx="4727">
                  <c:v>3.1750534966994847E+36</c:v>
                </c:pt>
                <c:pt idx="4728">
                  <c:v>3.3020556365674642E+36</c:v>
                </c:pt>
                <c:pt idx="4729">
                  <c:v>3.4341378620301627E+36</c:v>
                </c:pt>
                <c:pt idx="4730">
                  <c:v>3.571503376511369E+36</c:v>
                </c:pt>
                <c:pt idx="4731">
                  <c:v>3.5000733089811419E+36</c:v>
                </c:pt>
                <c:pt idx="4732">
                  <c:v>3.4300718428015192E+36</c:v>
                </c:pt>
                <c:pt idx="4733">
                  <c:v>3.5672747165135801E+36</c:v>
                </c:pt>
                <c:pt idx="4734">
                  <c:v>3.4959292221833084E+36</c:v>
                </c:pt>
                <c:pt idx="4735">
                  <c:v>3.6357663910706408E+36</c:v>
                </c:pt>
                <c:pt idx="4736">
                  <c:v>3.5630510632492279E+36</c:v>
                </c:pt>
                <c:pt idx="4737">
                  <c:v>3.705573105779197E+36</c:v>
                </c:pt>
                <c:pt idx="4738">
                  <c:v>3.8537960300103649E+36</c:v>
                </c:pt>
                <c:pt idx="4739">
                  <c:v>4.0079478712107795E+36</c:v>
                </c:pt>
                <c:pt idx="4740">
                  <c:v>4.1682657860592105E+36</c:v>
                </c:pt>
                <c:pt idx="4741">
                  <c:v>4.0849004703380262E+36</c:v>
                </c:pt>
                <c:pt idx="4742">
                  <c:v>4.0032024609312656E+36</c:v>
                </c:pt>
                <c:pt idx="4743">
                  <c:v>4.1633305593685161E+36</c:v>
                </c:pt>
                <c:pt idx="4744">
                  <c:v>4.3298637817432569E+36</c:v>
                </c:pt>
                <c:pt idx="4745">
                  <c:v>4.503058333012987E+36</c:v>
                </c:pt>
                <c:pt idx="4746">
                  <c:v>4.4129971663527273E+36</c:v>
                </c:pt>
                <c:pt idx="4747">
                  <c:v>4.5895170530068363E+36</c:v>
                </c:pt>
                <c:pt idx="4748">
                  <c:v>4.7730977351271097E+36</c:v>
                </c:pt>
                <c:pt idx="4749">
                  <c:v>4.9640216445321939E+36</c:v>
                </c:pt>
                <c:pt idx="4750">
                  <c:v>5.1625825103134814E+36</c:v>
                </c:pt>
                <c:pt idx="4751">
                  <c:v>5.3690858107260209E+36</c:v>
                </c:pt>
                <c:pt idx="4752">
                  <c:v>5.5838492431550614E+36</c:v>
                </c:pt>
                <c:pt idx="4753">
                  <c:v>5.8072032128812638E+36</c:v>
                </c:pt>
                <c:pt idx="4754">
                  <c:v>5.6910591486236388E+36</c:v>
                </c:pt>
                <c:pt idx="4755">
                  <c:v>5.9187015145685841E+36</c:v>
                </c:pt>
                <c:pt idx="4756">
                  <c:v>5.8003274842772128E+36</c:v>
                </c:pt>
                <c:pt idx="4757">
                  <c:v>6.0323405836483014E+36</c:v>
                </c:pt>
                <c:pt idx="4758">
                  <c:v>6.2736342069942336E+36</c:v>
                </c:pt>
                <c:pt idx="4759">
                  <c:v>6.1481615228543494E+36</c:v>
                </c:pt>
                <c:pt idx="4760">
                  <c:v>6.3940879837685231E+36</c:v>
                </c:pt>
                <c:pt idx="4761">
                  <c:v>6.6498515031192636E+36</c:v>
                </c:pt>
                <c:pt idx="4762">
                  <c:v>6.5168544730568783E+36</c:v>
                </c:pt>
                <c:pt idx="4763">
                  <c:v>6.777528651979154E+36</c:v>
                </c:pt>
                <c:pt idx="4764">
                  <c:v>7.0486297980583205E+36</c:v>
                </c:pt>
                <c:pt idx="4765">
                  <c:v>7.3305749899806534E+36</c:v>
                </c:pt>
                <c:pt idx="4766">
                  <c:v>7.6237979895798795E+36</c:v>
                </c:pt>
                <c:pt idx="4767">
                  <c:v>7.471322029788282E+36</c:v>
                </c:pt>
                <c:pt idx="4768">
                  <c:v>7.3218955891925163E+36</c:v>
                </c:pt>
                <c:pt idx="4769">
                  <c:v>7.614771412760217E+36</c:v>
                </c:pt>
                <c:pt idx="4770">
                  <c:v>7.4624759845050122E+36</c:v>
                </c:pt>
                <c:pt idx="4771">
                  <c:v>7.7609750238852131E+36</c:v>
                </c:pt>
                <c:pt idx="4772">
                  <c:v>8.0714140248406213E+36</c:v>
                </c:pt>
                <c:pt idx="4773">
                  <c:v>8.3942705858342464E+36</c:v>
                </c:pt>
                <c:pt idx="4774">
                  <c:v>8.7300414092676167E+36</c:v>
                </c:pt>
                <c:pt idx="4775">
                  <c:v>9.0792430656383209E+36</c:v>
                </c:pt>
                <c:pt idx="4776">
                  <c:v>9.442412788263854E+36</c:v>
                </c:pt>
                <c:pt idx="4777">
                  <c:v>9.820109299794408E+36</c:v>
                </c:pt>
                <c:pt idx="4778">
                  <c:v>1.0212913671786184E+37</c:v>
                </c:pt>
                <c:pt idx="4779">
                  <c:v>1.0621430218657632E+37</c:v>
                </c:pt>
                <c:pt idx="4780">
                  <c:v>1.040900161428448E+37</c:v>
                </c:pt>
                <c:pt idx="4781">
                  <c:v>1.020082158199879E+37</c:v>
                </c:pt>
                <c:pt idx="4782">
                  <c:v>1.0608854445278742E+37</c:v>
                </c:pt>
                <c:pt idx="4783">
                  <c:v>1.0396677356373166E+37</c:v>
                </c:pt>
                <c:pt idx="4784">
                  <c:v>1.0812544450628094E+37</c:v>
                </c:pt>
                <c:pt idx="4785">
                  <c:v>1.1245046228653218E+37</c:v>
                </c:pt>
                <c:pt idx="4786">
                  <c:v>1.1020145304080153E+37</c:v>
                </c:pt>
                <c:pt idx="4787">
                  <c:v>1.1460951116243359E+37</c:v>
                </c:pt>
                <c:pt idx="4788">
                  <c:v>1.1919389160893095E+37</c:v>
                </c:pt>
                <c:pt idx="4789">
                  <c:v>1.1681001377675234E+37</c:v>
                </c:pt>
                <c:pt idx="4790">
                  <c:v>1.2148241432782243E+37</c:v>
                </c:pt>
                <c:pt idx="4791">
                  <c:v>1.19052766041266E+37</c:v>
                </c:pt>
                <c:pt idx="4792">
                  <c:v>1.2381487668291663E+37</c:v>
                </c:pt>
                <c:pt idx="4793">
                  <c:v>1.2876747175023329E+37</c:v>
                </c:pt>
                <c:pt idx="4794">
                  <c:v>1.2619212231522862E+37</c:v>
                </c:pt>
                <c:pt idx="4795">
                  <c:v>1.2366827986892405E+37</c:v>
                </c:pt>
                <c:pt idx="4796">
                  <c:v>1.2119491427154558E+37</c:v>
                </c:pt>
                <c:pt idx="4797">
                  <c:v>1.260427108424074E+37</c:v>
                </c:pt>
                <c:pt idx="4798">
                  <c:v>1.310844192761037E+37</c:v>
                </c:pt>
                <c:pt idx="4799">
                  <c:v>1.2846273089058162E+37</c:v>
                </c:pt>
                <c:pt idx="4800">
                  <c:v>1.2589347627277E+37</c:v>
                </c:pt>
                <c:pt idx="4801">
                  <c:v>1.2337560674731459E+37</c:v>
                </c:pt>
                <c:pt idx="4802">
                  <c:v>1.2090809461236831E+37</c:v>
                </c:pt>
                <c:pt idx="4803">
                  <c:v>1.2574441839686303E+37</c:v>
                </c:pt>
                <c:pt idx="4804">
                  <c:v>1.2322953002892577E+37</c:v>
                </c:pt>
                <c:pt idx="4805">
                  <c:v>1.2815871123008281E+37</c:v>
                </c:pt>
                <c:pt idx="4806">
                  <c:v>1.3328505967928613E+37</c:v>
                </c:pt>
                <c:pt idx="4807">
                  <c:v>1.3861646206645757E+37</c:v>
                </c:pt>
                <c:pt idx="4808">
                  <c:v>1.4416112054911588E+37</c:v>
                </c:pt>
                <c:pt idx="4809">
                  <c:v>1.4992756537108051E+37</c:v>
                </c:pt>
                <c:pt idx="4810">
                  <c:v>1.5592466798592372E+37</c:v>
                </c:pt>
                <c:pt idx="4811">
                  <c:v>1.5280617462620525E+37</c:v>
                </c:pt>
                <c:pt idx="4812">
                  <c:v>1.5891842161125347E+37</c:v>
                </c:pt>
                <c:pt idx="4813">
                  <c:v>1.652751584757036E+37</c:v>
                </c:pt>
                <c:pt idx="4814">
                  <c:v>1.6196965530618953E+37</c:v>
                </c:pt>
                <c:pt idx="4815">
                  <c:v>1.6844844151843711E+37</c:v>
                </c:pt>
                <c:pt idx="4816">
                  <c:v>1.751863791791746E+37</c:v>
                </c:pt>
                <c:pt idx="4817">
                  <c:v>1.716826515955911E+37</c:v>
                </c:pt>
                <c:pt idx="4818">
                  <c:v>1.6824899856367927E+37</c:v>
                </c:pt>
                <c:pt idx="4819">
                  <c:v>1.7497895850622645E+37</c:v>
                </c:pt>
                <c:pt idx="4820">
                  <c:v>1.8197811684647552E+37</c:v>
                </c:pt>
                <c:pt idx="4821">
                  <c:v>1.8925724152033453E+37</c:v>
                </c:pt>
                <c:pt idx="4822">
                  <c:v>1.9682753118114792E+37</c:v>
                </c:pt>
                <c:pt idx="4823">
                  <c:v>1.9289098055752497E+37</c:v>
                </c:pt>
                <c:pt idx="4824">
                  <c:v>1.8903316094637448E+37</c:v>
                </c:pt>
                <c:pt idx="4825">
                  <c:v>1.8525249772744699E+37</c:v>
                </c:pt>
                <c:pt idx="4826">
                  <c:v>1.9266259763654487E+37</c:v>
                </c:pt>
                <c:pt idx="4827">
                  <c:v>1.8880934568381397E+37</c:v>
                </c:pt>
                <c:pt idx="4828">
                  <c:v>1.9636171951116653E+37</c:v>
                </c:pt>
                <c:pt idx="4829">
                  <c:v>1.9243448512094319E+37</c:v>
                </c:pt>
                <c:pt idx="4830">
                  <c:v>2.0013186452578093E+37</c:v>
                </c:pt>
                <c:pt idx="4831">
                  <c:v>1.961292272352653E+37</c:v>
                </c:pt>
                <c:pt idx="4832">
                  <c:v>1.9220664269056E+37</c:v>
                </c:pt>
                <c:pt idx="4833">
                  <c:v>1.8836250983674881E+37</c:v>
                </c:pt>
                <c:pt idx="4834">
                  <c:v>1.9589701023021876E+37</c:v>
                </c:pt>
                <c:pt idx="4835">
                  <c:v>2.0373289063942751E+37</c:v>
                </c:pt>
                <c:pt idx="4836">
                  <c:v>2.1188220626500462E+37</c:v>
                </c:pt>
                <c:pt idx="4837">
                  <c:v>2.2035749451560478E+37</c:v>
                </c:pt>
                <c:pt idx="4838">
                  <c:v>2.2917179429622897E+37</c:v>
                </c:pt>
                <c:pt idx="4839">
                  <c:v>2.2458835841030437E+37</c:v>
                </c:pt>
                <c:pt idx="4840">
                  <c:v>2.3357189274671653E+37</c:v>
                </c:pt>
                <c:pt idx="4841">
                  <c:v>2.2890045489178222E+37</c:v>
                </c:pt>
                <c:pt idx="4842">
                  <c:v>2.3805647308745349E+37</c:v>
                </c:pt>
                <c:pt idx="4843">
                  <c:v>2.3329534362570441E+37</c:v>
                </c:pt>
                <c:pt idx="4844">
                  <c:v>2.4262715737073258E+37</c:v>
                </c:pt>
                <c:pt idx="4845">
                  <c:v>2.3777461422331794E+37</c:v>
                </c:pt>
                <c:pt idx="4846">
                  <c:v>2.3301912193885157E+37</c:v>
                </c:pt>
                <c:pt idx="4847">
                  <c:v>2.2835873950007455E+37</c:v>
                </c:pt>
                <c:pt idx="4848">
                  <c:v>2.3749308908007753E+37</c:v>
                </c:pt>
                <c:pt idx="4849">
                  <c:v>2.3274322729847598E+37</c:v>
                </c:pt>
                <c:pt idx="4850">
                  <c:v>2.2808836275250645E+37</c:v>
                </c:pt>
                <c:pt idx="4851">
                  <c:v>2.2352659549745631E+37</c:v>
                </c:pt>
                <c:pt idx="4852">
                  <c:v>2.1905606358750719E+37</c:v>
                </c:pt>
                <c:pt idx="4853">
                  <c:v>2.278183061310075E+37</c:v>
                </c:pt>
                <c:pt idx="4854">
                  <c:v>2.3693103837624781E+37</c:v>
                </c:pt>
                <c:pt idx="4855">
                  <c:v>2.3219241760872287E+37</c:v>
                </c:pt>
                <c:pt idx="4856">
                  <c:v>2.414801143130718E+37</c:v>
                </c:pt>
                <c:pt idx="4857">
                  <c:v>2.3665051202681037E+37</c:v>
                </c:pt>
                <c:pt idx="4858">
                  <c:v>2.4611653250788277E+37</c:v>
                </c:pt>
                <c:pt idx="4859">
                  <c:v>2.4119420185772513E+37</c:v>
                </c:pt>
                <c:pt idx="4860">
                  <c:v>2.5084196993203416E+37</c:v>
                </c:pt>
                <c:pt idx="4861">
                  <c:v>2.608756487293155E+37</c:v>
                </c:pt>
                <c:pt idx="4862">
                  <c:v>2.5565813575472918E+37</c:v>
                </c:pt>
                <c:pt idx="4863">
                  <c:v>2.6588446118491834E+37</c:v>
                </c:pt>
                <c:pt idx="4864">
                  <c:v>2.7651983963231507E+37</c:v>
                </c:pt>
                <c:pt idx="4865">
                  <c:v>2.7098944283966878E+37</c:v>
                </c:pt>
                <c:pt idx="4866">
                  <c:v>2.6556965398287539E+37</c:v>
                </c:pt>
                <c:pt idx="4867">
                  <c:v>2.6025826090321787E+37</c:v>
                </c:pt>
                <c:pt idx="4868">
                  <c:v>2.550530956851535E+37</c:v>
                </c:pt>
                <c:pt idx="4869">
                  <c:v>2.6525521951255965E+37</c:v>
                </c:pt>
                <c:pt idx="4870">
                  <c:v>2.7586542829306205E+37</c:v>
                </c:pt>
                <c:pt idx="4871">
                  <c:v>2.8690004542478452E+37</c:v>
                </c:pt>
                <c:pt idx="4872">
                  <c:v>2.9837604724177591E+37</c:v>
                </c:pt>
                <c:pt idx="4873">
                  <c:v>3.1031108913144696E+37</c:v>
                </c:pt>
                <c:pt idx="4874">
                  <c:v>3.2272353269670481E+37</c:v>
                </c:pt>
                <c:pt idx="4875">
                  <c:v>3.162690620427707E+37</c:v>
                </c:pt>
                <c:pt idx="4876">
                  <c:v>3.0994368080191527E+37</c:v>
                </c:pt>
                <c:pt idx="4877">
                  <c:v>3.0374480718587698E+37</c:v>
                </c:pt>
                <c:pt idx="4878">
                  <c:v>3.1589459947331208E+37</c:v>
                </c:pt>
                <c:pt idx="4879">
                  <c:v>3.2853038345224455E+37</c:v>
                </c:pt>
                <c:pt idx="4880">
                  <c:v>3.2195977578319966E+37</c:v>
                </c:pt>
                <c:pt idx="4881">
                  <c:v>3.3483816681452763E+37</c:v>
                </c:pt>
                <c:pt idx="4882">
                  <c:v>3.4823169348710872E+37</c:v>
                </c:pt>
                <c:pt idx="4883">
                  <c:v>3.4126705961736654E+37</c:v>
                </c:pt>
                <c:pt idx="4884">
                  <c:v>3.549177420020612E+37</c:v>
                </c:pt>
                <c:pt idx="4885">
                  <c:v>3.4781938716201996E+37</c:v>
                </c:pt>
                <c:pt idx="4886">
                  <c:v>3.6173216264850074E+37</c:v>
                </c:pt>
                <c:pt idx="4887">
                  <c:v>3.7620144915444079E+37</c:v>
                </c:pt>
                <c:pt idx="4888">
                  <c:v>3.9124950712061844E+37</c:v>
                </c:pt>
                <c:pt idx="4889">
                  <c:v>3.8342451697820606E+37</c:v>
                </c:pt>
                <c:pt idx="4890">
                  <c:v>3.9876149765733429E+37</c:v>
                </c:pt>
                <c:pt idx="4891">
                  <c:v>4.1471195756362767E+37</c:v>
                </c:pt>
                <c:pt idx="4892">
                  <c:v>4.3130043586617274E+37</c:v>
                </c:pt>
                <c:pt idx="4893">
                  <c:v>4.226744271488493E+37</c:v>
                </c:pt>
                <c:pt idx="4894">
                  <c:v>4.1422093860587233E+37</c:v>
                </c:pt>
                <c:pt idx="4895">
                  <c:v>4.307897761501072E+37</c:v>
                </c:pt>
                <c:pt idx="4896">
                  <c:v>4.480213671961115E+37</c:v>
                </c:pt>
                <c:pt idx="4897">
                  <c:v>4.3906093985218926E+37</c:v>
                </c:pt>
                <c:pt idx="4898">
                  <c:v>4.5662337744627679E+37</c:v>
                </c:pt>
                <c:pt idx="4899">
                  <c:v>4.4749090989735127E+37</c:v>
                </c:pt>
                <c:pt idx="4900">
                  <c:v>4.3854109169940429E+37</c:v>
                </c:pt>
                <c:pt idx="4901">
                  <c:v>4.2977026986541622E+37</c:v>
                </c:pt>
                <c:pt idx="4902">
                  <c:v>4.2117486446810788E+37</c:v>
                </c:pt>
                <c:pt idx="4903">
                  <c:v>4.1275136717874573E+37</c:v>
                </c:pt>
                <c:pt idx="4904">
                  <c:v>4.2926142186589551E+37</c:v>
                </c:pt>
                <c:pt idx="4905">
                  <c:v>4.2067619342857758E+37</c:v>
                </c:pt>
                <c:pt idx="4906">
                  <c:v>4.3750324116572072E+37</c:v>
                </c:pt>
                <c:pt idx="4907">
                  <c:v>4.5500337081234958E+37</c:v>
                </c:pt>
                <c:pt idx="4908">
                  <c:v>4.4590330339610263E+37</c:v>
                </c:pt>
                <c:pt idx="4909">
                  <c:v>4.3698523732818061E+37</c:v>
                </c:pt>
                <c:pt idx="4910">
                  <c:v>4.2824553258161701E+37</c:v>
                </c:pt>
                <c:pt idx="4911">
                  <c:v>4.4537535388488167E+37</c:v>
                </c:pt>
                <c:pt idx="4912">
                  <c:v>4.6319036804027692E+37</c:v>
                </c:pt>
                <c:pt idx="4913">
                  <c:v>4.81717982761888E+37</c:v>
                </c:pt>
                <c:pt idx="4914">
                  <c:v>4.720836231066502E+37</c:v>
                </c:pt>
                <c:pt idx="4915">
                  <c:v>4.909669680309162E+37</c:v>
                </c:pt>
                <c:pt idx="4916">
                  <c:v>5.1060564675215281E+37</c:v>
                </c:pt>
                <c:pt idx="4917">
                  <c:v>5.3102987262223891E+37</c:v>
                </c:pt>
                <c:pt idx="4918">
                  <c:v>5.204092751697941E+37</c:v>
                </c:pt>
                <c:pt idx="4919">
                  <c:v>5.4122564617658583E+37</c:v>
                </c:pt>
                <c:pt idx="4920">
                  <c:v>5.6287467202364923E+37</c:v>
                </c:pt>
                <c:pt idx="4921">
                  <c:v>5.8538965890459523E+37</c:v>
                </c:pt>
                <c:pt idx="4922">
                  <c:v>5.7368186572650335E+37</c:v>
                </c:pt>
                <c:pt idx="4923">
                  <c:v>5.6220822841197333E+37</c:v>
                </c:pt>
                <c:pt idx="4924">
                  <c:v>5.5096406384373388E+37</c:v>
                </c:pt>
                <c:pt idx="4925">
                  <c:v>5.7300262639748321E+37</c:v>
                </c:pt>
                <c:pt idx="4926">
                  <c:v>5.9592273145338249E+37</c:v>
                </c:pt>
                <c:pt idx="4927">
                  <c:v>6.1975964071151782E+37</c:v>
                </c:pt>
                <c:pt idx="4928">
                  <c:v>6.4455002633997857E+37</c:v>
                </c:pt>
                <c:pt idx="4929">
                  <c:v>6.3165902581317902E+37</c:v>
                </c:pt>
                <c:pt idx="4930">
                  <c:v>6.1902584529691547E+37</c:v>
                </c:pt>
                <c:pt idx="4931">
                  <c:v>6.0664532839097713E+37</c:v>
                </c:pt>
                <c:pt idx="4932">
                  <c:v>6.309111415266162E+37</c:v>
                </c:pt>
                <c:pt idx="4933">
                  <c:v>6.5614758718768082E+37</c:v>
                </c:pt>
                <c:pt idx="4934">
                  <c:v>6.4302463544392719E+37</c:v>
                </c:pt>
                <c:pt idx="4935">
                  <c:v>6.6874562086168429E+37</c:v>
                </c:pt>
                <c:pt idx="4936">
                  <c:v>6.9549544569615169E+37</c:v>
                </c:pt>
                <c:pt idx="4937">
                  <c:v>6.8158553678222862E+37</c:v>
                </c:pt>
                <c:pt idx="4938">
                  <c:v>7.0884895825351779E+37</c:v>
                </c:pt>
                <c:pt idx="4939">
                  <c:v>6.9467197908844748E+37</c:v>
                </c:pt>
                <c:pt idx="4940">
                  <c:v>7.2245885825198541E+37</c:v>
                </c:pt>
                <c:pt idx="4941">
                  <c:v>7.5135721258206482E+37</c:v>
                </c:pt>
                <c:pt idx="4942">
                  <c:v>7.814115010853474E+37</c:v>
                </c:pt>
                <c:pt idx="4943">
                  <c:v>8.1266796112876127E+37</c:v>
                </c:pt>
                <c:pt idx="4944">
                  <c:v>8.4517467957391172E+37</c:v>
                </c:pt>
                <c:pt idx="4945">
                  <c:v>8.7898166675686822E+37</c:v>
                </c:pt>
                <c:pt idx="4946">
                  <c:v>9.1414093342714298E+37</c:v>
                </c:pt>
                <c:pt idx="4947">
                  <c:v>8.9585811475860008E+37</c:v>
                </c:pt>
                <c:pt idx="4948">
                  <c:v>9.3169243934894416E+37</c:v>
                </c:pt>
                <c:pt idx="4949">
                  <c:v>9.689601369229019E+37</c:v>
                </c:pt>
                <c:pt idx="4950">
                  <c:v>1.007718542399818E+38</c:v>
                </c:pt>
                <c:pt idx="4951">
                  <c:v>1.0480272840958106E+38</c:v>
                </c:pt>
                <c:pt idx="4952">
                  <c:v>1.0899483754596431E+38</c:v>
                </c:pt>
                <c:pt idx="4953">
                  <c:v>1.1335463104780289E+38</c:v>
                </c:pt>
                <c:pt idx="4954">
                  <c:v>1.1788881628971501E+38</c:v>
                </c:pt>
                <c:pt idx="4955">
                  <c:v>1.2260436894130361E+38</c:v>
                </c:pt>
                <c:pt idx="4956">
                  <c:v>1.2750854369895576E+38</c:v>
                </c:pt>
                <c:pt idx="4957">
                  <c:v>1.3260888544691399E+38</c:v>
                </c:pt>
                <c:pt idx="4958">
                  <c:v>1.3791324086479056E+38</c:v>
                </c:pt>
                <c:pt idx="4959">
                  <c:v>1.4342977049938217E+38</c:v>
                </c:pt>
                <c:pt idx="4960">
                  <c:v>1.4916696131935746E+38</c:v>
                </c:pt>
                <c:pt idx="4961">
                  <c:v>1.5513363977213176E+38</c:v>
                </c:pt>
                <c:pt idx="4962">
                  <c:v>1.5203096697668912E+38</c:v>
                </c:pt>
                <c:pt idx="4963">
                  <c:v>1.5811220565575668E+38</c:v>
                </c:pt>
                <c:pt idx="4964">
                  <c:v>1.5494996154264154E+38</c:v>
                </c:pt>
                <c:pt idx="4965">
                  <c:v>1.5185096231178872E+38</c:v>
                </c:pt>
                <c:pt idx="4966">
                  <c:v>1.5792500080426026E+38</c:v>
                </c:pt>
                <c:pt idx="4967">
                  <c:v>1.6424200083643067E+38</c:v>
                </c:pt>
                <c:pt idx="4968">
                  <c:v>1.708116808698879E+38</c:v>
                </c:pt>
                <c:pt idx="4969">
                  <c:v>1.7764414810468343E+38</c:v>
                </c:pt>
                <c:pt idx="4970">
                  <c:v>1.8474991402887078E+38</c:v>
                </c:pt>
                <c:pt idx="4971">
                  <c:v>1.921399105900256E+38</c:v>
                </c:pt>
                <c:pt idx="4972">
                  <c:v>1.882971123782251E+38</c:v>
                </c:pt>
                <c:pt idx="4973">
                  <c:v>1.9582899687335412E+38</c:v>
                </c:pt>
                <c:pt idx="4974">
                  <c:v>1.9191241693588705E+38</c:v>
                </c:pt>
                <c:pt idx="4975">
                  <c:v>1.9958891361332255E+38</c:v>
                </c:pt>
                <c:pt idx="4976">
                  <c:v>1.9559713534105611E+38</c:v>
                </c:pt>
                <c:pt idx="4977">
                  <c:v>2.0342102075469834E+38</c:v>
                </c:pt>
                <c:pt idx="4978">
                  <c:v>1.9935260033960439E+38</c:v>
                </c:pt>
                <c:pt idx="4979">
                  <c:v>1.953655483328123E+38</c:v>
                </c:pt>
                <c:pt idx="4980">
                  <c:v>2.0318017026612479E+38</c:v>
                </c:pt>
                <c:pt idx="4981">
                  <c:v>2.1130737707676979E+38</c:v>
                </c:pt>
                <c:pt idx="4982">
                  <c:v>2.1975967215984057E+38</c:v>
                </c:pt>
                <c:pt idx="4983">
                  <c:v>2.2855005904623421E+38</c:v>
                </c:pt>
                <c:pt idx="4984">
                  <c:v>2.3769206140808357E+38</c:v>
                </c:pt>
                <c:pt idx="4985">
                  <c:v>2.4719974386440691E+38</c:v>
                </c:pt>
                <c:pt idx="4986">
                  <c:v>2.4225574898711879E+38</c:v>
                </c:pt>
                <c:pt idx="4987">
                  <c:v>2.3741063400737641E+38</c:v>
                </c:pt>
                <c:pt idx="4988">
                  <c:v>2.4690705936767146E+38</c:v>
                </c:pt>
                <c:pt idx="4989">
                  <c:v>2.5678334174237832E+38</c:v>
                </c:pt>
                <c:pt idx="4990">
                  <c:v>2.6705467541207346E+38</c:v>
                </c:pt>
                <c:pt idx="4991">
                  <c:v>2.7773686242855639E+38</c:v>
                </c:pt>
                <c:pt idx="4992">
                  <c:v>2.8884633692569865E+38</c:v>
                </c:pt>
                <c:pt idx="4993">
                  <c:v>3.004001904027266E+38</c:v>
                </c:pt>
                <c:pt idx="4994">
                  <c:v>2.9439218659467207E+38</c:v>
                </c:pt>
                <c:pt idx="4995">
                  <c:v>3.0616787405845896E+38</c:v>
                </c:pt>
                <c:pt idx="4996">
                  <c:v>3.0004451657728978E+38</c:v>
                </c:pt>
                <c:pt idx="4997">
                  <c:v>2.9404362624574398E+38</c:v>
                </c:pt>
                <c:pt idx="4998">
                  <c:v>3.0580537129557374E+38</c:v>
                </c:pt>
                <c:pt idx="4999">
                  <c:v>3.1803758614739669E+38</c:v>
                </c:pt>
              </c:numCache>
            </c:numRef>
          </c:val>
          <c:smooth val="0"/>
          <c:extLst>
            <c:ext xmlns:c16="http://schemas.microsoft.com/office/drawing/2014/chart" uri="{C3380CC4-5D6E-409C-BE32-E72D297353CC}">
              <c16:uniqueId val="{00000000-1233-49E4-B5EF-FC83DA465C61}"/>
            </c:ext>
          </c:extLst>
        </c:ser>
        <c:dLbls>
          <c:showLegendKey val="0"/>
          <c:showVal val="0"/>
          <c:showCatName val="0"/>
          <c:showSerName val="0"/>
          <c:showPercent val="0"/>
          <c:showBubbleSize val="0"/>
        </c:dLbls>
        <c:smooth val="0"/>
        <c:axId val="207081472"/>
        <c:axId val="207083392"/>
      </c:lineChart>
      <c:catAx>
        <c:axId val="207081472"/>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s-AR"/>
          </a:p>
        </c:txPr>
        <c:crossAx val="207083392"/>
        <c:crosses val="autoZero"/>
        <c:auto val="1"/>
        <c:lblAlgn val="ctr"/>
        <c:lblOffset val="100"/>
        <c:noMultiLvlLbl val="1"/>
      </c:catAx>
      <c:valAx>
        <c:axId val="2070833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quot;$&quot;#,##0.00;\-&quot;$&quot;#,##0.00" sourceLinked="1"/>
        <c:majorTickMark val="none"/>
        <c:minorTickMark val="none"/>
        <c:tickLblPos val="nextTo"/>
        <c:spPr>
          <a:ln/>
        </c:spPr>
        <c:txPr>
          <a:bodyPr/>
          <a:lstStyle/>
          <a:p>
            <a:pPr lvl="0">
              <a:defRPr sz="900" b="0" i="0">
                <a:solidFill>
                  <a:schemeClr val="lt1"/>
                </a:solidFill>
                <a:latin typeface="+mn-lt"/>
              </a:defRPr>
            </a:pPr>
            <a:endParaRPr lang="es-AR"/>
          </a:p>
        </c:txPr>
        <c:crossAx val="207081472"/>
        <c:crosses val="autoZero"/>
        <c:crossBetween val="between"/>
      </c:valAx>
    </c:plotArea>
    <c:plotVisOnly val="1"/>
    <c:dispBlanksAs val="zero"/>
    <c:showDLblsOverMax val="1"/>
  </c:chart>
  <c:spPr>
    <a:solidFill>
      <a:schemeClr val="dk1"/>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600" b="1" i="0">
                <a:solidFill>
                  <a:schemeClr val="lt1"/>
                </a:solidFill>
                <a:latin typeface="+mn-lt"/>
              </a:defRPr>
            </a:pPr>
            <a:r>
              <a:rPr lang="es-AR" sz="1600" b="1" i="0">
                <a:solidFill>
                  <a:schemeClr val="lt1"/>
                </a:solidFill>
                <a:latin typeface="+mn-lt"/>
              </a:rPr>
              <a:t>500 OPERACIONES</a:t>
            </a:r>
          </a:p>
        </c:rich>
      </c:tx>
      <c:overlay val="0"/>
    </c:title>
    <c:autoTitleDeleted val="0"/>
    <c:plotArea>
      <c:layout/>
      <c:lineChart>
        <c:grouping val="standard"/>
        <c:varyColors val="0"/>
        <c:ser>
          <c:idx val="0"/>
          <c:order val="0"/>
          <c:spPr>
            <a:ln w="28575" cmpd="sng">
              <a:solidFill>
                <a:schemeClr val="accent1"/>
              </a:solidFill>
            </a:ln>
          </c:spPr>
          <c:marker>
            <c:symbol val="none"/>
          </c:marker>
          <c:val>
            <c:numRef>
              <c:f>PROBABILIDAD!$M$64:$M$563</c:f>
              <c:numCache>
                <c:formatCode>"$"#,##0.00;\-"$"#,##0.00</c:formatCode>
                <c:ptCount val="500"/>
                <c:pt idx="0">
                  <c:v>15600</c:v>
                </c:pt>
                <c:pt idx="1">
                  <c:v>16224</c:v>
                </c:pt>
                <c:pt idx="2">
                  <c:v>15899.52</c:v>
                </c:pt>
                <c:pt idx="3">
                  <c:v>16535.500800000002</c:v>
                </c:pt>
                <c:pt idx="4">
                  <c:v>17196.920832000003</c:v>
                </c:pt>
                <c:pt idx="5">
                  <c:v>16852.982415360002</c:v>
                </c:pt>
                <c:pt idx="6">
                  <c:v>17527.101711974403</c:v>
                </c:pt>
                <c:pt idx="7">
                  <c:v>17176.559677734916</c:v>
                </c:pt>
                <c:pt idx="8">
                  <c:v>17863.622064844312</c:v>
                </c:pt>
                <c:pt idx="9">
                  <c:v>18578.166947438083</c:v>
                </c:pt>
                <c:pt idx="10">
                  <c:v>18206.60360848932</c:v>
                </c:pt>
                <c:pt idx="11">
                  <c:v>17842.471536319536</c:v>
                </c:pt>
                <c:pt idx="12">
                  <c:v>17485.622105593146</c:v>
                </c:pt>
                <c:pt idx="13">
                  <c:v>18185.04698981687</c:v>
                </c:pt>
                <c:pt idx="14">
                  <c:v>18912.448869409545</c:v>
                </c:pt>
                <c:pt idx="15">
                  <c:v>19668.946824185929</c:v>
                </c:pt>
                <c:pt idx="16">
                  <c:v>20455.704697153367</c:v>
                </c:pt>
                <c:pt idx="17">
                  <c:v>20046.590603210301</c:v>
                </c:pt>
                <c:pt idx="18">
                  <c:v>20848.454227338712</c:v>
                </c:pt>
                <c:pt idx="19">
                  <c:v>21682.39239643226</c:v>
                </c:pt>
                <c:pt idx="20">
                  <c:v>22549.688092289551</c:v>
                </c:pt>
                <c:pt idx="21">
                  <c:v>22098.694330443759</c:v>
                </c:pt>
                <c:pt idx="22">
                  <c:v>21656.720443834885</c:v>
                </c:pt>
                <c:pt idx="23">
                  <c:v>21223.586034958189</c:v>
                </c:pt>
                <c:pt idx="24">
                  <c:v>22072.529476356518</c:v>
                </c:pt>
                <c:pt idx="25">
                  <c:v>22955.430655410779</c:v>
                </c:pt>
                <c:pt idx="26">
                  <c:v>23873.64788162721</c:v>
                </c:pt>
                <c:pt idx="27">
                  <c:v>24828.593796892299</c:v>
                </c:pt>
                <c:pt idx="28">
                  <c:v>24332.021920954452</c:v>
                </c:pt>
                <c:pt idx="29">
                  <c:v>25305.302797792629</c:v>
                </c:pt>
                <c:pt idx="30">
                  <c:v>24799.196741836775</c:v>
                </c:pt>
                <c:pt idx="31">
                  <c:v>25791.164611510245</c:v>
                </c:pt>
                <c:pt idx="32">
                  <c:v>25275.34131928004</c:v>
                </c:pt>
                <c:pt idx="33">
                  <c:v>26286.354972051242</c:v>
                </c:pt>
                <c:pt idx="34">
                  <c:v>27337.809170933291</c:v>
                </c:pt>
                <c:pt idx="35">
                  <c:v>26791.052987514624</c:v>
                </c:pt>
                <c:pt idx="36">
                  <c:v>27862.69510701521</c:v>
                </c:pt>
                <c:pt idx="37">
                  <c:v>28977.202911295819</c:v>
                </c:pt>
                <c:pt idx="38">
                  <c:v>30136.291027747651</c:v>
                </c:pt>
                <c:pt idx="39">
                  <c:v>31341.742668857558</c:v>
                </c:pt>
                <c:pt idx="40">
                  <c:v>32595.412375611861</c:v>
                </c:pt>
                <c:pt idx="41">
                  <c:v>33899.228870636332</c:v>
                </c:pt>
                <c:pt idx="42">
                  <c:v>35255.198025461788</c:v>
                </c:pt>
                <c:pt idx="43">
                  <c:v>36665.405946480263</c:v>
                </c:pt>
                <c:pt idx="44">
                  <c:v>38132.022184339476</c:v>
                </c:pt>
                <c:pt idx="45">
                  <c:v>37369.381740652687</c:v>
                </c:pt>
                <c:pt idx="46">
                  <c:v>36621.994105839636</c:v>
                </c:pt>
                <c:pt idx="47">
                  <c:v>38086.873870073221</c:v>
                </c:pt>
                <c:pt idx="48">
                  <c:v>37325.136392671753</c:v>
                </c:pt>
                <c:pt idx="49">
                  <c:v>36578.633664818321</c:v>
                </c:pt>
                <c:pt idx="50">
                  <c:v>38041.779011411054</c:v>
                </c:pt>
                <c:pt idx="51">
                  <c:v>39563.450171867495</c:v>
                </c:pt>
                <c:pt idx="52">
                  <c:v>41145.988178742191</c:v>
                </c:pt>
                <c:pt idx="53">
                  <c:v>40323.068415167349</c:v>
                </c:pt>
                <c:pt idx="54">
                  <c:v>41935.99115177404</c:v>
                </c:pt>
                <c:pt idx="55">
                  <c:v>43613.430797845002</c:v>
                </c:pt>
                <c:pt idx="56">
                  <c:v>42741.162181888103</c:v>
                </c:pt>
                <c:pt idx="57">
                  <c:v>44450.808669163627</c:v>
                </c:pt>
                <c:pt idx="58">
                  <c:v>43561.792495780355</c:v>
                </c:pt>
                <c:pt idx="59">
                  <c:v>42690.556645864752</c:v>
                </c:pt>
                <c:pt idx="60">
                  <c:v>44398.178911699339</c:v>
                </c:pt>
                <c:pt idx="61">
                  <c:v>43510.215333465349</c:v>
                </c:pt>
                <c:pt idx="62">
                  <c:v>45250.623946803964</c:v>
                </c:pt>
                <c:pt idx="63">
                  <c:v>47060.64890467612</c:v>
                </c:pt>
                <c:pt idx="64">
                  <c:v>46119.435926582599</c:v>
                </c:pt>
                <c:pt idx="65">
                  <c:v>47964.213363645904</c:v>
                </c:pt>
                <c:pt idx="66">
                  <c:v>49882.781898191737</c:v>
                </c:pt>
                <c:pt idx="67">
                  <c:v>51878.093174119407</c:v>
                </c:pt>
                <c:pt idx="68">
                  <c:v>53953.216901084183</c:v>
                </c:pt>
                <c:pt idx="69">
                  <c:v>56111.345577127548</c:v>
                </c:pt>
                <c:pt idx="70">
                  <c:v>58355.799400212651</c:v>
                </c:pt>
                <c:pt idx="71">
                  <c:v>57188.683412208396</c:v>
                </c:pt>
                <c:pt idx="72">
                  <c:v>59476.230748696733</c:v>
                </c:pt>
                <c:pt idx="73">
                  <c:v>61855.279978644605</c:v>
                </c:pt>
                <c:pt idx="74">
                  <c:v>64329.491177790391</c:v>
                </c:pt>
                <c:pt idx="75">
                  <c:v>66902.670824902001</c:v>
                </c:pt>
                <c:pt idx="76">
                  <c:v>69578.777657898085</c:v>
                </c:pt>
                <c:pt idx="77">
                  <c:v>72361.928764214012</c:v>
                </c:pt>
                <c:pt idx="78">
                  <c:v>75256.405914782576</c:v>
                </c:pt>
                <c:pt idx="79">
                  <c:v>78266.662151373879</c:v>
                </c:pt>
                <c:pt idx="80">
                  <c:v>81397.328637428829</c:v>
                </c:pt>
                <c:pt idx="81">
                  <c:v>79769.382064680249</c:v>
                </c:pt>
                <c:pt idx="82">
                  <c:v>78173.994423386641</c:v>
                </c:pt>
                <c:pt idx="83">
                  <c:v>81300.954200322099</c:v>
                </c:pt>
                <c:pt idx="84">
                  <c:v>79674.935116315653</c:v>
                </c:pt>
                <c:pt idx="85">
                  <c:v>82861.932520968287</c:v>
                </c:pt>
                <c:pt idx="86">
                  <c:v>81204.693870548916</c:v>
                </c:pt>
                <c:pt idx="87">
                  <c:v>79580.599993137934</c:v>
                </c:pt>
                <c:pt idx="88">
                  <c:v>82763.823992863458</c:v>
                </c:pt>
                <c:pt idx="89">
                  <c:v>86074.376952577994</c:v>
                </c:pt>
                <c:pt idx="90">
                  <c:v>84352.889413526427</c:v>
                </c:pt>
                <c:pt idx="91">
                  <c:v>82665.831625255902</c:v>
                </c:pt>
                <c:pt idx="92">
                  <c:v>85972.464890266143</c:v>
                </c:pt>
                <c:pt idx="93">
                  <c:v>89411.363485876791</c:v>
                </c:pt>
                <c:pt idx="94">
                  <c:v>92987.818025311863</c:v>
                </c:pt>
                <c:pt idx="95">
                  <c:v>96707.33074632434</c:v>
                </c:pt>
                <c:pt idx="96">
                  <c:v>100575.62397617732</c:v>
                </c:pt>
                <c:pt idx="97">
                  <c:v>104598.64893522441</c:v>
                </c:pt>
                <c:pt idx="98">
                  <c:v>108782.59489263338</c:v>
                </c:pt>
                <c:pt idx="99">
                  <c:v>106606.94299478071</c:v>
                </c:pt>
                <c:pt idx="100">
                  <c:v>110871.22071457193</c:v>
                </c:pt>
                <c:pt idx="101">
                  <c:v>115306.06954315481</c:v>
                </c:pt>
                <c:pt idx="102">
                  <c:v>112999.9481522917</c:v>
                </c:pt>
                <c:pt idx="103">
                  <c:v>117519.94607838338</c:v>
                </c:pt>
                <c:pt idx="104">
                  <c:v>122220.74392151872</c:v>
                </c:pt>
                <c:pt idx="105">
                  <c:v>127109.57367837947</c:v>
                </c:pt>
                <c:pt idx="106">
                  <c:v>132193.95662551466</c:v>
                </c:pt>
                <c:pt idx="107">
                  <c:v>129550.07749300437</c:v>
                </c:pt>
                <c:pt idx="108">
                  <c:v>134732.08059272455</c:v>
                </c:pt>
                <c:pt idx="109">
                  <c:v>140121.36381643353</c:v>
                </c:pt>
                <c:pt idx="110">
                  <c:v>145726.21836909087</c:v>
                </c:pt>
                <c:pt idx="111">
                  <c:v>142811.69400170905</c:v>
                </c:pt>
                <c:pt idx="112">
                  <c:v>148524.16176177742</c:v>
                </c:pt>
                <c:pt idx="113">
                  <c:v>154465.12823224851</c:v>
                </c:pt>
                <c:pt idx="114">
                  <c:v>160643.73336153844</c:v>
                </c:pt>
                <c:pt idx="115">
                  <c:v>157430.85869430768</c:v>
                </c:pt>
                <c:pt idx="116">
                  <c:v>163728.09304208</c:v>
                </c:pt>
                <c:pt idx="117">
                  <c:v>170277.21676376319</c:v>
                </c:pt>
                <c:pt idx="118">
                  <c:v>166871.67242848792</c:v>
                </c:pt>
                <c:pt idx="119">
                  <c:v>173546.53932562744</c:v>
                </c:pt>
                <c:pt idx="120">
                  <c:v>170075.60853911488</c:v>
                </c:pt>
                <c:pt idx="121">
                  <c:v>176878.63288067948</c:v>
                </c:pt>
                <c:pt idx="122">
                  <c:v>173341.0602230659</c:v>
                </c:pt>
                <c:pt idx="123">
                  <c:v>180274.70263198853</c:v>
                </c:pt>
                <c:pt idx="124">
                  <c:v>187485.69073726807</c:v>
                </c:pt>
                <c:pt idx="125">
                  <c:v>183735.97692252271</c:v>
                </c:pt>
                <c:pt idx="126">
                  <c:v>191085.41599942363</c:v>
                </c:pt>
                <c:pt idx="127">
                  <c:v>187263.70767943515</c:v>
                </c:pt>
                <c:pt idx="128">
                  <c:v>194754.25598661255</c:v>
                </c:pt>
                <c:pt idx="129">
                  <c:v>202544.42622607705</c:v>
                </c:pt>
                <c:pt idx="130">
                  <c:v>210646.20327512012</c:v>
                </c:pt>
                <c:pt idx="131">
                  <c:v>219072.05140612493</c:v>
                </c:pt>
                <c:pt idx="132">
                  <c:v>214690.61037800243</c:v>
                </c:pt>
                <c:pt idx="133">
                  <c:v>223278.23479312254</c:v>
                </c:pt>
                <c:pt idx="134">
                  <c:v>218812.6700972601</c:v>
                </c:pt>
                <c:pt idx="135">
                  <c:v>227565.17690115049</c:v>
                </c:pt>
                <c:pt idx="136">
                  <c:v>236667.78397719652</c:v>
                </c:pt>
                <c:pt idx="137">
                  <c:v>231934.4282976526</c:v>
                </c:pt>
                <c:pt idx="138">
                  <c:v>241211.80542955871</c:v>
                </c:pt>
                <c:pt idx="139">
                  <c:v>236387.56932096754</c:v>
                </c:pt>
                <c:pt idx="140">
                  <c:v>245843.07209380623</c:v>
                </c:pt>
                <c:pt idx="141">
                  <c:v>255676.79497755849</c:v>
                </c:pt>
                <c:pt idx="142">
                  <c:v>265903.86677666084</c:v>
                </c:pt>
                <c:pt idx="143">
                  <c:v>260585.78944112762</c:v>
                </c:pt>
                <c:pt idx="144">
                  <c:v>271009.22101877275</c:v>
                </c:pt>
                <c:pt idx="145">
                  <c:v>281849.58985952364</c:v>
                </c:pt>
                <c:pt idx="146">
                  <c:v>293123.5734539046</c:v>
                </c:pt>
                <c:pt idx="147">
                  <c:v>304848.51639206079</c:v>
                </c:pt>
                <c:pt idx="148">
                  <c:v>317042.4570477432</c:v>
                </c:pt>
                <c:pt idx="149">
                  <c:v>310701.60790678835</c:v>
                </c:pt>
                <c:pt idx="150">
                  <c:v>323129.67222305987</c:v>
                </c:pt>
                <c:pt idx="151">
                  <c:v>316667.07877859869</c:v>
                </c:pt>
                <c:pt idx="152">
                  <c:v>329333.76192974264</c:v>
                </c:pt>
                <c:pt idx="153">
                  <c:v>322747.08669114776</c:v>
                </c:pt>
                <c:pt idx="154">
                  <c:v>335656.97015879367</c:v>
                </c:pt>
                <c:pt idx="155">
                  <c:v>328943.83075561782</c:v>
                </c:pt>
                <c:pt idx="156">
                  <c:v>342101.58398584253</c:v>
                </c:pt>
                <c:pt idx="157">
                  <c:v>335259.5523061257</c:v>
                </c:pt>
                <c:pt idx="158">
                  <c:v>328554.36126000318</c:v>
                </c:pt>
                <c:pt idx="159">
                  <c:v>321983.27403480309</c:v>
                </c:pt>
                <c:pt idx="160">
                  <c:v>334862.60499619524</c:v>
                </c:pt>
                <c:pt idx="161">
                  <c:v>348257.10919604305</c:v>
                </c:pt>
                <c:pt idx="162">
                  <c:v>362187.39356388478</c:v>
                </c:pt>
                <c:pt idx="163">
                  <c:v>354943.6456926071</c:v>
                </c:pt>
                <c:pt idx="164">
                  <c:v>347844.77277875494</c:v>
                </c:pt>
                <c:pt idx="165">
                  <c:v>361758.56368990516</c:v>
                </c:pt>
                <c:pt idx="166">
                  <c:v>376228.90623750136</c:v>
                </c:pt>
                <c:pt idx="167">
                  <c:v>391278.06248700141</c:v>
                </c:pt>
                <c:pt idx="168">
                  <c:v>406929.18498648144</c:v>
                </c:pt>
                <c:pt idx="169">
                  <c:v>398790.6012867518</c:v>
                </c:pt>
                <c:pt idx="170">
                  <c:v>414742.22533822188</c:v>
                </c:pt>
                <c:pt idx="171">
                  <c:v>406447.38083145744</c:v>
                </c:pt>
                <c:pt idx="172">
                  <c:v>422705.27606471576</c:v>
                </c:pt>
                <c:pt idx="173">
                  <c:v>439613.48710730439</c:v>
                </c:pt>
                <c:pt idx="174">
                  <c:v>457198.02659159654</c:v>
                </c:pt>
                <c:pt idx="175">
                  <c:v>448054.06605976459</c:v>
                </c:pt>
                <c:pt idx="176">
                  <c:v>439092.9847385693</c:v>
                </c:pt>
                <c:pt idx="177">
                  <c:v>456656.70412811206</c:v>
                </c:pt>
                <c:pt idx="178">
                  <c:v>474922.97229323653</c:v>
                </c:pt>
                <c:pt idx="179">
                  <c:v>493919.89118496596</c:v>
                </c:pt>
                <c:pt idx="180">
                  <c:v>484041.49336126662</c:v>
                </c:pt>
                <c:pt idx="181">
                  <c:v>474360.66349404131</c:v>
                </c:pt>
                <c:pt idx="182">
                  <c:v>493335.09003380296</c:v>
                </c:pt>
                <c:pt idx="183">
                  <c:v>513068.49363515509</c:v>
                </c:pt>
                <c:pt idx="184">
                  <c:v>502807.12376245199</c:v>
                </c:pt>
                <c:pt idx="185">
                  <c:v>492750.98128720297</c:v>
                </c:pt>
                <c:pt idx="186">
                  <c:v>482895.96166145889</c:v>
                </c:pt>
                <c:pt idx="187">
                  <c:v>502211.80012791726</c:v>
                </c:pt>
                <c:pt idx="188">
                  <c:v>492167.56412535894</c:v>
                </c:pt>
                <c:pt idx="189">
                  <c:v>482324.21284285176</c:v>
                </c:pt>
                <c:pt idx="190">
                  <c:v>472677.72858599474</c:v>
                </c:pt>
                <c:pt idx="191">
                  <c:v>491584.83772943454</c:v>
                </c:pt>
                <c:pt idx="192">
                  <c:v>481753.14097484585</c:v>
                </c:pt>
                <c:pt idx="193">
                  <c:v>472118.07815534895</c:v>
                </c:pt>
                <c:pt idx="194">
                  <c:v>491002.80128156289</c:v>
                </c:pt>
                <c:pt idx="195">
                  <c:v>481182.74525593163</c:v>
                </c:pt>
                <c:pt idx="196">
                  <c:v>500430.05506616889</c:v>
                </c:pt>
                <c:pt idx="197">
                  <c:v>520447.25726881565</c:v>
                </c:pt>
                <c:pt idx="198">
                  <c:v>510038.31212343933</c:v>
                </c:pt>
                <c:pt idx="199">
                  <c:v>530439.84460837685</c:v>
                </c:pt>
                <c:pt idx="200">
                  <c:v>551657.43839271192</c:v>
                </c:pt>
                <c:pt idx="201">
                  <c:v>573723.73592842044</c:v>
                </c:pt>
                <c:pt idx="202">
                  <c:v>596672.6853655572</c:v>
                </c:pt>
                <c:pt idx="203">
                  <c:v>620539.59278017946</c:v>
                </c:pt>
                <c:pt idx="204">
                  <c:v>645361.17649138661</c:v>
                </c:pt>
                <c:pt idx="205">
                  <c:v>671175.62355104205</c:v>
                </c:pt>
                <c:pt idx="206">
                  <c:v>698022.64849308378</c:v>
                </c:pt>
                <c:pt idx="207">
                  <c:v>684062.19552322209</c:v>
                </c:pt>
                <c:pt idx="208">
                  <c:v>711424.68334415101</c:v>
                </c:pt>
                <c:pt idx="209">
                  <c:v>739881.67067791708</c:v>
                </c:pt>
                <c:pt idx="210">
                  <c:v>725084.03726435872</c:v>
                </c:pt>
                <c:pt idx="211">
                  <c:v>754087.39875493303</c:v>
                </c:pt>
                <c:pt idx="212">
                  <c:v>784250.89470513037</c:v>
                </c:pt>
                <c:pt idx="213">
                  <c:v>815620.93049333559</c:v>
                </c:pt>
                <c:pt idx="214">
                  <c:v>848245.76771306898</c:v>
                </c:pt>
                <c:pt idx="215">
                  <c:v>831280.85235880758</c:v>
                </c:pt>
                <c:pt idx="216">
                  <c:v>864532.08645315992</c:v>
                </c:pt>
                <c:pt idx="217">
                  <c:v>847241.44472409668</c:v>
                </c:pt>
                <c:pt idx="218">
                  <c:v>881131.10251306056</c:v>
                </c:pt>
                <c:pt idx="219">
                  <c:v>916376.34661358292</c:v>
                </c:pt>
                <c:pt idx="220">
                  <c:v>953031.40047812625</c:v>
                </c:pt>
                <c:pt idx="221">
                  <c:v>991152.65649725124</c:v>
                </c:pt>
                <c:pt idx="222">
                  <c:v>1030798.7627571413</c:v>
                </c:pt>
                <c:pt idx="223">
                  <c:v>1072030.7132674269</c:v>
                </c:pt>
                <c:pt idx="224">
                  <c:v>1114911.941798124</c:v>
                </c:pt>
                <c:pt idx="225">
                  <c:v>1092613.7029621615</c:v>
                </c:pt>
                <c:pt idx="226">
                  <c:v>1136318.251080648</c:v>
                </c:pt>
                <c:pt idx="227">
                  <c:v>1113591.8860590351</c:v>
                </c:pt>
                <c:pt idx="228">
                  <c:v>1091320.0483378544</c:v>
                </c:pt>
                <c:pt idx="229">
                  <c:v>1134972.8502713686</c:v>
                </c:pt>
                <c:pt idx="230">
                  <c:v>1112273.3932659412</c:v>
                </c:pt>
                <c:pt idx="231">
                  <c:v>1090027.9254006224</c:v>
                </c:pt>
                <c:pt idx="232">
                  <c:v>1133629.0424166473</c:v>
                </c:pt>
                <c:pt idx="233">
                  <c:v>1178974.2041133132</c:v>
                </c:pt>
                <c:pt idx="234">
                  <c:v>1155394.720031047</c:v>
                </c:pt>
                <c:pt idx="235">
                  <c:v>1201610.5088322889</c:v>
                </c:pt>
                <c:pt idx="236">
                  <c:v>1249674.9291855805</c:v>
                </c:pt>
                <c:pt idx="237">
                  <c:v>1224681.4306018688</c:v>
                </c:pt>
                <c:pt idx="238">
                  <c:v>1200187.8019898315</c:v>
                </c:pt>
                <c:pt idx="239">
                  <c:v>1176184.0459500349</c:v>
                </c:pt>
                <c:pt idx="240">
                  <c:v>1223231.4077880362</c:v>
                </c:pt>
                <c:pt idx="241">
                  <c:v>1272160.6640995576</c:v>
                </c:pt>
                <c:pt idx="242">
                  <c:v>1323047.0906635399</c:v>
                </c:pt>
                <c:pt idx="243">
                  <c:v>1375968.9742900815</c:v>
                </c:pt>
                <c:pt idx="244">
                  <c:v>1431007.7332616849</c:v>
                </c:pt>
                <c:pt idx="245">
                  <c:v>1402387.5785964511</c:v>
                </c:pt>
                <c:pt idx="246">
                  <c:v>1458483.081740309</c:v>
                </c:pt>
                <c:pt idx="247">
                  <c:v>1516822.4050099214</c:v>
                </c:pt>
                <c:pt idx="248">
                  <c:v>1577495.3012103182</c:v>
                </c:pt>
                <c:pt idx="249">
                  <c:v>1545945.3951861118</c:v>
                </c:pt>
                <c:pt idx="250">
                  <c:v>1607783.2109935563</c:v>
                </c:pt>
                <c:pt idx="251">
                  <c:v>1672094.5394332986</c:v>
                </c:pt>
                <c:pt idx="252">
                  <c:v>1738978.3210106306</c:v>
                </c:pt>
                <c:pt idx="253">
                  <c:v>1808537.4538510558</c:v>
                </c:pt>
                <c:pt idx="254">
                  <c:v>1880878.9520050981</c:v>
                </c:pt>
                <c:pt idx="255">
                  <c:v>1843261.3729649961</c:v>
                </c:pt>
                <c:pt idx="256">
                  <c:v>1916991.8278835961</c:v>
                </c:pt>
                <c:pt idx="257">
                  <c:v>1993671.5009989399</c:v>
                </c:pt>
                <c:pt idx="258">
                  <c:v>1953798.070978961</c:v>
                </c:pt>
                <c:pt idx="259">
                  <c:v>1914722.1095593818</c:v>
                </c:pt>
                <c:pt idx="260">
                  <c:v>1991310.9939417571</c:v>
                </c:pt>
                <c:pt idx="261">
                  <c:v>2070963.4336994274</c:v>
                </c:pt>
                <c:pt idx="262">
                  <c:v>2153801.9710474047</c:v>
                </c:pt>
                <c:pt idx="263">
                  <c:v>2110725.9316264568</c:v>
                </c:pt>
                <c:pt idx="264">
                  <c:v>2068511.4129939277</c:v>
                </c:pt>
                <c:pt idx="265">
                  <c:v>2027141.1847340493</c:v>
                </c:pt>
                <c:pt idx="266">
                  <c:v>2108226.8321234114</c:v>
                </c:pt>
                <c:pt idx="267">
                  <c:v>2192555.905408348</c:v>
                </c:pt>
                <c:pt idx="268">
                  <c:v>2148704.7873001811</c:v>
                </c:pt>
                <c:pt idx="269">
                  <c:v>2105730.6915541776</c:v>
                </c:pt>
                <c:pt idx="270">
                  <c:v>2189959.9192163446</c:v>
                </c:pt>
                <c:pt idx="271">
                  <c:v>2277558.3159849984</c:v>
                </c:pt>
                <c:pt idx="272">
                  <c:v>2368660.6486243983</c:v>
                </c:pt>
                <c:pt idx="273">
                  <c:v>2321287.4356519105</c:v>
                </c:pt>
                <c:pt idx="274">
                  <c:v>2274861.6869388721</c:v>
                </c:pt>
                <c:pt idx="275">
                  <c:v>2365856.154416427</c:v>
                </c:pt>
                <c:pt idx="276">
                  <c:v>2460490.4005930843</c:v>
                </c:pt>
                <c:pt idx="277">
                  <c:v>2558910.0166168078</c:v>
                </c:pt>
                <c:pt idx="278">
                  <c:v>2507731.8162844717</c:v>
                </c:pt>
                <c:pt idx="279">
                  <c:v>2608041.0889358507</c:v>
                </c:pt>
                <c:pt idx="280">
                  <c:v>2712362.7324932846</c:v>
                </c:pt>
                <c:pt idx="281">
                  <c:v>2658115.4778434187</c:v>
                </c:pt>
                <c:pt idx="282">
                  <c:v>2764440.0969571555</c:v>
                </c:pt>
                <c:pt idx="283">
                  <c:v>2709151.2950180122</c:v>
                </c:pt>
                <c:pt idx="284">
                  <c:v>2817517.3468187326</c:v>
                </c:pt>
                <c:pt idx="285">
                  <c:v>2761166.9998823581</c:v>
                </c:pt>
                <c:pt idx="286">
                  <c:v>2871613.6798776523</c:v>
                </c:pt>
                <c:pt idx="287">
                  <c:v>2986478.2270727586</c:v>
                </c:pt>
                <c:pt idx="288">
                  <c:v>2926748.6625313032</c:v>
                </c:pt>
                <c:pt idx="289">
                  <c:v>3043818.6090325555</c:v>
                </c:pt>
                <c:pt idx="290">
                  <c:v>3165571.3533938578</c:v>
                </c:pt>
                <c:pt idx="291">
                  <c:v>3102259.9263259806</c:v>
                </c:pt>
                <c:pt idx="292">
                  <c:v>3226350.3233790197</c:v>
                </c:pt>
                <c:pt idx="293">
                  <c:v>3355404.3363141804</c:v>
                </c:pt>
                <c:pt idx="294">
                  <c:v>3288296.2495878967</c:v>
                </c:pt>
                <c:pt idx="295">
                  <c:v>3222530.3245961387</c:v>
                </c:pt>
                <c:pt idx="296">
                  <c:v>3351431.5375799844</c:v>
                </c:pt>
                <c:pt idx="297">
                  <c:v>3485488.799083184</c:v>
                </c:pt>
                <c:pt idx="298">
                  <c:v>3624908.3510465114</c:v>
                </c:pt>
                <c:pt idx="299">
                  <c:v>3769904.6850883719</c:v>
                </c:pt>
                <c:pt idx="300">
                  <c:v>3694506.5913866046</c:v>
                </c:pt>
                <c:pt idx="301">
                  <c:v>3620616.4595588725</c:v>
                </c:pt>
                <c:pt idx="302">
                  <c:v>3765441.1179412273</c:v>
                </c:pt>
                <c:pt idx="303">
                  <c:v>3916058.7626588764</c:v>
                </c:pt>
                <c:pt idx="304">
                  <c:v>4072701.1131652314</c:v>
                </c:pt>
                <c:pt idx="305">
                  <c:v>3991247.0909019266</c:v>
                </c:pt>
                <c:pt idx="306">
                  <c:v>4150896.9745380036</c:v>
                </c:pt>
                <c:pt idx="307">
                  <c:v>4316932.8535195235</c:v>
                </c:pt>
                <c:pt idx="308">
                  <c:v>4230594.1964491326</c:v>
                </c:pt>
                <c:pt idx="309">
                  <c:v>4399817.9643070977</c:v>
                </c:pt>
                <c:pt idx="310">
                  <c:v>4575810.6828793818</c:v>
                </c:pt>
                <c:pt idx="311">
                  <c:v>4758843.1101945573</c:v>
                </c:pt>
                <c:pt idx="312">
                  <c:v>4663666.247990666</c:v>
                </c:pt>
                <c:pt idx="313">
                  <c:v>4850212.8979102923</c:v>
                </c:pt>
                <c:pt idx="314">
                  <c:v>5044221.413826704</c:v>
                </c:pt>
                <c:pt idx="315">
                  <c:v>4943336.9855501698</c:v>
                </c:pt>
                <c:pt idx="316">
                  <c:v>5141070.4649721766</c:v>
                </c:pt>
                <c:pt idx="317">
                  <c:v>5346713.2835710635</c:v>
                </c:pt>
                <c:pt idx="318">
                  <c:v>5239779.0178996427</c:v>
                </c:pt>
                <c:pt idx="319">
                  <c:v>5134983.4375416497</c:v>
                </c:pt>
                <c:pt idx="320">
                  <c:v>5032283.7687908169</c:v>
                </c:pt>
                <c:pt idx="321">
                  <c:v>5233575.1195424497</c:v>
                </c:pt>
                <c:pt idx="322">
                  <c:v>5128903.6171516003</c:v>
                </c:pt>
                <c:pt idx="323">
                  <c:v>5334059.7618376641</c:v>
                </c:pt>
                <c:pt idx="324">
                  <c:v>5547422.1523111705</c:v>
                </c:pt>
                <c:pt idx="325">
                  <c:v>5769319.0384036172</c:v>
                </c:pt>
                <c:pt idx="326">
                  <c:v>6000091.7999397619</c:v>
                </c:pt>
                <c:pt idx="327">
                  <c:v>5880089.9639409669</c:v>
                </c:pt>
                <c:pt idx="328">
                  <c:v>5762488.1646621479</c:v>
                </c:pt>
                <c:pt idx="329">
                  <c:v>5992987.6912486339</c:v>
                </c:pt>
                <c:pt idx="330">
                  <c:v>5873127.9374236614</c:v>
                </c:pt>
                <c:pt idx="331">
                  <c:v>6108053.0549206082</c:v>
                </c:pt>
                <c:pt idx="332">
                  <c:v>6352375.1771174325</c:v>
                </c:pt>
                <c:pt idx="333">
                  <c:v>6606470.18420213</c:v>
                </c:pt>
                <c:pt idx="334">
                  <c:v>6870728.9915702147</c:v>
                </c:pt>
                <c:pt idx="335">
                  <c:v>7145558.151233023</c:v>
                </c:pt>
                <c:pt idx="336">
                  <c:v>7002646.9882083628</c:v>
                </c:pt>
                <c:pt idx="337">
                  <c:v>6862594.0484441957</c:v>
                </c:pt>
                <c:pt idx="338">
                  <c:v>6725342.167475312</c:v>
                </c:pt>
                <c:pt idx="339">
                  <c:v>6994355.8541743243</c:v>
                </c:pt>
                <c:pt idx="340">
                  <c:v>7274130.0883412976</c:v>
                </c:pt>
                <c:pt idx="341">
                  <c:v>7128647.4865744719</c:v>
                </c:pt>
                <c:pt idx="342">
                  <c:v>7413793.3860374512</c:v>
                </c:pt>
                <c:pt idx="343">
                  <c:v>7710345.1214789497</c:v>
                </c:pt>
                <c:pt idx="344">
                  <c:v>7556138.2190493708</c:v>
                </c:pt>
                <c:pt idx="345">
                  <c:v>7858383.7478113454</c:v>
                </c:pt>
                <c:pt idx="346">
                  <c:v>8172719.0977237988</c:v>
                </c:pt>
                <c:pt idx="347">
                  <c:v>8499627.8616327513</c:v>
                </c:pt>
                <c:pt idx="348">
                  <c:v>8329635.3044000966</c:v>
                </c:pt>
                <c:pt idx="349">
                  <c:v>8163042.5983120948</c:v>
                </c:pt>
                <c:pt idx="350">
                  <c:v>8489564.3022445794</c:v>
                </c:pt>
                <c:pt idx="351">
                  <c:v>8829146.8743343633</c:v>
                </c:pt>
                <c:pt idx="352">
                  <c:v>9182312.7493077386</c:v>
                </c:pt>
                <c:pt idx="353">
                  <c:v>8998666.4943215847</c:v>
                </c:pt>
                <c:pt idx="354">
                  <c:v>8818693.1644351538</c:v>
                </c:pt>
                <c:pt idx="355">
                  <c:v>9171440.8910125606</c:v>
                </c:pt>
                <c:pt idx="356">
                  <c:v>9538298.5266530626</c:v>
                </c:pt>
                <c:pt idx="357">
                  <c:v>9919830.4677191842</c:v>
                </c:pt>
                <c:pt idx="358">
                  <c:v>10316623.686427951</c:v>
                </c:pt>
                <c:pt idx="359">
                  <c:v>10110291.212699391</c:v>
                </c:pt>
                <c:pt idx="360">
                  <c:v>10514702.861207366</c:v>
                </c:pt>
                <c:pt idx="361">
                  <c:v>10935290.97565566</c:v>
                </c:pt>
                <c:pt idx="362">
                  <c:v>10716585.156142548</c:v>
                </c:pt>
                <c:pt idx="363">
                  <c:v>11145248.562388249</c:v>
                </c:pt>
                <c:pt idx="364">
                  <c:v>10922343.591140484</c:v>
                </c:pt>
                <c:pt idx="365">
                  <c:v>11359237.334786104</c:v>
                </c:pt>
                <c:pt idx="366">
                  <c:v>11813606.828177549</c:v>
                </c:pt>
                <c:pt idx="367">
                  <c:v>12286151.10130465</c:v>
                </c:pt>
                <c:pt idx="368">
                  <c:v>12777597.145356836</c:v>
                </c:pt>
                <c:pt idx="369">
                  <c:v>12522045.2024497</c:v>
                </c:pt>
                <c:pt idx="370">
                  <c:v>12271604.298400706</c:v>
                </c:pt>
                <c:pt idx="371">
                  <c:v>12026172.212432692</c:v>
                </c:pt>
                <c:pt idx="372">
                  <c:v>11785648.768184038</c:v>
                </c:pt>
                <c:pt idx="373">
                  <c:v>11549935.792820357</c:v>
                </c:pt>
                <c:pt idx="374">
                  <c:v>12011933.22453317</c:v>
                </c:pt>
                <c:pt idx="375">
                  <c:v>11771694.560042508</c:v>
                </c:pt>
                <c:pt idx="376">
                  <c:v>12242562.342444208</c:v>
                </c:pt>
                <c:pt idx="377">
                  <c:v>12732264.836141976</c:v>
                </c:pt>
                <c:pt idx="378">
                  <c:v>13241555.429587655</c:v>
                </c:pt>
                <c:pt idx="379">
                  <c:v>12976724.320995901</c:v>
                </c:pt>
                <c:pt idx="380">
                  <c:v>13495793.293835737</c:v>
                </c:pt>
                <c:pt idx="381">
                  <c:v>13225877.427959021</c:v>
                </c:pt>
                <c:pt idx="382">
                  <c:v>13754912.525077382</c:v>
                </c:pt>
                <c:pt idx="383">
                  <c:v>14305109.026080478</c:v>
                </c:pt>
                <c:pt idx="384">
                  <c:v>14019006.845558869</c:v>
                </c:pt>
                <c:pt idx="385">
                  <c:v>14579767.119381223</c:v>
                </c:pt>
                <c:pt idx="386">
                  <c:v>14288171.776993599</c:v>
                </c:pt>
                <c:pt idx="387">
                  <c:v>14859698.648073344</c:v>
                </c:pt>
                <c:pt idx="388">
                  <c:v>15454086.593996277</c:v>
                </c:pt>
                <c:pt idx="389">
                  <c:v>16072250.057756128</c:v>
                </c:pt>
                <c:pt idx="390">
                  <c:v>15750805.056601005</c:v>
                </c:pt>
                <c:pt idx="391">
                  <c:v>15435788.955468984</c:v>
                </c:pt>
                <c:pt idx="392">
                  <c:v>16053220.513687743</c:v>
                </c:pt>
                <c:pt idx="393">
                  <c:v>15732156.103413988</c:v>
                </c:pt>
                <c:pt idx="394">
                  <c:v>15417512.981345708</c:v>
                </c:pt>
                <c:pt idx="395">
                  <c:v>16034213.500599535</c:v>
                </c:pt>
                <c:pt idx="396">
                  <c:v>16675582.040623516</c:v>
                </c:pt>
                <c:pt idx="397">
                  <c:v>17342605.322248455</c:v>
                </c:pt>
                <c:pt idx="398">
                  <c:v>18036309.535138395</c:v>
                </c:pt>
                <c:pt idx="399">
                  <c:v>18757761.916543931</c:v>
                </c:pt>
                <c:pt idx="400">
                  <c:v>19508072.393205687</c:v>
                </c:pt>
                <c:pt idx="401">
                  <c:v>20288395.288933914</c:v>
                </c:pt>
                <c:pt idx="402">
                  <c:v>19882627.383155234</c:v>
                </c:pt>
                <c:pt idx="403">
                  <c:v>20677932.478481442</c:v>
                </c:pt>
                <c:pt idx="404">
                  <c:v>20264373.828911811</c:v>
                </c:pt>
                <c:pt idx="405">
                  <c:v>19859086.352333575</c:v>
                </c:pt>
                <c:pt idx="406">
                  <c:v>20653449.80642692</c:v>
                </c:pt>
                <c:pt idx="407">
                  <c:v>21479587.798683997</c:v>
                </c:pt>
                <c:pt idx="408">
                  <c:v>22338771.310631357</c:v>
                </c:pt>
                <c:pt idx="409">
                  <c:v>23232322.163056612</c:v>
                </c:pt>
                <c:pt idx="410">
                  <c:v>22767675.71979548</c:v>
                </c:pt>
                <c:pt idx="411">
                  <c:v>22312322.205399569</c:v>
                </c:pt>
                <c:pt idx="412">
                  <c:v>21866075.761291578</c:v>
                </c:pt>
                <c:pt idx="413">
                  <c:v>22740718.791743241</c:v>
                </c:pt>
                <c:pt idx="414">
                  <c:v>23650347.543412972</c:v>
                </c:pt>
                <c:pt idx="415">
                  <c:v>24596361.445149492</c:v>
                </c:pt>
                <c:pt idx="416">
                  <c:v>25580215.902955472</c:v>
                </c:pt>
                <c:pt idx="417">
                  <c:v>26603424.539073691</c:v>
                </c:pt>
                <c:pt idx="418">
                  <c:v>26071356.048292216</c:v>
                </c:pt>
                <c:pt idx="419">
                  <c:v>27114210.290223904</c:v>
                </c:pt>
                <c:pt idx="420">
                  <c:v>28198778.701832861</c:v>
                </c:pt>
                <c:pt idx="421">
                  <c:v>27634803.127796203</c:v>
                </c:pt>
                <c:pt idx="422">
                  <c:v>27082107.065240279</c:v>
                </c:pt>
                <c:pt idx="423">
                  <c:v>28165391.347849891</c:v>
                </c:pt>
                <c:pt idx="424">
                  <c:v>27602083.520892892</c:v>
                </c:pt>
                <c:pt idx="425">
                  <c:v>28706166.861728609</c:v>
                </c:pt>
                <c:pt idx="426">
                  <c:v>28132043.524494037</c:v>
                </c:pt>
                <c:pt idx="427">
                  <c:v>27569402.654004157</c:v>
                </c:pt>
                <c:pt idx="428">
                  <c:v>27018014.600924075</c:v>
                </c:pt>
                <c:pt idx="429">
                  <c:v>26477654.308905594</c:v>
                </c:pt>
                <c:pt idx="430">
                  <c:v>25948101.222727481</c:v>
                </c:pt>
                <c:pt idx="431">
                  <c:v>26986025.271636579</c:v>
                </c:pt>
                <c:pt idx="432">
                  <c:v>28065466.282502044</c:v>
                </c:pt>
                <c:pt idx="433">
                  <c:v>29188084.933802124</c:v>
                </c:pt>
                <c:pt idx="434">
                  <c:v>30355608.331154209</c:v>
                </c:pt>
                <c:pt idx="435">
                  <c:v>31569832.664400376</c:v>
                </c:pt>
                <c:pt idx="436">
                  <c:v>32832625.97097639</c:v>
                </c:pt>
                <c:pt idx="437">
                  <c:v>32175973.451556861</c:v>
                </c:pt>
                <c:pt idx="438">
                  <c:v>31532453.982525725</c:v>
                </c:pt>
                <c:pt idx="439">
                  <c:v>32793752.141826753</c:v>
                </c:pt>
                <c:pt idx="440">
                  <c:v>34105502.22749982</c:v>
                </c:pt>
                <c:pt idx="441">
                  <c:v>35469722.316599816</c:v>
                </c:pt>
                <c:pt idx="442">
                  <c:v>34760327.870267823</c:v>
                </c:pt>
                <c:pt idx="443">
                  <c:v>36150740.985078536</c:v>
                </c:pt>
                <c:pt idx="444">
                  <c:v>35427726.165376969</c:v>
                </c:pt>
                <c:pt idx="445">
                  <c:v>36844835.211992048</c:v>
                </c:pt>
                <c:pt idx="446">
                  <c:v>38318628.620471731</c:v>
                </c:pt>
                <c:pt idx="447">
                  <c:v>37552256.048062295</c:v>
                </c:pt>
                <c:pt idx="448">
                  <c:v>36801210.927101046</c:v>
                </c:pt>
                <c:pt idx="449">
                  <c:v>36065186.708559021</c:v>
                </c:pt>
                <c:pt idx="450">
                  <c:v>37507794.176901385</c:v>
                </c:pt>
                <c:pt idx="451">
                  <c:v>39008105.943977438</c:v>
                </c:pt>
                <c:pt idx="452">
                  <c:v>38227943.825097889</c:v>
                </c:pt>
                <c:pt idx="453">
                  <c:v>37463384.948595934</c:v>
                </c:pt>
                <c:pt idx="454">
                  <c:v>38961920.346539773</c:v>
                </c:pt>
                <c:pt idx="455">
                  <c:v>40520397.160401367</c:v>
                </c:pt>
                <c:pt idx="456">
                  <c:v>39709989.217193343</c:v>
                </c:pt>
                <c:pt idx="457">
                  <c:v>38915789.432849474</c:v>
                </c:pt>
                <c:pt idx="458">
                  <c:v>38137473.644192487</c:v>
                </c:pt>
                <c:pt idx="459">
                  <c:v>37374724.171308637</c:v>
                </c:pt>
                <c:pt idx="460">
                  <c:v>36627229.687882461</c:v>
                </c:pt>
                <c:pt idx="461">
                  <c:v>38092318.875397757</c:v>
                </c:pt>
                <c:pt idx="462">
                  <c:v>39616011.630413666</c:v>
                </c:pt>
                <c:pt idx="463">
                  <c:v>41200652.095630214</c:v>
                </c:pt>
                <c:pt idx="464">
                  <c:v>42848678.179455422</c:v>
                </c:pt>
                <c:pt idx="465">
                  <c:v>44562625.306633636</c:v>
                </c:pt>
                <c:pt idx="466">
                  <c:v>43671372.800500967</c:v>
                </c:pt>
                <c:pt idx="467">
                  <c:v>45418227.712521002</c:v>
                </c:pt>
                <c:pt idx="468">
                  <c:v>44509863.158270583</c:v>
                </c:pt>
                <c:pt idx="469">
                  <c:v>46290257.684601404</c:v>
                </c:pt>
                <c:pt idx="470">
                  <c:v>48141867.991985463</c:v>
                </c:pt>
                <c:pt idx="471">
                  <c:v>50067542.711664878</c:v>
                </c:pt>
                <c:pt idx="472">
                  <c:v>52070244.420131475</c:v>
                </c:pt>
                <c:pt idx="473">
                  <c:v>51028839.531728849</c:v>
                </c:pt>
                <c:pt idx="474">
                  <c:v>53069993.112998001</c:v>
                </c:pt>
                <c:pt idx="475">
                  <c:v>55192792.837517925</c:v>
                </c:pt>
                <c:pt idx="476">
                  <c:v>57400504.55101864</c:v>
                </c:pt>
                <c:pt idx="477">
                  <c:v>59696524.733059384</c:v>
                </c:pt>
                <c:pt idx="478">
                  <c:v>58502594.238398194</c:v>
                </c:pt>
                <c:pt idx="479">
                  <c:v>57332542.35363023</c:v>
                </c:pt>
                <c:pt idx="480">
                  <c:v>56185891.506557629</c:v>
                </c:pt>
                <c:pt idx="481">
                  <c:v>55062173.676426478</c:v>
                </c:pt>
                <c:pt idx="482">
                  <c:v>57264660.623483539</c:v>
                </c:pt>
                <c:pt idx="483">
                  <c:v>59555247.04842288</c:v>
                </c:pt>
                <c:pt idx="484">
                  <c:v>61937456.930359796</c:v>
                </c:pt>
                <c:pt idx="485">
                  <c:v>60698707.791752599</c:v>
                </c:pt>
                <c:pt idx="486">
                  <c:v>63126656.103422701</c:v>
                </c:pt>
                <c:pt idx="487">
                  <c:v>61864122.981354244</c:v>
                </c:pt>
                <c:pt idx="488">
                  <c:v>60626840.52172716</c:v>
                </c:pt>
                <c:pt idx="489">
                  <c:v>63051914.142596245</c:v>
                </c:pt>
                <c:pt idx="490">
                  <c:v>65573990.708300091</c:v>
                </c:pt>
                <c:pt idx="491">
                  <c:v>64262510.894134089</c:v>
                </c:pt>
                <c:pt idx="492">
                  <c:v>66833011.329899453</c:v>
                </c:pt>
                <c:pt idx="493">
                  <c:v>69506331.783095434</c:v>
                </c:pt>
                <c:pt idx="494">
                  <c:v>72286585.054419249</c:v>
                </c:pt>
                <c:pt idx="495">
                  <c:v>75178048.456596017</c:v>
                </c:pt>
                <c:pt idx="496">
                  <c:v>78185170.39485985</c:v>
                </c:pt>
                <c:pt idx="497">
                  <c:v>76621466.986962646</c:v>
                </c:pt>
                <c:pt idx="498">
                  <c:v>75089037.647223398</c:v>
                </c:pt>
                <c:pt idx="499">
                  <c:v>73587256.894278929</c:v>
                </c:pt>
              </c:numCache>
            </c:numRef>
          </c:val>
          <c:smooth val="0"/>
          <c:extLst>
            <c:ext xmlns:c16="http://schemas.microsoft.com/office/drawing/2014/chart" uri="{C3380CC4-5D6E-409C-BE32-E72D297353CC}">
              <c16:uniqueId val="{00000000-5517-4FE0-BD00-A4EDA9C64B2A}"/>
            </c:ext>
          </c:extLst>
        </c:ser>
        <c:dLbls>
          <c:showLegendKey val="0"/>
          <c:showVal val="0"/>
          <c:showCatName val="0"/>
          <c:showSerName val="0"/>
          <c:showPercent val="0"/>
          <c:showBubbleSize val="0"/>
        </c:dLbls>
        <c:smooth val="0"/>
        <c:axId val="207821056"/>
        <c:axId val="207831424"/>
      </c:lineChart>
      <c:catAx>
        <c:axId val="207821056"/>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s-AR"/>
          </a:p>
        </c:txPr>
        <c:crossAx val="207831424"/>
        <c:crosses val="autoZero"/>
        <c:auto val="1"/>
        <c:lblAlgn val="ctr"/>
        <c:lblOffset val="100"/>
        <c:noMultiLvlLbl val="1"/>
      </c:catAx>
      <c:valAx>
        <c:axId val="2078314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quot;$&quot;#,##0.00;\-&quot;$&quot;#,##0.00" sourceLinked="1"/>
        <c:majorTickMark val="none"/>
        <c:minorTickMark val="none"/>
        <c:tickLblPos val="nextTo"/>
        <c:spPr>
          <a:ln/>
        </c:spPr>
        <c:txPr>
          <a:bodyPr/>
          <a:lstStyle/>
          <a:p>
            <a:pPr lvl="0">
              <a:defRPr sz="900" b="0" i="0">
                <a:solidFill>
                  <a:schemeClr val="lt1"/>
                </a:solidFill>
                <a:latin typeface="+mn-lt"/>
              </a:defRPr>
            </a:pPr>
            <a:endParaRPr lang="es-AR"/>
          </a:p>
        </c:txPr>
        <c:crossAx val="207821056"/>
        <c:crosses val="autoZero"/>
        <c:crossBetween val="between"/>
      </c:valAx>
    </c:plotArea>
    <c:plotVisOnly val="1"/>
    <c:dispBlanksAs val="zero"/>
    <c:showDLblsOverMax val="1"/>
  </c:chart>
  <c:spPr>
    <a:solidFill>
      <a:schemeClr val="dk1"/>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600" b="1" i="0">
                <a:solidFill>
                  <a:schemeClr val="lt1"/>
                </a:solidFill>
                <a:latin typeface="+mn-lt"/>
              </a:defRPr>
            </a:pPr>
            <a:r>
              <a:rPr lang="es-AR" sz="1600" b="1" i="0">
                <a:solidFill>
                  <a:schemeClr val="lt1"/>
                </a:solidFill>
                <a:latin typeface="+mn-lt"/>
              </a:rPr>
              <a:t>50 OPERACIONES</a:t>
            </a:r>
          </a:p>
        </c:rich>
      </c:tx>
      <c:overlay val="0"/>
    </c:title>
    <c:autoTitleDeleted val="0"/>
    <c:plotArea>
      <c:layout/>
      <c:lineChart>
        <c:grouping val="standard"/>
        <c:varyColors val="0"/>
        <c:ser>
          <c:idx val="0"/>
          <c:order val="0"/>
          <c:spPr>
            <a:ln w="28575" cmpd="sng">
              <a:solidFill>
                <a:schemeClr val="accent1"/>
              </a:solidFill>
            </a:ln>
          </c:spPr>
          <c:marker>
            <c:symbol val="none"/>
          </c:marker>
          <c:val>
            <c:numRef>
              <c:f>PROBABILIDAD!$I$64:$I$113</c:f>
              <c:numCache>
                <c:formatCode>"$"#,##0.00;\-"$"#,##0.00</c:formatCode>
                <c:ptCount val="50"/>
                <c:pt idx="0">
                  <c:v>15600</c:v>
                </c:pt>
                <c:pt idx="1">
                  <c:v>16224</c:v>
                </c:pt>
                <c:pt idx="2">
                  <c:v>15899.52</c:v>
                </c:pt>
                <c:pt idx="3">
                  <c:v>16535.500800000002</c:v>
                </c:pt>
                <c:pt idx="4">
                  <c:v>17196.920832000003</c:v>
                </c:pt>
                <c:pt idx="5">
                  <c:v>17884.797665280003</c:v>
                </c:pt>
                <c:pt idx="6">
                  <c:v>18600.189571891202</c:v>
                </c:pt>
                <c:pt idx="7">
                  <c:v>18228.185780453379</c:v>
                </c:pt>
                <c:pt idx="8">
                  <c:v>18957.313211671513</c:v>
                </c:pt>
                <c:pt idx="9">
                  <c:v>18578.166947438083</c:v>
                </c:pt>
                <c:pt idx="10">
                  <c:v>18206.60360848932</c:v>
                </c:pt>
                <c:pt idx="11">
                  <c:v>18934.867752828894</c:v>
                </c:pt>
                <c:pt idx="12">
                  <c:v>19692.26246294205</c:v>
                </c:pt>
                <c:pt idx="13">
                  <c:v>20479.95296145973</c:v>
                </c:pt>
                <c:pt idx="14">
                  <c:v>21299.15107991812</c:v>
                </c:pt>
                <c:pt idx="15">
                  <c:v>22151.117123114844</c:v>
                </c:pt>
                <c:pt idx="16">
                  <c:v>23037.161808039436</c:v>
                </c:pt>
                <c:pt idx="17">
                  <c:v>23958.648280361012</c:v>
                </c:pt>
                <c:pt idx="18">
                  <c:v>23479.475314753792</c:v>
                </c:pt>
                <c:pt idx="19">
                  <c:v>24418.654327343946</c:v>
                </c:pt>
                <c:pt idx="20">
                  <c:v>25395.400500437703</c:v>
                </c:pt>
                <c:pt idx="21">
                  <c:v>24887.492490428947</c:v>
                </c:pt>
                <c:pt idx="22">
                  <c:v>24389.742640620367</c:v>
                </c:pt>
                <c:pt idx="23">
                  <c:v>25365.332346245181</c:v>
                </c:pt>
                <c:pt idx="24">
                  <c:v>24858.025699320278</c:v>
                </c:pt>
                <c:pt idx="25">
                  <c:v>25852.34672729309</c:v>
                </c:pt>
                <c:pt idx="26">
                  <c:v>26886.440596384815</c:v>
                </c:pt>
                <c:pt idx="27">
                  <c:v>26348.711784457118</c:v>
                </c:pt>
                <c:pt idx="28">
                  <c:v>27402.660255835402</c:v>
                </c:pt>
                <c:pt idx="29">
                  <c:v>26854.607050718696</c:v>
                </c:pt>
                <c:pt idx="30">
                  <c:v>26317.514909704321</c:v>
                </c:pt>
                <c:pt idx="31">
                  <c:v>27370.215506092492</c:v>
                </c:pt>
                <c:pt idx="32">
                  <c:v>26822.811195970644</c:v>
                </c:pt>
                <c:pt idx="33">
                  <c:v>27895.72364380947</c:v>
                </c:pt>
                <c:pt idx="34">
                  <c:v>27337.80917093328</c:v>
                </c:pt>
                <c:pt idx="35">
                  <c:v>28431.321537770611</c:v>
                </c:pt>
                <c:pt idx="36">
                  <c:v>29568.574399281435</c:v>
                </c:pt>
                <c:pt idx="37">
                  <c:v>30751.317375252693</c:v>
                </c:pt>
                <c:pt idx="38">
                  <c:v>30136.29102774764</c:v>
                </c:pt>
                <c:pt idx="39">
                  <c:v>31341.742668857547</c:v>
                </c:pt>
                <c:pt idx="40">
                  <c:v>32595.41237561185</c:v>
                </c:pt>
                <c:pt idx="41">
                  <c:v>33899.228870636325</c:v>
                </c:pt>
                <c:pt idx="42">
                  <c:v>35255.198025461781</c:v>
                </c:pt>
                <c:pt idx="43">
                  <c:v>36665.405946480256</c:v>
                </c:pt>
                <c:pt idx="44">
                  <c:v>38132.022184339468</c:v>
                </c:pt>
                <c:pt idx="45">
                  <c:v>39657.303071713046</c:v>
                </c:pt>
                <c:pt idx="46">
                  <c:v>41243.595194581569</c:v>
                </c:pt>
                <c:pt idx="47">
                  <c:v>42893.339002364832</c:v>
                </c:pt>
                <c:pt idx="48">
                  <c:v>42035.472222317534</c:v>
                </c:pt>
                <c:pt idx="49">
                  <c:v>43716.891111210236</c:v>
                </c:pt>
              </c:numCache>
            </c:numRef>
          </c:val>
          <c:smooth val="0"/>
          <c:extLst>
            <c:ext xmlns:c16="http://schemas.microsoft.com/office/drawing/2014/chart" uri="{C3380CC4-5D6E-409C-BE32-E72D297353CC}">
              <c16:uniqueId val="{00000000-6F97-4700-9C19-78538857489D}"/>
            </c:ext>
          </c:extLst>
        </c:ser>
        <c:dLbls>
          <c:showLegendKey val="0"/>
          <c:showVal val="0"/>
          <c:showCatName val="0"/>
          <c:showSerName val="0"/>
          <c:showPercent val="0"/>
          <c:showBubbleSize val="0"/>
        </c:dLbls>
        <c:smooth val="0"/>
        <c:axId val="207860480"/>
        <c:axId val="207862400"/>
      </c:lineChart>
      <c:catAx>
        <c:axId val="207860480"/>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s-AR"/>
          </a:p>
        </c:txPr>
        <c:crossAx val="207862400"/>
        <c:crosses val="autoZero"/>
        <c:auto val="1"/>
        <c:lblAlgn val="ctr"/>
        <c:lblOffset val="100"/>
        <c:noMultiLvlLbl val="1"/>
      </c:catAx>
      <c:valAx>
        <c:axId val="2078624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quot;$&quot;#,##0.00;\-&quot;$&quot;#,##0.00" sourceLinked="1"/>
        <c:majorTickMark val="none"/>
        <c:minorTickMark val="none"/>
        <c:tickLblPos val="nextTo"/>
        <c:spPr>
          <a:ln/>
        </c:spPr>
        <c:txPr>
          <a:bodyPr/>
          <a:lstStyle/>
          <a:p>
            <a:pPr lvl="0">
              <a:defRPr sz="900" b="0" i="0">
                <a:solidFill>
                  <a:schemeClr val="lt1"/>
                </a:solidFill>
                <a:latin typeface="+mn-lt"/>
              </a:defRPr>
            </a:pPr>
            <a:endParaRPr lang="es-AR"/>
          </a:p>
        </c:txPr>
        <c:crossAx val="207860480"/>
        <c:crosses val="autoZero"/>
        <c:crossBetween val="between"/>
      </c:valAx>
    </c:plotArea>
    <c:plotVisOnly val="1"/>
    <c:dispBlanksAs val="zero"/>
    <c:showDLblsOverMax val="1"/>
  </c:chart>
  <c:spPr>
    <a:solidFill>
      <a:schemeClr val="dk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600" b="1" i="0">
                <a:solidFill>
                  <a:schemeClr val="lt1"/>
                </a:solidFill>
                <a:latin typeface="+mn-lt"/>
              </a:defRPr>
            </a:pPr>
            <a:r>
              <a:rPr lang="es-AR" sz="1600" b="1" i="0">
                <a:solidFill>
                  <a:schemeClr val="lt1"/>
                </a:solidFill>
                <a:latin typeface="+mn-lt"/>
              </a:rPr>
              <a:t>10 OPERACIONES</a:t>
            </a:r>
          </a:p>
        </c:rich>
      </c:tx>
      <c:overlay val="0"/>
    </c:title>
    <c:autoTitleDeleted val="0"/>
    <c:plotArea>
      <c:layout/>
      <c:lineChart>
        <c:grouping val="standard"/>
        <c:varyColors val="0"/>
        <c:ser>
          <c:idx val="0"/>
          <c:order val="0"/>
          <c:spPr>
            <a:ln w="28575" cmpd="sng">
              <a:solidFill>
                <a:schemeClr val="accent1"/>
              </a:solidFill>
            </a:ln>
          </c:spPr>
          <c:marker>
            <c:symbol val="none"/>
          </c:marker>
          <c:val>
            <c:numRef>
              <c:f>PROBABILIDAD!$E$64:$E$73</c:f>
              <c:numCache>
                <c:formatCode>"$"#,##0.00;\-"$"#,##0.00</c:formatCode>
                <c:ptCount val="10"/>
                <c:pt idx="0">
                  <c:v>15600</c:v>
                </c:pt>
                <c:pt idx="1">
                  <c:v>16224</c:v>
                </c:pt>
                <c:pt idx="2">
                  <c:v>15899.52</c:v>
                </c:pt>
                <c:pt idx="3">
                  <c:v>16535.500800000002</c:v>
                </c:pt>
                <c:pt idx="4">
                  <c:v>16204.790784000001</c:v>
                </c:pt>
                <c:pt idx="5">
                  <c:v>16852.982415360002</c:v>
                </c:pt>
                <c:pt idx="6">
                  <c:v>16515.922767052802</c:v>
                </c:pt>
                <c:pt idx="7">
                  <c:v>17176.559677734913</c:v>
                </c:pt>
                <c:pt idx="8">
                  <c:v>17863.622064844309</c:v>
                </c:pt>
                <c:pt idx="9">
                  <c:v>18578.16694743808</c:v>
                </c:pt>
              </c:numCache>
            </c:numRef>
          </c:val>
          <c:smooth val="0"/>
          <c:extLst>
            <c:ext xmlns:c16="http://schemas.microsoft.com/office/drawing/2014/chart" uri="{C3380CC4-5D6E-409C-BE32-E72D297353CC}">
              <c16:uniqueId val="{00000000-D0D8-46B7-8519-84F6242B3D9F}"/>
            </c:ext>
          </c:extLst>
        </c:ser>
        <c:dLbls>
          <c:showLegendKey val="0"/>
          <c:showVal val="0"/>
          <c:showCatName val="0"/>
          <c:showSerName val="0"/>
          <c:showPercent val="0"/>
          <c:showBubbleSize val="0"/>
        </c:dLbls>
        <c:smooth val="0"/>
        <c:axId val="207883264"/>
        <c:axId val="207889536"/>
      </c:lineChart>
      <c:catAx>
        <c:axId val="207883264"/>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s-AR"/>
          </a:p>
        </c:txPr>
        <c:crossAx val="207889536"/>
        <c:crosses val="autoZero"/>
        <c:auto val="1"/>
        <c:lblAlgn val="ctr"/>
        <c:lblOffset val="100"/>
        <c:noMultiLvlLbl val="1"/>
      </c:catAx>
      <c:valAx>
        <c:axId val="2078895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quot;$&quot;#,##0.00;\-&quot;$&quot;#,##0.00" sourceLinked="1"/>
        <c:majorTickMark val="none"/>
        <c:minorTickMark val="none"/>
        <c:tickLblPos val="nextTo"/>
        <c:spPr>
          <a:ln/>
        </c:spPr>
        <c:txPr>
          <a:bodyPr/>
          <a:lstStyle/>
          <a:p>
            <a:pPr lvl="0">
              <a:defRPr sz="900" b="0" i="0">
                <a:solidFill>
                  <a:schemeClr val="lt1"/>
                </a:solidFill>
                <a:latin typeface="+mn-lt"/>
              </a:defRPr>
            </a:pPr>
            <a:endParaRPr lang="es-AR"/>
          </a:p>
        </c:txPr>
        <c:crossAx val="207883264"/>
        <c:crosses val="autoZero"/>
        <c:crossBetween val="between"/>
      </c:valAx>
    </c:plotArea>
    <c:plotVisOnly val="1"/>
    <c:dispBlanksAs val="zero"/>
    <c:showDLblsOverMax val="1"/>
  </c:chart>
  <c:spPr>
    <a:solidFill>
      <a:schemeClr val="dk1"/>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600" b="1" i="0">
                <a:solidFill>
                  <a:schemeClr val="lt1"/>
                </a:solidFill>
                <a:latin typeface="+mn-lt"/>
              </a:defRPr>
            </a:pPr>
            <a:r>
              <a:rPr lang="es-AR" sz="1600" b="1" i="0">
                <a:solidFill>
                  <a:schemeClr val="lt1"/>
                </a:solidFill>
                <a:latin typeface="+mn-lt"/>
              </a:rPr>
              <a:t>10 OPERACIONES</a:t>
            </a:r>
          </a:p>
        </c:rich>
      </c:tx>
      <c:overlay val="0"/>
    </c:title>
    <c:autoTitleDeleted val="0"/>
    <c:plotArea>
      <c:layout/>
      <c:lineChart>
        <c:grouping val="standard"/>
        <c:varyColors val="0"/>
        <c:ser>
          <c:idx val="0"/>
          <c:order val="0"/>
          <c:spPr>
            <a:ln w="28575" cmpd="sng">
              <a:solidFill>
                <a:schemeClr val="accent1"/>
              </a:solidFill>
            </a:ln>
          </c:spPr>
          <c:marker>
            <c:symbol val="none"/>
          </c:marker>
          <c:val>
            <c:numRef>
              <c:f>MUESTRA!$Q$64:$Q$73</c:f>
              <c:numCache>
                <c:formatCode>"$"#,##0.00;\-"$"#,##0.00</c:formatCode>
                <c:ptCount val="10"/>
                <c:pt idx="0">
                  <c:v>10600</c:v>
                </c:pt>
                <c:pt idx="1">
                  <c:v>11236</c:v>
                </c:pt>
                <c:pt idx="2">
                  <c:v>10898.92</c:v>
                </c:pt>
                <c:pt idx="3">
                  <c:v>11552.8552</c:v>
                </c:pt>
                <c:pt idx="4">
                  <c:v>12246.026512</c:v>
                </c:pt>
                <c:pt idx="5">
                  <c:v>12980.78810272</c:v>
                </c:pt>
                <c:pt idx="6">
                  <c:v>13759.6353888832</c:v>
                </c:pt>
                <c:pt idx="7">
                  <c:v>13346.846327216705</c:v>
                </c:pt>
                <c:pt idx="8">
                  <c:v>12946.440937400204</c:v>
                </c:pt>
                <c:pt idx="9">
                  <c:v>12558.047709278198</c:v>
                </c:pt>
              </c:numCache>
            </c:numRef>
          </c:val>
          <c:smooth val="0"/>
          <c:extLst>
            <c:ext xmlns:c16="http://schemas.microsoft.com/office/drawing/2014/chart" uri="{C3380CC4-5D6E-409C-BE32-E72D297353CC}">
              <c16:uniqueId val="{00000000-C5E6-4234-894D-B4D908627A72}"/>
            </c:ext>
          </c:extLst>
        </c:ser>
        <c:dLbls>
          <c:showLegendKey val="0"/>
          <c:showVal val="0"/>
          <c:showCatName val="0"/>
          <c:showSerName val="0"/>
          <c:showPercent val="0"/>
          <c:showBubbleSize val="0"/>
        </c:dLbls>
        <c:smooth val="0"/>
        <c:axId val="203247616"/>
        <c:axId val="203249536"/>
      </c:lineChart>
      <c:catAx>
        <c:axId val="203247616"/>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s-AR"/>
          </a:p>
        </c:txPr>
        <c:crossAx val="203249536"/>
        <c:crosses val="autoZero"/>
        <c:auto val="1"/>
        <c:lblAlgn val="ctr"/>
        <c:lblOffset val="100"/>
        <c:noMultiLvlLbl val="1"/>
      </c:catAx>
      <c:valAx>
        <c:axId val="2032495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quot;$&quot;#,##0.00;\-&quot;$&quot;#,##0.00" sourceLinked="1"/>
        <c:majorTickMark val="none"/>
        <c:minorTickMark val="none"/>
        <c:tickLblPos val="nextTo"/>
        <c:spPr>
          <a:ln/>
        </c:spPr>
        <c:txPr>
          <a:bodyPr/>
          <a:lstStyle/>
          <a:p>
            <a:pPr lvl="0">
              <a:defRPr sz="900" b="0" i="0">
                <a:solidFill>
                  <a:schemeClr val="lt1"/>
                </a:solidFill>
                <a:latin typeface="+mn-lt"/>
              </a:defRPr>
            </a:pPr>
            <a:endParaRPr lang="es-AR"/>
          </a:p>
        </c:txPr>
        <c:crossAx val="203247616"/>
        <c:crosses val="autoZero"/>
        <c:crossBetween val="between"/>
      </c:valAx>
    </c:plotArea>
    <c:plotVisOnly val="1"/>
    <c:dispBlanksAs val="zero"/>
    <c:showDLblsOverMax val="1"/>
  </c:chart>
  <c:spPr>
    <a:solidFill>
      <a:schemeClr val="dk1"/>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600" b="1" i="0">
                <a:solidFill>
                  <a:schemeClr val="lt1"/>
                </a:solidFill>
                <a:latin typeface="+mn-lt"/>
              </a:defRPr>
            </a:pPr>
            <a:r>
              <a:rPr lang="es-AR" sz="1600" b="1" i="0">
                <a:solidFill>
                  <a:schemeClr val="lt1"/>
                </a:solidFill>
                <a:latin typeface="+mn-lt"/>
              </a:rPr>
              <a:t>10 OPERACIONES</a:t>
            </a:r>
          </a:p>
        </c:rich>
      </c:tx>
      <c:overlay val="0"/>
    </c:title>
    <c:autoTitleDeleted val="0"/>
    <c:plotArea>
      <c:layout/>
      <c:lineChart>
        <c:grouping val="standard"/>
        <c:varyColors val="0"/>
        <c:ser>
          <c:idx val="0"/>
          <c:order val="0"/>
          <c:spPr>
            <a:ln w="28575" cmpd="sng">
              <a:solidFill>
                <a:schemeClr val="accent1"/>
              </a:solidFill>
            </a:ln>
          </c:spPr>
          <c:marker>
            <c:symbol val="none"/>
          </c:marker>
          <c:val>
            <c:numRef>
              <c:f>MUESTRA!$M$64:$M$73</c:f>
              <c:numCache>
                <c:formatCode>"$"#,##0.00;\-"$"#,##0.00</c:formatCode>
                <c:ptCount val="10"/>
                <c:pt idx="0">
                  <c:v>10600</c:v>
                </c:pt>
                <c:pt idx="1">
                  <c:v>10282</c:v>
                </c:pt>
                <c:pt idx="2">
                  <c:v>9973.5400000000009</c:v>
                </c:pt>
                <c:pt idx="3">
                  <c:v>9674.3338000000003</c:v>
                </c:pt>
                <c:pt idx="4">
                  <c:v>9384.1037859999997</c:v>
                </c:pt>
                <c:pt idx="5">
                  <c:v>9947.1500131600005</c:v>
                </c:pt>
                <c:pt idx="6">
                  <c:v>9648.7355127652008</c:v>
                </c:pt>
                <c:pt idx="7">
                  <c:v>9359.2734473822456</c:v>
                </c:pt>
                <c:pt idx="8">
                  <c:v>9920.8298542251796</c:v>
                </c:pt>
                <c:pt idx="9">
                  <c:v>10516.079645478691</c:v>
                </c:pt>
              </c:numCache>
            </c:numRef>
          </c:val>
          <c:smooth val="0"/>
          <c:extLst>
            <c:ext xmlns:c16="http://schemas.microsoft.com/office/drawing/2014/chart" uri="{C3380CC4-5D6E-409C-BE32-E72D297353CC}">
              <c16:uniqueId val="{00000000-D963-4FD5-9BD7-D14FDB615D09}"/>
            </c:ext>
          </c:extLst>
        </c:ser>
        <c:dLbls>
          <c:showLegendKey val="0"/>
          <c:showVal val="0"/>
          <c:showCatName val="0"/>
          <c:showSerName val="0"/>
          <c:showPercent val="0"/>
          <c:showBubbleSize val="0"/>
        </c:dLbls>
        <c:smooth val="0"/>
        <c:axId val="203270400"/>
        <c:axId val="208638336"/>
      </c:lineChart>
      <c:catAx>
        <c:axId val="203270400"/>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s-AR"/>
          </a:p>
        </c:txPr>
        <c:crossAx val="208638336"/>
        <c:crosses val="autoZero"/>
        <c:auto val="1"/>
        <c:lblAlgn val="ctr"/>
        <c:lblOffset val="100"/>
        <c:noMultiLvlLbl val="1"/>
      </c:catAx>
      <c:valAx>
        <c:axId val="2086383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quot;$&quot;#,##0.00;\-&quot;$&quot;#,##0.00" sourceLinked="1"/>
        <c:majorTickMark val="none"/>
        <c:minorTickMark val="none"/>
        <c:tickLblPos val="nextTo"/>
        <c:spPr>
          <a:ln/>
        </c:spPr>
        <c:txPr>
          <a:bodyPr/>
          <a:lstStyle/>
          <a:p>
            <a:pPr lvl="0">
              <a:defRPr sz="900" b="0" i="0">
                <a:solidFill>
                  <a:schemeClr val="lt1"/>
                </a:solidFill>
                <a:latin typeface="+mn-lt"/>
              </a:defRPr>
            </a:pPr>
            <a:endParaRPr lang="es-AR"/>
          </a:p>
        </c:txPr>
        <c:crossAx val="203270400"/>
        <c:crosses val="autoZero"/>
        <c:crossBetween val="between"/>
      </c:valAx>
    </c:plotArea>
    <c:plotVisOnly val="1"/>
    <c:dispBlanksAs val="zero"/>
    <c:showDLblsOverMax val="1"/>
  </c:chart>
  <c:spPr>
    <a:solidFill>
      <a:schemeClr val="dk1"/>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600" b="1" i="0">
                <a:solidFill>
                  <a:schemeClr val="lt1"/>
                </a:solidFill>
                <a:latin typeface="+mn-lt"/>
              </a:defRPr>
            </a:pPr>
            <a:r>
              <a:rPr lang="es-AR" sz="1600" b="1" i="0">
                <a:solidFill>
                  <a:schemeClr val="lt1"/>
                </a:solidFill>
                <a:latin typeface="+mn-lt"/>
              </a:rPr>
              <a:t>10 OPERACIONES</a:t>
            </a:r>
          </a:p>
        </c:rich>
      </c:tx>
      <c:overlay val="0"/>
    </c:title>
    <c:autoTitleDeleted val="0"/>
    <c:plotArea>
      <c:layout/>
      <c:lineChart>
        <c:grouping val="standard"/>
        <c:varyColors val="0"/>
        <c:ser>
          <c:idx val="0"/>
          <c:order val="0"/>
          <c:spPr>
            <a:ln w="28575" cmpd="sng">
              <a:solidFill>
                <a:schemeClr val="accent1"/>
              </a:solidFill>
            </a:ln>
          </c:spPr>
          <c:marker>
            <c:symbol val="none"/>
          </c:marker>
          <c:val>
            <c:numRef>
              <c:f>MUESTRA!$I$64:$I$73</c:f>
              <c:numCache>
                <c:formatCode>"$"#,##0.00;\-"$"#,##0.00</c:formatCode>
                <c:ptCount val="10"/>
                <c:pt idx="0">
                  <c:v>10600</c:v>
                </c:pt>
                <c:pt idx="1">
                  <c:v>11236</c:v>
                </c:pt>
                <c:pt idx="2">
                  <c:v>11910.16</c:v>
                </c:pt>
                <c:pt idx="3">
                  <c:v>12624.7696</c:v>
                </c:pt>
                <c:pt idx="4">
                  <c:v>13382.255776</c:v>
                </c:pt>
                <c:pt idx="5">
                  <c:v>14185.19112256</c:v>
                </c:pt>
                <c:pt idx="6">
                  <c:v>13759.6353888832</c:v>
                </c:pt>
                <c:pt idx="7">
                  <c:v>14585.213512216193</c:v>
                </c:pt>
                <c:pt idx="8">
                  <c:v>14147.657106849707</c:v>
                </c:pt>
                <c:pt idx="9">
                  <c:v>14996.516533260688</c:v>
                </c:pt>
              </c:numCache>
            </c:numRef>
          </c:val>
          <c:smooth val="0"/>
          <c:extLst>
            <c:ext xmlns:c16="http://schemas.microsoft.com/office/drawing/2014/chart" uri="{C3380CC4-5D6E-409C-BE32-E72D297353CC}">
              <c16:uniqueId val="{00000000-7251-487A-91B0-2E43EFAEB388}"/>
            </c:ext>
          </c:extLst>
        </c:ser>
        <c:dLbls>
          <c:showLegendKey val="0"/>
          <c:showVal val="0"/>
          <c:showCatName val="0"/>
          <c:showSerName val="0"/>
          <c:showPercent val="0"/>
          <c:showBubbleSize val="0"/>
        </c:dLbls>
        <c:smooth val="0"/>
        <c:axId val="209588608"/>
        <c:axId val="209590528"/>
      </c:lineChart>
      <c:catAx>
        <c:axId val="209588608"/>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s-AR"/>
          </a:p>
        </c:txPr>
        <c:crossAx val="209590528"/>
        <c:crosses val="autoZero"/>
        <c:auto val="1"/>
        <c:lblAlgn val="ctr"/>
        <c:lblOffset val="100"/>
        <c:noMultiLvlLbl val="1"/>
      </c:catAx>
      <c:valAx>
        <c:axId val="209590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quot;$&quot;#,##0.00;\-&quot;$&quot;#,##0.00" sourceLinked="1"/>
        <c:majorTickMark val="none"/>
        <c:minorTickMark val="none"/>
        <c:tickLblPos val="nextTo"/>
        <c:spPr>
          <a:ln/>
        </c:spPr>
        <c:txPr>
          <a:bodyPr/>
          <a:lstStyle/>
          <a:p>
            <a:pPr lvl="0">
              <a:defRPr sz="900" b="0" i="0">
                <a:solidFill>
                  <a:schemeClr val="lt1"/>
                </a:solidFill>
                <a:latin typeface="+mn-lt"/>
              </a:defRPr>
            </a:pPr>
            <a:endParaRPr lang="es-AR"/>
          </a:p>
        </c:txPr>
        <c:crossAx val="209588608"/>
        <c:crosses val="autoZero"/>
        <c:crossBetween val="between"/>
      </c:valAx>
    </c:plotArea>
    <c:plotVisOnly val="1"/>
    <c:dispBlanksAs val="zero"/>
    <c:showDLblsOverMax val="1"/>
  </c:chart>
  <c:spPr>
    <a:solidFill>
      <a:schemeClr val="dk1"/>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600" b="1" i="0">
                <a:solidFill>
                  <a:schemeClr val="lt1"/>
                </a:solidFill>
                <a:latin typeface="+mn-lt"/>
              </a:defRPr>
            </a:pPr>
            <a:r>
              <a:rPr lang="es-AR" sz="1600" b="1" i="0">
                <a:solidFill>
                  <a:schemeClr val="lt1"/>
                </a:solidFill>
                <a:latin typeface="+mn-lt"/>
              </a:rPr>
              <a:t>20 OPERACIONES</a:t>
            </a:r>
          </a:p>
        </c:rich>
      </c:tx>
      <c:overlay val="0"/>
    </c:title>
    <c:autoTitleDeleted val="0"/>
    <c:plotArea>
      <c:layout/>
      <c:lineChart>
        <c:grouping val="standard"/>
        <c:varyColors val="0"/>
        <c:ser>
          <c:idx val="0"/>
          <c:order val="0"/>
          <c:spPr>
            <a:ln w="28575" cmpd="sng">
              <a:solidFill>
                <a:schemeClr val="accent1"/>
              </a:solidFill>
            </a:ln>
          </c:spPr>
          <c:marker>
            <c:symbol val="none"/>
          </c:marker>
          <c:val>
            <c:numRef>
              <c:f>MUESTRA!$E$64:$E$73</c:f>
              <c:numCache>
                <c:formatCode>"$"#,##0.00;\-"$"#,##0.00</c:formatCode>
                <c:ptCount val="10"/>
                <c:pt idx="0">
                  <c:v>9700</c:v>
                </c:pt>
                <c:pt idx="1">
                  <c:v>10282</c:v>
                </c:pt>
                <c:pt idx="2">
                  <c:v>10898.92</c:v>
                </c:pt>
                <c:pt idx="3">
                  <c:v>10571.9524</c:v>
                </c:pt>
                <c:pt idx="4">
                  <c:v>10254.793828</c:v>
                </c:pt>
                <c:pt idx="5">
                  <c:v>10870.08145768</c:v>
                </c:pt>
                <c:pt idx="6">
                  <c:v>11522.286345140801</c:v>
                </c:pt>
                <c:pt idx="7">
                  <c:v>12213.623525849249</c:v>
                </c:pt>
                <c:pt idx="8">
                  <c:v>12946.440937400204</c:v>
                </c:pt>
                <c:pt idx="9">
                  <c:v>13723.227393644216</c:v>
                </c:pt>
              </c:numCache>
            </c:numRef>
          </c:val>
          <c:smooth val="0"/>
          <c:extLst>
            <c:ext xmlns:c16="http://schemas.microsoft.com/office/drawing/2014/chart" uri="{C3380CC4-5D6E-409C-BE32-E72D297353CC}">
              <c16:uniqueId val="{00000000-59D2-4997-8082-10C508AF3C3F}"/>
            </c:ext>
          </c:extLst>
        </c:ser>
        <c:dLbls>
          <c:showLegendKey val="0"/>
          <c:showVal val="0"/>
          <c:showCatName val="0"/>
          <c:showSerName val="0"/>
          <c:showPercent val="0"/>
          <c:showBubbleSize val="0"/>
        </c:dLbls>
        <c:smooth val="0"/>
        <c:axId val="209621760"/>
        <c:axId val="209623680"/>
      </c:lineChart>
      <c:catAx>
        <c:axId val="209621760"/>
        <c:scaling>
          <c:orientation val="minMax"/>
        </c:scaling>
        <c:delete val="0"/>
        <c:axPos val="b"/>
        <c:title>
          <c:tx>
            <c:rich>
              <a:bodyPr/>
              <a:lstStyle/>
              <a:p>
                <a:pPr lvl="0">
                  <a:defRPr b="0">
                    <a:solidFill>
                      <a:srgbClr val="000000"/>
                    </a:solidFill>
                    <a:latin typeface="+mn-lt"/>
                  </a:defRPr>
                </a:pPr>
                <a:endParaRPr lang="es-AR"/>
              </a:p>
            </c:rich>
          </c:tx>
          <c:overlay val="0"/>
        </c:title>
        <c:numFmt formatCode="General" sourceLinked="1"/>
        <c:majorTickMark val="none"/>
        <c:minorTickMark val="none"/>
        <c:tickLblPos val="nextTo"/>
        <c:txPr>
          <a:bodyPr/>
          <a:lstStyle/>
          <a:p>
            <a:pPr lvl="0">
              <a:defRPr sz="900" b="0" i="0">
                <a:solidFill>
                  <a:schemeClr val="lt1"/>
                </a:solidFill>
                <a:latin typeface="+mn-lt"/>
              </a:defRPr>
            </a:pPr>
            <a:endParaRPr lang="es-AR"/>
          </a:p>
        </c:txPr>
        <c:crossAx val="209623680"/>
        <c:crosses val="autoZero"/>
        <c:auto val="1"/>
        <c:lblAlgn val="ctr"/>
        <c:lblOffset val="100"/>
        <c:noMultiLvlLbl val="1"/>
      </c:catAx>
      <c:valAx>
        <c:axId val="2096236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s-AR"/>
              </a:p>
            </c:rich>
          </c:tx>
          <c:overlay val="0"/>
        </c:title>
        <c:numFmt formatCode="&quot;$&quot;#,##0.00;\-&quot;$&quot;#,##0.00" sourceLinked="1"/>
        <c:majorTickMark val="none"/>
        <c:minorTickMark val="none"/>
        <c:tickLblPos val="nextTo"/>
        <c:spPr>
          <a:ln/>
        </c:spPr>
        <c:txPr>
          <a:bodyPr/>
          <a:lstStyle/>
          <a:p>
            <a:pPr lvl="0">
              <a:defRPr sz="900" b="0" i="0">
                <a:solidFill>
                  <a:schemeClr val="lt1"/>
                </a:solidFill>
                <a:latin typeface="+mn-lt"/>
              </a:defRPr>
            </a:pPr>
            <a:endParaRPr lang="es-AR"/>
          </a:p>
        </c:txPr>
        <c:crossAx val="209621760"/>
        <c:crosses val="autoZero"/>
        <c:crossBetween val="between"/>
      </c:valAx>
    </c:plotArea>
    <c:plotVisOnly val="1"/>
    <c:dispBlanksAs val="zero"/>
    <c:showDLblsOverMax val="1"/>
  </c:chart>
  <c:spPr>
    <a:solidFill>
      <a:schemeClr val="dk1"/>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xdr:col>
      <xdr:colOff>257175</xdr:colOff>
      <xdr:row>1</xdr:row>
      <xdr:rowOff>171450</xdr:rowOff>
    </xdr:from>
    <xdr:ext cx="6410325" cy="53340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12</xdr:col>
      <xdr:colOff>876300</xdr:colOff>
      <xdr:row>31</xdr:row>
      <xdr:rowOff>104775</xdr:rowOff>
    </xdr:from>
    <xdr:ext cx="6762750" cy="2771775"/>
    <xdr:graphicFrame macro="">
      <xdr:nvGraphicFramePr>
        <xdr:cNvPr id="947305019" name="Chart 1">
          <a:extLst>
            <a:ext uri="{FF2B5EF4-FFF2-40B4-BE49-F238E27FC236}">
              <a16:creationId xmlns:a16="http://schemas.microsoft.com/office/drawing/2014/main" id="{00000000-0008-0000-0100-00003BBA7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952500</xdr:colOff>
      <xdr:row>31</xdr:row>
      <xdr:rowOff>114300</xdr:rowOff>
    </xdr:from>
    <xdr:ext cx="4762500" cy="2562225"/>
    <xdr:graphicFrame macro="">
      <xdr:nvGraphicFramePr>
        <xdr:cNvPr id="127937962" name="Chart 2">
          <a:extLst>
            <a:ext uri="{FF2B5EF4-FFF2-40B4-BE49-F238E27FC236}">
              <a16:creationId xmlns:a16="http://schemas.microsoft.com/office/drawing/2014/main" id="{00000000-0008-0000-0100-0000AA2DA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904875</xdr:colOff>
      <xdr:row>31</xdr:row>
      <xdr:rowOff>114300</xdr:rowOff>
    </xdr:from>
    <xdr:ext cx="5095875" cy="2638425"/>
    <xdr:graphicFrame macro="">
      <xdr:nvGraphicFramePr>
        <xdr:cNvPr id="970962872" name="Chart 3">
          <a:extLst>
            <a:ext uri="{FF2B5EF4-FFF2-40B4-BE49-F238E27FC236}">
              <a16:creationId xmlns:a16="http://schemas.microsoft.com/office/drawing/2014/main" id="{00000000-0008-0000-0100-0000B8B7D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219075</xdr:colOff>
      <xdr:row>31</xdr:row>
      <xdr:rowOff>114300</xdr:rowOff>
    </xdr:from>
    <xdr:ext cx="4524375" cy="2638425"/>
    <xdr:graphicFrame macro="">
      <xdr:nvGraphicFramePr>
        <xdr:cNvPr id="1666453250" name="Chart 4">
          <a:extLst>
            <a:ext uri="{FF2B5EF4-FFF2-40B4-BE49-F238E27FC236}">
              <a16:creationId xmlns:a16="http://schemas.microsoft.com/office/drawing/2014/main" id="{00000000-0008-0000-0100-0000020F5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16</xdr:col>
      <xdr:colOff>47625</xdr:colOff>
      <xdr:row>10</xdr:row>
      <xdr:rowOff>0</xdr:rowOff>
    </xdr:from>
    <xdr:ext cx="2190750" cy="2143125"/>
    <xdr:sp macro="" textlink="">
      <xdr:nvSpPr>
        <xdr:cNvPr id="3" name="Shape 3">
          <a:extLst>
            <a:ext uri="{FF2B5EF4-FFF2-40B4-BE49-F238E27FC236}">
              <a16:creationId xmlns:a16="http://schemas.microsoft.com/office/drawing/2014/main" id="{00000000-0008-0000-0100-000003000000}"/>
            </a:ext>
          </a:extLst>
        </xdr:cNvPr>
        <xdr:cNvSpPr txBox="1"/>
      </xdr:nvSpPr>
      <xdr:spPr>
        <a:xfrm>
          <a:off x="4255388" y="2713200"/>
          <a:ext cx="2181225" cy="21336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SzPts val="1400"/>
            <a:buFont typeface="Arial"/>
            <a:buNone/>
          </a:pPr>
          <a:endParaRPr sz="1400">
            <a:latin typeface="Libre Franklin"/>
            <a:ea typeface="Libre Franklin"/>
            <a:cs typeface="Libre Franklin"/>
            <a:sym typeface="Libre Franklin"/>
          </a:endParaRPr>
        </a:p>
      </xdr:txBody>
    </xdr:sp>
    <xdr:clientData fLocksWithSheet="0"/>
  </xdr:oneCellAnchor>
  <xdr:oneCellAnchor>
    <xdr:from>
      <xdr:col>12</xdr:col>
      <xdr:colOff>581025</xdr:colOff>
      <xdr:row>1</xdr:row>
      <xdr:rowOff>66675</xdr:rowOff>
    </xdr:from>
    <xdr:ext cx="5143500" cy="1095375"/>
    <xdr:sp macro="" textlink="">
      <xdr:nvSpPr>
        <xdr:cNvPr id="4" name="Shape 4">
          <a:extLst>
            <a:ext uri="{FF2B5EF4-FFF2-40B4-BE49-F238E27FC236}">
              <a16:creationId xmlns:a16="http://schemas.microsoft.com/office/drawing/2014/main" id="{00000000-0008-0000-0100-000004000000}"/>
            </a:ext>
          </a:extLst>
        </xdr:cNvPr>
        <xdr:cNvSpPr/>
      </xdr:nvSpPr>
      <xdr:spPr>
        <a:xfrm>
          <a:off x="2779013" y="3237075"/>
          <a:ext cx="5133975" cy="1085850"/>
        </a:xfrm>
        <a:prstGeom prst="snip2DiagRect">
          <a:avLst>
            <a:gd name="adj1" fmla="val 0"/>
            <a:gd name="adj2" fmla="val 0"/>
          </a:avLst>
        </a:prstGeom>
        <a:solidFill>
          <a:srgbClr val="24EEA1"/>
        </a:solidFill>
        <a:ln w="9525" cap="flat" cmpd="sng">
          <a:solidFill>
            <a:srgbClr val="97B853"/>
          </a:solidFill>
          <a:prstDash val="solid"/>
          <a:round/>
          <a:headEnd type="none" w="sm" len="sm"/>
          <a:tailEnd type="none" w="sm" len="sm"/>
        </a:ln>
      </xdr:spPr>
      <xdr:txBody>
        <a:bodyPr spcFirstLastPara="1" wrap="square" lIns="91425" tIns="45700" rIns="91425" bIns="45700" anchor="b" anchorCtr="0">
          <a:noAutofit/>
        </a:bodyPr>
        <a:lstStyle/>
        <a:p>
          <a:pPr marL="0" lvl="0" indent="0" algn="r" rtl="0">
            <a:spcBef>
              <a:spcPts val="0"/>
            </a:spcBef>
            <a:spcAft>
              <a:spcPts val="0"/>
            </a:spcAft>
            <a:buSzPts val="1400"/>
            <a:buFont typeface="Arial"/>
            <a:buNone/>
          </a:pPr>
          <a:r>
            <a:rPr lang="en-US" sz="1400"/>
            <a:t> </a:t>
          </a:r>
          <a:endParaRPr sz="2800">
            <a:solidFill>
              <a:srgbClr val="2A1BED"/>
            </a:solidFill>
            <a:latin typeface="Libre Franklin"/>
            <a:ea typeface="Libre Franklin"/>
            <a:cs typeface="Libre Franklin"/>
            <a:sym typeface="Libre Franklin"/>
          </a:endParaRPr>
        </a:p>
      </xdr:txBody>
    </xdr:sp>
    <xdr:clientData fLocksWithSheet="0"/>
  </xdr:oneCellAnchor>
  <xdr:oneCellAnchor>
    <xdr:from>
      <xdr:col>12</xdr:col>
      <xdr:colOff>685800</xdr:colOff>
      <xdr:row>2</xdr:row>
      <xdr:rowOff>28575</xdr:rowOff>
    </xdr:from>
    <xdr:ext cx="3676650" cy="1143000"/>
    <xdr:sp macro="" textlink="">
      <xdr:nvSpPr>
        <xdr:cNvPr id="5" name="Shape 5">
          <a:extLst>
            <a:ext uri="{FF2B5EF4-FFF2-40B4-BE49-F238E27FC236}">
              <a16:creationId xmlns:a16="http://schemas.microsoft.com/office/drawing/2014/main" id="{00000000-0008-0000-0100-000005000000}"/>
            </a:ext>
          </a:extLst>
        </xdr:cNvPr>
        <xdr:cNvSpPr txBox="1"/>
      </xdr:nvSpPr>
      <xdr:spPr>
        <a:xfrm>
          <a:off x="3512438" y="3213263"/>
          <a:ext cx="3667125" cy="11334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800"/>
            <a:buFont typeface="Libre Franklin"/>
            <a:buNone/>
          </a:pPr>
          <a:r>
            <a:rPr lang="en-US" sz="1800">
              <a:solidFill>
                <a:schemeClr val="dk1"/>
              </a:solidFill>
              <a:latin typeface="Libre Franklin"/>
              <a:ea typeface="Libre Franklin"/>
              <a:cs typeface="Libre Franklin"/>
              <a:sym typeface="Libre Franklin"/>
            </a:rPr>
            <a:t>CAPITAL INICIAL POR OPERACIÓN</a:t>
          </a:r>
          <a:r>
            <a:rPr lang="en-US" sz="2000">
              <a:solidFill>
                <a:schemeClr val="dk1"/>
              </a:solidFill>
              <a:latin typeface="Libre Franklin"/>
              <a:ea typeface="Libre Franklin"/>
              <a:cs typeface="Libre Franklin"/>
              <a:sym typeface="Libre Franklin"/>
            </a:rPr>
            <a:t>:</a:t>
          </a:r>
          <a:endParaRPr sz="2000">
            <a:latin typeface="Libre Franklin"/>
            <a:ea typeface="Libre Franklin"/>
            <a:cs typeface="Libre Franklin"/>
            <a:sym typeface="Libre Franklin"/>
          </a:endParaRPr>
        </a:p>
      </xdr:txBody>
    </xdr:sp>
    <xdr:clientData fLocksWithSheet="0"/>
  </xdr:oneCellAnchor>
  <xdr:oneCellAnchor>
    <xdr:from>
      <xdr:col>12</xdr:col>
      <xdr:colOff>600075</xdr:colOff>
      <xdr:row>11</xdr:row>
      <xdr:rowOff>152400</xdr:rowOff>
    </xdr:from>
    <xdr:ext cx="2343150" cy="933450"/>
    <xdr:sp macro="" textlink="">
      <xdr:nvSpPr>
        <xdr:cNvPr id="6" name="Shape 6">
          <a:extLst>
            <a:ext uri="{FF2B5EF4-FFF2-40B4-BE49-F238E27FC236}">
              <a16:creationId xmlns:a16="http://schemas.microsoft.com/office/drawing/2014/main" id="{00000000-0008-0000-0100-000006000000}"/>
            </a:ext>
          </a:extLst>
        </xdr:cNvPr>
        <xdr:cNvSpPr/>
      </xdr:nvSpPr>
      <xdr:spPr>
        <a:xfrm>
          <a:off x="4179188" y="3318038"/>
          <a:ext cx="2333625" cy="923925"/>
        </a:xfrm>
        <a:prstGeom prst="snip2DiagRect">
          <a:avLst>
            <a:gd name="adj1" fmla="val 0"/>
            <a:gd name="adj2" fmla="val 0"/>
          </a:avLst>
        </a:prstGeom>
        <a:solidFill>
          <a:srgbClr val="24EEA1"/>
        </a:solid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b" anchorCtr="0">
          <a:noAutofit/>
        </a:bodyPr>
        <a:lstStyle/>
        <a:p>
          <a:pPr marL="0" lvl="0" indent="0" algn="r" rtl="0">
            <a:spcBef>
              <a:spcPts val="0"/>
            </a:spcBef>
            <a:spcAft>
              <a:spcPts val="0"/>
            </a:spcAft>
            <a:buSzPts val="1400"/>
            <a:buFont typeface="Arial"/>
            <a:buNone/>
          </a:pPr>
          <a:r>
            <a:rPr lang="en-US" sz="1400"/>
            <a:t> </a:t>
          </a:r>
          <a:endParaRPr sz="3200" b="0" i="0" u="none" strike="noStrike">
            <a:solidFill>
              <a:srgbClr val="2A1BED"/>
            </a:solidFill>
            <a:latin typeface="Libre Franklin"/>
            <a:ea typeface="Libre Franklin"/>
            <a:cs typeface="Libre Franklin"/>
            <a:sym typeface="Libre Franklin"/>
          </a:endParaRPr>
        </a:p>
      </xdr:txBody>
    </xdr:sp>
    <xdr:clientData fLocksWithSheet="0"/>
  </xdr:oneCellAnchor>
  <xdr:oneCellAnchor>
    <xdr:from>
      <xdr:col>12</xdr:col>
      <xdr:colOff>619125</xdr:colOff>
      <xdr:row>12</xdr:row>
      <xdr:rowOff>19050</xdr:rowOff>
    </xdr:from>
    <xdr:ext cx="2190750" cy="466725"/>
    <xdr:sp macro="" textlink="">
      <xdr:nvSpPr>
        <xdr:cNvPr id="7" name="Shape 7">
          <a:extLst>
            <a:ext uri="{FF2B5EF4-FFF2-40B4-BE49-F238E27FC236}">
              <a16:creationId xmlns:a16="http://schemas.microsoft.com/office/drawing/2014/main" id="{00000000-0008-0000-0100-000007000000}"/>
            </a:ext>
          </a:extLst>
        </xdr:cNvPr>
        <xdr:cNvSpPr txBox="1"/>
      </xdr:nvSpPr>
      <xdr:spPr>
        <a:xfrm>
          <a:off x="4255388" y="3551400"/>
          <a:ext cx="2181225"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800"/>
            <a:buFont typeface="Libre Franklin"/>
            <a:buNone/>
          </a:pPr>
          <a:r>
            <a:rPr lang="en-US" sz="1800">
              <a:solidFill>
                <a:schemeClr val="dk1"/>
              </a:solidFill>
              <a:latin typeface="Libre Franklin"/>
              <a:ea typeface="Libre Franklin"/>
              <a:cs typeface="Libre Franklin"/>
              <a:sym typeface="Libre Franklin"/>
            </a:rPr>
            <a:t>% DE STOP LOSS</a:t>
          </a:r>
          <a:endParaRPr sz="2000">
            <a:latin typeface="Libre Franklin"/>
            <a:ea typeface="Libre Franklin"/>
            <a:cs typeface="Libre Franklin"/>
            <a:sym typeface="Libre Franklin"/>
          </a:endParaRPr>
        </a:p>
      </xdr:txBody>
    </xdr:sp>
    <xdr:clientData fLocksWithSheet="0"/>
  </xdr:oneCellAnchor>
  <xdr:oneCellAnchor>
    <xdr:from>
      <xdr:col>12</xdr:col>
      <xdr:colOff>600075</xdr:colOff>
      <xdr:row>7</xdr:row>
      <xdr:rowOff>28575</xdr:rowOff>
    </xdr:from>
    <xdr:ext cx="3714750" cy="838200"/>
    <xdr:sp macro="" textlink="">
      <xdr:nvSpPr>
        <xdr:cNvPr id="8" name="Shape 8">
          <a:extLst>
            <a:ext uri="{FF2B5EF4-FFF2-40B4-BE49-F238E27FC236}">
              <a16:creationId xmlns:a16="http://schemas.microsoft.com/office/drawing/2014/main" id="{00000000-0008-0000-0100-000008000000}"/>
            </a:ext>
          </a:extLst>
        </xdr:cNvPr>
        <xdr:cNvSpPr/>
      </xdr:nvSpPr>
      <xdr:spPr>
        <a:xfrm>
          <a:off x="3493388" y="3365663"/>
          <a:ext cx="3705225" cy="828675"/>
        </a:xfrm>
        <a:prstGeom prst="snip2DiagRect">
          <a:avLst>
            <a:gd name="adj1" fmla="val 0"/>
            <a:gd name="adj2" fmla="val 0"/>
          </a:avLst>
        </a:prstGeom>
        <a:solidFill>
          <a:srgbClr val="24EEA1"/>
        </a:solid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b" anchorCtr="0">
          <a:noAutofit/>
        </a:bodyPr>
        <a:lstStyle/>
        <a:p>
          <a:pPr marL="0" lvl="0" indent="0" algn="r" rtl="0">
            <a:spcBef>
              <a:spcPts val="0"/>
            </a:spcBef>
            <a:spcAft>
              <a:spcPts val="0"/>
            </a:spcAft>
            <a:buSzPts val="1400"/>
            <a:buFont typeface="Arial"/>
            <a:buNone/>
          </a:pPr>
          <a:r>
            <a:rPr lang="en-US" sz="1400"/>
            <a:t> </a:t>
          </a:r>
          <a:endParaRPr sz="3200" b="0" i="0" u="none" strike="noStrike">
            <a:solidFill>
              <a:srgbClr val="2A1BED"/>
            </a:solidFill>
            <a:latin typeface="Libre Franklin"/>
            <a:ea typeface="Libre Franklin"/>
            <a:cs typeface="Libre Franklin"/>
            <a:sym typeface="Libre Franklin"/>
          </a:endParaRPr>
        </a:p>
      </xdr:txBody>
    </xdr:sp>
    <xdr:clientData fLocksWithSheet="0"/>
  </xdr:oneCellAnchor>
  <xdr:oneCellAnchor>
    <xdr:from>
      <xdr:col>12</xdr:col>
      <xdr:colOff>676275</xdr:colOff>
      <xdr:row>7</xdr:row>
      <xdr:rowOff>38100</xdr:rowOff>
    </xdr:from>
    <xdr:ext cx="3667125" cy="1009650"/>
    <xdr:sp macro="" textlink="">
      <xdr:nvSpPr>
        <xdr:cNvPr id="9" name="Shape 9">
          <a:extLst>
            <a:ext uri="{FF2B5EF4-FFF2-40B4-BE49-F238E27FC236}">
              <a16:creationId xmlns:a16="http://schemas.microsoft.com/office/drawing/2014/main" id="{00000000-0008-0000-0100-000009000000}"/>
            </a:ext>
          </a:extLst>
        </xdr:cNvPr>
        <xdr:cNvSpPr txBox="1"/>
      </xdr:nvSpPr>
      <xdr:spPr>
        <a:xfrm>
          <a:off x="3517200" y="3279938"/>
          <a:ext cx="3657600" cy="10001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800"/>
            <a:buFont typeface="Libre Franklin"/>
            <a:buNone/>
          </a:pPr>
          <a:r>
            <a:rPr lang="en-US" sz="1800">
              <a:solidFill>
                <a:schemeClr val="dk1"/>
              </a:solidFill>
              <a:latin typeface="Libre Franklin"/>
              <a:ea typeface="Libre Franklin"/>
              <a:cs typeface="Libre Franklin"/>
              <a:sym typeface="Libre Franklin"/>
            </a:rPr>
            <a:t>ESPERANZA MATEMÁTICA:</a:t>
          </a:r>
          <a:endParaRPr sz="2000">
            <a:latin typeface="Libre Franklin"/>
            <a:ea typeface="Libre Franklin"/>
            <a:cs typeface="Libre Franklin"/>
            <a:sym typeface="Libre Franklin"/>
          </a:endParaRPr>
        </a:p>
      </xdr:txBody>
    </xdr:sp>
    <xdr:clientData fLocksWithSheet="0"/>
  </xdr:oneCellAnchor>
  <xdr:oneCellAnchor>
    <xdr:from>
      <xdr:col>12</xdr:col>
      <xdr:colOff>590550</xdr:colOff>
      <xdr:row>17</xdr:row>
      <xdr:rowOff>0</xdr:rowOff>
    </xdr:from>
    <xdr:ext cx="3790950" cy="952500"/>
    <xdr:sp macro="" textlink="">
      <xdr:nvSpPr>
        <xdr:cNvPr id="10" name="Shape 10">
          <a:extLst>
            <a:ext uri="{FF2B5EF4-FFF2-40B4-BE49-F238E27FC236}">
              <a16:creationId xmlns:a16="http://schemas.microsoft.com/office/drawing/2014/main" id="{00000000-0008-0000-0100-00000A000000}"/>
            </a:ext>
          </a:extLst>
        </xdr:cNvPr>
        <xdr:cNvSpPr/>
      </xdr:nvSpPr>
      <xdr:spPr>
        <a:xfrm>
          <a:off x="3455288" y="3308513"/>
          <a:ext cx="3781425" cy="942975"/>
        </a:xfrm>
        <a:prstGeom prst="snip2DiagRect">
          <a:avLst>
            <a:gd name="adj1" fmla="val 0"/>
            <a:gd name="adj2" fmla="val 0"/>
          </a:avLst>
        </a:prstGeom>
        <a:solidFill>
          <a:srgbClr val="24EEA1"/>
        </a:solid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b" anchorCtr="0">
          <a:noAutofit/>
        </a:bodyPr>
        <a:lstStyle/>
        <a:p>
          <a:pPr marL="0" lvl="0" indent="0" algn="r" rtl="0">
            <a:spcBef>
              <a:spcPts val="0"/>
            </a:spcBef>
            <a:spcAft>
              <a:spcPts val="0"/>
            </a:spcAft>
            <a:buSzPts val="1400"/>
            <a:buFont typeface="Arial"/>
            <a:buNone/>
          </a:pPr>
          <a:r>
            <a:rPr lang="en-US" sz="1400"/>
            <a:t> </a:t>
          </a:r>
          <a:endParaRPr sz="3200" b="0" i="0" u="none" strike="noStrike">
            <a:solidFill>
              <a:srgbClr val="2A1BED"/>
            </a:solidFill>
            <a:latin typeface="Libre Franklin"/>
            <a:ea typeface="Libre Franklin"/>
            <a:cs typeface="Libre Franklin"/>
            <a:sym typeface="Libre Franklin"/>
          </a:endParaRPr>
        </a:p>
      </xdr:txBody>
    </xdr:sp>
    <xdr:clientData fLocksWithSheet="0"/>
  </xdr:oneCellAnchor>
  <xdr:oneCellAnchor>
    <xdr:from>
      <xdr:col>12</xdr:col>
      <xdr:colOff>561975</xdr:colOff>
      <xdr:row>17</xdr:row>
      <xdr:rowOff>171450</xdr:rowOff>
    </xdr:from>
    <xdr:ext cx="3676650" cy="1066800"/>
    <xdr:sp macro="" textlink="">
      <xdr:nvSpPr>
        <xdr:cNvPr id="11" name="Shape 11">
          <a:extLst>
            <a:ext uri="{FF2B5EF4-FFF2-40B4-BE49-F238E27FC236}">
              <a16:creationId xmlns:a16="http://schemas.microsoft.com/office/drawing/2014/main" id="{00000000-0008-0000-0100-00000B000000}"/>
            </a:ext>
          </a:extLst>
        </xdr:cNvPr>
        <xdr:cNvSpPr txBox="1"/>
      </xdr:nvSpPr>
      <xdr:spPr>
        <a:xfrm>
          <a:off x="3512438" y="3251363"/>
          <a:ext cx="3667125" cy="10572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800"/>
            <a:buFont typeface="Libre Franklin"/>
            <a:buNone/>
          </a:pPr>
          <a:r>
            <a:rPr lang="en-US" sz="1800">
              <a:solidFill>
                <a:schemeClr val="dk1"/>
              </a:solidFill>
              <a:latin typeface="Libre Franklin"/>
              <a:ea typeface="Libre Franklin"/>
              <a:cs typeface="Libre Franklin"/>
              <a:sym typeface="Libre Franklin"/>
            </a:rPr>
            <a:t>SL SEGUIDOS CADA:</a:t>
          </a:r>
          <a:endParaRPr sz="1800">
            <a:latin typeface="Libre Franklin"/>
            <a:ea typeface="Libre Franklin"/>
            <a:cs typeface="Libre Franklin"/>
            <a:sym typeface="Libre Franklin"/>
          </a:endParaRPr>
        </a:p>
      </xdr:txBody>
    </xdr:sp>
    <xdr:clientData fLocksWithSheet="0"/>
  </xdr:oneCellAnchor>
  <xdr:oneCellAnchor>
    <xdr:from>
      <xdr:col>0</xdr:col>
      <xdr:colOff>571500</xdr:colOff>
      <xdr:row>22</xdr:row>
      <xdr:rowOff>0</xdr:rowOff>
    </xdr:from>
    <xdr:ext cx="3810000" cy="1609725"/>
    <xdr:sp macro="" textlink="">
      <xdr:nvSpPr>
        <xdr:cNvPr id="12" name="Shape 12">
          <a:extLst>
            <a:ext uri="{FF2B5EF4-FFF2-40B4-BE49-F238E27FC236}">
              <a16:creationId xmlns:a16="http://schemas.microsoft.com/office/drawing/2014/main" id="{00000000-0008-0000-0100-00000C000000}"/>
            </a:ext>
          </a:extLst>
        </xdr:cNvPr>
        <xdr:cNvSpPr/>
      </xdr:nvSpPr>
      <xdr:spPr>
        <a:xfrm>
          <a:off x="3445763" y="2979900"/>
          <a:ext cx="3800475" cy="1600200"/>
        </a:xfrm>
        <a:prstGeom prst="snip2DiagRect">
          <a:avLst>
            <a:gd name="adj1" fmla="val 0"/>
            <a:gd name="adj2" fmla="val 0"/>
          </a:avLst>
        </a:prstGeom>
        <a:no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xdr:col>
      <xdr:colOff>590550</xdr:colOff>
      <xdr:row>22</xdr:row>
      <xdr:rowOff>28575</xdr:rowOff>
    </xdr:from>
    <xdr:ext cx="1905000" cy="285750"/>
    <xdr:sp macro="" textlink="">
      <xdr:nvSpPr>
        <xdr:cNvPr id="13" name="Shape 13">
          <a:extLst>
            <a:ext uri="{FF2B5EF4-FFF2-40B4-BE49-F238E27FC236}">
              <a16:creationId xmlns:a16="http://schemas.microsoft.com/office/drawing/2014/main" id="{00000000-0008-0000-0100-00000D000000}"/>
            </a:ext>
          </a:extLst>
        </xdr:cNvPr>
        <xdr:cNvSpPr txBox="1"/>
      </xdr:nvSpPr>
      <xdr:spPr>
        <a:xfrm>
          <a:off x="4398263" y="3641888"/>
          <a:ext cx="1895475" cy="276225"/>
        </a:xfrm>
        <a:prstGeom prst="rect">
          <a:avLst/>
        </a:prstGeom>
        <a:solidFill>
          <a:srgbClr val="24EEA1"/>
        </a:solidFill>
        <a:ln>
          <a:noFill/>
        </a:ln>
      </xdr:spPr>
      <xdr:txBody>
        <a:bodyPr spcFirstLastPara="1" wrap="square" lIns="91425" tIns="45700" rIns="91425" bIns="45700" anchor="t" anchorCtr="0">
          <a:noAutofit/>
        </a:bodyPr>
        <a:lstStyle/>
        <a:p>
          <a:pPr marL="0" lvl="0" indent="0" algn="l" rtl="0">
            <a:spcBef>
              <a:spcPts val="0"/>
            </a:spcBef>
            <a:spcAft>
              <a:spcPts val="0"/>
            </a:spcAft>
            <a:buClr>
              <a:srgbClr val="2A1BED"/>
            </a:buClr>
            <a:buSzPts val="1600"/>
            <a:buFont typeface="Libre Franklin"/>
            <a:buNone/>
          </a:pPr>
          <a:r>
            <a:rPr lang="en-US" sz="1600">
              <a:solidFill>
                <a:srgbClr val="2A1BED"/>
              </a:solidFill>
              <a:latin typeface="Libre Franklin"/>
              <a:ea typeface="Libre Franklin"/>
              <a:cs typeface="Libre Franklin"/>
              <a:sym typeface="Libre Franklin"/>
            </a:rPr>
            <a:t>10 OPERACIONES</a:t>
          </a:r>
          <a:endParaRPr sz="1400"/>
        </a:p>
      </xdr:txBody>
    </xdr:sp>
    <xdr:clientData fLocksWithSheet="0"/>
  </xdr:oneCellAnchor>
  <xdr:oneCellAnchor>
    <xdr:from>
      <xdr:col>4</xdr:col>
      <xdr:colOff>561975</xdr:colOff>
      <xdr:row>22</xdr:row>
      <xdr:rowOff>0</xdr:rowOff>
    </xdr:from>
    <xdr:ext cx="4038600" cy="1609725"/>
    <xdr:sp macro="" textlink="">
      <xdr:nvSpPr>
        <xdr:cNvPr id="14" name="Shape 14">
          <a:extLst>
            <a:ext uri="{FF2B5EF4-FFF2-40B4-BE49-F238E27FC236}">
              <a16:creationId xmlns:a16="http://schemas.microsoft.com/office/drawing/2014/main" id="{00000000-0008-0000-0100-00000E000000}"/>
            </a:ext>
          </a:extLst>
        </xdr:cNvPr>
        <xdr:cNvSpPr/>
      </xdr:nvSpPr>
      <xdr:spPr>
        <a:xfrm>
          <a:off x="3331463" y="2979900"/>
          <a:ext cx="4029075" cy="1600200"/>
        </a:xfrm>
        <a:prstGeom prst="snip2DiagRect">
          <a:avLst>
            <a:gd name="adj1" fmla="val 0"/>
            <a:gd name="adj2" fmla="val 0"/>
          </a:avLst>
        </a:prstGeom>
        <a:no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409575</xdr:colOff>
      <xdr:row>22</xdr:row>
      <xdr:rowOff>28575</xdr:rowOff>
    </xdr:from>
    <xdr:ext cx="1943100" cy="285750"/>
    <xdr:sp macro="" textlink="">
      <xdr:nvSpPr>
        <xdr:cNvPr id="15" name="Shape 15">
          <a:extLst>
            <a:ext uri="{FF2B5EF4-FFF2-40B4-BE49-F238E27FC236}">
              <a16:creationId xmlns:a16="http://schemas.microsoft.com/office/drawing/2014/main" id="{00000000-0008-0000-0100-00000F000000}"/>
            </a:ext>
          </a:extLst>
        </xdr:cNvPr>
        <xdr:cNvSpPr txBox="1"/>
      </xdr:nvSpPr>
      <xdr:spPr>
        <a:xfrm>
          <a:off x="4379213" y="3641888"/>
          <a:ext cx="1933575" cy="276225"/>
        </a:xfrm>
        <a:prstGeom prst="rect">
          <a:avLst/>
        </a:prstGeom>
        <a:solidFill>
          <a:srgbClr val="24EEA1"/>
        </a:solidFill>
        <a:ln>
          <a:noFill/>
        </a:ln>
      </xdr:spPr>
      <xdr:txBody>
        <a:bodyPr spcFirstLastPara="1" wrap="square" lIns="91425" tIns="45700" rIns="91425" bIns="45700" anchor="t" anchorCtr="0">
          <a:noAutofit/>
        </a:bodyPr>
        <a:lstStyle/>
        <a:p>
          <a:pPr marL="0" lvl="0" indent="0" algn="l" rtl="0">
            <a:spcBef>
              <a:spcPts val="0"/>
            </a:spcBef>
            <a:spcAft>
              <a:spcPts val="0"/>
            </a:spcAft>
            <a:buClr>
              <a:srgbClr val="2A1BED"/>
            </a:buClr>
            <a:buSzPts val="1600"/>
            <a:buFont typeface="Libre Franklin"/>
            <a:buNone/>
          </a:pPr>
          <a:r>
            <a:rPr lang="en-US" sz="1600">
              <a:solidFill>
                <a:srgbClr val="2A1BED"/>
              </a:solidFill>
              <a:latin typeface="Libre Franklin"/>
              <a:ea typeface="Libre Franklin"/>
              <a:cs typeface="Libre Franklin"/>
              <a:sym typeface="Libre Franklin"/>
            </a:rPr>
            <a:t> 50 OPERACIONES</a:t>
          </a:r>
          <a:endParaRPr sz="1600">
            <a:solidFill>
              <a:srgbClr val="2A1BED"/>
            </a:solidFill>
            <a:latin typeface="Libre Franklin"/>
            <a:ea typeface="Libre Franklin"/>
            <a:cs typeface="Libre Franklin"/>
            <a:sym typeface="Libre Franklin"/>
          </a:endParaRPr>
        </a:p>
      </xdr:txBody>
    </xdr:sp>
    <xdr:clientData fLocksWithSheet="0"/>
  </xdr:oneCellAnchor>
  <xdr:oneCellAnchor>
    <xdr:from>
      <xdr:col>8</xdr:col>
      <xdr:colOff>1123950</xdr:colOff>
      <xdr:row>22</xdr:row>
      <xdr:rowOff>0</xdr:rowOff>
    </xdr:from>
    <xdr:ext cx="4105275" cy="1590675"/>
    <xdr:sp macro="" textlink="">
      <xdr:nvSpPr>
        <xdr:cNvPr id="16" name="Shape 16">
          <a:extLst>
            <a:ext uri="{FF2B5EF4-FFF2-40B4-BE49-F238E27FC236}">
              <a16:creationId xmlns:a16="http://schemas.microsoft.com/office/drawing/2014/main" id="{00000000-0008-0000-0100-000010000000}"/>
            </a:ext>
          </a:extLst>
        </xdr:cNvPr>
        <xdr:cNvSpPr/>
      </xdr:nvSpPr>
      <xdr:spPr>
        <a:xfrm>
          <a:off x="3298125" y="2989425"/>
          <a:ext cx="4095750" cy="1581150"/>
        </a:xfrm>
        <a:prstGeom prst="snip2DiagRect">
          <a:avLst>
            <a:gd name="adj1" fmla="val 0"/>
            <a:gd name="adj2" fmla="val 0"/>
          </a:avLst>
        </a:prstGeom>
        <a:no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10</xdr:col>
      <xdr:colOff>371475</xdr:colOff>
      <xdr:row>22</xdr:row>
      <xdr:rowOff>19050</xdr:rowOff>
    </xdr:from>
    <xdr:ext cx="2038350" cy="285750"/>
    <xdr:sp macro="" textlink="">
      <xdr:nvSpPr>
        <xdr:cNvPr id="17" name="Shape 17">
          <a:extLst>
            <a:ext uri="{FF2B5EF4-FFF2-40B4-BE49-F238E27FC236}">
              <a16:creationId xmlns:a16="http://schemas.microsoft.com/office/drawing/2014/main" id="{00000000-0008-0000-0100-000011000000}"/>
            </a:ext>
          </a:extLst>
        </xdr:cNvPr>
        <xdr:cNvSpPr txBox="1"/>
      </xdr:nvSpPr>
      <xdr:spPr>
        <a:xfrm>
          <a:off x="4331588" y="3641888"/>
          <a:ext cx="2028825" cy="276225"/>
        </a:xfrm>
        <a:prstGeom prst="rect">
          <a:avLst/>
        </a:prstGeom>
        <a:solidFill>
          <a:srgbClr val="24EEA1"/>
        </a:solidFill>
        <a:ln>
          <a:noFill/>
        </a:ln>
      </xdr:spPr>
      <xdr:txBody>
        <a:bodyPr spcFirstLastPara="1" wrap="square" lIns="91425" tIns="45700" rIns="91425" bIns="45700" anchor="t" anchorCtr="0">
          <a:noAutofit/>
        </a:bodyPr>
        <a:lstStyle/>
        <a:p>
          <a:pPr marL="0" lvl="0" indent="0" algn="l" rtl="0">
            <a:spcBef>
              <a:spcPts val="0"/>
            </a:spcBef>
            <a:spcAft>
              <a:spcPts val="0"/>
            </a:spcAft>
            <a:buClr>
              <a:srgbClr val="2A1BED"/>
            </a:buClr>
            <a:buSzPts val="1600"/>
            <a:buFont typeface="Libre Franklin"/>
            <a:buNone/>
          </a:pPr>
          <a:r>
            <a:rPr lang="en-US" sz="1600">
              <a:solidFill>
                <a:srgbClr val="2A1BED"/>
              </a:solidFill>
              <a:latin typeface="Libre Franklin"/>
              <a:ea typeface="Libre Franklin"/>
              <a:cs typeface="Libre Franklin"/>
              <a:sym typeface="Libre Franklin"/>
            </a:rPr>
            <a:t> 500 OPERACIONES</a:t>
          </a:r>
          <a:endParaRPr sz="1600">
            <a:solidFill>
              <a:srgbClr val="2A1BED"/>
            </a:solidFill>
            <a:latin typeface="Libre Franklin"/>
            <a:ea typeface="Libre Franklin"/>
            <a:cs typeface="Libre Franklin"/>
            <a:sym typeface="Libre Franklin"/>
          </a:endParaRPr>
        </a:p>
      </xdr:txBody>
    </xdr:sp>
    <xdr:clientData fLocksWithSheet="0"/>
  </xdr:oneCellAnchor>
  <xdr:oneCellAnchor>
    <xdr:from>
      <xdr:col>12</xdr:col>
      <xdr:colOff>971550</xdr:colOff>
      <xdr:row>22</xdr:row>
      <xdr:rowOff>0</xdr:rowOff>
    </xdr:from>
    <xdr:ext cx="5915025" cy="1609725"/>
    <xdr:sp macro="" textlink="">
      <xdr:nvSpPr>
        <xdr:cNvPr id="18" name="Shape 18">
          <a:extLst>
            <a:ext uri="{FF2B5EF4-FFF2-40B4-BE49-F238E27FC236}">
              <a16:creationId xmlns:a16="http://schemas.microsoft.com/office/drawing/2014/main" id="{00000000-0008-0000-0100-000012000000}"/>
            </a:ext>
          </a:extLst>
        </xdr:cNvPr>
        <xdr:cNvSpPr/>
      </xdr:nvSpPr>
      <xdr:spPr>
        <a:xfrm>
          <a:off x="2393250" y="2979900"/>
          <a:ext cx="5905500" cy="1600200"/>
        </a:xfrm>
        <a:prstGeom prst="snip2DiagRect">
          <a:avLst>
            <a:gd name="adj1" fmla="val 0"/>
            <a:gd name="adj2" fmla="val 0"/>
          </a:avLst>
        </a:prstGeom>
        <a:no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409575</xdr:colOff>
      <xdr:row>22</xdr:row>
      <xdr:rowOff>28575</xdr:rowOff>
    </xdr:from>
    <xdr:ext cx="2085975" cy="285750"/>
    <xdr:sp macro="" textlink="">
      <xdr:nvSpPr>
        <xdr:cNvPr id="19" name="Shape 19">
          <a:extLst>
            <a:ext uri="{FF2B5EF4-FFF2-40B4-BE49-F238E27FC236}">
              <a16:creationId xmlns:a16="http://schemas.microsoft.com/office/drawing/2014/main" id="{00000000-0008-0000-0100-000013000000}"/>
            </a:ext>
          </a:extLst>
        </xdr:cNvPr>
        <xdr:cNvSpPr txBox="1"/>
      </xdr:nvSpPr>
      <xdr:spPr>
        <a:xfrm>
          <a:off x="4307775" y="3641888"/>
          <a:ext cx="2076450" cy="276225"/>
        </a:xfrm>
        <a:prstGeom prst="rect">
          <a:avLst/>
        </a:prstGeom>
        <a:solidFill>
          <a:srgbClr val="24EEA1"/>
        </a:solidFill>
        <a:ln>
          <a:noFill/>
        </a:ln>
      </xdr:spPr>
      <xdr:txBody>
        <a:bodyPr spcFirstLastPara="1" wrap="square" lIns="91425" tIns="45700" rIns="91425" bIns="45700" anchor="t" anchorCtr="0">
          <a:noAutofit/>
        </a:bodyPr>
        <a:lstStyle/>
        <a:p>
          <a:pPr marL="0" lvl="0" indent="0" algn="l" rtl="0">
            <a:spcBef>
              <a:spcPts val="0"/>
            </a:spcBef>
            <a:spcAft>
              <a:spcPts val="0"/>
            </a:spcAft>
            <a:buClr>
              <a:srgbClr val="2A1BED"/>
            </a:buClr>
            <a:buSzPts val="1600"/>
            <a:buFont typeface="Libre Franklin"/>
            <a:buNone/>
          </a:pPr>
          <a:r>
            <a:rPr lang="en-US" sz="1600">
              <a:solidFill>
                <a:srgbClr val="2A1BED"/>
              </a:solidFill>
              <a:latin typeface="Libre Franklin"/>
              <a:ea typeface="Libre Franklin"/>
              <a:cs typeface="Libre Franklin"/>
              <a:sym typeface="Libre Franklin"/>
            </a:rPr>
            <a:t>5000 OPERACIONES</a:t>
          </a:r>
          <a:endParaRPr sz="1600">
            <a:solidFill>
              <a:srgbClr val="2A1BED"/>
            </a:solidFill>
            <a:latin typeface="Libre Franklin"/>
            <a:ea typeface="Libre Franklin"/>
            <a:cs typeface="Libre Franklin"/>
            <a:sym typeface="Libre Franklin"/>
          </a:endParaRPr>
        </a:p>
      </xdr:txBody>
    </xdr:sp>
    <xdr:clientData fLocksWithSheet="0"/>
  </xdr:oneCellAnchor>
  <xdr:oneCellAnchor>
    <xdr:from>
      <xdr:col>6</xdr:col>
      <xdr:colOff>257175</xdr:colOff>
      <xdr:row>2</xdr:row>
      <xdr:rowOff>9525</xdr:rowOff>
    </xdr:from>
    <xdr:ext cx="4743450" cy="3467100"/>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12</xdr:col>
      <xdr:colOff>876300</xdr:colOff>
      <xdr:row>31</xdr:row>
      <xdr:rowOff>104775</xdr:rowOff>
    </xdr:from>
    <xdr:ext cx="4953000" cy="2771775"/>
    <xdr:graphicFrame macro="">
      <xdr:nvGraphicFramePr>
        <xdr:cNvPr id="1916901398" name="Chart 5">
          <a:extLst>
            <a:ext uri="{FF2B5EF4-FFF2-40B4-BE49-F238E27FC236}">
              <a16:creationId xmlns:a16="http://schemas.microsoft.com/office/drawing/2014/main" id="{00000000-0008-0000-0200-000016984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952500</xdr:colOff>
      <xdr:row>31</xdr:row>
      <xdr:rowOff>114300</xdr:rowOff>
    </xdr:from>
    <xdr:ext cx="4762500" cy="2562225"/>
    <xdr:graphicFrame macro="">
      <xdr:nvGraphicFramePr>
        <xdr:cNvPr id="372740088" name="Chart 6">
          <a:extLst>
            <a:ext uri="{FF2B5EF4-FFF2-40B4-BE49-F238E27FC236}">
              <a16:creationId xmlns:a16="http://schemas.microsoft.com/office/drawing/2014/main" id="{00000000-0008-0000-0200-0000F88F3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904875</xdr:colOff>
      <xdr:row>31</xdr:row>
      <xdr:rowOff>114300</xdr:rowOff>
    </xdr:from>
    <xdr:ext cx="5095875" cy="2638425"/>
    <xdr:graphicFrame macro="">
      <xdr:nvGraphicFramePr>
        <xdr:cNvPr id="1651384559" name="Chart 7">
          <a:extLst>
            <a:ext uri="{FF2B5EF4-FFF2-40B4-BE49-F238E27FC236}">
              <a16:creationId xmlns:a16="http://schemas.microsoft.com/office/drawing/2014/main" id="{00000000-0008-0000-0200-0000EF206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219075</xdr:colOff>
      <xdr:row>31</xdr:row>
      <xdr:rowOff>114300</xdr:rowOff>
    </xdr:from>
    <xdr:ext cx="4524375" cy="2638425"/>
    <xdr:graphicFrame macro="">
      <xdr:nvGraphicFramePr>
        <xdr:cNvPr id="2091878129" name="Chart 8">
          <a:extLst>
            <a:ext uri="{FF2B5EF4-FFF2-40B4-BE49-F238E27FC236}">
              <a16:creationId xmlns:a16="http://schemas.microsoft.com/office/drawing/2014/main" id="{00000000-0008-0000-0200-0000F186AF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142875</xdr:colOff>
      <xdr:row>0</xdr:row>
      <xdr:rowOff>85725</xdr:rowOff>
    </xdr:from>
    <xdr:ext cx="5476875" cy="2552700"/>
    <xdr:sp macro="" textlink="">
      <xdr:nvSpPr>
        <xdr:cNvPr id="20" name="Shape 20">
          <a:extLst>
            <a:ext uri="{FF2B5EF4-FFF2-40B4-BE49-F238E27FC236}">
              <a16:creationId xmlns:a16="http://schemas.microsoft.com/office/drawing/2014/main" id="{00000000-0008-0000-0200-000014000000}"/>
            </a:ext>
          </a:extLst>
        </xdr:cNvPr>
        <xdr:cNvSpPr txBox="1"/>
      </xdr:nvSpPr>
      <xdr:spPr>
        <a:xfrm>
          <a:off x="2612325" y="2508413"/>
          <a:ext cx="5467350" cy="25431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rgbClr val="24EEA1"/>
            </a:buClr>
            <a:buSzPts val="5400"/>
            <a:buFont typeface="Libre Franklin"/>
            <a:buNone/>
          </a:pPr>
          <a:r>
            <a:rPr lang="en-US" sz="5400">
              <a:solidFill>
                <a:srgbClr val="24EEA1"/>
              </a:solidFill>
              <a:latin typeface="Libre Franklin"/>
              <a:ea typeface="Libre Franklin"/>
              <a:cs typeface="Libre Franklin"/>
              <a:sym typeface="Libre Franklin"/>
            </a:rPr>
            <a:t>PROBABILIDAD APLICADA</a:t>
          </a:r>
          <a:endParaRPr sz="5400">
            <a:solidFill>
              <a:srgbClr val="24EEA1"/>
            </a:solidFill>
            <a:latin typeface="Libre Franklin"/>
            <a:ea typeface="Libre Franklin"/>
            <a:cs typeface="Libre Franklin"/>
            <a:sym typeface="Libre Franklin"/>
          </a:endParaRPr>
        </a:p>
      </xdr:txBody>
    </xdr:sp>
    <xdr:clientData fLocksWithSheet="0"/>
  </xdr:oneCellAnchor>
  <xdr:oneCellAnchor>
    <xdr:from>
      <xdr:col>14</xdr:col>
      <xdr:colOff>142875</xdr:colOff>
      <xdr:row>2</xdr:row>
      <xdr:rowOff>0</xdr:rowOff>
    </xdr:from>
    <xdr:ext cx="3714750" cy="1047750"/>
    <xdr:sp macro="" textlink="">
      <xdr:nvSpPr>
        <xdr:cNvPr id="21" name="Shape 21">
          <a:extLst>
            <a:ext uri="{FF2B5EF4-FFF2-40B4-BE49-F238E27FC236}">
              <a16:creationId xmlns:a16="http://schemas.microsoft.com/office/drawing/2014/main" id="{00000000-0008-0000-0200-000015000000}"/>
            </a:ext>
          </a:extLst>
        </xdr:cNvPr>
        <xdr:cNvSpPr/>
      </xdr:nvSpPr>
      <xdr:spPr>
        <a:xfrm>
          <a:off x="3493388" y="3260888"/>
          <a:ext cx="3705225" cy="1038225"/>
        </a:xfrm>
        <a:prstGeom prst="snip2DiagRect">
          <a:avLst>
            <a:gd name="adj1" fmla="val 0"/>
            <a:gd name="adj2" fmla="val 0"/>
          </a:avLst>
        </a:prstGeom>
        <a:solidFill>
          <a:srgbClr val="24EEA1"/>
        </a:solid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b" anchorCtr="0">
          <a:noAutofit/>
        </a:bodyPr>
        <a:lstStyle/>
        <a:p>
          <a:pPr marL="0" lvl="0" indent="0" algn="r" rtl="0">
            <a:spcBef>
              <a:spcPts val="0"/>
            </a:spcBef>
            <a:spcAft>
              <a:spcPts val="0"/>
            </a:spcAft>
            <a:buSzPts val="1400"/>
            <a:buFont typeface="Arial"/>
            <a:buNone/>
          </a:pPr>
          <a:r>
            <a:rPr lang="en-US" sz="1400"/>
            <a:t> </a:t>
          </a:r>
          <a:endParaRPr sz="2800">
            <a:solidFill>
              <a:srgbClr val="2A1BED"/>
            </a:solidFill>
            <a:latin typeface="Libre Franklin"/>
            <a:ea typeface="Libre Franklin"/>
            <a:cs typeface="Libre Franklin"/>
            <a:sym typeface="Libre Franklin"/>
          </a:endParaRPr>
        </a:p>
      </xdr:txBody>
    </xdr:sp>
    <xdr:clientData fLocksWithSheet="0"/>
  </xdr:oneCellAnchor>
  <xdr:oneCellAnchor>
    <xdr:from>
      <xdr:col>14</xdr:col>
      <xdr:colOff>133350</xdr:colOff>
      <xdr:row>1</xdr:row>
      <xdr:rowOff>133350</xdr:rowOff>
    </xdr:from>
    <xdr:ext cx="3438525" cy="1162050"/>
    <xdr:sp macro="" textlink="">
      <xdr:nvSpPr>
        <xdr:cNvPr id="22" name="Shape 22">
          <a:extLst>
            <a:ext uri="{FF2B5EF4-FFF2-40B4-BE49-F238E27FC236}">
              <a16:creationId xmlns:a16="http://schemas.microsoft.com/office/drawing/2014/main" id="{00000000-0008-0000-0200-000016000000}"/>
            </a:ext>
          </a:extLst>
        </xdr:cNvPr>
        <xdr:cNvSpPr txBox="1"/>
      </xdr:nvSpPr>
      <xdr:spPr>
        <a:xfrm>
          <a:off x="3631500" y="3203738"/>
          <a:ext cx="3429000" cy="1152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800"/>
            <a:buFont typeface="Libre Franklin"/>
            <a:buNone/>
          </a:pPr>
          <a:r>
            <a:rPr lang="en-US" sz="1800">
              <a:solidFill>
                <a:schemeClr val="dk1"/>
              </a:solidFill>
              <a:latin typeface="Libre Franklin"/>
              <a:ea typeface="Libre Franklin"/>
              <a:cs typeface="Libre Franklin"/>
              <a:sym typeface="Libre Franklin"/>
            </a:rPr>
            <a:t>RIESGO  INICIAL POR OPERACIÓN</a:t>
          </a:r>
          <a:r>
            <a:rPr lang="en-US" sz="2000">
              <a:solidFill>
                <a:schemeClr val="dk1"/>
              </a:solidFill>
              <a:latin typeface="Libre Franklin"/>
              <a:ea typeface="Libre Franklin"/>
              <a:cs typeface="Libre Franklin"/>
              <a:sym typeface="Libre Franklin"/>
            </a:rPr>
            <a:t>:</a:t>
          </a:r>
          <a:endParaRPr sz="2000">
            <a:latin typeface="Libre Franklin"/>
            <a:ea typeface="Libre Franklin"/>
            <a:cs typeface="Libre Franklin"/>
            <a:sym typeface="Libre Franklin"/>
          </a:endParaRPr>
        </a:p>
      </xdr:txBody>
    </xdr:sp>
    <xdr:clientData fLocksWithSheet="0"/>
  </xdr:oneCellAnchor>
  <xdr:oneCellAnchor>
    <xdr:from>
      <xdr:col>14</xdr:col>
      <xdr:colOff>209550</xdr:colOff>
      <xdr:row>12</xdr:row>
      <xdr:rowOff>9525</xdr:rowOff>
    </xdr:from>
    <xdr:ext cx="2124075" cy="923925"/>
    <xdr:sp macro="" textlink="">
      <xdr:nvSpPr>
        <xdr:cNvPr id="23" name="Shape 23">
          <a:extLst>
            <a:ext uri="{FF2B5EF4-FFF2-40B4-BE49-F238E27FC236}">
              <a16:creationId xmlns:a16="http://schemas.microsoft.com/office/drawing/2014/main" id="{00000000-0008-0000-0200-000017000000}"/>
            </a:ext>
          </a:extLst>
        </xdr:cNvPr>
        <xdr:cNvSpPr/>
      </xdr:nvSpPr>
      <xdr:spPr>
        <a:xfrm>
          <a:off x="4288725" y="3322800"/>
          <a:ext cx="2114550" cy="914400"/>
        </a:xfrm>
        <a:prstGeom prst="snip2DiagRect">
          <a:avLst>
            <a:gd name="adj1" fmla="val 0"/>
            <a:gd name="adj2" fmla="val 0"/>
          </a:avLst>
        </a:prstGeom>
        <a:solidFill>
          <a:srgbClr val="24EEA1"/>
        </a:solid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b" anchorCtr="0">
          <a:noAutofit/>
        </a:bodyPr>
        <a:lstStyle/>
        <a:p>
          <a:pPr marL="0" lvl="0" indent="0" algn="r" rtl="0">
            <a:spcBef>
              <a:spcPts val="0"/>
            </a:spcBef>
            <a:spcAft>
              <a:spcPts val="0"/>
            </a:spcAft>
            <a:buSzPts val="1400"/>
            <a:buFont typeface="Arial"/>
            <a:buNone/>
          </a:pPr>
          <a:r>
            <a:rPr lang="en-US" sz="1400"/>
            <a:t> </a:t>
          </a:r>
          <a:endParaRPr sz="3200" b="0" i="0" u="none" strike="noStrike">
            <a:solidFill>
              <a:srgbClr val="2A1BED"/>
            </a:solidFill>
            <a:latin typeface="Libre Franklin"/>
            <a:ea typeface="Libre Franklin"/>
            <a:cs typeface="Libre Franklin"/>
            <a:sym typeface="Libre Franklin"/>
          </a:endParaRPr>
        </a:p>
      </xdr:txBody>
    </xdr:sp>
    <xdr:clientData fLocksWithSheet="0"/>
  </xdr:oneCellAnchor>
  <xdr:oneCellAnchor>
    <xdr:from>
      <xdr:col>14</xdr:col>
      <xdr:colOff>266700</xdr:colOff>
      <xdr:row>12</xdr:row>
      <xdr:rowOff>66675</xdr:rowOff>
    </xdr:from>
    <xdr:ext cx="1971675" cy="466725"/>
    <xdr:sp macro="" textlink="">
      <xdr:nvSpPr>
        <xdr:cNvPr id="24" name="Shape 24">
          <a:extLst>
            <a:ext uri="{FF2B5EF4-FFF2-40B4-BE49-F238E27FC236}">
              <a16:creationId xmlns:a16="http://schemas.microsoft.com/office/drawing/2014/main" id="{00000000-0008-0000-0200-000018000000}"/>
            </a:ext>
          </a:extLst>
        </xdr:cNvPr>
        <xdr:cNvSpPr txBox="1"/>
      </xdr:nvSpPr>
      <xdr:spPr>
        <a:xfrm>
          <a:off x="4364925" y="3551400"/>
          <a:ext cx="1962150" cy="4572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800"/>
            <a:buFont typeface="Libre Franklin"/>
            <a:buNone/>
          </a:pPr>
          <a:r>
            <a:rPr lang="en-US" sz="1800">
              <a:solidFill>
                <a:schemeClr val="dk1"/>
              </a:solidFill>
              <a:latin typeface="Libre Franklin"/>
              <a:ea typeface="Libre Franklin"/>
              <a:cs typeface="Libre Franklin"/>
              <a:sym typeface="Libre Franklin"/>
            </a:rPr>
            <a:t>% STOP LOSS</a:t>
          </a:r>
          <a:endParaRPr sz="2000">
            <a:latin typeface="Libre Franklin"/>
            <a:ea typeface="Libre Franklin"/>
            <a:cs typeface="Libre Franklin"/>
            <a:sym typeface="Libre Franklin"/>
          </a:endParaRPr>
        </a:p>
      </xdr:txBody>
    </xdr:sp>
    <xdr:clientData fLocksWithSheet="0"/>
  </xdr:oneCellAnchor>
  <xdr:oneCellAnchor>
    <xdr:from>
      <xdr:col>14</xdr:col>
      <xdr:colOff>200025</xdr:colOff>
      <xdr:row>7</xdr:row>
      <xdr:rowOff>104775</xdr:rowOff>
    </xdr:from>
    <xdr:ext cx="3476625" cy="838200"/>
    <xdr:sp macro="" textlink="">
      <xdr:nvSpPr>
        <xdr:cNvPr id="25" name="Shape 25">
          <a:extLst>
            <a:ext uri="{FF2B5EF4-FFF2-40B4-BE49-F238E27FC236}">
              <a16:creationId xmlns:a16="http://schemas.microsoft.com/office/drawing/2014/main" id="{00000000-0008-0000-0200-000019000000}"/>
            </a:ext>
          </a:extLst>
        </xdr:cNvPr>
        <xdr:cNvSpPr/>
      </xdr:nvSpPr>
      <xdr:spPr>
        <a:xfrm>
          <a:off x="3612450" y="3365663"/>
          <a:ext cx="3467100" cy="828675"/>
        </a:xfrm>
        <a:prstGeom prst="snip2DiagRect">
          <a:avLst>
            <a:gd name="adj1" fmla="val 0"/>
            <a:gd name="adj2" fmla="val 0"/>
          </a:avLst>
        </a:prstGeom>
        <a:solidFill>
          <a:srgbClr val="24EEA1"/>
        </a:solid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b" anchorCtr="0">
          <a:noAutofit/>
        </a:bodyPr>
        <a:lstStyle/>
        <a:p>
          <a:pPr marL="0" lvl="0" indent="0" algn="r" rtl="0">
            <a:spcBef>
              <a:spcPts val="0"/>
            </a:spcBef>
            <a:spcAft>
              <a:spcPts val="0"/>
            </a:spcAft>
            <a:buSzPts val="1400"/>
            <a:buFont typeface="Arial"/>
            <a:buNone/>
          </a:pPr>
          <a:r>
            <a:rPr lang="en-US" sz="1400"/>
            <a:t> </a:t>
          </a:r>
          <a:endParaRPr sz="3200" b="0" i="0" u="none" strike="noStrike">
            <a:solidFill>
              <a:srgbClr val="2A1BED"/>
            </a:solidFill>
            <a:latin typeface="Libre Franklin"/>
            <a:ea typeface="Libre Franklin"/>
            <a:cs typeface="Libre Franklin"/>
            <a:sym typeface="Libre Franklin"/>
          </a:endParaRPr>
        </a:p>
      </xdr:txBody>
    </xdr:sp>
    <xdr:clientData fLocksWithSheet="0"/>
  </xdr:oneCellAnchor>
  <xdr:oneCellAnchor>
    <xdr:from>
      <xdr:col>14</xdr:col>
      <xdr:colOff>266700</xdr:colOff>
      <xdr:row>7</xdr:row>
      <xdr:rowOff>133350</xdr:rowOff>
    </xdr:from>
    <xdr:ext cx="3429000" cy="1009650"/>
    <xdr:sp macro="" textlink="">
      <xdr:nvSpPr>
        <xdr:cNvPr id="26" name="Shape 26">
          <a:extLst>
            <a:ext uri="{FF2B5EF4-FFF2-40B4-BE49-F238E27FC236}">
              <a16:creationId xmlns:a16="http://schemas.microsoft.com/office/drawing/2014/main" id="{00000000-0008-0000-0200-00001A000000}"/>
            </a:ext>
          </a:extLst>
        </xdr:cNvPr>
        <xdr:cNvSpPr txBox="1"/>
      </xdr:nvSpPr>
      <xdr:spPr>
        <a:xfrm>
          <a:off x="3636263" y="3279938"/>
          <a:ext cx="3419475" cy="10001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800"/>
            <a:buFont typeface="Libre Franklin"/>
            <a:buNone/>
          </a:pPr>
          <a:r>
            <a:rPr lang="en-US" sz="1800">
              <a:solidFill>
                <a:schemeClr val="dk1"/>
              </a:solidFill>
              <a:latin typeface="Libre Franklin"/>
              <a:ea typeface="Libre Franklin"/>
              <a:cs typeface="Libre Franklin"/>
              <a:sym typeface="Libre Franklin"/>
            </a:rPr>
            <a:t>ESPERANZA MATEMÁTICA:</a:t>
          </a:r>
          <a:endParaRPr sz="2000">
            <a:latin typeface="Libre Franklin"/>
            <a:ea typeface="Libre Franklin"/>
            <a:cs typeface="Libre Franklin"/>
            <a:sym typeface="Libre Franklin"/>
          </a:endParaRPr>
        </a:p>
      </xdr:txBody>
    </xdr:sp>
    <xdr:clientData fLocksWithSheet="0"/>
  </xdr:oneCellAnchor>
  <xdr:oneCellAnchor>
    <xdr:from>
      <xdr:col>14</xdr:col>
      <xdr:colOff>228600</xdr:colOff>
      <xdr:row>16</xdr:row>
      <xdr:rowOff>171450</xdr:rowOff>
    </xdr:from>
    <xdr:ext cx="3552825" cy="962025"/>
    <xdr:sp macro="" textlink="">
      <xdr:nvSpPr>
        <xdr:cNvPr id="27" name="Shape 27">
          <a:extLst>
            <a:ext uri="{FF2B5EF4-FFF2-40B4-BE49-F238E27FC236}">
              <a16:creationId xmlns:a16="http://schemas.microsoft.com/office/drawing/2014/main" id="{00000000-0008-0000-0200-00001B000000}"/>
            </a:ext>
          </a:extLst>
        </xdr:cNvPr>
        <xdr:cNvSpPr/>
      </xdr:nvSpPr>
      <xdr:spPr>
        <a:xfrm>
          <a:off x="3574350" y="3303750"/>
          <a:ext cx="3543300" cy="952500"/>
        </a:xfrm>
        <a:prstGeom prst="snip2DiagRect">
          <a:avLst>
            <a:gd name="adj1" fmla="val 0"/>
            <a:gd name="adj2" fmla="val 0"/>
          </a:avLst>
        </a:prstGeom>
        <a:solidFill>
          <a:srgbClr val="24EEA1"/>
        </a:solid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b" anchorCtr="0">
          <a:noAutofit/>
        </a:bodyPr>
        <a:lstStyle/>
        <a:p>
          <a:pPr marL="0" lvl="0" indent="0" algn="r" rtl="0">
            <a:spcBef>
              <a:spcPts val="0"/>
            </a:spcBef>
            <a:spcAft>
              <a:spcPts val="0"/>
            </a:spcAft>
            <a:buSzPts val="1400"/>
            <a:buFont typeface="Arial"/>
            <a:buNone/>
          </a:pPr>
          <a:r>
            <a:rPr lang="en-US" sz="1400"/>
            <a:t> </a:t>
          </a:r>
          <a:endParaRPr sz="3200" b="0" i="0" u="none" strike="noStrike">
            <a:solidFill>
              <a:srgbClr val="2A1BED"/>
            </a:solidFill>
            <a:latin typeface="Libre Franklin"/>
            <a:ea typeface="Libre Franklin"/>
            <a:cs typeface="Libre Franklin"/>
            <a:sym typeface="Libre Franklin"/>
          </a:endParaRPr>
        </a:p>
      </xdr:txBody>
    </xdr:sp>
    <xdr:clientData fLocksWithSheet="0"/>
  </xdr:oneCellAnchor>
  <xdr:oneCellAnchor>
    <xdr:from>
      <xdr:col>14</xdr:col>
      <xdr:colOff>190500</xdr:colOff>
      <xdr:row>18</xdr:row>
      <xdr:rowOff>0</xdr:rowOff>
    </xdr:from>
    <xdr:ext cx="3438525" cy="1095375"/>
    <xdr:sp macro="" textlink="">
      <xdr:nvSpPr>
        <xdr:cNvPr id="28" name="Shape 28">
          <a:extLst>
            <a:ext uri="{FF2B5EF4-FFF2-40B4-BE49-F238E27FC236}">
              <a16:creationId xmlns:a16="http://schemas.microsoft.com/office/drawing/2014/main" id="{00000000-0008-0000-0200-00001C000000}"/>
            </a:ext>
          </a:extLst>
        </xdr:cNvPr>
        <xdr:cNvSpPr txBox="1"/>
      </xdr:nvSpPr>
      <xdr:spPr>
        <a:xfrm>
          <a:off x="3631500" y="3237075"/>
          <a:ext cx="3429000" cy="1085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800"/>
            <a:buFont typeface="Libre Franklin"/>
            <a:buNone/>
          </a:pPr>
          <a:r>
            <a:rPr lang="en-US" sz="1800">
              <a:solidFill>
                <a:schemeClr val="dk1"/>
              </a:solidFill>
              <a:latin typeface="Libre Franklin"/>
              <a:ea typeface="Libre Franklin"/>
              <a:cs typeface="Libre Franklin"/>
              <a:sym typeface="Libre Franklin"/>
            </a:rPr>
            <a:t>SL SEGUIDOS CADA:</a:t>
          </a:r>
          <a:endParaRPr sz="1800">
            <a:latin typeface="Libre Franklin"/>
            <a:ea typeface="Libre Franklin"/>
            <a:cs typeface="Libre Franklin"/>
            <a:sym typeface="Libre Franklin"/>
          </a:endParaRPr>
        </a:p>
      </xdr:txBody>
    </xdr:sp>
    <xdr:clientData fLocksWithSheet="0"/>
  </xdr:oneCellAnchor>
  <xdr:oneCellAnchor>
    <xdr:from>
      <xdr:col>0</xdr:col>
      <xdr:colOff>571500</xdr:colOff>
      <xdr:row>22</xdr:row>
      <xdr:rowOff>0</xdr:rowOff>
    </xdr:from>
    <xdr:ext cx="3810000" cy="1609725"/>
    <xdr:sp macro="" textlink="">
      <xdr:nvSpPr>
        <xdr:cNvPr id="29" name="Shape 29">
          <a:extLst>
            <a:ext uri="{FF2B5EF4-FFF2-40B4-BE49-F238E27FC236}">
              <a16:creationId xmlns:a16="http://schemas.microsoft.com/office/drawing/2014/main" id="{00000000-0008-0000-0200-00001D000000}"/>
            </a:ext>
          </a:extLst>
        </xdr:cNvPr>
        <xdr:cNvSpPr/>
      </xdr:nvSpPr>
      <xdr:spPr>
        <a:xfrm>
          <a:off x="3445763" y="2979900"/>
          <a:ext cx="3800475" cy="1600200"/>
        </a:xfrm>
        <a:prstGeom prst="snip2DiagRect">
          <a:avLst>
            <a:gd name="adj1" fmla="val 0"/>
            <a:gd name="adj2" fmla="val 0"/>
          </a:avLst>
        </a:prstGeom>
        <a:no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Clr>
              <a:schemeClr val="lt1"/>
            </a:buClr>
            <a:buSzPts val="1100"/>
            <a:buFont typeface="Calibri"/>
            <a:buNone/>
          </a:pPr>
          <a:r>
            <a:rPr lang="en-US" sz="1100">
              <a:solidFill>
                <a:schemeClr val="lt1"/>
              </a:solidFill>
              <a:latin typeface="Calibri"/>
              <a:ea typeface="Calibri"/>
              <a:cs typeface="Calibri"/>
              <a:sym typeface="Calibri"/>
            </a:rPr>
            <a:t>	</a:t>
          </a:r>
          <a:endParaRPr sz="1400"/>
        </a:p>
      </xdr:txBody>
    </xdr:sp>
    <xdr:clientData fLocksWithSheet="0"/>
  </xdr:oneCellAnchor>
  <xdr:oneCellAnchor>
    <xdr:from>
      <xdr:col>1</xdr:col>
      <xdr:colOff>590550</xdr:colOff>
      <xdr:row>22</xdr:row>
      <xdr:rowOff>28575</xdr:rowOff>
    </xdr:from>
    <xdr:ext cx="1905000" cy="285750"/>
    <xdr:sp macro="" textlink="">
      <xdr:nvSpPr>
        <xdr:cNvPr id="30" name="Shape 30">
          <a:extLst>
            <a:ext uri="{FF2B5EF4-FFF2-40B4-BE49-F238E27FC236}">
              <a16:creationId xmlns:a16="http://schemas.microsoft.com/office/drawing/2014/main" id="{00000000-0008-0000-0200-00001E000000}"/>
            </a:ext>
          </a:extLst>
        </xdr:cNvPr>
        <xdr:cNvSpPr txBox="1"/>
      </xdr:nvSpPr>
      <xdr:spPr>
        <a:xfrm>
          <a:off x="4398263" y="3641888"/>
          <a:ext cx="1895475" cy="276225"/>
        </a:xfrm>
        <a:prstGeom prst="rect">
          <a:avLst/>
        </a:prstGeom>
        <a:solidFill>
          <a:srgbClr val="24EEA1"/>
        </a:solidFill>
        <a:ln>
          <a:noFill/>
        </a:ln>
      </xdr:spPr>
      <xdr:txBody>
        <a:bodyPr spcFirstLastPara="1" wrap="square" lIns="91425" tIns="45700" rIns="91425" bIns="45700" anchor="t" anchorCtr="0">
          <a:noAutofit/>
        </a:bodyPr>
        <a:lstStyle/>
        <a:p>
          <a:pPr marL="0" lvl="0" indent="0" algn="l" rtl="0">
            <a:spcBef>
              <a:spcPts val="0"/>
            </a:spcBef>
            <a:spcAft>
              <a:spcPts val="0"/>
            </a:spcAft>
            <a:buClr>
              <a:srgbClr val="0070C0"/>
            </a:buClr>
            <a:buSzPts val="1600"/>
            <a:buFont typeface="Libre Franklin"/>
            <a:buNone/>
          </a:pPr>
          <a:r>
            <a:rPr lang="en-US" sz="1600">
              <a:solidFill>
                <a:srgbClr val="0070C0"/>
              </a:solidFill>
              <a:latin typeface="Libre Franklin"/>
              <a:ea typeface="Libre Franklin"/>
              <a:cs typeface="Libre Franklin"/>
              <a:sym typeface="Libre Franklin"/>
            </a:rPr>
            <a:t> </a:t>
          </a:r>
          <a:r>
            <a:rPr lang="en-US" sz="1600">
              <a:solidFill>
                <a:srgbClr val="2A1BED"/>
              </a:solidFill>
              <a:latin typeface="Libre Franklin"/>
              <a:ea typeface="Libre Franklin"/>
              <a:cs typeface="Libre Franklin"/>
              <a:sym typeface="Libre Franklin"/>
            </a:rPr>
            <a:t>20</a:t>
          </a:r>
          <a:r>
            <a:rPr lang="en-US" sz="1600">
              <a:solidFill>
                <a:srgbClr val="0070C0"/>
              </a:solidFill>
              <a:latin typeface="Libre Franklin"/>
              <a:ea typeface="Libre Franklin"/>
              <a:cs typeface="Libre Franklin"/>
              <a:sym typeface="Libre Franklin"/>
            </a:rPr>
            <a:t> </a:t>
          </a:r>
          <a:r>
            <a:rPr lang="en-US" sz="1600">
              <a:solidFill>
                <a:srgbClr val="2A1BED"/>
              </a:solidFill>
              <a:latin typeface="Libre Franklin"/>
              <a:ea typeface="Libre Franklin"/>
              <a:cs typeface="Libre Franklin"/>
              <a:sym typeface="Libre Franklin"/>
            </a:rPr>
            <a:t>OPERACIONES</a:t>
          </a:r>
          <a:endParaRPr sz="1600">
            <a:solidFill>
              <a:srgbClr val="2A1BED"/>
            </a:solidFill>
            <a:latin typeface="Libre Franklin"/>
            <a:ea typeface="Libre Franklin"/>
            <a:cs typeface="Libre Franklin"/>
            <a:sym typeface="Libre Franklin"/>
          </a:endParaRPr>
        </a:p>
      </xdr:txBody>
    </xdr:sp>
    <xdr:clientData fLocksWithSheet="0"/>
  </xdr:oneCellAnchor>
  <xdr:oneCellAnchor>
    <xdr:from>
      <xdr:col>4</xdr:col>
      <xdr:colOff>561975</xdr:colOff>
      <xdr:row>22</xdr:row>
      <xdr:rowOff>0</xdr:rowOff>
    </xdr:from>
    <xdr:ext cx="4038600" cy="1609725"/>
    <xdr:sp macro="" textlink="">
      <xdr:nvSpPr>
        <xdr:cNvPr id="14" name="Shape 14">
          <a:extLst>
            <a:ext uri="{FF2B5EF4-FFF2-40B4-BE49-F238E27FC236}">
              <a16:creationId xmlns:a16="http://schemas.microsoft.com/office/drawing/2014/main" id="{00000000-0008-0000-0200-00000E000000}"/>
            </a:ext>
          </a:extLst>
        </xdr:cNvPr>
        <xdr:cNvSpPr/>
      </xdr:nvSpPr>
      <xdr:spPr>
        <a:xfrm>
          <a:off x="3331463" y="2979900"/>
          <a:ext cx="4029075" cy="1600200"/>
        </a:xfrm>
        <a:prstGeom prst="snip2DiagRect">
          <a:avLst>
            <a:gd name="adj1" fmla="val 0"/>
            <a:gd name="adj2" fmla="val 0"/>
          </a:avLst>
        </a:prstGeom>
        <a:no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6</xdr:col>
      <xdr:colOff>409575</xdr:colOff>
      <xdr:row>22</xdr:row>
      <xdr:rowOff>28575</xdr:rowOff>
    </xdr:from>
    <xdr:ext cx="1943100" cy="285750"/>
    <xdr:sp macro="" textlink="">
      <xdr:nvSpPr>
        <xdr:cNvPr id="31" name="Shape 31">
          <a:extLst>
            <a:ext uri="{FF2B5EF4-FFF2-40B4-BE49-F238E27FC236}">
              <a16:creationId xmlns:a16="http://schemas.microsoft.com/office/drawing/2014/main" id="{00000000-0008-0000-0200-00001F000000}"/>
            </a:ext>
          </a:extLst>
        </xdr:cNvPr>
        <xdr:cNvSpPr txBox="1"/>
      </xdr:nvSpPr>
      <xdr:spPr>
        <a:xfrm>
          <a:off x="4379213" y="3641888"/>
          <a:ext cx="1933575" cy="276225"/>
        </a:xfrm>
        <a:prstGeom prst="rect">
          <a:avLst/>
        </a:prstGeom>
        <a:solidFill>
          <a:srgbClr val="24EEA1"/>
        </a:solidFill>
        <a:ln>
          <a:noFill/>
        </a:ln>
      </xdr:spPr>
      <xdr:txBody>
        <a:bodyPr spcFirstLastPara="1" wrap="square" lIns="91425" tIns="45700" rIns="91425" bIns="45700" anchor="t" anchorCtr="0">
          <a:noAutofit/>
        </a:bodyPr>
        <a:lstStyle/>
        <a:p>
          <a:pPr marL="0" lvl="0" indent="0" algn="l" rtl="0">
            <a:spcBef>
              <a:spcPts val="0"/>
            </a:spcBef>
            <a:spcAft>
              <a:spcPts val="0"/>
            </a:spcAft>
            <a:buClr>
              <a:srgbClr val="2A1BED"/>
            </a:buClr>
            <a:buSzPts val="1600"/>
            <a:buFont typeface="Libre Franklin"/>
            <a:buNone/>
          </a:pPr>
          <a:r>
            <a:rPr lang="en-US" sz="1600">
              <a:solidFill>
                <a:srgbClr val="2A1BED"/>
              </a:solidFill>
              <a:latin typeface="Libre Franklin"/>
              <a:ea typeface="Libre Franklin"/>
              <a:cs typeface="Libre Franklin"/>
              <a:sym typeface="Libre Franklin"/>
            </a:rPr>
            <a:t> 10 OPERACIONES	</a:t>
          </a:r>
          <a:endParaRPr sz="1600">
            <a:solidFill>
              <a:srgbClr val="2A1BED"/>
            </a:solidFill>
            <a:latin typeface="Libre Franklin"/>
            <a:ea typeface="Libre Franklin"/>
            <a:cs typeface="Libre Franklin"/>
            <a:sym typeface="Libre Franklin"/>
          </a:endParaRPr>
        </a:p>
      </xdr:txBody>
    </xdr:sp>
    <xdr:clientData fLocksWithSheet="0"/>
  </xdr:oneCellAnchor>
  <xdr:oneCellAnchor>
    <xdr:from>
      <xdr:col>8</xdr:col>
      <xdr:colOff>1123950</xdr:colOff>
      <xdr:row>22</xdr:row>
      <xdr:rowOff>0</xdr:rowOff>
    </xdr:from>
    <xdr:ext cx="4105275" cy="1590675"/>
    <xdr:sp macro="" textlink="">
      <xdr:nvSpPr>
        <xdr:cNvPr id="16" name="Shape 16">
          <a:extLst>
            <a:ext uri="{FF2B5EF4-FFF2-40B4-BE49-F238E27FC236}">
              <a16:creationId xmlns:a16="http://schemas.microsoft.com/office/drawing/2014/main" id="{00000000-0008-0000-0200-000010000000}"/>
            </a:ext>
          </a:extLst>
        </xdr:cNvPr>
        <xdr:cNvSpPr/>
      </xdr:nvSpPr>
      <xdr:spPr>
        <a:xfrm>
          <a:off x="3298125" y="2989425"/>
          <a:ext cx="4095750" cy="1581150"/>
        </a:xfrm>
        <a:prstGeom prst="snip2DiagRect">
          <a:avLst>
            <a:gd name="adj1" fmla="val 0"/>
            <a:gd name="adj2" fmla="val 0"/>
          </a:avLst>
        </a:prstGeom>
        <a:no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10</xdr:col>
      <xdr:colOff>371475</xdr:colOff>
      <xdr:row>22</xdr:row>
      <xdr:rowOff>19050</xdr:rowOff>
    </xdr:from>
    <xdr:ext cx="2038350" cy="285750"/>
    <xdr:sp macro="" textlink="">
      <xdr:nvSpPr>
        <xdr:cNvPr id="32" name="Shape 32">
          <a:extLst>
            <a:ext uri="{FF2B5EF4-FFF2-40B4-BE49-F238E27FC236}">
              <a16:creationId xmlns:a16="http://schemas.microsoft.com/office/drawing/2014/main" id="{00000000-0008-0000-0200-000020000000}"/>
            </a:ext>
          </a:extLst>
        </xdr:cNvPr>
        <xdr:cNvSpPr txBox="1"/>
      </xdr:nvSpPr>
      <xdr:spPr>
        <a:xfrm>
          <a:off x="4331588" y="3641888"/>
          <a:ext cx="2028825" cy="276225"/>
        </a:xfrm>
        <a:prstGeom prst="rect">
          <a:avLst/>
        </a:prstGeom>
        <a:solidFill>
          <a:srgbClr val="24EEA1"/>
        </a:solidFill>
        <a:ln>
          <a:noFill/>
        </a:ln>
      </xdr:spPr>
      <xdr:txBody>
        <a:bodyPr spcFirstLastPara="1" wrap="square" lIns="91425" tIns="45700" rIns="91425" bIns="45700" anchor="t" anchorCtr="0">
          <a:noAutofit/>
        </a:bodyPr>
        <a:lstStyle/>
        <a:p>
          <a:pPr marL="0" lvl="0" indent="0" algn="l" rtl="0">
            <a:spcBef>
              <a:spcPts val="0"/>
            </a:spcBef>
            <a:spcAft>
              <a:spcPts val="0"/>
            </a:spcAft>
            <a:buClr>
              <a:srgbClr val="2A1BED"/>
            </a:buClr>
            <a:buSzPts val="1600"/>
            <a:buFont typeface="Libre Franklin"/>
            <a:buNone/>
          </a:pPr>
          <a:r>
            <a:rPr lang="en-US" sz="1600">
              <a:solidFill>
                <a:srgbClr val="2A1BED"/>
              </a:solidFill>
              <a:latin typeface="Libre Franklin"/>
              <a:ea typeface="Libre Franklin"/>
              <a:cs typeface="Libre Franklin"/>
              <a:sym typeface="Libre Franklin"/>
            </a:rPr>
            <a:t> 10 OPERACIONES</a:t>
          </a:r>
          <a:endParaRPr sz="1600">
            <a:solidFill>
              <a:srgbClr val="2A1BED"/>
            </a:solidFill>
            <a:latin typeface="Libre Franklin"/>
            <a:ea typeface="Libre Franklin"/>
            <a:cs typeface="Libre Franklin"/>
            <a:sym typeface="Libre Franklin"/>
          </a:endParaRPr>
        </a:p>
      </xdr:txBody>
    </xdr:sp>
    <xdr:clientData fLocksWithSheet="0"/>
  </xdr:oneCellAnchor>
  <xdr:oneCellAnchor>
    <xdr:from>
      <xdr:col>12</xdr:col>
      <xdr:colOff>971550</xdr:colOff>
      <xdr:row>22</xdr:row>
      <xdr:rowOff>0</xdr:rowOff>
    </xdr:from>
    <xdr:ext cx="4105275" cy="1609725"/>
    <xdr:sp macro="" textlink="">
      <xdr:nvSpPr>
        <xdr:cNvPr id="33" name="Shape 33">
          <a:extLst>
            <a:ext uri="{FF2B5EF4-FFF2-40B4-BE49-F238E27FC236}">
              <a16:creationId xmlns:a16="http://schemas.microsoft.com/office/drawing/2014/main" id="{00000000-0008-0000-0200-000021000000}"/>
            </a:ext>
          </a:extLst>
        </xdr:cNvPr>
        <xdr:cNvSpPr/>
      </xdr:nvSpPr>
      <xdr:spPr>
        <a:xfrm>
          <a:off x="3298125" y="2979900"/>
          <a:ext cx="4095750" cy="1600200"/>
        </a:xfrm>
        <a:prstGeom prst="snip2DiagRect">
          <a:avLst>
            <a:gd name="adj1" fmla="val 0"/>
            <a:gd name="adj2" fmla="val 0"/>
          </a:avLst>
        </a:prstGeom>
        <a:noFill/>
        <a:ln w="9525" cap="flat" cmpd="sng">
          <a:solidFill>
            <a:srgbClr val="4A7DBA"/>
          </a:solidFill>
          <a:prstDash val="solid"/>
          <a:round/>
          <a:headEnd type="none" w="sm" len="sm"/>
          <a:tailEnd type="none" w="sm" len="sm"/>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14</xdr:col>
      <xdr:colOff>409575</xdr:colOff>
      <xdr:row>22</xdr:row>
      <xdr:rowOff>28575</xdr:rowOff>
    </xdr:from>
    <xdr:ext cx="2085975" cy="285750"/>
    <xdr:sp macro="" textlink="">
      <xdr:nvSpPr>
        <xdr:cNvPr id="34" name="Shape 34">
          <a:extLst>
            <a:ext uri="{FF2B5EF4-FFF2-40B4-BE49-F238E27FC236}">
              <a16:creationId xmlns:a16="http://schemas.microsoft.com/office/drawing/2014/main" id="{00000000-0008-0000-0200-000022000000}"/>
            </a:ext>
          </a:extLst>
        </xdr:cNvPr>
        <xdr:cNvSpPr txBox="1"/>
      </xdr:nvSpPr>
      <xdr:spPr>
        <a:xfrm>
          <a:off x="4307775" y="3641888"/>
          <a:ext cx="2076450" cy="276225"/>
        </a:xfrm>
        <a:prstGeom prst="rect">
          <a:avLst/>
        </a:prstGeom>
        <a:solidFill>
          <a:srgbClr val="24EEA1"/>
        </a:solidFill>
        <a:ln>
          <a:noFill/>
        </a:ln>
      </xdr:spPr>
      <xdr:txBody>
        <a:bodyPr spcFirstLastPara="1" wrap="square" lIns="91425" tIns="45700" rIns="91425" bIns="45700" anchor="t" anchorCtr="0">
          <a:noAutofit/>
        </a:bodyPr>
        <a:lstStyle/>
        <a:p>
          <a:pPr marL="0" lvl="0" indent="0" algn="l" rtl="0">
            <a:spcBef>
              <a:spcPts val="0"/>
            </a:spcBef>
            <a:spcAft>
              <a:spcPts val="0"/>
            </a:spcAft>
            <a:buClr>
              <a:srgbClr val="2A1BED"/>
            </a:buClr>
            <a:buSzPts val="1600"/>
            <a:buFont typeface="Libre Franklin"/>
            <a:buNone/>
          </a:pPr>
          <a:r>
            <a:rPr lang="en-US" sz="1600">
              <a:solidFill>
                <a:srgbClr val="2A1BED"/>
              </a:solidFill>
              <a:latin typeface="Libre Franklin"/>
              <a:ea typeface="Libre Franklin"/>
              <a:cs typeface="Libre Franklin"/>
              <a:sym typeface="Libre Franklin"/>
            </a:rPr>
            <a:t> 10 OPERACIONES</a:t>
          </a:r>
          <a:endParaRPr sz="1600">
            <a:solidFill>
              <a:srgbClr val="2A1BED"/>
            </a:solidFill>
            <a:latin typeface="Libre Franklin"/>
            <a:ea typeface="Libre Franklin"/>
            <a:cs typeface="Libre Franklin"/>
            <a:sym typeface="Libre Franklin"/>
          </a:endParaRPr>
        </a:p>
      </xdr:txBody>
    </xdr:sp>
    <xdr:clientData fLocksWithSheet="0"/>
  </xdr:oneCellAnchor>
  <xdr:oneCellAnchor>
    <xdr:from>
      <xdr:col>6</xdr:col>
      <xdr:colOff>619125</xdr:colOff>
      <xdr:row>2</xdr:row>
      <xdr:rowOff>142875</xdr:rowOff>
    </xdr:from>
    <xdr:ext cx="4743450" cy="3457575"/>
    <xdr:pic>
      <xdr:nvPicPr>
        <xdr:cNvPr id="2" name="image1.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11</xdr:col>
      <xdr:colOff>38100</xdr:colOff>
      <xdr:row>0</xdr:row>
      <xdr:rowOff>0</xdr:rowOff>
    </xdr:from>
    <xdr:ext cx="1600200" cy="1485900"/>
    <xdr:pic>
      <xdr:nvPicPr>
        <xdr:cNvPr id="2" name="image1.pn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Y1000"/>
  <sheetViews>
    <sheetView workbookViewId="0">
      <selection sqref="A1:E3"/>
    </sheetView>
  </sheetViews>
  <sheetFormatPr baseColWidth="10" defaultColWidth="11.21875" defaultRowHeight="15" customHeight="1"/>
  <cols>
    <col min="1" max="4" width="11" customWidth="1"/>
    <col min="5" max="5" width="8" customWidth="1"/>
    <col min="6" max="6" width="11.109375" customWidth="1"/>
    <col min="7" max="11" width="11" customWidth="1"/>
    <col min="12" max="25" width="10.5546875" customWidth="1"/>
  </cols>
  <sheetData>
    <row r="1" spans="1:25" ht="15" customHeight="1">
      <c r="A1" s="98"/>
      <c r="B1" s="93"/>
      <c r="C1" s="93"/>
      <c r="D1" s="93"/>
      <c r="E1" s="93"/>
      <c r="F1" s="1"/>
      <c r="G1" s="1"/>
      <c r="H1" s="1"/>
      <c r="I1" s="1"/>
      <c r="J1" s="1"/>
      <c r="K1" s="1"/>
      <c r="L1" s="1"/>
      <c r="M1" s="1"/>
      <c r="N1" s="1"/>
      <c r="O1" s="1"/>
      <c r="P1" s="1"/>
      <c r="Q1" s="1"/>
      <c r="R1" s="1"/>
      <c r="S1" s="1"/>
      <c r="T1" s="1"/>
      <c r="U1" s="1"/>
    </row>
    <row r="2" spans="1:25" ht="15" customHeight="1">
      <c r="A2" s="93"/>
      <c r="B2" s="93"/>
      <c r="C2" s="93"/>
      <c r="D2" s="93"/>
      <c r="E2" s="93"/>
      <c r="F2" s="1"/>
      <c r="G2" s="1"/>
      <c r="H2" s="1"/>
      <c r="I2" s="1"/>
      <c r="J2" s="1"/>
      <c r="K2" s="1"/>
      <c r="L2" s="1"/>
      <c r="M2" s="1"/>
      <c r="N2" s="1"/>
      <c r="O2" s="1"/>
      <c r="P2" s="1"/>
      <c r="Q2" s="1"/>
      <c r="R2" s="1"/>
      <c r="S2" s="1"/>
      <c r="T2" s="1"/>
      <c r="U2" s="1"/>
    </row>
    <row r="3" spans="1:25" ht="15.75" customHeight="1">
      <c r="A3" s="93"/>
      <c r="B3" s="93"/>
      <c r="C3" s="93"/>
      <c r="D3" s="93"/>
      <c r="E3" s="93"/>
      <c r="F3" s="1"/>
      <c r="G3" s="1"/>
      <c r="H3" s="1"/>
      <c r="I3" s="1"/>
      <c r="J3" s="1"/>
      <c r="K3" s="1"/>
      <c r="L3" s="1"/>
      <c r="M3" s="1"/>
      <c r="N3" s="1"/>
      <c r="O3" s="1"/>
      <c r="P3" s="1"/>
      <c r="Q3" s="1"/>
      <c r="R3" s="1"/>
      <c r="S3" s="1"/>
      <c r="T3" s="1"/>
      <c r="U3" s="1"/>
    </row>
    <row r="4" spans="1:25" ht="15" customHeight="1">
      <c r="A4" s="99" t="s">
        <v>0</v>
      </c>
      <c r="B4" s="100"/>
      <c r="C4" s="100"/>
      <c r="D4" s="100"/>
      <c r="E4" s="101"/>
      <c r="F4" s="2"/>
      <c r="G4" s="2"/>
      <c r="H4" s="2"/>
      <c r="I4" s="2"/>
      <c r="J4" s="2"/>
      <c r="K4" s="2"/>
      <c r="L4" s="1"/>
      <c r="M4" s="1"/>
      <c r="N4" s="1"/>
      <c r="O4" s="1"/>
      <c r="P4" s="1"/>
      <c r="Q4" s="1"/>
      <c r="R4" s="1"/>
      <c r="S4" s="1"/>
      <c r="T4" s="1"/>
      <c r="U4" s="1"/>
    </row>
    <row r="5" spans="1:25" ht="15" customHeight="1">
      <c r="A5" s="102"/>
      <c r="B5" s="93"/>
      <c r="C5" s="93"/>
      <c r="D5" s="93"/>
      <c r="E5" s="103"/>
      <c r="F5" s="1"/>
      <c r="G5" s="1"/>
      <c r="H5" s="1"/>
      <c r="I5" s="1"/>
      <c r="J5" s="1"/>
      <c r="K5" s="1"/>
      <c r="L5" s="1"/>
      <c r="M5" s="1"/>
      <c r="N5" s="1"/>
      <c r="O5" s="1"/>
      <c r="P5" s="1"/>
      <c r="Q5" s="1"/>
      <c r="R5" s="1"/>
      <c r="S5" s="1"/>
      <c r="T5" s="1"/>
      <c r="U5" s="1"/>
    </row>
    <row r="6" spans="1:25" ht="15" customHeight="1">
      <c r="A6" s="102"/>
      <c r="B6" s="93"/>
      <c r="C6" s="93"/>
      <c r="D6" s="93"/>
      <c r="E6" s="103"/>
      <c r="F6" s="1"/>
      <c r="G6" s="1"/>
      <c r="H6" s="1"/>
      <c r="I6" s="1"/>
      <c r="J6" s="1"/>
      <c r="K6" s="1"/>
      <c r="L6" s="1"/>
      <c r="M6" s="1"/>
      <c r="N6" s="1"/>
      <c r="O6" s="1"/>
      <c r="P6" s="1"/>
      <c r="Q6" s="1"/>
      <c r="R6" s="1"/>
      <c r="S6" s="1"/>
      <c r="T6" s="1"/>
      <c r="U6" s="1"/>
    </row>
    <row r="7" spans="1:25" ht="15.75" customHeight="1">
      <c r="A7" s="102"/>
      <c r="B7" s="93"/>
      <c r="C7" s="93"/>
      <c r="D7" s="93"/>
      <c r="E7" s="103"/>
      <c r="F7" s="1"/>
      <c r="G7" s="1"/>
      <c r="H7" s="1"/>
      <c r="I7" s="1"/>
      <c r="J7" s="1"/>
      <c r="K7" s="1"/>
      <c r="L7" s="1"/>
      <c r="M7" s="1"/>
      <c r="N7" s="1"/>
      <c r="O7" s="1"/>
      <c r="P7" s="1"/>
      <c r="Q7" s="1"/>
      <c r="R7" s="1"/>
      <c r="S7" s="1"/>
      <c r="T7" s="1"/>
      <c r="U7" s="1"/>
    </row>
    <row r="8" spans="1:25" ht="15.75" customHeight="1">
      <c r="A8" s="102"/>
      <c r="B8" s="93"/>
      <c r="C8" s="93"/>
      <c r="D8" s="93"/>
      <c r="E8" s="103"/>
      <c r="F8" s="1"/>
      <c r="G8" s="1"/>
      <c r="H8" s="1"/>
      <c r="I8" s="1"/>
      <c r="J8" s="1"/>
      <c r="K8" s="1"/>
      <c r="L8" s="1"/>
      <c r="M8" s="1"/>
      <c r="N8" s="1"/>
      <c r="O8" s="1"/>
      <c r="P8" s="1"/>
      <c r="Q8" s="1"/>
      <c r="R8" s="1"/>
      <c r="S8" s="1"/>
      <c r="T8" s="1"/>
      <c r="U8" s="1"/>
    </row>
    <row r="9" spans="1:25" ht="15.75" customHeight="1">
      <c r="A9" s="102"/>
      <c r="B9" s="93"/>
      <c r="C9" s="93"/>
      <c r="D9" s="93"/>
      <c r="E9" s="103"/>
      <c r="F9" s="1"/>
      <c r="G9" s="1"/>
      <c r="H9" s="1"/>
      <c r="I9" s="1"/>
      <c r="J9" s="1"/>
      <c r="K9" s="1"/>
      <c r="L9" s="1"/>
      <c r="M9" s="1"/>
      <c r="N9" s="1"/>
      <c r="O9" s="1"/>
      <c r="P9" s="1"/>
      <c r="Q9" s="1"/>
      <c r="R9" s="1"/>
      <c r="S9" s="1"/>
      <c r="T9" s="1"/>
      <c r="U9" s="1"/>
      <c r="V9" s="1"/>
      <c r="W9" s="1"/>
      <c r="X9" s="1"/>
      <c r="Y9" s="1"/>
    </row>
    <row r="10" spans="1:25" ht="15.75" customHeight="1">
      <c r="A10" s="102"/>
      <c r="B10" s="93"/>
      <c r="C10" s="93"/>
      <c r="D10" s="93"/>
      <c r="E10" s="103"/>
      <c r="F10" s="1"/>
      <c r="G10" s="1"/>
      <c r="H10" s="1"/>
      <c r="I10" s="1"/>
      <c r="J10" s="1"/>
      <c r="K10" s="1"/>
      <c r="L10" s="1"/>
      <c r="M10" s="1"/>
      <c r="N10" s="1"/>
      <c r="O10" s="1"/>
      <c r="P10" s="1"/>
      <c r="Q10" s="1"/>
      <c r="R10" s="1"/>
      <c r="S10" s="1"/>
      <c r="T10" s="1"/>
      <c r="U10" s="1"/>
      <c r="V10" s="1"/>
      <c r="W10" s="1"/>
      <c r="X10" s="1"/>
      <c r="Y10" s="1"/>
    </row>
    <row r="11" spans="1:25" ht="16.5" customHeight="1">
      <c r="A11" s="104"/>
      <c r="B11" s="105"/>
      <c r="C11" s="105"/>
      <c r="D11" s="105"/>
      <c r="E11" s="106"/>
      <c r="F11" s="1"/>
      <c r="G11" s="1"/>
      <c r="H11" s="1"/>
      <c r="I11" s="1"/>
      <c r="J11" s="1"/>
      <c r="K11" s="1"/>
      <c r="L11" s="1"/>
      <c r="M11" s="1"/>
      <c r="N11" s="1"/>
      <c r="O11" s="1"/>
      <c r="P11" s="1"/>
      <c r="Q11" s="1"/>
      <c r="R11" s="1"/>
      <c r="S11" s="1"/>
      <c r="T11" s="1"/>
      <c r="U11" s="1"/>
      <c r="V11" s="1"/>
      <c r="W11" s="1"/>
      <c r="X11" s="1"/>
      <c r="Y11" s="1"/>
    </row>
    <row r="12" spans="1:25" ht="15.75">
      <c r="A12" s="107" t="s">
        <v>1</v>
      </c>
      <c r="B12" s="90"/>
      <c r="C12" s="90"/>
      <c r="D12" s="108"/>
      <c r="E12" s="1"/>
      <c r="F12" s="1"/>
      <c r="G12" s="1"/>
      <c r="H12" s="1"/>
      <c r="I12" s="1"/>
      <c r="J12" s="1"/>
      <c r="K12" s="1"/>
      <c r="L12" s="1"/>
      <c r="M12" s="1"/>
      <c r="N12" s="1"/>
      <c r="O12" s="1"/>
      <c r="P12" s="1"/>
      <c r="Q12" s="1"/>
      <c r="R12" s="1"/>
      <c r="S12" s="1"/>
      <c r="T12" s="1"/>
      <c r="U12" s="1"/>
      <c r="V12" s="1"/>
      <c r="W12" s="1"/>
      <c r="X12" s="1"/>
      <c r="Y12" s="1"/>
    </row>
    <row r="13" spans="1:25" ht="15.75">
      <c r="A13" s="104"/>
      <c r="B13" s="105"/>
      <c r="C13" s="105"/>
      <c r="D13" s="106"/>
      <c r="E13" s="1"/>
      <c r="F13" s="1"/>
      <c r="G13" s="1"/>
      <c r="H13" s="1"/>
      <c r="I13" s="1"/>
      <c r="J13" s="1"/>
      <c r="K13" s="1"/>
      <c r="L13" s="1"/>
      <c r="M13" s="1"/>
      <c r="N13" s="1"/>
      <c r="O13" s="1"/>
      <c r="P13" s="1"/>
      <c r="Q13" s="1"/>
      <c r="R13" s="1"/>
      <c r="S13" s="1"/>
      <c r="T13" s="1"/>
      <c r="U13" s="1"/>
      <c r="V13" s="1"/>
      <c r="W13" s="1"/>
      <c r="X13" s="1"/>
      <c r="Y13" s="1"/>
    </row>
    <row r="14" spans="1:25" ht="15.75">
      <c r="A14" s="1"/>
      <c r="B14" s="1"/>
      <c r="C14" s="1"/>
      <c r="D14" s="1"/>
      <c r="E14" s="3" t="s">
        <v>2</v>
      </c>
      <c r="F14" s="1"/>
      <c r="G14" s="1"/>
      <c r="H14" s="1"/>
      <c r="I14" s="1"/>
      <c r="J14" s="1"/>
      <c r="K14" s="1"/>
      <c r="L14" s="1"/>
      <c r="M14" s="1"/>
      <c r="N14" s="1"/>
      <c r="O14" s="1"/>
      <c r="P14" s="1"/>
      <c r="Q14" s="1"/>
      <c r="R14" s="1"/>
      <c r="S14" s="1"/>
      <c r="T14" s="1"/>
      <c r="U14" s="1"/>
      <c r="V14" s="1"/>
      <c r="W14" s="1"/>
      <c r="X14" s="1"/>
      <c r="Y14" s="1"/>
    </row>
    <row r="15" spans="1:25" ht="15.75">
      <c r="A15" s="109" t="s">
        <v>3</v>
      </c>
      <c r="B15" s="110"/>
      <c r="C15" s="113" t="e">
        <f>COUNTIFS(OCTUBRE!Q10:Q62,"&gt;0")+COUNTIFS(NOVIEMBRE!Q10:Q62,"&gt;0")+COUNTIFS(#REF!,"&gt;0")+COUNTIFS(#REF!,"&gt;0")+COUNTIFS(Febrero!Q10:Q62,"&gt;0")+COUNTIFS(MARZO!Q10:Q62,"&gt;0")+COUNTIFS(ABRIL!Q10:Q62,"&gt;0")+COUNTIFS(MAYO!Q10:Q62,"&gt;0")+COUNTIFS(JULIO!Q10:Q62,"&gt;0")+COUNTIFS(AGOSTO!Q10:Q62,"&gt;0")+COUNTIFS(JUNIO!Q10:Q62,"&gt;0")+COUNTIFS(SEPTIEMBRE!Q10:Q62,"&gt;0")</f>
        <v>#REF!</v>
      </c>
      <c r="D15" s="114"/>
      <c r="E15" s="116" t="e">
        <f>SUM(C15+C18+C21)</f>
        <v>#REF!</v>
      </c>
      <c r="F15" s="1"/>
      <c r="G15" s="1"/>
      <c r="H15" s="1"/>
      <c r="I15" s="1"/>
      <c r="J15" s="1"/>
      <c r="K15" s="1"/>
      <c r="L15" s="1"/>
      <c r="M15" s="1"/>
      <c r="N15" s="1"/>
      <c r="O15" s="1"/>
      <c r="P15" s="1"/>
      <c r="Q15" s="1"/>
      <c r="R15" s="1"/>
      <c r="S15" s="1"/>
      <c r="T15" s="1"/>
      <c r="U15" s="1"/>
      <c r="V15" s="1"/>
      <c r="W15" s="1"/>
      <c r="X15" s="1"/>
      <c r="Y15" s="1"/>
    </row>
    <row r="16" spans="1:25" ht="15.75">
      <c r="A16" s="111"/>
      <c r="B16" s="112"/>
      <c r="C16" s="111"/>
      <c r="D16" s="115"/>
      <c r="E16" s="117"/>
      <c r="F16" s="1"/>
      <c r="G16" s="1"/>
      <c r="H16" s="1"/>
      <c r="I16" s="1"/>
      <c r="J16" s="1"/>
      <c r="K16" s="1"/>
      <c r="L16" s="1"/>
      <c r="M16" s="1"/>
      <c r="N16" s="1"/>
      <c r="O16" s="1"/>
      <c r="P16" s="1"/>
      <c r="Q16" s="1"/>
      <c r="R16" s="1"/>
      <c r="S16" s="1"/>
      <c r="T16" s="1"/>
      <c r="U16" s="1"/>
      <c r="V16" s="1"/>
      <c r="W16" s="1"/>
      <c r="X16" s="1"/>
      <c r="Y16" s="1"/>
    </row>
    <row r="17" spans="1:25" ht="15.75">
      <c r="A17" s="4" t="s">
        <v>4</v>
      </c>
      <c r="B17" s="5" t="e">
        <f>(C15/E15)</f>
        <v>#REF!</v>
      </c>
      <c r="C17" s="1"/>
      <c r="D17" s="1"/>
      <c r="E17" s="117"/>
      <c r="F17" s="1"/>
      <c r="G17" s="1"/>
      <c r="H17" s="1"/>
      <c r="I17" s="1"/>
      <c r="J17" s="1"/>
      <c r="K17" s="1"/>
      <c r="L17" s="1"/>
      <c r="M17" s="1"/>
      <c r="N17" s="1"/>
      <c r="O17" s="1"/>
      <c r="P17" s="1"/>
      <c r="Q17" s="1"/>
      <c r="R17" s="1"/>
      <c r="S17" s="1"/>
      <c r="T17" s="1"/>
      <c r="U17" s="1"/>
      <c r="V17" s="1"/>
      <c r="W17" s="1"/>
      <c r="X17" s="1"/>
      <c r="Y17" s="1"/>
    </row>
    <row r="18" spans="1:25" ht="15.75">
      <c r="A18" s="109" t="s">
        <v>5</v>
      </c>
      <c r="B18" s="110"/>
      <c r="C18" s="113" t="e">
        <f>COUNTIFS(OCTUBRE!Q10:Q62,"&lt;0")+COUNTIFS(NOVIEMBRE!Q10:Q62,"&lt;0")+COUNTIFS(#REF!,"&lt;0")+COUNTIFS(#REF!,"&lt;0")+COUNTIFS(Febrero!Q10:Q62,"&lt;0")+COUNTIFS(MARZO!Q10:Q62,"&lt;0")+COUNTIFS(ABRIL!Q10:Q62,"&lt;0")+COUNTIFS(MAYO!Q10:Q62,"&lt;0")+COUNTIFS(JULIO!Q10:Q62,"&lt;0")+COUNTIFS(AGOSTO!Q10:Q62,"&lt;0")+COUNTIFS(JUNIO!Q10:Q62,"&lt;0")+COUNTIFS(SEPTIEMBRE!Q10:Q62,"&lt;0")</f>
        <v>#REF!</v>
      </c>
      <c r="D18" s="114"/>
      <c r="E18" s="117"/>
      <c r="F18" s="1"/>
      <c r="G18" s="1"/>
      <c r="H18" s="1"/>
      <c r="I18" s="1"/>
      <c r="J18" s="1"/>
      <c r="K18" s="1"/>
      <c r="L18" s="1"/>
      <c r="M18" s="1"/>
      <c r="N18" s="1"/>
      <c r="O18" s="1"/>
      <c r="P18" s="1"/>
      <c r="Q18" s="1"/>
      <c r="R18" s="1"/>
      <c r="S18" s="1"/>
      <c r="T18" s="1"/>
      <c r="U18" s="1"/>
      <c r="V18" s="1"/>
      <c r="W18" s="1"/>
      <c r="X18" s="1"/>
      <c r="Y18" s="1"/>
    </row>
    <row r="19" spans="1:25" ht="15.75">
      <c r="A19" s="111"/>
      <c r="B19" s="112"/>
      <c r="C19" s="111"/>
      <c r="D19" s="115"/>
      <c r="E19" s="117"/>
      <c r="F19" s="1"/>
      <c r="G19" s="1"/>
      <c r="H19" s="1"/>
      <c r="I19" s="1"/>
      <c r="J19" s="1"/>
      <c r="K19" s="1"/>
      <c r="L19" s="1"/>
      <c r="M19" s="1"/>
      <c r="N19" s="1"/>
      <c r="O19" s="1"/>
      <c r="P19" s="1"/>
      <c r="Q19" s="1"/>
      <c r="R19" s="1"/>
      <c r="S19" s="1"/>
      <c r="T19" s="1"/>
      <c r="U19" s="1"/>
      <c r="V19" s="1"/>
      <c r="W19" s="1"/>
      <c r="X19" s="1"/>
      <c r="Y19" s="1"/>
    </row>
    <row r="20" spans="1:25" ht="15.75">
      <c r="A20" s="5" t="s">
        <v>4</v>
      </c>
      <c r="B20" s="5" t="e">
        <f>C18/E15</f>
        <v>#REF!</v>
      </c>
      <c r="C20" s="1"/>
      <c r="D20" s="1"/>
      <c r="E20" s="117"/>
      <c r="F20" s="1"/>
      <c r="G20" s="1"/>
      <c r="H20" s="1"/>
      <c r="I20" s="1"/>
      <c r="J20" s="1"/>
      <c r="K20" s="1"/>
      <c r="L20" s="1"/>
      <c r="M20" s="1"/>
      <c r="N20" s="1"/>
      <c r="O20" s="1"/>
      <c r="P20" s="1"/>
      <c r="Q20" s="1"/>
      <c r="R20" s="1"/>
      <c r="S20" s="1"/>
      <c r="T20" s="1"/>
      <c r="U20" s="1"/>
      <c r="V20" s="1"/>
      <c r="W20" s="1"/>
      <c r="X20" s="1"/>
      <c r="Y20" s="1"/>
    </row>
    <row r="21" spans="1:25" ht="15.75" customHeight="1">
      <c r="A21" s="109" t="s">
        <v>6</v>
      </c>
      <c r="B21" s="110"/>
      <c r="C21" s="113" t="e">
        <f>COUNTIFS(OCTUBRE!Q10:Q62,"=0")+COUNTIFS(NOVIEMBRE!Q10:Q62,"=0")+COUNTIFS(#REF!,"=0")+COUNTIFS(#REF!,"=0")+COUNTIFS(Febrero!Q10:Q62,"=0")+COUNTIFS(MARZO!Q10:Q62,"=0")+COUNTIFS(ABRIL!Q10:Q62,"=0")+COUNTIFS(MAYO!Q10:Q62,"=0")+COUNTIFS(JULIO!Q10:Q62,"=0")+COUNTIFS(AGOSTO!Q10:Q62,"=0")+COUNTIFS(JUNIO!Q10:Q62,"=0")+COUNTIFS(SEPTIEMBRE!Q10:Q62,"=0")</f>
        <v>#REF!</v>
      </c>
      <c r="D21" s="114"/>
      <c r="E21" s="117"/>
      <c r="F21" s="1"/>
      <c r="G21" s="1"/>
      <c r="H21" s="1"/>
      <c r="I21" s="1"/>
      <c r="J21" s="1"/>
      <c r="K21" s="1"/>
      <c r="L21" s="1"/>
      <c r="M21" s="1"/>
      <c r="N21" s="1"/>
      <c r="O21" s="1"/>
      <c r="P21" s="1"/>
      <c r="Q21" s="1"/>
      <c r="R21" s="1"/>
      <c r="S21" s="1"/>
      <c r="T21" s="1"/>
      <c r="U21" s="1"/>
      <c r="V21" s="1"/>
      <c r="W21" s="1"/>
      <c r="X21" s="1"/>
      <c r="Y21" s="1"/>
    </row>
    <row r="22" spans="1:25" ht="15.75" customHeight="1">
      <c r="A22" s="111"/>
      <c r="B22" s="112"/>
      <c r="C22" s="111"/>
      <c r="D22" s="115"/>
      <c r="E22" s="118"/>
      <c r="F22" s="1"/>
      <c r="G22" s="1"/>
      <c r="H22" s="1"/>
      <c r="I22" s="1"/>
      <c r="J22" s="1"/>
      <c r="K22" s="1"/>
      <c r="L22" s="1"/>
      <c r="M22" s="1"/>
      <c r="N22" s="1"/>
      <c r="O22" s="1"/>
      <c r="P22" s="1"/>
      <c r="Q22" s="1"/>
      <c r="R22" s="1"/>
      <c r="S22" s="1"/>
      <c r="T22" s="1"/>
      <c r="U22" s="1"/>
      <c r="V22" s="1"/>
      <c r="W22" s="1"/>
      <c r="X22" s="1"/>
      <c r="Y22" s="1"/>
    </row>
    <row r="23" spans="1:25" ht="15.75" customHeight="1">
      <c r="A23" s="4" t="s">
        <v>7</v>
      </c>
      <c r="B23" s="5" t="e">
        <f>C21/E15</f>
        <v>#REF!</v>
      </c>
      <c r="C23" s="1"/>
      <c r="D23" s="1"/>
      <c r="E23" s="1"/>
      <c r="F23" s="1"/>
      <c r="G23" s="1"/>
      <c r="H23" s="1"/>
      <c r="I23" s="1"/>
      <c r="J23" s="1"/>
      <c r="K23" s="1"/>
      <c r="L23" s="1"/>
      <c r="M23" s="1"/>
      <c r="N23" s="1"/>
      <c r="O23" s="1"/>
      <c r="P23" s="1"/>
      <c r="Q23" s="1"/>
      <c r="R23" s="1"/>
      <c r="S23" s="1"/>
      <c r="T23" s="1"/>
      <c r="U23" s="1"/>
      <c r="V23" s="1"/>
      <c r="W23" s="1"/>
      <c r="X23" s="1"/>
      <c r="Y23" s="1"/>
    </row>
    <row r="24" spans="1:25" ht="15.75" customHeight="1">
      <c r="A24" s="119" t="s">
        <v>8</v>
      </c>
      <c r="B24" s="101"/>
      <c r="C24" s="120" t="e">
        <f>SUM(OCTUBRE!Q10:Q62,NOVIEMBRE!Q10:Q62,#REF!,#REF!,Febrero!Q10:Q62,MARZO!Q10:Q62,ABRIL!Q10:Q62,MAYO!Q10:Q62,JULIO!Q10:Q62,AGOSTO!Q10:Q62,JUNIO!Q10:Q62,SEPTIEMBRE!Q10:Q62)</f>
        <v>#REF!</v>
      </c>
      <c r="D24" s="101"/>
      <c r="E24" s="1"/>
      <c r="F24" s="1"/>
      <c r="G24" s="1"/>
      <c r="H24" s="1"/>
      <c r="I24" s="1"/>
      <c r="J24" s="1"/>
      <c r="K24" s="1"/>
      <c r="L24" s="1"/>
      <c r="M24" s="1"/>
      <c r="N24" s="1"/>
      <c r="O24" s="1"/>
      <c r="P24" s="1"/>
      <c r="Q24" s="1"/>
      <c r="R24" s="1"/>
      <c r="S24" s="1"/>
      <c r="T24" s="1"/>
      <c r="U24" s="1"/>
      <c r="V24" s="1"/>
      <c r="W24" s="1"/>
      <c r="X24" s="1"/>
      <c r="Y24" s="1"/>
    </row>
    <row r="25" spans="1:25" ht="15.75" customHeight="1">
      <c r="A25" s="104"/>
      <c r="B25" s="106"/>
      <c r="C25" s="104"/>
      <c r="D25" s="106"/>
      <c r="E25" s="1"/>
      <c r="F25" s="1"/>
      <c r="G25" s="1"/>
      <c r="H25" s="1"/>
      <c r="I25" s="1"/>
      <c r="J25" s="1"/>
      <c r="K25" s="1"/>
      <c r="L25" s="1"/>
      <c r="M25" s="1"/>
      <c r="N25" s="1"/>
      <c r="O25" s="1"/>
      <c r="P25" s="1"/>
      <c r="Q25" s="1"/>
      <c r="R25" s="1"/>
      <c r="S25" s="1"/>
      <c r="T25" s="1"/>
      <c r="U25" s="1"/>
      <c r="V25" s="1"/>
      <c r="W25" s="1"/>
      <c r="X25" s="1"/>
      <c r="Y25" s="1"/>
    </row>
    <row r="26" spans="1:25" ht="15.75" customHeight="1">
      <c r="A26" s="1"/>
      <c r="B26" s="1"/>
      <c r="C26" s="1"/>
      <c r="D26" s="1"/>
      <c r="E26" s="1"/>
      <c r="F26" s="1"/>
      <c r="G26" s="1"/>
      <c r="H26" s="1"/>
      <c r="I26" s="1"/>
      <c r="J26" s="1"/>
      <c r="K26" s="1"/>
      <c r="L26" s="1"/>
      <c r="M26" s="1"/>
      <c r="N26" s="1"/>
      <c r="O26" s="1"/>
      <c r="P26" s="1"/>
      <c r="Q26" s="1"/>
      <c r="R26" s="1"/>
      <c r="S26" s="1"/>
      <c r="T26" s="1"/>
      <c r="U26" s="1"/>
      <c r="V26" s="1"/>
      <c r="W26" s="1"/>
      <c r="X26" s="1"/>
      <c r="Y26" s="1"/>
    </row>
    <row r="27" spans="1:25" ht="15.75" customHeight="1">
      <c r="A27" s="6" t="s">
        <v>9</v>
      </c>
      <c r="B27" s="1"/>
      <c r="C27" s="1"/>
      <c r="D27" s="1"/>
      <c r="E27" s="1"/>
      <c r="F27" s="1"/>
      <c r="G27" s="1"/>
      <c r="H27" s="1"/>
      <c r="I27" s="1"/>
      <c r="J27" s="1"/>
      <c r="K27" s="1"/>
      <c r="L27" s="1"/>
      <c r="M27" s="1"/>
      <c r="N27" s="1"/>
      <c r="O27" s="1"/>
      <c r="P27" s="1"/>
      <c r="Q27" s="1"/>
      <c r="R27" s="1"/>
      <c r="S27" s="1"/>
      <c r="T27" s="1"/>
      <c r="U27" s="1"/>
      <c r="V27" s="1"/>
      <c r="W27" s="1"/>
      <c r="X27" s="1"/>
      <c r="Y27" s="1"/>
    </row>
    <row r="28" spans="1:25" ht="15.75" customHeight="1">
      <c r="A28" s="6" t="s">
        <v>10</v>
      </c>
      <c r="B28" s="1"/>
      <c r="C28" s="1"/>
      <c r="D28" s="1"/>
      <c r="E28" s="1"/>
      <c r="F28" s="1"/>
      <c r="G28" s="1"/>
      <c r="H28" s="1"/>
      <c r="I28" s="1"/>
      <c r="J28" s="1"/>
      <c r="K28" s="1"/>
      <c r="L28" s="1"/>
      <c r="M28" s="1"/>
      <c r="N28" s="1"/>
      <c r="O28" s="1"/>
      <c r="P28" s="1"/>
      <c r="Q28" s="1"/>
      <c r="R28" s="1"/>
      <c r="S28" s="1"/>
      <c r="T28" s="1"/>
      <c r="U28" s="1"/>
      <c r="V28" s="1"/>
      <c r="W28" s="1"/>
      <c r="X28" s="1"/>
      <c r="Y28" s="1"/>
    </row>
    <row r="29" spans="1:25" ht="15.75" customHeight="1">
      <c r="A29" s="1"/>
      <c r="B29" s="1"/>
      <c r="C29" s="1"/>
      <c r="D29" s="1"/>
      <c r="E29" s="1"/>
      <c r="F29" s="1"/>
      <c r="G29" s="1"/>
      <c r="H29" s="1"/>
      <c r="I29" s="1"/>
      <c r="J29" s="1"/>
      <c r="K29" s="1"/>
      <c r="L29" s="1"/>
      <c r="M29" s="1"/>
      <c r="N29" s="1"/>
      <c r="O29" s="1"/>
      <c r="P29" s="1"/>
      <c r="Q29" s="1"/>
      <c r="R29" s="1"/>
      <c r="S29" s="1"/>
      <c r="T29" s="1"/>
      <c r="U29" s="1"/>
      <c r="V29" s="1"/>
      <c r="W29" s="1"/>
      <c r="X29" s="1"/>
      <c r="Y29" s="1"/>
    </row>
    <row r="30" spans="1:25" ht="15.75" customHeight="1">
      <c r="A30" s="1"/>
      <c r="B30" s="1"/>
      <c r="C30" s="1"/>
      <c r="D30" s="1"/>
      <c r="E30" s="1"/>
      <c r="F30" s="1"/>
      <c r="G30" s="1"/>
      <c r="H30" s="1"/>
      <c r="I30" s="1"/>
      <c r="J30" s="1"/>
      <c r="K30" s="1"/>
      <c r="L30" s="1"/>
      <c r="M30" s="1"/>
      <c r="N30" s="1"/>
      <c r="O30" s="1"/>
      <c r="P30" s="1"/>
      <c r="Q30" s="1"/>
      <c r="R30" s="1"/>
      <c r="S30" s="1"/>
      <c r="T30" s="1"/>
      <c r="U30" s="1"/>
      <c r="V30" s="1"/>
      <c r="W30" s="1"/>
      <c r="X30" s="1"/>
      <c r="Y30" s="1"/>
    </row>
    <row r="31" spans="1:25" ht="15.75" customHeight="1">
      <c r="A31" s="1"/>
      <c r="B31" s="1"/>
      <c r="C31" s="1"/>
      <c r="D31" s="1"/>
      <c r="E31" s="1"/>
      <c r="F31" s="1"/>
      <c r="G31" s="1"/>
      <c r="H31" s="1"/>
      <c r="I31" s="1"/>
      <c r="J31" s="1"/>
      <c r="K31" s="1"/>
      <c r="L31" s="1"/>
      <c r="M31" s="1"/>
      <c r="N31" s="1"/>
      <c r="O31" s="1"/>
      <c r="P31" s="1"/>
      <c r="Q31" s="1"/>
      <c r="R31" s="1"/>
      <c r="S31" s="1"/>
      <c r="T31" s="1"/>
      <c r="U31" s="1"/>
      <c r="V31" s="1"/>
      <c r="W31" s="1"/>
      <c r="X31" s="1"/>
      <c r="Y31" s="1"/>
    </row>
    <row r="32" spans="1:25" ht="15.75" customHeight="1">
      <c r="A32" s="1"/>
      <c r="B32" s="1"/>
      <c r="C32" s="1"/>
      <c r="D32" s="1"/>
      <c r="E32" s="1"/>
      <c r="F32" s="1"/>
      <c r="G32" s="1"/>
      <c r="H32" s="1"/>
      <c r="I32" s="1"/>
      <c r="J32" s="1"/>
      <c r="K32" s="1"/>
      <c r="L32" s="1"/>
      <c r="M32" s="1"/>
      <c r="N32" s="1"/>
      <c r="O32" s="1"/>
      <c r="P32" s="1"/>
      <c r="Q32" s="1"/>
      <c r="R32" s="1"/>
      <c r="S32" s="1"/>
      <c r="T32" s="1"/>
      <c r="U32" s="1"/>
      <c r="V32" s="1"/>
      <c r="W32" s="1"/>
      <c r="X32" s="1"/>
      <c r="Y32" s="1"/>
    </row>
    <row r="33" spans="1:25" ht="15.75" customHeight="1">
      <c r="A33" s="1"/>
      <c r="B33" s="1"/>
      <c r="C33" s="1"/>
      <c r="D33" s="1"/>
      <c r="E33" s="1"/>
      <c r="F33" s="1"/>
      <c r="G33" s="1"/>
      <c r="H33" s="1"/>
      <c r="I33" s="1"/>
      <c r="J33" s="1"/>
      <c r="K33" s="1"/>
      <c r="L33" s="1"/>
      <c r="M33" s="1"/>
      <c r="N33" s="1"/>
      <c r="O33" s="1"/>
      <c r="P33" s="1"/>
      <c r="Q33" s="1"/>
      <c r="R33" s="1"/>
      <c r="S33" s="1"/>
      <c r="T33" s="1"/>
      <c r="U33" s="1"/>
      <c r="V33" s="1"/>
      <c r="W33" s="1"/>
      <c r="X33" s="1"/>
      <c r="Y33" s="1"/>
    </row>
    <row r="34" spans="1:25" ht="15.75" customHeight="1">
      <c r="A34" s="1"/>
      <c r="B34" s="1"/>
      <c r="C34" s="1"/>
      <c r="D34" s="1"/>
      <c r="E34" s="1"/>
      <c r="F34" s="1"/>
      <c r="G34" s="1"/>
      <c r="H34" s="1"/>
      <c r="I34" s="1"/>
      <c r="J34" s="1"/>
      <c r="K34" s="1"/>
      <c r="L34" s="1"/>
      <c r="M34" s="1"/>
      <c r="N34" s="1"/>
      <c r="O34" s="1"/>
      <c r="P34" s="1"/>
      <c r="Q34" s="1"/>
      <c r="R34" s="1"/>
      <c r="S34" s="1"/>
      <c r="T34" s="1"/>
      <c r="U34" s="1"/>
      <c r="V34" s="1"/>
      <c r="W34" s="1"/>
      <c r="X34" s="1"/>
      <c r="Y34" s="1"/>
    </row>
    <row r="35" spans="1:25" ht="15.75" customHeight="1">
      <c r="A35" s="1"/>
      <c r="B35" s="1"/>
      <c r="C35" s="1"/>
      <c r="D35" s="1"/>
      <c r="E35" s="1"/>
      <c r="F35" s="1"/>
      <c r="G35" s="1"/>
      <c r="H35" s="1"/>
      <c r="I35" s="1"/>
      <c r="J35" s="1"/>
      <c r="K35" s="1"/>
      <c r="L35" s="1"/>
      <c r="M35" s="1"/>
      <c r="N35" s="1"/>
      <c r="O35" s="1"/>
      <c r="P35" s="1"/>
      <c r="Q35" s="1"/>
      <c r="R35" s="1"/>
      <c r="S35" s="1"/>
      <c r="T35" s="1"/>
      <c r="U35" s="1"/>
      <c r="V35" s="1"/>
      <c r="W35" s="1"/>
      <c r="X35" s="1"/>
      <c r="Y35" s="1"/>
    </row>
    <row r="36" spans="1:25" ht="15.75" customHeight="1">
      <c r="A36" s="1"/>
      <c r="B36" s="1"/>
      <c r="C36" s="1"/>
      <c r="D36" s="1"/>
      <c r="E36" s="1"/>
      <c r="F36" s="1"/>
      <c r="G36" s="1"/>
      <c r="H36" s="1"/>
      <c r="I36" s="1"/>
      <c r="J36" s="1"/>
      <c r="K36" s="1"/>
      <c r="L36" s="1"/>
      <c r="M36" s="1"/>
      <c r="N36" s="1"/>
      <c r="O36" s="1"/>
      <c r="P36" s="1"/>
      <c r="Q36" s="1"/>
      <c r="R36" s="1"/>
      <c r="S36" s="1"/>
      <c r="T36" s="1"/>
      <c r="U36" s="1"/>
      <c r="V36" s="1"/>
      <c r="W36" s="1"/>
      <c r="X36" s="1"/>
      <c r="Y36" s="1"/>
    </row>
    <row r="37" spans="1:25" ht="15.75" customHeight="1">
      <c r="A37" s="1"/>
      <c r="B37" s="1"/>
      <c r="C37" s="1"/>
      <c r="D37" s="1"/>
      <c r="E37" s="1"/>
      <c r="F37" s="7"/>
      <c r="G37" s="1"/>
      <c r="H37" s="1"/>
      <c r="I37" s="1"/>
      <c r="J37" s="1"/>
      <c r="K37" s="1"/>
      <c r="L37" s="1"/>
      <c r="M37" s="1"/>
      <c r="N37" s="1"/>
      <c r="O37" s="1"/>
      <c r="P37" s="1"/>
      <c r="Q37" s="1"/>
      <c r="R37" s="1"/>
      <c r="S37" s="1"/>
      <c r="T37" s="1"/>
      <c r="U37" s="1"/>
      <c r="V37" s="1"/>
      <c r="W37" s="1"/>
      <c r="X37" s="1"/>
      <c r="Y37" s="1"/>
    </row>
    <row r="38" spans="1:25" ht="15.75" customHeight="1">
      <c r="A38" s="1"/>
      <c r="B38" s="1"/>
      <c r="C38" s="1"/>
      <c r="D38" s="1"/>
      <c r="E38" s="1"/>
      <c r="F38" s="1"/>
      <c r="G38" s="1"/>
      <c r="H38" s="1"/>
      <c r="I38" s="1"/>
      <c r="J38" s="1"/>
      <c r="K38" s="1"/>
      <c r="L38" s="1"/>
      <c r="M38" s="1"/>
      <c r="N38" s="1"/>
      <c r="O38" s="1"/>
      <c r="P38" s="1"/>
      <c r="Q38" s="1"/>
      <c r="R38" s="1"/>
      <c r="S38" s="1"/>
      <c r="T38" s="1"/>
      <c r="U38" s="1"/>
      <c r="V38" s="1"/>
      <c r="W38" s="1"/>
      <c r="X38" s="1"/>
      <c r="Y38" s="1"/>
    </row>
    <row r="39" spans="1:25" ht="15.75" customHeight="1">
      <c r="A39" s="1"/>
      <c r="B39" s="1"/>
      <c r="C39" s="1"/>
      <c r="D39" s="1"/>
      <c r="E39" s="1"/>
      <c r="F39" s="89"/>
      <c r="G39" s="90"/>
      <c r="H39" s="90"/>
      <c r="I39" s="90"/>
      <c r="J39" s="90"/>
      <c r="K39" s="91"/>
      <c r="L39" s="1"/>
      <c r="M39" s="1"/>
      <c r="N39" s="1"/>
      <c r="O39" s="1"/>
      <c r="P39" s="1"/>
      <c r="Q39" s="1"/>
      <c r="R39" s="1"/>
      <c r="S39" s="1"/>
      <c r="T39" s="1"/>
      <c r="U39" s="1"/>
      <c r="V39" s="1"/>
      <c r="W39" s="1"/>
      <c r="X39" s="1"/>
      <c r="Y39" s="1"/>
    </row>
    <row r="40" spans="1:25" ht="15.75" customHeight="1">
      <c r="A40" s="1"/>
      <c r="B40" s="1"/>
      <c r="C40" s="1"/>
      <c r="D40" s="1"/>
      <c r="E40" s="1"/>
      <c r="F40" s="92"/>
      <c r="G40" s="93"/>
      <c r="H40" s="93"/>
      <c r="I40" s="93"/>
      <c r="J40" s="93"/>
      <c r="K40" s="94"/>
      <c r="L40" s="1"/>
      <c r="M40" s="1"/>
      <c r="N40" s="1"/>
      <c r="O40" s="1"/>
      <c r="P40" s="1"/>
      <c r="Q40" s="1"/>
      <c r="R40" s="1"/>
      <c r="S40" s="1"/>
      <c r="T40" s="1"/>
      <c r="U40" s="1"/>
      <c r="V40" s="1"/>
      <c r="W40" s="1"/>
      <c r="X40" s="1"/>
      <c r="Y40" s="1"/>
    </row>
    <row r="41" spans="1:25" ht="15.75" customHeight="1">
      <c r="A41" s="1"/>
      <c r="B41" s="1"/>
      <c r="C41" s="1"/>
      <c r="D41" s="1"/>
      <c r="E41" s="1"/>
      <c r="F41" s="92"/>
      <c r="G41" s="93"/>
      <c r="H41" s="93"/>
      <c r="I41" s="93"/>
      <c r="J41" s="93"/>
      <c r="K41" s="94"/>
      <c r="L41" s="1"/>
      <c r="M41" s="1"/>
      <c r="N41" s="1"/>
      <c r="O41" s="1"/>
      <c r="P41" s="1"/>
      <c r="Q41" s="1"/>
      <c r="R41" s="1"/>
      <c r="S41" s="1"/>
      <c r="T41" s="1"/>
      <c r="U41" s="1"/>
      <c r="V41" s="1"/>
      <c r="W41" s="1"/>
      <c r="X41" s="1"/>
      <c r="Y41" s="1"/>
    </row>
    <row r="42" spans="1:25" ht="15.75" customHeight="1">
      <c r="A42" s="1"/>
      <c r="B42" s="1"/>
      <c r="C42" s="1"/>
      <c r="D42" s="1"/>
      <c r="E42" s="1"/>
      <c r="F42" s="92"/>
      <c r="G42" s="93"/>
      <c r="H42" s="93"/>
      <c r="I42" s="93"/>
      <c r="J42" s="93"/>
      <c r="K42" s="94"/>
      <c r="L42" s="1"/>
      <c r="M42" s="1"/>
      <c r="N42" s="1"/>
      <c r="O42" s="1"/>
      <c r="P42" s="1"/>
      <c r="Q42" s="1"/>
      <c r="R42" s="1"/>
      <c r="S42" s="1"/>
      <c r="T42" s="1"/>
      <c r="U42" s="1"/>
      <c r="V42" s="1"/>
      <c r="W42" s="1"/>
      <c r="X42" s="1"/>
      <c r="Y42" s="1"/>
    </row>
    <row r="43" spans="1:25" ht="15.75" customHeight="1">
      <c r="A43" s="1"/>
      <c r="B43" s="1"/>
      <c r="C43" s="1"/>
      <c r="D43" s="1"/>
      <c r="E43" s="1"/>
      <c r="F43" s="92"/>
      <c r="G43" s="93"/>
      <c r="H43" s="93"/>
      <c r="I43" s="93"/>
      <c r="J43" s="93"/>
      <c r="K43" s="94"/>
      <c r="L43" s="1"/>
      <c r="M43" s="1"/>
      <c r="N43" s="1"/>
      <c r="O43" s="1"/>
      <c r="P43" s="1"/>
      <c r="Q43" s="1"/>
      <c r="R43" s="1"/>
      <c r="S43" s="1"/>
      <c r="T43" s="1"/>
      <c r="U43" s="1"/>
      <c r="V43" s="1"/>
      <c r="W43" s="1"/>
      <c r="X43" s="1"/>
      <c r="Y43" s="1"/>
    </row>
    <row r="44" spans="1:25" ht="15.75" customHeight="1">
      <c r="A44" s="1"/>
      <c r="B44" s="1"/>
      <c r="C44" s="1"/>
      <c r="D44" s="1"/>
      <c r="E44" s="1"/>
      <c r="F44" s="92"/>
      <c r="G44" s="93"/>
      <c r="H44" s="93"/>
      <c r="I44" s="93"/>
      <c r="J44" s="93"/>
      <c r="K44" s="94"/>
      <c r="L44" s="1"/>
      <c r="M44" s="1"/>
      <c r="N44" s="1"/>
      <c r="O44" s="1"/>
      <c r="P44" s="1"/>
      <c r="Q44" s="1"/>
      <c r="R44" s="1"/>
      <c r="S44" s="1"/>
      <c r="T44" s="1"/>
      <c r="U44" s="1"/>
      <c r="V44" s="1"/>
      <c r="W44" s="1"/>
      <c r="X44" s="1"/>
      <c r="Y44" s="1"/>
    </row>
    <row r="45" spans="1:25" ht="15.75" customHeight="1">
      <c r="A45" s="1"/>
      <c r="B45" s="1"/>
      <c r="C45" s="1"/>
      <c r="D45" s="1"/>
      <c r="E45" s="1"/>
      <c r="F45" s="95"/>
      <c r="G45" s="96"/>
      <c r="H45" s="96"/>
      <c r="I45" s="96"/>
      <c r="J45" s="96"/>
      <c r="K45" s="97"/>
      <c r="L45" s="1"/>
      <c r="M45" s="1"/>
      <c r="N45" s="1"/>
      <c r="O45" s="1"/>
      <c r="P45" s="1"/>
      <c r="Q45" s="1"/>
      <c r="R45" s="1"/>
      <c r="S45" s="1"/>
      <c r="T45" s="1"/>
      <c r="U45" s="1"/>
      <c r="V45" s="1"/>
      <c r="W45" s="1"/>
      <c r="X45" s="1"/>
      <c r="Y45" s="1"/>
    </row>
    <row r="46" spans="1:25" ht="15.75" customHeight="1">
      <c r="A46" s="1"/>
      <c r="B46" s="1"/>
      <c r="C46" s="1"/>
      <c r="D46" s="1"/>
      <c r="E46" s="1"/>
      <c r="F46" s="1"/>
      <c r="G46" s="1"/>
      <c r="H46" s="1"/>
      <c r="I46" s="1"/>
      <c r="J46" s="1"/>
      <c r="K46" s="1"/>
      <c r="L46" s="1"/>
      <c r="M46" s="1"/>
      <c r="N46" s="1"/>
      <c r="O46" s="1"/>
      <c r="P46" s="1"/>
      <c r="Q46" s="1"/>
      <c r="R46" s="1"/>
      <c r="S46" s="1"/>
      <c r="T46" s="1"/>
      <c r="U46" s="1"/>
      <c r="V46" s="1"/>
      <c r="W46" s="1"/>
      <c r="X46" s="1"/>
      <c r="Y46" s="1"/>
    </row>
    <row r="47" spans="1:25" ht="15.75" customHeight="1">
      <c r="A47" s="1"/>
      <c r="B47" s="1"/>
      <c r="C47" s="1"/>
      <c r="D47" s="1"/>
      <c r="E47" s="1"/>
      <c r="F47" s="1"/>
      <c r="G47" s="1"/>
      <c r="H47" s="1"/>
      <c r="I47" s="1"/>
      <c r="J47" s="1"/>
      <c r="K47" s="1"/>
      <c r="L47" s="1"/>
      <c r="M47" s="1"/>
      <c r="N47" s="1"/>
      <c r="O47" s="1"/>
      <c r="P47" s="1"/>
      <c r="Q47" s="1"/>
      <c r="R47" s="1"/>
      <c r="S47" s="1"/>
      <c r="T47" s="1"/>
      <c r="U47" s="1"/>
      <c r="V47" s="1"/>
      <c r="W47" s="1"/>
      <c r="X47" s="1"/>
      <c r="Y47" s="1"/>
    </row>
    <row r="48" spans="1:25" ht="15.75" customHeight="1">
      <c r="A48" s="1"/>
      <c r="B48" s="1"/>
      <c r="C48" s="1"/>
      <c r="D48" s="1"/>
      <c r="E48" s="1"/>
      <c r="F48" s="1"/>
      <c r="G48" s="1"/>
      <c r="H48" s="1"/>
      <c r="I48" s="1"/>
      <c r="J48" s="1"/>
      <c r="K48" s="1"/>
      <c r="L48" s="1"/>
      <c r="M48" s="1"/>
      <c r="N48" s="1"/>
      <c r="O48" s="1"/>
      <c r="P48" s="1"/>
      <c r="Q48" s="1"/>
      <c r="R48" s="1"/>
      <c r="S48" s="1"/>
      <c r="T48" s="1"/>
      <c r="U48" s="1"/>
      <c r="V48" s="1"/>
      <c r="W48" s="1"/>
      <c r="X48" s="1"/>
      <c r="Y48" s="1"/>
    </row>
    <row r="49" spans="1:25" ht="15.75" customHeight="1">
      <c r="A49" s="1"/>
      <c r="B49" s="1"/>
      <c r="C49" s="1"/>
      <c r="D49" s="1"/>
      <c r="E49" s="1"/>
      <c r="F49" s="1"/>
      <c r="G49" s="1"/>
      <c r="H49" s="1"/>
      <c r="I49" s="1"/>
      <c r="J49" s="1"/>
      <c r="K49" s="1"/>
      <c r="L49" s="1"/>
      <c r="M49" s="1"/>
      <c r="N49" s="1"/>
      <c r="O49" s="1"/>
      <c r="P49" s="1"/>
      <c r="Q49" s="1"/>
      <c r="R49" s="1"/>
      <c r="S49" s="1"/>
      <c r="T49" s="1"/>
      <c r="U49" s="1"/>
      <c r="V49" s="1"/>
      <c r="W49" s="1"/>
      <c r="X49" s="1"/>
      <c r="Y49" s="1"/>
    </row>
    <row r="50" spans="1:25" ht="15.75" customHeight="1">
      <c r="A50" s="1"/>
      <c r="B50" s="1"/>
      <c r="C50" s="1"/>
      <c r="D50" s="1"/>
      <c r="E50" s="1"/>
      <c r="F50" s="1"/>
      <c r="G50" s="1"/>
      <c r="H50" s="1"/>
      <c r="I50" s="1"/>
      <c r="J50" s="1"/>
      <c r="K50" s="1"/>
      <c r="L50" s="1"/>
      <c r="M50" s="1"/>
      <c r="N50" s="1"/>
      <c r="O50" s="1"/>
      <c r="P50" s="1"/>
      <c r="Q50" s="1"/>
      <c r="R50" s="1"/>
      <c r="S50" s="1"/>
      <c r="T50" s="1"/>
      <c r="U50" s="1"/>
      <c r="V50" s="1"/>
      <c r="W50" s="1"/>
      <c r="X50" s="1"/>
      <c r="Y50" s="1"/>
    </row>
    <row r="51" spans="1:25" ht="15.75" customHeight="1">
      <c r="A51" s="1"/>
      <c r="B51" s="1"/>
      <c r="C51" s="1"/>
      <c r="D51" s="1"/>
      <c r="E51" s="1"/>
      <c r="F51" s="1"/>
      <c r="G51" s="1"/>
      <c r="H51" s="1"/>
      <c r="I51" s="1"/>
      <c r="J51" s="1"/>
      <c r="K51" s="1"/>
      <c r="L51" s="1"/>
      <c r="M51" s="1"/>
      <c r="N51" s="1"/>
      <c r="O51" s="1"/>
      <c r="P51" s="1"/>
      <c r="Q51" s="1"/>
      <c r="R51" s="1"/>
      <c r="S51" s="1"/>
      <c r="T51" s="1"/>
      <c r="U51" s="1"/>
      <c r="V51" s="1"/>
      <c r="W51" s="1"/>
      <c r="X51" s="1"/>
      <c r="Y51" s="1"/>
    </row>
    <row r="52" spans="1:25" ht="15.75" customHeight="1">
      <c r="A52" s="1"/>
      <c r="B52" s="1"/>
      <c r="C52" s="1"/>
      <c r="D52" s="1"/>
      <c r="E52" s="1"/>
      <c r="F52" s="1"/>
      <c r="G52" s="1"/>
      <c r="H52" s="1"/>
      <c r="I52" s="1"/>
      <c r="J52" s="1"/>
      <c r="K52" s="1"/>
      <c r="L52" s="1"/>
      <c r="M52" s="1"/>
      <c r="N52" s="1"/>
      <c r="O52" s="1"/>
      <c r="P52" s="1"/>
      <c r="Q52" s="1"/>
      <c r="R52" s="1"/>
      <c r="S52" s="1"/>
      <c r="T52" s="1"/>
      <c r="U52" s="1"/>
      <c r="V52" s="1"/>
      <c r="W52" s="1"/>
      <c r="X52" s="1"/>
      <c r="Y52" s="1"/>
    </row>
    <row r="53" spans="1:25" ht="15.75" customHeight="1">
      <c r="A53" s="1"/>
      <c r="B53" s="1"/>
      <c r="C53" s="1"/>
      <c r="D53" s="1"/>
      <c r="E53" s="1"/>
      <c r="F53" s="1"/>
      <c r="G53" s="1"/>
      <c r="H53" s="1"/>
      <c r="I53" s="1"/>
      <c r="J53" s="1"/>
      <c r="K53" s="1"/>
      <c r="L53" s="1"/>
      <c r="M53" s="1"/>
      <c r="N53" s="1"/>
      <c r="O53" s="1"/>
      <c r="P53" s="1"/>
      <c r="Q53" s="1"/>
      <c r="R53" s="1"/>
      <c r="S53" s="1"/>
      <c r="T53" s="1"/>
      <c r="U53" s="1"/>
      <c r="V53" s="1"/>
      <c r="W53" s="1"/>
      <c r="X53" s="1"/>
      <c r="Y53" s="1"/>
    </row>
    <row r="54" spans="1:25" ht="15.75" customHeight="1">
      <c r="A54" s="1"/>
      <c r="B54" s="1"/>
      <c r="C54" s="1"/>
      <c r="D54" s="1"/>
      <c r="E54" s="1"/>
      <c r="F54" s="1"/>
      <c r="G54" s="1"/>
      <c r="H54" s="1"/>
      <c r="I54" s="1"/>
      <c r="J54" s="1"/>
      <c r="K54" s="1"/>
      <c r="L54" s="1"/>
      <c r="M54" s="1"/>
      <c r="N54" s="1"/>
      <c r="O54" s="1"/>
      <c r="P54" s="1"/>
      <c r="Q54" s="1"/>
      <c r="R54" s="1"/>
      <c r="S54" s="1"/>
      <c r="T54" s="1"/>
      <c r="U54" s="1"/>
      <c r="V54" s="1"/>
      <c r="W54" s="1"/>
      <c r="X54" s="1"/>
      <c r="Y54" s="1"/>
    </row>
    <row r="55" spans="1:25" ht="15.75" customHeight="1">
      <c r="A55" s="1"/>
      <c r="B55" s="1"/>
      <c r="C55" s="1"/>
      <c r="D55" s="1"/>
      <c r="E55" s="1"/>
      <c r="F55" s="1"/>
      <c r="G55" s="1"/>
      <c r="H55" s="1"/>
      <c r="I55" s="1"/>
      <c r="J55" s="1"/>
      <c r="K55" s="1"/>
      <c r="L55" s="1"/>
      <c r="M55" s="1"/>
      <c r="N55" s="1"/>
      <c r="O55" s="1"/>
      <c r="P55" s="1"/>
      <c r="Q55" s="1"/>
      <c r="R55" s="1"/>
      <c r="S55" s="1"/>
      <c r="T55" s="1"/>
      <c r="U55" s="1"/>
      <c r="V55" s="1"/>
      <c r="W55" s="1"/>
      <c r="X55" s="1"/>
      <c r="Y55" s="1"/>
    </row>
    <row r="56" spans="1:25" ht="15.75" customHeight="1">
      <c r="A56" s="1"/>
      <c r="B56" s="1"/>
      <c r="C56" s="1"/>
      <c r="D56" s="1"/>
      <c r="E56" s="1"/>
      <c r="F56" s="1"/>
      <c r="G56" s="1"/>
      <c r="H56" s="1"/>
      <c r="I56" s="1"/>
      <c r="J56" s="1"/>
      <c r="K56" s="1"/>
      <c r="L56" s="1"/>
      <c r="M56" s="1"/>
      <c r="N56" s="1"/>
      <c r="O56" s="1"/>
      <c r="P56" s="1"/>
      <c r="Q56" s="1"/>
      <c r="R56" s="1"/>
      <c r="S56" s="1"/>
      <c r="T56" s="1"/>
      <c r="U56" s="1"/>
      <c r="V56" s="1"/>
      <c r="W56" s="1"/>
      <c r="X56" s="1"/>
      <c r="Y56" s="1"/>
    </row>
    <row r="57" spans="1:25" ht="15.75" customHeight="1">
      <c r="A57" s="1"/>
      <c r="B57" s="1"/>
      <c r="C57" s="1"/>
      <c r="D57" s="1"/>
      <c r="E57" s="1"/>
      <c r="F57" s="1"/>
      <c r="G57" s="1"/>
      <c r="H57" s="1"/>
      <c r="I57" s="1"/>
      <c r="J57" s="1"/>
      <c r="K57" s="1"/>
      <c r="L57" s="1"/>
      <c r="M57" s="1"/>
      <c r="N57" s="1"/>
      <c r="O57" s="1"/>
      <c r="P57" s="1"/>
      <c r="Q57" s="1"/>
      <c r="R57" s="1"/>
      <c r="S57" s="1"/>
      <c r="T57" s="1"/>
      <c r="U57" s="1"/>
      <c r="V57" s="1"/>
      <c r="W57" s="1"/>
      <c r="X57" s="1"/>
      <c r="Y57" s="1"/>
    </row>
    <row r="58" spans="1:25" ht="15.75" customHeight="1">
      <c r="A58" s="1"/>
      <c r="B58" s="1"/>
      <c r="C58" s="1"/>
      <c r="D58" s="1"/>
      <c r="E58" s="1"/>
      <c r="F58" s="1"/>
      <c r="G58" s="1"/>
      <c r="H58" s="1"/>
      <c r="I58" s="1"/>
      <c r="J58" s="1"/>
      <c r="K58" s="1"/>
      <c r="L58" s="1"/>
      <c r="M58" s="1"/>
      <c r="N58" s="1"/>
      <c r="O58" s="1"/>
      <c r="P58" s="1"/>
      <c r="Q58" s="1"/>
      <c r="R58" s="1"/>
      <c r="S58" s="1"/>
      <c r="T58" s="1"/>
      <c r="U58" s="1"/>
      <c r="V58" s="1"/>
      <c r="W58" s="1"/>
      <c r="X58" s="1"/>
      <c r="Y58" s="1"/>
    </row>
    <row r="59" spans="1:25" ht="15.75" customHeight="1">
      <c r="A59" s="1"/>
      <c r="B59" s="1"/>
      <c r="C59" s="1"/>
      <c r="D59" s="1"/>
      <c r="E59" s="1"/>
      <c r="F59" s="1"/>
      <c r="G59" s="1"/>
      <c r="H59" s="1"/>
      <c r="I59" s="1"/>
      <c r="J59" s="1"/>
      <c r="K59" s="1"/>
      <c r="L59" s="1"/>
      <c r="M59" s="1"/>
      <c r="N59" s="1"/>
      <c r="O59" s="1"/>
      <c r="P59" s="1"/>
      <c r="Q59" s="1"/>
      <c r="R59" s="1"/>
      <c r="S59" s="1"/>
      <c r="T59" s="1"/>
      <c r="U59" s="1"/>
      <c r="V59" s="1"/>
      <c r="W59" s="1"/>
      <c r="X59" s="1"/>
      <c r="Y59" s="1"/>
    </row>
    <row r="60" spans="1:25" ht="15.75" customHeight="1">
      <c r="A60" s="1"/>
      <c r="B60" s="1"/>
      <c r="C60" s="1"/>
      <c r="D60" s="1"/>
      <c r="E60" s="1"/>
      <c r="F60" s="1"/>
      <c r="G60" s="1"/>
      <c r="H60" s="1"/>
      <c r="I60" s="1"/>
      <c r="J60" s="1"/>
      <c r="K60" s="1"/>
      <c r="L60" s="1"/>
      <c r="M60" s="1"/>
      <c r="N60" s="1"/>
      <c r="O60" s="1"/>
      <c r="P60" s="1"/>
      <c r="Q60" s="1"/>
      <c r="R60" s="1"/>
      <c r="S60" s="1"/>
      <c r="T60" s="1"/>
      <c r="U60" s="1"/>
      <c r="V60" s="1"/>
      <c r="W60" s="1"/>
      <c r="X60" s="1"/>
      <c r="Y60" s="1"/>
    </row>
    <row r="61" spans="1:25" ht="15.75" customHeight="1">
      <c r="A61" s="1"/>
      <c r="B61" s="1"/>
      <c r="C61" s="1"/>
      <c r="D61" s="1"/>
      <c r="E61" s="1"/>
      <c r="F61" s="1"/>
      <c r="G61" s="1"/>
      <c r="H61" s="1"/>
      <c r="I61" s="1"/>
      <c r="J61" s="1"/>
      <c r="K61" s="1"/>
      <c r="L61" s="1"/>
      <c r="M61" s="1"/>
      <c r="N61" s="1"/>
      <c r="O61" s="1"/>
      <c r="P61" s="1"/>
      <c r="Q61" s="1"/>
      <c r="R61" s="1"/>
      <c r="S61" s="1"/>
      <c r="T61" s="1"/>
      <c r="U61" s="1"/>
      <c r="V61" s="1"/>
      <c r="W61" s="1"/>
      <c r="X61" s="1"/>
      <c r="Y61" s="1"/>
    </row>
    <row r="62" spans="1:25" ht="15.75" customHeight="1">
      <c r="A62" s="1"/>
      <c r="B62" s="1"/>
      <c r="C62" s="1"/>
      <c r="D62" s="1"/>
      <c r="E62" s="1"/>
      <c r="F62" s="1"/>
      <c r="G62" s="1"/>
      <c r="H62" s="1"/>
      <c r="I62" s="1"/>
      <c r="J62" s="1"/>
      <c r="K62" s="1"/>
      <c r="L62" s="1"/>
      <c r="M62" s="1"/>
      <c r="N62" s="1"/>
      <c r="O62" s="1"/>
      <c r="P62" s="1"/>
      <c r="Q62" s="1"/>
      <c r="R62" s="1"/>
      <c r="S62" s="1"/>
      <c r="T62" s="1"/>
      <c r="U62" s="1"/>
      <c r="V62" s="1"/>
      <c r="W62" s="1"/>
      <c r="X62" s="1"/>
      <c r="Y62" s="1"/>
    </row>
    <row r="63" spans="1:25" ht="15.75" customHeight="1">
      <c r="A63" s="1"/>
      <c r="B63" s="1"/>
      <c r="C63" s="1"/>
      <c r="D63" s="1"/>
      <c r="E63" s="1"/>
      <c r="F63" s="1"/>
      <c r="G63" s="1"/>
      <c r="H63" s="1"/>
      <c r="I63" s="1"/>
      <c r="J63" s="1"/>
      <c r="K63" s="1"/>
      <c r="L63" s="1"/>
      <c r="M63" s="1"/>
      <c r="N63" s="1"/>
      <c r="O63" s="1"/>
      <c r="P63" s="1"/>
      <c r="Q63" s="1"/>
      <c r="R63" s="1"/>
      <c r="S63" s="1"/>
      <c r="T63" s="1"/>
      <c r="U63" s="1"/>
      <c r="V63" s="1"/>
      <c r="W63" s="1"/>
      <c r="X63" s="1"/>
      <c r="Y63" s="1"/>
    </row>
    <row r="64" spans="1:25" ht="15.75" customHeight="1">
      <c r="A64" s="1"/>
      <c r="B64" s="1"/>
      <c r="C64" s="1"/>
      <c r="D64" s="1"/>
      <c r="E64" s="1"/>
      <c r="F64" s="1"/>
      <c r="G64" s="1"/>
      <c r="H64" s="1"/>
      <c r="I64" s="1"/>
      <c r="J64" s="1"/>
      <c r="K64" s="1"/>
      <c r="L64" s="1"/>
      <c r="M64" s="1"/>
      <c r="N64" s="1"/>
      <c r="O64" s="1"/>
      <c r="P64" s="1"/>
      <c r="Q64" s="1"/>
      <c r="R64" s="1"/>
      <c r="S64" s="1"/>
      <c r="T64" s="1"/>
      <c r="U64" s="1"/>
      <c r="V64" s="1"/>
      <c r="W64" s="1"/>
      <c r="X64" s="1"/>
      <c r="Y64" s="1"/>
    </row>
    <row r="65" spans="1:25" ht="15.75" customHeight="1">
      <c r="A65" s="1"/>
      <c r="B65" s="1"/>
      <c r="C65" s="1"/>
      <c r="D65" s="1"/>
      <c r="E65" s="1"/>
      <c r="F65" s="1"/>
      <c r="G65" s="1"/>
      <c r="H65" s="1"/>
      <c r="I65" s="1"/>
      <c r="J65" s="1"/>
      <c r="K65" s="1"/>
      <c r="L65" s="1"/>
      <c r="M65" s="1"/>
      <c r="N65" s="1"/>
      <c r="O65" s="1"/>
      <c r="P65" s="1"/>
      <c r="Q65" s="1"/>
      <c r="R65" s="1"/>
      <c r="S65" s="1"/>
      <c r="T65" s="1"/>
      <c r="U65" s="1"/>
      <c r="V65" s="1"/>
      <c r="W65" s="1"/>
      <c r="X65" s="1"/>
      <c r="Y65" s="1"/>
    </row>
    <row r="66" spans="1:25" ht="15.75" customHeight="1">
      <c r="A66" s="1"/>
      <c r="B66" s="1"/>
      <c r="C66" s="1"/>
      <c r="D66" s="1"/>
      <c r="E66" s="1"/>
      <c r="F66" s="1"/>
      <c r="G66" s="1"/>
      <c r="H66" s="1"/>
      <c r="I66" s="1"/>
      <c r="J66" s="1"/>
      <c r="K66" s="1"/>
      <c r="L66" s="1"/>
      <c r="M66" s="1"/>
      <c r="N66" s="1"/>
      <c r="O66" s="1"/>
      <c r="P66" s="1"/>
      <c r="Q66" s="1"/>
      <c r="R66" s="1"/>
      <c r="S66" s="1"/>
      <c r="T66" s="1"/>
      <c r="U66" s="1"/>
      <c r="V66" s="1"/>
      <c r="W66" s="1"/>
      <c r="X66" s="1"/>
      <c r="Y66" s="1"/>
    </row>
    <row r="67" spans="1:25" ht="15.75" customHeight="1">
      <c r="A67" s="1"/>
      <c r="B67" s="1"/>
      <c r="C67" s="1"/>
      <c r="D67" s="1"/>
      <c r="E67" s="1"/>
      <c r="F67" s="1"/>
      <c r="G67" s="1"/>
      <c r="H67" s="1"/>
      <c r="I67" s="1"/>
      <c r="J67" s="1"/>
      <c r="K67" s="1"/>
      <c r="L67" s="1"/>
      <c r="M67" s="1"/>
      <c r="N67" s="1"/>
      <c r="O67" s="1"/>
      <c r="P67" s="1"/>
      <c r="Q67" s="1"/>
      <c r="R67" s="1"/>
      <c r="S67" s="1"/>
      <c r="T67" s="1"/>
      <c r="U67" s="1"/>
      <c r="V67" s="1"/>
      <c r="W67" s="1"/>
      <c r="X67" s="1"/>
      <c r="Y67" s="1"/>
    </row>
    <row r="68" spans="1:25" ht="15.75" customHeight="1">
      <c r="A68" s="1"/>
      <c r="B68" s="1"/>
      <c r="C68" s="1"/>
      <c r="D68" s="1"/>
      <c r="E68" s="1"/>
      <c r="F68" s="1"/>
      <c r="G68" s="1"/>
      <c r="H68" s="1"/>
      <c r="I68" s="1"/>
      <c r="J68" s="1"/>
      <c r="K68" s="1"/>
      <c r="L68" s="1"/>
      <c r="M68" s="1"/>
      <c r="N68" s="1"/>
      <c r="O68" s="1"/>
      <c r="P68" s="1"/>
      <c r="Q68" s="1"/>
      <c r="R68" s="1"/>
      <c r="S68" s="1"/>
      <c r="T68" s="1"/>
      <c r="U68" s="1"/>
      <c r="V68" s="1"/>
      <c r="W68" s="1"/>
      <c r="X68" s="1"/>
      <c r="Y68" s="1"/>
    </row>
    <row r="69" spans="1:25" ht="15.75" customHeight="1">
      <c r="A69" s="1"/>
      <c r="B69" s="1"/>
      <c r="C69" s="1"/>
      <c r="D69" s="1"/>
      <c r="E69" s="1"/>
      <c r="F69" s="1"/>
      <c r="G69" s="1"/>
      <c r="H69" s="1"/>
      <c r="I69" s="1"/>
      <c r="J69" s="1"/>
      <c r="K69" s="1"/>
      <c r="L69" s="1"/>
      <c r="M69" s="1"/>
      <c r="N69" s="1"/>
      <c r="O69" s="1"/>
      <c r="P69" s="1"/>
      <c r="Q69" s="1"/>
      <c r="R69" s="1"/>
      <c r="S69" s="1"/>
      <c r="T69" s="1"/>
      <c r="U69" s="1"/>
      <c r="V69" s="1"/>
      <c r="W69" s="1"/>
      <c r="X69" s="1"/>
      <c r="Y69" s="1"/>
    </row>
    <row r="70" spans="1:25" ht="15.75" customHeight="1">
      <c r="A70" s="1"/>
      <c r="B70" s="1"/>
      <c r="C70" s="1"/>
      <c r="D70" s="1"/>
      <c r="E70" s="1"/>
      <c r="F70" s="1"/>
      <c r="G70" s="1"/>
      <c r="H70" s="1"/>
      <c r="I70" s="1"/>
      <c r="J70" s="1"/>
      <c r="K70" s="1"/>
      <c r="L70" s="1"/>
      <c r="M70" s="1"/>
      <c r="N70" s="1"/>
      <c r="O70" s="1"/>
      <c r="P70" s="1"/>
      <c r="Q70" s="1"/>
      <c r="R70" s="1"/>
      <c r="S70" s="1"/>
      <c r="T70" s="1"/>
      <c r="U70" s="1"/>
      <c r="V70" s="1"/>
      <c r="W70" s="1"/>
      <c r="X70" s="1"/>
      <c r="Y70" s="1"/>
    </row>
    <row r="71" spans="1:25" ht="15.75" customHeight="1">
      <c r="A71" s="1"/>
      <c r="B71" s="1"/>
      <c r="C71" s="1"/>
      <c r="D71" s="1"/>
      <c r="E71" s="1"/>
      <c r="F71" s="1"/>
      <c r="G71" s="1"/>
      <c r="H71" s="1"/>
      <c r="I71" s="1"/>
      <c r="J71" s="1"/>
      <c r="K71" s="1"/>
      <c r="L71" s="1"/>
      <c r="M71" s="1"/>
      <c r="N71" s="1"/>
      <c r="O71" s="1"/>
      <c r="P71" s="1"/>
      <c r="Q71" s="1"/>
      <c r="R71" s="1"/>
      <c r="S71" s="1"/>
      <c r="T71" s="1"/>
      <c r="U71" s="1"/>
      <c r="V71" s="1"/>
      <c r="W71" s="1"/>
      <c r="X71" s="1"/>
      <c r="Y71" s="1"/>
    </row>
    <row r="72" spans="1:25" ht="15.75" customHeight="1">
      <c r="A72" s="1"/>
      <c r="B72" s="1"/>
      <c r="C72" s="1"/>
      <c r="D72" s="1"/>
      <c r="E72" s="1"/>
      <c r="F72" s="1"/>
      <c r="G72" s="1"/>
      <c r="H72" s="1"/>
      <c r="I72" s="1"/>
      <c r="J72" s="1"/>
      <c r="K72" s="1"/>
      <c r="L72" s="1"/>
      <c r="M72" s="1"/>
      <c r="N72" s="1"/>
      <c r="O72" s="1"/>
      <c r="P72" s="1"/>
      <c r="Q72" s="1"/>
      <c r="R72" s="1"/>
      <c r="S72" s="1"/>
      <c r="T72" s="1"/>
      <c r="U72" s="1"/>
      <c r="V72" s="1"/>
      <c r="W72" s="1"/>
      <c r="X72" s="1"/>
      <c r="Y72" s="1"/>
    </row>
    <row r="73" spans="1:25" ht="15.75" customHeight="1">
      <c r="A73" s="1"/>
      <c r="B73" s="1"/>
      <c r="C73" s="1"/>
      <c r="D73" s="1"/>
      <c r="E73" s="1"/>
      <c r="F73" s="1"/>
      <c r="G73" s="1"/>
      <c r="H73" s="1"/>
      <c r="I73" s="1"/>
      <c r="J73" s="1"/>
      <c r="K73" s="1"/>
      <c r="L73" s="1"/>
      <c r="M73" s="1"/>
      <c r="N73" s="1"/>
      <c r="O73" s="1"/>
      <c r="P73" s="1"/>
      <c r="Q73" s="1"/>
      <c r="R73" s="1"/>
      <c r="S73" s="1"/>
      <c r="T73" s="1"/>
      <c r="U73" s="1"/>
      <c r="V73" s="1"/>
      <c r="W73" s="1"/>
      <c r="X73" s="1"/>
      <c r="Y73" s="1"/>
    </row>
    <row r="74" spans="1:25" ht="15.75" customHeight="1">
      <c r="A74" s="1"/>
      <c r="B74" s="1"/>
      <c r="C74" s="1"/>
      <c r="D74" s="1"/>
      <c r="E74" s="1"/>
      <c r="F74" s="1"/>
      <c r="G74" s="1"/>
      <c r="H74" s="1"/>
      <c r="I74" s="1"/>
      <c r="J74" s="1"/>
      <c r="K74" s="1"/>
      <c r="L74" s="1"/>
      <c r="M74" s="1"/>
      <c r="N74" s="1"/>
      <c r="O74" s="1"/>
      <c r="P74" s="1"/>
      <c r="Q74" s="1"/>
      <c r="R74" s="1"/>
      <c r="S74" s="1"/>
      <c r="T74" s="1"/>
      <c r="U74" s="1"/>
      <c r="V74" s="1"/>
      <c r="W74" s="1"/>
      <c r="X74" s="1"/>
      <c r="Y74" s="1"/>
    </row>
    <row r="75" spans="1:25" ht="15.75" customHeight="1">
      <c r="A75" s="1"/>
      <c r="B75" s="1"/>
      <c r="C75" s="1"/>
      <c r="D75" s="1"/>
      <c r="E75" s="1"/>
      <c r="F75" s="1"/>
      <c r="G75" s="1"/>
      <c r="H75" s="1"/>
      <c r="I75" s="1"/>
      <c r="J75" s="1"/>
      <c r="K75" s="1"/>
      <c r="L75" s="1"/>
      <c r="M75" s="1"/>
      <c r="N75" s="1"/>
      <c r="O75" s="1"/>
      <c r="P75" s="1"/>
      <c r="Q75" s="1"/>
      <c r="R75" s="1"/>
      <c r="S75" s="1"/>
      <c r="T75" s="1"/>
      <c r="U75" s="1"/>
      <c r="V75" s="1"/>
      <c r="W75" s="1"/>
      <c r="X75" s="1"/>
      <c r="Y75" s="1"/>
    </row>
    <row r="76" spans="1:25" ht="15.75" customHeight="1">
      <c r="A76" s="1"/>
      <c r="B76" s="1"/>
      <c r="C76" s="1"/>
      <c r="D76" s="1"/>
      <c r="E76" s="1"/>
      <c r="F76" s="1"/>
      <c r="G76" s="1"/>
      <c r="H76" s="1"/>
      <c r="I76" s="1"/>
      <c r="J76" s="1"/>
      <c r="K76" s="1"/>
      <c r="L76" s="1"/>
      <c r="M76" s="1"/>
      <c r="N76" s="1"/>
      <c r="O76" s="1"/>
      <c r="P76" s="1"/>
      <c r="Q76" s="1"/>
      <c r="R76" s="1"/>
      <c r="S76" s="1"/>
      <c r="T76" s="1"/>
      <c r="U76" s="1"/>
      <c r="V76" s="1"/>
      <c r="W76" s="1"/>
      <c r="X76" s="1"/>
      <c r="Y76" s="1"/>
    </row>
    <row r="77" spans="1:25" ht="15.75" customHeight="1">
      <c r="A77" s="1"/>
      <c r="B77" s="1"/>
      <c r="C77" s="1"/>
      <c r="D77" s="1"/>
      <c r="E77" s="1"/>
      <c r="F77" s="1"/>
      <c r="G77" s="1"/>
      <c r="H77" s="1"/>
      <c r="I77" s="1"/>
      <c r="J77" s="1"/>
      <c r="K77" s="1"/>
      <c r="L77" s="1"/>
      <c r="M77" s="1"/>
      <c r="N77" s="1"/>
      <c r="O77" s="1"/>
      <c r="P77" s="1"/>
      <c r="Q77" s="1"/>
      <c r="R77" s="1"/>
      <c r="S77" s="1"/>
      <c r="T77" s="1"/>
      <c r="U77" s="1"/>
      <c r="V77" s="1"/>
      <c r="W77" s="1"/>
      <c r="X77" s="1"/>
      <c r="Y77" s="1"/>
    </row>
    <row r="78" spans="1:25" ht="15.75" customHeight="1">
      <c r="A78" s="1"/>
      <c r="B78" s="1"/>
      <c r="C78" s="1"/>
      <c r="D78" s="1"/>
      <c r="E78" s="1"/>
      <c r="F78" s="1"/>
      <c r="G78" s="1"/>
      <c r="H78" s="1"/>
      <c r="I78" s="1"/>
      <c r="J78" s="1"/>
      <c r="K78" s="1"/>
      <c r="L78" s="1"/>
      <c r="M78" s="1"/>
      <c r="N78" s="1"/>
      <c r="O78" s="1"/>
      <c r="P78" s="1"/>
      <c r="Q78" s="1"/>
      <c r="R78" s="1"/>
      <c r="S78" s="1"/>
      <c r="T78" s="1"/>
      <c r="U78" s="1"/>
      <c r="V78" s="1"/>
      <c r="W78" s="1"/>
      <c r="X78" s="1"/>
      <c r="Y78" s="1"/>
    </row>
    <row r="79" spans="1:25" ht="15.75" customHeight="1">
      <c r="A79" s="1"/>
      <c r="B79" s="1"/>
      <c r="C79" s="1"/>
      <c r="D79" s="1"/>
      <c r="E79" s="1"/>
      <c r="F79" s="1"/>
      <c r="G79" s="1"/>
      <c r="H79" s="1"/>
      <c r="I79" s="1"/>
      <c r="J79" s="1"/>
      <c r="K79" s="1"/>
      <c r="L79" s="1"/>
      <c r="M79" s="1"/>
      <c r="N79" s="1"/>
      <c r="O79" s="1"/>
      <c r="P79" s="1"/>
      <c r="Q79" s="1"/>
      <c r="R79" s="1"/>
      <c r="S79" s="1"/>
      <c r="T79" s="1"/>
      <c r="U79" s="1"/>
      <c r="V79" s="1"/>
      <c r="W79" s="1"/>
      <c r="X79" s="1"/>
      <c r="Y79" s="1"/>
    </row>
    <row r="80" spans="1:25" ht="15.75" customHeight="1">
      <c r="A80" s="1"/>
      <c r="B80" s="1"/>
      <c r="C80" s="1"/>
      <c r="D80" s="1"/>
      <c r="E80" s="1"/>
      <c r="F80" s="1"/>
      <c r="G80" s="1"/>
      <c r="H80" s="1"/>
      <c r="I80" s="1"/>
      <c r="J80" s="1"/>
      <c r="K80" s="1"/>
      <c r="L80" s="1"/>
      <c r="M80" s="1"/>
      <c r="N80" s="1"/>
      <c r="O80" s="1"/>
      <c r="P80" s="1"/>
      <c r="Q80" s="1"/>
      <c r="R80" s="1"/>
      <c r="S80" s="1"/>
      <c r="T80" s="1"/>
      <c r="U80" s="1"/>
      <c r="V80" s="1"/>
      <c r="W80" s="1"/>
      <c r="X80" s="1"/>
      <c r="Y80" s="1"/>
    </row>
    <row r="81" spans="1:25" ht="15.75" customHeight="1">
      <c r="A81" s="1"/>
      <c r="B81" s="1"/>
      <c r="C81" s="1"/>
      <c r="D81" s="1"/>
      <c r="E81" s="1"/>
      <c r="F81" s="1"/>
      <c r="G81" s="1"/>
      <c r="H81" s="1"/>
      <c r="I81" s="1"/>
      <c r="J81" s="1"/>
      <c r="K81" s="1"/>
      <c r="L81" s="1"/>
      <c r="M81" s="1"/>
      <c r="N81" s="1"/>
      <c r="O81" s="1"/>
      <c r="P81" s="1"/>
      <c r="Q81" s="1"/>
      <c r="R81" s="1"/>
      <c r="S81" s="1"/>
      <c r="T81" s="1"/>
      <c r="U81" s="1"/>
      <c r="V81" s="1"/>
      <c r="W81" s="1"/>
      <c r="X81" s="1"/>
      <c r="Y81" s="1"/>
    </row>
    <row r="82" spans="1:25" ht="15.75" customHeight="1">
      <c r="A82" s="1"/>
      <c r="B82" s="1"/>
      <c r="C82" s="1"/>
      <c r="D82" s="1"/>
      <c r="E82" s="1"/>
      <c r="F82" s="1"/>
      <c r="G82" s="1"/>
      <c r="H82" s="1"/>
      <c r="I82" s="1"/>
      <c r="J82" s="1"/>
      <c r="K82" s="1"/>
      <c r="L82" s="1"/>
      <c r="M82" s="1"/>
      <c r="N82" s="1"/>
      <c r="O82" s="1"/>
      <c r="P82" s="1"/>
      <c r="Q82" s="1"/>
      <c r="R82" s="1"/>
      <c r="S82" s="1"/>
      <c r="T82" s="1"/>
      <c r="U82" s="1"/>
      <c r="V82" s="1"/>
      <c r="W82" s="1"/>
      <c r="X82" s="1"/>
      <c r="Y82" s="1"/>
    </row>
    <row r="83" spans="1:25" ht="15.75" customHeight="1">
      <c r="A83" s="1"/>
      <c r="B83" s="1"/>
      <c r="C83" s="1"/>
      <c r="D83" s="1"/>
      <c r="E83" s="1"/>
      <c r="F83" s="1"/>
      <c r="G83" s="1"/>
      <c r="H83" s="1"/>
      <c r="I83" s="1"/>
      <c r="J83" s="1"/>
      <c r="K83" s="1"/>
      <c r="L83" s="1"/>
      <c r="M83" s="1"/>
      <c r="N83" s="1"/>
      <c r="O83" s="1"/>
      <c r="P83" s="1"/>
      <c r="Q83" s="1"/>
      <c r="R83" s="1"/>
      <c r="S83" s="1"/>
      <c r="T83" s="1"/>
      <c r="U83" s="1"/>
      <c r="V83" s="1"/>
      <c r="W83" s="1"/>
      <c r="X83" s="1"/>
      <c r="Y83" s="1"/>
    </row>
    <row r="84" spans="1:25" ht="15.75" customHeight="1">
      <c r="A84" s="1"/>
      <c r="B84" s="1"/>
      <c r="C84" s="1"/>
      <c r="D84" s="1"/>
      <c r="E84" s="1"/>
      <c r="F84" s="1"/>
      <c r="G84" s="1"/>
      <c r="H84" s="1"/>
      <c r="I84" s="1"/>
      <c r="J84" s="1"/>
      <c r="K84" s="1"/>
      <c r="L84" s="1"/>
      <c r="M84" s="1"/>
      <c r="N84" s="1"/>
      <c r="O84" s="1"/>
      <c r="P84" s="1"/>
      <c r="Q84" s="1"/>
      <c r="R84" s="1"/>
      <c r="S84" s="1"/>
      <c r="T84" s="1"/>
      <c r="U84" s="1"/>
      <c r="V84" s="1"/>
      <c r="W84" s="1"/>
      <c r="X84" s="1"/>
      <c r="Y84" s="1"/>
    </row>
    <row r="85" spans="1:25" ht="15.75" customHeight="1">
      <c r="A85" s="1"/>
      <c r="B85" s="1"/>
      <c r="C85" s="1"/>
      <c r="D85" s="1"/>
      <c r="E85" s="1"/>
      <c r="F85" s="1"/>
      <c r="G85" s="1"/>
      <c r="H85" s="1"/>
      <c r="I85" s="1"/>
      <c r="J85" s="1"/>
      <c r="K85" s="1"/>
      <c r="L85" s="1"/>
      <c r="M85" s="1"/>
      <c r="N85" s="1"/>
      <c r="O85" s="1"/>
      <c r="P85" s="1"/>
      <c r="Q85" s="1"/>
      <c r="R85" s="1"/>
      <c r="S85" s="1"/>
      <c r="T85" s="1"/>
      <c r="U85" s="1"/>
      <c r="V85" s="1"/>
      <c r="W85" s="1"/>
      <c r="X85" s="1"/>
      <c r="Y85" s="1"/>
    </row>
    <row r="86" spans="1:25" ht="15.75" customHeight="1">
      <c r="A86" s="1"/>
      <c r="B86" s="1"/>
      <c r="C86" s="1"/>
      <c r="D86" s="1"/>
      <c r="E86" s="1"/>
      <c r="F86" s="1"/>
      <c r="G86" s="1"/>
      <c r="H86" s="1"/>
      <c r="I86" s="1"/>
      <c r="J86" s="1"/>
      <c r="K86" s="1"/>
      <c r="L86" s="1"/>
      <c r="M86" s="1"/>
      <c r="N86" s="1"/>
      <c r="O86" s="1"/>
      <c r="P86" s="1"/>
      <c r="Q86" s="1"/>
      <c r="R86" s="1"/>
      <c r="S86" s="1"/>
      <c r="T86" s="1"/>
      <c r="U86" s="1"/>
      <c r="V86" s="1"/>
      <c r="W86" s="1"/>
      <c r="X86" s="1"/>
      <c r="Y86" s="1"/>
    </row>
    <row r="87" spans="1:25" ht="15.75" customHeight="1">
      <c r="A87" s="1"/>
      <c r="B87" s="1"/>
      <c r="C87" s="1"/>
      <c r="D87" s="1"/>
      <c r="E87" s="1"/>
      <c r="F87" s="1"/>
      <c r="G87" s="1"/>
      <c r="H87" s="1"/>
      <c r="I87" s="1"/>
      <c r="J87" s="1"/>
      <c r="K87" s="1"/>
      <c r="L87" s="1"/>
      <c r="M87" s="1"/>
      <c r="N87" s="1"/>
      <c r="O87" s="1"/>
      <c r="P87" s="1"/>
      <c r="Q87" s="1"/>
      <c r="R87" s="1"/>
      <c r="S87" s="1"/>
      <c r="T87" s="1"/>
      <c r="U87" s="1"/>
      <c r="V87" s="1"/>
      <c r="W87" s="1"/>
      <c r="X87" s="1"/>
      <c r="Y87" s="1"/>
    </row>
    <row r="88" spans="1:25" ht="15.75" customHeight="1">
      <c r="A88" s="1"/>
      <c r="B88" s="1"/>
      <c r="C88" s="1"/>
      <c r="D88" s="1"/>
      <c r="E88" s="1"/>
      <c r="F88" s="1"/>
      <c r="G88" s="1"/>
      <c r="H88" s="1"/>
      <c r="I88" s="1"/>
      <c r="J88" s="1"/>
      <c r="K88" s="1"/>
      <c r="L88" s="1"/>
      <c r="M88" s="1"/>
      <c r="N88" s="1"/>
      <c r="O88" s="1"/>
      <c r="P88" s="1"/>
      <c r="Q88" s="1"/>
      <c r="R88" s="1"/>
      <c r="S88" s="1"/>
      <c r="T88" s="1"/>
      <c r="U88" s="1"/>
      <c r="V88" s="1"/>
      <c r="W88" s="1"/>
      <c r="X88" s="1"/>
      <c r="Y88" s="1"/>
    </row>
    <row r="89" spans="1:25" ht="15.75" customHeight="1">
      <c r="A89" s="1"/>
      <c r="B89" s="1"/>
      <c r="C89" s="1"/>
      <c r="D89" s="1"/>
      <c r="E89" s="1"/>
      <c r="F89" s="1"/>
      <c r="G89" s="1"/>
      <c r="H89" s="1"/>
      <c r="I89" s="1"/>
      <c r="J89" s="1"/>
      <c r="K89" s="1"/>
      <c r="L89" s="1"/>
      <c r="M89" s="1"/>
      <c r="N89" s="1"/>
      <c r="O89" s="1"/>
      <c r="P89" s="1"/>
      <c r="Q89" s="1"/>
      <c r="R89" s="1"/>
      <c r="S89" s="1"/>
      <c r="T89" s="1"/>
      <c r="U89" s="1"/>
      <c r="V89" s="1"/>
      <c r="W89" s="1"/>
      <c r="X89" s="1"/>
      <c r="Y89" s="1"/>
    </row>
    <row r="90" spans="1:25" ht="15.75" customHeight="1">
      <c r="A90" s="1"/>
      <c r="B90" s="1"/>
      <c r="C90" s="1"/>
      <c r="D90" s="1"/>
      <c r="E90" s="1"/>
      <c r="F90" s="1"/>
      <c r="G90" s="1"/>
      <c r="H90" s="1"/>
      <c r="I90" s="1"/>
      <c r="J90" s="1"/>
      <c r="K90" s="1"/>
      <c r="L90" s="1"/>
      <c r="M90" s="1"/>
      <c r="N90" s="1"/>
      <c r="O90" s="1"/>
      <c r="P90" s="1"/>
      <c r="Q90" s="1"/>
      <c r="R90" s="1"/>
      <c r="S90" s="1"/>
      <c r="T90" s="1"/>
      <c r="U90" s="1"/>
      <c r="V90" s="1"/>
      <c r="W90" s="1"/>
      <c r="X90" s="1"/>
      <c r="Y90" s="1"/>
    </row>
    <row r="91" spans="1:25" ht="15.75" customHeight="1">
      <c r="A91" s="1"/>
      <c r="B91" s="1"/>
      <c r="C91" s="1"/>
      <c r="D91" s="1"/>
      <c r="E91" s="1"/>
      <c r="F91" s="1"/>
      <c r="G91" s="1"/>
      <c r="H91" s="1"/>
      <c r="I91" s="1"/>
      <c r="J91" s="1"/>
      <c r="K91" s="1"/>
      <c r="L91" s="1"/>
      <c r="M91" s="1"/>
      <c r="N91" s="1"/>
      <c r="O91" s="1"/>
      <c r="P91" s="1"/>
      <c r="Q91" s="1"/>
      <c r="R91" s="1"/>
      <c r="S91" s="1"/>
      <c r="T91" s="1"/>
      <c r="U91" s="1"/>
      <c r="V91" s="1"/>
      <c r="W91" s="1"/>
      <c r="X91" s="1"/>
      <c r="Y91" s="1"/>
    </row>
    <row r="92" spans="1:25" ht="15.75" customHeight="1">
      <c r="A92" s="1"/>
      <c r="B92" s="1"/>
      <c r="C92" s="1"/>
      <c r="D92" s="1"/>
      <c r="E92" s="1"/>
      <c r="F92" s="1"/>
      <c r="G92" s="1"/>
      <c r="H92" s="1"/>
      <c r="I92" s="1"/>
      <c r="J92" s="1"/>
      <c r="K92" s="1"/>
      <c r="L92" s="1"/>
      <c r="M92" s="1"/>
      <c r="N92" s="1"/>
      <c r="O92" s="1"/>
      <c r="P92" s="1"/>
      <c r="Q92" s="1"/>
      <c r="R92" s="1"/>
      <c r="S92" s="1"/>
      <c r="T92" s="1"/>
      <c r="U92" s="1"/>
      <c r="V92" s="1"/>
      <c r="W92" s="1"/>
      <c r="X92" s="1"/>
      <c r="Y92" s="1"/>
    </row>
    <row r="93" spans="1:25" ht="15.75" customHeight="1">
      <c r="A93" s="1"/>
      <c r="B93" s="1"/>
      <c r="C93" s="1"/>
      <c r="D93" s="1"/>
      <c r="E93" s="1"/>
      <c r="F93" s="1"/>
      <c r="G93" s="1"/>
      <c r="H93" s="1"/>
      <c r="I93" s="1"/>
      <c r="J93" s="1"/>
      <c r="K93" s="1"/>
      <c r="L93" s="1"/>
      <c r="M93" s="1"/>
      <c r="N93" s="1"/>
      <c r="O93" s="1"/>
      <c r="P93" s="1"/>
      <c r="Q93" s="1"/>
      <c r="R93" s="1"/>
      <c r="S93" s="1"/>
      <c r="T93" s="1"/>
      <c r="U93" s="1"/>
      <c r="V93" s="1"/>
      <c r="W93" s="1"/>
      <c r="X93" s="1"/>
      <c r="Y93" s="1"/>
    </row>
    <row r="94" spans="1:25" ht="15.75" customHeight="1">
      <c r="A94" s="1"/>
      <c r="B94" s="1"/>
      <c r="C94" s="1"/>
      <c r="D94" s="1"/>
      <c r="E94" s="1"/>
      <c r="F94" s="1"/>
      <c r="G94" s="1"/>
      <c r="H94" s="1"/>
      <c r="I94" s="1"/>
      <c r="J94" s="1"/>
      <c r="K94" s="1"/>
      <c r="L94" s="1"/>
      <c r="M94" s="1"/>
      <c r="N94" s="1"/>
      <c r="O94" s="1"/>
      <c r="P94" s="1"/>
      <c r="Q94" s="1"/>
      <c r="R94" s="1"/>
      <c r="S94" s="1"/>
      <c r="T94" s="1"/>
      <c r="U94" s="1"/>
      <c r="V94" s="1"/>
      <c r="W94" s="1"/>
      <c r="X94" s="1"/>
      <c r="Y94" s="1"/>
    </row>
    <row r="95" spans="1:25" ht="15.75" customHeight="1">
      <c r="A95" s="1"/>
      <c r="B95" s="1"/>
      <c r="C95" s="1"/>
      <c r="D95" s="1"/>
      <c r="E95" s="1"/>
      <c r="F95" s="1"/>
      <c r="G95" s="1"/>
      <c r="H95" s="1"/>
      <c r="I95" s="1"/>
      <c r="J95" s="1"/>
      <c r="K95" s="1"/>
      <c r="L95" s="1"/>
      <c r="M95" s="1"/>
      <c r="N95" s="1"/>
      <c r="O95" s="1"/>
      <c r="P95" s="1"/>
      <c r="Q95" s="1"/>
      <c r="R95" s="1"/>
      <c r="S95" s="1"/>
      <c r="T95" s="1"/>
      <c r="U95" s="1"/>
      <c r="V95" s="1"/>
      <c r="W95" s="1"/>
      <c r="X95" s="1"/>
      <c r="Y95" s="1"/>
    </row>
    <row r="96" spans="1:25" ht="15.75" customHeight="1">
      <c r="A96" s="1"/>
      <c r="B96" s="1"/>
      <c r="C96" s="1"/>
      <c r="D96" s="1"/>
      <c r="E96" s="1"/>
      <c r="F96" s="1"/>
      <c r="G96" s="1"/>
      <c r="H96" s="1"/>
      <c r="I96" s="1"/>
      <c r="J96" s="1"/>
      <c r="K96" s="1"/>
      <c r="L96" s="1"/>
      <c r="M96" s="1"/>
      <c r="N96" s="1"/>
      <c r="O96" s="1"/>
      <c r="P96" s="1"/>
      <c r="Q96" s="1"/>
      <c r="R96" s="1"/>
      <c r="S96" s="1"/>
      <c r="T96" s="1"/>
      <c r="U96" s="1"/>
      <c r="V96" s="1"/>
      <c r="W96" s="1"/>
      <c r="X96" s="1"/>
      <c r="Y96" s="1"/>
    </row>
    <row r="97" spans="1:25" ht="15.75" customHeight="1">
      <c r="A97" s="1"/>
      <c r="B97" s="1"/>
      <c r="C97" s="1"/>
      <c r="D97" s="1"/>
      <c r="E97" s="1"/>
      <c r="F97" s="1"/>
      <c r="G97" s="1"/>
      <c r="H97" s="1"/>
      <c r="I97" s="1"/>
      <c r="J97" s="1"/>
      <c r="K97" s="1"/>
      <c r="L97" s="1"/>
      <c r="M97" s="1"/>
      <c r="N97" s="1"/>
      <c r="O97" s="1"/>
      <c r="P97" s="1"/>
      <c r="Q97" s="1"/>
      <c r="R97" s="1"/>
      <c r="S97" s="1"/>
      <c r="T97" s="1"/>
      <c r="U97" s="1"/>
      <c r="V97" s="1"/>
      <c r="W97" s="1"/>
      <c r="X97" s="1"/>
      <c r="Y97" s="1"/>
    </row>
    <row r="98" spans="1:25" ht="15.75" customHeight="1">
      <c r="A98" s="1"/>
      <c r="B98" s="1"/>
      <c r="C98" s="1"/>
      <c r="D98" s="1"/>
      <c r="E98" s="1"/>
      <c r="F98" s="1"/>
      <c r="G98" s="1"/>
      <c r="H98" s="1"/>
      <c r="I98" s="1"/>
      <c r="J98" s="1"/>
      <c r="K98" s="1"/>
      <c r="L98" s="1"/>
      <c r="M98" s="1"/>
      <c r="N98" s="1"/>
      <c r="O98" s="1"/>
      <c r="P98" s="1"/>
      <c r="Q98" s="1"/>
      <c r="R98" s="1"/>
      <c r="S98" s="1"/>
      <c r="T98" s="1"/>
      <c r="U98" s="1"/>
      <c r="V98" s="1"/>
      <c r="W98" s="1"/>
      <c r="X98" s="1"/>
      <c r="Y98" s="1"/>
    </row>
    <row r="99" spans="1:25" ht="15.75" customHeight="1">
      <c r="A99" s="1"/>
      <c r="B99" s="1"/>
      <c r="C99" s="1"/>
      <c r="D99" s="1"/>
      <c r="E99" s="1"/>
      <c r="F99" s="1"/>
      <c r="G99" s="1"/>
      <c r="H99" s="1"/>
      <c r="I99" s="1"/>
      <c r="J99" s="1"/>
      <c r="K99" s="1"/>
      <c r="L99" s="1"/>
      <c r="M99" s="1"/>
      <c r="N99" s="1"/>
      <c r="O99" s="1"/>
      <c r="P99" s="1"/>
      <c r="Q99" s="1"/>
      <c r="R99" s="1"/>
      <c r="S99" s="1"/>
      <c r="T99" s="1"/>
      <c r="U99" s="1"/>
      <c r="V99" s="1"/>
      <c r="W99" s="1"/>
      <c r="X99" s="1"/>
      <c r="Y99" s="1"/>
    </row>
    <row r="100" spans="1:25"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5.75" customHeight="1"/>
    <row r="230" spans="1:25" ht="15.75" customHeight="1"/>
    <row r="231" spans="1:25" ht="15.75" customHeight="1"/>
    <row r="232" spans="1:25" ht="15.75" customHeight="1"/>
    <row r="233" spans="1:25" ht="15.75" customHeight="1"/>
    <row r="234" spans="1:25" ht="15.75" customHeight="1"/>
    <row r="235" spans="1:25" ht="15.75" customHeight="1"/>
    <row r="236" spans="1:25" ht="15.75" customHeight="1"/>
    <row r="237" spans="1:25" ht="15.75" customHeight="1"/>
    <row r="238" spans="1:25" ht="15.75" customHeight="1"/>
    <row r="239" spans="1:25" ht="15.75" customHeight="1"/>
    <row r="240" spans="1:25"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F39:K45"/>
    <mergeCell ref="A1:E3"/>
    <mergeCell ref="A4:E11"/>
    <mergeCell ref="A12:D13"/>
    <mergeCell ref="A15:B16"/>
    <mergeCell ref="C15:D16"/>
    <mergeCell ref="E15:E22"/>
    <mergeCell ref="C18:D19"/>
    <mergeCell ref="A18:B19"/>
    <mergeCell ref="A21:B22"/>
    <mergeCell ref="A24:B25"/>
    <mergeCell ref="C21:D22"/>
    <mergeCell ref="C24:D25"/>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Z5174"/>
  <sheetViews>
    <sheetView showGridLines="0" topLeftCell="A13" workbookViewId="0"/>
  </sheetViews>
  <sheetFormatPr baseColWidth="10" defaultColWidth="11.21875" defaultRowHeight="15" customHeight="1"/>
  <cols>
    <col min="1" max="1" width="10.77734375" customWidth="1"/>
    <col min="2" max="2" width="17.21875" customWidth="1"/>
    <col min="3" max="3" width="19.77734375" customWidth="1"/>
    <col min="4" max="4" width="13" customWidth="1"/>
    <col min="5" max="5" width="12.88671875" customWidth="1"/>
    <col min="6" max="6" width="2.77734375" hidden="1" customWidth="1"/>
    <col min="7" max="7" width="19.77734375" customWidth="1"/>
    <col min="8" max="8" width="13.21875" customWidth="1"/>
    <col min="9" max="9" width="20.33203125" customWidth="1"/>
    <col min="10" max="10" width="2.77734375" hidden="1" customWidth="1"/>
    <col min="11" max="11" width="20" customWidth="1"/>
    <col min="12" max="12" width="14.21875" customWidth="1"/>
    <col min="13" max="13" width="17.21875" customWidth="1"/>
    <col min="14" max="14" width="2.77734375" hidden="1" customWidth="1"/>
    <col min="15" max="15" width="19.21875" customWidth="1"/>
    <col min="16" max="16" width="37.88671875" customWidth="1"/>
    <col min="17" max="17" width="12" customWidth="1"/>
    <col min="18" max="18" width="2.77734375" hidden="1" customWidth="1"/>
    <col min="19" max="21" width="10.77734375" customWidth="1"/>
    <col min="22" max="22" width="10.77734375" hidden="1" customWidth="1"/>
    <col min="23" max="25" width="10.77734375" customWidth="1"/>
    <col min="26" max="26" width="9" hidden="1" customWidth="1"/>
  </cols>
  <sheetData>
    <row r="1" spans="1:26" ht="13.5" customHeight="1">
      <c r="A1" s="8"/>
      <c r="B1" s="9"/>
      <c r="C1" s="8"/>
      <c r="D1" s="8"/>
      <c r="E1" s="8"/>
      <c r="F1" s="8"/>
      <c r="G1" s="8"/>
      <c r="H1" s="8"/>
      <c r="I1" s="8"/>
      <c r="J1" s="8"/>
      <c r="K1" s="8"/>
      <c r="L1" s="8"/>
      <c r="M1" s="8"/>
      <c r="N1" s="8"/>
      <c r="O1" s="8"/>
      <c r="P1" s="8"/>
      <c r="Q1" s="8"/>
      <c r="R1" s="8"/>
      <c r="S1" s="8"/>
      <c r="T1" s="8"/>
      <c r="U1" s="8"/>
      <c r="V1" s="8"/>
      <c r="W1" s="8"/>
      <c r="X1" s="8"/>
      <c r="Y1" s="8"/>
      <c r="Z1" s="8"/>
    </row>
    <row r="2" spans="1:26">
      <c r="A2" s="8"/>
      <c r="B2" s="8"/>
      <c r="C2" s="8"/>
      <c r="D2" s="8"/>
      <c r="E2" s="8"/>
      <c r="F2" s="8"/>
      <c r="G2" s="8"/>
      <c r="H2" s="8"/>
      <c r="I2" s="8"/>
      <c r="J2" s="8"/>
      <c r="K2" s="8"/>
      <c r="L2" s="8"/>
      <c r="M2" s="8"/>
      <c r="N2" s="8"/>
      <c r="O2" s="8"/>
      <c r="P2" s="8"/>
      <c r="Q2" s="8"/>
      <c r="R2" s="8"/>
      <c r="S2" s="8"/>
      <c r="T2" s="8"/>
      <c r="U2" s="8"/>
      <c r="V2" s="8"/>
      <c r="W2" s="8"/>
      <c r="X2" s="8"/>
      <c r="Y2" s="8"/>
      <c r="Z2" s="8"/>
    </row>
    <row r="3" spans="1:26">
      <c r="A3" s="8"/>
      <c r="B3" s="8"/>
      <c r="C3" s="8"/>
      <c r="D3" s="8"/>
      <c r="E3" s="8"/>
      <c r="F3" s="8"/>
      <c r="G3" s="8"/>
      <c r="H3" s="8"/>
      <c r="I3" s="8"/>
      <c r="J3" s="8"/>
      <c r="K3" s="8"/>
      <c r="L3" s="8"/>
      <c r="M3" s="8"/>
      <c r="N3" s="8"/>
      <c r="O3" s="8"/>
      <c r="P3" s="8"/>
      <c r="Q3" s="8"/>
      <c r="R3" s="8"/>
      <c r="S3" s="8"/>
      <c r="T3" s="8"/>
      <c r="U3" s="8"/>
      <c r="V3" s="8"/>
      <c r="W3" s="8"/>
      <c r="X3" s="8"/>
      <c r="Y3" s="8"/>
      <c r="Z3" s="8"/>
    </row>
    <row r="4" spans="1:26">
      <c r="A4" s="8"/>
      <c r="B4" s="8"/>
      <c r="C4" s="8"/>
      <c r="D4" s="8"/>
      <c r="E4" s="8"/>
      <c r="F4" s="8"/>
      <c r="G4" s="8"/>
      <c r="H4" s="8"/>
      <c r="I4" s="8"/>
      <c r="J4" s="8"/>
      <c r="K4" s="8"/>
      <c r="L4" s="8"/>
      <c r="M4" s="8"/>
      <c r="N4" s="8"/>
      <c r="O4" s="8"/>
      <c r="P4" s="8"/>
      <c r="Q4" s="8"/>
      <c r="R4" s="8"/>
      <c r="S4" s="8"/>
      <c r="T4" s="8"/>
      <c r="U4" s="8"/>
      <c r="V4" s="8"/>
      <c r="W4" s="8"/>
      <c r="X4" s="8"/>
      <c r="Y4" s="8"/>
      <c r="Z4" s="8"/>
    </row>
    <row r="5" spans="1:26">
      <c r="A5" s="8"/>
      <c r="B5" s="8"/>
      <c r="C5" s="8"/>
      <c r="D5" s="8"/>
      <c r="E5" s="8"/>
      <c r="F5" s="8"/>
      <c r="G5" s="8"/>
      <c r="H5" s="8"/>
      <c r="I5" s="8"/>
      <c r="J5" s="8"/>
      <c r="K5" s="8"/>
      <c r="L5" s="8"/>
      <c r="M5" s="8"/>
      <c r="N5" s="8"/>
      <c r="O5" s="8"/>
      <c r="P5" s="8"/>
      <c r="Q5" s="8"/>
      <c r="R5" s="8"/>
      <c r="S5" s="8"/>
      <c r="T5" s="8"/>
      <c r="U5" s="8"/>
      <c r="V5" s="8"/>
      <c r="W5" s="8"/>
      <c r="X5" s="8"/>
      <c r="Y5" s="8"/>
      <c r="Z5" s="8"/>
    </row>
    <row r="6" spans="1:26" ht="20.25">
      <c r="A6" s="8"/>
      <c r="B6" s="8"/>
      <c r="C6" s="8"/>
      <c r="D6" s="8"/>
      <c r="E6" s="8"/>
      <c r="F6" s="8"/>
      <c r="G6" s="8"/>
      <c r="H6" s="8"/>
      <c r="I6" s="8"/>
      <c r="J6" s="8"/>
      <c r="K6" s="8"/>
      <c r="L6" s="8"/>
      <c r="M6" s="8"/>
      <c r="N6" s="8"/>
      <c r="O6" s="8"/>
      <c r="P6" s="8"/>
      <c r="Q6" s="8"/>
      <c r="R6" s="8"/>
      <c r="S6" s="8"/>
      <c r="T6" s="8"/>
      <c r="U6" s="8"/>
      <c r="V6" s="10" t="s">
        <v>11</v>
      </c>
      <c r="W6" s="8"/>
      <c r="X6" s="8"/>
      <c r="Y6" s="8"/>
      <c r="Z6" s="11">
        <f>D16*D15</f>
        <v>300</v>
      </c>
    </row>
    <row r="7" spans="1:26">
      <c r="A7" s="8"/>
      <c r="B7" s="8"/>
      <c r="C7" s="8"/>
      <c r="D7" s="8"/>
      <c r="E7" s="8"/>
      <c r="F7" s="8"/>
      <c r="G7" s="8"/>
      <c r="H7" s="8"/>
      <c r="I7" s="8"/>
      <c r="J7" s="8"/>
      <c r="K7" s="8"/>
      <c r="L7" s="8"/>
      <c r="M7" s="8"/>
      <c r="N7" s="8"/>
      <c r="O7" s="8"/>
      <c r="P7" s="8"/>
      <c r="Q7" s="8"/>
      <c r="R7" s="8"/>
      <c r="S7" s="8"/>
      <c r="T7" s="8"/>
      <c r="U7" s="8"/>
      <c r="V7" s="8"/>
      <c r="W7" s="8"/>
      <c r="X7" s="8"/>
      <c r="Y7" s="8"/>
      <c r="Z7" s="8"/>
    </row>
    <row r="8" spans="1:26" ht="20.25">
      <c r="A8" s="8"/>
      <c r="B8" s="8"/>
      <c r="C8" s="8"/>
      <c r="D8" s="8"/>
      <c r="E8" s="8"/>
      <c r="F8" s="8"/>
      <c r="G8" s="8"/>
      <c r="H8" s="8"/>
      <c r="I8" s="8"/>
      <c r="J8" s="8"/>
      <c r="K8" s="8"/>
      <c r="L8" s="8"/>
      <c r="M8" s="8"/>
      <c r="N8" s="8"/>
      <c r="O8" s="8"/>
      <c r="P8" s="8"/>
      <c r="Q8" s="8"/>
      <c r="R8" s="8"/>
      <c r="S8" s="8"/>
      <c r="T8" s="8"/>
      <c r="U8" s="8"/>
      <c r="V8" s="10" t="s">
        <v>12</v>
      </c>
      <c r="W8" s="8"/>
      <c r="X8" s="8"/>
      <c r="Y8" s="8"/>
      <c r="Z8" s="12">
        <f>100%-D17</f>
        <v>0.4</v>
      </c>
    </row>
    <row r="9" spans="1:26" ht="23.25">
      <c r="A9" s="8"/>
      <c r="B9" s="13"/>
      <c r="C9" s="8"/>
      <c r="D9" s="8"/>
      <c r="E9" s="8"/>
      <c r="F9" s="8"/>
      <c r="G9" s="8"/>
      <c r="H9" s="8"/>
      <c r="I9" s="8"/>
      <c r="J9" s="8"/>
      <c r="K9" s="8"/>
      <c r="L9" s="8"/>
      <c r="M9" s="8"/>
      <c r="N9" s="8"/>
      <c r="O9" s="8"/>
      <c r="P9" s="8"/>
      <c r="Q9" s="8"/>
      <c r="R9" s="8"/>
      <c r="S9" s="8"/>
      <c r="T9" s="8"/>
      <c r="U9" s="8"/>
      <c r="V9" s="8"/>
      <c r="W9" s="8"/>
      <c r="X9" s="8"/>
      <c r="Y9" s="8"/>
      <c r="Z9" s="8"/>
    </row>
    <row r="10" spans="1:26" ht="20.25">
      <c r="A10" s="8"/>
      <c r="B10" s="8"/>
      <c r="C10" s="8"/>
      <c r="D10" s="8"/>
      <c r="E10" s="8"/>
      <c r="F10" s="8"/>
      <c r="G10" s="8"/>
      <c r="H10" s="8"/>
      <c r="I10" s="8"/>
      <c r="J10" s="8"/>
      <c r="K10" s="8"/>
      <c r="L10" s="8"/>
      <c r="M10" s="8"/>
      <c r="N10" s="8"/>
      <c r="O10" s="8"/>
      <c r="P10" s="8"/>
      <c r="Q10" s="8"/>
      <c r="R10" s="8"/>
      <c r="S10" s="8"/>
      <c r="T10" s="8"/>
      <c r="U10" s="8"/>
      <c r="V10" s="14" t="s">
        <v>13</v>
      </c>
      <c r="W10" s="8"/>
      <c r="X10" s="8"/>
      <c r="Y10" s="8"/>
      <c r="Z10" s="15">
        <f>(D17*D18)-(Z8*1)</f>
        <v>0.79999999999999993</v>
      </c>
    </row>
    <row r="11" spans="1:26">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ht="20.25">
      <c r="A12" s="8"/>
      <c r="B12" s="8"/>
      <c r="C12" s="8"/>
      <c r="D12" s="8"/>
      <c r="E12" s="8"/>
      <c r="F12" s="8"/>
      <c r="G12" s="8"/>
      <c r="H12" s="8"/>
      <c r="I12" s="8"/>
      <c r="J12" s="8"/>
      <c r="K12" s="8"/>
      <c r="L12" s="8"/>
      <c r="M12" s="8"/>
      <c r="N12" s="8"/>
      <c r="O12" s="8"/>
      <c r="P12" s="8"/>
      <c r="Q12" s="8"/>
      <c r="R12" s="8"/>
      <c r="S12" s="8"/>
      <c r="T12" s="8"/>
      <c r="U12" s="8"/>
      <c r="V12" s="16" t="s">
        <v>14</v>
      </c>
      <c r="W12" s="8"/>
      <c r="X12" s="8"/>
      <c r="Y12" s="8"/>
      <c r="Z12" s="17">
        <f>1/(Z8^D19)</f>
        <v>97.656249999999943</v>
      </c>
    </row>
    <row r="13" spans="1:26">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ht="20.25">
      <c r="A15" s="8"/>
      <c r="B15" s="18" t="s">
        <v>15</v>
      </c>
      <c r="C15" s="19"/>
      <c r="D15" s="20">
        <v>15000</v>
      </c>
      <c r="E15" s="8"/>
      <c r="F15" s="8"/>
      <c r="G15" s="8"/>
      <c r="H15" s="8"/>
      <c r="I15" s="8"/>
      <c r="J15" s="8"/>
      <c r="K15" s="8"/>
      <c r="L15" s="8"/>
      <c r="M15" s="8"/>
      <c r="N15" s="8"/>
      <c r="O15" s="8"/>
      <c r="P15" s="8"/>
      <c r="Q15" s="8"/>
      <c r="R15" s="8"/>
      <c r="S15" s="8"/>
      <c r="T15" s="8"/>
      <c r="U15" s="8"/>
      <c r="V15" s="8"/>
      <c r="W15" s="8"/>
      <c r="X15" s="8"/>
      <c r="Y15" s="8"/>
      <c r="Z15" s="8"/>
    </row>
    <row r="16" spans="1:26" ht="20.25">
      <c r="A16" s="8"/>
      <c r="B16" s="21" t="s">
        <v>16</v>
      </c>
      <c r="C16" s="22"/>
      <c r="D16" s="23">
        <v>0.02</v>
      </c>
      <c r="E16" s="8"/>
      <c r="F16" s="24"/>
      <c r="G16" s="8"/>
      <c r="H16" s="8"/>
      <c r="I16" s="8"/>
      <c r="J16" s="8"/>
      <c r="K16" s="25"/>
      <c r="L16" s="8"/>
      <c r="M16" s="8"/>
      <c r="N16" s="8"/>
      <c r="O16" s="8"/>
      <c r="P16" s="8"/>
      <c r="Q16" s="8"/>
      <c r="R16" s="8"/>
      <c r="S16" s="8"/>
      <c r="T16" s="8"/>
      <c r="U16" s="8"/>
      <c r="V16" s="8"/>
      <c r="W16" s="8"/>
      <c r="X16" s="8"/>
      <c r="Y16" s="8"/>
      <c r="Z16" s="8"/>
    </row>
    <row r="17" spans="1:26" ht="20.25">
      <c r="A17" s="8"/>
      <c r="B17" s="26" t="s">
        <v>17</v>
      </c>
      <c r="C17" s="27"/>
      <c r="D17" s="28">
        <v>0.6</v>
      </c>
      <c r="E17" s="8"/>
      <c r="F17" s="29"/>
      <c r="G17" s="8"/>
      <c r="H17" s="8"/>
      <c r="I17" s="8"/>
      <c r="J17" s="8"/>
      <c r="K17" s="8"/>
      <c r="L17" s="8"/>
      <c r="M17" s="8"/>
      <c r="N17" s="8"/>
      <c r="O17" s="8"/>
      <c r="P17" s="8"/>
      <c r="Q17" s="8"/>
      <c r="R17" s="8"/>
      <c r="S17" s="8"/>
      <c r="T17" s="8"/>
      <c r="U17" s="8"/>
      <c r="V17" s="8"/>
      <c r="W17" s="8"/>
      <c r="X17" s="8"/>
      <c r="Y17" s="8"/>
      <c r="Z17" s="8"/>
    </row>
    <row r="18" spans="1:26" ht="20.25">
      <c r="A18" s="30"/>
      <c r="B18" s="21" t="s">
        <v>18</v>
      </c>
      <c r="C18" s="27"/>
      <c r="D18" s="31">
        <v>2</v>
      </c>
      <c r="E18" s="30"/>
      <c r="F18" s="32"/>
      <c r="G18" s="33"/>
      <c r="H18" s="30"/>
      <c r="I18" s="30"/>
      <c r="J18" s="8"/>
      <c r="K18" s="30"/>
      <c r="L18" s="8"/>
      <c r="M18" s="30"/>
      <c r="N18" s="30"/>
      <c r="O18" s="30"/>
      <c r="P18" s="30"/>
      <c r="Q18" s="30"/>
      <c r="R18" s="30"/>
      <c r="S18" s="30"/>
      <c r="T18" s="30"/>
      <c r="U18" s="30"/>
      <c r="V18" s="30"/>
      <c r="W18" s="30"/>
      <c r="X18" s="30"/>
      <c r="Y18" s="30"/>
      <c r="Z18" s="30"/>
    </row>
    <row r="19" spans="1:26" ht="20.25">
      <c r="A19" s="30"/>
      <c r="B19" s="34" t="s">
        <v>19</v>
      </c>
      <c r="C19" s="35"/>
      <c r="D19" s="36">
        <v>5</v>
      </c>
      <c r="E19" s="30"/>
      <c r="F19" s="37"/>
      <c r="G19" s="33"/>
      <c r="H19" s="25"/>
      <c r="I19" s="30"/>
      <c r="J19" s="8"/>
      <c r="K19" s="30"/>
      <c r="L19" s="8"/>
      <c r="M19" s="30"/>
      <c r="N19" s="30"/>
      <c r="O19" s="38"/>
      <c r="P19" s="30"/>
      <c r="Q19" s="30"/>
      <c r="R19" s="30"/>
      <c r="S19" s="30"/>
      <c r="T19" s="30"/>
      <c r="U19" s="30"/>
      <c r="V19" s="30"/>
      <c r="W19" s="30"/>
      <c r="X19" s="30"/>
      <c r="Y19" s="30"/>
      <c r="Z19" s="30"/>
    </row>
    <row r="20" spans="1:26" ht="20.25">
      <c r="A20" s="30"/>
      <c r="B20" s="30"/>
      <c r="C20" s="30"/>
      <c r="D20" s="30"/>
      <c r="E20" s="30"/>
      <c r="F20" s="39"/>
      <c r="G20" s="33"/>
      <c r="H20" s="25"/>
      <c r="I20" s="30"/>
      <c r="J20" s="8"/>
      <c r="K20" s="30"/>
      <c r="L20" s="8"/>
      <c r="M20" s="30"/>
      <c r="N20" s="30"/>
      <c r="O20" s="30"/>
      <c r="P20" s="30"/>
      <c r="Q20" s="30"/>
      <c r="R20" s="30"/>
      <c r="S20" s="30"/>
      <c r="T20" s="30"/>
      <c r="U20" s="30"/>
      <c r="V20" s="30"/>
      <c r="W20" s="30"/>
      <c r="X20" s="30"/>
      <c r="Y20" s="30"/>
      <c r="Z20" s="30"/>
    </row>
    <row r="21" spans="1:26" ht="15.75" customHeight="1">
      <c r="A21" s="30"/>
      <c r="B21" s="30"/>
      <c r="C21" s="8"/>
      <c r="D21" s="8"/>
      <c r="E21" s="30"/>
      <c r="F21" s="40"/>
      <c r="G21" s="30"/>
      <c r="H21" s="25"/>
      <c r="I21" s="30"/>
      <c r="J21" s="30"/>
      <c r="K21" s="30"/>
      <c r="L21" s="8"/>
      <c r="M21" s="30"/>
      <c r="N21" s="30"/>
      <c r="O21" s="30"/>
      <c r="P21" s="30"/>
      <c r="Q21" s="30"/>
      <c r="R21" s="30"/>
      <c r="S21" s="30"/>
      <c r="T21" s="30"/>
      <c r="U21" s="30"/>
      <c r="V21" s="30"/>
      <c r="W21" s="30"/>
      <c r="X21" s="30"/>
      <c r="Y21" s="30"/>
      <c r="Z21" s="30"/>
    </row>
    <row r="22" spans="1:26" ht="15.75" customHeight="1">
      <c r="A22" s="30"/>
      <c r="B22" s="30"/>
      <c r="C22" s="30"/>
      <c r="D22" s="30"/>
      <c r="E22" s="30"/>
      <c r="F22" s="40"/>
      <c r="G22" s="30"/>
      <c r="H22" s="25"/>
      <c r="I22" s="30"/>
      <c r="J22" s="30"/>
      <c r="K22" s="30"/>
      <c r="L22" s="8"/>
      <c r="M22" s="30"/>
      <c r="N22" s="30"/>
      <c r="O22" s="30"/>
      <c r="P22" s="30"/>
      <c r="Q22" s="30"/>
      <c r="R22" s="30"/>
      <c r="S22" s="30"/>
      <c r="T22" s="30"/>
      <c r="U22" s="30"/>
      <c r="V22" s="30"/>
      <c r="W22" s="30"/>
      <c r="X22" s="30"/>
      <c r="Y22" s="30"/>
      <c r="Z22" s="30"/>
    </row>
    <row r="23" spans="1:26" ht="15.75" customHeight="1">
      <c r="A23" s="30"/>
      <c r="B23" s="30"/>
      <c r="C23" s="30"/>
      <c r="D23" s="30"/>
      <c r="E23" s="30"/>
      <c r="F23" s="30"/>
      <c r="G23" s="121"/>
      <c r="H23" s="93"/>
      <c r="I23" s="30"/>
      <c r="J23" s="30"/>
      <c r="K23" s="121"/>
      <c r="L23" s="93"/>
      <c r="M23" s="30"/>
      <c r="N23" s="42"/>
      <c r="O23" s="121"/>
      <c r="P23" s="93"/>
      <c r="Q23" s="30"/>
      <c r="R23" s="30"/>
      <c r="S23" s="30"/>
      <c r="T23" s="30"/>
      <c r="U23" s="30"/>
      <c r="V23" s="30"/>
      <c r="W23" s="30"/>
      <c r="X23" s="30"/>
      <c r="Y23" s="30"/>
      <c r="Z23" s="30"/>
    </row>
    <row r="24" spans="1:26" ht="15.75" customHeight="1">
      <c r="A24" s="30"/>
      <c r="B24" s="122"/>
      <c r="C24" s="93"/>
      <c r="D24" s="30"/>
      <c r="E24" s="30"/>
      <c r="F24" s="30"/>
      <c r="G24" s="30"/>
      <c r="H24" s="25"/>
      <c r="I24" s="30"/>
      <c r="J24" s="30"/>
      <c r="K24" s="30"/>
      <c r="L24" s="30"/>
      <c r="M24" s="30"/>
      <c r="N24" s="30"/>
      <c r="O24" s="30"/>
      <c r="P24" s="30"/>
      <c r="Q24" s="30"/>
      <c r="R24" s="30"/>
      <c r="S24" s="30"/>
      <c r="T24" s="30"/>
      <c r="U24" s="30"/>
      <c r="V24" s="30"/>
      <c r="W24" s="30"/>
      <c r="X24" s="30"/>
      <c r="Y24" s="30"/>
      <c r="Z24" s="30"/>
    </row>
    <row r="25" spans="1:26" ht="15.75" customHeight="1">
      <c r="A25" s="8"/>
      <c r="B25" s="43" t="s">
        <v>20</v>
      </c>
      <c r="C25" s="44">
        <f ca="1">C47/C48</f>
        <v>0.7</v>
      </c>
      <c r="D25" s="45"/>
      <c r="E25" s="8"/>
      <c r="F25" s="8"/>
      <c r="G25" s="43" t="s">
        <v>20</v>
      </c>
      <c r="H25" s="44">
        <f ca="1">H47/H48</f>
        <v>0.7</v>
      </c>
      <c r="I25" s="8"/>
      <c r="J25" s="8"/>
      <c r="K25" s="43" t="s">
        <v>20</v>
      </c>
      <c r="L25" s="44">
        <f ca="1">L47/L48</f>
        <v>0.626</v>
      </c>
      <c r="M25" s="8"/>
      <c r="N25" s="8"/>
      <c r="O25" s="43" t="s">
        <v>20</v>
      </c>
      <c r="P25" s="44">
        <f ca="1">P47/P48</f>
        <v>0.60599999999999998</v>
      </c>
      <c r="Q25" s="8"/>
      <c r="R25" s="8"/>
      <c r="S25" s="8"/>
      <c r="T25" s="8"/>
      <c r="U25" s="8"/>
      <c r="V25" s="8"/>
      <c r="W25" s="8"/>
      <c r="X25" s="8"/>
      <c r="Y25" s="8"/>
      <c r="Z25" s="8"/>
    </row>
    <row r="26" spans="1:26" ht="15.75" customHeight="1">
      <c r="A26" s="8"/>
      <c r="B26" s="43" t="s">
        <v>21</v>
      </c>
      <c r="C26" s="44">
        <f ca="1">1-C25</f>
        <v>0.30000000000000004</v>
      </c>
      <c r="D26" s="45"/>
      <c r="E26" s="8"/>
      <c r="F26" s="8"/>
      <c r="G26" s="43" t="s">
        <v>21</v>
      </c>
      <c r="H26" s="44">
        <f ca="1">1-H25</f>
        <v>0.30000000000000004</v>
      </c>
      <c r="I26" s="8"/>
      <c r="J26" s="8"/>
      <c r="K26" s="43" t="s">
        <v>21</v>
      </c>
      <c r="L26" s="44">
        <f ca="1">1-L25</f>
        <v>0.374</v>
      </c>
      <c r="M26" s="8"/>
      <c r="N26" s="8"/>
      <c r="O26" s="43" t="s">
        <v>21</v>
      </c>
      <c r="P26" s="44">
        <f ca="1">1-P25</f>
        <v>0.39400000000000002</v>
      </c>
      <c r="Q26" s="8"/>
      <c r="R26" s="8"/>
      <c r="S26" s="8"/>
      <c r="T26" s="8"/>
      <c r="U26" s="8"/>
      <c r="V26" s="8"/>
      <c r="W26" s="8"/>
      <c r="X26" s="8"/>
      <c r="Y26" s="8"/>
      <c r="Z26" s="8"/>
    </row>
    <row r="27" spans="1:26" ht="15.75" customHeight="1">
      <c r="A27" s="8"/>
      <c r="B27" s="43" t="s">
        <v>22</v>
      </c>
      <c r="C27" s="46">
        <f ca="1">C28-D15</f>
        <v>3578.1669474380797</v>
      </c>
      <c r="D27" s="45"/>
      <c r="E27" s="8"/>
      <c r="F27" s="8"/>
      <c r="G27" s="44" t="s">
        <v>22</v>
      </c>
      <c r="H27" s="46">
        <f ca="1">H28-D15</f>
        <v>28716.891111210236</v>
      </c>
      <c r="I27" s="8"/>
      <c r="J27" s="8"/>
      <c r="K27" s="44" t="s">
        <v>22</v>
      </c>
      <c r="L27" s="46">
        <f ca="1">L28-D15</f>
        <v>73572256.894278929</v>
      </c>
      <c r="M27" s="8"/>
      <c r="N27" s="8"/>
      <c r="O27" s="44" t="s">
        <v>22</v>
      </c>
      <c r="P27" s="46">
        <f ca="1">P28-D15</f>
        <v>3.1803758614739669E+38</v>
      </c>
      <c r="Q27" s="8"/>
      <c r="R27" s="8"/>
      <c r="S27" s="8"/>
      <c r="T27" s="8"/>
      <c r="U27" s="8"/>
      <c r="V27" s="8"/>
      <c r="W27" s="8"/>
      <c r="X27" s="8"/>
      <c r="Y27" s="8"/>
      <c r="Z27" s="8"/>
    </row>
    <row r="28" spans="1:26" ht="15.75" customHeight="1">
      <c r="A28" s="8"/>
      <c r="B28" s="43" t="s">
        <v>23</v>
      </c>
      <c r="C28" s="47">
        <f ca="1">E73</f>
        <v>18578.16694743808</v>
      </c>
      <c r="D28" s="8"/>
      <c r="E28" s="8"/>
      <c r="F28" s="8"/>
      <c r="G28" s="44" t="s">
        <v>23</v>
      </c>
      <c r="H28" s="47">
        <f ca="1">I113</f>
        <v>43716.891111210236</v>
      </c>
      <c r="I28" s="8"/>
      <c r="J28" s="8"/>
      <c r="K28" s="44" t="s">
        <v>23</v>
      </c>
      <c r="L28" s="47">
        <f ca="1">M563</f>
        <v>73587256.894278929</v>
      </c>
      <c r="M28" s="8"/>
      <c r="N28" s="8"/>
      <c r="O28" s="44" t="s">
        <v>23</v>
      </c>
      <c r="P28" s="47">
        <f ca="1">Q5063</f>
        <v>3.1803758614739669E+38</v>
      </c>
      <c r="Q28" s="8"/>
      <c r="R28" s="8"/>
      <c r="S28" s="8"/>
      <c r="T28" s="8"/>
      <c r="U28" s="8"/>
      <c r="V28" s="8"/>
      <c r="W28" s="8"/>
      <c r="X28" s="8"/>
      <c r="Y28" s="8"/>
      <c r="Z28" s="8"/>
    </row>
    <row r="29" spans="1:26" ht="15.75" customHeight="1">
      <c r="A29" s="8"/>
      <c r="B29" s="43" t="s">
        <v>24</v>
      </c>
      <c r="C29" s="48">
        <f ca="1">LARGE(F64:F73,1)</f>
        <v>1</v>
      </c>
      <c r="D29" s="8"/>
      <c r="E29" s="8"/>
      <c r="F29" s="8"/>
      <c r="G29" s="43" t="s">
        <v>24</v>
      </c>
      <c r="H29" s="48">
        <f ca="1">LARGE(J64:J113,1)</f>
        <v>2</v>
      </c>
      <c r="I29" s="8"/>
      <c r="J29" s="8"/>
      <c r="K29" s="43" t="s">
        <v>24</v>
      </c>
      <c r="L29" s="48">
        <f ca="1">LARGE(N64:N563,1)</f>
        <v>5</v>
      </c>
      <c r="M29" s="8"/>
      <c r="N29" s="8"/>
      <c r="O29" s="43" t="s">
        <v>24</v>
      </c>
      <c r="P29" s="48">
        <f ca="1">LARGE(R64:R5063,1)</f>
        <v>7</v>
      </c>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49"/>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50" t="s">
        <v>25</v>
      </c>
      <c r="C47" s="51">
        <f ca="1">COUNTIF(D64:D73,"&gt;0")</f>
        <v>7</v>
      </c>
      <c r="D47" s="8"/>
      <c r="E47" s="8"/>
      <c r="F47" s="8"/>
      <c r="G47" s="50" t="s">
        <v>25</v>
      </c>
      <c r="H47" s="51">
        <f ca="1">COUNTIF(H64:H113,"&gt;0")</f>
        <v>35</v>
      </c>
      <c r="I47" s="8"/>
      <c r="J47" s="8"/>
      <c r="K47" s="50" t="s">
        <v>25</v>
      </c>
      <c r="L47" s="51">
        <f ca="1">COUNTIF(L64:L563,"&gt;0")</f>
        <v>313</v>
      </c>
      <c r="M47" s="8"/>
      <c r="N47" s="8"/>
      <c r="O47" s="50" t="s">
        <v>25</v>
      </c>
      <c r="P47" s="51">
        <f ca="1">COUNTIF(P64:P5063,"&gt;0")</f>
        <v>3030</v>
      </c>
      <c r="Q47" s="8"/>
      <c r="R47" s="8"/>
      <c r="S47" s="8"/>
      <c r="T47" s="8"/>
      <c r="U47" s="8"/>
      <c r="V47" s="8"/>
      <c r="W47" s="8"/>
      <c r="X47" s="8"/>
      <c r="Y47" s="8"/>
      <c r="Z47" s="8"/>
    </row>
    <row r="48" spans="1:26" ht="15.75" customHeight="1">
      <c r="A48" s="8"/>
      <c r="B48" s="52" t="s">
        <v>26</v>
      </c>
      <c r="C48" s="53">
        <f ca="1">COUNT(C64:C73)</f>
        <v>10</v>
      </c>
      <c r="D48" s="8"/>
      <c r="E48" s="8"/>
      <c r="F48" s="8"/>
      <c r="G48" s="52" t="s">
        <v>26</v>
      </c>
      <c r="H48" s="53">
        <f ca="1">COUNT(G64:G113)</f>
        <v>50</v>
      </c>
      <c r="I48" s="8"/>
      <c r="J48" s="8"/>
      <c r="K48" s="52" t="s">
        <v>26</v>
      </c>
      <c r="L48" s="53">
        <f ca="1">COUNT(K64:K563)</f>
        <v>500</v>
      </c>
      <c r="M48" s="8"/>
      <c r="N48" s="8"/>
      <c r="O48" s="52" t="s">
        <v>26</v>
      </c>
      <c r="P48" s="53">
        <f ca="1">COUNT(O64:O5063)</f>
        <v>5000</v>
      </c>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49"/>
      <c r="E50" s="8"/>
      <c r="F50" s="8"/>
      <c r="G50" s="8"/>
      <c r="H50" s="49"/>
      <c r="I50" s="8"/>
      <c r="J50" s="8"/>
      <c r="K50" s="8"/>
      <c r="L50" s="8"/>
      <c r="M50" s="8"/>
      <c r="N50" s="8"/>
      <c r="O50" s="8"/>
      <c r="P50" s="8"/>
      <c r="Q50" s="8"/>
      <c r="R50" s="8"/>
      <c r="S50" s="8"/>
      <c r="T50" s="8"/>
      <c r="U50" s="8"/>
      <c r="V50" s="8"/>
      <c r="W50" s="8"/>
      <c r="X50" s="8"/>
      <c r="Y50" s="8"/>
      <c r="Z50" s="8"/>
    </row>
    <row r="51" spans="1:26" ht="15.75" customHeight="1">
      <c r="A51" s="8"/>
      <c r="B51" s="8"/>
      <c r="C51" s="8"/>
      <c r="D51" s="49"/>
      <c r="E51" s="8"/>
      <c r="F51" s="8"/>
      <c r="G51" s="8"/>
      <c r="H51" s="49"/>
      <c r="I51" s="8"/>
      <c r="J51" s="8"/>
      <c r="K51" s="8"/>
      <c r="L51" s="8"/>
      <c r="M51" s="8"/>
      <c r="N51" s="8"/>
      <c r="O51" s="8"/>
      <c r="P51" s="8"/>
      <c r="Q51" s="8"/>
      <c r="R51" s="8"/>
      <c r="S51" s="8"/>
      <c r="T51" s="8"/>
      <c r="U51" s="8"/>
      <c r="V51" s="8"/>
      <c r="W51" s="8"/>
      <c r="X51" s="8"/>
      <c r="Y51" s="8"/>
      <c r="Z51" s="8"/>
    </row>
    <row r="52" spans="1:26" ht="15.75" customHeight="1">
      <c r="A52" s="8"/>
      <c r="B52" s="8"/>
      <c r="C52" s="8"/>
      <c r="D52" s="49"/>
      <c r="E52" s="8"/>
      <c r="F52" s="8"/>
      <c r="G52" s="8"/>
      <c r="H52" s="49"/>
      <c r="I52" s="8"/>
      <c r="J52" s="8"/>
      <c r="K52" s="8"/>
      <c r="L52" s="8"/>
      <c r="M52" s="8"/>
      <c r="N52" s="8"/>
      <c r="O52" s="8"/>
      <c r="P52" s="8"/>
      <c r="Q52" s="8"/>
      <c r="R52" s="8"/>
      <c r="S52" s="8"/>
      <c r="T52" s="8"/>
      <c r="U52" s="8"/>
      <c r="V52" s="8"/>
      <c r="W52" s="8"/>
      <c r="X52" s="8"/>
      <c r="Y52" s="8"/>
      <c r="Z52" s="8"/>
    </row>
    <row r="53" spans="1:26" ht="15.75" customHeight="1">
      <c r="A53" s="8"/>
      <c r="B53" s="8"/>
      <c r="C53" s="8"/>
      <c r="D53" s="49"/>
      <c r="E53" s="8"/>
      <c r="F53" s="8"/>
      <c r="G53" s="8"/>
      <c r="H53" s="49"/>
      <c r="I53" s="8"/>
      <c r="J53" s="8"/>
      <c r="K53" s="8"/>
      <c r="L53" s="8"/>
      <c r="M53" s="8"/>
      <c r="N53" s="8"/>
      <c r="O53" s="8"/>
      <c r="P53" s="8"/>
      <c r="Q53" s="8"/>
      <c r="R53" s="8"/>
      <c r="S53" s="8"/>
      <c r="T53" s="8"/>
      <c r="U53" s="8"/>
      <c r="V53" s="8"/>
      <c r="W53" s="8"/>
      <c r="X53" s="8"/>
      <c r="Y53" s="8"/>
      <c r="Z53" s="8"/>
    </row>
    <row r="54" spans="1:26" ht="15.75" customHeight="1">
      <c r="A54" s="8"/>
      <c r="B54" s="8"/>
      <c r="C54" s="8"/>
      <c r="D54" s="49"/>
      <c r="E54" s="8"/>
      <c r="F54" s="8"/>
      <c r="G54" s="8"/>
      <c r="H54" s="49"/>
      <c r="I54" s="8"/>
      <c r="J54" s="8"/>
      <c r="K54" s="8"/>
      <c r="L54" s="8"/>
      <c r="M54" s="8"/>
      <c r="N54" s="8"/>
      <c r="O54" s="8"/>
      <c r="P54" s="8"/>
      <c r="Q54" s="8"/>
      <c r="R54" s="8"/>
      <c r="S54" s="8"/>
      <c r="T54" s="8"/>
      <c r="U54" s="8"/>
      <c r="V54" s="8"/>
      <c r="W54" s="8"/>
      <c r="X54" s="8"/>
      <c r="Y54" s="8"/>
      <c r="Z54" s="8"/>
    </row>
    <row r="55" spans="1:26" ht="15.75" customHeight="1">
      <c r="A55" s="8"/>
      <c r="B55" s="8"/>
      <c r="C55" s="8"/>
      <c r="D55" s="49"/>
      <c r="E55" s="8"/>
      <c r="F55" s="8"/>
      <c r="G55" s="8"/>
      <c r="H55" s="49"/>
      <c r="I55" s="8"/>
      <c r="J55" s="8"/>
      <c r="K55" s="8"/>
      <c r="L55" s="8"/>
      <c r="M55" s="8"/>
      <c r="N55" s="8"/>
      <c r="O55" s="8"/>
      <c r="P55" s="8"/>
      <c r="Q55" s="8"/>
      <c r="R55" s="8"/>
      <c r="S55" s="8"/>
      <c r="T55" s="8"/>
      <c r="U55" s="8"/>
      <c r="V55" s="8"/>
      <c r="W55" s="8"/>
      <c r="X55" s="8"/>
      <c r="Y55" s="8"/>
      <c r="Z55" s="8"/>
    </row>
    <row r="56" spans="1:26" ht="15.75" customHeight="1">
      <c r="A56" s="8"/>
      <c r="B56" s="8"/>
      <c r="C56" s="8"/>
      <c r="D56" s="49"/>
      <c r="E56" s="8"/>
      <c r="F56" s="8"/>
      <c r="G56" s="8"/>
      <c r="H56" s="49"/>
      <c r="I56" s="8"/>
      <c r="J56" s="8"/>
      <c r="K56" s="8"/>
      <c r="L56" s="8"/>
      <c r="M56" s="8"/>
      <c r="N56" s="8"/>
      <c r="O56" s="8"/>
      <c r="P56" s="8"/>
      <c r="Q56" s="8"/>
      <c r="R56" s="8"/>
      <c r="S56" s="8"/>
      <c r="T56" s="8"/>
      <c r="U56" s="8"/>
      <c r="V56" s="8"/>
      <c r="W56" s="8"/>
      <c r="X56" s="8"/>
      <c r="Y56" s="8"/>
      <c r="Z56" s="8"/>
    </row>
    <row r="57" spans="1:26" ht="15.75" customHeight="1">
      <c r="A57" s="8"/>
      <c r="B57" s="8"/>
      <c r="C57" s="8"/>
      <c r="D57" s="49"/>
      <c r="E57" s="8"/>
      <c r="F57" s="8"/>
      <c r="G57" s="8"/>
      <c r="H57" s="49"/>
      <c r="I57" s="8"/>
      <c r="J57" s="8"/>
      <c r="K57" s="8"/>
      <c r="L57" s="8"/>
      <c r="M57" s="8"/>
      <c r="N57" s="8"/>
      <c r="O57" s="8"/>
      <c r="P57" s="8"/>
      <c r="Q57" s="8"/>
      <c r="R57" s="8"/>
      <c r="S57" s="8"/>
      <c r="T57" s="8"/>
      <c r="U57" s="8"/>
      <c r="V57" s="8"/>
      <c r="W57" s="8"/>
      <c r="X57" s="8"/>
      <c r="Y57" s="8"/>
      <c r="Z57" s="8"/>
    </row>
    <row r="58" spans="1:26" ht="15.75" customHeight="1">
      <c r="A58" s="8"/>
      <c r="B58" s="8"/>
      <c r="C58" s="8"/>
      <c r="D58" s="49"/>
      <c r="E58" s="8"/>
      <c r="F58" s="8"/>
      <c r="G58" s="8"/>
      <c r="H58" s="49"/>
      <c r="I58" s="8"/>
      <c r="J58" s="8"/>
      <c r="K58" s="8"/>
      <c r="L58" s="8"/>
      <c r="M58" s="8"/>
      <c r="N58" s="8"/>
      <c r="O58" s="8"/>
      <c r="P58" s="8"/>
      <c r="Q58" s="8"/>
      <c r="R58" s="8"/>
      <c r="S58" s="8"/>
      <c r="T58" s="8"/>
      <c r="U58" s="8"/>
      <c r="V58" s="8"/>
      <c r="W58" s="8"/>
      <c r="X58" s="8"/>
      <c r="Y58" s="8"/>
      <c r="Z58" s="8"/>
    </row>
    <row r="59" spans="1:26" ht="15.75" customHeight="1">
      <c r="A59" s="8"/>
      <c r="B59" s="8"/>
      <c r="C59" s="8"/>
      <c r="D59" s="49"/>
      <c r="E59" s="8"/>
      <c r="F59" s="8"/>
      <c r="G59" s="8"/>
      <c r="H59" s="49"/>
      <c r="I59" s="8"/>
      <c r="J59" s="8"/>
      <c r="K59" s="8"/>
      <c r="L59" s="8"/>
      <c r="M59" s="8"/>
      <c r="N59" s="8"/>
      <c r="O59" s="8"/>
      <c r="P59" s="8"/>
      <c r="Q59" s="8"/>
      <c r="R59" s="8"/>
      <c r="S59" s="8"/>
      <c r="T59" s="8"/>
      <c r="U59" s="8"/>
      <c r="V59" s="8"/>
      <c r="W59" s="8"/>
      <c r="X59" s="8"/>
      <c r="Y59" s="8"/>
      <c r="Z59" s="8"/>
    </row>
    <row r="60" spans="1:26" ht="15.75" customHeight="1">
      <c r="A60" s="8"/>
      <c r="B60" s="8"/>
      <c r="C60" s="8"/>
      <c r="D60" s="49"/>
      <c r="E60" s="8"/>
      <c r="F60" s="8"/>
      <c r="G60" s="8"/>
      <c r="H60" s="49"/>
      <c r="I60" s="8"/>
      <c r="J60" s="8"/>
      <c r="K60" s="8"/>
      <c r="L60" s="8"/>
      <c r="M60" s="8"/>
      <c r="N60" s="8"/>
      <c r="O60" s="8"/>
      <c r="P60" s="8"/>
      <c r="Q60" s="8"/>
      <c r="R60" s="8"/>
      <c r="S60" s="8"/>
      <c r="T60" s="8"/>
      <c r="U60" s="8"/>
      <c r="V60" s="8"/>
      <c r="W60" s="8"/>
      <c r="X60" s="8"/>
      <c r="Y60" s="8"/>
      <c r="Z60" s="8"/>
    </row>
    <row r="61" spans="1:26" ht="15.75" customHeight="1">
      <c r="A61" s="8"/>
      <c r="B61" s="8"/>
      <c r="C61" s="8"/>
      <c r="D61" s="49"/>
      <c r="E61" s="8"/>
      <c r="F61" s="8"/>
      <c r="G61" s="8"/>
      <c r="H61" s="49"/>
      <c r="I61" s="8"/>
      <c r="J61" s="8"/>
      <c r="K61" s="8"/>
      <c r="L61" s="8"/>
      <c r="M61" s="8"/>
      <c r="N61" s="8"/>
      <c r="O61" s="8"/>
      <c r="P61" s="8"/>
      <c r="Q61" s="8"/>
      <c r="R61" s="8"/>
      <c r="S61" s="8"/>
      <c r="T61" s="8"/>
      <c r="U61" s="8"/>
      <c r="V61" s="8"/>
      <c r="W61" s="8"/>
      <c r="X61" s="8"/>
      <c r="Y61" s="8"/>
      <c r="Z61" s="8"/>
    </row>
    <row r="62" spans="1:26" ht="15.75" customHeight="1">
      <c r="A62" s="8"/>
      <c r="B62" s="8"/>
      <c r="C62" s="45"/>
      <c r="D62" s="45"/>
      <c r="E62" s="8"/>
      <c r="F62" s="8"/>
      <c r="G62" s="8"/>
      <c r="H62" s="8"/>
      <c r="I62" s="8"/>
      <c r="J62" s="8"/>
      <c r="K62" s="8"/>
      <c r="L62" s="8"/>
      <c r="M62" s="8"/>
      <c r="N62" s="8"/>
      <c r="O62" s="8"/>
      <c r="P62" s="8"/>
      <c r="Q62" s="8"/>
      <c r="R62" s="8"/>
      <c r="S62" s="8"/>
      <c r="T62" s="8"/>
      <c r="U62" s="8"/>
      <c r="V62" s="8"/>
      <c r="W62" s="8"/>
      <c r="X62" s="8"/>
      <c r="Y62" s="8"/>
      <c r="Z62" s="8"/>
    </row>
    <row r="63" spans="1:26" ht="15.75" customHeight="1">
      <c r="A63" s="41"/>
      <c r="B63" s="41"/>
      <c r="C63" s="41" t="s">
        <v>27</v>
      </c>
      <c r="D63" s="41" t="s">
        <v>22</v>
      </c>
      <c r="E63" s="41" t="s">
        <v>28</v>
      </c>
      <c r="F63" s="41"/>
      <c r="G63" s="41" t="s">
        <v>29</v>
      </c>
      <c r="H63" s="41" t="s">
        <v>22</v>
      </c>
      <c r="I63" s="41" t="s">
        <v>28</v>
      </c>
      <c r="J63" s="41"/>
      <c r="K63" s="41" t="s">
        <v>30</v>
      </c>
      <c r="L63" s="41" t="s">
        <v>22</v>
      </c>
      <c r="M63" s="41" t="s">
        <v>28</v>
      </c>
      <c r="N63" s="41"/>
      <c r="O63" s="41" t="s">
        <v>31</v>
      </c>
      <c r="P63" s="41" t="s">
        <v>22</v>
      </c>
      <c r="Q63" s="41" t="s">
        <v>28</v>
      </c>
      <c r="R63" s="41"/>
      <c r="S63" s="41"/>
      <c r="T63" s="41"/>
      <c r="U63" s="41"/>
      <c r="V63" s="41"/>
      <c r="W63" s="41"/>
      <c r="X63" s="41"/>
      <c r="Y63" s="41"/>
      <c r="Z63" s="41"/>
    </row>
    <row r="64" spans="1:26" ht="15.75" customHeight="1">
      <c r="A64" s="8"/>
      <c r="B64" s="8"/>
      <c r="C64" s="54">
        <f t="shared" ref="C64:C73" ca="1" si="0">RANDBETWEEN(0,100)</f>
        <v>53</v>
      </c>
      <c r="D64" s="55">
        <f ca="1">IF(C64&gt;=$D$17*100,-($D$15*$D$16),($D$15*$D$16*$D$18))</f>
        <v>600</v>
      </c>
      <c r="E64" s="56">
        <f ca="1">$D$15+D64</f>
        <v>15600</v>
      </c>
      <c r="F64" s="57">
        <f ca="1">IF(D64="","",IF(D64&gt;0,0,1))</f>
        <v>0</v>
      </c>
      <c r="G64" s="54">
        <f t="shared" ref="G64:G113" ca="1" si="1">RANDBETWEEN(0,100)</f>
        <v>36</v>
      </c>
      <c r="H64" s="55">
        <f ca="1">IF(G64&gt;=$D$17*100,-($D$15*$D$16),($D$15*$D$16*$D$18))</f>
        <v>600</v>
      </c>
      <c r="I64" s="56">
        <f ca="1">$D$15+H64</f>
        <v>15600</v>
      </c>
      <c r="J64" s="57">
        <f ca="1">IF(H64="","",IF(H64&gt;0,0,1))</f>
        <v>0</v>
      </c>
      <c r="K64" s="54">
        <f t="shared" ref="K64:K563" ca="1" si="2">RANDBETWEEN(0,100)</f>
        <v>32</v>
      </c>
      <c r="L64" s="55">
        <f ca="1">IF(K64&gt;=$D$17*100,-($D$15*$D$16),($D$15*$D$16*$D$18))</f>
        <v>600</v>
      </c>
      <c r="M64" s="56">
        <f ca="1">$D$15+L64</f>
        <v>15600</v>
      </c>
      <c r="N64" s="57">
        <f ca="1">IF(L64="","",IF(L64&gt;0,0,1))</f>
        <v>0</v>
      </c>
      <c r="O64" s="54">
        <f t="shared" ref="O64:O5063" ca="1" si="3">RANDBETWEEN(0,100)</f>
        <v>32</v>
      </c>
      <c r="P64" s="55">
        <f ca="1">IF(O64&gt;=$D$17*100,-($D$15*$D$16),($D$15*$D$16*$D$18))</f>
        <v>600</v>
      </c>
      <c r="Q64" s="56">
        <f ca="1">$D$15+P64</f>
        <v>15600</v>
      </c>
      <c r="R64" s="57">
        <f ca="1">IF(P64="","",IF(P64&gt;0,0,1))</f>
        <v>0</v>
      </c>
      <c r="S64" s="8"/>
      <c r="T64" s="8"/>
      <c r="U64" s="8"/>
      <c r="V64" s="8"/>
      <c r="W64" s="8"/>
      <c r="X64" s="8"/>
      <c r="Y64" s="8"/>
      <c r="Z64" s="8"/>
    </row>
    <row r="65" spans="1:26" ht="15.75" customHeight="1">
      <c r="A65" s="8"/>
      <c r="B65" s="8"/>
      <c r="C65" s="54">
        <f t="shared" ca="1" si="0"/>
        <v>13</v>
      </c>
      <c r="D65" s="55">
        <f t="shared" ref="D65:D73" ca="1" si="4">IF(C65&gt;=$D$17*100,-(E64*$D$16),(E64*$D$16*$D$18))</f>
        <v>624</v>
      </c>
      <c r="E65" s="56">
        <f t="shared" ref="E65:E73" ca="1" si="5">D65+E64</f>
        <v>16224</v>
      </c>
      <c r="F65" s="57">
        <f t="shared" ref="F65:F73" ca="1" si="6">IF(D65="","",IF(D65&gt;0,0,1+F64))</f>
        <v>0</v>
      </c>
      <c r="G65" s="54">
        <f t="shared" ca="1" si="1"/>
        <v>27</v>
      </c>
      <c r="H65" s="55">
        <f t="shared" ref="H65:H113" ca="1" si="7">IF(G65&gt;=$D$17*100,-(I64*$D$16),(I64*$D$16*$D$18))</f>
        <v>624</v>
      </c>
      <c r="I65" s="56">
        <f t="shared" ref="I65:I113" ca="1" si="8">H65+I64</f>
        <v>16224</v>
      </c>
      <c r="J65" s="57">
        <f t="shared" ref="J65:J113" ca="1" si="9">IF(H65="","",IF(H65&gt;0,0,1+J64))</f>
        <v>0</v>
      </c>
      <c r="K65" s="54">
        <f t="shared" ca="1" si="2"/>
        <v>43</v>
      </c>
      <c r="L65" s="55">
        <f t="shared" ref="L65:L563" ca="1" si="10">IF(K65&gt;=$D$17*100,-(M64*$D$16),(M64*$D$16*$D$18))</f>
        <v>624</v>
      </c>
      <c r="M65" s="56">
        <f t="shared" ref="M65:M563" ca="1" si="11">L65+M64</f>
        <v>16224</v>
      </c>
      <c r="N65" s="57">
        <f t="shared" ref="N65:N563" ca="1" si="12">IF(L65="","",IF(L65&gt;0,0,1+N64))</f>
        <v>0</v>
      </c>
      <c r="O65" s="54">
        <f t="shared" ca="1" si="3"/>
        <v>44</v>
      </c>
      <c r="P65" s="55">
        <f t="shared" ref="P65:P5063" ca="1" si="13">IF(O65&gt;=$D$17*100,-(Q64*$D$16),(Q64*$D$16*$D$18))</f>
        <v>624</v>
      </c>
      <c r="Q65" s="56">
        <f t="shared" ref="Q65:Q5063" ca="1" si="14">P65+Q64</f>
        <v>16224</v>
      </c>
      <c r="R65" s="57">
        <f t="shared" ref="R65:R5063" ca="1" si="15">IF(P65="","",IF(P65&gt;0,0,1+R64))</f>
        <v>0</v>
      </c>
      <c r="S65" s="8"/>
      <c r="T65" s="8"/>
      <c r="U65" s="8"/>
      <c r="V65" s="8"/>
      <c r="W65" s="8"/>
      <c r="X65" s="8"/>
      <c r="Y65" s="8"/>
      <c r="Z65" s="8"/>
    </row>
    <row r="66" spans="1:26" ht="15.75" customHeight="1">
      <c r="A66" s="8"/>
      <c r="B66" s="8"/>
      <c r="C66" s="54">
        <f t="shared" ca="1" si="0"/>
        <v>76</v>
      </c>
      <c r="D66" s="55">
        <f t="shared" ca="1" si="4"/>
        <v>-324.48</v>
      </c>
      <c r="E66" s="56">
        <f t="shared" ca="1" si="5"/>
        <v>15899.52</v>
      </c>
      <c r="F66" s="57">
        <f t="shared" ca="1" si="6"/>
        <v>1</v>
      </c>
      <c r="G66" s="54">
        <f t="shared" ca="1" si="1"/>
        <v>88</v>
      </c>
      <c r="H66" s="55">
        <f t="shared" ca="1" si="7"/>
        <v>-324.48</v>
      </c>
      <c r="I66" s="56">
        <f t="shared" ca="1" si="8"/>
        <v>15899.52</v>
      </c>
      <c r="J66" s="57">
        <f t="shared" ca="1" si="9"/>
        <v>1</v>
      </c>
      <c r="K66" s="54">
        <f t="shared" ca="1" si="2"/>
        <v>65</v>
      </c>
      <c r="L66" s="55">
        <f t="shared" ca="1" si="10"/>
        <v>-324.48</v>
      </c>
      <c r="M66" s="56">
        <f t="shared" ca="1" si="11"/>
        <v>15899.52</v>
      </c>
      <c r="N66" s="57">
        <f t="shared" ca="1" si="12"/>
        <v>1</v>
      </c>
      <c r="O66" s="54">
        <f t="shared" ca="1" si="3"/>
        <v>11</v>
      </c>
      <c r="P66" s="55">
        <f t="shared" ca="1" si="13"/>
        <v>648.96</v>
      </c>
      <c r="Q66" s="56">
        <f t="shared" ca="1" si="14"/>
        <v>16872.96</v>
      </c>
      <c r="R66" s="57">
        <f t="shared" ca="1" si="15"/>
        <v>0</v>
      </c>
      <c r="S66" s="8"/>
      <c r="T66" s="8"/>
      <c r="U66" s="8"/>
      <c r="V66" s="8"/>
      <c r="W66" s="8"/>
      <c r="X66" s="8"/>
      <c r="Y66" s="8"/>
      <c r="Z66" s="8"/>
    </row>
    <row r="67" spans="1:26" ht="15.75" customHeight="1">
      <c r="A67" s="8"/>
      <c r="B67" s="8"/>
      <c r="C67" s="54">
        <f t="shared" ca="1" si="0"/>
        <v>47</v>
      </c>
      <c r="D67" s="55">
        <f t="shared" ca="1" si="4"/>
        <v>635.98080000000004</v>
      </c>
      <c r="E67" s="56">
        <f t="shared" ca="1" si="5"/>
        <v>16535.500800000002</v>
      </c>
      <c r="F67" s="57">
        <f t="shared" ca="1" si="6"/>
        <v>0</v>
      </c>
      <c r="G67" s="54">
        <f t="shared" ca="1" si="1"/>
        <v>21</v>
      </c>
      <c r="H67" s="55">
        <f t="shared" ca="1" si="7"/>
        <v>635.98080000000004</v>
      </c>
      <c r="I67" s="56">
        <f t="shared" ca="1" si="8"/>
        <v>16535.500800000002</v>
      </c>
      <c r="J67" s="57">
        <f t="shared" ca="1" si="9"/>
        <v>0</v>
      </c>
      <c r="K67" s="54">
        <f t="shared" ca="1" si="2"/>
        <v>3</v>
      </c>
      <c r="L67" s="55">
        <f t="shared" ca="1" si="10"/>
        <v>635.98080000000004</v>
      </c>
      <c r="M67" s="56">
        <f t="shared" ca="1" si="11"/>
        <v>16535.500800000002</v>
      </c>
      <c r="N67" s="57">
        <f t="shared" ca="1" si="12"/>
        <v>0</v>
      </c>
      <c r="O67" s="54">
        <f t="shared" ca="1" si="3"/>
        <v>34</v>
      </c>
      <c r="P67" s="55">
        <f t="shared" ca="1" si="13"/>
        <v>674.91840000000002</v>
      </c>
      <c r="Q67" s="56">
        <f t="shared" ca="1" si="14"/>
        <v>17547.878399999998</v>
      </c>
      <c r="R67" s="57">
        <f t="shared" ca="1" si="15"/>
        <v>0</v>
      </c>
      <c r="S67" s="8"/>
      <c r="T67" s="8"/>
      <c r="U67" s="8"/>
      <c r="V67" s="8"/>
      <c r="W67" s="8"/>
      <c r="X67" s="8"/>
      <c r="Y67" s="8"/>
      <c r="Z67" s="8"/>
    </row>
    <row r="68" spans="1:26" ht="15.75" customHeight="1">
      <c r="A68" s="8"/>
      <c r="B68" s="8"/>
      <c r="C68" s="54">
        <f t="shared" ca="1" si="0"/>
        <v>85</v>
      </c>
      <c r="D68" s="55">
        <f t="shared" ca="1" si="4"/>
        <v>-330.71001600000005</v>
      </c>
      <c r="E68" s="56">
        <f t="shared" ca="1" si="5"/>
        <v>16204.790784000001</v>
      </c>
      <c r="F68" s="57">
        <f t="shared" ca="1" si="6"/>
        <v>1</v>
      </c>
      <c r="G68" s="54">
        <f t="shared" ca="1" si="1"/>
        <v>5</v>
      </c>
      <c r="H68" s="55">
        <f t="shared" ca="1" si="7"/>
        <v>661.42003200000011</v>
      </c>
      <c r="I68" s="56">
        <f t="shared" ca="1" si="8"/>
        <v>17196.920832000003</v>
      </c>
      <c r="J68" s="57">
        <f t="shared" ca="1" si="9"/>
        <v>0</v>
      </c>
      <c r="K68" s="54">
        <f t="shared" ca="1" si="2"/>
        <v>28</v>
      </c>
      <c r="L68" s="55">
        <f t="shared" ca="1" si="10"/>
        <v>661.42003200000011</v>
      </c>
      <c r="M68" s="56">
        <f t="shared" ca="1" si="11"/>
        <v>17196.920832000003</v>
      </c>
      <c r="N68" s="57">
        <f t="shared" ca="1" si="12"/>
        <v>0</v>
      </c>
      <c r="O68" s="54">
        <f t="shared" ca="1" si="3"/>
        <v>53</v>
      </c>
      <c r="P68" s="55">
        <f t="shared" ca="1" si="13"/>
        <v>701.91513599999996</v>
      </c>
      <c r="Q68" s="56">
        <f t="shared" ca="1" si="14"/>
        <v>18249.793535999997</v>
      </c>
      <c r="R68" s="57">
        <f t="shared" ca="1" si="15"/>
        <v>0</v>
      </c>
      <c r="S68" s="8"/>
      <c r="T68" s="8"/>
      <c r="U68" s="8"/>
      <c r="V68" s="8"/>
      <c r="W68" s="8"/>
      <c r="X68" s="8"/>
      <c r="Y68" s="8"/>
      <c r="Z68" s="8"/>
    </row>
    <row r="69" spans="1:26" ht="15.75" customHeight="1">
      <c r="A69" s="8"/>
      <c r="B69" s="8"/>
      <c r="C69" s="54">
        <f t="shared" ca="1" si="0"/>
        <v>48</v>
      </c>
      <c r="D69" s="55">
        <f t="shared" ca="1" si="4"/>
        <v>648.19163136000009</v>
      </c>
      <c r="E69" s="56">
        <f t="shared" ca="1" si="5"/>
        <v>16852.982415360002</v>
      </c>
      <c r="F69" s="57">
        <f t="shared" ca="1" si="6"/>
        <v>0</v>
      </c>
      <c r="G69" s="54">
        <f t="shared" ca="1" si="1"/>
        <v>22</v>
      </c>
      <c r="H69" s="55">
        <f t="shared" ca="1" si="7"/>
        <v>687.87683328000014</v>
      </c>
      <c r="I69" s="56">
        <f t="shared" ca="1" si="8"/>
        <v>17884.797665280003</v>
      </c>
      <c r="J69" s="57">
        <f t="shared" ca="1" si="9"/>
        <v>0</v>
      </c>
      <c r="K69" s="54">
        <f t="shared" ca="1" si="2"/>
        <v>76</v>
      </c>
      <c r="L69" s="55">
        <f t="shared" ca="1" si="10"/>
        <v>-343.93841664000007</v>
      </c>
      <c r="M69" s="56">
        <f t="shared" ca="1" si="11"/>
        <v>16852.982415360002</v>
      </c>
      <c r="N69" s="57">
        <f t="shared" ca="1" si="12"/>
        <v>1</v>
      </c>
      <c r="O69" s="54">
        <f t="shared" ca="1" si="3"/>
        <v>79</v>
      </c>
      <c r="P69" s="55">
        <f t="shared" ca="1" si="13"/>
        <v>-364.99587071999997</v>
      </c>
      <c r="Q69" s="56">
        <f t="shared" ca="1" si="14"/>
        <v>17884.797665279999</v>
      </c>
      <c r="R69" s="57">
        <f t="shared" ca="1" si="15"/>
        <v>1</v>
      </c>
      <c r="S69" s="8"/>
      <c r="T69" s="8"/>
      <c r="U69" s="8"/>
      <c r="V69" s="8"/>
      <c r="W69" s="8"/>
      <c r="X69" s="8"/>
      <c r="Y69" s="8"/>
      <c r="Z69" s="8"/>
    </row>
    <row r="70" spans="1:26" ht="15.75" customHeight="1">
      <c r="A70" s="8"/>
      <c r="B70" s="8"/>
      <c r="C70" s="54">
        <f t="shared" ca="1" si="0"/>
        <v>72</v>
      </c>
      <c r="D70" s="55">
        <f t="shared" ca="1" si="4"/>
        <v>-337.05964830720006</v>
      </c>
      <c r="E70" s="56">
        <f t="shared" ca="1" si="5"/>
        <v>16515.922767052802</v>
      </c>
      <c r="F70" s="57">
        <f t="shared" ca="1" si="6"/>
        <v>1</v>
      </c>
      <c r="G70" s="54">
        <f t="shared" ca="1" si="1"/>
        <v>55</v>
      </c>
      <c r="H70" s="55">
        <f t="shared" ca="1" si="7"/>
        <v>715.39190661120017</v>
      </c>
      <c r="I70" s="56">
        <f t="shared" ca="1" si="8"/>
        <v>18600.189571891202</v>
      </c>
      <c r="J70" s="57">
        <f t="shared" ca="1" si="9"/>
        <v>0</v>
      </c>
      <c r="K70" s="54">
        <f t="shared" ca="1" si="2"/>
        <v>37</v>
      </c>
      <c r="L70" s="55">
        <f t="shared" ca="1" si="10"/>
        <v>674.11929661440013</v>
      </c>
      <c r="M70" s="56">
        <f t="shared" ca="1" si="11"/>
        <v>17527.101711974403</v>
      </c>
      <c r="N70" s="57">
        <f t="shared" ca="1" si="12"/>
        <v>0</v>
      </c>
      <c r="O70" s="54">
        <f t="shared" ca="1" si="3"/>
        <v>80</v>
      </c>
      <c r="P70" s="55">
        <f t="shared" ca="1" si="13"/>
        <v>-357.69595330559997</v>
      </c>
      <c r="Q70" s="56">
        <f t="shared" ca="1" si="14"/>
        <v>17527.101711974399</v>
      </c>
      <c r="R70" s="57">
        <f t="shared" ca="1" si="15"/>
        <v>2</v>
      </c>
      <c r="S70" s="8"/>
      <c r="T70" s="8"/>
      <c r="U70" s="8"/>
      <c r="V70" s="8"/>
      <c r="W70" s="8"/>
      <c r="X70" s="8"/>
      <c r="Y70" s="8"/>
      <c r="Z70" s="8"/>
    </row>
    <row r="71" spans="1:26" ht="15.75" customHeight="1">
      <c r="A71" s="8"/>
      <c r="B71" s="8"/>
      <c r="C71" s="54">
        <f t="shared" ca="1" si="0"/>
        <v>5</v>
      </c>
      <c r="D71" s="55">
        <f t="shared" ca="1" si="4"/>
        <v>660.6369106821121</v>
      </c>
      <c r="E71" s="56">
        <f t="shared" ca="1" si="5"/>
        <v>17176.559677734913</v>
      </c>
      <c r="F71" s="57">
        <f t="shared" ca="1" si="6"/>
        <v>0</v>
      </c>
      <c r="G71" s="54">
        <f t="shared" ca="1" si="1"/>
        <v>98</v>
      </c>
      <c r="H71" s="55">
        <f t="shared" ca="1" si="7"/>
        <v>-372.00379143782402</v>
      </c>
      <c r="I71" s="56">
        <f t="shared" ca="1" si="8"/>
        <v>18228.185780453379</v>
      </c>
      <c r="J71" s="57">
        <f t="shared" ca="1" si="9"/>
        <v>1</v>
      </c>
      <c r="K71" s="54">
        <f t="shared" ca="1" si="2"/>
        <v>65</v>
      </c>
      <c r="L71" s="55">
        <f t="shared" ca="1" si="10"/>
        <v>-350.54203423948809</v>
      </c>
      <c r="M71" s="56">
        <f t="shared" ca="1" si="11"/>
        <v>17176.559677734916</v>
      </c>
      <c r="N71" s="57">
        <f t="shared" ca="1" si="12"/>
        <v>1</v>
      </c>
      <c r="O71" s="54">
        <f t="shared" ca="1" si="3"/>
        <v>8</v>
      </c>
      <c r="P71" s="55">
        <f t="shared" ca="1" si="13"/>
        <v>701.08406847897595</v>
      </c>
      <c r="Q71" s="56">
        <f t="shared" ca="1" si="14"/>
        <v>18228.185780453376</v>
      </c>
      <c r="R71" s="57">
        <f t="shared" ca="1" si="15"/>
        <v>0</v>
      </c>
      <c r="S71" s="8"/>
      <c r="T71" s="8"/>
      <c r="U71" s="8"/>
      <c r="V71" s="8"/>
      <c r="W71" s="8"/>
      <c r="X71" s="8"/>
      <c r="Y71" s="8"/>
      <c r="Z71" s="8"/>
    </row>
    <row r="72" spans="1:26" ht="15.75" customHeight="1">
      <c r="A72" s="8"/>
      <c r="B72" s="8"/>
      <c r="C72" s="54">
        <f t="shared" ca="1" si="0"/>
        <v>49</v>
      </c>
      <c r="D72" s="55">
        <f t="shared" ca="1" si="4"/>
        <v>687.06238710939658</v>
      </c>
      <c r="E72" s="56">
        <f t="shared" ca="1" si="5"/>
        <v>17863.622064844309</v>
      </c>
      <c r="F72" s="57">
        <f t="shared" ca="1" si="6"/>
        <v>0</v>
      </c>
      <c r="G72" s="54">
        <f t="shared" ca="1" si="1"/>
        <v>26</v>
      </c>
      <c r="H72" s="55">
        <f t="shared" ca="1" si="7"/>
        <v>729.12743121813514</v>
      </c>
      <c r="I72" s="56">
        <f t="shared" ca="1" si="8"/>
        <v>18957.313211671513</v>
      </c>
      <c r="J72" s="57">
        <f t="shared" ca="1" si="9"/>
        <v>0</v>
      </c>
      <c r="K72" s="54">
        <f t="shared" ca="1" si="2"/>
        <v>28</v>
      </c>
      <c r="L72" s="55">
        <f t="shared" ca="1" si="10"/>
        <v>687.0623871093967</v>
      </c>
      <c r="M72" s="56">
        <f t="shared" ca="1" si="11"/>
        <v>17863.622064844312</v>
      </c>
      <c r="N72" s="57">
        <f t="shared" ca="1" si="12"/>
        <v>0</v>
      </c>
      <c r="O72" s="54">
        <f t="shared" ca="1" si="3"/>
        <v>75</v>
      </c>
      <c r="P72" s="55">
        <f t="shared" ca="1" si="13"/>
        <v>-364.56371560906751</v>
      </c>
      <c r="Q72" s="56">
        <f t="shared" ca="1" si="14"/>
        <v>17863.622064844309</v>
      </c>
      <c r="R72" s="57">
        <f t="shared" ca="1" si="15"/>
        <v>1</v>
      </c>
      <c r="S72" s="8"/>
      <c r="T72" s="8"/>
      <c r="U72" s="8"/>
      <c r="V72" s="8"/>
      <c r="W72" s="8"/>
      <c r="X72" s="8"/>
      <c r="Y72" s="8"/>
      <c r="Z72" s="8"/>
    </row>
    <row r="73" spans="1:26" ht="15.75" customHeight="1">
      <c r="A73" s="8"/>
      <c r="B73" s="8"/>
      <c r="C73" s="54">
        <f t="shared" ca="1" si="0"/>
        <v>23</v>
      </c>
      <c r="D73" s="55">
        <f t="shared" ca="1" si="4"/>
        <v>714.5448825937724</v>
      </c>
      <c r="E73" s="56">
        <f t="shared" ca="1" si="5"/>
        <v>18578.16694743808</v>
      </c>
      <c r="F73" s="57">
        <f t="shared" ca="1" si="6"/>
        <v>0</v>
      </c>
      <c r="G73" s="54">
        <f t="shared" ca="1" si="1"/>
        <v>98</v>
      </c>
      <c r="H73" s="55">
        <f t="shared" ca="1" si="7"/>
        <v>-379.14626423343026</v>
      </c>
      <c r="I73" s="56">
        <f t="shared" ca="1" si="8"/>
        <v>18578.166947438083</v>
      </c>
      <c r="J73" s="57">
        <f t="shared" ca="1" si="9"/>
        <v>1</v>
      </c>
      <c r="K73" s="54">
        <f t="shared" ca="1" si="2"/>
        <v>41</v>
      </c>
      <c r="L73" s="55">
        <f t="shared" ca="1" si="10"/>
        <v>714.54488259377251</v>
      </c>
      <c r="M73" s="56">
        <f t="shared" ca="1" si="11"/>
        <v>18578.166947438083</v>
      </c>
      <c r="N73" s="57">
        <f t="shared" ca="1" si="12"/>
        <v>0</v>
      </c>
      <c r="O73" s="54">
        <f t="shared" ca="1" si="3"/>
        <v>76</v>
      </c>
      <c r="P73" s="55">
        <f t="shared" ca="1" si="13"/>
        <v>-357.2724412968862</v>
      </c>
      <c r="Q73" s="56">
        <f t="shared" ca="1" si="14"/>
        <v>17506.349623547423</v>
      </c>
      <c r="R73" s="57">
        <f t="shared" ca="1" si="15"/>
        <v>2</v>
      </c>
      <c r="S73" s="8"/>
      <c r="T73" s="8"/>
      <c r="U73" s="8"/>
      <c r="V73" s="8"/>
      <c r="W73" s="8"/>
      <c r="X73" s="8"/>
      <c r="Y73" s="8"/>
      <c r="Z73" s="8"/>
    </row>
    <row r="74" spans="1:26" ht="15.75" customHeight="1">
      <c r="A74" s="8"/>
      <c r="B74" s="8"/>
      <c r="C74" s="8"/>
      <c r="D74" s="8"/>
      <c r="E74" s="8"/>
      <c r="F74" s="8"/>
      <c r="G74" s="54">
        <f t="shared" ca="1" si="1"/>
        <v>91</v>
      </c>
      <c r="H74" s="55">
        <f t="shared" ca="1" si="7"/>
        <v>-371.56333894876167</v>
      </c>
      <c r="I74" s="56">
        <f t="shared" ca="1" si="8"/>
        <v>18206.60360848932</v>
      </c>
      <c r="J74" s="57">
        <f t="shared" ca="1" si="9"/>
        <v>2</v>
      </c>
      <c r="K74" s="54">
        <f t="shared" ca="1" si="2"/>
        <v>68</v>
      </c>
      <c r="L74" s="55">
        <f t="shared" ca="1" si="10"/>
        <v>-371.56333894876167</v>
      </c>
      <c r="M74" s="56">
        <f t="shared" ca="1" si="11"/>
        <v>18206.60360848932</v>
      </c>
      <c r="N74" s="57">
        <f t="shared" ca="1" si="12"/>
        <v>1</v>
      </c>
      <c r="O74" s="54">
        <f t="shared" ca="1" si="3"/>
        <v>73</v>
      </c>
      <c r="P74" s="55">
        <f t="shared" ca="1" si="13"/>
        <v>-350.12699247094849</v>
      </c>
      <c r="Q74" s="56">
        <f t="shared" ca="1" si="14"/>
        <v>17156.222631076474</v>
      </c>
      <c r="R74" s="57">
        <f t="shared" ca="1" si="15"/>
        <v>3</v>
      </c>
      <c r="S74" s="8"/>
      <c r="T74" s="8"/>
      <c r="U74" s="8"/>
      <c r="V74" s="8"/>
      <c r="W74" s="8"/>
      <c r="X74" s="8"/>
      <c r="Y74" s="8"/>
      <c r="Z74" s="8"/>
    </row>
    <row r="75" spans="1:26" ht="15.75" customHeight="1">
      <c r="A75" s="8"/>
      <c r="B75" s="8"/>
      <c r="C75" s="8"/>
      <c r="D75" s="8"/>
      <c r="E75" s="8"/>
      <c r="F75" s="8"/>
      <c r="G75" s="54">
        <f t="shared" ca="1" si="1"/>
        <v>25</v>
      </c>
      <c r="H75" s="55">
        <f t="shared" ca="1" si="7"/>
        <v>728.26414433957279</v>
      </c>
      <c r="I75" s="56">
        <f t="shared" ca="1" si="8"/>
        <v>18934.867752828894</v>
      </c>
      <c r="J75" s="57">
        <f t="shared" ca="1" si="9"/>
        <v>0</v>
      </c>
      <c r="K75" s="54">
        <f t="shared" ca="1" si="2"/>
        <v>67</v>
      </c>
      <c r="L75" s="55">
        <f t="shared" ca="1" si="10"/>
        <v>-364.1320721697864</v>
      </c>
      <c r="M75" s="56">
        <f t="shared" ca="1" si="11"/>
        <v>17842.471536319536</v>
      </c>
      <c r="N75" s="57">
        <f t="shared" ca="1" si="12"/>
        <v>2</v>
      </c>
      <c r="O75" s="54">
        <f t="shared" ca="1" si="3"/>
        <v>2</v>
      </c>
      <c r="P75" s="55">
        <f t="shared" ca="1" si="13"/>
        <v>686.24890524305897</v>
      </c>
      <c r="Q75" s="56">
        <f t="shared" ca="1" si="14"/>
        <v>17842.471536319532</v>
      </c>
      <c r="R75" s="57">
        <f t="shared" ca="1" si="15"/>
        <v>0</v>
      </c>
      <c r="S75" s="8"/>
      <c r="T75" s="8"/>
      <c r="U75" s="8"/>
      <c r="V75" s="8"/>
      <c r="W75" s="8"/>
      <c r="X75" s="8"/>
      <c r="Y75" s="8"/>
      <c r="Z75" s="8"/>
    </row>
    <row r="76" spans="1:26" ht="15.75" customHeight="1">
      <c r="A76" s="8"/>
      <c r="B76" s="8"/>
      <c r="C76" s="8"/>
      <c r="D76" s="8"/>
      <c r="E76" s="8"/>
      <c r="F76" s="8"/>
      <c r="G76" s="54">
        <f t="shared" ca="1" si="1"/>
        <v>33</v>
      </c>
      <c r="H76" s="55">
        <f t="shared" ca="1" si="7"/>
        <v>757.39471011315572</v>
      </c>
      <c r="I76" s="56">
        <f t="shared" ca="1" si="8"/>
        <v>19692.26246294205</v>
      </c>
      <c r="J76" s="57">
        <f t="shared" ca="1" si="9"/>
        <v>0</v>
      </c>
      <c r="K76" s="54">
        <f t="shared" ca="1" si="2"/>
        <v>79</v>
      </c>
      <c r="L76" s="55">
        <f t="shared" ca="1" si="10"/>
        <v>-356.84943072639072</v>
      </c>
      <c r="M76" s="56">
        <f t="shared" ca="1" si="11"/>
        <v>17485.622105593146</v>
      </c>
      <c r="N76" s="57">
        <f t="shared" ca="1" si="12"/>
        <v>3</v>
      </c>
      <c r="O76" s="54">
        <f t="shared" ca="1" si="3"/>
        <v>62</v>
      </c>
      <c r="P76" s="55">
        <f t="shared" ca="1" si="13"/>
        <v>-356.84943072639066</v>
      </c>
      <c r="Q76" s="56">
        <f t="shared" ca="1" si="14"/>
        <v>17485.622105593142</v>
      </c>
      <c r="R76" s="57">
        <f t="shared" ca="1" si="15"/>
        <v>1</v>
      </c>
      <c r="S76" s="8"/>
      <c r="T76" s="8"/>
      <c r="U76" s="8"/>
      <c r="V76" s="8"/>
      <c r="W76" s="8"/>
      <c r="X76" s="8"/>
      <c r="Y76" s="8"/>
      <c r="Z76" s="8"/>
    </row>
    <row r="77" spans="1:26" ht="15.75" customHeight="1">
      <c r="A77" s="8"/>
      <c r="B77" s="8"/>
      <c r="C77" s="8"/>
      <c r="D77" s="8"/>
      <c r="E77" s="8"/>
      <c r="F77" s="8"/>
      <c r="G77" s="54">
        <f t="shared" ca="1" si="1"/>
        <v>51</v>
      </c>
      <c r="H77" s="55">
        <f t="shared" ca="1" si="7"/>
        <v>787.69049851768204</v>
      </c>
      <c r="I77" s="56">
        <f t="shared" ca="1" si="8"/>
        <v>20479.95296145973</v>
      </c>
      <c r="J77" s="57">
        <f t="shared" ca="1" si="9"/>
        <v>0</v>
      </c>
      <c r="K77" s="54">
        <f t="shared" ca="1" si="2"/>
        <v>41</v>
      </c>
      <c r="L77" s="55">
        <f t="shared" ca="1" si="10"/>
        <v>699.42488422372583</v>
      </c>
      <c r="M77" s="56">
        <f t="shared" ca="1" si="11"/>
        <v>18185.04698981687</v>
      </c>
      <c r="N77" s="57">
        <f t="shared" ca="1" si="12"/>
        <v>0</v>
      </c>
      <c r="O77" s="54">
        <f t="shared" ca="1" si="3"/>
        <v>59</v>
      </c>
      <c r="P77" s="55">
        <f t="shared" ca="1" si="13"/>
        <v>699.42488422372571</v>
      </c>
      <c r="Q77" s="56">
        <f t="shared" ca="1" si="14"/>
        <v>18185.046989816867</v>
      </c>
      <c r="R77" s="57">
        <f t="shared" ca="1" si="15"/>
        <v>0</v>
      </c>
      <c r="S77" s="8"/>
      <c r="T77" s="8"/>
      <c r="U77" s="8"/>
      <c r="V77" s="8"/>
      <c r="W77" s="8"/>
      <c r="X77" s="8"/>
      <c r="Y77" s="8"/>
      <c r="Z77" s="8"/>
    </row>
    <row r="78" spans="1:26" ht="15.75" customHeight="1">
      <c r="A78" s="8"/>
      <c r="B78" s="8"/>
      <c r="C78" s="8"/>
      <c r="D78" s="8"/>
      <c r="E78" s="8"/>
      <c r="F78" s="8"/>
      <c r="G78" s="54">
        <f t="shared" ca="1" si="1"/>
        <v>36</v>
      </c>
      <c r="H78" s="55">
        <f t="shared" ca="1" si="7"/>
        <v>819.19811845838922</v>
      </c>
      <c r="I78" s="56">
        <f t="shared" ca="1" si="8"/>
        <v>21299.15107991812</v>
      </c>
      <c r="J78" s="57">
        <f t="shared" ca="1" si="9"/>
        <v>0</v>
      </c>
      <c r="K78" s="54">
        <f t="shared" ca="1" si="2"/>
        <v>13</v>
      </c>
      <c r="L78" s="55">
        <f t="shared" ca="1" si="10"/>
        <v>727.40187959267485</v>
      </c>
      <c r="M78" s="56">
        <f t="shared" ca="1" si="11"/>
        <v>18912.448869409545</v>
      </c>
      <c r="N78" s="57">
        <f t="shared" ca="1" si="12"/>
        <v>0</v>
      </c>
      <c r="O78" s="54">
        <f t="shared" ca="1" si="3"/>
        <v>69</v>
      </c>
      <c r="P78" s="55">
        <f t="shared" ca="1" si="13"/>
        <v>-363.70093979633737</v>
      </c>
      <c r="Q78" s="56">
        <f t="shared" ca="1" si="14"/>
        <v>17821.346050020529</v>
      </c>
      <c r="R78" s="57">
        <f t="shared" ca="1" si="15"/>
        <v>1</v>
      </c>
      <c r="S78" s="8"/>
      <c r="T78" s="8"/>
      <c r="U78" s="8"/>
      <c r="V78" s="8"/>
      <c r="W78" s="8"/>
      <c r="X78" s="8"/>
      <c r="Y78" s="8"/>
      <c r="Z78" s="8"/>
    </row>
    <row r="79" spans="1:26" ht="15.75" customHeight="1">
      <c r="A79" s="8"/>
      <c r="B79" s="8"/>
      <c r="C79" s="8"/>
      <c r="D79" s="8"/>
      <c r="E79" s="8"/>
      <c r="F79" s="8"/>
      <c r="G79" s="54">
        <f t="shared" ca="1" si="1"/>
        <v>7</v>
      </c>
      <c r="H79" s="55">
        <f t="shared" ca="1" si="7"/>
        <v>851.96604319672485</v>
      </c>
      <c r="I79" s="56">
        <f t="shared" ca="1" si="8"/>
        <v>22151.117123114844</v>
      </c>
      <c r="J79" s="57">
        <f t="shared" ca="1" si="9"/>
        <v>0</v>
      </c>
      <c r="K79" s="54">
        <f t="shared" ca="1" si="2"/>
        <v>52</v>
      </c>
      <c r="L79" s="55">
        <f t="shared" ca="1" si="10"/>
        <v>756.49795477638179</v>
      </c>
      <c r="M79" s="56">
        <f t="shared" ca="1" si="11"/>
        <v>19668.946824185929</v>
      </c>
      <c r="N79" s="57">
        <f t="shared" ca="1" si="12"/>
        <v>0</v>
      </c>
      <c r="O79" s="54">
        <f t="shared" ca="1" si="3"/>
        <v>88</v>
      </c>
      <c r="P79" s="55">
        <f t="shared" ca="1" si="13"/>
        <v>-356.42692100041057</v>
      </c>
      <c r="Q79" s="56">
        <f t="shared" ca="1" si="14"/>
        <v>17464.91912902012</v>
      </c>
      <c r="R79" s="57">
        <f t="shared" ca="1" si="15"/>
        <v>2</v>
      </c>
      <c r="S79" s="8"/>
      <c r="T79" s="8"/>
      <c r="U79" s="8"/>
      <c r="V79" s="8"/>
      <c r="W79" s="8"/>
      <c r="X79" s="8"/>
      <c r="Y79" s="8"/>
      <c r="Z79" s="8"/>
    </row>
    <row r="80" spans="1:26" ht="15.75" customHeight="1">
      <c r="A80" s="8"/>
      <c r="B80" s="8"/>
      <c r="C80" s="8"/>
      <c r="D80" s="8"/>
      <c r="E80" s="8"/>
      <c r="F80" s="8"/>
      <c r="G80" s="54">
        <f t="shared" ca="1" si="1"/>
        <v>30</v>
      </c>
      <c r="H80" s="55">
        <f t="shared" ca="1" si="7"/>
        <v>886.04468492459375</v>
      </c>
      <c r="I80" s="56">
        <f t="shared" ca="1" si="8"/>
        <v>23037.161808039436</v>
      </c>
      <c r="J80" s="57">
        <f t="shared" ca="1" si="9"/>
        <v>0</v>
      </c>
      <c r="K80" s="54">
        <f t="shared" ca="1" si="2"/>
        <v>56</v>
      </c>
      <c r="L80" s="55">
        <f t="shared" ca="1" si="10"/>
        <v>786.75787296743715</v>
      </c>
      <c r="M80" s="56">
        <f t="shared" ca="1" si="11"/>
        <v>20455.704697153367</v>
      </c>
      <c r="N80" s="57">
        <f t="shared" ca="1" si="12"/>
        <v>0</v>
      </c>
      <c r="O80" s="54">
        <f t="shared" ca="1" si="3"/>
        <v>46</v>
      </c>
      <c r="P80" s="55">
        <f t="shared" ca="1" si="13"/>
        <v>698.59676516080481</v>
      </c>
      <c r="Q80" s="56">
        <f t="shared" ca="1" si="14"/>
        <v>18163.515894180924</v>
      </c>
      <c r="R80" s="57">
        <f t="shared" ca="1" si="15"/>
        <v>0</v>
      </c>
      <c r="S80" s="8"/>
      <c r="T80" s="8"/>
      <c r="U80" s="8"/>
      <c r="V80" s="8"/>
      <c r="W80" s="8"/>
      <c r="X80" s="8"/>
      <c r="Y80" s="8"/>
      <c r="Z80" s="8"/>
    </row>
    <row r="81" spans="1:26" ht="15.75" customHeight="1">
      <c r="A81" s="8"/>
      <c r="B81" s="8"/>
      <c r="C81" s="8"/>
      <c r="D81" s="8"/>
      <c r="E81" s="8"/>
      <c r="F81" s="8"/>
      <c r="G81" s="54">
        <f t="shared" ca="1" si="1"/>
        <v>46</v>
      </c>
      <c r="H81" s="55">
        <f t="shared" ca="1" si="7"/>
        <v>921.48647232157748</v>
      </c>
      <c r="I81" s="56">
        <f t="shared" ca="1" si="8"/>
        <v>23958.648280361012</v>
      </c>
      <c r="J81" s="57">
        <f t="shared" ca="1" si="9"/>
        <v>0</v>
      </c>
      <c r="K81" s="54">
        <f t="shared" ca="1" si="2"/>
        <v>98</v>
      </c>
      <c r="L81" s="55">
        <f t="shared" ca="1" si="10"/>
        <v>-409.11409394306736</v>
      </c>
      <c r="M81" s="56">
        <f t="shared" ca="1" si="11"/>
        <v>20046.590603210301</v>
      </c>
      <c r="N81" s="57">
        <f t="shared" ca="1" si="12"/>
        <v>1</v>
      </c>
      <c r="O81" s="54">
        <f t="shared" ca="1" si="3"/>
        <v>57</v>
      </c>
      <c r="P81" s="55">
        <f t="shared" ca="1" si="13"/>
        <v>726.54063576723695</v>
      </c>
      <c r="Q81" s="56">
        <f t="shared" ca="1" si="14"/>
        <v>18890.05652994816</v>
      </c>
      <c r="R81" s="57">
        <f t="shared" ca="1" si="15"/>
        <v>0</v>
      </c>
      <c r="S81" s="8"/>
      <c r="T81" s="8"/>
      <c r="U81" s="8"/>
      <c r="V81" s="8"/>
      <c r="W81" s="8"/>
      <c r="X81" s="8"/>
      <c r="Y81" s="8"/>
      <c r="Z81" s="8"/>
    </row>
    <row r="82" spans="1:26" ht="15.75" customHeight="1">
      <c r="A82" s="8"/>
      <c r="B82" s="8"/>
      <c r="C82" s="8"/>
      <c r="D82" s="8"/>
      <c r="E82" s="8"/>
      <c r="F82" s="8"/>
      <c r="G82" s="54">
        <f t="shared" ca="1" si="1"/>
        <v>75</v>
      </c>
      <c r="H82" s="55">
        <f t="shared" ca="1" si="7"/>
        <v>-479.17296560722025</v>
      </c>
      <c r="I82" s="56">
        <f t="shared" ca="1" si="8"/>
        <v>23479.475314753792</v>
      </c>
      <c r="J82" s="57">
        <f t="shared" ca="1" si="9"/>
        <v>1</v>
      </c>
      <c r="K82" s="54">
        <f t="shared" ca="1" si="2"/>
        <v>56</v>
      </c>
      <c r="L82" s="55">
        <f t="shared" ca="1" si="10"/>
        <v>801.86362412841208</v>
      </c>
      <c r="M82" s="56">
        <f t="shared" ca="1" si="11"/>
        <v>20848.454227338712</v>
      </c>
      <c r="N82" s="57">
        <f t="shared" ca="1" si="12"/>
        <v>0</v>
      </c>
      <c r="O82" s="54">
        <f t="shared" ca="1" si="3"/>
        <v>82</v>
      </c>
      <c r="P82" s="55">
        <f t="shared" ca="1" si="13"/>
        <v>-377.8011305989632</v>
      </c>
      <c r="Q82" s="56">
        <f t="shared" ca="1" si="14"/>
        <v>18512.255399349197</v>
      </c>
      <c r="R82" s="57">
        <f t="shared" ca="1" si="15"/>
        <v>1</v>
      </c>
      <c r="S82" s="8"/>
      <c r="T82" s="8"/>
      <c r="U82" s="8"/>
      <c r="V82" s="8"/>
      <c r="W82" s="8"/>
      <c r="X82" s="8"/>
      <c r="Y82" s="8"/>
      <c r="Z82" s="8"/>
    </row>
    <row r="83" spans="1:26" ht="15.75" customHeight="1">
      <c r="A83" s="8"/>
      <c r="B83" s="8"/>
      <c r="C83" s="8"/>
      <c r="D83" s="8"/>
      <c r="E83" s="8"/>
      <c r="F83" s="8"/>
      <c r="G83" s="54">
        <f t="shared" ca="1" si="1"/>
        <v>42</v>
      </c>
      <c r="H83" s="55">
        <f t="shared" ca="1" si="7"/>
        <v>939.17901259015173</v>
      </c>
      <c r="I83" s="56">
        <f t="shared" ca="1" si="8"/>
        <v>24418.654327343946</v>
      </c>
      <c r="J83" s="57">
        <f t="shared" ca="1" si="9"/>
        <v>0</v>
      </c>
      <c r="K83" s="54">
        <f t="shared" ca="1" si="2"/>
        <v>36</v>
      </c>
      <c r="L83" s="55">
        <f t="shared" ca="1" si="10"/>
        <v>833.93816909354848</v>
      </c>
      <c r="M83" s="56">
        <f t="shared" ca="1" si="11"/>
        <v>21682.39239643226</v>
      </c>
      <c r="N83" s="57">
        <f t="shared" ca="1" si="12"/>
        <v>0</v>
      </c>
      <c r="O83" s="54">
        <f t="shared" ca="1" si="3"/>
        <v>68</v>
      </c>
      <c r="P83" s="55">
        <f t="shared" ca="1" si="13"/>
        <v>-370.24510798698395</v>
      </c>
      <c r="Q83" s="56">
        <f t="shared" ca="1" si="14"/>
        <v>18142.010291362214</v>
      </c>
      <c r="R83" s="57">
        <f t="shared" ca="1" si="15"/>
        <v>2</v>
      </c>
      <c r="S83" s="8"/>
      <c r="T83" s="8"/>
      <c r="U83" s="8"/>
      <c r="V83" s="8"/>
      <c r="W83" s="8"/>
      <c r="X83" s="8"/>
      <c r="Y83" s="8"/>
      <c r="Z83" s="8"/>
    </row>
    <row r="84" spans="1:26" ht="15.75" customHeight="1">
      <c r="A84" s="8"/>
      <c r="B84" s="8"/>
      <c r="C84" s="8"/>
      <c r="D84" s="8"/>
      <c r="E84" s="8"/>
      <c r="F84" s="8"/>
      <c r="G84" s="54">
        <f t="shared" ca="1" si="1"/>
        <v>42</v>
      </c>
      <c r="H84" s="55">
        <f t="shared" ca="1" si="7"/>
        <v>976.74617309375787</v>
      </c>
      <c r="I84" s="56">
        <f t="shared" ca="1" si="8"/>
        <v>25395.400500437703</v>
      </c>
      <c r="J84" s="57">
        <f t="shared" ca="1" si="9"/>
        <v>0</v>
      </c>
      <c r="K84" s="54">
        <f t="shared" ca="1" si="2"/>
        <v>41</v>
      </c>
      <c r="L84" s="55">
        <f t="shared" ca="1" si="10"/>
        <v>867.29569585729041</v>
      </c>
      <c r="M84" s="56">
        <f t="shared" ca="1" si="11"/>
        <v>22549.688092289551</v>
      </c>
      <c r="N84" s="57">
        <f t="shared" ca="1" si="12"/>
        <v>0</v>
      </c>
      <c r="O84" s="54">
        <f t="shared" ca="1" si="3"/>
        <v>97</v>
      </c>
      <c r="P84" s="55">
        <f t="shared" ca="1" si="13"/>
        <v>-362.84020582724429</v>
      </c>
      <c r="Q84" s="56">
        <f t="shared" ca="1" si="14"/>
        <v>17779.17008553497</v>
      </c>
      <c r="R84" s="57">
        <f t="shared" ca="1" si="15"/>
        <v>3</v>
      </c>
      <c r="S84" s="8"/>
      <c r="T84" s="8"/>
      <c r="U84" s="8"/>
      <c r="V84" s="8"/>
      <c r="W84" s="8"/>
      <c r="X84" s="8"/>
      <c r="Y84" s="8"/>
      <c r="Z84" s="8"/>
    </row>
    <row r="85" spans="1:26" ht="15.75" customHeight="1">
      <c r="A85" s="8"/>
      <c r="B85" s="8"/>
      <c r="C85" s="8"/>
      <c r="D85" s="8"/>
      <c r="E85" s="8"/>
      <c r="F85" s="8"/>
      <c r="G85" s="54">
        <f t="shared" ca="1" si="1"/>
        <v>73</v>
      </c>
      <c r="H85" s="55">
        <f t="shared" ca="1" si="7"/>
        <v>-507.90801000875405</v>
      </c>
      <c r="I85" s="56">
        <f t="shared" ca="1" si="8"/>
        <v>24887.492490428947</v>
      </c>
      <c r="J85" s="57">
        <f t="shared" ca="1" si="9"/>
        <v>1</v>
      </c>
      <c r="K85" s="54">
        <f t="shared" ca="1" si="2"/>
        <v>66</v>
      </c>
      <c r="L85" s="55">
        <f t="shared" ca="1" si="10"/>
        <v>-450.99376184579103</v>
      </c>
      <c r="M85" s="56">
        <f t="shared" ca="1" si="11"/>
        <v>22098.694330443759</v>
      </c>
      <c r="N85" s="57">
        <f t="shared" ca="1" si="12"/>
        <v>1</v>
      </c>
      <c r="O85" s="54">
        <f t="shared" ca="1" si="3"/>
        <v>29</v>
      </c>
      <c r="P85" s="55">
        <f t="shared" ca="1" si="13"/>
        <v>711.16680342139887</v>
      </c>
      <c r="Q85" s="56">
        <f t="shared" ca="1" si="14"/>
        <v>18490.336888956368</v>
      </c>
      <c r="R85" s="57">
        <f t="shared" ca="1" si="15"/>
        <v>0</v>
      </c>
      <c r="S85" s="8"/>
      <c r="T85" s="8"/>
      <c r="U85" s="8"/>
      <c r="V85" s="8"/>
      <c r="W85" s="8"/>
      <c r="X85" s="8"/>
      <c r="Y85" s="8"/>
      <c r="Z85" s="8"/>
    </row>
    <row r="86" spans="1:26" ht="15.75" customHeight="1">
      <c r="A86" s="8"/>
      <c r="B86" s="8"/>
      <c r="C86" s="8"/>
      <c r="D86" s="8"/>
      <c r="E86" s="8"/>
      <c r="F86" s="8"/>
      <c r="G86" s="54">
        <f t="shared" ca="1" si="1"/>
        <v>60</v>
      </c>
      <c r="H86" s="55">
        <f t="shared" ca="1" si="7"/>
        <v>-497.74984980857897</v>
      </c>
      <c r="I86" s="56">
        <f t="shared" ca="1" si="8"/>
        <v>24389.742640620367</v>
      </c>
      <c r="J86" s="57">
        <f t="shared" ca="1" si="9"/>
        <v>2</v>
      </c>
      <c r="K86" s="54">
        <f t="shared" ca="1" si="2"/>
        <v>81</v>
      </c>
      <c r="L86" s="55">
        <f t="shared" ca="1" si="10"/>
        <v>-441.9738866088752</v>
      </c>
      <c r="M86" s="56">
        <f t="shared" ca="1" si="11"/>
        <v>21656.720443834885</v>
      </c>
      <c r="N86" s="57">
        <f t="shared" ca="1" si="12"/>
        <v>2</v>
      </c>
      <c r="O86" s="54">
        <f t="shared" ca="1" si="3"/>
        <v>28</v>
      </c>
      <c r="P86" s="55">
        <f t="shared" ca="1" si="13"/>
        <v>739.61347555825478</v>
      </c>
      <c r="Q86" s="56">
        <f t="shared" ca="1" si="14"/>
        <v>19229.950364514621</v>
      </c>
      <c r="R86" s="57">
        <f t="shared" ca="1" si="15"/>
        <v>0</v>
      </c>
      <c r="S86" s="8"/>
      <c r="T86" s="8"/>
      <c r="U86" s="8"/>
      <c r="V86" s="8"/>
      <c r="W86" s="8"/>
      <c r="X86" s="8"/>
      <c r="Y86" s="8"/>
      <c r="Z86" s="8"/>
    </row>
    <row r="87" spans="1:26" ht="15.75" customHeight="1">
      <c r="A87" s="8"/>
      <c r="B87" s="8"/>
      <c r="C87" s="8"/>
      <c r="D87" s="8"/>
      <c r="E87" s="8"/>
      <c r="F87" s="8"/>
      <c r="G87" s="54">
        <f t="shared" ca="1" si="1"/>
        <v>48</v>
      </c>
      <c r="H87" s="55">
        <f t="shared" ca="1" si="7"/>
        <v>975.58970562481466</v>
      </c>
      <c r="I87" s="56">
        <f t="shared" ca="1" si="8"/>
        <v>25365.332346245181</v>
      </c>
      <c r="J87" s="57">
        <f t="shared" ca="1" si="9"/>
        <v>0</v>
      </c>
      <c r="K87" s="54">
        <f t="shared" ca="1" si="2"/>
        <v>76</v>
      </c>
      <c r="L87" s="55">
        <f t="shared" ca="1" si="10"/>
        <v>-433.13440887669771</v>
      </c>
      <c r="M87" s="56">
        <f t="shared" ca="1" si="11"/>
        <v>21223.586034958189</v>
      </c>
      <c r="N87" s="57">
        <f t="shared" ca="1" si="12"/>
        <v>3</v>
      </c>
      <c r="O87" s="54">
        <f t="shared" ca="1" si="3"/>
        <v>1</v>
      </c>
      <c r="P87" s="55">
        <f t="shared" ca="1" si="13"/>
        <v>769.19801458058487</v>
      </c>
      <c r="Q87" s="56">
        <f t="shared" ca="1" si="14"/>
        <v>19999.148379095208</v>
      </c>
      <c r="R87" s="57">
        <f t="shared" ca="1" si="15"/>
        <v>0</v>
      </c>
      <c r="S87" s="8"/>
      <c r="T87" s="8"/>
      <c r="U87" s="8"/>
      <c r="V87" s="8"/>
      <c r="W87" s="8"/>
      <c r="X87" s="8"/>
      <c r="Y87" s="8"/>
      <c r="Z87" s="8"/>
    </row>
    <row r="88" spans="1:26" ht="15.75" customHeight="1">
      <c r="A88" s="8"/>
      <c r="B88" s="8"/>
      <c r="C88" s="8"/>
      <c r="D88" s="8"/>
      <c r="E88" s="8"/>
      <c r="F88" s="8"/>
      <c r="G88" s="54">
        <f t="shared" ca="1" si="1"/>
        <v>82</v>
      </c>
      <c r="H88" s="55">
        <f t="shared" ca="1" si="7"/>
        <v>-507.30664692490365</v>
      </c>
      <c r="I88" s="56">
        <f t="shared" ca="1" si="8"/>
        <v>24858.025699320278</v>
      </c>
      <c r="J88" s="57">
        <f t="shared" ca="1" si="9"/>
        <v>1</v>
      </c>
      <c r="K88" s="54">
        <f t="shared" ca="1" si="2"/>
        <v>8</v>
      </c>
      <c r="L88" s="55">
        <f t="shared" ca="1" si="10"/>
        <v>848.94344139832754</v>
      </c>
      <c r="M88" s="56">
        <f t="shared" ca="1" si="11"/>
        <v>22072.529476356518</v>
      </c>
      <c r="N88" s="57">
        <f t="shared" ca="1" si="12"/>
        <v>0</v>
      </c>
      <c r="O88" s="54">
        <f t="shared" ca="1" si="3"/>
        <v>46</v>
      </c>
      <c r="P88" s="55">
        <f t="shared" ca="1" si="13"/>
        <v>799.96593516380835</v>
      </c>
      <c r="Q88" s="56">
        <f t="shared" ca="1" si="14"/>
        <v>20799.114314259015</v>
      </c>
      <c r="R88" s="57">
        <f t="shared" ca="1" si="15"/>
        <v>0</v>
      </c>
      <c r="S88" s="8"/>
      <c r="T88" s="8"/>
      <c r="U88" s="8"/>
      <c r="V88" s="8"/>
      <c r="W88" s="8"/>
      <c r="X88" s="8"/>
      <c r="Y88" s="8"/>
      <c r="Z88" s="8"/>
    </row>
    <row r="89" spans="1:26" ht="15.75" customHeight="1">
      <c r="A89" s="8"/>
      <c r="B89" s="8"/>
      <c r="C89" s="8"/>
      <c r="D89" s="8"/>
      <c r="E89" s="8"/>
      <c r="F89" s="8"/>
      <c r="G89" s="54">
        <f t="shared" ca="1" si="1"/>
        <v>7</v>
      </c>
      <c r="H89" s="55">
        <f t="shared" ca="1" si="7"/>
        <v>994.32102797281118</v>
      </c>
      <c r="I89" s="56">
        <f t="shared" ca="1" si="8"/>
        <v>25852.34672729309</v>
      </c>
      <c r="J89" s="57">
        <f t="shared" ca="1" si="9"/>
        <v>0</v>
      </c>
      <c r="K89" s="54">
        <f t="shared" ca="1" si="2"/>
        <v>15</v>
      </c>
      <c r="L89" s="55">
        <f t="shared" ca="1" si="10"/>
        <v>882.90117905426075</v>
      </c>
      <c r="M89" s="56">
        <f t="shared" ca="1" si="11"/>
        <v>22955.430655410779</v>
      </c>
      <c r="N89" s="57">
        <f t="shared" ca="1" si="12"/>
        <v>0</v>
      </c>
      <c r="O89" s="54">
        <f t="shared" ca="1" si="3"/>
        <v>95</v>
      </c>
      <c r="P89" s="55">
        <f t="shared" ca="1" si="13"/>
        <v>-415.98228628518029</v>
      </c>
      <c r="Q89" s="56">
        <f t="shared" ca="1" si="14"/>
        <v>20383.132027973836</v>
      </c>
      <c r="R89" s="57">
        <f t="shared" ca="1" si="15"/>
        <v>1</v>
      </c>
      <c r="S89" s="8"/>
      <c r="T89" s="8"/>
      <c r="U89" s="8"/>
      <c r="V89" s="8"/>
      <c r="W89" s="8"/>
      <c r="X89" s="8"/>
      <c r="Y89" s="8"/>
      <c r="Z89" s="8"/>
    </row>
    <row r="90" spans="1:26" ht="15.75" customHeight="1">
      <c r="A90" s="8"/>
      <c r="B90" s="8"/>
      <c r="C90" s="8"/>
      <c r="D90" s="8"/>
      <c r="E90" s="8"/>
      <c r="F90" s="8"/>
      <c r="G90" s="54">
        <f t="shared" ca="1" si="1"/>
        <v>45</v>
      </c>
      <c r="H90" s="55">
        <f t="shared" ca="1" si="7"/>
        <v>1034.0938690917237</v>
      </c>
      <c r="I90" s="56">
        <f t="shared" ca="1" si="8"/>
        <v>26886.440596384815</v>
      </c>
      <c r="J90" s="57">
        <f t="shared" ca="1" si="9"/>
        <v>0</v>
      </c>
      <c r="K90" s="54">
        <f t="shared" ca="1" si="2"/>
        <v>54</v>
      </c>
      <c r="L90" s="55">
        <f t="shared" ca="1" si="10"/>
        <v>918.21722621643119</v>
      </c>
      <c r="M90" s="56">
        <f t="shared" ca="1" si="11"/>
        <v>23873.64788162721</v>
      </c>
      <c r="N90" s="57">
        <f t="shared" ca="1" si="12"/>
        <v>0</v>
      </c>
      <c r="O90" s="54">
        <f t="shared" ca="1" si="3"/>
        <v>48</v>
      </c>
      <c r="P90" s="55">
        <f t="shared" ca="1" si="13"/>
        <v>815.3252811189534</v>
      </c>
      <c r="Q90" s="56">
        <f t="shared" ca="1" si="14"/>
        <v>21198.457309092788</v>
      </c>
      <c r="R90" s="57">
        <f t="shared" ca="1" si="15"/>
        <v>0</v>
      </c>
      <c r="S90" s="8"/>
      <c r="T90" s="8"/>
      <c r="U90" s="8"/>
      <c r="V90" s="8"/>
      <c r="W90" s="8"/>
      <c r="X90" s="8"/>
      <c r="Y90" s="8"/>
      <c r="Z90" s="8"/>
    </row>
    <row r="91" spans="1:26" ht="15.75" customHeight="1">
      <c r="A91" s="8"/>
      <c r="B91" s="8"/>
      <c r="C91" s="8"/>
      <c r="D91" s="8"/>
      <c r="E91" s="8"/>
      <c r="F91" s="8"/>
      <c r="G91" s="54">
        <f t="shared" ca="1" si="1"/>
        <v>66</v>
      </c>
      <c r="H91" s="55">
        <f t="shared" ca="1" si="7"/>
        <v>-537.72881192769626</v>
      </c>
      <c r="I91" s="56">
        <f t="shared" ca="1" si="8"/>
        <v>26348.711784457118</v>
      </c>
      <c r="J91" s="57">
        <f t="shared" ca="1" si="9"/>
        <v>1</v>
      </c>
      <c r="K91" s="54">
        <f t="shared" ca="1" si="2"/>
        <v>47</v>
      </c>
      <c r="L91" s="55">
        <f t="shared" ca="1" si="10"/>
        <v>954.94591526508839</v>
      </c>
      <c r="M91" s="56">
        <f t="shared" ca="1" si="11"/>
        <v>24828.593796892299</v>
      </c>
      <c r="N91" s="57">
        <f t="shared" ca="1" si="12"/>
        <v>0</v>
      </c>
      <c r="O91" s="54">
        <f t="shared" ca="1" si="3"/>
        <v>40</v>
      </c>
      <c r="P91" s="55">
        <f t="shared" ca="1" si="13"/>
        <v>847.93829236371153</v>
      </c>
      <c r="Q91" s="56">
        <f t="shared" ca="1" si="14"/>
        <v>22046.395601456501</v>
      </c>
      <c r="R91" s="57">
        <f t="shared" ca="1" si="15"/>
        <v>0</v>
      </c>
      <c r="S91" s="8"/>
      <c r="T91" s="8"/>
      <c r="U91" s="8"/>
      <c r="V91" s="8"/>
      <c r="W91" s="8"/>
      <c r="X91" s="8"/>
      <c r="Y91" s="8"/>
      <c r="Z91" s="8"/>
    </row>
    <row r="92" spans="1:26" ht="15.75" customHeight="1">
      <c r="A92" s="8"/>
      <c r="B92" s="8"/>
      <c r="C92" s="8"/>
      <c r="D92" s="8"/>
      <c r="E92" s="8"/>
      <c r="F92" s="8"/>
      <c r="G92" s="54">
        <f t="shared" ca="1" si="1"/>
        <v>2</v>
      </c>
      <c r="H92" s="55">
        <f t="shared" ca="1" si="7"/>
        <v>1053.9484713782847</v>
      </c>
      <c r="I92" s="56">
        <f t="shared" ca="1" si="8"/>
        <v>27402.660255835402</v>
      </c>
      <c r="J92" s="57">
        <f t="shared" ca="1" si="9"/>
        <v>0</v>
      </c>
      <c r="K92" s="54">
        <f t="shared" ca="1" si="2"/>
        <v>61</v>
      </c>
      <c r="L92" s="55">
        <f t="shared" ca="1" si="10"/>
        <v>-496.57187593784602</v>
      </c>
      <c r="M92" s="56">
        <f t="shared" ca="1" si="11"/>
        <v>24332.021920954452</v>
      </c>
      <c r="N92" s="57">
        <f t="shared" ca="1" si="12"/>
        <v>1</v>
      </c>
      <c r="O92" s="54">
        <f t="shared" ca="1" si="3"/>
        <v>80</v>
      </c>
      <c r="P92" s="55">
        <f t="shared" ca="1" si="13"/>
        <v>-440.92791202913003</v>
      </c>
      <c r="Q92" s="56">
        <f t="shared" ca="1" si="14"/>
        <v>21605.467689427373</v>
      </c>
      <c r="R92" s="57">
        <f t="shared" ca="1" si="15"/>
        <v>1</v>
      </c>
      <c r="S92" s="8"/>
      <c r="T92" s="8"/>
      <c r="U92" s="8"/>
      <c r="V92" s="8"/>
      <c r="W92" s="8"/>
      <c r="X92" s="8"/>
      <c r="Y92" s="8"/>
      <c r="Z92" s="8"/>
    </row>
    <row r="93" spans="1:26" ht="15.75" customHeight="1">
      <c r="A93" s="8"/>
      <c r="B93" s="8"/>
      <c r="C93" s="8"/>
      <c r="D93" s="8"/>
      <c r="E93" s="8"/>
      <c r="F93" s="8"/>
      <c r="G93" s="54">
        <f t="shared" ca="1" si="1"/>
        <v>60</v>
      </c>
      <c r="H93" s="55">
        <f t="shared" ca="1" si="7"/>
        <v>-548.05320511670811</v>
      </c>
      <c r="I93" s="56">
        <f t="shared" ca="1" si="8"/>
        <v>26854.607050718696</v>
      </c>
      <c r="J93" s="57">
        <f t="shared" ca="1" si="9"/>
        <v>1</v>
      </c>
      <c r="K93" s="54">
        <f t="shared" ca="1" si="2"/>
        <v>36</v>
      </c>
      <c r="L93" s="55">
        <f t="shared" ca="1" si="10"/>
        <v>973.28087683817807</v>
      </c>
      <c r="M93" s="56">
        <f t="shared" ca="1" si="11"/>
        <v>25305.302797792629</v>
      </c>
      <c r="N93" s="57">
        <f t="shared" ca="1" si="12"/>
        <v>0</v>
      </c>
      <c r="O93" s="54">
        <f t="shared" ca="1" si="3"/>
        <v>6</v>
      </c>
      <c r="P93" s="55">
        <f t="shared" ca="1" si="13"/>
        <v>864.21870757709496</v>
      </c>
      <c r="Q93" s="56">
        <f t="shared" ca="1" si="14"/>
        <v>22469.686397004469</v>
      </c>
      <c r="R93" s="57">
        <f t="shared" ca="1" si="15"/>
        <v>0</v>
      </c>
      <c r="S93" s="8"/>
      <c r="T93" s="8"/>
      <c r="U93" s="8"/>
      <c r="V93" s="8"/>
      <c r="W93" s="8"/>
      <c r="X93" s="8"/>
      <c r="Y93" s="8"/>
      <c r="Z93" s="8"/>
    </row>
    <row r="94" spans="1:26" ht="15.75" customHeight="1">
      <c r="A94" s="8"/>
      <c r="B94" s="8"/>
      <c r="C94" s="8"/>
      <c r="D94" s="8"/>
      <c r="E94" s="8"/>
      <c r="F94" s="8"/>
      <c r="G94" s="54">
        <f t="shared" ca="1" si="1"/>
        <v>74</v>
      </c>
      <c r="H94" s="55">
        <f t="shared" ca="1" si="7"/>
        <v>-537.09214101437396</v>
      </c>
      <c r="I94" s="56">
        <f t="shared" ca="1" si="8"/>
        <v>26317.514909704321</v>
      </c>
      <c r="J94" s="57">
        <f t="shared" ca="1" si="9"/>
        <v>2</v>
      </c>
      <c r="K94" s="54">
        <f t="shared" ca="1" si="2"/>
        <v>99</v>
      </c>
      <c r="L94" s="55">
        <f t="shared" ca="1" si="10"/>
        <v>-506.10605595585258</v>
      </c>
      <c r="M94" s="56">
        <f t="shared" ca="1" si="11"/>
        <v>24799.196741836775</v>
      </c>
      <c r="N94" s="57">
        <f t="shared" ca="1" si="12"/>
        <v>1</v>
      </c>
      <c r="O94" s="54">
        <f t="shared" ca="1" si="3"/>
        <v>60</v>
      </c>
      <c r="P94" s="55">
        <f t="shared" ca="1" si="13"/>
        <v>-449.39372794008938</v>
      </c>
      <c r="Q94" s="56">
        <f t="shared" ca="1" si="14"/>
        <v>22020.29266906438</v>
      </c>
      <c r="R94" s="57">
        <f t="shared" ca="1" si="15"/>
        <v>1</v>
      </c>
      <c r="S94" s="8"/>
      <c r="T94" s="8"/>
      <c r="U94" s="8"/>
      <c r="V94" s="8"/>
      <c r="W94" s="8"/>
      <c r="X94" s="8"/>
      <c r="Y94" s="8"/>
      <c r="Z94" s="8"/>
    </row>
    <row r="95" spans="1:26" ht="15.75" customHeight="1">
      <c r="A95" s="8"/>
      <c r="B95" s="8"/>
      <c r="C95" s="8"/>
      <c r="D95" s="8"/>
      <c r="E95" s="8"/>
      <c r="F95" s="8"/>
      <c r="G95" s="54">
        <f t="shared" ca="1" si="1"/>
        <v>30</v>
      </c>
      <c r="H95" s="55">
        <f t="shared" ca="1" si="7"/>
        <v>1052.7005963881729</v>
      </c>
      <c r="I95" s="56">
        <f t="shared" ca="1" si="8"/>
        <v>27370.215506092492</v>
      </c>
      <c r="J95" s="57">
        <f t="shared" ca="1" si="9"/>
        <v>0</v>
      </c>
      <c r="K95" s="54">
        <f t="shared" ca="1" si="2"/>
        <v>6</v>
      </c>
      <c r="L95" s="55">
        <f t="shared" ca="1" si="10"/>
        <v>991.967869673471</v>
      </c>
      <c r="M95" s="56">
        <f t="shared" ca="1" si="11"/>
        <v>25791.164611510245</v>
      </c>
      <c r="N95" s="57">
        <f t="shared" ca="1" si="12"/>
        <v>0</v>
      </c>
      <c r="O95" s="54">
        <f t="shared" ca="1" si="3"/>
        <v>7</v>
      </c>
      <c r="P95" s="55">
        <f t="shared" ca="1" si="13"/>
        <v>880.81170676257523</v>
      </c>
      <c r="Q95" s="56">
        <f t="shared" ca="1" si="14"/>
        <v>22901.104375826955</v>
      </c>
      <c r="R95" s="57">
        <f t="shared" ca="1" si="15"/>
        <v>0</v>
      </c>
      <c r="S95" s="8"/>
      <c r="T95" s="8"/>
      <c r="U95" s="8"/>
      <c r="V95" s="8"/>
      <c r="W95" s="8"/>
      <c r="X95" s="8"/>
      <c r="Y95" s="8"/>
      <c r="Z95" s="8"/>
    </row>
    <row r="96" spans="1:26" ht="15.75" customHeight="1">
      <c r="A96" s="8"/>
      <c r="B96" s="8"/>
      <c r="C96" s="8"/>
      <c r="D96" s="8"/>
      <c r="E96" s="8"/>
      <c r="F96" s="8"/>
      <c r="G96" s="54">
        <f t="shared" ca="1" si="1"/>
        <v>66</v>
      </c>
      <c r="H96" s="55">
        <f t="shared" ca="1" si="7"/>
        <v>-547.4043101218499</v>
      </c>
      <c r="I96" s="56">
        <f t="shared" ca="1" si="8"/>
        <v>26822.811195970644</v>
      </c>
      <c r="J96" s="57">
        <f t="shared" ca="1" si="9"/>
        <v>1</v>
      </c>
      <c r="K96" s="54">
        <f t="shared" ca="1" si="2"/>
        <v>70</v>
      </c>
      <c r="L96" s="55">
        <f t="shared" ca="1" si="10"/>
        <v>-515.82329223020486</v>
      </c>
      <c r="M96" s="56">
        <f t="shared" ca="1" si="11"/>
        <v>25275.34131928004</v>
      </c>
      <c r="N96" s="57">
        <f t="shared" ca="1" si="12"/>
        <v>1</v>
      </c>
      <c r="O96" s="54">
        <f t="shared" ca="1" si="3"/>
        <v>87</v>
      </c>
      <c r="P96" s="55">
        <f t="shared" ca="1" si="13"/>
        <v>-458.0220875165391</v>
      </c>
      <c r="Q96" s="56">
        <f t="shared" ca="1" si="14"/>
        <v>22443.082288310416</v>
      </c>
      <c r="R96" s="57">
        <f t="shared" ca="1" si="15"/>
        <v>1</v>
      </c>
      <c r="S96" s="8"/>
      <c r="T96" s="8"/>
      <c r="U96" s="8"/>
      <c r="V96" s="8"/>
      <c r="W96" s="8"/>
      <c r="X96" s="8"/>
      <c r="Y96" s="8"/>
      <c r="Z96" s="8"/>
    </row>
    <row r="97" spans="1:26" ht="15.75" customHeight="1">
      <c r="A97" s="8"/>
      <c r="B97" s="8"/>
      <c r="C97" s="8"/>
      <c r="D97" s="8"/>
      <c r="E97" s="8"/>
      <c r="F97" s="8"/>
      <c r="G97" s="54">
        <f t="shared" ca="1" si="1"/>
        <v>44</v>
      </c>
      <c r="H97" s="55">
        <f t="shared" ca="1" si="7"/>
        <v>1072.9124478388258</v>
      </c>
      <c r="I97" s="56">
        <f t="shared" ca="1" si="8"/>
        <v>27895.72364380947</v>
      </c>
      <c r="J97" s="57">
        <f t="shared" ca="1" si="9"/>
        <v>0</v>
      </c>
      <c r="K97" s="54">
        <f t="shared" ca="1" si="2"/>
        <v>17</v>
      </c>
      <c r="L97" s="55">
        <f t="shared" ca="1" si="10"/>
        <v>1011.0136527712016</v>
      </c>
      <c r="M97" s="56">
        <f t="shared" ca="1" si="11"/>
        <v>26286.354972051242</v>
      </c>
      <c r="N97" s="57">
        <f t="shared" ca="1" si="12"/>
        <v>0</v>
      </c>
      <c r="O97" s="54">
        <f t="shared" ca="1" si="3"/>
        <v>33</v>
      </c>
      <c r="P97" s="55">
        <f t="shared" ca="1" si="13"/>
        <v>897.72329153241662</v>
      </c>
      <c r="Q97" s="56">
        <f t="shared" ca="1" si="14"/>
        <v>23340.805579842832</v>
      </c>
      <c r="R97" s="57">
        <f t="shared" ca="1" si="15"/>
        <v>0</v>
      </c>
      <c r="S97" s="8"/>
      <c r="T97" s="8"/>
      <c r="U97" s="8"/>
      <c r="V97" s="8"/>
      <c r="W97" s="8"/>
      <c r="X97" s="8"/>
      <c r="Y97" s="8"/>
      <c r="Z97" s="8"/>
    </row>
    <row r="98" spans="1:26" ht="15.75" customHeight="1">
      <c r="A98" s="8"/>
      <c r="B98" s="8"/>
      <c r="C98" s="8"/>
      <c r="D98" s="8"/>
      <c r="E98" s="8"/>
      <c r="F98" s="8"/>
      <c r="G98" s="54">
        <f t="shared" ca="1" si="1"/>
        <v>85</v>
      </c>
      <c r="H98" s="55">
        <f t="shared" ca="1" si="7"/>
        <v>-557.91447287618939</v>
      </c>
      <c r="I98" s="56">
        <f t="shared" ca="1" si="8"/>
        <v>27337.80917093328</v>
      </c>
      <c r="J98" s="57">
        <f t="shared" ca="1" si="9"/>
        <v>1</v>
      </c>
      <c r="K98" s="54">
        <f t="shared" ca="1" si="2"/>
        <v>20</v>
      </c>
      <c r="L98" s="55">
        <f t="shared" ca="1" si="10"/>
        <v>1051.4541988820497</v>
      </c>
      <c r="M98" s="56">
        <f t="shared" ca="1" si="11"/>
        <v>27337.809170933291</v>
      </c>
      <c r="N98" s="57">
        <f t="shared" ca="1" si="12"/>
        <v>0</v>
      </c>
      <c r="O98" s="54">
        <f t="shared" ca="1" si="3"/>
        <v>38</v>
      </c>
      <c r="P98" s="55">
        <f t="shared" ca="1" si="13"/>
        <v>933.63222319371334</v>
      </c>
      <c r="Q98" s="56">
        <f t="shared" ca="1" si="14"/>
        <v>24274.437803036544</v>
      </c>
      <c r="R98" s="57">
        <f t="shared" ca="1" si="15"/>
        <v>0</v>
      </c>
      <c r="S98" s="8"/>
      <c r="T98" s="8"/>
      <c r="U98" s="8"/>
      <c r="V98" s="8"/>
      <c r="W98" s="8"/>
      <c r="X98" s="8"/>
      <c r="Y98" s="8"/>
      <c r="Z98" s="8"/>
    </row>
    <row r="99" spans="1:26" ht="15.75" customHeight="1">
      <c r="A99" s="8"/>
      <c r="B99" s="8"/>
      <c r="C99" s="8"/>
      <c r="D99" s="8"/>
      <c r="E99" s="8"/>
      <c r="F99" s="8"/>
      <c r="G99" s="54">
        <f t="shared" ca="1" si="1"/>
        <v>18</v>
      </c>
      <c r="H99" s="55">
        <f t="shared" ca="1" si="7"/>
        <v>1093.5123668373312</v>
      </c>
      <c r="I99" s="56">
        <f t="shared" ca="1" si="8"/>
        <v>28431.321537770611</v>
      </c>
      <c r="J99" s="57">
        <f t="shared" ca="1" si="9"/>
        <v>0</v>
      </c>
      <c r="K99" s="54">
        <f t="shared" ca="1" si="2"/>
        <v>98</v>
      </c>
      <c r="L99" s="55">
        <f t="shared" ca="1" si="10"/>
        <v>-546.75618341866584</v>
      </c>
      <c r="M99" s="56">
        <f t="shared" ca="1" si="11"/>
        <v>26791.052987514624</v>
      </c>
      <c r="N99" s="57">
        <f t="shared" ca="1" si="12"/>
        <v>1</v>
      </c>
      <c r="O99" s="54">
        <f t="shared" ca="1" si="3"/>
        <v>2</v>
      </c>
      <c r="P99" s="55">
        <f t="shared" ca="1" si="13"/>
        <v>970.97751212146181</v>
      </c>
      <c r="Q99" s="56">
        <f t="shared" ca="1" si="14"/>
        <v>25245.415315158007</v>
      </c>
      <c r="R99" s="57">
        <f t="shared" ca="1" si="15"/>
        <v>0</v>
      </c>
      <c r="S99" s="8"/>
      <c r="T99" s="8"/>
      <c r="U99" s="8"/>
      <c r="V99" s="8"/>
      <c r="W99" s="8"/>
      <c r="X99" s="8"/>
      <c r="Y99" s="8"/>
      <c r="Z99" s="8"/>
    </row>
    <row r="100" spans="1:26" ht="15.75" customHeight="1">
      <c r="A100" s="8"/>
      <c r="B100" s="8"/>
      <c r="C100" s="8"/>
      <c r="D100" s="8"/>
      <c r="E100" s="8"/>
      <c r="F100" s="8"/>
      <c r="G100" s="54">
        <f t="shared" ca="1" si="1"/>
        <v>56</v>
      </c>
      <c r="H100" s="55">
        <f t="shared" ca="1" si="7"/>
        <v>1137.2528615108245</v>
      </c>
      <c r="I100" s="56">
        <f t="shared" ca="1" si="8"/>
        <v>29568.574399281435</v>
      </c>
      <c r="J100" s="57">
        <f t="shared" ca="1" si="9"/>
        <v>0</v>
      </c>
      <c r="K100" s="54">
        <f t="shared" ca="1" si="2"/>
        <v>33</v>
      </c>
      <c r="L100" s="55">
        <f t="shared" ca="1" si="10"/>
        <v>1071.6421195005851</v>
      </c>
      <c r="M100" s="56">
        <f t="shared" ca="1" si="11"/>
        <v>27862.69510701521</v>
      </c>
      <c r="N100" s="57">
        <f t="shared" ca="1" si="12"/>
        <v>0</v>
      </c>
      <c r="O100" s="54">
        <f t="shared" ca="1" si="3"/>
        <v>7</v>
      </c>
      <c r="P100" s="55">
        <f t="shared" ca="1" si="13"/>
        <v>1009.8166126063203</v>
      </c>
      <c r="Q100" s="56">
        <f t="shared" ca="1" si="14"/>
        <v>26255.231927764326</v>
      </c>
      <c r="R100" s="57">
        <f t="shared" ca="1" si="15"/>
        <v>0</v>
      </c>
      <c r="S100" s="8"/>
      <c r="T100" s="8"/>
      <c r="U100" s="8"/>
      <c r="V100" s="8"/>
      <c r="W100" s="8"/>
      <c r="X100" s="8"/>
      <c r="Y100" s="8"/>
      <c r="Z100" s="8"/>
    </row>
    <row r="101" spans="1:26" ht="15.75" customHeight="1">
      <c r="A101" s="8"/>
      <c r="B101" s="8"/>
      <c r="C101" s="8"/>
      <c r="D101" s="8"/>
      <c r="E101" s="8"/>
      <c r="F101" s="8"/>
      <c r="G101" s="54">
        <f t="shared" ca="1" si="1"/>
        <v>52</v>
      </c>
      <c r="H101" s="55">
        <f t="shared" ca="1" si="7"/>
        <v>1182.7429759712575</v>
      </c>
      <c r="I101" s="56">
        <f t="shared" ca="1" si="8"/>
        <v>30751.317375252693</v>
      </c>
      <c r="J101" s="57">
        <f t="shared" ca="1" si="9"/>
        <v>0</v>
      </c>
      <c r="K101" s="54">
        <f t="shared" ca="1" si="2"/>
        <v>55</v>
      </c>
      <c r="L101" s="55">
        <f t="shared" ca="1" si="10"/>
        <v>1114.5078042806085</v>
      </c>
      <c r="M101" s="56">
        <f t="shared" ca="1" si="11"/>
        <v>28977.202911295819</v>
      </c>
      <c r="N101" s="57">
        <f t="shared" ca="1" si="12"/>
        <v>0</v>
      </c>
      <c r="O101" s="54">
        <f t="shared" ca="1" si="3"/>
        <v>43</v>
      </c>
      <c r="P101" s="55">
        <f t="shared" ca="1" si="13"/>
        <v>1050.2092771105731</v>
      </c>
      <c r="Q101" s="56">
        <f t="shared" ca="1" si="14"/>
        <v>27305.4412048749</v>
      </c>
      <c r="R101" s="57">
        <f t="shared" ca="1" si="15"/>
        <v>0</v>
      </c>
      <c r="S101" s="8"/>
      <c r="T101" s="8"/>
      <c r="U101" s="8"/>
      <c r="V101" s="8"/>
      <c r="W101" s="8"/>
      <c r="X101" s="8"/>
      <c r="Y101" s="8"/>
      <c r="Z101" s="8"/>
    </row>
    <row r="102" spans="1:26" ht="15.75" customHeight="1">
      <c r="A102" s="8"/>
      <c r="B102" s="8"/>
      <c r="C102" s="8"/>
      <c r="D102" s="8"/>
      <c r="E102" s="8"/>
      <c r="F102" s="8"/>
      <c r="G102" s="54">
        <f t="shared" ca="1" si="1"/>
        <v>85</v>
      </c>
      <c r="H102" s="55">
        <f t="shared" ca="1" si="7"/>
        <v>-615.02634750505388</v>
      </c>
      <c r="I102" s="56">
        <f t="shared" ca="1" si="8"/>
        <v>30136.29102774764</v>
      </c>
      <c r="J102" s="57">
        <f t="shared" ca="1" si="9"/>
        <v>1</v>
      </c>
      <c r="K102" s="54">
        <f t="shared" ca="1" si="2"/>
        <v>50</v>
      </c>
      <c r="L102" s="55">
        <f t="shared" ca="1" si="10"/>
        <v>1159.0881164518328</v>
      </c>
      <c r="M102" s="56">
        <f t="shared" ca="1" si="11"/>
        <v>30136.291027747651</v>
      </c>
      <c r="N102" s="57">
        <f t="shared" ca="1" si="12"/>
        <v>0</v>
      </c>
      <c r="O102" s="54">
        <f t="shared" ca="1" si="3"/>
        <v>51</v>
      </c>
      <c r="P102" s="55">
        <f t="shared" ca="1" si="13"/>
        <v>1092.2176481949959</v>
      </c>
      <c r="Q102" s="56">
        <f t="shared" ca="1" si="14"/>
        <v>28397.658853069897</v>
      </c>
      <c r="R102" s="57">
        <f t="shared" ca="1" si="15"/>
        <v>0</v>
      </c>
      <c r="S102" s="8"/>
      <c r="T102" s="8"/>
      <c r="U102" s="8"/>
      <c r="V102" s="8"/>
      <c r="W102" s="8"/>
      <c r="X102" s="8"/>
      <c r="Y102" s="8"/>
      <c r="Z102" s="8"/>
    </row>
    <row r="103" spans="1:26" ht="15.75" customHeight="1">
      <c r="A103" s="8"/>
      <c r="B103" s="8"/>
      <c r="C103" s="8"/>
      <c r="D103" s="8"/>
      <c r="E103" s="8"/>
      <c r="F103" s="8"/>
      <c r="G103" s="54">
        <f t="shared" ca="1" si="1"/>
        <v>2</v>
      </c>
      <c r="H103" s="55">
        <f t="shared" ca="1" si="7"/>
        <v>1205.4516411099057</v>
      </c>
      <c r="I103" s="56">
        <f t="shared" ca="1" si="8"/>
        <v>31341.742668857547</v>
      </c>
      <c r="J103" s="57">
        <f t="shared" ca="1" si="9"/>
        <v>0</v>
      </c>
      <c r="K103" s="54">
        <f t="shared" ca="1" si="2"/>
        <v>41</v>
      </c>
      <c r="L103" s="55">
        <f t="shared" ca="1" si="10"/>
        <v>1205.4516411099062</v>
      </c>
      <c r="M103" s="56">
        <f t="shared" ca="1" si="11"/>
        <v>31341.742668857558</v>
      </c>
      <c r="N103" s="57">
        <f t="shared" ca="1" si="12"/>
        <v>0</v>
      </c>
      <c r="O103" s="54">
        <f t="shared" ca="1" si="3"/>
        <v>2</v>
      </c>
      <c r="P103" s="55">
        <f t="shared" ca="1" si="13"/>
        <v>1135.9063541227958</v>
      </c>
      <c r="Q103" s="56">
        <f t="shared" ca="1" si="14"/>
        <v>29533.565207192692</v>
      </c>
      <c r="R103" s="57">
        <f t="shared" ca="1" si="15"/>
        <v>0</v>
      </c>
      <c r="S103" s="8"/>
      <c r="T103" s="8"/>
      <c r="U103" s="8"/>
      <c r="V103" s="8"/>
      <c r="W103" s="8"/>
      <c r="X103" s="8"/>
      <c r="Y103" s="8"/>
      <c r="Z103" s="8"/>
    </row>
    <row r="104" spans="1:26" ht="15.75" customHeight="1">
      <c r="A104" s="8"/>
      <c r="B104" s="8"/>
      <c r="C104" s="8"/>
      <c r="D104" s="8"/>
      <c r="E104" s="8"/>
      <c r="F104" s="8"/>
      <c r="G104" s="54">
        <f t="shared" ca="1" si="1"/>
        <v>0</v>
      </c>
      <c r="H104" s="55">
        <f t="shared" ca="1" si="7"/>
        <v>1253.6697067543018</v>
      </c>
      <c r="I104" s="56">
        <f t="shared" ca="1" si="8"/>
        <v>32595.41237561185</v>
      </c>
      <c r="J104" s="57">
        <f t="shared" ca="1" si="9"/>
        <v>0</v>
      </c>
      <c r="K104" s="54">
        <f t="shared" ca="1" si="2"/>
        <v>30</v>
      </c>
      <c r="L104" s="55">
        <f t="shared" ca="1" si="10"/>
        <v>1253.6697067543023</v>
      </c>
      <c r="M104" s="56">
        <f t="shared" ca="1" si="11"/>
        <v>32595.412375611861</v>
      </c>
      <c r="N104" s="57">
        <f t="shared" ca="1" si="12"/>
        <v>0</v>
      </c>
      <c r="O104" s="54">
        <f t="shared" ca="1" si="3"/>
        <v>69</v>
      </c>
      <c r="P104" s="55">
        <f t="shared" ca="1" si="13"/>
        <v>-590.67130414385383</v>
      </c>
      <c r="Q104" s="56">
        <f t="shared" ca="1" si="14"/>
        <v>28942.89390304884</v>
      </c>
      <c r="R104" s="57">
        <f t="shared" ca="1" si="15"/>
        <v>1</v>
      </c>
      <c r="S104" s="8"/>
      <c r="T104" s="8"/>
      <c r="U104" s="8"/>
      <c r="V104" s="8"/>
      <c r="W104" s="8"/>
      <c r="X104" s="8"/>
      <c r="Y104" s="8"/>
      <c r="Z104" s="8"/>
    </row>
    <row r="105" spans="1:26" ht="15.75" customHeight="1">
      <c r="A105" s="8"/>
      <c r="B105" s="8"/>
      <c r="C105" s="8"/>
      <c r="D105" s="8"/>
      <c r="E105" s="8"/>
      <c r="F105" s="8"/>
      <c r="G105" s="54">
        <f t="shared" ca="1" si="1"/>
        <v>52</v>
      </c>
      <c r="H105" s="55">
        <f t="shared" ca="1" si="7"/>
        <v>1303.8164950244741</v>
      </c>
      <c r="I105" s="56">
        <f t="shared" ca="1" si="8"/>
        <v>33899.228870636325</v>
      </c>
      <c r="J105" s="57">
        <f t="shared" ca="1" si="9"/>
        <v>0</v>
      </c>
      <c r="K105" s="54">
        <f t="shared" ca="1" si="2"/>
        <v>1</v>
      </c>
      <c r="L105" s="55">
        <f t="shared" ca="1" si="10"/>
        <v>1303.8164950244745</v>
      </c>
      <c r="M105" s="56">
        <f t="shared" ca="1" si="11"/>
        <v>33899.228870636332</v>
      </c>
      <c r="N105" s="57">
        <f t="shared" ca="1" si="12"/>
        <v>0</v>
      </c>
      <c r="O105" s="54">
        <f t="shared" ca="1" si="3"/>
        <v>6</v>
      </c>
      <c r="P105" s="55">
        <f t="shared" ca="1" si="13"/>
        <v>1157.7157561219535</v>
      </c>
      <c r="Q105" s="56">
        <f t="shared" ca="1" si="14"/>
        <v>30100.609659170794</v>
      </c>
      <c r="R105" s="57">
        <f t="shared" ca="1" si="15"/>
        <v>0</v>
      </c>
      <c r="S105" s="8"/>
      <c r="T105" s="8"/>
      <c r="U105" s="8"/>
      <c r="V105" s="8"/>
      <c r="W105" s="8"/>
      <c r="X105" s="8"/>
      <c r="Y105" s="8"/>
      <c r="Z105" s="8"/>
    </row>
    <row r="106" spans="1:26" ht="15.75" customHeight="1">
      <c r="A106" s="8"/>
      <c r="B106" s="8"/>
      <c r="C106" s="8"/>
      <c r="D106" s="8"/>
      <c r="E106" s="8"/>
      <c r="F106" s="8"/>
      <c r="G106" s="54">
        <f t="shared" ca="1" si="1"/>
        <v>24</v>
      </c>
      <c r="H106" s="55">
        <f t="shared" ca="1" si="7"/>
        <v>1355.969154825453</v>
      </c>
      <c r="I106" s="56">
        <f t="shared" ca="1" si="8"/>
        <v>35255.198025461781</v>
      </c>
      <c r="J106" s="57">
        <f t="shared" ca="1" si="9"/>
        <v>0</v>
      </c>
      <c r="K106" s="54">
        <f t="shared" ca="1" si="2"/>
        <v>20</v>
      </c>
      <c r="L106" s="55">
        <f t="shared" ca="1" si="10"/>
        <v>1355.9691548254534</v>
      </c>
      <c r="M106" s="56">
        <f t="shared" ca="1" si="11"/>
        <v>35255.198025461788</v>
      </c>
      <c r="N106" s="57">
        <f t="shared" ca="1" si="12"/>
        <v>0</v>
      </c>
      <c r="O106" s="54">
        <f t="shared" ca="1" si="3"/>
        <v>90</v>
      </c>
      <c r="P106" s="55">
        <f t="shared" ca="1" si="13"/>
        <v>-602.01219318341589</v>
      </c>
      <c r="Q106" s="56">
        <f t="shared" ca="1" si="14"/>
        <v>29498.597465987379</v>
      </c>
      <c r="R106" s="57">
        <f t="shared" ca="1" si="15"/>
        <v>1</v>
      </c>
      <c r="S106" s="8"/>
      <c r="T106" s="8"/>
      <c r="U106" s="8"/>
      <c r="V106" s="8"/>
      <c r="W106" s="8"/>
      <c r="X106" s="8"/>
      <c r="Y106" s="8"/>
      <c r="Z106" s="8"/>
    </row>
    <row r="107" spans="1:26" ht="15.75" customHeight="1">
      <c r="A107" s="8"/>
      <c r="B107" s="8"/>
      <c r="C107" s="8"/>
      <c r="D107" s="8"/>
      <c r="E107" s="8"/>
      <c r="F107" s="8"/>
      <c r="G107" s="54">
        <f t="shared" ca="1" si="1"/>
        <v>49</v>
      </c>
      <c r="H107" s="55">
        <f t="shared" ca="1" si="7"/>
        <v>1410.2079210184713</v>
      </c>
      <c r="I107" s="56">
        <f t="shared" ca="1" si="8"/>
        <v>36665.405946480256</v>
      </c>
      <c r="J107" s="57">
        <f t="shared" ca="1" si="9"/>
        <v>0</v>
      </c>
      <c r="K107" s="54">
        <f t="shared" ca="1" si="2"/>
        <v>44</v>
      </c>
      <c r="L107" s="55">
        <f t="shared" ca="1" si="10"/>
        <v>1410.2079210184716</v>
      </c>
      <c r="M107" s="56">
        <f t="shared" ca="1" si="11"/>
        <v>36665.405946480263</v>
      </c>
      <c r="N107" s="57">
        <f t="shared" ca="1" si="12"/>
        <v>0</v>
      </c>
      <c r="O107" s="54">
        <f t="shared" ca="1" si="3"/>
        <v>36</v>
      </c>
      <c r="P107" s="55">
        <f t="shared" ca="1" si="13"/>
        <v>1179.9438986394953</v>
      </c>
      <c r="Q107" s="56">
        <f t="shared" ca="1" si="14"/>
        <v>30678.541364626875</v>
      </c>
      <c r="R107" s="57">
        <f t="shared" ca="1" si="15"/>
        <v>0</v>
      </c>
      <c r="S107" s="8"/>
      <c r="T107" s="8"/>
      <c r="U107" s="8"/>
      <c r="V107" s="8"/>
      <c r="W107" s="8"/>
      <c r="X107" s="8"/>
      <c r="Y107" s="8"/>
      <c r="Z107" s="8"/>
    </row>
    <row r="108" spans="1:26" ht="15.75" customHeight="1">
      <c r="A108" s="8"/>
      <c r="B108" s="8"/>
      <c r="C108" s="8"/>
      <c r="D108" s="8"/>
      <c r="E108" s="8"/>
      <c r="F108" s="8"/>
      <c r="G108" s="54">
        <f t="shared" ca="1" si="1"/>
        <v>38</v>
      </c>
      <c r="H108" s="55">
        <f t="shared" ca="1" si="7"/>
        <v>1466.6162378592103</v>
      </c>
      <c r="I108" s="56">
        <f t="shared" ca="1" si="8"/>
        <v>38132.022184339468</v>
      </c>
      <c r="J108" s="57">
        <f t="shared" ca="1" si="9"/>
        <v>0</v>
      </c>
      <c r="K108" s="54">
        <f t="shared" ca="1" si="2"/>
        <v>20</v>
      </c>
      <c r="L108" s="55">
        <f t="shared" ca="1" si="10"/>
        <v>1466.6162378592105</v>
      </c>
      <c r="M108" s="56">
        <f t="shared" ca="1" si="11"/>
        <v>38132.022184339476</v>
      </c>
      <c r="N108" s="57">
        <f t="shared" ca="1" si="12"/>
        <v>0</v>
      </c>
      <c r="O108" s="54">
        <f t="shared" ca="1" si="3"/>
        <v>49</v>
      </c>
      <c r="P108" s="55">
        <f t="shared" ca="1" si="13"/>
        <v>1227.141654585075</v>
      </c>
      <c r="Q108" s="56">
        <f t="shared" ca="1" si="14"/>
        <v>31905.683019211949</v>
      </c>
      <c r="R108" s="57">
        <f t="shared" ca="1" si="15"/>
        <v>0</v>
      </c>
      <c r="S108" s="8"/>
      <c r="T108" s="8"/>
      <c r="U108" s="8"/>
      <c r="V108" s="8"/>
      <c r="W108" s="8"/>
      <c r="X108" s="8"/>
      <c r="Y108" s="8"/>
      <c r="Z108" s="8"/>
    </row>
    <row r="109" spans="1:26" ht="15.75" customHeight="1">
      <c r="A109" s="8"/>
      <c r="B109" s="8"/>
      <c r="C109" s="8"/>
      <c r="D109" s="8"/>
      <c r="E109" s="8"/>
      <c r="F109" s="8"/>
      <c r="G109" s="54">
        <f t="shared" ca="1" si="1"/>
        <v>41</v>
      </c>
      <c r="H109" s="55">
        <f t="shared" ca="1" si="7"/>
        <v>1525.2808873735787</v>
      </c>
      <c r="I109" s="56">
        <f t="shared" ca="1" si="8"/>
        <v>39657.303071713046</v>
      </c>
      <c r="J109" s="57">
        <f t="shared" ca="1" si="9"/>
        <v>0</v>
      </c>
      <c r="K109" s="54">
        <f t="shared" ca="1" si="2"/>
        <v>63</v>
      </c>
      <c r="L109" s="55">
        <f t="shared" ca="1" si="10"/>
        <v>-762.64044368678958</v>
      </c>
      <c r="M109" s="56">
        <f t="shared" ca="1" si="11"/>
        <v>37369.381740652687</v>
      </c>
      <c r="N109" s="57">
        <f t="shared" ca="1" si="12"/>
        <v>1</v>
      </c>
      <c r="O109" s="54">
        <f t="shared" ca="1" si="3"/>
        <v>91</v>
      </c>
      <c r="P109" s="55">
        <f t="shared" ca="1" si="13"/>
        <v>-638.11366038423898</v>
      </c>
      <c r="Q109" s="56">
        <f t="shared" ca="1" si="14"/>
        <v>31267.56935882771</v>
      </c>
      <c r="R109" s="57">
        <f t="shared" ca="1" si="15"/>
        <v>1</v>
      </c>
      <c r="S109" s="8"/>
      <c r="T109" s="8"/>
      <c r="U109" s="8"/>
      <c r="V109" s="8"/>
      <c r="W109" s="8"/>
      <c r="X109" s="8"/>
      <c r="Y109" s="8"/>
      <c r="Z109" s="8"/>
    </row>
    <row r="110" spans="1:26" ht="15.75" customHeight="1">
      <c r="A110" s="8"/>
      <c r="B110" s="8"/>
      <c r="C110" s="8"/>
      <c r="D110" s="8"/>
      <c r="E110" s="8"/>
      <c r="F110" s="8"/>
      <c r="G110" s="54">
        <f t="shared" ca="1" si="1"/>
        <v>3</v>
      </c>
      <c r="H110" s="55">
        <f t="shared" ca="1" si="7"/>
        <v>1586.2921228685218</v>
      </c>
      <c r="I110" s="56">
        <f t="shared" ca="1" si="8"/>
        <v>41243.595194581569</v>
      </c>
      <c r="J110" s="57">
        <f t="shared" ca="1" si="9"/>
        <v>0</v>
      </c>
      <c r="K110" s="54">
        <f t="shared" ca="1" si="2"/>
        <v>79</v>
      </c>
      <c r="L110" s="55">
        <f t="shared" ca="1" si="10"/>
        <v>-747.38763481305375</v>
      </c>
      <c r="M110" s="56">
        <f t="shared" ca="1" si="11"/>
        <v>36621.994105839636</v>
      </c>
      <c r="N110" s="57">
        <f t="shared" ca="1" si="12"/>
        <v>2</v>
      </c>
      <c r="O110" s="54">
        <f t="shared" ca="1" si="3"/>
        <v>8</v>
      </c>
      <c r="P110" s="55">
        <f t="shared" ca="1" si="13"/>
        <v>1250.7027743531085</v>
      </c>
      <c r="Q110" s="56">
        <f t="shared" ca="1" si="14"/>
        <v>32518.272133180817</v>
      </c>
      <c r="R110" s="57">
        <f t="shared" ca="1" si="15"/>
        <v>0</v>
      </c>
      <c r="S110" s="8"/>
      <c r="T110" s="8"/>
      <c r="U110" s="8"/>
      <c r="V110" s="8"/>
      <c r="W110" s="8"/>
      <c r="X110" s="8"/>
      <c r="Y110" s="8"/>
      <c r="Z110" s="8"/>
    </row>
    <row r="111" spans="1:26" ht="15.75" customHeight="1">
      <c r="A111" s="8"/>
      <c r="B111" s="8"/>
      <c r="C111" s="8"/>
      <c r="D111" s="8"/>
      <c r="E111" s="8"/>
      <c r="F111" s="8"/>
      <c r="G111" s="54">
        <f t="shared" ca="1" si="1"/>
        <v>21</v>
      </c>
      <c r="H111" s="55">
        <f t="shared" ca="1" si="7"/>
        <v>1649.7438077832628</v>
      </c>
      <c r="I111" s="56">
        <f t="shared" ca="1" si="8"/>
        <v>42893.339002364832</v>
      </c>
      <c r="J111" s="57">
        <f t="shared" ca="1" si="9"/>
        <v>0</v>
      </c>
      <c r="K111" s="54">
        <f t="shared" ca="1" si="2"/>
        <v>59</v>
      </c>
      <c r="L111" s="55">
        <f t="shared" ca="1" si="10"/>
        <v>1464.8797642335855</v>
      </c>
      <c r="M111" s="56">
        <f t="shared" ca="1" si="11"/>
        <v>38086.873870073221</v>
      </c>
      <c r="N111" s="57">
        <f t="shared" ca="1" si="12"/>
        <v>0</v>
      </c>
      <c r="O111" s="54">
        <f t="shared" ca="1" si="3"/>
        <v>92</v>
      </c>
      <c r="P111" s="55">
        <f t="shared" ca="1" si="13"/>
        <v>-650.36544266361636</v>
      </c>
      <c r="Q111" s="56">
        <f t="shared" ca="1" si="14"/>
        <v>31867.9066905172</v>
      </c>
      <c r="R111" s="57">
        <f t="shared" ca="1" si="15"/>
        <v>1</v>
      </c>
      <c r="S111" s="8"/>
      <c r="T111" s="8"/>
      <c r="U111" s="8"/>
      <c r="V111" s="8"/>
      <c r="W111" s="8"/>
      <c r="X111" s="8"/>
      <c r="Y111" s="8"/>
      <c r="Z111" s="8"/>
    </row>
    <row r="112" spans="1:26" ht="15.75" customHeight="1">
      <c r="A112" s="8"/>
      <c r="B112" s="8"/>
      <c r="C112" s="8"/>
      <c r="D112" s="8"/>
      <c r="E112" s="8"/>
      <c r="F112" s="8"/>
      <c r="G112" s="54">
        <f t="shared" ca="1" si="1"/>
        <v>88</v>
      </c>
      <c r="H112" s="55">
        <f t="shared" ca="1" si="7"/>
        <v>-857.86678004729663</v>
      </c>
      <c r="I112" s="56">
        <f t="shared" ca="1" si="8"/>
        <v>42035.472222317534</v>
      </c>
      <c r="J112" s="57">
        <f t="shared" ca="1" si="9"/>
        <v>1</v>
      </c>
      <c r="K112" s="54">
        <f t="shared" ca="1" si="2"/>
        <v>76</v>
      </c>
      <c r="L112" s="55">
        <f t="shared" ca="1" si="10"/>
        <v>-761.73747740146439</v>
      </c>
      <c r="M112" s="56">
        <f t="shared" ca="1" si="11"/>
        <v>37325.136392671753</v>
      </c>
      <c r="N112" s="57">
        <f t="shared" ca="1" si="12"/>
        <v>1</v>
      </c>
      <c r="O112" s="54">
        <f t="shared" ca="1" si="3"/>
        <v>67</v>
      </c>
      <c r="P112" s="55">
        <f t="shared" ca="1" si="13"/>
        <v>-637.35813381034404</v>
      </c>
      <c r="Q112" s="56">
        <f t="shared" ca="1" si="14"/>
        <v>31230.548556706857</v>
      </c>
      <c r="R112" s="57">
        <f t="shared" ca="1" si="15"/>
        <v>2</v>
      </c>
      <c r="S112" s="8"/>
      <c r="T112" s="8"/>
      <c r="U112" s="8"/>
      <c r="V112" s="8"/>
      <c r="W112" s="8"/>
      <c r="X112" s="8"/>
      <c r="Y112" s="8"/>
      <c r="Z112" s="8"/>
    </row>
    <row r="113" spans="1:26" ht="15.75" customHeight="1">
      <c r="A113" s="8"/>
      <c r="B113" s="8"/>
      <c r="C113" s="8"/>
      <c r="D113" s="8"/>
      <c r="E113" s="8"/>
      <c r="F113" s="8"/>
      <c r="G113" s="54">
        <f t="shared" ca="1" si="1"/>
        <v>13</v>
      </c>
      <c r="H113" s="55">
        <f t="shared" ca="1" si="7"/>
        <v>1681.4188888927015</v>
      </c>
      <c r="I113" s="56">
        <f t="shared" ca="1" si="8"/>
        <v>43716.891111210236</v>
      </c>
      <c r="J113" s="57">
        <f t="shared" ca="1" si="9"/>
        <v>0</v>
      </c>
      <c r="K113" s="54">
        <f t="shared" ca="1" si="2"/>
        <v>100</v>
      </c>
      <c r="L113" s="55">
        <f t="shared" ca="1" si="10"/>
        <v>-746.50272785343509</v>
      </c>
      <c r="M113" s="56">
        <f t="shared" ca="1" si="11"/>
        <v>36578.633664818321</v>
      </c>
      <c r="N113" s="57">
        <f t="shared" ca="1" si="12"/>
        <v>2</v>
      </c>
      <c r="O113" s="54">
        <f t="shared" ca="1" si="3"/>
        <v>92</v>
      </c>
      <c r="P113" s="55">
        <f t="shared" ca="1" si="13"/>
        <v>-624.61097113413712</v>
      </c>
      <c r="Q113" s="56">
        <f t="shared" ca="1" si="14"/>
        <v>30605.937585572719</v>
      </c>
      <c r="R113" s="57">
        <f t="shared" ca="1" si="15"/>
        <v>3</v>
      </c>
      <c r="S113" s="8"/>
      <c r="T113" s="8"/>
      <c r="U113" s="8"/>
      <c r="V113" s="8"/>
      <c r="W113" s="8"/>
      <c r="X113" s="8"/>
      <c r="Y113" s="8"/>
      <c r="Z113" s="8"/>
    </row>
    <row r="114" spans="1:26" ht="15.75" customHeight="1">
      <c r="A114" s="8"/>
      <c r="B114" s="8"/>
      <c r="C114" s="8"/>
      <c r="D114" s="8"/>
      <c r="E114" s="8"/>
      <c r="F114" s="8"/>
      <c r="G114" s="8"/>
      <c r="H114" s="55"/>
      <c r="I114" s="58"/>
      <c r="J114" s="58"/>
      <c r="K114" s="54">
        <f t="shared" ca="1" si="2"/>
        <v>36</v>
      </c>
      <c r="L114" s="55">
        <f t="shared" ca="1" si="10"/>
        <v>1463.1453465927329</v>
      </c>
      <c r="M114" s="56">
        <f t="shared" ca="1" si="11"/>
        <v>38041.779011411054</v>
      </c>
      <c r="N114" s="57">
        <f t="shared" ca="1" si="12"/>
        <v>0</v>
      </c>
      <c r="O114" s="54">
        <f t="shared" ca="1" si="3"/>
        <v>46</v>
      </c>
      <c r="P114" s="55">
        <f t="shared" ca="1" si="13"/>
        <v>1224.2375034229087</v>
      </c>
      <c r="Q114" s="56">
        <f t="shared" ca="1" si="14"/>
        <v>31830.175088995627</v>
      </c>
      <c r="R114" s="57">
        <f t="shared" ca="1" si="15"/>
        <v>0</v>
      </c>
      <c r="S114" s="8"/>
      <c r="T114" s="8"/>
      <c r="U114" s="8"/>
      <c r="V114" s="8"/>
      <c r="W114" s="8"/>
      <c r="X114" s="8"/>
      <c r="Y114" s="8"/>
      <c r="Z114" s="8"/>
    </row>
    <row r="115" spans="1:26" ht="15.75" customHeight="1">
      <c r="A115" s="8"/>
      <c r="B115" s="8"/>
      <c r="C115" s="8"/>
      <c r="D115" s="8"/>
      <c r="E115" s="8"/>
      <c r="F115" s="8"/>
      <c r="G115" s="8"/>
      <c r="H115" s="55"/>
      <c r="I115" s="32"/>
      <c r="J115" s="32"/>
      <c r="K115" s="54">
        <f t="shared" ca="1" si="2"/>
        <v>50</v>
      </c>
      <c r="L115" s="55">
        <f t="shared" ca="1" si="10"/>
        <v>1521.6711604564423</v>
      </c>
      <c r="M115" s="56">
        <f t="shared" ca="1" si="11"/>
        <v>39563.450171867495</v>
      </c>
      <c r="N115" s="57">
        <f t="shared" ca="1" si="12"/>
        <v>0</v>
      </c>
      <c r="O115" s="54">
        <f t="shared" ca="1" si="3"/>
        <v>60</v>
      </c>
      <c r="P115" s="55">
        <f t="shared" ca="1" si="13"/>
        <v>-636.60350177991256</v>
      </c>
      <c r="Q115" s="56">
        <f t="shared" ca="1" si="14"/>
        <v>31193.571587215716</v>
      </c>
      <c r="R115" s="57">
        <f t="shared" ca="1" si="15"/>
        <v>1</v>
      </c>
      <c r="S115" s="8"/>
      <c r="T115" s="8"/>
      <c r="U115" s="8"/>
      <c r="V115" s="8"/>
      <c r="W115" s="8"/>
      <c r="X115" s="8"/>
      <c r="Y115" s="8"/>
      <c r="Z115" s="8"/>
    </row>
    <row r="116" spans="1:26" ht="15.75" customHeight="1">
      <c r="A116" s="8"/>
      <c r="B116" s="8"/>
      <c r="C116" s="8"/>
      <c r="D116" s="8"/>
      <c r="E116" s="8"/>
      <c r="F116" s="8"/>
      <c r="G116" s="8"/>
      <c r="H116" s="55"/>
      <c r="I116" s="32"/>
      <c r="J116" s="32"/>
      <c r="K116" s="54">
        <f t="shared" ca="1" si="2"/>
        <v>1</v>
      </c>
      <c r="L116" s="55">
        <f t="shared" ca="1" si="10"/>
        <v>1582.5380068746999</v>
      </c>
      <c r="M116" s="56">
        <f t="shared" ca="1" si="11"/>
        <v>41145.988178742191</v>
      </c>
      <c r="N116" s="57">
        <f t="shared" ca="1" si="12"/>
        <v>0</v>
      </c>
      <c r="O116" s="54">
        <f t="shared" ca="1" si="3"/>
        <v>40</v>
      </c>
      <c r="P116" s="55">
        <f t="shared" ca="1" si="13"/>
        <v>1247.7428634886287</v>
      </c>
      <c r="Q116" s="56">
        <f t="shared" ca="1" si="14"/>
        <v>32441.314450704343</v>
      </c>
      <c r="R116" s="57">
        <f t="shared" ca="1" si="15"/>
        <v>0</v>
      </c>
      <c r="S116" s="8"/>
      <c r="T116" s="8"/>
      <c r="U116" s="8"/>
      <c r="V116" s="8"/>
      <c r="W116" s="8"/>
      <c r="X116" s="8"/>
      <c r="Y116" s="8"/>
      <c r="Z116" s="8"/>
    </row>
    <row r="117" spans="1:26" ht="15.75" customHeight="1">
      <c r="A117" s="8"/>
      <c r="B117" s="8"/>
      <c r="C117" s="8"/>
      <c r="D117" s="8"/>
      <c r="E117" s="8"/>
      <c r="F117" s="8"/>
      <c r="G117" s="8"/>
      <c r="H117" s="55"/>
      <c r="I117" s="32"/>
      <c r="J117" s="32"/>
      <c r="K117" s="54">
        <f t="shared" ca="1" si="2"/>
        <v>61</v>
      </c>
      <c r="L117" s="55">
        <f t="shared" ca="1" si="10"/>
        <v>-822.91976357484384</v>
      </c>
      <c r="M117" s="56">
        <f t="shared" ca="1" si="11"/>
        <v>40323.068415167349</v>
      </c>
      <c r="N117" s="57">
        <f t="shared" ca="1" si="12"/>
        <v>1</v>
      </c>
      <c r="O117" s="54">
        <f t="shared" ca="1" si="3"/>
        <v>77</v>
      </c>
      <c r="P117" s="55">
        <f t="shared" ca="1" si="13"/>
        <v>-648.82628901408691</v>
      </c>
      <c r="Q117" s="56">
        <f t="shared" ca="1" si="14"/>
        <v>31792.488161690257</v>
      </c>
      <c r="R117" s="57">
        <f t="shared" ca="1" si="15"/>
        <v>1</v>
      </c>
      <c r="S117" s="8"/>
      <c r="T117" s="8"/>
      <c r="U117" s="8"/>
      <c r="V117" s="8"/>
      <c r="W117" s="8"/>
      <c r="X117" s="8"/>
      <c r="Y117" s="8"/>
      <c r="Z117" s="8"/>
    </row>
    <row r="118" spans="1:26" ht="15.75" customHeight="1">
      <c r="A118" s="8"/>
      <c r="B118" s="8"/>
      <c r="C118" s="8"/>
      <c r="D118" s="8"/>
      <c r="E118" s="8"/>
      <c r="F118" s="8"/>
      <c r="G118" s="8"/>
      <c r="H118" s="55"/>
      <c r="I118" s="32"/>
      <c r="J118" s="32"/>
      <c r="K118" s="54">
        <f t="shared" ca="1" si="2"/>
        <v>55</v>
      </c>
      <c r="L118" s="55">
        <f t="shared" ca="1" si="10"/>
        <v>1612.9227366066939</v>
      </c>
      <c r="M118" s="56">
        <f t="shared" ca="1" si="11"/>
        <v>41935.99115177404</v>
      </c>
      <c r="N118" s="57">
        <f t="shared" ca="1" si="12"/>
        <v>0</v>
      </c>
      <c r="O118" s="54">
        <f t="shared" ca="1" si="3"/>
        <v>25</v>
      </c>
      <c r="P118" s="55">
        <f t="shared" ca="1" si="13"/>
        <v>1271.6995264676102</v>
      </c>
      <c r="Q118" s="56">
        <f t="shared" ca="1" si="14"/>
        <v>33064.187688157865</v>
      </c>
      <c r="R118" s="57">
        <f t="shared" ca="1" si="15"/>
        <v>0</v>
      </c>
      <c r="S118" s="8"/>
      <c r="T118" s="8"/>
      <c r="U118" s="8"/>
      <c r="V118" s="8"/>
      <c r="W118" s="8"/>
      <c r="X118" s="8"/>
      <c r="Y118" s="8"/>
      <c r="Z118" s="8"/>
    </row>
    <row r="119" spans="1:26" ht="15.75" customHeight="1">
      <c r="A119" s="8"/>
      <c r="B119" s="8"/>
      <c r="C119" s="8"/>
      <c r="D119" s="8"/>
      <c r="E119" s="8"/>
      <c r="F119" s="8"/>
      <c r="G119" s="8"/>
      <c r="H119" s="55"/>
      <c r="I119" s="32"/>
      <c r="J119" s="32"/>
      <c r="K119" s="54">
        <f t="shared" ca="1" si="2"/>
        <v>52</v>
      </c>
      <c r="L119" s="55">
        <f t="shared" ca="1" si="10"/>
        <v>1677.4396460709615</v>
      </c>
      <c r="M119" s="56">
        <f t="shared" ca="1" si="11"/>
        <v>43613.430797845002</v>
      </c>
      <c r="N119" s="57">
        <f t="shared" ca="1" si="12"/>
        <v>0</v>
      </c>
      <c r="O119" s="54">
        <f t="shared" ca="1" si="3"/>
        <v>40</v>
      </c>
      <c r="P119" s="55">
        <f t="shared" ca="1" si="13"/>
        <v>1322.5675075263146</v>
      </c>
      <c r="Q119" s="56">
        <f t="shared" ca="1" si="14"/>
        <v>34386.755195684178</v>
      </c>
      <c r="R119" s="57">
        <f t="shared" ca="1" si="15"/>
        <v>0</v>
      </c>
      <c r="S119" s="8"/>
      <c r="T119" s="8"/>
      <c r="U119" s="8"/>
      <c r="V119" s="8"/>
      <c r="W119" s="8"/>
      <c r="X119" s="8"/>
      <c r="Y119" s="8"/>
      <c r="Z119" s="8"/>
    </row>
    <row r="120" spans="1:26" ht="15.75" customHeight="1">
      <c r="A120" s="8"/>
      <c r="B120" s="8"/>
      <c r="C120" s="8"/>
      <c r="D120" s="8"/>
      <c r="E120" s="8"/>
      <c r="F120" s="8"/>
      <c r="G120" s="8"/>
      <c r="H120" s="55"/>
      <c r="I120" s="32"/>
      <c r="J120" s="32"/>
      <c r="K120" s="54">
        <f t="shared" ca="1" si="2"/>
        <v>89</v>
      </c>
      <c r="L120" s="55">
        <f t="shared" ca="1" si="10"/>
        <v>-872.26861595690002</v>
      </c>
      <c r="M120" s="56">
        <f t="shared" ca="1" si="11"/>
        <v>42741.162181888103</v>
      </c>
      <c r="N120" s="57">
        <f t="shared" ca="1" si="12"/>
        <v>1</v>
      </c>
      <c r="O120" s="54">
        <f t="shared" ca="1" si="3"/>
        <v>41</v>
      </c>
      <c r="P120" s="55">
        <f t="shared" ca="1" si="13"/>
        <v>1375.4702078273672</v>
      </c>
      <c r="Q120" s="56">
        <f t="shared" ca="1" si="14"/>
        <v>35762.225403511547</v>
      </c>
      <c r="R120" s="57">
        <f t="shared" ca="1" si="15"/>
        <v>0</v>
      </c>
      <c r="S120" s="8"/>
      <c r="T120" s="8"/>
      <c r="U120" s="8"/>
      <c r="V120" s="8"/>
      <c r="W120" s="8"/>
      <c r="X120" s="8"/>
      <c r="Y120" s="8"/>
      <c r="Z120" s="8"/>
    </row>
    <row r="121" spans="1:26" ht="15.75" customHeight="1">
      <c r="A121" s="8"/>
      <c r="B121" s="8"/>
      <c r="C121" s="8"/>
      <c r="D121" s="8"/>
      <c r="E121" s="8"/>
      <c r="F121" s="8"/>
      <c r="G121" s="8"/>
      <c r="H121" s="55"/>
      <c r="I121" s="32"/>
      <c r="J121" s="32"/>
      <c r="K121" s="54">
        <f t="shared" ca="1" si="2"/>
        <v>14</v>
      </c>
      <c r="L121" s="55">
        <f t="shared" ca="1" si="10"/>
        <v>1709.6464872755241</v>
      </c>
      <c r="M121" s="56">
        <f t="shared" ca="1" si="11"/>
        <v>44450.808669163627</v>
      </c>
      <c r="N121" s="57">
        <f t="shared" ca="1" si="12"/>
        <v>0</v>
      </c>
      <c r="O121" s="54">
        <f t="shared" ca="1" si="3"/>
        <v>41</v>
      </c>
      <c r="P121" s="55">
        <f t="shared" ca="1" si="13"/>
        <v>1430.4890161404619</v>
      </c>
      <c r="Q121" s="56">
        <f t="shared" ca="1" si="14"/>
        <v>37192.714419652009</v>
      </c>
      <c r="R121" s="57">
        <f t="shared" ca="1" si="15"/>
        <v>0</v>
      </c>
      <c r="S121" s="8"/>
      <c r="T121" s="8"/>
      <c r="U121" s="8"/>
      <c r="V121" s="8"/>
      <c r="W121" s="8"/>
      <c r="X121" s="8"/>
      <c r="Y121" s="8"/>
      <c r="Z121" s="8"/>
    </row>
    <row r="122" spans="1:26" ht="15.75" customHeight="1">
      <c r="A122" s="8"/>
      <c r="B122" s="8"/>
      <c r="C122" s="8"/>
      <c r="D122" s="8"/>
      <c r="E122" s="8"/>
      <c r="F122" s="8"/>
      <c r="G122" s="8"/>
      <c r="H122" s="55"/>
      <c r="I122" s="32"/>
      <c r="J122" s="32"/>
      <c r="K122" s="54">
        <f t="shared" ca="1" si="2"/>
        <v>94</v>
      </c>
      <c r="L122" s="55">
        <f t="shared" ca="1" si="10"/>
        <v>-889.01617338327253</v>
      </c>
      <c r="M122" s="56">
        <f t="shared" ca="1" si="11"/>
        <v>43561.792495780355</v>
      </c>
      <c r="N122" s="57">
        <f t="shared" ca="1" si="12"/>
        <v>1</v>
      </c>
      <c r="O122" s="54">
        <f t="shared" ca="1" si="3"/>
        <v>73</v>
      </c>
      <c r="P122" s="55">
        <f t="shared" ca="1" si="13"/>
        <v>-743.85428839304018</v>
      </c>
      <c r="Q122" s="56">
        <f t="shared" ca="1" si="14"/>
        <v>36448.860131258967</v>
      </c>
      <c r="R122" s="57">
        <f t="shared" ca="1" si="15"/>
        <v>1</v>
      </c>
      <c r="S122" s="8"/>
      <c r="T122" s="8"/>
      <c r="U122" s="8"/>
      <c r="V122" s="8"/>
      <c r="W122" s="8"/>
      <c r="X122" s="8"/>
      <c r="Y122" s="8"/>
      <c r="Z122" s="8"/>
    </row>
    <row r="123" spans="1:26" ht="15.75" customHeight="1">
      <c r="A123" s="8"/>
      <c r="B123" s="8"/>
      <c r="C123" s="8"/>
      <c r="D123" s="8"/>
      <c r="E123" s="8"/>
      <c r="F123" s="8"/>
      <c r="G123" s="8"/>
      <c r="H123" s="55"/>
      <c r="I123" s="32"/>
      <c r="J123" s="32"/>
      <c r="K123" s="54">
        <f t="shared" ca="1" si="2"/>
        <v>77</v>
      </c>
      <c r="L123" s="55">
        <f t="shared" ca="1" si="10"/>
        <v>-871.2358499156071</v>
      </c>
      <c r="M123" s="56">
        <f t="shared" ca="1" si="11"/>
        <v>42690.556645864752</v>
      </c>
      <c r="N123" s="57">
        <f t="shared" ca="1" si="12"/>
        <v>2</v>
      </c>
      <c r="O123" s="54">
        <f t="shared" ca="1" si="3"/>
        <v>38</v>
      </c>
      <c r="P123" s="55">
        <f t="shared" ca="1" si="13"/>
        <v>1457.9544052503586</v>
      </c>
      <c r="Q123" s="56">
        <f t="shared" ca="1" si="14"/>
        <v>37906.814536509322</v>
      </c>
      <c r="R123" s="57">
        <f t="shared" ca="1" si="15"/>
        <v>0</v>
      </c>
      <c r="S123" s="8"/>
      <c r="T123" s="8"/>
      <c r="U123" s="8"/>
      <c r="V123" s="8"/>
      <c r="W123" s="8"/>
      <c r="X123" s="8"/>
      <c r="Y123" s="8"/>
      <c r="Z123" s="8"/>
    </row>
    <row r="124" spans="1:26" ht="15.75" customHeight="1">
      <c r="A124" s="8"/>
      <c r="B124" s="8"/>
      <c r="C124" s="8"/>
      <c r="D124" s="8"/>
      <c r="E124" s="8"/>
      <c r="F124" s="8"/>
      <c r="G124" s="8"/>
      <c r="H124" s="55"/>
      <c r="I124" s="32"/>
      <c r="J124" s="32"/>
      <c r="K124" s="54">
        <f t="shared" ca="1" si="2"/>
        <v>55</v>
      </c>
      <c r="L124" s="55">
        <f t="shared" ca="1" si="10"/>
        <v>1707.6222658345901</v>
      </c>
      <c r="M124" s="56">
        <f t="shared" ca="1" si="11"/>
        <v>44398.178911699339</v>
      </c>
      <c r="N124" s="57">
        <f t="shared" ca="1" si="12"/>
        <v>0</v>
      </c>
      <c r="O124" s="54">
        <f t="shared" ca="1" si="3"/>
        <v>24</v>
      </c>
      <c r="P124" s="55">
        <f t="shared" ca="1" si="13"/>
        <v>1516.272581460373</v>
      </c>
      <c r="Q124" s="56">
        <f t="shared" ca="1" si="14"/>
        <v>39423.087117969699</v>
      </c>
      <c r="R124" s="57">
        <f t="shared" ca="1" si="15"/>
        <v>0</v>
      </c>
      <c r="S124" s="8"/>
      <c r="T124" s="8"/>
      <c r="U124" s="8"/>
      <c r="V124" s="8"/>
      <c r="W124" s="8"/>
      <c r="X124" s="8"/>
      <c r="Y124" s="8"/>
      <c r="Z124" s="8"/>
    </row>
    <row r="125" spans="1:26" ht="15.75" customHeight="1">
      <c r="A125" s="8"/>
      <c r="B125" s="8"/>
      <c r="C125" s="8"/>
      <c r="D125" s="8"/>
      <c r="E125" s="8"/>
      <c r="F125" s="8"/>
      <c r="G125" s="8"/>
      <c r="H125" s="55"/>
      <c r="I125" s="32"/>
      <c r="J125" s="32"/>
      <c r="K125" s="54">
        <f t="shared" ca="1" si="2"/>
        <v>67</v>
      </c>
      <c r="L125" s="55">
        <f t="shared" ca="1" si="10"/>
        <v>-887.96357823398682</v>
      </c>
      <c r="M125" s="56">
        <f t="shared" ca="1" si="11"/>
        <v>43510.215333465349</v>
      </c>
      <c r="N125" s="57">
        <f t="shared" ca="1" si="12"/>
        <v>1</v>
      </c>
      <c r="O125" s="54">
        <f t="shared" ca="1" si="3"/>
        <v>2</v>
      </c>
      <c r="P125" s="55">
        <f t="shared" ca="1" si="13"/>
        <v>1576.9234847187879</v>
      </c>
      <c r="Q125" s="56">
        <f t="shared" ca="1" si="14"/>
        <v>41000.01060268849</v>
      </c>
      <c r="R125" s="57">
        <f t="shared" ca="1" si="15"/>
        <v>0</v>
      </c>
      <c r="S125" s="8"/>
      <c r="T125" s="8"/>
      <c r="U125" s="8"/>
      <c r="V125" s="8"/>
      <c r="W125" s="8"/>
      <c r="X125" s="8"/>
      <c r="Y125" s="8"/>
      <c r="Z125" s="8"/>
    </row>
    <row r="126" spans="1:26" ht="15.75" customHeight="1">
      <c r="A126" s="8"/>
      <c r="B126" s="8"/>
      <c r="C126" s="8"/>
      <c r="D126" s="8"/>
      <c r="E126" s="8"/>
      <c r="F126" s="8"/>
      <c r="G126" s="8"/>
      <c r="H126" s="55"/>
      <c r="I126" s="32"/>
      <c r="J126" s="32"/>
      <c r="K126" s="54">
        <f t="shared" ca="1" si="2"/>
        <v>57</v>
      </c>
      <c r="L126" s="55">
        <f t="shared" ca="1" si="10"/>
        <v>1740.408613338614</v>
      </c>
      <c r="M126" s="56">
        <f t="shared" ca="1" si="11"/>
        <v>45250.623946803964</v>
      </c>
      <c r="N126" s="57">
        <f t="shared" ca="1" si="12"/>
        <v>0</v>
      </c>
      <c r="O126" s="54">
        <f t="shared" ca="1" si="3"/>
        <v>21</v>
      </c>
      <c r="P126" s="55">
        <f t="shared" ca="1" si="13"/>
        <v>1640.0004241075396</v>
      </c>
      <c r="Q126" s="56">
        <f t="shared" ca="1" si="14"/>
        <v>42640.011026796026</v>
      </c>
      <c r="R126" s="57">
        <f t="shared" ca="1" si="15"/>
        <v>0</v>
      </c>
      <c r="S126" s="8"/>
      <c r="T126" s="8"/>
      <c r="U126" s="8"/>
      <c r="V126" s="8"/>
      <c r="W126" s="8"/>
      <c r="X126" s="8"/>
      <c r="Y126" s="8"/>
      <c r="Z126" s="8"/>
    </row>
    <row r="127" spans="1:26" ht="15.75" customHeight="1">
      <c r="A127" s="8"/>
      <c r="B127" s="8"/>
      <c r="C127" s="8"/>
      <c r="D127" s="8"/>
      <c r="E127" s="8"/>
      <c r="F127" s="8"/>
      <c r="G127" s="8"/>
      <c r="H127" s="55"/>
      <c r="I127" s="32"/>
      <c r="J127" s="32"/>
      <c r="K127" s="54">
        <f t="shared" ca="1" si="2"/>
        <v>48</v>
      </c>
      <c r="L127" s="55">
        <f t="shared" ca="1" si="10"/>
        <v>1810.0249578721587</v>
      </c>
      <c r="M127" s="56">
        <f t="shared" ca="1" si="11"/>
        <v>47060.64890467612</v>
      </c>
      <c r="N127" s="57">
        <f t="shared" ca="1" si="12"/>
        <v>0</v>
      </c>
      <c r="O127" s="54">
        <f t="shared" ca="1" si="3"/>
        <v>86</v>
      </c>
      <c r="P127" s="55">
        <f t="shared" ca="1" si="13"/>
        <v>-852.80022053592052</v>
      </c>
      <c r="Q127" s="56">
        <f t="shared" ca="1" si="14"/>
        <v>41787.210806260104</v>
      </c>
      <c r="R127" s="57">
        <f t="shared" ca="1" si="15"/>
        <v>1</v>
      </c>
      <c r="S127" s="8"/>
      <c r="T127" s="8"/>
      <c r="U127" s="8"/>
      <c r="V127" s="8"/>
      <c r="W127" s="8"/>
      <c r="X127" s="8"/>
      <c r="Y127" s="8"/>
      <c r="Z127" s="8"/>
    </row>
    <row r="128" spans="1:26" ht="15.75" customHeight="1">
      <c r="A128" s="8"/>
      <c r="B128" s="8"/>
      <c r="C128" s="8"/>
      <c r="D128" s="8"/>
      <c r="E128" s="8"/>
      <c r="F128" s="8"/>
      <c r="G128" s="8"/>
      <c r="H128" s="55"/>
      <c r="I128" s="32"/>
      <c r="J128" s="32"/>
      <c r="K128" s="54">
        <f t="shared" ca="1" si="2"/>
        <v>99</v>
      </c>
      <c r="L128" s="55">
        <f t="shared" ca="1" si="10"/>
        <v>-941.21297809352245</v>
      </c>
      <c r="M128" s="56">
        <f t="shared" ca="1" si="11"/>
        <v>46119.435926582599</v>
      </c>
      <c r="N128" s="57">
        <f t="shared" ca="1" si="12"/>
        <v>1</v>
      </c>
      <c r="O128" s="54">
        <f t="shared" ca="1" si="3"/>
        <v>10</v>
      </c>
      <c r="P128" s="55">
        <f t="shared" ca="1" si="13"/>
        <v>1671.4884322504042</v>
      </c>
      <c r="Q128" s="56">
        <f t="shared" ca="1" si="14"/>
        <v>43458.699238510511</v>
      </c>
      <c r="R128" s="57">
        <f t="shared" ca="1" si="15"/>
        <v>0</v>
      </c>
      <c r="S128" s="8"/>
      <c r="T128" s="8"/>
      <c r="U128" s="8"/>
      <c r="V128" s="8"/>
      <c r="W128" s="8"/>
      <c r="X128" s="8"/>
      <c r="Y128" s="8"/>
      <c r="Z128" s="8"/>
    </row>
    <row r="129" spans="1:26" ht="15.75" customHeight="1">
      <c r="A129" s="8"/>
      <c r="B129" s="8"/>
      <c r="C129" s="8"/>
      <c r="D129" s="8"/>
      <c r="E129" s="8"/>
      <c r="F129" s="8"/>
      <c r="G129" s="8"/>
      <c r="H129" s="55"/>
      <c r="I129" s="32"/>
      <c r="J129" s="32"/>
      <c r="K129" s="54">
        <f t="shared" ca="1" si="2"/>
        <v>44</v>
      </c>
      <c r="L129" s="55">
        <f t="shared" ca="1" si="10"/>
        <v>1844.777437063304</v>
      </c>
      <c r="M129" s="56">
        <f t="shared" ca="1" si="11"/>
        <v>47964.213363645904</v>
      </c>
      <c r="N129" s="57">
        <f t="shared" ca="1" si="12"/>
        <v>0</v>
      </c>
      <c r="O129" s="54">
        <f t="shared" ca="1" si="3"/>
        <v>22</v>
      </c>
      <c r="P129" s="55">
        <f t="shared" ca="1" si="13"/>
        <v>1738.3479695404205</v>
      </c>
      <c r="Q129" s="56">
        <f t="shared" ca="1" si="14"/>
        <v>45197.047208050935</v>
      </c>
      <c r="R129" s="57">
        <f t="shared" ca="1" si="15"/>
        <v>0</v>
      </c>
      <c r="S129" s="8"/>
      <c r="T129" s="8"/>
      <c r="U129" s="8"/>
      <c r="V129" s="8"/>
      <c r="W129" s="8"/>
      <c r="X129" s="8"/>
      <c r="Y129" s="8"/>
      <c r="Z129" s="8"/>
    </row>
    <row r="130" spans="1:26" ht="15.75" customHeight="1">
      <c r="A130" s="8"/>
      <c r="B130" s="8"/>
      <c r="C130" s="8"/>
      <c r="D130" s="8"/>
      <c r="E130" s="8"/>
      <c r="F130" s="8"/>
      <c r="G130" s="8"/>
      <c r="H130" s="55"/>
      <c r="I130" s="32"/>
      <c r="J130" s="32"/>
      <c r="K130" s="54">
        <f t="shared" ca="1" si="2"/>
        <v>35</v>
      </c>
      <c r="L130" s="55">
        <f t="shared" ca="1" si="10"/>
        <v>1918.5685345458362</v>
      </c>
      <c r="M130" s="56">
        <f t="shared" ca="1" si="11"/>
        <v>49882.781898191737</v>
      </c>
      <c r="N130" s="57">
        <f t="shared" ca="1" si="12"/>
        <v>0</v>
      </c>
      <c r="O130" s="54">
        <f t="shared" ca="1" si="3"/>
        <v>62</v>
      </c>
      <c r="P130" s="55">
        <f t="shared" ca="1" si="13"/>
        <v>-903.94094416101871</v>
      </c>
      <c r="Q130" s="56">
        <f t="shared" ca="1" si="14"/>
        <v>44293.106263889917</v>
      </c>
      <c r="R130" s="57">
        <f t="shared" ca="1" si="15"/>
        <v>1</v>
      </c>
      <c r="S130" s="8"/>
      <c r="T130" s="8"/>
      <c r="U130" s="8"/>
      <c r="V130" s="8"/>
      <c r="W130" s="8"/>
      <c r="X130" s="8"/>
      <c r="Y130" s="8"/>
      <c r="Z130" s="8"/>
    </row>
    <row r="131" spans="1:26" ht="15.75" customHeight="1">
      <c r="A131" s="8"/>
      <c r="B131" s="8"/>
      <c r="C131" s="8"/>
      <c r="D131" s="8"/>
      <c r="E131" s="8"/>
      <c r="F131" s="8"/>
      <c r="G131" s="8"/>
      <c r="H131" s="55"/>
      <c r="I131" s="32"/>
      <c r="J131" s="32"/>
      <c r="K131" s="54">
        <f t="shared" ca="1" si="2"/>
        <v>30</v>
      </c>
      <c r="L131" s="55">
        <f t="shared" ca="1" si="10"/>
        <v>1995.3112759276696</v>
      </c>
      <c r="M131" s="56">
        <f t="shared" ca="1" si="11"/>
        <v>51878.093174119407</v>
      </c>
      <c r="N131" s="57">
        <f t="shared" ca="1" si="12"/>
        <v>0</v>
      </c>
      <c r="O131" s="54">
        <f t="shared" ca="1" si="3"/>
        <v>54</v>
      </c>
      <c r="P131" s="55">
        <f t="shared" ca="1" si="13"/>
        <v>1771.7242505555967</v>
      </c>
      <c r="Q131" s="56">
        <f t="shared" ca="1" si="14"/>
        <v>46064.830514445515</v>
      </c>
      <c r="R131" s="57">
        <f t="shared" ca="1" si="15"/>
        <v>0</v>
      </c>
      <c r="S131" s="8"/>
      <c r="T131" s="8"/>
      <c r="U131" s="8"/>
      <c r="V131" s="8"/>
      <c r="W131" s="8"/>
      <c r="X131" s="8"/>
      <c r="Y131" s="8"/>
      <c r="Z131" s="8"/>
    </row>
    <row r="132" spans="1:26" ht="15.75" customHeight="1">
      <c r="A132" s="8"/>
      <c r="B132" s="8"/>
      <c r="C132" s="8"/>
      <c r="D132" s="8"/>
      <c r="E132" s="8"/>
      <c r="F132" s="8"/>
      <c r="G132" s="8"/>
      <c r="H132" s="55"/>
      <c r="I132" s="32"/>
      <c r="J132" s="32"/>
      <c r="K132" s="54">
        <f t="shared" ca="1" si="2"/>
        <v>8</v>
      </c>
      <c r="L132" s="55">
        <f t="shared" ca="1" si="10"/>
        <v>2075.1237269647763</v>
      </c>
      <c r="M132" s="56">
        <f t="shared" ca="1" si="11"/>
        <v>53953.216901084183</v>
      </c>
      <c r="N132" s="57">
        <f t="shared" ca="1" si="12"/>
        <v>0</v>
      </c>
      <c r="O132" s="54">
        <f t="shared" ca="1" si="3"/>
        <v>9</v>
      </c>
      <c r="P132" s="55">
        <f t="shared" ca="1" si="13"/>
        <v>1842.5932205778206</v>
      </c>
      <c r="Q132" s="56">
        <f t="shared" ca="1" si="14"/>
        <v>47907.423735023338</v>
      </c>
      <c r="R132" s="57">
        <f t="shared" ca="1" si="15"/>
        <v>0</v>
      </c>
      <c r="S132" s="8"/>
      <c r="T132" s="8"/>
      <c r="U132" s="8"/>
      <c r="V132" s="8"/>
      <c r="W132" s="8"/>
      <c r="X132" s="8"/>
      <c r="Y132" s="8"/>
      <c r="Z132" s="8"/>
    </row>
    <row r="133" spans="1:26" ht="15.75" customHeight="1">
      <c r="A133" s="8"/>
      <c r="B133" s="8"/>
      <c r="C133" s="8"/>
      <c r="D133" s="8"/>
      <c r="E133" s="8"/>
      <c r="F133" s="8"/>
      <c r="G133" s="8"/>
      <c r="H133" s="55"/>
      <c r="I133" s="32"/>
      <c r="J133" s="32"/>
      <c r="K133" s="54">
        <f t="shared" ca="1" si="2"/>
        <v>45</v>
      </c>
      <c r="L133" s="55">
        <f t="shared" ca="1" si="10"/>
        <v>2158.1286760433672</v>
      </c>
      <c r="M133" s="56">
        <f t="shared" ca="1" si="11"/>
        <v>56111.345577127548</v>
      </c>
      <c r="N133" s="57">
        <f t="shared" ca="1" si="12"/>
        <v>0</v>
      </c>
      <c r="O133" s="54">
        <f t="shared" ca="1" si="3"/>
        <v>6</v>
      </c>
      <c r="P133" s="55">
        <f t="shared" ca="1" si="13"/>
        <v>1916.2969494009335</v>
      </c>
      <c r="Q133" s="56">
        <f t="shared" ca="1" si="14"/>
        <v>49823.720684424268</v>
      </c>
      <c r="R133" s="57">
        <f t="shared" ca="1" si="15"/>
        <v>0</v>
      </c>
      <c r="S133" s="8"/>
      <c r="T133" s="8"/>
      <c r="U133" s="8"/>
      <c r="V133" s="8"/>
      <c r="W133" s="8"/>
      <c r="X133" s="8"/>
      <c r="Y133" s="8"/>
      <c r="Z133" s="8"/>
    </row>
    <row r="134" spans="1:26" ht="15.75" customHeight="1">
      <c r="A134" s="8"/>
      <c r="B134" s="8"/>
      <c r="C134" s="8"/>
      <c r="D134" s="8"/>
      <c r="E134" s="8"/>
      <c r="F134" s="8"/>
      <c r="G134" s="8"/>
      <c r="H134" s="55"/>
      <c r="I134" s="32"/>
      <c r="J134" s="32"/>
      <c r="K134" s="54">
        <f t="shared" ca="1" si="2"/>
        <v>42</v>
      </c>
      <c r="L134" s="55">
        <f t="shared" ca="1" si="10"/>
        <v>2244.4538230851022</v>
      </c>
      <c r="M134" s="56">
        <f t="shared" ca="1" si="11"/>
        <v>58355.799400212651</v>
      </c>
      <c r="N134" s="57">
        <f t="shared" ca="1" si="12"/>
        <v>0</v>
      </c>
      <c r="O134" s="54">
        <f t="shared" ca="1" si="3"/>
        <v>73</v>
      </c>
      <c r="P134" s="55">
        <f t="shared" ca="1" si="13"/>
        <v>-996.47441368848536</v>
      </c>
      <c r="Q134" s="56">
        <f t="shared" ca="1" si="14"/>
        <v>48827.246270735784</v>
      </c>
      <c r="R134" s="57">
        <f t="shared" ca="1" si="15"/>
        <v>1</v>
      </c>
      <c r="S134" s="8"/>
      <c r="T134" s="8"/>
      <c r="U134" s="8"/>
      <c r="V134" s="8"/>
      <c r="W134" s="8"/>
      <c r="X134" s="8"/>
      <c r="Y134" s="8"/>
      <c r="Z134" s="8"/>
    </row>
    <row r="135" spans="1:26" ht="15.75" customHeight="1">
      <c r="A135" s="8"/>
      <c r="B135" s="8"/>
      <c r="C135" s="8"/>
      <c r="D135" s="8"/>
      <c r="E135" s="8"/>
      <c r="F135" s="8"/>
      <c r="G135" s="8"/>
      <c r="H135" s="55"/>
      <c r="I135" s="32"/>
      <c r="J135" s="32"/>
      <c r="K135" s="54">
        <f t="shared" ca="1" si="2"/>
        <v>76</v>
      </c>
      <c r="L135" s="55">
        <f t="shared" ca="1" si="10"/>
        <v>-1167.115988004253</v>
      </c>
      <c r="M135" s="56">
        <f t="shared" ca="1" si="11"/>
        <v>57188.683412208396</v>
      </c>
      <c r="N135" s="57">
        <f t="shared" ca="1" si="12"/>
        <v>1</v>
      </c>
      <c r="O135" s="54">
        <f t="shared" ca="1" si="3"/>
        <v>92</v>
      </c>
      <c r="P135" s="55">
        <f t="shared" ca="1" si="13"/>
        <v>-976.54492541471575</v>
      </c>
      <c r="Q135" s="56">
        <f t="shared" ca="1" si="14"/>
        <v>47850.701345321067</v>
      </c>
      <c r="R135" s="57">
        <f t="shared" ca="1" si="15"/>
        <v>2</v>
      </c>
      <c r="S135" s="8"/>
      <c r="T135" s="8"/>
      <c r="U135" s="8"/>
      <c r="V135" s="8"/>
      <c r="W135" s="8"/>
      <c r="X135" s="8"/>
      <c r="Y135" s="8"/>
      <c r="Z135" s="8"/>
    </row>
    <row r="136" spans="1:26" ht="15.75" customHeight="1">
      <c r="A136" s="8"/>
      <c r="B136" s="8"/>
      <c r="C136" s="8"/>
      <c r="D136" s="8"/>
      <c r="E136" s="8"/>
      <c r="F136" s="8"/>
      <c r="G136" s="8"/>
      <c r="H136" s="55"/>
      <c r="I136" s="32"/>
      <c r="J136" s="32"/>
      <c r="K136" s="54">
        <f t="shared" ca="1" si="2"/>
        <v>48</v>
      </c>
      <c r="L136" s="55">
        <f t="shared" ca="1" si="10"/>
        <v>2287.547336488336</v>
      </c>
      <c r="M136" s="56">
        <f t="shared" ca="1" si="11"/>
        <v>59476.230748696733</v>
      </c>
      <c r="N136" s="57">
        <f t="shared" ca="1" si="12"/>
        <v>0</v>
      </c>
      <c r="O136" s="54">
        <f t="shared" ca="1" si="3"/>
        <v>65</v>
      </c>
      <c r="P136" s="55">
        <f t="shared" ca="1" si="13"/>
        <v>-957.01402690642135</v>
      </c>
      <c r="Q136" s="56">
        <f t="shared" ca="1" si="14"/>
        <v>46893.687318414646</v>
      </c>
      <c r="R136" s="57">
        <f t="shared" ca="1" si="15"/>
        <v>3</v>
      </c>
      <c r="S136" s="8"/>
      <c r="T136" s="8"/>
      <c r="U136" s="8"/>
      <c r="V136" s="8"/>
      <c r="W136" s="8"/>
      <c r="X136" s="8"/>
      <c r="Y136" s="8"/>
      <c r="Z136" s="8"/>
    </row>
    <row r="137" spans="1:26" ht="15.75" customHeight="1">
      <c r="A137" s="8"/>
      <c r="B137" s="8"/>
      <c r="C137" s="8"/>
      <c r="D137" s="8"/>
      <c r="E137" s="8"/>
      <c r="F137" s="8"/>
      <c r="G137" s="8"/>
      <c r="H137" s="55"/>
      <c r="I137" s="32"/>
      <c r="J137" s="32"/>
      <c r="K137" s="54">
        <f t="shared" ca="1" si="2"/>
        <v>5</v>
      </c>
      <c r="L137" s="55">
        <f t="shared" ca="1" si="10"/>
        <v>2379.0492299478692</v>
      </c>
      <c r="M137" s="56">
        <f t="shared" ca="1" si="11"/>
        <v>61855.279978644605</v>
      </c>
      <c r="N137" s="57">
        <f t="shared" ca="1" si="12"/>
        <v>0</v>
      </c>
      <c r="O137" s="54">
        <f t="shared" ca="1" si="3"/>
        <v>93</v>
      </c>
      <c r="P137" s="55">
        <f t="shared" ca="1" si="13"/>
        <v>-937.87374636829293</v>
      </c>
      <c r="Q137" s="56">
        <f t="shared" ca="1" si="14"/>
        <v>45955.813572046354</v>
      </c>
      <c r="R137" s="57">
        <f t="shared" ca="1" si="15"/>
        <v>4</v>
      </c>
      <c r="S137" s="8"/>
      <c r="T137" s="8"/>
      <c r="U137" s="8"/>
      <c r="V137" s="8"/>
      <c r="W137" s="8"/>
      <c r="X137" s="8"/>
      <c r="Y137" s="8"/>
      <c r="Z137" s="8"/>
    </row>
    <row r="138" spans="1:26" ht="15.75" customHeight="1">
      <c r="A138" s="8"/>
      <c r="B138" s="8"/>
      <c r="C138" s="8"/>
      <c r="D138" s="8"/>
      <c r="E138" s="8"/>
      <c r="F138" s="8"/>
      <c r="G138" s="8"/>
      <c r="H138" s="55"/>
      <c r="I138" s="32"/>
      <c r="J138" s="32"/>
      <c r="K138" s="54">
        <f t="shared" ca="1" si="2"/>
        <v>24</v>
      </c>
      <c r="L138" s="55">
        <f t="shared" ca="1" si="10"/>
        <v>2474.2111991457841</v>
      </c>
      <c r="M138" s="56">
        <f t="shared" ca="1" si="11"/>
        <v>64329.491177790391</v>
      </c>
      <c r="N138" s="57">
        <f t="shared" ca="1" si="12"/>
        <v>0</v>
      </c>
      <c r="O138" s="54">
        <f t="shared" ca="1" si="3"/>
        <v>33</v>
      </c>
      <c r="P138" s="55">
        <f t="shared" ca="1" si="13"/>
        <v>1838.2325428818542</v>
      </c>
      <c r="Q138" s="56">
        <f t="shared" ca="1" si="14"/>
        <v>47794.046114928205</v>
      </c>
      <c r="R138" s="57">
        <f t="shared" ca="1" si="15"/>
        <v>0</v>
      </c>
      <c r="S138" s="8"/>
      <c r="T138" s="8"/>
      <c r="U138" s="8"/>
      <c r="V138" s="8"/>
      <c r="W138" s="8"/>
      <c r="X138" s="8"/>
      <c r="Y138" s="8"/>
      <c r="Z138" s="8"/>
    </row>
    <row r="139" spans="1:26" ht="15.75" customHeight="1">
      <c r="A139" s="8"/>
      <c r="B139" s="8"/>
      <c r="C139" s="8"/>
      <c r="D139" s="8"/>
      <c r="E139" s="8"/>
      <c r="F139" s="8"/>
      <c r="G139" s="8"/>
      <c r="H139" s="55"/>
      <c r="I139" s="32"/>
      <c r="J139" s="32"/>
      <c r="K139" s="54">
        <f t="shared" ca="1" si="2"/>
        <v>13</v>
      </c>
      <c r="L139" s="55">
        <f t="shared" ca="1" si="10"/>
        <v>2573.1796471116159</v>
      </c>
      <c r="M139" s="56">
        <f t="shared" ca="1" si="11"/>
        <v>66902.670824902001</v>
      </c>
      <c r="N139" s="57">
        <f t="shared" ca="1" si="12"/>
        <v>0</v>
      </c>
      <c r="O139" s="54">
        <f t="shared" ca="1" si="3"/>
        <v>68</v>
      </c>
      <c r="P139" s="55">
        <f t="shared" ca="1" si="13"/>
        <v>-955.88092229856409</v>
      </c>
      <c r="Q139" s="56">
        <f t="shared" ca="1" si="14"/>
        <v>46838.16519262964</v>
      </c>
      <c r="R139" s="57">
        <f t="shared" ca="1" si="15"/>
        <v>1</v>
      </c>
      <c r="S139" s="8"/>
      <c r="T139" s="8"/>
      <c r="U139" s="8"/>
      <c r="V139" s="8"/>
      <c r="W139" s="8"/>
      <c r="X139" s="8"/>
      <c r="Y139" s="8"/>
      <c r="Z139" s="8"/>
    </row>
    <row r="140" spans="1:26" ht="15.75" customHeight="1">
      <c r="A140" s="8"/>
      <c r="B140" s="8"/>
      <c r="C140" s="8"/>
      <c r="D140" s="8"/>
      <c r="E140" s="8"/>
      <c r="F140" s="8"/>
      <c r="G140" s="8"/>
      <c r="H140" s="55"/>
      <c r="I140" s="32"/>
      <c r="J140" s="32"/>
      <c r="K140" s="54">
        <f t="shared" ca="1" si="2"/>
        <v>2</v>
      </c>
      <c r="L140" s="55">
        <f t="shared" ca="1" si="10"/>
        <v>2676.1068329960799</v>
      </c>
      <c r="M140" s="56">
        <f t="shared" ca="1" si="11"/>
        <v>69578.777657898085</v>
      </c>
      <c r="N140" s="57">
        <f t="shared" ca="1" si="12"/>
        <v>0</v>
      </c>
      <c r="O140" s="54">
        <f t="shared" ca="1" si="3"/>
        <v>61</v>
      </c>
      <c r="P140" s="55">
        <f t="shared" ca="1" si="13"/>
        <v>-936.7633038525928</v>
      </c>
      <c r="Q140" s="56">
        <f t="shared" ca="1" si="14"/>
        <v>45901.401888777051</v>
      </c>
      <c r="R140" s="57">
        <f t="shared" ca="1" si="15"/>
        <v>2</v>
      </c>
      <c r="S140" s="8"/>
      <c r="T140" s="8"/>
      <c r="U140" s="8"/>
      <c r="V140" s="8"/>
      <c r="W140" s="8"/>
      <c r="X140" s="8"/>
      <c r="Y140" s="8"/>
      <c r="Z140" s="8"/>
    </row>
    <row r="141" spans="1:26" ht="15.75" customHeight="1">
      <c r="A141" s="8"/>
      <c r="B141" s="8"/>
      <c r="C141" s="8"/>
      <c r="D141" s="8"/>
      <c r="E141" s="8"/>
      <c r="F141" s="8"/>
      <c r="G141" s="8"/>
      <c r="H141" s="55"/>
      <c r="I141" s="32"/>
      <c r="J141" s="32"/>
      <c r="K141" s="54">
        <f t="shared" ca="1" si="2"/>
        <v>19</v>
      </c>
      <c r="L141" s="55">
        <f t="shared" ca="1" si="10"/>
        <v>2783.1511063159232</v>
      </c>
      <c r="M141" s="56">
        <f t="shared" ca="1" si="11"/>
        <v>72361.928764214012</v>
      </c>
      <c r="N141" s="57">
        <f t="shared" ca="1" si="12"/>
        <v>0</v>
      </c>
      <c r="O141" s="54">
        <f t="shared" ca="1" si="3"/>
        <v>38</v>
      </c>
      <c r="P141" s="55">
        <f t="shared" ca="1" si="13"/>
        <v>1836.0560755510821</v>
      </c>
      <c r="Q141" s="56">
        <f t="shared" ca="1" si="14"/>
        <v>47737.457964328132</v>
      </c>
      <c r="R141" s="57">
        <f t="shared" ca="1" si="15"/>
        <v>0</v>
      </c>
      <c r="S141" s="8"/>
      <c r="T141" s="8"/>
      <c r="U141" s="8"/>
      <c r="V141" s="8"/>
      <c r="W141" s="8"/>
      <c r="X141" s="8"/>
      <c r="Y141" s="8"/>
      <c r="Z141" s="8"/>
    </row>
    <row r="142" spans="1:26" ht="15.75" customHeight="1">
      <c r="A142" s="8"/>
      <c r="B142" s="8"/>
      <c r="C142" s="8"/>
      <c r="D142" s="8"/>
      <c r="E142" s="8"/>
      <c r="F142" s="8"/>
      <c r="G142" s="8"/>
      <c r="H142" s="55"/>
      <c r="I142" s="32"/>
      <c r="J142" s="32"/>
      <c r="K142" s="54">
        <f t="shared" ca="1" si="2"/>
        <v>0</v>
      </c>
      <c r="L142" s="55">
        <f t="shared" ca="1" si="10"/>
        <v>2894.4771505685603</v>
      </c>
      <c r="M142" s="56">
        <f t="shared" ca="1" si="11"/>
        <v>75256.405914782576</v>
      </c>
      <c r="N142" s="57">
        <f t="shared" ca="1" si="12"/>
        <v>0</v>
      </c>
      <c r="O142" s="54">
        <f t="shared" ca="1" si="3"/>
        <v>25</v>
      </c>
      <c r="P142" s="55">
        <f t="shared" ca="1" si="13"/>
        <v>1909.4983185731253</v>
      </c>
      <c r="Q142" s="56">
        <f t="shared" ca="1" si="14"/>
        <v>49646.956282901258</v>
      </c>
      <c r="R142" s="57">
        <f t="shared" ca="1" si="15"/>
        <v>0</v>
      </c>
      <c r="S142" s="8"/>
      <c r="T142" s="8"/>
      <c r="U142" s="8"/>
      <c r="V142" s="8"/>
      <c r="W142" s="8"/>
      <c r="X142" s="8"/>
      <c r="Y142" s="8"/>
      <c r="Z142" s="8"/>
    </row>
    <row r="143" spans="1:26" ht="15.75" customHeight="1">
      <c r="A143" s="8"/>
      <c r="B143" s="8"/>
      <c r="C143" s="8"/>
      <c r="D143" s="8"/>
      <c r="E143" s="8"/>
      <c r="F143" s="8"/>
      <c r="G143" s="8"/>
      <c r="H143" s="55"/>
      <c r="I143" s="32"/>
      <c r="J143" s="32"/>
      <c r="K143" s="54">
        <f t="shared" ca="1" si="2"/>
        <v>48</v>
      </c>
      <c r="L143" s="55">
        <f t="shared" ca="1" si="10"/>
        <v>3010.2562365913031</v>
      </c>
      <c r="M143" s="56">
        <f t="shared" ca="1" si="11"/>
        <v>78266.662151373879</v>
      </c>
      <c r="N143" s="57">
        <f t="shared" ca="1" si="12"/>
        <v>0</v>
      </c>
      <c r="O143" s="54">
        <f t="shared" ca="1" si="3"/>
        <v>26</v>
      </c>
      <c r="P143" s="55">
        <f t="shared" ca="1" si="13"/>
        <v>1985.8782513160504</v>
      </c>
      <c r="Q143" s="56">
        <f t="shared" ca="1" si="14"/>
        <v>51632.834534217305</v>
      </c>
      <c r="R143" s="57">
        <f t="shared" ca="1" si="15"/>
        <v>0</v>
      </c>
      <c r="S143" s="8"/>
      <c r="T143" s="8"/>
      <c r="U143" s="8"/>
      <c r="V143" s="8"/>
      <c r="W143" s="8"/>
      <c r="X143" s="8"/>
      <c r="Y143" s="8"/>
      <c r="Z143" s="8"/>
    </row>
    <row r="144" spans="1:26" ht="15.75" customHeight="1">
      <c r="A144" s="8"/>
      <c r="B144" s="8"/>
      <c r="C144" s="8"/>
      <c r="D144" s="8"/>
      <c r="E144" s="8"/>
      <c r="F144" s="8"/>
      <c r="G144" s="8"/>
      <c r="H144" s="55"/>
      <c r="I144" s="32"/>
      <c r="J144" s="32"/>
      <c r="K144" s="54">
        <f t="shared" ca="1" si="2"/>
        <v>17</v>
      </c>
      <c r="L144" s="55">
        <f t="shared" ca="1" si="10"/>
        <v>3130.6664860549554</v>
      </c>
      <c r="M144" s="56">
        <f t="shared" ca="1" si="11"/>
        <v>81397.328637428829</v>
      </c>
      <c r="N144" s="57">
        <f t="shared" ca="1" si="12"/>
        <v>0</v>
      </c>
      <c r="O144" s="54">
        <f t="shared" ca="1" si="3"/>
        <v>74</v>
      </c>
      <c r="P144" s="55">
        <f t="shared" ca="1" si="13"/>
        <v>-1032.6566906843461</v>
      </c>
      <c r="Q144" s="56">
        <f t="shared" ca="1" si="14"/>
        <v>50600.177843532962</v>
      </c>
      <c r="R144" s="57">
        <f t="shared" ca="1" si="15"/>
        <v>1</v>
      </c>
      <c r="S144" s="8"/>
      <c r="T144" s="8"/>
      <c r="U144" s="8"/>
      <c r="V144" s="8"/>
      <c r="W144" s="8"/>
      <c r="X144" s="8"/>
      <c r="Y144" s="8"/>
      <c r="Z144" s="8"/>
    </row>
    <row r="145" spans="1:26" ht="15.75" customHeight="1">
      <c r="A145" s="8"/>
      <c r="B145" s="8"/>
      <c r="C145" s="8"/>
      <c r="D145" s="8"/>
      <c r="E145" s="8"/>
      <c r="F145" s="8"/>
      <c r="G145" s="8"/>
      <c r="H145" s="55"/>
      <c r="I145" s="32"/>
      <c r="J145" s="32"/>
      <c r="K145" s="54">
        <f t="shared" ca="1" si="2"/>
        <v>75</v>
      </c>
      <c r="L145" s="55">
        <f t="shared" ca="1" si="10"/>
        <v>-1627.9465727485767</v>
      </c>
      <c r="M145" s="56">
        <f t="shared" ca="1" si="11"/>
        <v>79769.382064680249</v>
      </c>
      <c r="N145" s="57">
        <f t="shared" ca="1" si="12"/>
        <v>1</v>
      </c>
      <c r="O145" s="54">
        <f t="shared" ca="1" si="3"/>
        <v>70</v>
      </c>
      <c r="P145" s="55">
        <f t="shared" ca="1" si="13"/>
        <v>-1012.0035568706593</v>
      </c>
      <c r="Q145" s="56">
        <f t="shared" ca="1" si="14"/>
        <v>49588.174286662303</v>
      </c>
      <c r="R145" s="57">
        <f t="shared" ca="1" si="15"/>
        <v>2</v>
      </c>
      <c r="S145" s="8"/>
      <c r="T145" s="8"/>
      <c r="U145" s="8"/>
      <c r="V145" s="8"/>
      <c r="W145" s="8"/>
      <c r="X145" s="8"/>
      <c r="Y145" s="8"/>
      <c r="Z145" s="8"/>
    </row>
    <row r="146" spans="1:26" ht="15.75" customHeight="1">
      <c r="A146" s="8"/>
      <c r="B146" s="8"/>
      <c r="C146" s="8"/>
      <c r="D146" s="8"/>
      <c r="E146" s="8"/>
      <c r="F146" s="8"/>
      <c r="G146" s="8"/>
      <c r="H146" s="55"/>
      <c r="I146" s="32"/>
      <c r="J146" s="32"/>
      <c r="K146" s="54">
        <f t="shared" ca="1" si="2"/>
        <v>66</v>
      </c>
      <c r="L146" s="55">
        <f t="shared" ca="1" si="10"/>
        <v>-1595.3876412936049</v>
      </c>
      <c r="M146" s="56">
        <f t="shared" ca="1" si="11"/>
        <v>78173.994423386641</v>
      </c>
      <c r="N146" s="57">
        <f t="shared" ca="1" si="12"/>
        <v>2</v>
      </c>
      <c r="O146" s="54">
        <f t="shared" ca="1" si="3"/>
        <v>31</v>
      </c>
      <c r="P146" s="55">
        <f t="shared" ca="1" si="13"/>
        <v>1983.5269714664921</v>
      </c>
      <c r="Q146" s="56">
        <f t="shared" ca="1" si="14"/>
        <v>51571.701258128793</v>
      </c>
      <c r="R146" s="57">
        <f t="shared" ca="1" si="15"/>
        <v>0</v>
      </c>
      <c r="S146" s="8"/>
      <c r="T146" s="8"/>
      <c r="U146" s="8"/>
      <c r="V146" s="8"/>
      <c r="W146" s="8"/>
      <c r="X146" s="8"/>
      <c r="Y146" s="8"/>
      <c r="Z146" s="8"/>
    </row>
    <row r="147" spans="1:26" ht="15.75" customHeight="1">
      <c r="A147" s="8"/>
      <c r="B147" s="8"/>
      <c r="C147" s="8"/>
      <c r="D147" s="8"/>
      <c r="E147" s="8"/>
      <c r="F147" s="8"/>
      <c r="G147" s="8"/>
      <c r="H147" s="55"/>
      <c r="I147" s="32"/>
      <c r="J147" s="32"/>
      <c r="K147" s="54">
        <f t="shared" ca="1" si="2"/>
        <v>42</v>
      </c>
      <c r="L147" s="55">
        <f t="shared" ca="1" si="10"/>
        <v>3126.9597769354659</v>
      </c>
      <c r="M147" s="56">
        <f t="shared" ca="1" si="11"/>
        <v>81300.954200322099</v>
      </c>
      <c r="N147" s="57">
        <f t="shared" ca="1" si="12"/>
        <v>0</v>
      </c>
      <c r="O147" s="54">
        <f t="shared" ca="1" si="3"/>
        <v>22</v>
      </c>
      <c r="P147" s="55">
        <f t="shared" ca="1" si="13"/>
        <v>2062.8680503251517</v>
      </c>
      <c r="Q147" s="56">
        <f t="shared" ca="1" si="14"/>
        <v>53634.569308453945</v>
      </c>
      <c r="R147" s="57">
        <f t="shared" ca="1" si="15"/>
        <v>0</v>
      </c>
      <c r="S147" s="8"/>
      <c r="T147" s="8"/>
      <c r="U147" s="8"/>
      <c r="V147" s="8"/>
      <c r="W147" s="8"/>
      <c r="X147" s="8"/>
      <c r="Y147" s="8"/>
      <c r="Z147" s="8"/>
    </row>
    <row r="148" spans="1:26" ht="15.75" customHeight="1">
      <c r="A148" s="8"/>
      <c r="B148" s="8"/>
      <c r="C148" s="8"/>
      <c r="D148" s="8"/>
      <c r="E148" s="8"/>
      <c r="F148" s="8"/>
      <c r="G148" s="8"/>
      <c r="H148" s="55"/>
      <c r="I148" s="32"/>
      <c r="J148" s="32"/>
      <c r="K148" s="54">
        <f t="shared" ca="1" si="2"/>
        <v>93</v>
      </c>
      <c r="L148" s="55">
        <f t="shared" ca="1" si="10"/>
        <v>-1626.019084006442</v>
      </c>
      <c r="M148" s="56">
        <f t="shared" ca="1" si="11"/>
        <v>79674.935116315653</v>
      </c>
      <c r="N148" s="57">
        <f t="shared" ca="1" si="12"/>
        <v>1</v>
      </c>
      <c r="O148" s="54">
        <f t="shared" ca="1" si="3"/>
        <v>62</v>
      </c>
      <c r="P148" s="55">
        <f t="shared" ca="1" si="13"/>
        <v>-1072.6913861690789</v>
      </c>
      <c r="Q148" s="56">
        <f t="shared" ca="1" si="14"/>
        <v>52561.877922284868</v>
      </c>
      <c r="R148" s="57">
        <f t="shared" ca="1" si="15"/>
        <v>1</v>
      </c>
      <c r="S148" s="8"/>
      <c r="T148" s="8"/>
      <c r="U148" s="8"/>
      <c r="V148" s="8"/>
      <c r="W148" s="8"/>
      <c r="X148" s="8"/>
      <c r="Y148" s="8"/>
      <c r="Z148" s="8"/>
    </row>
    <row r="149" spans="1:26" ht="15.75" customHeight="1">
      <c r="A149" s="8"/>
      <c r="B149" s="8"/>
      <c r="C149" s="8"/>
      <c r="D149" s="8"/>
      <c r="E149" s="8"/>
      <c r="F149" s="8"/>
      <c r="G149" s="8"/>
      <c r="H149" s="55"/>
      <c r="I149" s="32"/>
      <c r="J149" s="32"/>
      <c r="K149" s="54">
        <f t="shared" ca="1" si="2"/>
        <v>45</v>
      </c>
      <c r="L149" s="55">
        <f t="shared" ca="1" si="10"/>
        <v>3186.9974046526263</v>
      </c>
      <c r="M149" s="56">
        <f t="shared" ca="1" si="11"/>
        <v>82861.932520968287</v>
      </c>
      <c r="N149" s="57">
        <f t="shared" ca="1" si="12"/>
        <v>0</v>
      </c>
      <c r="O149" s="54">
        <f t="shared" ca="1" si="3"/>
        <v>87</v>
      </c>
      <c r="P149" s="55">
        <f t="shared" ca="1" si="13"/>
        <v>-1051.2375584456975</v>
      </c>
      <c r="Q149" s="56">
        <f t="shared" ca="1" si="14"/>
        <v>51510.640363839171</v>
      </c>
      <c r="R149" s="57">
        <f t="shared" ca="1" si="15"/>
        <v>2</v>
      </c>
      <c r="S149" s="8"/>
      <c r="T149" s="8"/>
      <c r="U149" s="8"/>
      <c r="V149" s="8"/>
      <c r="W149" s="8"/>
      <c r="X149" s="8"/>
      <c r="Y149" s="8"/>
      <c r="Z149" s="8"/>
    </row>
    <row r="150" spans="1:26" ht="15.75" customHeight="1">
      <c r="A150" s="8"/>
      <c r="B150" s="8"/>
      <c r="C150" s="8"/>
      <c r="D150" s="8"/>
      <c r="E150" s="8"/>
      <c r="F150" s="8"/>
      <c r="G150" s="8"/>
      <c r="H150" s="55"/>
      <c r="I150" s="32"/>
      <c r="J150" s="32"/>
      <c r="K150" s="54">
        <f t="shared" ca="1" si="2"/>
        <v>86</v>
      </c>
      <c r="L150" s="55">
        <f t="shared" ca="1" si="10"/>
        <v>-1657.2386504193657</v>
      </c>
      <c r="M150" s="56">
        <f t="shared" ca="1" si="11"/>
        <v>81204.693870548916</v>
      </c>
      <c r="N150" s="57">
        <f t="shared" ca="1" si="12"/>
        <v>1</v>
      </c>
      <c r="O150" s="54">
        <f t="shared" ca="1" si="3"/>
        <v>39</v>
      </c>
      <c r="P150" s="55">
        <f t="shared" ca="1" si="13"/>
        <v>2060.4256145535669</v>
      </c>
      <c r="Q150" s="56">
        <f t="shared" ca="1" si="14"/>
        <v>53571.06597839274</v>
      </c>
      <c r="R150" s="57">
        <f t="shared" ca="1" si="15"/>
        <v>0</v>
      </c>
      <c r="S150" s="8"/>
      <c r="T150" s="8"/>
      <c r="U150" s="8"/>
      <c r="V150" s="8"/>
      <c r="W150" s="8"/>
      <c r="X150" s="8"/>
      <c r="Y150" s="8"/>
      <c r="Z150" s="8"/>
    </row>
    <row r="151" spans="1:26" ht="15.75" customHeight="1">
      <c r="A151" s="8"/>
      <c r="B151" s="8"/>
      <c r="C151" s="8"/>
      <c r="D151" s="8"/>
      <c r="E151" s="8"/>
      <c r="F151" s="8"/>
      <c r="G151" s="8"/>
      <c r="H151" s="55"/>
      <c r="I151" s="32"/>
      <c r="J151" s="32"/>
      <c r="K151" s="54">
        <f t="shared" ca="1" si="2"/>
        <v>69</v>
      </c>
      <c r="L151" s="55">
        <f t="shared" ca="1" si="10"/>
        <v>-1624.0938774109784</v>
      </c>
      <c r="M151" s="56">
        <f t="shared" ca="1" si="11"/>
        <v>79580.599993137934</v>
      </c>
      <c r="N151" s="57">
        <f t="shared" ca="1" si="12"/>
        <v>2</v>
      </c>
      <c r="O151" s="54">
        <f t="shared" ca="1" si="3"/>
        <v>7</v>
      </c>
      <c r="P151" s="55">
        <f t="shared" ca="1" si="13"/>
        <v>2142.8426391357098</v>
      </c>
      <c r="Q151" s="56">
        <f t="shared" ca="1" si="14"/>
        <v>55713.908617528446</v>
      </c>
      <c r="R151" s="57">
        <f t="shared" ca="1" si="15"/>
        <v>0</v>
      </c>
      <c r="S151" s="8"/>
      <c r="T151" s="8"/>
      <c r="U151" s="8"/>
      <c r="V151" s="8"/>
      <c r="W151" s="8"/>
      <c r="X151" s="8"/>
      <c r="Y151" s="8"/>
      <c r="Z151" s="8"/>
    </row>
    <row r="152" spans="1:26" ht="15.75" customHeight="1">
      <c r="A152" s="8"/>
      <c r="B152" s="8"/>
      <c r="C152" s="8"/>
      <c r="D152" s="8"/>
      <c r="E152" s="8"/>
      <c r="F152" s="8"/>
      <c r="G152" s="8"/>
      <c r="H152" s="55"/>
      <c r="I152" s="32"/>
      <c r="J152" s="32"/>
      <c r="K152" s="54">
        <f t="shared" ca="1" si="2"/>
        <v>2</v>
      </c>
      <c r="L152" s="55">
        <f t="shared" ca="1" si="10"/>
        <v>3183.2239997255174</v>
      </c>
      <c r="M152" s="56">
        <f t="shared" ca="1" si="11"/>
        <v>82763.823992863458</v>
      </c>
      <c r="N152" s="57">
        <f t="shared" ca="1" si="12"/>
        <v>0</v>
      </c>
      <c r="O152" s="54">
        <f t="shared" ca="1" si="3"/>
        <v>16</v>
      </c>
      <c r="P152" s="55">
        <f t="shared" ca="1" si="13"/>
        <v>2228.5563447011377</v>
      </c>
      <c r="Q152" s="56">
        <f t="shared" ca="1" si="14"/>
        <v>57942.464962229584</v>
      </c>
      <c r="R152" s="57">
        <f t="shared" ca="1" si="15"/>
        <v>0</v>
      </c>
      <c r="S152" s="8"/>
      <c r="T152" s="8"/>
      <c r="U152" s="8"/>
      <c r="V152" s="8"/>
      <c r="W152" s="8"/>
      <c r="X152" s="8"/>
      <c r="Y152" s="8"/>
      <c r="Z152" s="8"/>
    </row>
    <row r="153" spans="1:26" ht="15.75" customHeight="1">
      <c r="A153" s="8"/>
      <c r="B153" s="8"/>
      <c r="C153" s="8"/>
      <c r="D153" s="8"/>
      <c r="E153" s="8"/>
      <c r="F153" s="8"/>
      <c r="G153" s="8"/>
      <c r="H153" s="55"/>
      <c r="I153" s="32"/>
      <c r="J153" s="32"/>
      <c r="K153" s="54">
        <f t="shared" ca="1" si="2"/>
        <v>28</v>
      </c>
      <c r="L153" s="55">
        <f t="shared" ca="1" si="10"/>
        <v>3310.5529597145382</v>
      </c>
      <c r="M153" s="56">
        <f t="shared" ca="1" si="11"/>
        <v>86074.376952577994</v>
      </c>
      <c r="N153" s="57">
        <f t="shared" ca="1" si="12"/>
        <v>0</v>
      </c>
      <c r="O153" s="54">
        <f t="shared" ca="1" si="3"/>
        <v>20</v>
      </c>
      <c r="P153" s="55">
        <f t="shared" ca="1" si="13"/>
        <v>2317.6985984891835</v>
      </c>
      <c r="Q153" s="56">
        <f t="shared" ca="1" si="14"/>
        <v>60260.163560718764</v>
      </c>
      <c r="R153" s="57">
        <f t="shared" ca="1" si="15"/>
        <v>0</v>
      </c>
      <c r="S153" s="8"/>
      <c r="T153" s="8"/>
      <c r="U153" s="8"/>
      <c r="V153" s="8"/>
      <c r="W153" s="8"/>
      <c r="X153" s="8"/>
      <c r="Y153" s="8"/>
      <c r="Z153" s="8"/>
    </row>
    <row r="154" spans="1:26" ht="15.75" customHeight="1">
      <c r="A154" s="8"/>
      <c r="B154" s="8"/>
      <c r="C154" s="8"/>
      <c r="D154" s="8"/>
      <c r="E154" s="8"/>
      <c r="F154" s="8"/>
      <c r="G154" s="8"/>
      <c r="H154" s="55"/>
      <c r="I154" s="32"/>
      <c r="J154" s="32"/>
      <c r="K154" s="54">
        <f t="shared" ca="1" si="2"/>
        <v>100</v>
      </c>
      <c r="L154" s="55">
        <f t="shared" ca="1" si="10"/>
        <v>-1721.4875390515599</v>
      </c>
      <c r="M154" s="56">
        <f t="shared" ca="1" si="11"/>
        <v>84352.889413526427</v>
      </c>
      <c r="N154" s="57">
        <f t="shared" ca="1" si="12"/>
        <v>1</v>
      </c>
      <c r="O154" s="54">
        <f t="shared" ca="1" si="3"/>
        <v>55</v>
      </c>
      <c r="P154" s="55">
        <f t="shared" ca="1" si="13"/>
        <v>2410.4065424287505</v>
      </c>
      <c r="Q154" s="56">
        <f t="shared" ca="1" si="14"/>
        <v>62670.570103147511</v>
      </c>
      <c r="R154" s="57">
        <f t="shared" ca="1" si="15"/>
        <v>0</v>
      </c>
      <c r="S154" s="8"/>
      <c r="T154" s="8"/>
      <c r="U154" s="8"/>
      <c r="V154" s="8"/>
      <c r="W154" s="8"/>
      <c r="X154" s="8"/>
      <c r="Y154" s="8"/>
      <c r="Z154" s="8"/>
    </row>
    <row r="155" spans="1:26" ht="15.75" customHeight="1">
      <c r="A155" s="8"/>
      <c r="B155" s="8"/>
      <c r="C155" s="8"/>
      <c r="D155" s="8"/>
      <c r="E155" s="8"/>
      <c r="F155" s="8"/>
      <c r="G155" s="8"/>
      <c r="H155" s="55"/>
      <c r="I155" s="32"/>
      <c r="J155" s="32"/>
      <c r="K155" s="54">
        <f t="shared" ca="1" si="2"/>
        <v>84</v>
      </c>
      <c r="L155" s="55">
        <f t="shared" ca="1" si="10"/>
        <v>-1687.0577882705286</v>
      </c>
      <c r="M155" s="56">
        <f t="shared" ca="1" si="11"/>
        <v>82665.831625255902</v>
      </c>
      <c r="N155" s="57">
        <f t="shared" ca="1" si="12"/>
        <v>2</v>
      </c>
      <c r="O155" s="54">
        <f t="shared" ca="1" si="3"/>
        <v>11</v>
      </c>
      <c r="P155" s="55">
        <f t="shared" ca="1" si="13"/>
        <v>2506.8228041259003</v>
      </c>
      <c r="Q155" s="56">
        <f t="shared" ca="1" si="14"/>
        <v>65177.39290727341</v>
      </c>
      <c r="R155" s="57">
        <f t="shared" ca="1" si="15"/>
        <v>0</v>
      </c>
      <c r="S155" s="8"/>
      <c r="T155" s="8"/>
      <c r="U155" s="8"/>
      <c r="V155" s="8"/>
      <c r="W155" s="8"/>
      <c r="X155" s="8"/>
      <c r="Y155" s="8"/>
      <c r="Z155" s="8"/>
    </row>
    <row r="156" spans="1:26" ht="15.75" customHeight="1">
      <c r="A156" s="8"/>
      <c r="B156" s="8"/>
      <c r="C156" s="8"/>
      <c r="D156" s="8"/>
      <c r="E156" s="8"/>
      <c r="F156" s="8"/>
      <c r="G156" s="8"/>
      <c r="H156" s="55"/>
      <c r="I156" s="32"/>
      <c r="J156" s="32"/>
      <c r="K156" s="54">
        <f t="shared" ca="1" si="2"/>
        <v>3</v>
      </c>
      <c r="L156" s="55">
        <f t="shared" ca="1" si="10"/>
        <v>3306.6332650102363</v>
      </c>
      <c r="M156" s="56">
        <f t="shared" ca="1" si="11"/>
        <v>85972.464890266143</v>
      </c>
      <c r="N156" s="57">
        <f t="shared" ca="1" si="12"/>
        <v>0</v>
      </c>
      <c r="O156" s="54">
        <f t="shared" ca="1" si="3"/>
        <v>38</v>
      </c>
      <c r="P156" s="55">
        <f t="shared" ca="1" si="13"/>
        <v>2607.0957162909363</v>
      </c>
      <c r="Q156" s="56">
        <f t="shared" ca="1" si="14"/>
        <v>67784.48862356435</v>
      </c>
      <c r="R156" s="57">
        <f t="shared" ca="1" si="15"/>
        <v>0</v>
      </c>
      <c r="S156" s="8"/>
      <c r="T156" s="8"/>
      <c r="U156" s="8"/>
      <c r="V156" s="8"/>
      <c r="W156" s="8"/>
      <c r="X156" s="8"/>
      <c r="Y156" s="8"/>
      <c r="Z156" s="8"/>
    </row>
    <row r="157" spans="1:26" ht="15.75" customHeight="1">
      <c r="A157" s="8"/>
      <c r="B157" s="8"/>
      <c r="C157" s="8"/>
      <c r="D157" s="8"/>
      <c r="E157" s="8"/>
      <c r="F157" s="8"/>
      <c r="G157" s="8"/>
      <c r="H157" s="55"/>
      <c r="I157" s="32"/>
      <c r="J157" s="32"/>
      <c r="K157" s="54">
        <f t="shared" ca="1" si="2"/>
        <v>42</v>
      </c>
      <c r="L157" s="55">
        <f t="shared" ca="1" si="10"/>
        <v>3438.8985956106458</v>
      </c>
      <c r="M157" s="56">
        <f t="shared" ca="1" si="11"/>
        <v>89411.363485876791</v>
      </c>
      <c r="N157" s="57">
        <f t="shared" ca="1" si="12"/>
        <v>0</v>
      </c>
      <c r="O157" s="54">
        <f t="shared" ca="1" si="3"/>
        <v>76</v>
      </c>
      <c r="P157" s="55">
        <f t="shared" ca="1" si="13"/>
        <v>-1355.6897724712869</v>
      </c>
      <c r="Q157" s="56">
        <f t="shared" ca="1" si="14"/>
        <v>66428.798851093059</v>
      </c>
      <c r="R157" s="57">
        <f t="shared" ca="1" si="15"/>
        <v>1</v>
      </c>
      <c r="S157" s="8"/>
      <c r="T157" s="8"/>
      <c r="U157" s="8"/>
      <c r="V157" s="8"/>
      <c r="W157" s="8"/>
      <c r="X157" s="8"/>
      <c r="Y157" s="8"/>
      <c r="Z157" s="8"/>
    </row>
    <row r="158" spans="1:26" ht="15.75" customHeight="1">
      <c r="A158" s="8"/>
      <c r="B158" s="8"/>
      <c r="C158" s="8"/>
      <c r="D158" s="8"/>
      <c r="E158" s="8"/>
      <c r="F158" s="8"/>
      <c r="G158" s="8"/>
      <c r="H158" s="55"/>
      <c r="I158" s="32"/>
      <c r="J158" s="32"/>
      <c r="K158" s="54">
        <f t="shared" ca="1" si="2"/>
        <v>38</v>
      </c>
      <c r="L158" s="55">
        <f t="shared" ca="1" si="10"/>
        <v>3576.4545394350716</v>
      </c>
      <c r="M158" s="56">
        <f t="shared" ca="1" si="11"/>
        <v>92987.818025311863</v>
      </c>
      <c r="N158" s="57">
        <f t="shared" ca="1" si="12"/>
        <v>0</v>
      </c>
      <c r="O158" s="54">
        <f t="shared" ca="1" si="3"/>
        <v>92</v>
      </c>
      <c r="P158" s="55">
        <f t="shared" ca="1" si="13"/>
        <v>-1328.5759770218613</v>
      </c>
      <c r="Q158" s="56">
        <f t="shared" ca="1" si="14"/>
        <v>65100.222874071194</v>
      </c>
      <c r="R158" s="57">
        <f t="shared" ca="1" si="15"/>
        <v>2</v>
      </c>
      <c r="S158" s="8"/>
      <c r="T158" s="8"/>
      <c r="U158" s="8"/>
      <c r="V158" s="8"/>
      <c r="W158" s="8"/>
      <c r="X158" s="8"/>
      <c r="Y158" s="8"/>
      <c r="Z158" s="8"/>
    </row>
    <row r="159" spans="1:26" ht="15.75" customHeight="1">
      <c r="A159" s="8"/>
      <c r="B159" s="8"/>
      <c r="C159" s="8"/>
      <c r="D159" s="8"/>
      <c r="E159" s="8"/>
      <c r="F159" s="8"/>
      <c r="G159" s="8"/>
      <c r="H159" s="55"/>
      <c r="I159" s="32"/>
      <c r="J159" s="32"/>
      <c r="K159" s="54">
        <f t="shared" ca="1" si="2"/>
        <v>2</v>
      </c>
      <c r="L159" s="55">
        <f t="shared" ca="1" si="10"/>
        <v>3719.5127210124747</v>
      </c>
      <c r="M159" s="56">
        <f t="shared" ca="1" si="11"/>
        <v>96707.33074632434</v>
      </c>
      <c r="N159" s="57">
        <f t="shared" ca="1" si="12"/>
        <v>0</v>
      </c>
      <c r="O159" s="54">
        <f t="shared" ca="1" si="3"/>
        <v>98</v>
      </c>
      <c r="P159" s="55">
        <f t="shared" ca="1" si="13"/>
        <v>-1302.004457481424</v>
      </c>
      <c r="Q159" s="56">
        <f t="shared" ca="1" si="14"/>
        <v>63798.218416589771</v>
      </c>
      <c r="R159" s="57">
        <f t="shared" ca="1" si="15"/>
        <v>3</v>
      </c>
      <c r="S159" s="8"/>
      <c r="T159" s="8"/>
      <c r="U159" s="8"/>
      <c r="V159" s="8"/>
      <c r="W159" s="8"/>
      <c r="X159" s="8"/>
      <c r="Y159" s="8"/>
      <c r="Z159" s="8"/>
    </row>
    <row r="160" spans="1:26" ht="15.75" customHeight="1">
      <c r="A160" s="8"/>
      <c r="B160" s="8"/>
      <c r="C160" s="8"/>
      <c r="D160" s="8"/>
      <c r="E160" s="8"/>
      <c r="F160" s="8"/>
      <c r="G160" s="8"/>
      <c r="H160" s="55"/>
      <c r="I160" s="32"/>
      <c r="J160" s="32"/>
      <c r="K160" s="54">
        <f t="shared" ca="1" si="2"/>
        <v>24</v>
      </c>
      <c r="L160" s="55">
        <f t="shared" ca="1" si="10"/>
        <v>3868.2932298529736</v>
      </c>
      <c r="M160" s="56">
        <f t="shared" ca="1" si="11"/>
        <v>100575.62397617732</v>
      </c>
      <c r="N160" s="57">
        <f t="shared" ca="1" si="12"/>
        <v>0</v>
      </c>
      <c r="O160" s="54">
        <f t="shared" ca="1" si="3"/>
        <v>85</v>
      </c>
      <c r="P160" s="55">
        <f t="shared" ca="1" si="13"/>
        <v>-1275.9643683317954</v>
      </c>
      <c r="Q160" s="56">
        <f t="shared" ca="1" si="14"/>
        <v>62522.254048257979</v>
      </c>
      <c r="R160" s="57">
        <f t="shared" ca="1" si="15"/>
        <v>4</v>
      </c>
      <c r="S160" s="8"/>
      <c r="T160" s="8"/>
      <c r="U160" s="8"/>
      <c r="V160" s="8"/>
      <c r="W160" s="8"/>
      <c r="X160" s="8"/>
      <c r="Y160" s="8"/>
      <c r="Z160" s="8"/>
    </row>
    <row r="161" spans="1:26" ht="15.75" customHeight="1">
      <c r="A161" s="8"/>
      <c r="B161" s="8"/>
      <c r="C161" s="8"/>
      <c r="D161" s="8"/>
      <c r="E161" s="8"/>
      <c r="F161" s="8"/>
      <c r="G161" s="8"/>
      <c r="H161" s="55"/>
      <c r="I161" s="32"/>
      <c r="J161" s="32"/>
      <c r="K161" s="54">
        <f t="shared" ca="1" si="2"/>
        <v>6</v>
      </c>
      <c r="L161" s="55">
        <f t="shared" ca="1" si="10"/>
        <v>4023.0249590470926</v>
      </c>
      <c r="M161" s="56">
        <f t="shared" ca="1" si="11"/>
        <v>104598.64893522441</v>
      </c>
      <c r="N161" s="57">
        <f t="shared" ca="1" si="12"/>
        <v>0</v>
      </c>
      <c r="O161" s="54">
        <f t="shared" ca="1" si="3"/>
        <v>75</v>
      </c>
      <c r="P161" s="55">
        <f t="shared" ca="1" si="13"/>
        <v>-1250.4450809651596</v>
      </c>
      <c r="Q161" s="56">
        <f t="shared" ca="1" si="14"/>
        <v>61271.808967292818</v>
      </c>
      <c r="R161" s="57">
        <f t="shared" ca="1" si="15"/>
        <v>5</v>
      </c>
      <c r="S161" s="8"/>
      <c r="T161" s="8"/>
      <c r="U161" s="8"/>
      <c r="V161" s="8"/>
      <c r="W161" s="8"/>
      <c r="X161" s="8"/>
      <c r="Y161" s="8"/>
      <c r="Z161" s="8"/>
    </row>
    <row r="162" spans="1:26" ht="15.75" customHeight="1">
      <c r="A162" s="8"/>
      <c r="B162" s="8"/>
      <c r="C162" s="8"/>
      <c r="D162" s="8"/>
      <c r="E162" s="8"/>
      <c r="F162" s="8"/>
      <c r="G162" s="8"/>
      <c r="H162" s="55"/>
      <c r="I162" s="32"/>
      <c r="J162" s="32"/>
      <c r="K162" s="54">
        <f t="shared" ca="1" si="2"/>
        <v>5</v>
      </c>
      <c r="L162" s="55">
        <f t="shared" ca="1" si="10"/>
        <v>4183.945957408976</v>
      </c>
      <c r="M162" s="56">
        <f t="shared" ca="1" si="11"/>
        <v>108782.59489263338</v>
      </c>
      <c r="N162" s="57">
        <f t="shared" ca="1" si="12"/>
        <v>0</v>
      </c>
      <c r="O162" s="54">
        <f t="shared" ca="1" si="3"/>
        <v>61</v>
      </c>
      <c r="P162" s="55">
        <f t="shared" ca="1" si="13"/>
        <v>-1225.4361793458563</v>
      </c>
      <c r="Q162" s="56">
        <f t="shared" ca="1" si="14"/>
        <v>60046.372787946959</v>
      </c>
      <c r="R162" s="57">
        <f t="shared" ca="1" si="15"/>
        <v>6</v>
      </c>
      <c r="S162" s="8"/>
      <c r="T162" s="8"/>
      <c r="U162" s="8"/>
      <c r="V162" s="8"/>
      <c r="W162" s="8"/>
      <c r="X162" s="8"/>
      <c r="Y162" s="8"/>
      <c r="Z162" s="8"/>
    </row>
    <row r="163" spans="1:26" ht="15.75" customHeight="1">
      <c r="A163" s="8"/>
      <c r="B163" s="8"/>
      <c r="C163" s="8"/>
      <c r="D163" s="8"/>
      <c r="E163" s="8"/>
      <c r="F163" s="8"/>
      <c r="G163" s="8"/>
      <c r="H163" s="55"/>
      <c r="I163" s="32"/>
      <c r="J163" s="32"/>
      <c r="K163" s="54">
        <f t="shared" ca="1" si="2"/>
        <v>82</v>
      </c>
      <c r="L163" s="55">
        <f t="shared" ca="1" si="10"/>
        <v>-2175.6518978526678</v>
      </c>
      <c r="M163" s="56">
        <f t="shared" ca="1" si="11"/>
        <v>106606.94299478071</v>
      </c>
      <c r="N163" s="57">
        <f t="shared" ca="1" si="12"/>
        <v>1</v>
      </c>
      <c r="O163" s="54">
        <f t="shared" ca="1" si="3"/>
        <v>41</v>
      </c>
      <c r="P163" s="55">
        <f t="shared" ca="1" si="13"/>
        <v>2401.8549115178785</v>
      </c>
      <c r="Q163" s="56">
        <f t="shared" ca="1" si="14"/>
        <v>62448.227699464835</v>
      </c>
      <c r="R163" s="57">
        <f t="shared" ca="1" si="15"/>
        <v>0</v>
      </c>
      <c r="S163" s="8"/>
      <c r="T163" s="8"/>
      <c r="U163" s="8"/>
      <c r="V163" s="8"/>
      <c r="W163" s="8"/>
      <c r="X163" s="8"/>
      <c r="Y163" s="8"/>
      <c r="Z163" s="8"/>
    </row>
    <row r="164" spans="1:26" ht="15.75" customHeight="1">
      <c r="A164" s="8"/>
      <c r="B164" s="8"/>
      <c r="C164" s="8"/>
      <c r="D164" s="8"/>
      <c r="E164" s="8"/>
      <c r="F164" s="8"/>
      <c r="G164" s="8"/>
      <c r="H164" s="55"/>
      <c r="I164" s="32"/>
      <c r="J164" s="32"/>
      <c r="K164" s="54">
        <f t="shared" ca="1" si="2"/>
        <v>31</v>
      </c>
      <c r="L164" s="55">
        <f t="shared" ca="1" si="10"/>
        <v>4264.2777197912283</v>
      </c>
      <c r="M164" s="56">
        <f t="shared" ca="1" si="11"/>
        <v>110871.22071457193</v>
      </c>
      <c r="N164" s="57">
        <f t="shared" ca="1" si="12"/>
        <v>0</v>
      </c>
      <c r="O164" s="54">
        <f t="shared" ca="1" si="3"/>
        <v>41</v>
      </c>
      <c r="P164" s="55">
        <f t="shared" ca="1" si="13"/>
        <v>2497.9291079785935</v>
      </c>
      <c r="Q164" s="56">
        <f t="shared" ca="1" si="14"/>
        <v>64946.156807443425</v>
      </c>
      <c r="R164" s="57">
        <f t="shared" ca="1" si="15"/>
        <v>0</v>
      </c>
      <c r="S164" s="8"/>
      <c r="T164" s="8"/>
      <c r="U164" s="8"/>
      <c r="V164" s="8"/>
      <c r="W164" s="8"/>
      <c r="X164" s="8"/>
      <c r="Y164" s="8"/>
      <c r="Z164" s="8"/>
    </row>
    <row r="165" spans="1:26" ht="15.75" customHeight="1">
      <c r="A165" s="8"/>
      <c r="B165" s="8"/>
      <c r="C165" s="8"/>
      <c r="D165" s="8"/>
      <c r="E165" s="8"/>
      <c r="F165" s="8"/>
      <c r="G165" s="8"/>
      <c r="H165" s="55"/>
      <c r="I165" s="32"/>
      <c r="J165" s="32"/>
      <c r="K165" s="54">
        <f t="shared" ca="1" si="2"/>
        <v>4</v>
      </c>
      <c r="L165" s="55">
        <f t="shared" ca="1" si="10"/>
        <v>4434.8488285828771</v>
      </c>
      <c r="M165" s="56">
        <f t="shared" ca="1" si="11"/>
        <v>115306.06954315481</v>
      </c>
      <c r="N165" s="57">
        <f t="shared" ca="1" si="12"/>
        <v>0</v>
      </c>
      <c r="O165" s="54">
        <f t="shared" ca="1" si="3"/>
        <v>40</v>
      </c>
      <c r="P165" s="55">
        <f t="shared" ca="1" si="13"/>
        <v>2597.846272297737</v>
      </c>
      <c r="Q165" s="56">
        <f t="shared" ca="1" si="14"/>
        <v>67544.00307974116</v>
      </c>
      <c r="R165" s="57">
        <f t="shared" ca="1" si="15"/>
        <v>0</v>
      </c>
      <c r="S165" s="8"/>
      <c r="T165" s="8"/>
      <c r="U165" s="8"/>
      <c r="V165" s="8"/>
      <c r="W165" s="8"/>
      <c r="X165" s="8"/>
      <c r="Y165" s="8"/>
      <c r="Z165" s="8"/>
    </row>
    <row r="166" spans="1:26" ht="15.75" customHeight="1">
      <c r="A166" s="8"/>
      <c r="B166" s="8"/>
      <c r="C166" s="8"/>
      <c r="D166" s="8"/>
      <c r="E166" s="8"/>
      <c r="F166" s="8"/>
      <c r="G166" s="8"/>
      <c r="H166" s="55"/>
      <c r="I166" s="32"/>
      <c r="J166" s="32"/>
      <c r="K166" s="54">
        <f t="shared" ca="1" si="2"/>
        <v>65</v>
      </c>
      <c r="L166" s="55">
        <f t="shared" ca="1" si="10"/>
        <v>-2306.1213908630962</v>
      </c>
      <c r="M166" s="56">
        <f t="shared" ca="1" si="11"/>
        <v>112999.9481522917</v>
      </c>
      <c r="N166" s="57">
        <f t="shared" ca="1" si="12"/>
        <v>1</v>
      </c>
      <c r="O166" s="54">
        <f t="shared" ca="1" si="3"/>
        <v>68</v>
      </c>
      <c r="P166" s="55">
        <f t="shared" ca="1" si="13"/>
        <v>-1350.8800615948232</v>
      </c>
      <c r="Q166" s="56">
        <f t="shared" ca="1" si="14"/>
        <v>66193.123018146332</v>
      </c>
      <c r="R166" s="57">
        <f t="shared" ca="1" si="15"/>
        <v>1</v>
      </c>
      <c r="S166" s="8"/>
      <c r="T166" s="8"/>
      <c r="U166" s="8"/>
      <c r="V166" s="8"/>
      <c r="W166" s="8"/>
      <c r="X166" s="8"/>
      <c r="Y166" s="8"/>
      <c r="Z166" s="8"/>
    </row>
    <row r="167" spans="1:26" ht="15.75" customHeight="1">
      <c r="A167" s="8"/>
      <c r="B167" s="8"/>
      <c r="C167" s="8"/>
      <c r="D167" s="8"/>
      <c r="E167" s="8"/>
      <c r="F167" s="8"/>
      <c r="G167" s="8"/>
      <c r="H167" s="55"/>
      <c r="I167" s="32"/>
      <c r="J167" s="32"/>
      <c r="K167" s="54">
        <f t="shared" ca="1" si="2"/>
        <v>23</v>
      </c>
      <c r="L167" s="55">
        <f t="shared" ca="1" si="10"/>
        <v>4519.997926091668</v>
      </c>
      <c r="M167" s="56">
        <f t="shared" ca="1" si="11"/>
        <v>117519.94607838338</v>
      </c>
      <c r="N167" s="57">
        <f t="shared" ca="1" si="12"/>
        <v>0</v>
      </c>
      <c r="O167" s="54">
        <f t="shared" ca="1" si="3"/>
        <v>26</v>
      </c>
      <c r="P167" s="55">
        <f t="shared" ca="1" si="13"/>
        <v>2647.7249207258533</v>
      </c>
      <c r="Q167" s="56">
        <f t="shared" ca="1" si="14"/>
        <v>68840.84793887219</v>
      </c>
      <c r="R167" s="57">
        <f t="shared" ca="1" si="15"/>
        <v>0</v>
      </c>
      <c r="S167" s="8"/>
      <c r="T167" s="8"/>
      <c r="U167" s="8"/>
      <c r="V167" s="8"/>
      <c r="W167" s="8"/>
      <c r="X167" s="8"/>
      <c r="Y167" s="8"/>
      <c r="Z167" s="8"/>
    </row>
    <row r="168" spans="1:26" ht="15.75" customHeight="1">
      <c r="A168" s="8"/>
      <c r="B168" s="8"/>
      <c r="C168" s="8"/>
      <c r="D168" s="8"/>
      <c r="E168" s="8"/>
      <c r="F168" s="8"/>
      <c r="G168" s="8"/>
      <c r="H168" s="55"/>
      <c r="I168" s="32"/>
      <c r="J168" s="32"/>
      <c r="K168" s="54">
        <f t="shared" ca="1" si="2"/>
        <v>26</v>
      </c>
      <c r="L168" s="55">
        <f t="shared" ca="1" si="10"/>
        <v>4700.7978431353349</v>
      </c>
      <c r="M168" s="56">
        <f t="shared" ca="1" si="11"/>
        <v>122220.74392151872</v>
      </c>
      <c r="N168" s="57">
        <f t="shared" ca="1" si="12"/>
        <v>0</v>
      </c>
      <c r="O168" s="54">
        <f t="shared" ca="1" si="3"/>
        <v>18</v>
      </c>
      <c r="P168" s="55">
        <f t="shared" ca="1" si="13"/>
        <v>2753.6339175548878</v>
      </c>
      <c r="Q168" s="56">
        <f t="shared" ca="1" si="14"/>
        <v>71594.481856427083</v>
      </c>
      <c r="R168" s="57">
        <f t="shared" ca="1" si="15"/>
        <v>0</v>
      </c>
      <c r="S168" s="8"/>
      <c r="T168" s="8"/>
      <c r="U168" s="8"/>
      <c r="V168" s="8"/>
      <c r="W168" s="8"/>
      <c r="X168" s="8"/>
      <c r="Y168" s="8"/>
      <c r="Z168" s="8"/>
    </row>
    <row r="169" spans="1:26" ht="15.75" customHeight="1">
      <c r="A169" s="8"/>
      <c r="B169" s="8"/>
      <c r="C169" s="8"/>
      <c r="D169" s="8"/>
      <c r="E169" s="8"/>
      <c r="F169" s="8"/>
      <c r="G169" s="8"/>
      <c r="H169" s="55"/>
      <c r="I169" s="32"/>
      <c r="J169" s="32"/>
      <c r="K169" s="54">
        <f t="shared" ca="1" si="2"/>
        <v>45</v>
      </c>
      <c r="L169" s="55">
        <f t="shared" ca="1" si="10"/>
        <v>4888.8297568607486</v>
      </c>
      <c r="M169" s="56">
        <f t="shared" ca="1" si="11"/>
        <v>127109.57367837947</v>
      </c>
      <c r="N169" s="57">
        <f t="shared" ca="1" si="12"/>
        <v>0</v>
      </c>
      <c r="O169" s="54">
        <f t="shared" ca="1" si="3"/>
        <v>28</v>
      </c>
      <c r="P169" s="55">
        <f t="shared" ca="1" si="13"/>
        <v>2863.7792742570832</v>
      </c>
      <c r="Q169" s="56">
        <f t="shared" ca="1" si="14"/>
        <v>74458.261130684172</v>
      </c>
      <c r="R169" s="57">
        <f t="shared" ca="1" si="15"/>
        <v>0</v>
      </c>
      <c r="S169" s="8"/>
      <c r="T169" s="8"/>
      <c r="U169" s="8"/>
      <c r="V169" s="8"/>
      <c r="W169" s="8"/>
      <c r="X169" s="8"/>
      <c r="Y169" s="8"/>
      <c r="Z169" s="8"/>
    </row>
    <row r="170" spans="1:26" ht="15.75" customHeight="1">
      <c r="A170" s="8"/>
      <c r="B170" s="8"/>
      <c r="C170" s="8"/>
      <c r="D170" s="8"/>
      <c r="E170" s="8"/>
      <c r="F170" s="8"/>
      <c r="G170" s="8"/>
      <c r="H170" s="55"/>
      <c r="I170" s="32"/>
      <c r="J170" s="32"/>
      <c r="K170" s="54">
        <f t="shared" ca="1" si="2"/>
        <v>8</v>
      </c>
      <c r="L170" s="55">
        <f t="shared" ca="1" si="10"/>
        <v>5084.3829471351792</v>
      </c>
      <c r="M170" s="56">
        <f t="shared" ca="1" si="11"/>
        <v>132193.95662551466</v>
      </c>
      <c r="N170" s="57">
        <f t="shared" ca="1" si="12"/>
        <v>0</v>
      </c>
      <c r="O170" s="54">
        <f t="shared" ca="1" si="3"/>
        <v>17</v>
      </c>
      <c r="P170" s="55">
        <f t="shared" ca="1" si="13"/>
        <v>2978.3304452273669</v>
      </c>
      <c r="Q170" s="56">
        <f t="shared" ca="1" si="14"/>
        <v>77436.591575911545</v>
      </c>
      <c r="R170" s="57">
        <f t="shared" ca="1" si="15"/>
        <v>0</v>
      </c>
      <c r="S170" s="8"/>
      <c r="T170" s="8"/>
      <c r="U170" s="8"/>
      <c r="V170" s="8"/>
      <c r="W170" s="8"/>
      <c r="X170" s="8"/>
      <c r="Y170" s="8"/>
      <c r="Z170" s="8"/>
    </row>
    <row r="171" spans="1:26" ht="15.75" customHeight="1">
      <c r="A171" s="8"/>
      <c r="B171" s="8"/>
      <c r="C171" s="8"/>
      <c r="D171" s="8"/>
      <c r="E171" s="8"/>
      <c r="F171" s="8"/>
      <c r="G171" s="8"/>
      <c r="H171" s="55"/>
      <c r="I171" s="32"/>
      <c r="J171" s="32"/>
      <c r="K171" s="54">
        <f t="shared" ca="1" si="2"/>
        <v>99</v>
      </c>
      <c r="L171" s="55">
        <f t="shared" ca="1" si="10"/>
        <v>-2643.8791325102934</v>
      </c>
      <c r="M171" s="56">
        <f t="shared" ca="1" si="11"/>
        <v>129550.07749300437</v>
      </c>
      <c r="N171" s="57">
        <f t="shared" ca="1" si="12"/>
        <v>1</v>
      </c>
      <c r="O171" s="54">
        <f t="shared" ca="1" si="3"/>
        <v>16</v>
      </c>
      <c r="P171" s="55">
        <f t="shared" ca="1" si="13"/>
        <v>3097.4636630364621</v>
      </c>
      <c r="Q171" s="56">
        <f t="shared" ca="1" si="14"/>
        <v>80534.055238948</v>
      </c>
      <c r="R171" s="57">
        <f t="shared" ca="1" si="15"/>
        <v>0</v>
      </c>
      <c r="S171" s="8"/>
      <c r="T171" s="8"/>
      <c r="U171" s="8"/>
      <c r="V171" s="8"/>
      <c r="W171" s="8"/>
      <c r="X171" s="8"/>
      <c r="Y171" s="8"/>
      <c r="Z171" s="8"/>
    </row>
    <row r="172" spans="1:26" ht="15.75" customHeight="1">
      <c r="A172" s="8"/>
      <c r="B172" s="8"/>
      <c r="C172" s="8"/>
      <c r="D172" s="8"/>
      <c r="E172" s="8"/>
      <c r="F172" s="8"/>
      <c r="G172" s="8"/>
      <c r="H172" s="55"/>
      <c r="I172" s="32"/>
      <c r="J172" s="32"/>
      <c r="K172" s="54">
        <f t="shared" ca="1" si="2"/>
        <v>57</v>
      </c>
      <c r="L172" s="55">
        <f t="shared" ca="1" si="10"/>
        <v>5182.0030997201748</v>
      </c>
      <c r="M172" s="56">
        <f t="shared" ca="1" si="11"/>
        <v>134732.08059272455</v>
      </c>
      <c r="N172" s="57">
        <f t="shared" ca="1" si="12"/>
        <v>0</v>
      </c>
      <c r="O172" s="54">
        <f t="shared" ca="1" si="3"/>
        <v>86</v>
      </c>
      <c r="P172" s="55">
        <f t="shared" ca="1" si="13"/>
        <v>-1610.6811047789599</v>
      </c>
      <c r="Q172" s="56">
        <f t="shared" ca="1" si="14"/>
        <v>78923.374134169033</v>
      </c>
      <c r="R172" s="57">
        <f t="shared" ca="1" si="15"/>
        <v>1</v>
      </c>
      <c r="S172" s="8"/>
      <c r="T172" s="8"/>
      <c r="U172" s="8"/>
      <c r="V172" s="8"/>
      <c r="W172" s="8"/>
      <c r="X172" s="8"/>
      <c r="Y172" s="8"/>
      <c r="Z172" s="8"/>
    </row>
    <row r="173" spans="1:26" ht="15.75" customHeight="1">
      <c r="A173" s="8"/>
      <c r="B173" s="8"/>
      <c r="C173" s="8"/>
      <c r="D173" s="8"/>
      <c r="E173" s="8"/>
      <c r="F173" s="8"/>
      <c r="G173" s="8"/>
      <c r="H173" s="55"/>
      <c r="I173" s="32"/>
      <c r="J173" s="32"/>
      <c r="K173" s="54">
        <f t="shared" ca="1" si="2"/>
        <v>21</v>
      </c>
      <c r="L173" s="55">
        <f t="shared" ca="1" si="10"/>
        <v>5389.2832237089824</v>
      </c>
      <c r="M173" s="56">
        <f t="shared" ca="1" si="11"/>
        <v>140121.36381643353</v>
      </c>
      <c r="N173" s="57">
        <f t="shared" ca="1" si="12"/>
        <v>0</v>
      </c>
      <c r="O173" s="54">
        <f t="shared" ca="1" si="3"/>
        <v>4</v>
      </c>
      <c r="P173" s="55">
        <f t="shared" ca="1" si="13"/>
        <v>3156.9349653667614</v>
      </c>
      <c r="Q173" s="56">
        <f t="shared" ca="1" si="14"/>
        <v>82080.309099535792</v>
      </c>
      <c r="R173" s="57">
        <f t="shared" ca="1" si="15"/>
        <v>0</v>
      </c>
      <c r="S173" s="8"/>
      <c r="T173" s="8"/>
      <c r="U173" s="8"/>
      <c r="V173" s="8"/>
      <c r="W173" s="8"/>
      <c r="X173" s="8"/>
      <c r="Y173" s="8"/>
      <c r="Z173" s="8"/>
    </row>
    <row r="174" spans="1:26" ht="15.75" customHeight="1">
      <c r="A174" s="8"/>
      <c r="B174" s="8"/>
      <c r="C174" s="8"/>
      <c r="D174" s="8"/>
      <c r="E174" s="8"/>
      <c r="F174" s="8"/>
      <c r="G174" s="8"/>
      <c r="H174" s="55"/>
      <c r="I174" s="32"/>
      <c r="J174" s="32"/>
      <c r="K174" s="54">
        <f t="shared" ca="1" si="2"/>
        <v>9</v>
      </c>
      <c r="L174" s="55">
        <f t="shared" ca="1" si="10"/>
        <v>5604.8545526573416</v>
      </c>
      <c r="M174" s="56">
        <f t="shared" ca="1" si="11"/>
        <v>145726.21836909087</v>
      </c>
      <c r="N174" s="57">
        <f t="shared" ca="1" si="12"/>
        <v>0</v>
      </c>
      <c r="O174" s="54">
        <f t="shared" ca="1" si="3"/>
        <v>11</v>
      </c>
      <c r="P174" s="55">
        <f t="shared" ca="1" si="13"/>
        <v>3283.2123639814317</v>
      </c>
      <c r="Q174" s="56">
        <f t="shared" ca="1" si="14"/>
        <v>85363.521463517231</v>
      </c>
      <c r="R174" s="57">
        <f t="shared" ca="1" si="15"/>
        <v>0</v>
      </c>
      <c r="S174" s="8"/>
      <c r="T174" s="8"/>
      <c r="U174" s="8"/>
      <c r="V174" s="8"/>
      <c r="W174" s="8"/>
      <c r="X174" s="8"/>
      <c r="Y174" s="8"/>
      <c r="Z174" s="8"/>
    </row>
    <row r="175" spans="1:26" ht="15.75" customHeight="1">
      <c r="A175" s="8"/>
      <c r="B175" s="8"/>
      <c r="C175" s="8"/>
      <c r="D175" s="8"/>
      <c r="E175" s="8"/>
      <c r="F175" s="8"/>
      <c r="G175" s="8"/>
      <c r="H175" s="55"/>
      <c r="I175" s="32"/>
      <c r="J175" s="32"/>
      <c r="K175" s="54">
        <f t="shared" ca="1" si="2"/>
        <v>94</v>
      </c>
      <c r="L175" s="55">
        <f t="shared" ca="1" si="10"/>
        <v>-2914.5243673818177</v>
      </c>
      <c r="M175" s="56">
        <f t="shared" ca="1" si="11"/>
        <v>142811.69400170905</v>
      </c>
      <c r="N175" s="57">
        <f t="shared" ca="1" si="12"/>
        <v>1</v>
      </c>
      <c r="O175" s="54">
        <f t="shared" ca="1" si="3"/>
        <v>78</v>
      </c>
      <c r="P175" s="55">
        <f t="shared" ca="1" si="13"/>
        <v>-1707.2704292703447</v>
      </c>
      <c r="Q175" s="56">
        <f t="shared" ca="1" si="14"/>
        <v>83656.251034246889</v>
      </c>
      <c r="R175" s="57">
        <f t="shared" ca="1" si="15"/>
        <v>1</v>
      </c>
      <c r="S175" s="8"/>
      <c r="T175" s="8"/>
      <c r="U175" s="8"/>
      <c r="V175" s="8"/>
      <c r="W175" s="8"/>
      <c r="X175" s="8"/>
      <c r="Y175" s="8"/>
      <c r="Z175" s="8"/>
    </row>
    <row r="176" spans="1:26" ht="15.75" customHeight="1">
      <c r="A176" s="8"/>
      <c r="B176" s="8"/>
      <c r="C176" s="8"/>
      <c r="D176" s="8"/>
      <c r="E176" s="8"/>
      <c r="F176" s="8"/>
      <c r="G176" s="8"/>
      <c r="H176" s="55"/>
      <c r="I176" s="32"/>
      <c r="J176" s="32"/>
      <c r="K176" s="54">
        <f t="shared" ca="1" si="2"/>
        <v>2</v>
      </c>
      <c r="L176" s="55">
        <f t="shared" ca="1" si="10"/>
        <v>5712.4677600683626</v>
      </c>
      <c r="M176" s="56">
        <f t="shared" ca="1" si="11"/>
        <v>148524.16176177742</v>
      </c>
      <c r="N176" s="57">
        <f t="shared" ca="1" si="12"/>
        <v>0</v>
      </c>
      <c r="O176" s="54">
        <f t="shared" ca="1" si="3"/>
        <v>34</v>
      </c>
      <c r="P176" s="55">
        <f t="shared" ca="1" si="13"/>
        <v>3346.2500413698758</v>
      </c>
      <c r="Q176" s="56">
        <f t="shared" ca="1" si="14"/>
        <v>87002.501075616761</v>
      </c>
      <c r="R176" s="57">
        <f t="shared" ca="1" si="15"/>
        <v>0</v>
      </c>
      <c r="S176" s="8"/>
      <c r="T176" s="8"/>
      <c r="U176" s="8"/>
      <c r="V176" s="8"/>
      <c r="W176" s="8"/>
      <c r="X176" s="8"/>
      <c r="Y176" s="8"/>
      <c r="Z176" s="8"/>
    </row>
    <row r="177" spans="1:26" ht="15.75" customHeight="1">
      <c r="A177" s="8"/>
      <c r="B177" s="8"/>
      <c r="C177" s="8"/>
      <c r="D177" s="8"/>
      <c r="E177" s="8"/>
      <c r="F177" s="8"/>
      <c r="G177" s="8"/>
      <c r="H177" s="55"/>
      <c r="I177" s="32"/>
      <c r="J177" s="32"/>
      <c r="K177" s="54">
        <f t="shared" ca="1" si="2"/>
        <v>52</v>
      </c>
      <c r="L177" s="55">
        <f t="shared" ca="1" si="10"/>
        <v>5940.9664704710967</v>
      </c>
      <c r="M177" s="56">
        <f t="shared" ca="1" si="11"/>
        <v>154465.12823224851</v>
      </c>
      <c r="N177" s="57">
        <f t="shared" ca="1" si="12"/>
        <v>0</v>
      </c>
      <c r="O177" s="54">
        <f t="shared" ca="1" si="3"/>
        <v>91</v>
      </c>
      <c r="P177" s="55">
        <f t="shared" ca="1" si="13"/>
        <v>-1740.0500215123352</v>
      </c>
      <c r="Q177" s="56">
        <f t="shared" ca="1" si="14"/>
        <v>85262.451054104429</v>
      </c>
      <c r="R177" s="57">
        <f t="shared" ca="1" si="15"/>
        <v>1</v>
      </c>
      <c r="S177" s="8"/>
      <c r="T177" s="8"/>
      <c r="U177" s="8"/>
      <c r="V177" s="8"/>
      <c r="W177" s="8"/>
      <c r="X177" s="8"/>
      <c r="Y177" s="8"/>
      <c r="Z177" s="8"/>
    </row>
    <row r="178" spans="1:26" ht="15.75" customHeight="1">
      <c r="A178" s="8"/>
      <c r="B178" s="8"/>
      <c r="C178" s="8"/>
      <c r="D178" s="8"/>
      <c r="E178" s="8"/>
      <c r="F178" s="8"/>
      <c r="G178" s="8"/>
      <c r="H178" s="55"/>
      <c r="I178" s="32"/>
      <c r="J178" s="32"/>
      <c r="K178" s="54">
        <f t="shared" ca="1" si="2"/>
        <v>47</v>
      </c>
      <c r="L178" s="55">
        <f t="shared" ca="1" si="10"/>
        <v>6178.6051292899401</v>
      </c>
      <c r="M178" s="56">
        <f t="shared" ca="1" si="11"/>
        <v>160643.73336153844</v>
      </c>
      <c r="N178" s="57">
        <f t="shared" ca="1" si="12"/>
        <v>0</v>
      </c>
      <c r="O178" s="54">
        <f t="shared" ca="1" si="3"/>
        <v>27</v>
      </c>
      <c r="P178" s="55">
        <f t="shared" ca="1" si="13"/>
        <v>3410.4980421641771</v>
      </c>
      <c r="Q178" s="56">
        <f t="shared" ca="1" si="14"/>
        <v>88672.94909626861</v>
      </c>
      <c r="R178" s="57">
        <f t="shared" ca="1" si="15"/>
        <v>0</v>
      </c>
      <c r="S178" s="8"/>
      <c r="T178" s="8"/>
      <c r="U178" s="8"/>
      <c r="V178" s="8"/>
      <c r="W178" s="8"/>
      <c r="X178" s="8"/>
      <c r="Y178" s="8"/>
      <c r="Z178" s="8"/>
    </row>
    <row r="179" spans="1:26" ht="15.75" customHeight="1">
      <c r="A179" s="8"/>
      <c r="B179" s="8"/>
      <c r="C179" s="8"/>
      <c r="D179" s="8"/>
      <c r="E179" s="8"/>
      <c r="F179" s="8"/>
      <c r="G179" s="8"/>
      <c r="H179" s="55"/>
      <c r="I179" s="32"/>
      <c r="J179" s="32"/>
      <c r="K179" s="54">
        <f t="shared" ca="1" si="2"/>
        <v>76</v>
      </c>
      <c r="L179" s="55">
        <f t="shared" ca="1" si="10"/>
        <v>-3212.8746672307689</v>
      </c>
      <c r="M179" s="56">
        <f t="shared" ca="1" si="11"/>
        <v>157430.85869430768</v>
      </c>
      <c r="N179" s="57">
        <f t="shared" ca="1" si="12"/>
        <v>1</v>
      </c>
      <c r="O179" s="54">
        <f t="shared" ca="1" si="3"/>
        <v>62</v>
      </c>
      <c r="P179" s="55">
        <f t="shared" ca="1" si="13"/>
        <v>-1773.4589819253722</v>
      </c>
      <c r="Q179" s="56">
        <f t="shared" ca="1" si="14"/>
        <v>86899.490114343236</v>
      </c>
      <c r="R179" s="57">
        <f t="shared" ca="1" si="15"/>
        <v>1</v>
      </c>
      <c r="S179" s="8"/>
      <c r="T179" s="8"/>
      <c r="U179" s="8"/>
      <c r="V179" s="8"/>
      <c r="W179" s="8"/>
      <c r="X179" s="8"/>
      <c r="Y179" s="8"/>
      <c r="Z179" s="8"/>
    </row>
    <row r="180" spans="1:26" ht="15.75" customHeight="1">
      <c r="A180" s="8"/>
      <c r="B180" s="8"/>
      <c r="C180" s="8"/>
      <c r="D180" s="8"/>
      <c r="E180" s="8"/>
      <c r="F180" s="8"/>
      <c r="G180" s="8"/>
      <c r="H180" s="55"/>
      <c r="I180" s="32"/>
      <c r="J180" s="32"/>
      <c r="K180" s="54">
        <f t="shared" ca="1" si="2"/>
        <v>19</v>
      </c>
      <c r="L180" s="55">
        <f t="shared" ca="1" si="10"/>
        <v>6297.234347772307</v>
      </c>
      <c r="M180" s="56">
        <f t="shared" ca="1" si="11"/>
        <v>163728.09304208</v>
      </c>
      <c r="N180" s="57">
        <f t="shared" ca="1" si="12"/>
        <v>0</v>
      </c>
      <c r="O180" s="54">
        <f t="shared" ca="1" si="3"/>
        <v>60</v>
      </c>
      <c r="P180" s="55">
        <f t="shared" ca="1" si="13"/>
        <v>-1737.9898022868647</v>
      </c>
      <c r="Q180" s="56">
        <f t="shared" ca="1" si="14"/>
        <v>85161.500312056378</v>
      </c>
      <c r="R180" s="57">
        <f t="shared" ca="1" si="15"/>
        <v>2</v>
      </c>
      <c r="S180" s="8"/>
      <c r="T180" s="8"/>
      <c r="U180" s="8"/>
      <c r="V180" s="8"/>
      <c r="W180" s="8"/>
      <c r="X180" s="8"/>
      <c r="Y180" s="8"/>
      <c r="Z180" s="8"/>
    </row>
    <row r="181" spans="1:26" ht="15.75" customHeight="1">
      <c r="A181" s="8"/>
      <c r="B181" s="8"/>
      <c r="C181" s="8"/>
      <c r="D181" s="8"/>
      <c r="E181" s="8"/>
      <c r="F181" s="8"/>
      <c r="G181" s="8"/>
      <c r="H181" s="55"/>
      <c r="I181" s="32"/>
      <c r="J181" s="32"/>
      <c r="K181" s="54">
        <f t="shared" ca="1" si="2"/>
        <v>13</v>
      </c>
      <c r="L181" s="55">
        <f t="shared" ca="1" si="10"/>
        <v>6549.1237216832005</v>
      </c>
      <c r="M181" s="56">
        <f t="shared" ca="1" si="11"/>
        <v>170277.21676376319</v>
      </c>
      <c r="N181" s="57">
        <f t="shared" ca="1" si="12"/>
        <v>0</v>
      </c>
      <c r="O181" s="54">
        <f t="shared" ca="1" si="3"/>
        <v>63</v>
      </c>
      <c r="P181" s="55">
        <f t="shared" ca="1" si="13"/>
        <v>-1703.2300062411275</v>
      </c>
      <c r="Q181" s="56">
        <f t="shared" ca="1" si="14"/>
        <v>83458.270305815255</v>
      </c>
      <c r="R181" s="57">
        <f t="shared" ca="1" si="15"/>
        <v>3</v>
      </c>
      <c r="S181" s="8"/>
      <c r="T181" s="8"/>
      <c r="U181" s="8"/>
      <c r="V181" s="8"/>
      <c r="W181" s="8"/>
      <c r="X181" s="8"/>
      <c r="Y181" s="8"/>
      <c r="Z181" s="8"/>
    </row>
    <row r="182" spans="1:26" ht="15.75" customHeight="1">
      <c r="A182" s="8"/>
      <c r="B182" s="8"/>
      <c r="C182" s="8"/>
      <c r="D182" s="8"/>
      <c r="E182" s="8"/>
      <c r="F182" s="8"/>
      <c r="G182" s="8"/>
      <c r="H182" s="55"/>
      <c r="I182" s="32"/>
      <c r="J182" s="32"/>
      <c r="K182" s="54">
        <f t="shared" ca="1" si="2"/>
        <v>63</v>
      </c>
      <c r="L182" s="55">
        <f t="shared" ca="1" si="10"/>
        <v>-3405.5443352752641</v>
      </c>
      <c r="M182" s="56">
        <f t="shared" ca="1" si="11"/>
        <v>166871.67242848792</v>
      </c>
      <c r="N182" s="57">
        <f t="shared" ca="1" si="12"/>
        <v>1</v>
      </c>
      <c r="O182" s="54">
        <f t="shared" ca="1" si="3"/>
        <v>45</v>
      </c>
      <c r="P182" s="55">
        <f t="shared" ca="1" si="13"/>
        <v>3338.3308122326102</v>
      </c>
      <c r="Q182" s="56">
        <f t="shared" ca="1" si="14"/>
        <v>86796.601118047867</v>
      </c>
      <c r="R182" s="57">
        <f t="shared" ca="1" si="15"/>
        <v>0</v>
      </c>
      <c r="S182" s="8"/>
      <c r="T182" s="8"/>
      <c r="U182" s="8"/>
      <c r="V182" s="8"/>
      <c r="W182" s="8"/>
      <c r="X182" s="8"/>
      <c r="Y182" s="8"/>
      <c r="Z182" s="8"/>
    </row>
    <row r="183" spans="1:26" ht="15.75" customHeight="1">
      <c r="A183" s="8"/>
      <c r="B183" s="8"/>
      <c r="C183" s="8"/>
      <c r="D183" s="8"/>
      <c r="E183" s="8"/>
      <c r="F183" s="8"/>
      <c r="G183" s="8"/>
      <c r="H183" s="55"/>
      <c r="I183" s="32"/>
      <c r="J183" s="32"/>
      <c r="K183" s="54">
        <f t="shared" ca="1" si="2"/>
        <v>20</v>
      </c>
      <c r="L183" s="55">
        <f t="shared" ca="1" si="10"/>
        <v>6674.8668971395164</v>
      </c>
      <c r="M183" s="56">
        <f t="shared" ca="1" si="11"/>
        <v>173546.53932562744</v>
      </c>
      <c r="N183" s="57">
        <f t="shared" ca="1" si="12"/>
        <v>0</v>
      </c>
      <c r="O183" s="54">
        <f t="shared" ca="1" si="3"/>
        <v>36</v>
      </c>
      <c r="P183" s="55">
        <f t="shared" ca="1" si="13"/>
        <v>3471.864044721915</v>
      </c>
      <c r="Q183" s="56">
        <f t="shared" ca="1" si="14"/>
        <v>90268.465162769775</v>
      </c>
      <c r="R183" s="57">
        <f t="shared" ca="1" si="15"/>
        <v>0</v>
      </c>
      <c r="S183" s="8"/>
      <c r="T183" s="8"/>
      <c r="U183" s="8"/>
      <c r="V183" s="8"/>
      <c r="W183" s="8"/>
      <c r="X183" s="8"/>
      <c r="Y183" s="8"/>
      <c r="Z183" s="8"/>
    </row>
    <row r="184" spans="1:26" ht="15.75" customHeight="1">
      <c r="A184" s="8"/>
      <c r="B184" s="8"/>
      <c r="C184" s="8"/>
      <c r="D184" s="8"/>
      <c r="E184" s="8"/>
      <c r="F184" s="8"/>
      <c r="G184" s="8"/>
      <c r="H184" s="55"/>
      <c r="I184" s="32"/>
      <c r="J184" s="32"/>
      <c r="K184" s="54">
        <f t="shared" ca="1" si="2"/>
        <v>81</v>
      </c>
      <c r="L184" s="55">
        <f t="shared" ca="1" si="10"/>
        <v>-3470.9307865125488</v>
      </c>
      <c r="M184" s="56">
        <f t="shared" ca="1" si="11"/>
        <v>170075.60853911488</v>
      </c>
      <c r="N184" s="57">
        <f t="shared" ca="1" si="12"/>
        <v>1</v>
      </c>
      <c r="O184" s="54">
        <f t="shared" ca="1" si="3"/>
        <v>4</v>
      </c>
      <c r="P184" s="55">
        <f t="shared" ca="1" si="13"/>
        <v>3610.7386065107912</v>
      </c>
      <c r="Q184" s="56">
        <f t="shared" ca="1" si="14"/>
        <v>93879.203769280561</v>
      </c>
      <c r="R184" s="57">
        <f t="shared" ca="1" si="15"/>
        <v>0</v>
      </c>
      <c r="S184" s="8"/>
      <c r="T184" s="8"/>
      <c r="U184" s="8"/>
      <c r="V184" s="8"/>
      <c r="W184" s="8"/>
      <c r="X184" s="8"/>
      <c r="Y184" s="8"/>
      <c r="Z184" s="8"/>
    </row>
    <row r="185" spans="1:26" ht="15.75" customHeight="1">
      <c r="A185" s="8"/>
      <c r="B185" s="8"/>
      <c r="C185" s="8"/>
      <c r="D185" s="8"/>
      <c r="E185" s="8"/>
      <c r="F185" s="8"/>
      <c r="G185" s="8"/>
      <c r="H185" s="55"/>
      <c r="I185" s="32"/>
      <c r="J185" s="32"/>
      <c r="K185" s="54">
        <f t="shared" ca="1" si="2"/>
        <v>19</v>
      </c>
      <c r="L185" s="55">
        <f t="shared" ca="1" si="10"/>
        <v>6803.0243415645955</v>
      </c>
      <c r="M185" s="56">
        <f t="shared" ca="1" si="11"/>
        <v>176878.63288067948</v>
      </c>
      <c r="N185" s="57">
        <f t="shared" ca="1" si="12"/>
        <v>0</v>
      </c>
      <c r="O185" s="54">
        <f t="shared" ca="1" si="3"/>
        <v>1</v>
      </c>
      <c r="P185" s="55">
        <f t="shared" ca="1" si="13"/>
        <v>3755.1681507712224</v>
      </c>
      <c r="Q185" s="56">
        <f t="shared" ca="1" si="14"/>
        <v>97634.371920051781</v>
      </c>
      <c r="R185" s="57">
        <f t="shared" ca="1" si="15"/>
        <v>0</v>
      </c>
      <c r="S185" s="8"/>
      <c r="T185" s="8"/>
      <c r="U185" s="8"/>
      <c r="V185" s="8"/>
      <c r="W185" s="8"/>
      <c r="X185" s="8"/>
      <c r="Y185" s="8"/>
      <c r="Z185" s="8"/>
    </row>
    <row r="186" spans="1:26" ht="15.75" customHeight="1">
      <c r="A186" s="8"/>
      <c r="B186" s="8"/>
      <c r="C186" s="8"/>
      <c r="D186" s="8"/>
      <c r="E186" s="8"/>
      <c r="F186" s="8"/>
      <c r="G186" s="8"/>
      <c r="H186" s="55"/>
      <c r="I186" s="32"/>
      <c r="J186" s="32"/>
      <c r="K186" s="54">
        <f t="shared" ca="1" si="2"/>
        <v>73</v>
      </c>
      <c r="L186" s="55">
        <f t="shared" ca="1" si="10"/>
        <v>-3537.5726576135894</v>
      </c>
      <c r="M186" s="56">
        <f t="shared" ca="1" si="11"/>
        <v>173341.0602230659</v>
      </c>
      <c r="N186" s="57">
        <f t="shared" ca="1" si="12"/>
        <v>1</v>
      </c>
      <c r="O186" s="54">
        <f t="shared" ca="1" si="3"/>
        <v>62</v>
      </c>
      <c r="P186" s="55">
        <f t="shared" ca="1" si="13"/>
        <v>-1952.6874384010357</v>
      </c>
      <c r="Q186" s="56">
        <f t="shared" ca="1" si="14"/>
        <v>95681.684481650751</v>
      </c>
      <c r="R186" s="57">
        <f t="shared" ca="1" si="15"/>
        <v>1</v>
      </c>
      <c r="S186" s="8"/>
      <c r="T186" s="8"/>
      <c r="U186" s="8"/>
      <c r="V186" s="8"/>
      <c r="W186" s="8"/>
      <c r="X186" s="8"/>
      <c r="Y186" s="8"/>
      <c r="Z186" s="8"/>
    </row>
    <row r="187" spans="1:26" ht="15.75" customHeight="1">
      <c r="A187" s="8"/>
      <c r="B187" s="8"/>
      <c r="C187" s="8"/>
      <c r="D187" s="8"/>
      <c r="E187" s="8"/>
      <c r="F187" s="8"/>
      <c r="G187" s="8"/>
      <c r="H187" s="55"/>
      <c r="I187" s="32"/>
      <c r="J187" s="32"/>
      <c r="K187" s="54">
        <f t="shared" ca="1" si="2"/>
        <v>15</v>
      </c>
      <c r="L187" s="55">
        <f t="shared" ca="1" si="10"/>
        <v>6933.6424089226357</v>
      </c>
      <c r="M187" s="56">
        <f t="shared" ca="1" si="11"/>
        <v>180274.70263198853</v>
      </c>
      <c r="N187" s="57">
        <f t="shared" ca="1" si="12"/>
        <v>0</v>
      </c>
      <c r="O187" s="54">
        <f t="shared" ca="1" si="3"/>
        <v>72</v>
      </c>
      <c r="P187" s="55">
        <f t="shared" ca="1" si="13"/>
        <v>-1913.6336896330151</v>
      </c>
      <c r="Q187" s="56">
        <f t="shared" ca="1" si="14"/>
        <v>93768.050792017733</v>
      </c>
      <c r="R187" s="57">
        <f t="shared" ca="1" si="15"/>
        <v>2</v>
      </c>
      <c r="S187" s="8"/>
      <c r="T187" s="8"/>
      <c r="U187" s="8"/>
      <c r="V187" s="8"/>
      <c r="W187" s="8"/>
      <c r="X187" s="8"/>
      <c r="Y187" s="8"/>
      <c r="Z187" s="8"/>
    </row>
    <row r="188" spans="1:26" ht="15.75" customHeight="1">
      <c r="A188" s="8"/>
      <c r="B188" s="8"/>
      <c r="C188" s="8"/>
      <c r="D188" s="8"/>
      <c r="E188" s="8"/>
      <c r="F188" s="8"/>
      <c r="G188" s="8"/>
      <c r="H188" s="55"/>
      <c r="I188" s="32"/>
      <c r="J188" s="32"/>
      <c r="K188" s="54">
        <f t="shared" ca="1" si="2"/>
        <v>25</v>
      </c>
      <c r="L188" s="55">
        <f t="shared" ca="1" si="10"/>
        <v>7210.9881052795417</v>
      </c>
      <c r="M188" s="56">
        <f t="shared" ca="1" si="11"/>
        <v>187485.69073726807</v>
      </c>
      <c r="N188" s="57">
        <f t="shared" ca="1" si="12"/>
        <v>0</v>
      </c>
      <c r="O188" s="54">
        <f t="shared" ca="1" si="3"/>
        <v>20</v>
      </c>
      <c r="P188" s="55">
        <f t="shared" ca="1" si="13"/>
        <v>3750.7220316807093</v>
      </c>
      <c r="Q188" s="56">
        <f t="shared" ca="1" si="14"/>
        <v>97518.77282369844</v>
      </c>
      <c r="R188" s="57">
        <f t="shared" ca="1" si="15"/>
        <v>0</v>
      </c>
      <c r="S188" s="8"/>
      <c r="T188" s="8"/>
      <c r="U188" s="8"/>
      <c r="V188" s="8"/>
      <c r="W188" s="8"/>
      <c r="X188" s="8"/>
      <c r="Y188" s="8"/>
      <c r="Z188" s="8"/>
    </row>
    <row r="189" spans="1:26" ht="15.75" customHeight="1">
      <c r="A189" s="8"/>
      <c r="B189" s="8"/>
      <c r="C189" s="8"/>
      <c r="D189" s="8"/>
      <c r="E189" s="8"/>
      <c r="F189" s="8"/>
      <c r="G189" s="8"/>
      <c r="H189" s="55"/>
      <c r="I189" s="32"/>
      <c r="J189" s="32"/>
      <c r="K189" s="54">
        <f t="shared" ca="1" si="2"/>
        <v>81</v>
      </c>
      <c r="L189" s="55">
        <f t="shared" ca="1" si="10"/>
        <v>-3749.7138147453616</v>
      </c>
      <c r="M189" s="56">
        <f t="shared" ca="1" si="11"/>
        <v>183735.97692252271</v>
      </c>
      <c r="N189" s="57">
        <f t="shared" ca="1" si="12"/>
        <v>1</v>
      </c>
      <c r="O189" s="54">
        <f t="shared" ca="1" si="3"/>
        <v>85</v>
      </c>
      <c r="P189" s="55">
        <f t="shared" ca="1" si="13"/>
        <v>-1950.3754564739688</v>
      </c>
      <c r="Q189" s="56">
        <f t="shared" ca="1" si="14"/>
        <v>95568.397367224476</v>
      </c>
      <c r="R189" s="57">
        <f t="shared" ca="1" si="15"/>
        <v>1</v>
      </c>
      <c r="S189" s="8"/>
      <c r="T189" s="8"/>
      <c r="U189" s="8"/>
      <c r="V189" s="8"/>
      <c r="W189" s="8"/>
      <c r="X189" s="8"/>
      <c r="Y189" s="8"/>
      <c r="Z189" s="8"/>
    </row>
    <row r="190" spans="1:26" ht="15.75" customHeight="1">
      <c r="A190" s="8"/>
      <c r="B190" s="8"/>
      <c r="C190" s="8"/>
      <c r="D190" s="8"/>
      <c r="E190" s="8"/>
      <c r="F190" s="8"/>
      <c r="G190" s="8"/>
      <c r="H190" s="55"/>
      <c r="I190" s="32"/>
      <c r="J190" s="32"/>
      <c r="K190" s="54">
        <f t="shared" ca="1" si="2"/>
        <v>47</v>
      </c>
      <c r="L190" s="55">
        <f t="shared" ca="1" si="10"/>
        <v>7349.4390769009087</v>
      </c>
      <c r="M190" s="56">
        <f t="shared" ca="1" si="11"/>
        <v>191085.41599942363</v>
      </c>
      <c r="N190" s="57">
        <f t="shared" ca="1" si="12"/>
        <v>0</v>
      </c>
      <c r="O190" s="54">
        <f t="shared" ca="1" si="3"/>
        <v>18</v>
      </c>
      <c r="P190" s="55">
        <f t="shared" ca="1" si="13"/>
        <v>3822.735894688979</v>
      </c>
      <c r="Q190" s="56">
        <f t="shared" ca="1" si="14"/>
        <v>99391.133261913448</v>
      </c>
      <c r="R190" s="57">
        <f t="shared" ca="1" si="15"/>
        <v>0</v>
      </c>
      <c r="S190" s="8"/>
      <c r="T190" s="8"/>
      <c r="U190" s="8"/>
      <c r="V190" s="8"/>
      <c r="W190" s="8"/>
      <c r="X190" s="8"/>
      <c r="Y190" s="8"/>
      <c r="Z190" s="8"/>
    </row>
    <row r="191" spans="1:26" ht="15.75" customHeight="1">
      <c r="A191" s="8"/>
      <c r="B191" s="8"/>
      <c r="C191" s="8"/>
      <c r="D191" s="8"/>
      <c r="E191" s="8"/>
      <c r="F191" s="8"/>
      <c r="G191" s="8"/>
      <c r="H191" s="55"/>
      <c r="I191" s="32"/>
      <c r="J191" s="32"/>
      <c r="K191" s="54">
        <f t="shared" ca="1" si="2"/>
        <v>62</v>
      </c>
      <c r="L191" s="55">
        <f t="shared" ca="1" si="10"/>
        <v>-3821.7083199884728</v>
      </c>
      <c r="M191" s="56">
        <f t="shared" ca="1" si="11"/>
        <v>187263.70767943515</v>
      </c>
      <c r="N191" s="57">
        <f t="shared" ca="1" si="12"/>
        <v>1</v>
      </c>
      <c r="O191" s="54">
        <f t="shared" ca="1" si="3"/>
        <v>80</v>
      </c>
      <c r="P191" s="55">
        <f t="shared" ca="1" si="13"/>
        <v>-1987.8226652382691</v>
      </c>
      <c r="Q191" s="56">
        <f t="shared" ca="1" si="14"/>
        <v>97403.310596675175</v>
      </c>
      <c r="R191" s="57">
        <f t="shared" ca="1" si="15"/>
        <v>1</v>
      </c>
      <c r="S191" s="8"/>
      <c r="T191" s="8"/>
      <c r="U191" s="8"/>
      <c r="V191" s="8"/>
      <c r="W191" s="8"/>
      <c r="X191" s="8"/>
      <c r="Y191" s="8"/>
      <c r="Z191" s="8"/>
    </row>
    <row r="192" spans="1:26" ht="15.75" customHeight="1">
      <c r="A192" s="8"/>
      <c r="B192" s="8"/>
      <c r="C192" s="8"/>
      <c r="D192" s="8"/>
      <c r="E192" s="8"/>
      <c r="F192" s="8"/>
      <c r="G192" s="8"/>
      <c r="H192" s="55"/>
      <c r="I192" s="32"/>
      <c r="J192" s="32"/>
      <c r="K192" s="54">
        <f t="shared" ca="1" si="2"/>
        <v>35</v>
      </c>
      <c r="L192" s="55">
        <f t="shared" ca="1" si="10"/>
        <v>7490.5483071774061</v>
      </c>
      <c r="M192" s="56">
        <f t="shared" ca="1" si="11"/>
        <v>194754.25598661255</v>
      </c>
      <c r="N192" s="57">
        <f t="shared" ca="1" si="12"/>
        <v>0</v>
      </c>
      <c r="O192" s="54">
        <f t="shared" ca="1" si="3"/>
        <v>55</v>
      </c>
      <c r="P192" s="55">
        <f t="shared" ca="1" si="13"/>
        <v>3896.1324238670072</v>
      </c>
      <c r="Q192" s="56">
        <f t="shared" ca="1" si="14"/>
        <v>101299.44302054218</v>
      </c>
      <c r="R192" s="57">
        <f t="shared" ca="1" si="15"/>
        <v>0</v>
      </c>
      <c r="S192" s="8"/>
      <c r="T192" s="8"/>
      <c r="U192" s="8"/>
      <c r="V192" s="8"/>
      <c r="W192" s="8"/>
      <c r="X192" s="8"/>
      <c r="Y192" s="8"/>
      <c r="Z192" s="8"/>
    </row>
    <row r="193" spans="1:26" ht="15.75" customHeight="1">
      <c r="A193" s="8"/>
      <c r="B193" s="8"/>
      <c r="C193" s="8"/>
      <c r="D193" s="8"/>
      <c r="E193" s="8"/>
      <c r="F193" s="8"/>
      <c r="G193" s="8"/>
      <c r="H193" s="55"/>
      <c r="I193" s="32"/>
      <c r="J193" s="32"/>
      <c r="K193" s="54">
        <f t="shared" ca="1" si="2"/>
        <v>43</v>
      </c>
      <c r="L193" s="55">
        <f t="shared" ca="1" si="10"/>
        <v>7790.1702394645026</v>
      </c>
      <c r="M193" s="56">
        <f t="shared" ca="1" si="11"/>
        <v>202544.42622607705</v>
      </c>
      <c r="N193" s="57">
        <f t="shared" ca="1" si="12"/>
        <v>0</v>
      </c>
      <c r="O193" s="54">
        <f t="shared" ca="1" si="3"/>
        <v>52</v>
      </c>
      <c r="P193" s="55">
        <f t="shared" ca="1" si="13"/>
        <v>4051.9777208216874</v>
      </c>
      <c r="Q193" s="56">
        <f t="shared" ca="1" si="14"/>
        <v>105351.42074136387</v>
      </c>
      <c r="R193" s="57">
        <f t="shared" ca="1" si="15"/>
        <v>0</v>
      </c>
      <c r="S193" s="8"/>
      <c r="T193" s="8"/>
      <c r="U193" s="8"/>
      <c r="V193" s="8"/>
      <c r="W193" s="8"/>
      <c r="X193" s="8"/>
      <c r="Y193" s="8"/>
      <c r="Z193" s="8"/>
    </row>
    <row r="194" spans="1:26" ht="15.75" customHeight="1">
      <c r="A194" s="8"/>
      <c r="B194" s="8"/>
      <c r="C194" s="8"/>
      <c r="D194" s="8"/>
      <c r="E194" s="8"/>
      <c r="F194" s="8"/>
      <c r="G194" s="8"/>
      <c r="H194" s="55"/>
      <c r="I194" s="32"/>
      <c r="J194" s="32"/>
      <c r="K194" s="54">
        <f t="shared" ca="1" si="2"/>
        <v>8</v>
      </c>
      <c r="L194" s="55">
        <f t="shared" ca="1" si="10"/>
        <v>8101.7770490430821</v>
      </c>
      <c r="M194" s="56">
        <f t="shared" ca="1" si="11"/>
        <v>210646.20327512012</v>
      </c>
      <c r="N194" s="57">
        <f t="shared" ca="1" si="12"/>
        <v>0</v>
      </c>
      <c r="O194" s="54">
        <f t="shared" ca="1" si="3"/>
        <v>60</v>
      </c>
      <c r="P194" s="55">
        <f t="shared" ca="1" si="13"/>
        <v>-2107.0284148272772</v>
      </c>
      <c r="Q194" s="56">
        <f t="shared" ca="1" si="14"/>
        <v>103244.39232653659</v>
      </c>
      <c r="R194" s="57">
        <f t="shared" ca="1" si="15"/>
        <v>1</v>
      </c>
      <c r="S194" s="8"/>
      <c r="T194" s="8"/>
      <c r="U194" s="8"/>
      <c r="V194" s="8"/>
      <c r="W194" s="8"/>
      <c r="X194" s="8"/>
      <c r="Y194" s="8"/>
      <c r="Z194" s="8"/>
    </row>
    <row r="195" spans="1:26" ht="15.75" customHeight="1">
      <c r="A195" s="8"/>
      <c r="B195" s="8"/>
      <c r="C195" s="8"/>
      <c r="D195" s="8"/>
      <c r="E195" s="8"/>
      <c r="F195" s="8"/>
      <c r="G195" s="8"/>
      <c r="H195" s="55"/>
      <c r="I195" s="32"/>
      <c r="J195" s="32"/>
      <c r="K195" s="54">
        <f t="shared" ca="1" si="2"/>
        <v>14</v>
      </c>
      <c r="L195" s="55">
        <f t="shared" ca="1" si="10"/>
        <v>8425.8481310048046</v>
      </c>
      <c r="M195" s="56">
        <f t="shared" ca="1" si="11"/>
        <v>219072.05140612493</v>
      </c>
      <c r="N195" s="57">
        <f t="shared" ca="1" si="12"/>
        <v>0</v>
      </c>
      <c r="O195" s="54">
        <f t="shared" ca="1" si="3"/>
        <v>40</v>
      </c>
      <c r="P195" s="55">
        <f t="shared" ca="1" si="13"/>
        <v>4129.7756930614632</v>
      </c>
      <c r="Q195" s="56">
        <f t="shared" ca="1" si="14"/>
        <v>107374.16801959806</v>
      </c>
      <c r="R195" s="57">
        <f t="shared" ca="1" si="15"/>
        <v>0</v>
      </c>
      <c r="S195" s="8"/>
      <c r="T195" s="8"/>
      <c r="U195" s="8"/>
      <c r="V195" s="8"/>
      <c r="W195" s="8"/>
      <c r="X195" s="8"/>
      <c r="Y195" s="8"/>
      <c r="Z195" s="8"/>
    </row>
    <row r="196" spans="1:26" ht="15.75" customHeight="1">
      <c r="A196" s="8"/>
      <c r="B196" s="8"/>
      <c r="C196" s="8"/>
      <c r="D196" s="8"/>
      <c r="E196" s="8"/>
      <c r="F196" s="8"/>
      <c r="G196" s="8"/>
      <c r="H196" s="55"/>
      <c r="I196" s="32"/>
      <c r="J196" s="32"/>
      <c r="K196" s="54">
        <f t="shared" ca="1" si="2"/>
        <v>83</v>
      </c>
      <c r="L196" s="55">
        <f t="shared" ca="1" si="10"/>
        <v>-4381.4410281224982</v>
      </c>
      <c r="M196" s="56">
        <f t="shared" ca="1" si="11"/>
        <v>214690.61037800243</v>
      </c>
      <c r="N196" s="57">
        <f t="shared" ca="1" si="12"/>
        <v>1</v>
      </c>
      <c r="O196" s="54">
        <f t="shared" ca="1" si="3"/>
        <v>59</v>
      </c>
      <c r="P196" s="55">
        <f t="shared" ca="1" si="13"/>
        <v>4294.966720783922</v>
      </c>
      <c r="Q196" s="56">
        <f t="shared" ca="1" si="14"/>
        <v>111669.13474038198</v>
      </c>
      <c r="R196" s="57">
        <f t="shared" ca="1" si="15"/>
        <v>0</v>
      </c>
      <c r="S196" s="8"/>
      <c r="T196" s="8"/>
      <c r="U196" s="8"/>
      <c r="V196" s="8"/>
      <c r="W196" s="8"/>
      <c r="X196" s="8"/>
      <c r="Y196" s="8"/>
      <c r="Z196" s="8"/>
    </row>
    <row r="197" spans="1:26" ht="15.75" customHeight="1">
      <c r="A197" s="8"/>
      <c r="B197" s="8"/>
      <c r="C197" s="8"/>
      <c r="D197" s="8"/>
      <c r="E197" s="8"/>
      <c r="F197" s="8"/>
      <c r="G197" s="8"/>
      <c r="H197" s="55"/>
      <c r="I197" s="32"/>
      <c r="J197" s="32"/>
      <c r="K197" s="54">
        <f t="shared" ca="1" si="2"/>
        <v>45</v>
      </c>
      <c r="L197" s="55">
        <f t="shared" ca="1" si="10"/>
        <v>8587.6244151200972</v>
      </c>
      <c r="M197" s="56">
        <f t="shared" ca="1" si="11"/>
        <v>223278.23479312254</v>
      </c>
      <c r="N197" s="57">
        <f t="shared" ca="1" si="12"/>
        <v>0</v>
      </c>
      <c r="O197" s="54">
        <f t="shared" ca="1" si="3"/>
        <v>42</v>
      </c>
      <c r="P197" s="55">
        <f t="shared" ca="1" si="13"/>
        <v>4466.7653896152797</v>
      </c>
      <c r="Q197" s="56">
        <f t="shared" ca="1" si="14"/>
        <v>116135.90012999726</v>
      </c>
      <c r="R197" s="57">
        <f t="shared" ca="1" si="15"/>
        <v>0</v>
      </c>
      <c r="S197" s="8"/>
      <c r="T197" s="8"/>
      <c r="U197" s="8"/>
      <c r="V197" s="8"/>
      <c r="W197" s="8"/>
      <c r="X197" s="8"/>
      <c r="Y197" s="8"/>
      <c r="Z197" s="8"/>
    </row>
    <row r="198" spans="1:26" ht="15.75" customHeight="1">
      <c r="A198" s="8"/>
      <c r="B198" s="8"/>
      <c r="C198" s="8"/>
      <c r="D198" s="8"/>
      <c r="E198" s="8"/>
      <c r="F198" s="8"/>
      <c r="G198" s="8"/>
      <c r="H198" s="55"/>
      <c r="I198" s="32"/>
      <c r="J198" s="32"/>
      <c r="K198" s="54">
        <f t="shared" ca="1" si="2"/>
        <v>65</v>
      </c>
      <c r="L198" s="55">
        <f t="shared" ca="1" si="10"/>
        <v>-4465.5646958624511</v>
      </c>
      <c r="M198" s="56">
        <f t="shared" ca="1" si="11"/>
        <v>218812.6700972601</v>
      </c>
      <c r="N198" s="57">
        <f t="shared" ca="1" si="12"/>
        <v>1</v>
      </c>
      <c r="O198" s="54">
        <f t="shared" ca="1" si="3"/>
        <v>67</v>
      </c>
      <c r="P198" s="55">
        <f t="shared" ca="1" si="13"/>
        <v>-2322.7180025999451</v>
      </c>
      <c r="Q198" s="56">
        <f t="shared" ca="1" si="14"/>
        <v>113813.18212739732</v>
      </c>
      <c r="R198" s="57">
        <f t="shared" ca="1" si="15"/>
        <v>1</v>
      </c>
      <c r="S198" s="8"/>
      <c r="T198" s="8"/>
      <c r="U198" s="8"/>
      <c r="V198" s="8"/>
      <c r="W198" s="8"/>
      <c r="X198" s="8"/>
      <c r="Y198" s="8"/>
      <c r="Z198" s="8"/>
    </row>
    <row r="199" spans="1:26" ht="15.75" customHeight="1">
      <c r="A199" s="8"/>
      <c r="B199" s="8"/>
      <c r="C199" s="8"/>
      <c r="D199" s="8"/>
      <c r="E199" s="8"/>
      <c r="F199" s="8"/>
      <c r="G199" s="8"/>
      <c r="H199" s="55"/>
      <c r="I199" s="32"/>
      <c r="J199" s="32"/>
      <c r="K199" s="54">
        <f t="shared" ca="1" si="2"/>
        <v>35</v>
      </c>
      <c r="L199" s="55">
        <f t="shared" ca="1" si="10"/>
        <v>8752.5068038904046</v>
      </c>
      <c r="M199" s="56">
        <f t="shared" ca="1" si="11"/>
        <v>227565.17690115049</v>
      </c>
      <c r="N199" s="57">
        <f t="shared" ca="1" si="12"/>
        <v>0</v>
      </c>
      <c r="O199" s="54">
        <f t="shared" ca="1" si="3"/>
        <v>37</v>
      </c>
      <c r="P199" s="55">
        <f t="shared" ca="1" si="13"/>
        <v>4552.5272850958927</v>
      </c>
      <c r="Q199" s="56">
        <f t="shared" ca="1" si="14"/>
        <v>118365.7094124932</v>
      </c>
      <c r="R199" s="57">
        <f t="shared" ca="1" si="15"/>
        <v>0</v>
      </c>
      <c r="S199" s="8"/>
      <c r="T199" s="8"/>
      <c r="U199" s="8"/>
      <c r="V199" s="8"/>
      <c r="W199" s="8"/>
      <c r="X199" s="8"/>
      <c r="Y199" s="8"/>
      <c r="Z199" s="8"/>
    </row>
    <row r="200" spans="1:26" ht="15.75" customHeight="1">
      <c r="A200" s="8"/>
      <c r="B200" s="8"/>
      <c r="C200" s="8"/>
      <c r="D200" s="8"/>
      <c r="E200" s="8"/>
      <c r="F200" s="8"/>
      <c r="G200" s="8"/>
      <c r="H200" s="55"/>
      <c r="I200" s="32"/>
      <c r="J200" s="32"/>
      <c r="K200" s="54">
        <f t="shared" ca="1" si="2"/>
        <v>51</v>
      </c>
      <c r="L200" s="55">
        <f t="shared" ca="1" si="10"/>
        <v>9102.6070760460207</v>
      </c>
      <c r="M200" s="56">
        <f t="shared" ca="1" si="11"/>
        <v>236667.78397719652</v>
      </c>
      <c r="N200" s="57">
        <f t="shared" ca="1" si="12"/>
        <v>0</v>
      </c>
      <c r="O200" s="54">
        <f t="shared" ca="1" si="3"/>
        <v>13</v>
      </c>
      <c r="P200" s="55">
        <f t="shared" ca="1" si="13"/>
        <v>4734.6283764997279</v>
      </c>
      <c r="Q200" s="56">
        <f t="shared" ca="1" si="14"/>
        <v>123100.33778899294</v>
      </c>
      <c r="R200" s="57">
        <f t="shared" ca="1" si="15"/>
        <v>0</v>
      </c>
      <c r="S200" s="8"/>
      <c r="T200" s="8"/>
      <c r="U200" s="8"/>
      <c r="V200" s="8"/>
      <c r="W200" s="8"/>
      <c r="X200" s="8"/>
      <c r="Y200" s="8"/>
      <c r="Z200" s="8"/>
    </row>
    <row r="201" spans="1:26" ht="15.75" customHeight="1">
      <c r="A201" s="8"/>
      <c r="B201" s="8"/>
      <c r="C201" s="8"/>
      <c r="D201" s="8"/>
      <c r="E201" s="8"/>
      <c r="F201" s="8"/>
      <c r="G201" s="8"/>
      <c r="H201" s="55"/>
      <c r="I201" s="32"/>
      <c r="J201" s="32"/>
      <c r="K201" s="54">
        <f t="shared" ca="1" si="2"/>
        <v>69</v>
      </c>
      <c r="L201" s="55">
        <f t="shared" ca="1" si="10"/>
        <v>-4733.3556795439308</v>
      </c>
      <c r="M201" s="56">
        <f t="shared" ca="1" si="11"/>
        <v>231934.4282976526</v>
      </c>
      <c r="N201" s="57">
        <f t="shared" ca="1" si="12"/>
        <v>1</v>
      </c>
      <c r="O201" s="54">
        <f t="shared" ca="1" si="3"/>
        <v>24</v>
      </c>
      <c r="P201" s="55">
        <f t="shared" ca="1" si="13"/>
        <v>4924.0135115597177</v>
      </c>
      <c r="Q201" s="56">
        <f t="shared" ca="1" si="14"/>
        <v>128024.35130055266</v>
      </c>
      <c r="R201" s="57">
        <f t="shared" ca="1" si="15"/>
        <v>0</v>
      </c>
      <c r="S201" s="8"/>
      <c r="T201" s="8"/>
      <c r="U201" s="8"/>
      <c r="V201" s="8"/>
      <c r="W201" s="8"/>
      <c r="X201" s="8"/>
      <c r="Y201" s="8"/>
      <c r="Z201" s="8"/>
    </row>
    <row r="202" spans="1:26" ht="15.75" customHeight="1">
      <c r="A202" s="8"/>
      <c r="B202" s="8"/>
      <c r="C202" s="8"/>
      <c r="D202" s="8"/>
      <c r="E202" s="8"/>
      <c r="F202" s="8"/>
      <c r="G202" s="8"/>
      <c r="H202" s="55"/>
      <c r="I202" s="32"/>
      <c r="J202" s="32"/>
      <c r="K202" s="54">
        <f t="shared" ca="1" si="2"/>
        <v>16</v>
      </c>
      <c r="L202" s="55">
        <f t="shared" ca="1" si="10"/>
        <v>9277.3771319061034</v>
      </c>
      <c r="M202" s="56">
        <f t="shared" ca="1" si="11"/>
        <v>241211.80542955871</v>
      </c>
      <c r="N202" s="57">
        <f t="shared" ca="1" si="12"/>
        <v>0</v>
      </c>
      <c r="O202" s="54">
        <f t="shared" ca="1" si="3"/>
        <v>29</v>
      </c>
      <c r="P202" s="55">
        <f t="shared" ca="1" si="13"/>
        <v>5120.9740520221067</v>
      </c>
      <c r="Q202" s="56">
        <f t="shared" ca="1" si="14"/>
        <v>133145.32535257476</v>
      </c>
      <c r="R202" s="57">
        <f t="shared" ca="1" si="15"/>
        <v>0</v>
      </c>
      <c r="S202" s="8"/>
      <c r="T202" s="8"/>
      <c r="U202" s="8"/>
      <c r="V202" s="8"/>
      <c r="W202" s="8"/>
      <c r="X202" s="8"/>
      <c r="Y202" s="8"/>
      <c r="Z202" s="8"/>
    </row>
    <row r="203" spans="1:26" ht="15.75" customHeight="1">
      <c r="A203" s="8"/>
      <c r="B203" s="8"/>
      <c r="C203" s="8"/>
      <c r="D203" s="8"/>
      <c r="E203" s="8"/>
      <c r="F203" s="8"/>
      <c r="G203" s="8"/>
      <c r="H203" s="55"/>
      <c r="I203" s="32"/>
      <c r="J203" s="32"/>
      <c r="K203" s="54">
        <f t="shared" ca="1" si="2"/>
        <v>92</v>
      </c>
      <c r="L203" s="55">
        <f t="shared" ca="1" si="10"/>
        <v>-4824.2361085911743</v>
      </c>
      <c r="M203" s="56">
        <f t="shared" ca="1" si="11"/>
        <v>236387.56932096754</v>
      </c>
      <c r="N203" s="57">
        <f t="shared" ca="1" si="12"/>
        <v>1</v>
      </c>
      <c r="O203" s="54">
        <f t="shared" ca="1" si="3"/>
        <v>26</v>
      </c>
      <c r="P203" s="55">
        <f t="shared" ca="1" si="13"/>
        <v>5325.8130141029906</v>
      </c>
      <c r="Q203" s="56">
        <f t="shared" ca="1" si="14"/>
        <v>138471.13836667774</v>
      </c>
      <c r="R203" s="57">
        <f t="shared" ca="1" si="15"/>
        <v>0</v>
      </c>
      <c r="S203" s="8"/>
      <c r="T203" s="8"/>
      <c r="U203" s="8"/>
      <c r="V203" s="8"/>
      <c r="W203" s="8"/>
      <c r="X203" s="8"/>
      <c r="Y203" s="8"/>
      <c r="Z203" s="8"/>
    </row>
    <row r="204" spans="1:26" ht="15.75" customHeight="1">
      <c r="A204" s="8"/>
      <c r="B204" s="8"/>
      <c r="C204" s="8"/>
      <c r="D204" s="8"/>
      <c r="E204" s="8"/>
      <c r="F204" s="8"/>
      <c r="G204" s="8"/>
      <c r="H204" s="55"/>
      <c r="I204" s="32"/>
      <c r="J204" s="32"/>
      <c r="K204" s="54">
        <f t="shared" ca="1" si="2"/>
        <v>22</v>
      </c>
      <c r="L204" s="55">
        <f t="shared" ca="1" si="10"/>
        <v>9455.5027728387013</v>
      </c>
      <c r="M204" s="56">
        <f t="shared" ca="1" si="11"/>
        <v>245843.07209380623</v>
      </c>
      <c r="N204" s="57">
        <f t="shared" ca="1" si="12"/>
        <v>0</v>
      </c>
      <c r="O204" s="54">
        <f t="shared" ca="1" si="3"/>
        <v>62</v>
      </c>
      <c r="P204" s="55">
        <f t="shared" ca="1" si="13"/>
        <v>-2769.4227673335549</v>
      </c>
      <c r="Q204" s="56">
        <f t="shared" ca="1" si="14"/>
        <v>135701.7155993442</v>
      </c>
      <c r="R204" s="57">
        <f t="shared" ca="1" si="15"/>
        <v>1</v>
      </c>
      <c r="S204" s="8"/>
      <c r="T204" s="8"/>
      <c r="U204" s="8"/>
      <c r="V204" s="8"/>
      <c r="W204" s="8"/>
      <c r="X204" s="8"/>
      <c r="Y204" s="8"/>
      <c r="Z204" s="8"/>
    </row>
    <row r="205" spans="1:26" ht="15.75" customHeight="1">
      <c r="A205" s="8"/>
      <c r="B205" s="8"/>
      <c r="C205" s="8"/>
      <c r="D205" s="8"/>
      <c r="E205" s="8"/>
      <c r="F205" s="8"/>
      <c r="G205" s="8"/>
      <c r="H205" s="55"/>
      <c r="I205" s="32"/>
      <c r="J205" s="32"/>
      <c r="K205" s="54">
        <f t="shared" ca="1" si="2"/>
        <v>3</v>
      </c>
      <c r="L205" s="55">
        <f t="shared" ca="1" si="10"/>
        <v>9833.7228837522489</v>
      </c>
      <c r="M205" s="56">
        <f t="shared" ca="1" si="11"/>
        <v>255676.79497755849</v>
      </c>
      <c r="N205" s="57">
        <f t="shared" ca="1" si="12"/>
        <v>0</v>
      </c>
      <c r="O205" s="54">
        <f t="shared" ca="1" si="3"/>
        <v>8</v>
      </c>
      <c r="P205" s="55">
        <f t="shared" ca="1" si="13"/>
        <v>5428.0686239737679</v>
      </c>
      <c r="Q205" s="56">
        <f t="shared" ca="1" si="14"/>
        <v>141129.78422331795</v>
      </c>
      <c r="R205" s="57">
        <f t="shared" ca="1" si="15"/>
        <v>0</v>
      </c>
      <c r="S205" s="8"/>
      <c r="T205" s="8"/>
      <c r="U205" s="8"/>
      <c r="V205" s="8"/>
      <c r="W205" s="8"/>
      <c r="X205" s="8"/>
      <c r="Y205" s="8"/>
      <c r="Z205" s="8"/>
    </row>
    <row r="206" spans="1:26" ht="15.75" customHeight="1">
      <c r="A206" s="8"/>
      <c r="B206" s="8"/>
      <c r="C206" s="8"/>
      <c r="D206" s="8"/>
      <c r="E206" s="8"/>
      <c r="F206" s="8"/>
      <c r="G206" s="8"/>
      <c r="H206" s="55"/>
      <c r="I206" s="32"/>
      <c r="J206" s="32"/>
      <c r="K206" s="54">
        <f t="shared" ca="1" si="2"/>
        <v>42</v>
      </c>
      <c r="L206" s="55">
        <f t="shared" ca="1" si="10"/>
        <v>10227.071799102339</v>
      </c>
      <c r="M206" s="56">
        <f t="shared" ca="1" si="11"/>
        <v>265903.86677666084</v>
      </c>
      <c r="N206" s="57">
        <f t="shared" ca="1" si="12"/>
        <v>0</v>
      </c>
      <c r="O206" s="54">
        <f t="shared" ca="1" si="3"/>
        <v>6</v>
      </c>
      <c r="P206" s="55">
        <f t="shared" ca="1" si="13"/>
        <v>5645.1913689327184</v>
      </c>
      <c r="Q206" s="56">
        <f t="shared" ca="1" si="14"/>
        <v>146774.97559225067</v>
      </c>
      <c r="R206" s="57">
        <f t="shared" ca="1" si="15"/>
        <v>0</v>
      </c>
      <c r="S206" s="8"/>
      <c r="T206" s="8"/>
      <c r="U206" s="8"/>
      <c r="V206" s="8"/>
      <c r="W206" s="8"/>
      <c r="X206" s="8"/>
      <c r="Y206" s="8"/>
      <c r="Z206" s="8"/>
    </row>
    <row r="207" spans="1:26" ht="15.75" customHeight="1">
      <c r="A207" s="8"/>
      <c r="B207" s="8"/>
      <c r="C207" s="8"/>
      <c r="D207" s="8"/>
      <c r="E207" s="8"/>
      <c r="F207" s="8"/>
      <c r="G207" s="8"/>
      <c r="H207" s="55"/>
      <c r="I207" s="32"/>
      <c r="J207" s="32"/>
      <c r="K207" s="54">
        <f t="shared" ca="1" si="2"/>
        <v>85</v>
      </c>
      <c r="L207" s="55">
        <f t="shared" ca="1" si="10"/>
        <v>-5318.0773355332167</v>
      </c>
      <c r="M207" s="56">
        <f t="shared" ca="1" si="11"/>
        <v>260585.78944112762</v>
      </c>
      <c r="N207" s="57">
        <f t="shared" ca="1" si="12"/>
        <v>1</v>
      </c>
      <c r="O207" s="54">
        <f t="shared" ca="1" si="3"/>
        <v>89</v>
      </c>
      <c r="P207" s="55">
        <f t="shared" ca="1" si="13"/>
        <v>-2935.4995118450133</v>
      </c>
      <c r="Q207" s="56">
        <f t="shared" ca="1" si="14"/>
        <v>143839.47608040567</v>
      </c>
      <c r="R207" s="57">
        <f t="shared" ca="1" si="15"/>
        <v>1</v>
      </c>
      <c r="S207" s="8"/>
      <c r="T207" s="8"/>
      <c r="U207" s="8"/>
      <c r="V207" s="8"/>
      <c r="W207" s="8"/>
      <c r="X207" s="8"/>
      <c r="Y207" s="8"/>
      <c r="Z207" s="8"/>
    </row>
    <row r="208" spans="1:26" ht="15.75" customHeight="1">
      <c r="A208" s="8"/>
      <c r="B208" s="8"/>
      <c r="C208" s="8"/>
      <c r="D208" s="8"/>
      <c r="E208" s="8"/>
      <c r="F208" s="8"/>
      <c r="G208" s="8"/>
      <c r="H208" s="55"/>
      <c r="I208" s="32"/>
      <c r="J208" s="32"/>
      <c r="K208" s="54">
        <f t="shared" ca="1" si="2"/>
        <v>36</v>
      </c>
      <c r="L208" s="55">
        <f t="shared" ca="1" si="10"/>
        <v>10423.431577645106</v>
      </c>
      <c r="M208" s="56">
        <f t="shared" ca="1" si="11"/>
        <v>271009.22101877275</v>
      </c>
      <c r="N208" s="57">
        <f t="shared" ca="1" si="12"/>
        <v>0</v>
      </c>
      <c r="O208" s="54">
        <f t="shared" ca="1" si="3"/>
        <v>72</v>
      </c>
      <c r="P208" s="55">
        <f t="shared" ca="1" si="13"/>
        <v>-2876.7895216081133</v>
      </c>
      <c r="Q208" s="56">
        <f t="shared" ca="1" si="14"/>
        <v>140962.68655879755</v>
      </c>
      <c r="R208" s="57">
        <f t="shared" ca="1" si="15"/>
        <v>2</v>
      </c>
      <c r="S208" s="8"/>
      <c r="T208" s="8"/>
      <c r="U208" s="8"/>
      <c r="V208" s="8"/>
      <c r="W208" s="8"/>
      <c r="X208" s="8"/>
      <c r="Y208" s="8"/>
      <c r="Z208" s="8"/>
    </row>
    <row r="209" spans="1:26" ht="15.75" customHeight="1">
      <c r="A209" s="8"/>
      <c r="B209" s="8"/>
      <c r="C209" s="8"/>
      <c r="D209" s="8"/>
      <c r="E209" s="8"/>
      <c r="F209" s="8"/>
      <c r="G209" s="8"/>
      <c r="H209" s="55"/>
      <c r="I209" s="32"/>
      <c r="J209" s="32"/>
      <c r="K209" s="54">
        <f t="shared" ca="1" si="2"/>
        <v>51</v>
      </c>
      <c r="L209" s="55">
        <f t="shared" ca="1" si="10"/>
        <v>10840.368840750911</v>
      </c>
      <c r="M209" s="56">
        <f t="shared" ca="1" si="11"/>
        <v>281849.58985952364</v>
      </c>
      <c r="N209" s="57">
        <f t="shared" ca="1" si="12"/>
        <v>0</v>
      </c>
      <c r="O209" s="54">
        <f t="shared" ca="1" si="3"/>
        <v>97</v>
      </c>
      <c r="P209" s="55">
        <f t="shared" ca="1" si="13"/>
        <v>-2819.2537311759511</v>
      </c>
      <c r="Q209" s="56">
        <f t="shared" ca="1" si="14"/>
        <v>138143.43282762161</v>
      </c>
      <c r="R209" s="57">
        <f t="shared" ca="1" si="15"/>
        <v>3</v>
      </c>
      <c r="S209" s="8"/>
      <c r="T209" s="8"/>
      <c r="U209" s="8"/>
      <c r="V209" s="8"/>
      <c r="W209" s="8"/>
      <c r="X209" s="8"/>
      <c r="Y209" s="8"/>
      <c r="Z209" s="8"/>
    </row>
    <row r="210" spans="1:26" ht="15.75" customHeight="1">
      <c r="A210" s="8"/>
      <c r="B210" s="8"/>
      <c r="C210" s="8"/>
      <c r="D210" s="8"/>
      <c r="E210" s="8"/>
      <c r="F210" s="8"/>
      <c r="G210" s="8"/>
      <c r="H210" s="55"/>
      <c r="I210" s="32"/>
      <c r="J210" s="32"/>
      <c r="K210" s="54">
        <f t="shared" ca="1" si="2"/>
        <v>25</v>
      </c>
      <c r="L210" s="55">
        <f t="shared" ca="1" si="10"/>
        <v>11273.983594380945</v>
      </c>
      <c r="M210" s="56">
        <f t="shared" ca="1" si="11"/>
        <v>293123.5734539046</v>
      </c>
      <c r="N210" s="57">
        <f t="shared" ca="1" si="12"/>
        <v>0</v>
      </c>
      <c r="O210" s="54">
        <f t="shared" ca="1" si="3"/>
        <v>24</v>
      </c>
      <c r="P210" s="55">
        <f t="shared" ca="1" si="13"/>
        <v>5525.7373131048644</v>
      </c>
      <c r="Q210" s="56">
        <f t="shared" ca="1" si="14"/>
        <v>143669.17014072646</v>
      </c>
      <c r="R210" s="57">
        <f t="shared" ca="1" si="15"/>
        <v>0</v>
      </c>
      <c r="S210" s="8"/>
      <c r="T210" s="8"/>
      <c r="U210" s="8"/>
      <c r="V210" s="8"/>
      <c r="W210" s="8"/>
      <c r="X210" s="8"/>
      <c r="Y210" s="8"/>
      <c r="Z210" s="8"/>
    </row>
    <row r="211" spans="1:26" ht="15.75" customHeight="1">
      <c r="A211" s="8"/>
      <c r="B211" s="8"/>
      <c r="C211" s="8"/>
      <c r="D211" s="8"/>
      <c r="E211" s="8"/>
      <c r="F211" s="8"/>
      <c r="G211" s="8"/>
      <c r="H211" s="55"/>
      <c r="I211" s="32"/>
      <c r="J211" s="32"/>
      <c r="K211" s="54">
        <f t="shared" ca="1" si="2"/>
        <v>33</v>
      </c>
      <c r="L211" s="55">
        <f t="shared" ca="1" si="10"/>
        <v>11724.942938156184</v>
      </c>
      <c r="M211" s="56">
        <f t="shared" ca="1" si="11"/>
        <v>304848.51639206079</v>
      </c>
      <c r="N211" s="57">
        <f t="shared" ca="1" si="12"/>
        <v>0</v>
      </c>
      <c r="O211" s="54">
        <f t="shared" ca="1" si="3"/>
        <v>94</v>
      </c>
      <c r="P211" s="55">
        <f t="shared" ca="1" si="13"/>
        <v>-2873.3834028145293</v>
      </c>
      <c r="Q211" s="56">
        <f t="shared" ca="1" si="14"/>
        <v>140795.78673791193</v>
      </c>
      <c r="R211" s="57">
        <f t="shared" ca="1" si="15"/>
        <v>1</v>
      </c>
      <c r="S211" s="8"/>
      <c r="T211" s="8"/>
      <c r="U211" s="8"/>
      <c r="V211" s="8"/>
      <c r="W211" s="8"/>
      <c r="X211" s="8"/>
      <c r="Y211" s="8"/>
      <c r="Z211" s="8"/>
    </row>
    <row r="212" spans="1:26" ht="15.75" customHeight="1">
      <c r="A212" s="8"/>
      <c r="B212" s="8"/>
      <c r="C212" s="8"/>
      <c r="D212" s="8"/>
      <c r="E212" s="8"/>
      <c r="F212" s="8"/>
      <c r="G212" s="8"/>
      <c r="H212" s="55"/>
      <c r="I212" s="32"/>
      <c r="J212" s="32"/>
      <c r="K212" s="54">
        <f t="shared" ca="1" si="2"/>
        <v>33</v>
      </c>
      <c r="L212" s="55">
        <f t="shared" ca="1" si="10"/>
        <v>12193.940655682432</v>
      </c>
      <c r="M212" s="56">
        <f t="shared" ca="1" si="11"/>
        <v>317042.4570477432</v>
      </c>
      <c r="N212" s="57">
        <f t="shared" ca="1" si="12"/>
        <v>0</v>
      </c>
      <c r="O212" s="54">
        <f t="shared" ca="1" si="3"/>
        <v>38</v>
      </c>
      <c r="P212" s="55">
        <f t="shared" ca="1" si="13"/>
        <v>5631.8314695164772</v>
      </c>
      <c r="Q212" s="56">
        <f t="shared" ca="1" si="14"/>
        <v>146427.6182074284</v>
      </c>
      <c r="R212" s="57">
        <f t="shared" ca="1" si="15"/>
        <v>0</v>
      </c>
      <c r="S212" s="8"/>
      <c r="T212" s="8"/>
      <c r="U212" s="8"/>
      <c r="V212" s="8"/>
      <c r="W212" s="8"/>
      <c r="X212" s="8"/>
      <c r="Y212" s="8"/>
      <c r="Z212" s="8"/>
    </row>
    <row r="213" spans="1:26" ht="15.75" customHeight="1">
      <c r="A213" s="8"/>
      <c r="B213" s="8"/>
      <c r="C213" s="8"/>
      <c r="D213" s="8"/>
      <c r="E213" s="8"/>
      <c r="F213" s="8"/>
      <c r="G213" s="8"/>
      <c r="H213" s="55"/>
      <c r="I213" s="32"/>
      <c r="J213" s="32"/>
      <c r="K213" s="54">
        <f t="shared" ca="1" si="2"/>
        <v>82</v>
      </c>
      <c r="L213" s="55">
        <f t="shared" ca="1" si="10"/>
        <v>-6340.8491409548642</v>
      </c>
      <c r="M213" s="56">
        <f t="shared" ca="1" si="11"/>
        <v>310701.60790678835</v>
      </c>
      <c r="N213" s="57">
        <f t="shared" ca="1" si="12"/>
        <v>1</v>
      </c>
      <c r="O213" s="54">
        <f t="shared" ca="1" si="3"/>
        <v>34</v>
      </c>
      <c r="P213" s="55">
        <f t="shared" ca="1" si="13"/>
        <v>5857.1047282971358</v>
      </c>
      <c r="Q213" s="56">
        <f t="shared" ca="1" si="14"/>
        <v>152284.72293572553</v>
      </c>
      <c r="R213" s="57">
        <f t="shared" ca="1" si="15"/>
        <v>0</v>
      </c>
      <c r="S213" s="8"/>
      <c r="T213" s="8"/>
      <c r="U213" s="8"/>
      <c r="V213" s="8"/>
      <c r="W213" s="8"/>
      <c r="X213" s="8"/>
      <c r="Y213" s="8"/>
      <c r="Z213" s="8"/>
    </row>
    <row r="214" spans="1:26" ht="15.75" customHeight="1">
      <c r="A214" s="8"/>
      <c r="B214" s="8"/>
      <c r="C214" s="8"/>
      <c r="D214" s="8"/>
      <c r="E214" s="8"/>
      <c r="F214" s="8"/>
      <c r="G214" s="8"/>
      <c r="H214" s="55"/>
      <c r="I214" s="32"/>
      <c r="J214" s="32"/>
      <c r="K214" s="54">
        <f t="shared" ca="1" si="2"/>
        <v>20</v>
      </c>
      <c r="L214" s="55">
        <f t="shared" ca="1" si="10"/>
        <v>12428.064316271535</v>
      </c>
      <c r="M214" s="56">
        <f t="shared" ca="1" si="11"/>
        <v>323129.67222305987</v>
      </c>
      <c r="N214" s="57">
        <f t="shared" ca="1" si="12"/>
        <v>0</v>
      </c>
      <c r="O214" s="54">
        <f t="shared" ca="1" si="3"/>
        <v>48</v>
      </c>
      <c r="P214" s="55">
        <f t="shared" ca="1" si="13"/>
        <v>6091.3889174290216</v>
      </c>
      <c r="Q214" s="56">
        <f t="shared" ca="1" si="14"/>
        <v>158376.11185315455</v>
      </c>
      <c r="R214" s="57">
        <f t="shared" ca="1" si="15"/>
        <v>0</v>
      </c>
      <c r="S214" s="8"/>
      <c r="T214" s="8"/>
      <c r="U214" s="8"/>
      <c r="V214" s="8"/>
      <c r="W214" s="8"/>
      <c r="X214" s="8"/>
      <c r="Y214" s="8"/>
      <c r="Z214" s="8"/>
    </row>
    <row r="215" spans="1:26" ht="15.75" customHeight="1">
      <c r="A215" s="8"/>
      <c r="B215" s="8"/>
      <c r="C215" s="8"/>
      <c r="D215" s="8"/>
      <c r="E215" s="8"/>
      <c r="F215" s="8"/>
      <c r="G215" s="8"/>
      <c r="H215" s="55"/>
      <c r="I215" s="32"/>
      <c r="J215" s="32"/>
      <c r="K215" s="54">
        <f t="shared" ca="1" si="2"/>
        <v>82</v>
      </c>
      <c r="L215" s="55">
        <f t="shared" ca="1" si="10"/>
        <v>-6462.5934444611976</v>
      </c>
      <c r="M215" s="56">
        <f t="shared" ca="1" si="11"/>
        <v>316667.07877859869</v>
      </c>
      <c r="N215" s="57">
        <f t="shared" ca="1" si="12"/>
        <v>1</v>
      </c>
      <c r="O215" s="54">
        <f t="shared" ca="1" si="3"/>
        <v>52</v>
      </c>
      <c r="P215" s="55">
        <f t="shared" ca="1" si="13"/>
        <v>6335.0444741261817</v>
      </c>
      <c r="Q215" s="56">
        <f t="shared" ca="1" si="14"/>
        <v>164711.15632728074</v>
      </c>
      <c r="R215" s="57">
        <f t="shared" ca="1" si="15"/>
        <v>0</v>
      </c>
      <c r="S215" s="8"/>
      <c r="T215" s="8"/>
      <c r="U215" s="8"/>
      <c r="V215" s="8"/>
      <c r="W215" s="8"/>
      <c r="X215" s="8"/>
      <c r="Y215" s="8"/>
      <c r="Z215" s="8"/>
    </row>
    <row r="216" spans="1:26" ht="15.75" customHeight="1">
      <c r="A216" s="8"/>
      <c r="B216" s="8"/>
      <c r="C216" s="8"/>
      <c r="D216" s="8"/>
      <c r="E216" s="8"/>
      <c r="F216" s="8"/>
      <c r="G216" s="8"/>
      <c r="H216" s="55"/>
      <c r="I216" s="32"/>
      <c r="J216" s="32"/>
      <c r="K216" s="54">
        <f t="shared" ca="1" si="2"/>
        <v>47</v>
      </c>
      <c r="L216" s="55">
        <f t="shared" ca="1" si="10"/>
        <v>12666.683151143949</v>
      </c>
      <c r="M216" s="56">
        <f t="shared" ca="1" si="11"/>
        <v>329333.76192974264</v>
      </c>
      <c r="N216" s="57">
        <f t="shared" ca="1" si="12"/>
        <v>0</v>
      </c>
      <c r="O216" s="54">
        <f t="shared" ca="1" si="3"/>
        <v>6</v>
      </c>
      <c r="P216" s="55">
        <f t="shared" ca="1" si="13"/>
        <v>6588.4462530912297</v>
      </c>
      <c r="Q216" s="56">
        <f t="shared" ca="1" si="14"/>
        <v>171299.60258037198</v>
      </c>
      <c r="R216" s="57">
        <f t="shared" ca="1" si="15"/>
        <v>0</v>
      </c>
      <c r="S216" s="8"/>
      <c r="T216" s="8"/>
      <c r="U216" s="8"/>
      <c r="V216" s="8"/>
      <c r="W216" s="8"/>
      <c r="X216" s="8"/>
      <c r="Y216" s="8"/>
      <c r="Z216" s="8"/>
    </row>
    <row r="217" spans="1:26" ht="15.75" customHeight="1">
      <c r="A217" s="8"/>
      <c r="B217" s="8"/>
      <c r="C217" s="8"/>
      <c r="D217" s="8"/>
      <c r="E217" s="8"/>
      <c r="F217" s="8"/>
      <c r="G217" s="8"/>
      <c r="H217" s="55"/>
      <c r="I217" s="32"/>
      <c r="J217" s="32"/>
      <c r="K217" s="54">
        <f t="shared" ca="1" si="2"/>
        <v>77</v>
      </c>
      <c r="L217" s="55">
        <f t="shared" ca="1" si="10"/>
        <v>-6586.675238594853</v>
      </c>
      <c r="M217" s="56">
        <f t="shared" ca="1" si="11"/>
        <v>322747.08669114776</v>
      </c>
      <c r="N217" s="57">
        <f t="shared" ca="1" si="12"/>
        <v>1</v>
      </c>
      <c r="O217" s="54">
        <f t="shared" ca="1" si="3"/>
        <v>49</v>
      </c>
      <c r="P217" s="55">
        <f t="shared" ca="1" si="13"/>
        <v>6851.9841032148797</v>
      </c>
      <c r="Q217" s="56">
        <f t="shared" ca="1" si="14"/>
        <v>178151.58668358685</v>
      </c>
      <c r="R217" s="57">
        <f t="shared" ca="1" si="15"/>
        <v>0</v>
      </c>
      <c r="S217" s="8"/>
      <c r="T217" s="8"/>
      <c r="U217" s="8"/>
      <c r="V217" s="8"/>
      <c r="W217" s="8"/>
      <c r="X217" s="8"/>
      <c r="Y217" s="8"/>
      <c r="Z217" s="8"/>
    </row>
    <row r="218" spans="1:26" ht="15.75" customHeight="1">
      <c r="A218" s="8"/>
      <c r="B218" s="8"/>
      <c r="C218" s="8"/>
      <c r="D218" s="8"/>
      <c r="E218" s="8"/>
      <c r="F218" s="8"/>
      <c r="G218" s="8"/>
      <c r="H218" s="55"/>
      <c r="I218" s="32"/>
      <c r="J218" s="32"/>
      <c r="K218" s="54">
        <f t="shared" ca="1" si="2"/>
        <v>55</v>
      </c>
      <c r="L218" s="55">
        <f t="shared" ca="1" si="10"/>
        <v>12909.88346764591</v>
      </c>
      <c r="M218" s="56">
        <f t="shared" ca="1" si="11"/>
        <v>335656.97015879367</v>
      </c>
      <c r="N218" s="57">
        <f t="shared" ca="1" si="12"/>
        <v>0</v>
      </c>
      <c r="O218" s="54">
        <f t="shared" ca="1" si="3"/>
        <v>60</v>
      </c>
      <c r="P218" s="55">
        <f t="shared" ca="1" si="13"/>
        <v>-3563.0317336717371</v>
      </c>
      <c r="Q218" s="56">
        <f t="shared" ca="1" si="14"/>
        <v>174588.55494991512</v>
      </c>
      <c r="R218" s="57">
        <f t="shared" ca="1" si="15"/>
        <v>1</v>
      </c>
      <c r="S218" s="8"/>
      <c r="T218" s="8"/>
      <c r="U218" s="8"/>
      <c r="V218" s="8"/>
      <c r="W218" s="8"/>
      <c r="X218" s="8"/>
      <c r="Y218" s="8"/>
      <c r="Z218" s="8"/>
    </row>
    <row r="219" spans="1:26" ht="15.75" customHeight="1">
      <c r="A219" s="8"/>
      <c r="B219" s="8"/>
      <c r="C219" s="8"/>
      <c r="D219" s="8"/>
      <c r="E219" s="8"/>
      <c r="F219" s="8"/>
      <c r="G219" s="8"/>
      <c r="H219" s="55"/>
      <c r="I219" s="32"/>
      <c r="J219" s="32"/>
      <c r="K219" s="54">
        <f t="shared" ca="1" si="2"/>
        <v>90</v>
      </c>
      <c r="L219" s="55">
        <f t="shared" ca="1" si="10"/>
        <v>-6713.1394031758737</v>
      </c>
      <c r="M219" s="56">
        <f t="shared" ca="1" si="11"/>
        <v>328943.83075561782</v>
      </c>
      <c r="N219" s="57">
        <f t="shared" ca="1" si="12"/>
        <v>1</v>
      </c>
      <c r="O219" s="54">
        <f t="shared" ca="1" si="3"/>
        <v>4</v>
      </c>
      <c r="P219" s="55">
        <f t="shared" ca="1" si="13"/>
        <v>6983.542197996605</v>
      </c>
      <c r="Q219" s="56">
        <f t="shared" ca="1" si="14"/>
        <v>181572.09714791173</v>
      </c>
      <c r="R219" s="57">
        <f t="shared" ca="1" si="15"/>
        <v>0</v>
      </c>
      <c r="S219" s="8"/>
      <c r="T219" s="8"/>
      <c r="U219" s="8"/>
      <c r="V219" s="8"/>
      <c r="W219" s="8"/>
      <c r="X219" s="8"/>
      <c r="Y219" s="8"/>
      <c r="Z219" s="8"/>
    </row>
    <row r="220" spans="1:26" ht="15.75" customHeight="1">
      <c r="A220" s="8"/>
      <c r="B220" s="8"/>
      <c r="C220" s="8"/>
      <c r="D220" s="8"/>
      <c r="E220" s="8"/>
      <c r="F220" s="8"/>
      <c r="G220" s="8"/>
      <c r="H220" s="55"/>
      <c r="I220" s="32"/>
      <c r="J220" s="32"/>
      <c r="K220" s="54">
        <f t="shared" ca="1" si="2"/>
        <v>36</v>
      </c>
      <c r="L220" s="55">
        <f t="shared" ca="1" si="10"/>
        <v>13157.753230224713</v>
      </c>
      <c r="M220" s="56">
        <f t="shared" ca="1" si="11"/>
        <v>342101.58398584253</v>
      </c>
      <c r="N220" s="57">
        <f t="shared" ca="1" si="12"/>
        <v>0</v>
      </c>
      <c r="O220" s="54">
        <f t="shared" ca="1" si="3"/>
        <v>87</v>
      </c>
      <c r="P220" s="55">
        <f t="shared" ca="1" si="13"/>
        <v>-3631.4419429582344</v>
      </c>
      <c r="Q220" s="56">
        <f t="shared" ca="1" si="14"/>
        <v>177940.65520495348</v>
      </c>
      <c r="R220" s="57">
        <f t="shared" ca="1" si="15"/>
        <v>1</v>
      </c>
      <c r="S220" s="8"/>
      <c r="T220" s="8"/>
      <c r="U220" s="8"/>
      <c r="V220" s="8"/>
      <c r="W220" s="8"/>
      <c r="X220" s="8"/>
      <c r="Y220" s="8"/>
      <c r="Z220" s="8"/>
    </row>
    <row r="221" spans="1:26" ht="15.75" customHeight="1">
      <c r="A221" s="8"/>
      <c r="B221" s="8"/>
      <c r="C221" s="8"/>
      <c r="D221" s="8"/>
      <c r="E221" s="8"/>
      <c r="F221" s="8"/>
      <c r="G221" s="8"/>
      <c r="H221" s="55"/>
      <c r="I221" s="32"/>
      <c r="J221" s="32"/>
      <c r="K221" s="54">
        <f t="shared" ca="1" si="2"/>
        <v>78</v>
      </c>
      <c r="L221" s="55">
        <f t="shared" ca="1" si="10"/>
        <v>-6842.0316797168507</v>
      </c>
      <c r="M221" s="56">
        <f t="shared" ca="1" si="11"/>
        <v>335259.5523061257</v>
      </c>
      <c r="N221" s="57">
        <f t="shared" ca="1" si="12"/>
        <v>1</v>
      </c>
      <c r="O221" s="54">
        <f t="shared" ca="1" si="3"/>
        <v>13</v>
      </c>
      <c r="P221" s="55">
        <f t="shared" ca="1" si="13"/>
        <v>7117.6262081981395</v>
      </c>
      <c r="Q221" s="56">
        <f t="shared" ca="1" si="14"/>
        <v>185058.28141315162</v>
      </c>
      <c r="R221" s="57">
        <f t="shared" ca="1" si="15"/>
        <v>0</v>
      </c>
      <c r="S221" s="8"/>
      <c r="T221" s="8"/>
      <c r="U221" s="8"/>
      <c r="V221" s="8"/>
      <c r="W221" s="8"/>
      <c r="X221" s="8"/>
      <c r="Y221" s="8"/>
      <c r="Z221" s="8"/>
    </row>
    <row r="222" spans="1:26" ht="15.75" customHeight="1">
      <c r="A222" s="8"/>
      <c r="B222" s="8"/>
      <c r="C222" s="8"/>
      <c r="D222" s="8"/>
      <c r="E222" s="8"/>
      <c r="F222" s="8"/>
      <c r="G222" s="8"/>
      <c r="H222" s="55"/>
      <c r="I222" s="32"/>
      <c r="J222" s="32"/>
      <c r="K222" s="54">
        <f t="shared" ca="1" si="2"/>
        <v>84</v>
      </c>
      <c r="L222" s="55">
        <f t="shared" ca="1" si="10"/>
        <v>-6705.1910461225143</v>
      </c>
      <c r="M222" s="56">
        <f t="shared" ca="1" si="11"/>
        <v>328554.36126000318</v>
      </c>
      <c r="N222" s="57">
        <f t="shared" ca="1" si="12"/>
        <v>2</v>
      </c>
      <c r="O222" s="54">
        <f t="shared" ca="1" si="3"/>
        <v>76</v>
      </c>
      <c r="P222" s="55">
        <f t="shared" ca="1" si="13"/>
        <v>-3701.1656282630324</v>
      </c>
      <c r="Q222" s="56">
        <f t="shared" ca="1" si="14"/>
        <v>181357.11578488859</v>
      </c>
      <c r="R222" s="57">
        <f t="shared" ca="1" si="15"/>
        <v>1</v>
      </c>
      <c r="S222" s="8"/>
      <c r="T222" s="8"/>
      <c r="U222" s="8"/>
      <c r="V222" s="8"/>
      <c r="W222" s="8"/>
      <c r="X222" s="8"/>
      <c r="Y222" s="8"/>
      <c r="Z222" s="8"/>
    </row>
    <row r="223" spans="1:26" ht="15.75" customHeight="1">
      <c r="A223" s="8"/>
      <c r="B223" s="8"/>
      <c r="C223" s="8"/>
      <c r="D223" s="8"/>
      <c r="E223" s="8"/>
      <c r="F223" s="8"/>
      <c r="G223" s="8"/>
      <c r="H223" s="55"/>
      <c r="I223" s="32"/>
      <c r="J223" s="32"/>
      <c r="K223" s="54">
        <f t="shared" ca="1" si="2"/>
        <v>80</v>
      </c>
      <c r="L223" s="55">
        <f t="shared" ca="1" si="10"/>
        <v>-6571.0872252000636</v>
      </c>
      <c r="M223" s="56">
        <f t="shared" ca="1" si="11"/>
        <v>321983.27403480309</v>
      </c>
      <c r="N223" s="57">
        <f t="shared" ca="1" si="12"/>
        <v>3</v>
      </c>
      <c r="O223" s="54">
        <f t="shared" ca="1" si="3"/>
        <v>1</v>
      </c>
      <c r="P223" s="55">
        <f t="shared" ca="1" si="13"/>
        <v>7254.2846313955442</v>
      </c>
      <c r="Q223" s="56">
        <f t="shared" ca="1" si="14"/>
        <v>188611.40041628413</v>
      </c>
      <c r="R223" s="57">
        <f t="shared" ca="1" si="15"/>
        <v>0</v>
      </c>
      <c r="S223" s="8"/>
      <c r="T223" s="8"/>
      <c r="U223" s="8"/>
      <c r="V223" s="8"/>
      <c r="W223" s="8"/>
      <c r="X223" s="8"/>
      <c r="Y223" s="8"/>
      <c r="Z223" s="8"/>
    </row>
    <row r="224" spans="1:26" ht="15.75" customHeight="1">
      <c r="A224" s="8"/>
      <c r="B224" s="8"/>
      <c r="C224" s="8"/>
      <c r="D224" s="8"/>
      <c r="E224" s="8"/>
      <c r="F224" s="8"/>
      <c r="G224" s="8"/>
      <c r="H224" s="55"/>
      <c r="I224" s="32"/>
      <c r="J224" s="32"/>
      <c r="K224" s="54">
        <f t="shared" ca="1" si="2"/>
        <v>4</v>
      </c>
      <c r="L224" s="55">
        <f t="shared" ca="1" si="10"/>
        <v>12879.330961392125</v>
      </c>
      <c r="M224" s="56">
        <f t="shared" ca="1" si="11"/>
        <v>334862.60499619524</v>
      </c>
      <c r="N224" s="57">
        <f t="shared" ca="1" si="12"/>
        <v>0</v>
      </c>
      <c r="O224" s="54">
        <f t="shared" ca="1" si="3"/>
        <v>91</v>
      </c>
      <c r="P224" s="55">
        <f t="shared" ca="1" si="13"/>
        <v>-3772.2280083256828</v>
      </c>
      <c r="Q224" s="56">
        <f t="shared" ca="1" si="14"/>
        <v>184839.17240795845</v>
      </c>
      <c r="R224" s="57">
        <f t="shared" ca="1" si="15"/>
        <v>1</v>
      </c>
      <c r="S224" s="8"/>
      <c r="T224" s="8"/>
      <c r="U224" s="8"/>
      <c r="V224" s="8"/>
      <c r="W224" s="8"/>
      <c r="X224" s="8"/>
      <c r="Y224" s="8"/>
      <c r="Z224" s="8"/>
    </row>
    <row r="225" spans="1:26" ht="15.75" customHeight="1">
      <c r="A225" s="8"/>
      <c r="B225" s="8"/>
      <c r="C225" s="8"/>
      <c r="D225" s="8"/>
      <c r="E225" s="8"/>
      <c r="F225" s="8"/>
      <c r="G225" s="8"/>
      <c r="H225" s="55"/>
      <c r="I225" s="32"/>
      <c r="J225" s="32"/>
      <c r="K225" s="54">
        <f t="shared" ca="1" si="2"/>
        <v>27</v>
      </c>
      <c r="L225" s="55">
        <f t="shared" ca="1" si="10"/>
        <v>13394.50419984781</v>
      </c>
      <c r="M225" s="56">
        <f t="shared" ca="1" si="11"/>
        <v>348257.10919604305</v>
      </c>
      <c r="N225" s="57">
        <f t="shared" ca="1" si="12"/>
        <v>0</v>
      </c>
      <c r="O225" s="54">
        <f t="shared" ca="1" si="3"/>
        <v>25</v>
      </c>
      <c r="P225" s="55">
        <f t="shared" ca="1" si="13"/>
        <v>7393.566896318338</v>
      </c>
      <c r="Q225" s="56">
        <f t="shared" ca="1" si="14"/>
        <v>192232.73930427679</v>
      </c>
      <c r="R225" s="57">
        <f t="shared" ca="1" si="15"/>
        <v>0</v>
      </c>
      <c r="S225" s="8"/>
      <c r="T225" s="8"/>
      <c r="U225" s="8"/>
      <c r="V225" s="8"/>
      <c r="W225" s="8"/>
      <c r="X225" s="8"/>
      <c r="Y225" s="8"/>
      <c r="Z225" s="8"/>
    </row>
    <row r="226" spans="1:26" ht="15.75" customHeight="1">
      <c r="A226" s="8"/>
      <c r="B226" s="8"/>
      <c r="C226" s="8"/>
      <c r="D226" s="8"/>
      <c r="E226" s="8"/>
      <c r="F226" s="8"/>
      <c r="G226" s="8"/>
      <c r="H226" s="55"/>
      <c r="I226" s="32"/>
      <c r="J226" s="32"/>
      <c r="K226" s="54">
        <f t="shared" ca="1" si="2"/>
        <v>45</v>
      </c>
      <c r="L226" s="55">
        <f t="shared" ca="1" si="10"/>
        <v>13930.284367841723</v>
      </c>
      <c r="M226" s="56">
        <f t="shared" ca="1" si="11"/>
        <v>362187.39356388478</v>
      </c>
      <c r="N226" s="57">
        <f t="shared" ca="1" si="12"/>
        <v>0</v>
      </c>
      <c r="O226" s="54">
        <f t="shared" ca="1" si="3"/>
        <v>23</v>
      </c>
      <c r="P226" s="55">
        <f t="shared" ca="1" si="13"/>
        <v>7689.3095721710715</v>
      </c>
      <c r="Q226" s="56">
        <f t="shared" ca="1" si="14"/>
        <v>199922.04887644787</v>
      </c>
      <c r="R226" s="57">
        <f t="shared" ca="1" si="15"/>
        <v>0</v>
      </c>
      <c r="S226" s="8"/>
      <c r="T226" s="8"/>
      <c r="U226" s="8"/>
      <c r="V226" s="8"/>
      <c r="W226" s="8"/>
      <c r="X226" s="8"/>
      <c r="Y226" s="8"/>
      <c r="Z226" s="8"/>
    </row>
    <row r="227" spans="1:26" ht="15.75" customHeight="1">
      <c r="A227" s="8"/>
      <c r="B227" s="8"/>
      <c r="C227" s="8"/>
      <c r="D227" s="8"/>
      <c r="E227" s="8"/>
      <c r="F227" s="8"/>
      <c r="G227" s="8"/>
      <c r="H227" s="55"/>
      <c r="I227" s="32"/>
      <c r="J227" s="32"/>
      <c r="K227" s="54">
        <f t="shared" ca="1" si="2"/>
        <v>79</v>
      </c>
      <c r="L227" s="55">
        <f t="shared" ca="1" si="10"/>
        <v>-7243.7478712776956</v>
      </c>
      <c r="M227" s="56">
        <f t="shared" ca="1" si="11"/>
        <v>354943.6456926071</v>
      </c>
      <c r="N227" s="57">
        <f t="shared" ca="1" si="12"/>
        <v>1</v>
      </c>
      <c r="O227" s="54">
        <f t="shared" ca="1" si="3"/>
        <v>20</v>
      </c>
      <c r="P227" s="55">
        <f t="shared" ca="1" si="13"/>
        <v>7996.8819550579146</v>
      </c>
      <c r="Q227" s="56">
        <f t="shared" ca="1" si="14"/>
        <v>207918.93083150577</v>
      </c>
      <c r="R227" s="57">
        <f t="shared" ca="1" si="15"/>
        <v>0</v>
      </c>
      <c r="S227" s="8"/>
      <c r="T227" s="8"/>
      <c r="U227" s="8"/>
      <c r="V227" s="8"/>
      <c r="W227" s="8"/>
      <c r="X227" s="8"/>
      <c r="Y227" s="8"/>
      <c r="Z227" s="8"/>
    </row>
    <row r="228" spans="1:26" ht="15.75" customHeight="1">
      <c r="A228" s="8"/>
      <c r="B228" s="8"/>
      <c r="C228" s="8"/>
      <c r="D228" s="8"/>
      <c r="E228" s="8"/>
      <c r="F228" s="8"/>
      <c r="G228" s="8"/>
      <c r="H228" s="55"/>
      <c r="I228" s="32"/>
      <c r="J228" s="32"/>
      <c r="K228" s="54">
        <f t="shared" ca="1" si="2"/>
        <v>81</v>
      </c>
      <c r="L228" s="55">
        <f t="shared" ca="1" si="10"/>
        <v>-7098.8729138521421</v>
      </c>
      <c r="M228" s="56">
        <f t="shared" ca="1" si="11"/>
        <v>347844.77277875494</v>
      </c>
      <c r="N228" s="57">
        <f t="shared" ca="1" si="12"/>
        <v>2</v>
      </c>
      <c r="O228" s="54">
        <f t="shared" ca="1" si="3"/>
        <v>15</v>
      </c>
      <c r="P228" s="55">
        <f t="shared" ca="1" si="13"/>
        <v>8316.7572332602304</v>
      </c>
      <c r="Q228" s="56">
        <f t="shared" ca="1" si="14"/>
        <v>216235.688064766</v>
      </c>
      <c r="R228" s="57">
        <f t="shared" ca="1" si="15"/>
        <v>0</v>
      </c>
      <c r="S228" s="8"/>
      <c r="T228" s="8"/>
      <c r="U228" s="8"/>
      <c r="V228" s="8"/>
      <c r="W228" s="8"/>
      <c r="X228" s="8"/>
      <c r="Y228" s="8"/>
      <c r="Z228" s="8"/>
    </row>
    <row r="229" spans="1:26" ht="15.75" customHeight="1">
      <c r="A229" s="8"/>
      <c r="B229" s="8"/>
      <c r="C229" s="8"/>
      <c r="D229" s="8"/>
      <c r="E229" s="8"/>
      <c r="F229" s="8"/>
      <c r="G229" s="8"/>
      <c r="H229" s="55"/>
      <c r="I229" s="32"/>
      <c r="J229" s="32"/>
      <c r="K229" s="54">
        <f t="shared" ca="1" si="2"/>
        <v>25</v>
      </c>
      <c r="L229" s="55">
        <f t="shared" ca="1" si="10"/>
        <v>13913.790911150198</v>
      </c>
      <c r="M229" s="56">
        <f t="shared" ca="1" si="11"/>
        <v>361758.56368990516</v>
      </c>
      <c r="N229" s="57">
        <f t="shared" ca="1" si="12"/>
        <v>0</v>
      </c>
      <c r="O229" s="54">
        <f t="shared" ca="1" si="3"/>
        <v>35</v>
      </c>
      <c r="P229" s="55">
        <f t="shared" ca="1" si="13"/>
        <v>8649.4275225906404</v>
      </c>
      <c r="Q229" s="56">
        <f t="shared" ca="1" si="14"/>
        <v>224885.11558735665</v>
      </c>
      <c r="R229" s="57">
        <f t="shared" ca="1" si="15"/>
        <v>0</v>
      </c>
      <c r="S229" s="8"/>
      <c r="T229" s="8"/>
      <c r="U229" s="8"/>
      <c r="V229" s="8"/>
      <c r="W229" s="8"/>
      <c r="X229" s="8"/>
      <c r="Y229" s="8"/>
      <c r="Z229" s="8"/>
    </row>
    <row r="230" spans="1:26" ht="15.75" customHeight="1">
      <c r="A230" s="8"/>
      <c r="B230" s="8"/>
      <c r="C230" s="8"/>
      <c r="D230" s="8"/>
      <c r="E230" s="8"/>
      <c r="F230" s="8"/>
      <c r="G230" s="8"/>
      <c r="H230" s="55"/>
      <c r="I230" s="32"/>
      <c r="J230" s="32"/>
      <c r="K230" s="54">
        <f t="shared" ca="1" si="2"/>
        <v>24</v>
      </c>
      <c r="L230" s="55">
        <f t="shared" ca="1" si="10"/>
        <v>14470.342547596207</v>
      </c>
      <c r="M230" s="56">
        <f t="shared" ca="1" si="11"/>
        <v>376228.90623750136</v>
      </c>
      <c r="N230" s="57">
        <f t="shared" ca="1" si="12"/>
        <v>0</v>
      </c>
      <c r="O230" s="54">
        <f t="shared" ca="1" si="3"/>
        <v>75</v>
      </c>
      <c r="P230" s="55">
        <f t="shared" ca="1" si="13"/>
        <v>-4497.7023117471326</v>
      </c>
      <c r="Q230" s="56">
        <f t="shared" ca="1" si="14"/>
        <v>220387.41327560952</v>
      </c>
      <c r="R230" s="57">
        <f t="shared" ca="1" si="15"/>
        <v>1</v>
      </c>
      <c r="S230" s="8"/>
      <c r="T230" s="8"/>
      <c r="U230" s="8"/>
      <c r="V230" s="8"/>
      <c r="W230" s="8"/>
      <c r="X230" s="8"/>
      <c r="Y230" s="8"/>
      <c r="Z230" s="8"/>
    </row>
    <row r="231" spans="1:26" ht="15.75" customHeight="1">
      <c r="A231" s="8"/>
      <c r="B231" s="8"/>
      <c r="C231" s="8"/>
      <c r="D231" s="8"/>
      <c r="E231" s="8"/>
      <c r="F231" s="8"/>
      <c r="G231" s="8"/>
      <c r="H231" s="55"/>
      <c r="I231" s="32"/>
      <c r="J231" s="32"/>
      <c r="K231" s="54">
        <f t="shared" ca="1" si="2"/>
        <v>5</v>
      </c>
      <c r="L231" s="55">
        <f t="shared" ca="1" si="10"/>
        <v>15049.156249500054</v>
      </c>
      <c r="M231" s="56">
        <f t="shared" ca="1" si="11"/>
        <v>391278.06248700141</v>
      </c>
      <c r="N231" s="57">
        <f t="shared" ca="1" si="12"/>
        <v>0</v>
      </c>
      <c r="O231" s="54">
        <f t="shared" ca="1" si="3"/>
        <v>48</v>
      </c>
      <c r="P231" s="55">
        <f t="shared" ca="1" si="13"/>
        <v>8815.4965310243806</v>
      </c>
      <c r="Q231" s="56">
        <f t="shared" ca="1" si="14"/>
        <v>229202.90980663389</v>
      </c>
      <c r="R231" s="57">
        <f t="shared" ca="1" si="15"/>
        <v>0</v>
      </c>
      <c r="S231" s="8"/>
      <c r="T231" s="8"/>
      <c r="U231" s="8"/>
      <c r="V231" s="8"/>
      <c r="W231" s="8"/>
      <c r="X231" s="8"/>
      <c r="Y231" s="8"/>
      <c r="Z231" s="8"/>
    </row>
    <row r="232" spans="1:26" ht="15.75" customHeight="1">
      <c r="A232" s="8"/>
      <c r="B232" s="8"/>
      <c r="C232" s="8"/>
      <c r="D232" s="8"/>
      <c r="E232" s="8"/>
      <c r="F232" s="8"/>
      <c r="G232" s="8"/>
      <c r="H232" s="55"/>
      <c r="I232" s="32"/>
      <c r="J232" s="32"/>
      <c r="K232" s="54">
        <f t="shared" ca="1" si="2"/>
        <v>29</v>
      </c>
      <c r="L232" s="55">
        <f t="shared" ca="1" si="10"/>
        <v>15651.122499480058</v>
      </c>
      <c r="M232" s="56">
        <f t="shared" ca="1" si="11"/>
        <v>406929.18498648144</v>
      </c>
      <c r="N232" s="57">
        <f t="shared" ca="1" si="12"/>
        <v>0</v>
      </c>
      <c r="O232" s="54">
        <f t="shared" ca="1" si="3"/>
        <v>79</v>
      </c>
      <c r="P232" s="55">
        <f t="shared" ca="1" si="13"/>
        <v>-4584.0581961326779</v>
      </c>
      <c r="Q232" s="56">
        <f t="shared" ca="1" si="14"/>
        <v>224618.85161050121</v>
      </c>
      <c r="R232" s="57">
        <f t="shared" ca="1" si="15"/>
        <v>1</v>
      </c>
      <c r="S232" s="8"/>
      <c r="T232" s="8"/>
      <c r="U232" s="8"/>
      <c r="V232" s="8"/>
      <c r="W232" s="8"/>
      <c r="X232" s="8"/>
      <c r="Y232" s="8"/>
      <c r="Z232" s="8"/>
    </row>
    <row r="233" spans="1:26" ht="15.75" customHeight="1">
      <c r="A233" s="8"/>
      <c r="B233" s="8"/>
      <c r="C233" s="8"/>
      <c r="D233" s="8"/>
      <c r="E233" s="8"/>
      <c r="F233" s="8"/>
      <c r="G233" s="8"/>
      <c r="H233" s="55"/>
      <c r="I233" s="32"/>
      <c r="J233" s="32"/>
      <c r="K233" s="54">
        <f t="shared" ca="1" si="2"/>
        <v>91</v>
      </c>
      <c r="L233" s="55">
        <f t="shared" ca="1" si="10"/>
        <v>-8138.5836997296292</v>
      </c>
      <c r="M233" s="56">
        <f t="shared" ca="1" si="11"/>
        <v>398790.6012867518</v>
      </c>
      <c r="N233" s="57">
        <f t="shared" ca="1" si="12"/>
        <v>1</v>
      </c>
      <c r="O233" s="54">
        <f t="shared" ca="1" si="3"/>
        <v>20</v>
      </c>
      <c r="P233" s="55">
        <f t="shared" ca="1" si="13"/>
        <v>8984.754064420049</v>
      </c>
      <c r="Q233" s="56">
        <f t="shared" ca="1" si="14"/>
        <v>233603.60567492124</v>
      </c>
      <c r="R233" s="57">
        <f t="shared" ca="1" si="15"/>
        <v>0</v>
      </c>
      <c r="S233" s="8"/>
      <c r="T233" s="8"/>
      <c r="U233" s="8"/>
      <c r="V233" s="8"/>
      <c r="W233" s="8"/>
      <c r="X233" s="8"/>
      <c r="Y233" s="8"/>
      <c r="Z233" s="8"/>
    </row>
    <row r="234" spans="1:26" ht="15.75" customHeight="1">
      <c r="A234" s="8"/>
      <c r="B234" s="8"/>
      <c r="C234" s="8"/>
      <c r="D234" s="8"/>
      <c r="E234" s="8"/>
      <c r="F234" s="8"/>
      <c r="G234" s="8"/>
      <c r="H234" s="55"/>
      <c r="I234" s="32"/>
      <c r="J234" s="32"/>
      <c r="K234" s="54">
        <f t="shared" ca="1" si="2"/>
        <v>39</v>
      </c>
      <c r="L234" s="55">
        <f t="shared" ca="1" si="10"/>
        <v>15951.624051470073</v>
      </c>
      <c r="M234" s="56">
        <f t="shared" ca="1" si="11"/>
        <v>414742.22533822188</v>
      </c>
      <c r="N234" s="57">
        <f t="shared" ca="1" si="12"/>
        <v>0</v>
      </c>
      <c r="O234" s="54">
        <f t="shared" ca="1" si="3"/>
        <v>17</v>
      </c>
      <c r="P234" s="55">
        <f t="shared" ca="1" si="13"/>
        <v>9344.1442269968502</v>
      </c>
      <c r="Q234" s="56">
        <f t="shared" ca="1" si="14"/>
        <v>242947.74990191808</v>
      </c>
      <c r="R234" s="57">
        <f t="shared" ca="1" si="15"/>
        <v>0</v>
      </c>
      <c r="S234" s="8"/>
      <c r="T234" s="8"/>
      <c r="U234" s="8"/>
      <c r="V234" s="8"/>
      <c r="W234" s="8"/>
      <c r="X234" s="8"/>
      <c r="Y234" s="8"/>
      <c r="Z234" s="8"/>
    </row>
    <row r="235" spans="1:26" ht="15.75" customHeight="1">
      <c r="A235" s="8"/>
      <c r="B235" s="8"/>
      <c r="C235" s="8"/>
      <c r="D235" s="8"/>
      <c r="E235" s="8"/>
      <c r="F235" s="8"/>
      <c r="G235" s="8"/>
      <c r="H235" s="55"/>
      <c r="I235" s="32"/>
      <c r="J235" s="32"/>
      <c r="K235" s="54">
        <f t="shared" ca="1" si="2"/>
        <v>89</v>
      </c>
      <c r="L235" s="55">
        <f t="shared" ca="1" si="10"/>
        <v>-8294.844506764437</v>
      </c>
      <c r="M235" s="56">
        <f t="shared" ca="1" si="11"/>
        <v>406447.38083145744</v>
      </c>
      <c r="N235" s="57">
        <f t="shared" ca="1" si="12"/>
        <v>1</v>
      </c>
      <c r="O235" s="54">
        <f t="shared" ca="1" si="3"/>
        <v>68</v>
      </c>
      <c r="P235" s="55">
        <f t="shared" ca="1" si="13"/>
        <v>-4858.9549980383617</v>
      </c>
      <c r="Q235" s="56">
        <f t="shared" ca="1" si="14"/>
        <v>238088.79490387972</v>
      </c>
      <c r="R235" s="57">
        <f t="shared" ca="1" si="15"/>
        <v>1</v>
      </c>
      <c r="S235" s="8"/>
      <c r="T235" s="8"/>
      <c r="U235" s="8"/>
      <c r="V235" s="8"/>
      <c r="W235" s="8"/>
      <c r="X235" s="8"/>
      <c r="Y235" s="8"/>
      <c r="Z235" s="8"/>
    </row>
    <row r="236" spans="1:26" ht="15.75" customHeight="1">
      <c r="A236" s="8"/>
      <c r="B236" s="8"/>
      <c r="C236" s="8"/>
      <c r="D236" s="8"/>
      <c r="E236" s="8"/>
      <c r="F236" s="8"/>
      <c r="G236" s="8"/>
      <c r="H236" s="55"/>
      <c r="I236" s="32"/>
      <c r="J236" s="32"/>
      <c r="K236" s="54">
        <f t="shared" ca="1" si="2"/>
        <v>57</v>
      </c>
      <c r="L236" s="55">
        <f t="shared" ca="1" si="10"/>
        <v>16257.895233258298</v>
      </c>
      <c r="M236" s="56">
        <f t="shared" ca="1" si="11"/>
        <v>422705.27606471576</v>
      </c>
      <c r="N236" s="57">
        <f t="shared" ca="1" si="12"/>
        <v>0</v>
      </c>
      <c r="O236" s="54">
        <f t="shared" ca="1" si="3"/>
        <v>51</v>
      </c>
      <c r="P236" s="55">
        <f t="shared" ca="1" si="13"/>
        <v>9523.5517961551886</v>
      </c>
      <c r="Q236" s="56">
        <f t="shared" ca="1" si="14"/>
        <v>247612.34670003492</v>
      </c>
      <c r="R236" s="57">
        <f t="shared" ca="1" si="15"/>
        <v>0</v>
      </c>
      <c r="S236" s="8"/>
      <c r="T236" s="8"/>
      <c r="U236" s="8"/>
      <c r="V236" s="8"/>
      <c r="W236" s="8"/>
      <c r="X236" s="8"/>
      <c r="Y236" s="8"/>
      <c r="Z236" s="8"/>
    </row>
    <row r="237" spans="1:26" ht="15.75" customHeight="1">
      <c r="A237" s="8"/>
      <c r="B237" s="8"/>
      <c r="C237" s="8"/>
      <c r="D237" s="8"/>
      <c r="E237" s="8"/>
      <c r="F237" s="8"/>
      <c r="G237" s="8"/>
      <c r="H237" s="55"/>
      <c r="I237" s="32"/>
      <c r="J237" s="32"/>
      <c r="K237" s="54">
        <f t="shared" ca="1" si="2"/>
        <v>17</v>
      </c>
      <c r="L237" s="55">
        <f t="shared" ca="1" si="10"/>
        <v>16908.211042588631</v>
      </c>
      <c r="M237" s="56">
        <f t="shared" ca="1" si="11"/>
        <v>439613.48710730439</v>
      </c>
      <c r="N237" s="57">
        <f t="shared" ca="1" si="12"/>
        <v>0</v>
      </c>
      <c r="O237" s="54">
        <f t="shared" ca="1" si="3"/>
        <v>18</v>
      </c>
      <c r="P237" s="55">
        <f t="shared" ca="1" si="13"/>
        <v>9904.4938680013965</v>
      </c>
      <c r="Q237" s="56">
        <f t="shared" ca="1" si="14"/>
        <v>257516.84056803631</v>
      </c>
      <c r="R237" s="57">
        <f t="shared" ca="1" si="15"/>
        <v>0</v>
      </c>
      <c r="S237" s="8"/>
      <c r="T237" s="8"/>
      <c r="U237" s="8"/>
      <c r="V237" s="8"/>
      <c r="W237" s="8"/>
      <c r="X237" s="8"/>
      <c r="Y237" s="8"/>
      <c r="Z237" s="8"/>
    </row>
    <row r="238" spans="1:26" ht="15.75" customHeight="1">
      <c r="A238" s="8"/>
      <c r="B238" s="8"/>
      <c r="C238" s="8"/>
      <c r="D238" s="8"/>
      <c r="E238" s="8"/>
      <c r="F238" s="8"/>
      <c r="G238" s="8"/>
      <c r="H238" s="55"/>
      <c r="I238" s="32"/>
      <c r="J238" s="32"/>
      <c r="K238" s="54">
        <f t="shared" ca="1" si="2"/>
        <v>40</v>
      </c>
      <c r="L238" s="55">
        <f t="shared" ca="1" si="10"/>
        <v>17584.539484292178</v>
      </c>
      <c r="M238" s="56">
        <f t="shared" ca="1" si="11"/>
        <v>457198.02659159654</v>
      </c>
      <c r="N238" s="57">
        <f t="shared" ca="1" si="12"/>
        <v>0</v>
      </c>
      <c r="O238" s="54">
        <f t="shared" ca="1" si="3"/>
        <v>100</v>
      </c>
      <c r="P238" s="55">
        <f t="shared" ca="1" si="13"/>
        <v>-5150.3368113607266</v>
      </c>
      <c r="Q238" s="56">
        <f t="shared" ca="1" si="14"/>
        <v>252366.50375667558</v>
      </c>
      <c r="R238" s="57">
        <f t="shared" ca="1" si="15"/>
        <v>1</v>
      </c>
      <c r="S238" s="8"/>
      <c r="T238" s="8"/>
      <c r="U238" s="8"/>
      <c r="V238" s="8"/>
      <c r="W238" s="8"/>
      <c r="X238" s="8"/>
      <c r="Y238" s="8"/>
      <c r="Z238" s="8"/>
    </row>
    <row r="239" spans="1:26" ht="15.75" customHeight="1">
      <c r="A239" s="8"/>
      <c r="B239" s="8"/>
      <c r="C239" s="8"/>
      <c r="D239" s="8"/>
      <c r="E239" s="8"/>
      <c r="F239" s="8"/>
      <c r="G239" s="8"/>
      <c r="H239" s="55"/>
      <c r="I239" s="32"/>
      <c r="J239" s="32"/>
      <c r="K239" s="54">
        <f t="shared" ca="1" si="2"/>
        <v>67</v>
      </c>
      <c r="L239" s="55">
        <f t="shared" ca="1" si="10"/>
        <v>-9143.9605318319318</v>
      </c>
      <c r="M239" s="56">
        <f t="shared" ca="1" si="11"/>
        <v>448054.06605976459</v>
      </c>
      <c r="N239" s="57">
        <f t="shared" ca="1" si="12"/>
        <v>1</v>
      </c>
      <c r="O239" s="54">
        <f t="shared" ca="1" si="3"/>
        <v>52</v>
      </c>
      <c r="P239" s="55">
        <f t="shared" ca="1" si="13"/>
        <v>10094.660150267024</v>
      </c>
      <c r="Q239" s="56">
        <f t="shared" ca="1" si="14"/>
        <v>262461.16390694259</v>
      </c>
      <c r="R239" s="57">
        <f t="shared" ca="1" si="15"/>
        <v>0</v>
      </c>
      <c r="S239" s="8"/>
      <c r="T239" s="8"/>
      <c r="U239" s="8"/>
      <c r="V239" s="8"/>
      <c r="W239" s="8"/>
      <c r="X239" s="8"/>
      <c r="Y239" s="8"/>
      <c r="Z239" s="8"/>
    </row>
    <row r="240" spans="1:26" ht="15.75" customHeight="1">
      <c r="A240" s="8"/>
      <c r="B240" s="8"/>
      <c r="C240" s="8"/>
      <c r="D240" s="8"/>
      <c r="E240" s="8"/>
      <c r="F240" s="8"/>
      <c r="G240" s="8"/>
      <c r="H240" s="55"/>
      <c r="I240" s="32"/>
      <c r="J240" s="32"/>
      <c r="K240" s="54">
        <f t="shared" ca="1" si="2"/>
        <v>98</v>
      </c>
      <c r="L240" s="55">
        <f t="shared" ca="1" si="10"/>
        <v>-8961.0813211952918</v>
      </c>
      <c r="M240" s="56">
        <f t="shared" ca="1" si="11"/>
        <v>439092.9847385693</v>
      </c>
      <c r="N240" s="57">
        <f t="shared" ca="1" si="12"/>
        <v>2</v>
      </c>
      <c r="O240" s="54">
        <f t="shared" ca="1" si="3"/>
        <v>20</v>
      </c>
      <c r="P240" s="55">
        <f t="shared" ca="1" si="13"/>
        <v>10498.446556277704</v>
      </c>
      <c r="Q240" s="56">
        <f t="shared" ca="1" si="14"/>
        <v>272959.61046322028</v>
      </c>
      <c r="R240" s="57">
        <f t="shared" ca="1" si="15"/>
        <v>0</v>
      </c>
      <c r="S240" s="8"/>
      <c r="T240" s="8"/>
      <c r="U240" s="8"/>
      <c r="V240" s="8"/>
      <c r="W240" s="8"/>
      <c r="X240" s="8"/>
      <c r="Y240" s="8"/>
      <c r="Z240" s="8"/>
    </row>
    <row r="241" spans="1:26" ht="15.75" customHeight="1">
      <c r="A241" s="8"/>
      <c r="B241" s="8"/>
      <c r="C241" s="8"/>
      <c r="D241" s="8"/>
      <c r="E241" s="8"/>
      <c r="F241" s="8"/>
      <c r="G241" s="8"/>
      <c r="H241" s="55"/>
      <c r="I241" s="32"/>
      <c r="J241" s="32"/>
      <c r="K241" s="54">
        <f t="shared" ca="1" si="2"/>
        <v>30</v>
      </c>
      <c r="L241" s="55">
        <f t="shared" ca="1" si="10"/>
        <v>17563.719389542774</v>
      </c>
      <c r="M241" s="56">
        <f t="shared" ca="1" si="11"/>
        <v>456656.70412811206</v>
      </c>
      <c r="N241" s="57">
        <f t="shared" ca="1" si="12"/>
        <v>0</v>
      </c>
      <c r="O241" s="54">
        <f t="shared" ca="1" si="3"/>
        <v>69</v>
      </c>
      <c r="P241" s="55">
        <f t="shared" ca="1" si="13"/>
        <v>-5459.1922092644054</v>
      </c>
      <c r="Q241" s="56">
        <f t="shared" ca="1" si="14"/>
        <v>267500.4182539559</v>
      </c>
      <c r="R241" s="57">
        <f t="shared" ca="1" si="15"/>
        <v>1</v>
      </c>
      <c r="S241" s="8"/>
      <c r="T241" s="8"/>
      <c r="U241" s="8"/>
      <c r="V241" s="8"/>
      <c r="W241" s="8"/>
      <c r="X241" s="8"/>
      <c r="Y241" s="8"/>
      <c r="Z241" s="8"/>
    </row>
    <row r="242" spans="1:26" ht="15.75" customHeight="1">
      <c r="A242" s="8"/>
      <c r="B242" s="8"/>
      <c r="C242" s="8"/>
      <c r="D242" s="8"/>
      <c r="E242" s="8"/>
      <c r="F242" s="8"/>
      <c r="G242" s="8"/>
      <c r="H242" s="55"/>
      <c r="I242" s="32"/>
      <c r="J242" s="32"/>
      <c r="K242" s="54">
        <f t="shared" ca="1" si="2"/>
        <v>38</v>
      </c>
      <c r="L242" s="55">
        <f t="shared" ca="1" si="10"/>
        <v>18266.268165124482</v>
      </c>
      <c r="M242" s="56">
        <f t="shared" ca="1" si="11"/>
        <v>474922.97229323653</v>
      </c>
      <c r="N242" s="57">
        <f t="shared" ca="1" si="12"/>
        <v>0</v>
      </c>
      <c r="O242" s="54">
        <f t="shared" ca="1" si="3"/>
        <v>99</v>
      </c>
      <c r="P242" s="55">
        <f t="shared" ca="1" si="13"/>
        <v>-5350.0083650791184</v>
      </c>
      <c r="Q242" s="56">
        <f t="shared" ca="1" si="14"/>
        <v>262150.40988887678</v>
      </c>
      <c r="R242" s="57">
        <f t="shared" ca="1" si="15"/>
        <v>2</v>
      </c>
      <c r="S242" s="8"/>
      <c r="T242" s="8"/>
      <c r="U242" s="8"/>
      <c r="V242" s="8"/>
      <c r="W242" s="8"/>
      <c r="X242" s="8"/>
      <c r="Y242" s="8"/>
      <c r="Z242" s="8"/>
    </row>
    <row r="243" spans="1:26" ht="15.75" customHeight="1">
      <c r="A243" s="8"/>
      <c r="B243" s="8"/>
      <c r="C243" s="8"/>
      <c r="D243" s="8"/>
      <c r="E243" s="8"/>
      <c r="F243" s="8"/>
      <c r="G243" s="8"/>
      <c r="H243" s="55"/>
      <c r="I243" s="32"/>
      <c r="J243" s="32"/>
      <c r="K243" s="54">
        <f t="shared" ca="1" si="2"/>
        <v>6</v>
      </c>
      <c r="L243" s="55">
        <f t="shared" ca="1" si="10"/>
        <v>18996.918891729463</v>
      </c>
      <c r="M243" s="56">
        <f t="shared" ca="1" si="11"/>
        <v>493919.89118496596</v>
      </c>
      <c r="N243" s="57">
        <f t="shared" ca="1" si="12"/>
        <v>0</v>
      </c>
      <c r="O243" s="54">
        <f t="shared" ca="1" si="3"/>
        <v>90</v>
      </c>
      <c r="P243" s="55">
        <f t="shared" ca="1" si="13"/>
        <v>-5243.0081977775353</v>
      </c>
      <c r="Q243" s="56">
        <f t="shared" ca="1" si="14"/>
        <v>256907.40169109925</v>
      </c>
      <c r="R243" s="57">
        <f t="shared" ca="1" si="15"/>
        <v>3</v>
      </c>
      <c r="S243" s="8"/>
      <c r="T243" s="8"/>
      <c r="U243" s="8"/>
      <c r="V243" s="8"/>
      <c r="W243" s="8"/>
      <c r="X243" s="8"/>
      <c r="Y243" s="8"/>
      <c r="Z243" s="8"/>
    </row>
    <row r="244" spans="1:26" ht="15.75" customHeight="1">
      <c r="A244" s="8"/>
      <c r="B244" s="8"/>
      <c r="C244" s="8"/>
      <c r="D244" s="8"/>
      <c r="E244" s="8"/>
      <c r="F244" s="8"/>
      <c r="G244" s="8"/>
      <c r="H244" s="55"/>
      <c r="I244" s="32"/>
      <c r="J244" s="32"/>
      <c r="K244" s="54">
        <f t="shared" ca="1" si="2"/>
        <v>95</v>
      </c>
      <c r="L244" s="55">
        <f t="shared" ca="1" si="10"/>
        <v>-9878.3978236993189</v>
      </c>
      <c r="M244" s="56">
        <f t="shared" ca="1" si="11"/>
        <v>484041.49336126662</v>
      </c>
      <c r="N244" s="57">
        <f t="shared" ca="1" si="12"/>
        <v>1</v>
      </c>
      <c r="O244" s="54">
        <f t="shared" ca="1" si="3"/>
        <v>43</v>
      </c>
      <c r="P244" s="55">
        <f t="shared" ca="1" si="13"/>
        <v>10276.296067643971</v>
      </c>
      <c r="Q244" s="56">
        <f t="shared" ca="1" si="14"/>
        <v>267183.69775874325</v>
      </c>
      <c r="R244" s="57">
        <f t="shared" ca="1" si="15"/>
        <v>0</v>
      </c>
      <c r="S244" s="8"/>
      <c r="T244" s="8"/>
      <c r="U244" s="8"/>
      <c r="V244" s="8"/>
      <c r="W244" s="8"/>
      <c r="X244" s="8"/>
      <c r="Y244" s="8"/>
      <c r="Z244" s="8"/>
    </row>
    <row r="245" spans="1:26" ht="15.75" customHeight="1">
      <c r="A245" s="8"/>
      <c r="B245" s="8"/>
      <c r="C245" s="8"/>
      <c r="D245" s="8"/>
      <c r="E245" s="8"/>
      <c r="F245" s="8"/>
      <c r="G245" s="8"/>
      <c r="H245" s="55"/>
      <c r="I245" s="32"/>
      <c r="J245" s="32"/>
      <c r="K245" s="54">
        <f t="shared" ca="1" si="2"/>
        <v>78</v>
      </c>
      <c r="L245" s="55">
        <f t="shared" ca="1" si="10"/>
        <v>-9680.8298672253331</v>
      </c>
      <c r="M245" s="56">
        <f t="shared" ca="1" si="11"/>
        <v>474360.66349404131</v>
      </c>
      <c r="N245" s="57">
        <f t="shared" ca="1" si="12"/>
        <v>2</v>
      </c>
      <c r="O245" s="54">
        <f t="shared" ca="1" si="3"/>
        <v>52</v>
      </c>
      <c r="P245" s="55">
        <f t="shared" ca="1" si="13"/>
        <v>10687.34791034973</v>
      </c>
      <c r="Q245" s="56">
        <f t="shared" ca="1" si="14"/>
        <v>277871.04566909297</v>
      </c>
      <c r="R245" s="57">
        <f t="shared" ca="1" si="15"/>
        <v>0</v>
      </c>
      <c r="S245" s="8"/>
      <c r="T245" s="8"/>
      <c r="U245" s="8"/>
      <c r="V245" s="8"/>
      <c r="W245" s="8"/>
      <c r="X245" s="8"/>
      <c r="Y245" s="8"/>
      <c r="Z245" s="8"/>
    </row>
    <row r="246" spans="1:26" ht="15.75" customHeight="1">
      <c r="A246" s="8"/>
      <c r="B246" s="8"/>
      <c r="C246" s="8"/>
      <c r="D246" s="8"/>
      <c r="E246" s="8"/>
      <c r="F246" s="8"/>
      <c r="G246" s="8"/>
      <c r="H246" s="55"/>
      <c r="I246" s="32"/>
      <c r="J246" s="32"/>
      <c r="K246" s="54">
        <f t="shared" ca="1" si="2"/>
        <v>13</v>
      </c>
      <c r="L246" s="55">
        <f t="shared" ca="1" si="10"/>
        <v>18974.426539761651</v>
      </c>
      <c r="M246" s="56">
        <f t="shared" ca="1" si="11"/>
        <v>493335.09003380296</v>
      </c>
      <c r="N246" s="57">
        <f t="shared" ca="1" si="12"/>
        <v>0</v>
      </c>
      <c r="O246" s="54">
        <f t="shared" ca="1" si="3"/>
        <v>64</v>
      </c>
      <c r="P246" s="55">
        <f t="shared" ca="1" si="13"/>
        <v>-5557.4209133818595</v>
      </c>
      <c r="Q246" s="56">
        <f t="shared" ca="1" si="14"/>
        <v>272313.62475571112</v>
      </c>
      <c r="R246" s="57">
        <f t="shared" ca="1" si="15"/>
        <v>1</v>
      </c>
      <c r="S246" s="8"/>
      <c r="T246" s="8"/>
      <c r="U246" s="8"/>
      <c r="V246" s="8"/>
      <c r="W246" s="8"/>
      <c r="X246" s="8"/>
      <c r="Y246" s="8"/>
      <c r="Z246" s="8"/>
    </row>
    <row r="247" spans="1:26" ht="15.75" customHeight="1">
      <c r="A247" s="8"/>
      <c r="B247" s="8"/>
      <c r="C247" s="8"/>
      <c r="D247" s="8"/>
      <c r="E247" s="8"/>
      <c r="F247" s="8"/>
      <c r="G247" s="8"/>
      <c r="H247" s="55"/>
      <c r="I247" s="32"/>
      <c r="J247" s="32"/>
      <c r="K247" s="54">
        <f t="shared" ca="1" si="2"/>
        <v>27</v>
      </c>
      <c r="L247" s="55">
        <f t="shared" ca="1" si="10"/>
        <v>19733.403601352118</v>
      </c>
      <c r="M247" s="56">
        <f t="shared" ca="1" si="11"/>
        <v>513068.49363515509</v>
      </c>
      <c r="N247" s="57">
        <f t="shared" ca="1" si="12"/>
        <v>0</v>
      </c>
      <c r="O247" s="54">
        <f t="shared" ca="1" si="3"/>
        <v>51</v>
      </c>
      <c r="P247" s="55">
        <f t="shared" ca="1" si="13"/>
        <v>10892.544990228445</v>
      </c>
      <c r="Q247" s="56">
        <f t="shared" ca="1" si="14"/>
        <v>283206.16974593955</v>
      </c>
      <c r="R247" s="57">
        <f t="shared" ca="1" si="15"/>
        <v>0</v>
      </c>
      <c r="S247" s="8"/>
      <c r="T247" s="8"/>
      <c r="U247" s="8"/>
      <c r="V247" s="8"/>
      <c r="W247" s="8"/>
      <c r="X247" s="8"/>
      <c r="Y247" s="8"/>
      <c r="Z247" s="8"/>
    </row>
    <row r="248" spans="1:26" ht="15.75" customHeight="1">
      <c r="A248" s="8"/>
      <c r="B248" s="8"/>
      <c r="C248" s="8"/>
      <c r="D248" s="8"/>
      <c r="E248" s="8"/>
      <c r="F248" s="8"/>
      <c r="G248" s="8"/>
      <c r="H248" s="55"/>
      <c r="I248" s="32"/>
      <c r="J248" s="32"/>
      <c r="K248" s="54">
        <f t="shared" ca="1" si="2"/>
        <v>84</v>
      </c>
      <c r="L248" s="55">
        <f t="shared" ca="1" si="10"/>
        <v>-10261.369872703102</v>
      </c>
      <c r="M248" s="56">
        <f t="shared" ca="1" si="11"/>
        <v>502807.12376245199</v>
      </c>
      <c r="N248" s="57">
        <f t="shared" ca="1" si="12"/>
        <v>1</v>
      </c>
      <c r="O248" s="54">
        <f t="shared" ca="1" si="3"/>
        <v>62</v>
      </c>
      <c r="P248" s="55">
        <f t="shared" ca="1" si="13"/>
        <v>-5664.1233949187908</v>
      </c>
      <c r="Q248" s="56">
        <f t="shared" ca="1" si="14"/>
        <v>277542.04635102075</v>
      </c>
      <c r="R248" s="57">
        <f t="shared" ca="1" si="15"/>
        <v>1</v>
      </c>
      <c r="S248" s="8"/>
      <c r="T248" s="8"/>
      <c r="U248" s="8"/>
      <c r="V248" s="8"/>
      <c r="W248" s="8"/>
      <c r="X248" s="8"/>
      <c r="Y248" s="8"/>
      <c r="Z248" s="8"/>
    </row>
    <row r="249" spans="1:26" ht="15.75" customHeight="1">
      <c r="A249" s="8"/>
      <c r="B249" s="8"/>
      <c r="C249" s="8"/>
      <c r="D249" s="8"/>
      <c r="E249" s="8"/>
      <c r="F249" s="8"/>
      <c r="G249" s="8"/>
      <c r="H249" s="55"/>
      <c r="I249" s="32"/>
      <c r="J249" s="32"/>
      <c r="K249" s="54">
        <f t="shared" ca="1" si="2"/>
        <v>61</v>
      </c>
      <c r="L249" s="55">
        <f t="shared" ca="1" si="10"/>
        <v>-10056.14247524904</v>
      </c>
      <c r="M249" s="56">
        <f t="shared" ca="1" si="11"/>
        <v>492750.98128720297</v>
      </c>
      <c r="N249" s="57">
        <f t="shared" ca="1" si="12"/>
        <v>2</v>
      </c>
      <c r="O249" s="54">
        <f t="shared" ca="1" si="3"/>
        <v>0</v>
      </c>
      <c r="P249" s="55">
        <f t="shared" ca="1" si="13"/>
        <v>11101.681854040829</v>
      </c>
      <c r="Q249" s="56">
        <f t="shared" ca="1" si="14"/>
        <v>288643.72820506158</v>
      </c>
      <c r="R249" s="57">
        <f t="shared" ca="1" si="15"/>
        <v>0</v>
      </c>
      <c r="S249" s="8"/>
      <c r="T249" s="8"/>
      <c r="U249" s="8"/>
      <c r="V249" s="8"/>
      <c r="W249" s="8"/>
      <c r="X249" s="8"/>
      <c r="Y249" s="8"/>
      <c r="Z249" s="8"/>
    </row>
    <row r="250" spans="1:26" ht="15.75" customHeight="1">
      <c r="A250" s="8"/>
      <c r="B250" s="8"/>
      <c r="C250" s="8"/>
      <c r="D250" s="8"/>
      <c r="E250" s="8"/>
      <c r="F250" s="8"/>
      <c r="G250" s="8"/>
      <c r="H250" s="55"/>
      <c r="I250" s="32"/>
      <c r="J250" s="32"/>
      <c r="K250" s="54">
        <f t="shared" ca="1" si="2"/>
        <v>66</v>
      </c>
      <c r="L250" s="55">
        <f t="shared" ca="1" si="10"/>
        <v>-9855.0196257440602</v>
      </c>
      <c r="M250" s="56">
        <f t="shared" ca="1" si="11"/>
        <v>482895.96166145889</v>
      </c>
      <c r="N250" s="57">
        <f t="shared" ca="1" si="12"/>
        <v>3</v>
      </c>
      <c r="O250" s="54">
        <f t="shared" ca="1" si="3"/>
        <v>59</v>
      </c>
      <c r="P250" s="55">
        <f t="shared" ca="1" si="13"/>
        <v>11545.749128202464</v>
      </c>
      <c r="Q250" s="56">
        <f t="shared" ca="1" si="14"/>
        <v>300189.47733326402</v>
      </c>
      <c r="R250" s="57">
        <f t="shared" ca="1" si="15"/>
        <v>0</v>
      </c>
      <c r="S250" s="8"/>
      <c r="T250" s="8"/>
      <c r="U250" s="8"/>
      <c r="V250" s="8"/>
      <c r="W250" s="8"/>
      <c r="X250" s="8"/>
      <c r="Y250" s="8"/>
      <c r="Z250" s="8"/>
    </row>
    <row r="251" spans="1:26" ht="15.75" customHeight="1">
      <c r="A251" s="8"/>
      <c r="B251" s="8"/>
      <c r="C251" s="8"/>
      <c r="D251" s="8"/>
      <c r="E251" s="8"/>
      <c r="F251" s="8"/>
      <c r="G251" s="8"/>
      <c r="H251" s="55"/>
      <c r="I251" s="32"/>
      <c r="J251" s="32"/>
      <c r="K251" s="54">
        <f t="shared" ca="1" si="2"/>
        <v>13</v>
      </c>
      <c r="L251" s="55">
        <f t="shared" ca="1" si="10"/>
        <v>19315.838466458357</v>
      </c>
      <c r="M251" s="56">
        <f t="shared" ca="1" si="11"/>
        <v>502211.80012791726</v>
      </c>
      <c r="N251" s="57">
        <f t="shared" ca="1" si="12"/>
        <v>0</v>
      </c>
      <c r="O251" s="54">
        <f t="shared" ca="1" si="3"/>
        <v>87</v>
      </c>
      <c r="P251" s="55">
        <f t="shared" ca="1" si="13"/>
        <v>-6003.7895466652808</v>
      </c>
      <c r="Q251" s="56">
        <f t="shared" ca="1" si="14"/>
        <v>294185.68778659875</v>
      </c>
      <c r="R251" s="57">
        <f t="shared" ca="1" si="15"/>
        <v>1</v>
      </c>
      <c r="S251" s="8"/>
      <c r="T251" s="8"/>
      <c r="U251" s="8"/>
      <c r="V251" s="8"/>
      <c r="W251" s="8"/>
      <c r="X251" s="8"/>
      <c r="Y251" s="8"/>
      <c r="Z251" s="8"/>
    </row>
    <row r="252" spans="1:26" ht="15.75" customHeight="1">
      <c r="A252" s="8"/>
      <c r="B252" s="8"/>
      <c r="C252" s="8"/>
      <c r="D252" s="8"/>
      <c r="E252" s="8"/>
      <c r="F252" s="8"/>
      <c r="G252" s="8"/>
      <c r="H252" s="55"/>
      <c r="I252" s="32"/>
      <c r="J252" s="32"/>
      <c r="K252" s="54">
        <f t="shared" ca="1" si="2"/>
        <v>95</v>
      </c>
      <c r="L252" s="55">
        <f t="shared" ca="1" si="10"/>
        <v>-10044.236002558346</v>
      </c>
      <c r="M252" s="56">
        <f t="shared" ca="1" si="11"/>
        <v>492167.56412535894</v>
      </c>
      <c r="N252" s="57">
        <f t="shared" ca="1" si="12"/>
        <v>1</v>
      </c>
      <c r="O252" s="54">
        <f t="shared" ca="1" si="3"/>
        <v>62</v>
      </c>
      <c r="P252" s="55">
        <f t="shared" ca="1" si="13"/>
        <v>-5883.7137557319747</v>
      </c>
      <c r="Q252" s="56">
        <f t="shared" ca="1" si="14"/>
        <v>288301.97403086675</v>
      </c>
      <c r="R252" s="57">
        <f t="shared" ca="1" si="15"/>
        <v>2</v>
      </c>
      <c r="S252" s="8"/>
      <c r="T252" s="8"/>
      <c r="U252" s="8"/>
      <c r="V252" s="8"/>
      <c r="W252" s="8"/>
      <c r="X252" s="8"/>
      <c r="Y252" s="8"/>
      <c r="Z252" s="8"/>
    </row>
    <row r="253" spans="1:26" ht="15.75" customHeight="1">
      <c r="A253" s="8"/>
      <c r="B253" s="8"/>
      <c r="C253" s="8"/>
      <c r="D253" s="8"/>
      <c r="E253" s="8"/>
      <c r="F253" s="8"/>
      <c r="G253" s="8"/>
      <c r="H253" s="55"/>
      <c r="I253" s="32"/>
      <c r="J253" s="32"/>
      <c r="K253" s="54">
        <f t="shared" ca="1" si="2"/>
        <v>86</v>
      </c>
      <c r="L253" s="55">
        <f t="shared" ca="1" si="10"/>
        <v>-9843.3512825071793</v>
      </c>
      <c r="M253" s="56">
        <f t="shared" ca="1" si="11"/>
        <v>482324.21284285176</v>
      </c>
      <c r="N253" s="57">
        <f t="shared" ca="1" si="12"/>
        <v>2</v>
      </c>
      <c r="O253" s="54">
        <f t="shared" ca="1" si="3"/>
        <v>18</v>
      </c>
      <c r="P253" s="55">
        <f t="shared" ca="1" si="13"/>
        <v>11532.078961234671</v>
      </c>
      <c r="Q253" s="56">
        <f t="shared" ca="1" si="14"/>
        <v>299834.05299210141</v>
      </c>
      <c r="R253" s="57">
        <f t="shared" ca="1" si="15"/>
        <v>0</v>
      </c>
      <c r="S253" s="8"/>
      <c r="T253" s="8"/>
      <c r="U253" s="8"/>
      <c r="V253" s="8"/>
      <c r="W253" s="8"/>
      <c r="X253" s="8"/>
      <c r="Y253" s="8"/>
      <c r="Z253" s="8"/>
    </row>
    <row r="254" spans="1:26" ht="15.75" customHeight="1">
      <c r="A254" s="8"/>
      <c r="B254" s="8"/>
      <c r="C254" s="8"/>
      <c r="D254" s="8"/>
      <c r="E254" s="8"/>
      <c r="F254" s="8"/>
      <c r="G254" s="8"/>
      <c r="H254" s="55"/>
      <c r="I254" s="32"/>
      <c r="J254" s="32"/>
      <c r="K254" s="54">
        <f t="shared" ca="1" si="2"/>
        <v>88</v>
      </c>
      <c r="L254" s="55">
        <f t="shared" ca="1" si="10"/>
        <v>-9646.4842568570348</v>
      </c>
      <c r="M254" s="56">
        <f t="shared" ca="1" si="11"/>
        <v>472677.72858599474</v>
      </c>
      <c r="N254" s="57">
        <f t="shared" ca="1" si="12"/>
        <v>3</v>
      </c>
      <c r="O254" s="54">
        <f t="shared" ca="1" si="3"/>
        <v>3</v>
      </c>
      <c r="P254" s="55">
        <f t="shared" ca="1" si="13"/>
        <v>11993.362119684056</v>
      </c>
      <c r="Q254" s="56">
        <f t="shared" ca="1" si="14"/>
        <v>311827.41511178546</v>
      </c>
      <c r="R254" s="57">
        <f t="shared" ca="1" si="15"/>
        <v>0</v>
      </c>
      <c r="S254" s="8"/>
      <c r="T254" s="8"/>
      <c r="U254" s="8"/>
      <c r="V254" s="8"/>
      <c r="W254" s="8"/>
      <c r="X254" s="8"/>
      <c r="Y254" s="8"/>
      <c r="Z254" s="8"/>
    </row>
    <row r="255" spans="1:26" ht="15.75" customHeight="1">
      <c r="A255" s="8"/>
      <c r="B255" s="8"/>
      <c r="C255" s="8"/>
      <c r="D255" s="8"/>
      <c r="E255" s="8"/>
      <c r="F255" s="8"/>
      <c r="G255" s="8"/>
      <c r="H255" s="55"/>
      <c r="I255" s="32"/>
      <c r="J255" s="32"/>
      <c r="K255" s="54">
        <f t="shared" ca="1" si="2"/>
        <v>52</v>
      </c>
      <c r="L255" s="55">
        <f t="shared" ca="1" si="10"/>
        <v>18907.109143439789</v>
      </c>
      <c r="M255" s="56">
        <f t="shared" ca="1" si="11"/>
        <v>491584.83772943454</v>
      </c>
      <c r="N255" s="57">
        <f t="shared" ca="1" si="12"/>
        <v>0</v>
      </c>
      <c r="O255" s="54">
        <f t="shared" ca="1" si="3"/>
        <v>69</v>
      </c>
      <c r="P255" s="55">
        <f t="shared" ca="1" si="13"/>
        <v>-6236.5483022357093</v>
      </c>
      <c r="Q255" s="56">
        <f t="shared" ca="1" si="14"/>
        <v>305590.86680954974</v>
      </c>
      <c r="R255" s="57">
        <f t="shared" ca="1" si="15"/>
        <v>1</v>
      </c>
      <c r="S255" s="8"/>
      <c r="T255" s="8"/>
      <c r="U255" s="8"/>
      <c r="V255" s="8"/>
      <c r="W255" s="8"/>
      <c r="X255" s="8"/>
      <c r="Y255" s="8"/>
      <c r="Z255" s="8"/>
    </row>
    <row r="256" spans="1:26" ht="15.75" customHeight="1">
      <c r="A256" s="8"/>
      <c r="B256" s="8"/>
      <c r="C256" s="8"/>
      <c r="D256" s="8"/>
      <c r="E256" s="8"/>
      <c r="F256" s="8"/>
      <c r="G256" s="8"/>
      <c r="H256" s="55"/>
      <c r="I256" s="32"/>
      <c r="J256" s="32"/>
      <c r="K256" s="54">
        <f t="shared" ca="1" si="2"/>
        <v>94</v>
      </c>
      <c r="L256" s="55">
        <f t="shared" ca="1" si="10"/>
        <v>-9831.696754588691</v>
      </c>
      <c r="M256" s="56">
        <f t="shared" ca="1" si="11"/>
        <v>481753.14097484585</v>
      </c>
      <c r="N256" s="57">
        <f t="shared" ca="1" si="12"/>
        <v>1</v>
      </c>
      <c r="O256" s="54">
        <f t="shared" ca="1" si="3"/>
        <v>20</v>
      </c>
      <c r="P256" s="55">
        <f t="shared" ca="1" si="13"/>
        <v>12223.63467238199</v>
      </c>
      <c r="Q256" s="56">
        <f t="shared" ca="1" si="14"/>
        <v>317814.50148193171</v>
      </c>
      <c r="R256" s="57">
        <f t="shared" ca="1" si="15"/>
        <v>0</v>
      </c>
      <c r="S256" s="8"/>
      <c r="T256" s="8"/>
      <c r="U256" s="8"/>
      <c r="V256" s="8"/>
      <c r="W256" s="8"/>
      <c r="X256" s="8"/>
      <c r="Y256" s="8"/>
      <c r="Z256" s="8"/>
    </row>
    <row r="257" spans="1:26" ht="15.75" customHeight="1">
      <c r="A257" s="8"/>
      <c r="B257" s="8"/>
      <c r="C257" s="8"/>
      <c r="D257" s="8"/>
      <c r="E257" s="8"/>
      <c r="F257" s="8"/>
      <c r="G257" s="8"/>
      <c r="H257" s="55"/>
      <c r="I257" s="32"/>
      <c r="J257" s="32"/>
      <c r="K257" s="54">
        <f t="shared" ca="1" si="2"/>
        <v>68</v>
      </c>
      <c r="L257" s="55">
        <f t="shared" ca="1" si="10"/>
        <v>-9635.0628194969177</v>
      </c>
      <c r="M257" s="56">
        <f t="shared" ca="1" si="11"/>
        <v>472118.07815534895</v>
      </c>
      <c r="N257" s="57">
        <f t="shared" ca="1" si="12"/>
        <v>2</v>
      </c>
      <c r="O257" s="54">
        <f t="shared" ca="1" si="3"/>
        <v>82</v>
      </c>
      <c r="P257" s="55">
        <f t="shared" ca="1" si="13"/>
        <v>-6356.2900296386342</v>
      </c>
      <c r="Q257" s="56">
        <f t="shared" ca="1" si="14"/>
        <v>311458.21145229309</v>
      </c>
      <c r="R257" s="57">
        <f t="shared" ca="1" si="15"/>
        <v>1</v>
      </c>
      <c r="S257" s="8"/>
      <c r="T257" s="8"/>
      <c r="U257" s="8"/>
      <c r="V257" s="8"/>
      <c r="W257" s="8"/>
      <c r="X257" s="8"/>
      <c r="Y257" s="8"/>
      <c r="Z257" s="8"/>
    </row>
    <row r="258" spans="1:26" ht="15.75" customHeight="1">
      <c r="A258" s="8"/>
      <c r="B258" s="8"/>
      <c r="C258" s="8"/>
      <c r="D258" s="8"/>
      <c r="E258" s="8"/>
      <c r="F258" s="8"/>
      <c r="G258" s="8"/>
      <c r="H258" s="55"/>
      <c r="I258" s="32"/>
      <c r="J258" s="32"/>
      <c r="K258" s="54">
        <f t="shared" ca="1" si="2"/>
        <v>22</v>
      </c>
      <c r="L258" s="55">
        <f t="shared" ca="1" si="10"/>
        <v>18884.723126213958</v>
      </c>
      <c r="M258" s="56">
        <f t="shared" ca="1" si="11"/>
        <v>491002.80128156289</v>
      </c>
      <c r="N258" s="57">
        <f t="shared" ca="1" si="12"/>
        <v>0</v>
      </c>
      <c r="O258" s="54">
        <f t="shared" ca="1" si="3"/>
        <v>58</v>
      </c>
      <c r="P258" s="55">
        <f t="shared" ca="1" si="13"/>
        <v>12458.328458091724</v>
      </c>
      <c r="Q258" s="56">
        <f t="shared" ca="1" si="14"/>
        <v>323916.5399103848</v>
      </c>
      <c r="R258" s="57">
        <f t="shared" ca="1" si="15"/>
        <v>0</v>
      </c>
      <c r="S258" s="8"/>
      <c r="T258" s="8"/>
      <c r="U258" s="8"/>
      <c r="V258" s="8"/>
      <c r="W258" s="8"/>
      <c r="X258" s="8"/>
      <c r="Y258" s="8"/>
      <c r="Z258" s="8"/>
    </row>
    <row r="259" spans="1:26" ht="15.75" customHeight="1">
      <c r="A259" s="8"/>
      <c r="B259" s="8"/>
      <c r="C259" s="8"/>
      <c r="D259" s="8"/>
      <c r="E259" s="8"/>
      <c r="F259" s="8"/>
      <c r="G259" s="8"/>
      <c r="H259" s="55"/>
      <c r="I259" s="32"/>
      <c r="J259" s="32"/>
      <c r="K259" s="54">
        <f t="shared" ca="1" si="2"/>
        <v>68</v>
      </c>
      <c r="L259" s="55">
        <f t="shared" ca="1" si="10"/>
        <v>-9820.0560256312583</v>
      </c>
      <c r="M259" s="56">
        <f t="shared" ca="1" si="11"/>
        <v>481182.74525593163</v>
      </c>
      <c r="N259" s="57">
        <f t="shared" ca="1" si="12"/>
        <v>1</v>
      </c>
      <c r="O259" s="54">
        <f t="shared" ca="1" si="3"/>
        <v>10</v>
      </c>
      <c r="P259" s="55">
        <f t="shared" ca="1" si="13"/>
        <v>12956.661596415392</v>
      </c>
      <c r="Q259" s="56">
        <f t="shared" ca="1" si="14"/>
        <v>336873.20150680019</v>
      </c>
      <c r="R259" s="57">
        <f t="shared" ca="1" si="15"/>
        <v>0</v>
      </c>
      <c r="S259" s="8"/>
      <c r="T259" s="8"/>
      <c r="U259" s="8"/>
      <c r="V259" s="8"/>
      <c r="W259" s="8"/>
      <c r="X259" s="8"/>
      <c r="Y259" s="8"/>
      <c r="Z259" s="8"/>
    </row>
    <row r="260" spans="1:26" ht="15.75" customHeight="1">
      <c r="A260" s="8"/>
      <c r="B260" s="8"/>
      <c r="C260" s="8"/>
      <c r="D260" s="8"/>
      <c r="E260" s="8"/>
      <c r="F260" s="8"/>
      <c r="G260" s="8"/>
      <c r="H260" s="55"/>
      <c r="I260" s="32"/>
      <c r="J260" s="32"/>
      <c r="K260" s="54">
        <f t="shared" ca="1" si="2"/>
        <v>13</v>
      </c>
      <c r="L260" s="55">
        <f t="shared" ca="1" si="10"/>
        <v>19247.309810237264</v>
      </c>
      <c r="M260" s="56">
        <f t="shared" ca="1" si="11"/>
        <v>500430.05506616889</v>
      </c>
      <c r="N260" s="57">
        <f t="shared" ca="1" si="12"/>
        <v>0</v>
      </c>
      <c r="O260" s="54">
        <f t="shared" ca="1" si="3"/>
        <v>1</v>
      </c>
      <c r="P260" s="55">
        <f t="shared" ca="1" si="13"/>
        <v>13474.928060272008</v>
      </c>
      <c r="Q260" s="56">
        <f t="shared" ca="1" si="14"/>
        <v>350348.1295670722</v>
      </c>
      <c r="R260" s="57">
        <f t="shared" ca="1" si="15"/>
        <v>0</v>
      </c>
      <c r="S260" s="8"/>
      <c r="T260" s="8"/>
      <c r="U260" s="8"/>
      <c r="V260" s="8"/>
      <c r="W260" s="8"/>
      <c r="X260" s="8"/>
      <c r="Y260" s="8"/>
      <c r="Z260" s="8"/>
    </row>
    <row r="261" spans="1:26" ht="15.75" customHeight="1">
      <c r="A261" s="8"/>
      <c r="B261" s="8"/>
      <c r="C261" s="8"/>
      <c r="D261" s="8"/>
      <c r="E261" s="8"/>
      <c r="F261" s="8"/>
      <c r="G261" s="8"/>
      <c r="H261" s="55"/>
      <c r="I261" s="32"/>
      <c r="J261" s="32"/>
      <c r="K261" s="54">
        <f t="shared" ca="1" si="2"/>
        <v>22</v>
      </c>
      <c r="L261" s="55">
        <f t="shared" ca="1" si="10"/>
        <v>20017.202202646757</v>
      </c>
      <c r="M261" s="56">
        <f t="shared" ca="1" si="11"/>
        <v>520447.25726881565</v>
      </c>
      <c r="N261" s="57">
        <f t="shared" ca="1" si="12"/>
        <v>0</v>
      </c>
      <c r="O261" s="54">
        <f t="shared" ca="1" si="3"/>
        <v>98</v>
      </c>
      <c r="P261" s="55">
        <f t="shared" ca="1" si="13"/>
        <v>-7006.9625913414438</v>
      </c>
      <c r="Q261" s="56">
        <f t="shared" ca="1" si="14"/>
        <v>343341.16697573074</v>
      </c>
      <c r="R261" s="57">
        <f t="shared" ca="1" si="15"/>
        <v>1</v>
      </c>
      <c r="S261" s="8"/>
      <c r="T261" s="8"/>
      <c r="U261" s="8"/>
      <c r="V261" s="8"/>
      <c r="W261" s="8"/>
      <c r="X261" s="8"/>
      <c r="Y261" s="8"/>
      <c r="Z261" s="8"/>
    </row>
    <row r="262" spans="1:26" ht="15.75" customHeight="1">
      <c r="A262" s="8"/>
      <c r="B262" s="8"/>
      <c r="C262" s="8"/>
      <c r="D262" s="8"/>
      <c r="E262" s="8"/>
      <c r="F262" s="8"/>
      <c r="G262" s="8"/>
      <c r="H262" s="55"/>
      <c r="I262" s="32"/>
      <c r="J262" s="32"/>
      <c r="K262" s="54">
        <f t="shared" ca="1" si="2"/>
        <v>98</v>
      </c>
      <c r="L262" s="55">
        <f t="shared" ca="1" si="10"/>
        <v>-10408.945145376314</v>
      </c>
      <c r="M262" s="56">
        <f t="shared" ca="1" si="11"/>
        <v>510038.31212343933</v>
      </c>
      <c r="N262" s="57">
        <f t="shared" ca="1" si="12"/>
        <v>1</v>
      </c>
      <c r="O262" s="54">
        <f t="shared" ca="1" si="3"/>
        <v>35</v>
      </c>
      <c r="P262" s="55">
        <f t="shared" ca="1" si="13"/>
        <v>13733.646679029231</v>
      </c>
      <c r="Q262" s="56">
        <f t="shared" ca="1" si="14"/>
        <v>357074.81365475996</v>
      </c>
      <c r="R262" s="57">
        <f t="shared" ca="1" si="15"/>
        <v>0</v>
      </c>
      <c r="S262" s="8"/>
      <c r="T262" s="8"/>
      <c r="U262" s="8"/>
      <c r="V262" s="8"/>
      <c r="W262" s="8"/>
      <c r="X262" s="8"/>
      <c r="Y262" s="8"/>
      <c r="Z262" s="8"/>
    </row>
    <row r="263" spans="1:26" ht="15.75" customHeight="1">
      <c r="A263" s="8"/>
      <c r="B263" s="8"/>
      <c r="C263" s="8"/>
      <c r="D263" s="8"/>
      <c r="E263" s="8"/>
      <c r="F263" s="8"/>
      <c r="G263" s="8"/>
      <c r="H263" s="55"/>
      <c r="I263" s="32"/>
      <c r="J263" s="32"/>
      <c r="K263" s="54">
        <f t="shared" ca="1" si="2"/>
        <v>40</v>
      </c>
      <c r="L263" s="55">
        <f t="shared" ca="1" si="10"/>
        <v>20401.532484937572</v>
      </c>
      <c r="M263" s="56">
        <f t="shared" ca="1" si="11"/>
        <v>530439.84460837685</v>
      </c>
      <c r="N263" s="57">
        <f t="shared" ca="1" si="12"/>
        <v>0</v>
      </c>
      <c r="O263" s="54">
        <f t="shared" ca="1" si="3"/>
        <v>43</v>
      </c>
      <c r="P263" s="55">
        <f t="shared" ca="1" si="13"/>
        <v>14282.992546190399</v>
      </c>
      <c r="Q263" s="56">
        <f t="shared" ca="1" si="14"/>
        <v>371357.80620095035</v>
      </c>
      <c r="R263" s="57">
        <f t="shared" ca="1" si="15"/>
        <v>0</v>
      </c>
      <c r="S263" s="8"/>
      <c r="T263" s="8"/>
      <c r="U263" s="8"/>
      <c r="V263" s="8"/>
      <c r="W263" s="8"/>
      <c r="X263" s="8"/>
      <c r="Y263" s="8"/>
      <c r="Z263" s="8"/>
    </row>
    <row r="264" spans="1:26" ht="15.75" customHeight="1">
      <c r="A264" s="8"/>
      <c r="B264" s="8"/>
      <c r="C264" s="8"/>
      <c r="D264" s="8"/>
      <c r="E264" s="8"/>
      <c r="F264" s="8"/>
      <c r="G264" s="8"/>
      <c r="H264" s="55"/>
      <c r="I264" s="32"/>
      <c r="J264" s="32"/>
      <c r="K264" s="54">
        <f t="shared" ca="1" si="2"/>
        <v>41</v>
      </c>
      <c r="L264" s="55">
        <f t="shared" ca="1" si="10"/>
        <v>21217.593784335073</v>
      </c>
      <c r="M264" s="56">
        <f t="shared" ca="1" si="11"/>
        <v>551657.43839271192</v>
      </c>
      <c r="N264" s="57">
        <f t="shared" ca="1" si="12"/>
        <v>0</v>
      </c>
      <c r="O264" s="54">
        <f t="shared" ca="1" si="3"/>
        <v>20</v>
      </c>
      <c r="P264" s="55">
        <f t="shared" ca="1" si="13"/>
        <v>14854.312248038013</v>
      </c>
      <c r="Q264" s="56">
        <f t="shared" ca="1" si="14"/>
        <v>386212.11844898836</v>
      </c>
      <c r="R264" s="57">
        <f t="shared" ca="1" si="15"/>
        <v>0</v>
      </c>
      <c r="S264" s="8"/>
      <c r="T264" s="8"/>
      <c r="U264" s="8"/>
      <c r="V264" s="8"/>
      <c r="W264" s="8"/>
      <c r="X264" s="8"/>
      <c r="Y264" s="8"/>
      <c r="Z264" s="8"/>
    </row>
    <row r="265" spans="1:26" ht="15.75" customHeight="1">
      <c r="A265" s="8"/>
      <c r="B265" s="8"/>
      <c r="C265" s="8"/>
      <c r="D265" s="8"/>
      <c r="E265" s="8"/>
      <c r="F265" s="8"/>
      <c r="G265" s="8"/>
      <c r="H265" s="55"/>
      <c r="I265" s="32"/>
      <c r="J265" s="32"/>
      <c r="K265" s="54">
        <f t="shared" ca="1" si="2"/>
        <v>32</v>
      </c>
      <c r="L265" s="55">
        <f t="shared" ca="1" si="10"/>
        <v>22066.297535708476</v>
      </c>
      <c r="M265" s="56">
        <f t="shared" ca="1" si="11"/>
        <v>573723.73592842044</v>
      </c>
      <c r="N265" s="57">
        <f t="shared" ca="1" si="12"/>
        <v>0</v>
      </c>
      <c r="O265" s="54">
        <f t="shared" ca="1" si="3"/>
        <v>56</v>
      </c>
      <c r="P265" s="55">
        <f t="shared" ca="1" si="13"/>
        <v>15448.484737959534</v>
      </c>
      <c r="Q265" s="56">
        <f t="shared" ca="1" si="14"/>
        <v>401660.60318694788</v>
      </c>
      <c r="R265" s="57">
        <f t="shared" ca="1" si="15"/>
        <v>0</v>
      </c>
      <c r="S265" s="8"/>
      <c r="T265" s="8"/>
      <c r="U265" s="8"/>
      <c r="V265" s="8"/>
      <c r="W265" s="8"/>
      <c r="X265" s="8"/>
      <c r="Y265" s="8"/>
      <c r="Z265" s="8"/>
    </row>
    <row r="266" spans="1:26" ht="15.75" customHeight="1">
      <c r="A266" s="8"/>
      <c r="B266" s="8"/>
      <c r="C266" s="8"/>
      <c r="D266" s="8"/>
      <c r="E266" s="8"/>
      <c r="F266" s="8"/>
      <c r="G266" s="8"/>
      <c r="H266" s="55"/>
      <c r="I266" s="32"/>
      <c r="J266" s="32"/>
      <c r="K266" s="54">
        <f t="shared" ca="1" si="2"/>
        <v>49</v>
      </c>
      <c r="L266" s="55">
        <f t="shared" ca="1" si="10"/>
        <v>22948.949437136816</v>
      </c>
      <c r="M266" s="56">
        <f t="shared" ca="1" si="11"/>
        <v>596672.6853655572</v>
      </c>
      <c r="N266" s="57">
        <f t="shared" ca="1" si="12"/>
        <v>0</v>
      </c>
      <c r="O266" s="54">
        <f t="shared" ca="1" si="3"/>
        <v>22</v>
      </c>
      <c r="P266" s="55">
        <f t="shared" ca="1" si="13"/>
        <v>16066.424127477916</v>
      </c>
      <c r="Q266" s="56">
        <f t="shared" ca="1" si="14"/>
        <v>417727.0273144258</v>
      </c>
      <c r="R266" s="57">
        <f t="shared" ca="1" si="15"/>
        <v>0</v>
      </c>
      <c r="S266" s="8"/>
      <c r="T266" s="8"/>
      <c r="U266" s="8"/>
      <c r="V266" s="8"/>
      <c r="W266" s="8"/>
      <c r="X266" s="8"/>
      <c r="Y266" s="8"/>
      <c r="Z266" s="8"/>
    </row>
    <row r="267" spans="1:26" ht="15.75" customHeight="1">
      <c r="A267" s="8"/>
      <c r="B267" s="8"/>
      <c r="C267" s="8"/>
      <c r="D267" s="8"/>
      <c r="E267" s="8"/>
      <c r="F267" s="8"/>
      <c r="G267" s="8"/>
      <c r="H267" s="55"/>
      <c r="I267" s="32"/>
      <c r="J267" s="32"/>
      <c r="K267" s="54">
        <f t="shared" ca="1" si="2"/>
        <v>31</v>
      </c>
      <c r="L267" s="55">
        <f t="shared" ca="1" si="10"/>
        <v>23866.907414622288</v>
      </c>
      <c r="M267" s="56">
        <f t="shared" ca="1" si="11"/>
        <v>620539.59278017946</v>
      </c>
      <c r="N267" s="57">
        <f t="shared" ca="1" si="12"/>
        <v>0</v>
      </c>
      <c r="O267" s="54">
        <f t="shared" ca="1" si="3"/>
        <v>63</v>
      </c>
      <c r="P267" s="55">
        <f t="shared" ca="1" si="13"/>
        <v>-8354.5405462885155</v>
      </c>
      <c r="Q267" s="56">
        <f t="shared" ca="1" si="14"/>
        <v>409372.48676813726</v>
      </c>
      <c r="R267" s="57">
        <f t="shared" ca="1" si="15"/>
        <v>1</v>
      </c>
      <c r="S267" s="8"/>
      <c r="T267" s="8"/>
      <c r="U267" s="8"/>
      <c r="V267" s="8"/>
      <c r="W267" s="8"/>
      <c r="X267" s="8"/>
      <c r="Y267" s="8"/>
      <c r="Z267" s="8"/>
    </row>
    <row r="268" spans="1:26" ht="15.75" customHeight="1">
      <c r="A268" s="8"/>
      <c r="B268" s="8"/>
      <c r="C268" s="8"/>
      <c r="D268" s="8"/>
      <c r="E268" s="8"/>
      <c r="F268" s="8"/>
      <c r="G268" s="8"/>
      <c r="H268" s="55"/>
      <c r="I268" s="32"/>
      <c r="J268" s="32"/>
      <c r="K268" s="54">
        <f t="shared" ca="1" si="2"/>
        <v>50</v>
      </c>
      <c r="L268" s="55">
        <f t="shared" ca="1" si="10"/>
        <v>24821.583711207179</v>
      </c>
      <c r="M268" s="56">
        <f t="shared" ca="1" si="11"/>
        <v>645361.17649138661</v>
      </c>
      <c r="N268" s="57">
        <f t="shared" ca="1" si="12"/>
        <v>0</v>
      </c>
      <c r="O268" s="54">
        <f t="shared" ca="1" si="3"/>
        <v>71</v>
      </c>
      <c r="P268" s="55">
        <f t="shared" ca="1" si="13"/>
        <v>-8187.4497353627457</v>
      </c>
      <c r="Q268" s="56">
        <f t="shared" ca="1" si="14"/>
        <v>401185.03703277453</v>
      </c>
      <c r="R268" s="57">
        <f t="shared" ca="1" si="15"/>
        <v>2</v>
      </c>
      <c r="S268" s="8"/>
      <c r="T268" s="8"/>
      <c r="U268" s="8"/>
      <c r="V268" s="8"/>
      <c r="W268" s="8"/>
      <c r="X268" s="8"/>
      <c r="Y268" s="8"/>
      <c r="Z268" s="8"/>
    </row>
    <row r="269" spans="1:26" ht="15.75" customHeight="1">
      <c r="A269" s="8"/>
      <c r="B269" s="8"/>
      <c r="C269" s="8"/>
      <c r="D269" s="8"/>
      <c r="E269" s="8"/>
      <c r="F269" s="8"/>
      <c r="G269" s="8"/>
      <c r="H269" s="55"/>
      <c r="I269" s="32"/>
      <c r="J269" s="32"/>
      <c r="K269" s="54">
        <f t="shared" ca="1" si="2"/>
        <v>58</v>
      </c>
      <c r="L269" s="55">
        <f t="shared" ca="1" si="10"/>
        <v>25814.447059655464</v>
      </c>
      <c r="M269" s="56">
        <f t="shared" ca="1" si="11"/>
        <v>671175.62355104205</v>
      </c>
      <c r="N269" s="57">
        <f t="shared" ca="1" si="12"/>
        <v>0</v>
      </c>
      <c r="O269" s="54">
        <f t="shared" ca="1" si="3"/>
        <v>18</v>
      </c>
      <c r="P269" s="55">
        <f t="shared" ca="1" si="13"/>
        <v>16047.401481310982</v>
      </c>
      <c r="Q269" s="56">
        <f t="shared" ca="1" si="14"/>
        <v>417232.43851408549</v>
      </c>
      <c r="R269" s="57">
        <f t="shared" ca="1" si="15"/>
        <v>0</v>
      </c>
      <c r="S269" s="8"/>
      <c r="T269" s="8"/>
      <c r="U269" s="8"/>
      <c r="V269" s="8"/>
      <c r="W269" s="8"/>
      <c r="X269" s="8"/>
      <c r="Y269" s="8"/>
      <c r="Z269" s="8"/>
    </row>
    <row r="270" spans="1:26" ht="15.75" customHeight="1">
      <c r="A270" s="8"/>
      <c r="B270" s="8"/>
      <c r="C270" s="8"/>
      <c r="D270" s="8"/>
      <c r="E270" s="8"/>
      <c r="F270" s="8"/>
      <c r="G270" s="8"/>
      <c r="H270" s="55"/>
      <c r="I270" s="32"/>
      <c r="J270" s="32"/>
      <c r="K270" s="54">
        <f t="shared" ca="1" si="2"/>
        <v>56</v>
      </c>
      <c r="L270" s="55">
        <f t="shared" ca="1" si="10"/>
        <v>26847.024942041684</v>
      </c>
      <c r="M270" s="56">
        <f t="shared" ca="1" si="11"/>
        <v>698022.64849308378</v>
      </c>
      <c r="N270" s="57">
        <f t="shared" ca="1" si="12"/>
        <v>0</v>
      </c>
      <c r="O270" s="54">
        <f t="shared" ca="1" si="3"/>
        <v>80</v>
      </c>
      <c r="P270" s="55">
        <f t="shared" ca="1" si="13"/>
        <v>-8344.6487702817103</v>
      </c>
      <c r="Q270" s="56">
        <f t="shared" ca="1" si="14"/>
        <v>408887.78974380379</v>
      </c>
      <c r="R270" s="57">
        <f t="shared" ca="1" si="15"/>
        <v>1</v>
      </c>
      <c r="S270" s="8"/>
      <c r="T270" s="8"/>
      <c r="U270" s="8"/>
      <c r="V270" s="8"/>
      <c r="W270" s="8"/>
      <c r="X270" s="8"/>
      <c r="Y270" s="8"/>
      <c r="Z270" s="8"/>
    </row>
    <row r="271" spans="1:26" ht="15.75" customHeight="1">
      <c r="A271" s="8"/>
      <c r="B271" s="8"/>
      <c r="C271" s="8"/>
      <c r="D271" s="8"/>
      <c r="E271" s="8"/>
      <c r="F271" s="8"/>
      <c r="G271" s="8"/>
      <c r="H271" s="55"/>
      <c r="I271" s="32"/>
      <c r="J271" s="32"/>
      <c r="K271" s="54">
        <f t="shared" ca="1" si="2"/>
        <v>98</v>
      </c>
      <c r="L271" s="55">
        <f t="shared" ca="1" si="10"/>
        <v>-13960.452969861675</v>
      </c>
      <c r="M271" s="56">
        <f t="shared" ca="1" si="11"/>
        <v>684062.19552322209</v>
      </c>
      <c r="N271" s="57">
        <f t="shared" ca="1" si="12"/>
        <v>1</v>
      </c>
      <c r="O271" s="54">
        <f t="shared" ca="1" si="3"/>
        <v>36</v>
      </c>
      <c r="P271" s="55">
        <f t="shared" ca="1" si="13"/>
        <v>16355.511589752152</v>
      </c>
      <c r="Q271" s="56">
        <f t="shared" ca="1" si="14"/>
        <v>425243.30133355595</v>
      </c>
      <c r="R271" s="57">
        <f t="shared" ca="1" si="15"/>
        <v>0</v>
      </c>
      <c r="S271" s="8"/>
      <c r="T271" s="8"/>
      <c r="U271" s="8"/>
      <c r="V271" s="8"/>
      <c r="W271" s="8"/>
      <c r="X271" s="8"/>
      <c r="Y271" s="8"/>
      <c r="Z271" s="8"/>
    </row>
    <row r="272" spans="1:26" ht="15.75" customHeight="1">
      <c r="A272" s="8"/>
      <c r="B272" s="8"/>
      <c r="C272" s="8"/>
      <c r="D272" s="8"/>
      <c r="E272" s="8"/>
      <c r="F272" s="8"/>
      <c r="G272" s="8"/>
      <c r="H272" s="55"/>
      <c r="I272" s="32"/>
      <c r="J272" s="32"/>
      <c r="K272" s="54">
        <f t="shared" ca="1" si="2"/>
        <v>37</v>
      </c>
      <c r="L272" s="55">
        <f t="shared" ca="1" si="10"/>
        <v>27362.487820928884</v>
      </c>
      <c r="M272" s="56">
        <f t="shared" ca="1" si="11"/>
        <v>711424.68334415101</v>
      </c>
      <c r="N272" s="57">
        <f t="shared" ca="1" si="12"/>
        <v>0</v>
      </c>
      <c r="O272" s="54">
        <f t="shared" ca="1" si="3"/>
        <v>67</v>
      </c>
      <c r="P272" s="55">
        <f t="shared" ca="1" si="13"/>
        <v>-8504.8660266711195</v>
      </c>
      <c r="Q272" s="56">
        <f t="shared" ca="1" si="14"/>
        <v>416738.43530688481</v>
      </c>
      <c r="R272" s="57">
        <f t="shared" ca="1" si="15"/>
        <v>1</v>
      </c>
      <c r="S272" s="8"/>
      <c r="T272" s="8"/>
      <c r="U272" s="8"/>
      <c r="V272" s="8"/>
      <c r="W272" s="8"/>
      <c r="X272" s="8"/>
      <c r="Y272" s="8"/>
      <c r="Z272" s="8"/>
    </row>
    <row r="273" spans="1:26" ht="15.75" customHeight="1">
      <c r="A273" s="8"/>
      <c r="B273" s="8"/>
      <c r="C273" s="8"/>
      <c r="D273" s="8"/>
      <c r="E273" s="8"/>
      <c r="F273" s="8"/>
      <c r="G273" s="8"/>
      <c r="H273" s="55"/>
      <c r="I273" s="32"/>
      <c r="J273" s="32"/>
      <c r="K273" s="54">
        <f t="shared" ca="1" si="2"/>
        <v>56</v>
      </c>
      <c r="L273" s="55">
        <f t="shared" ca="1" si="10"/>
        <v>28456.987333766039</v>
      </c>
      <c r="M273" s="56">
        <f t="shared" ca="1" si="11"/>
        <v>739881.67067791708</v>
      </c>
      <c r="N273" s="57">
        <f t="shared" ca="1" si="12"/>
        <v>0</v>
      </c>
      <c r="O273" s="54">
        <f t="shared" ca="1" si="3"/>
        <v>27</v>
      </c>
      <c r="P273" s="55">
        <f t="shared" ca="1" si="13"/>
        <v>16669.537412275393</v>
      </c>
      <c r="Q273" s="56">
        <f t="shared" ca="1" si="14"/>
        <v>433407.9727191602</v>
      </c>
      <c r="R273" s="57">
        <f t="shared" ca="1" si="15"/>
        <v>0</v>
      </c>
      <c r="S273" s="8"/>
      <c r="T273" s="8"/>
      <c r="U273" s="8"/>
      <c r="V273" s="8"/>
      <c r="W273" s="8"/>
      <c r="X273" s="8"/>
      <c r="Y273" s="8"/>
      <c r="Z273" s="8"/>
    </row>
    <row r="274" spans="1:26" ht="15.75" customHeight="1">
      <c r="A274" s="8"/>
      <c r="B274" s="8"/>
      <c r="C274" s="8"/>
      <c r="D274" s="8"/>
      <c r="E274" s="8"/>
      <c r="F274" s="8"/>
      <c r="G274" s="8"/>
      <c r="H274" s="55"/>
      <c r="I274" s="32"/>
      <c r="J274" s="32"/>
      <c r="K274" s="54">
        <f t="shared" ca="1" si="2"/>
        <v>81</v>
      </c>
      <c r="L274" s="55">
        <f t="shared" ca="1" si="10"/>
        <v>-14797.633413558342</v>
      </c>
      <c r="M274" s="56">
        <f t="shared" ca="1" si="11"/>
        <v>725084.03726435872</v>
      </c>
      <c r="N274" s="57">
        <f t="shared" ca="1" si="12"/>
        <v>1</v>
      </c>
      <c r="O274" s="54">
        <f t="shared" ca="1" si="3"/>
        <v>16</v>
      </c>
      <c r="P274" s="55">
        <f t="shared" ca="1" si="13"/>
        <v>17336.318908766407</v>
      </c>
      <c r="Q274" s="56">
        <f t="shared" ca="1" si="14"/>
        <v>450744.29162792664</v>
      </c>
      <c r="R274" s="57">
        <f t="shared" ca="1" si="15"/>
        <v>0</v>
      </c>
      <c r="S274" s="8"/>
      <c r="T274" s="8"/>
      <c r="U274" s="8"/>
      <c r="V274" s="8"/>
      <c r="W274" s="8"/>
      <c r="X274" s="8"/>
      <c r="Y274" s="8"/>
      <c r="Z274" s="8"/>
    </row>
    <row r="275" spans="1:26" ht="15.75" customHeight="1">
      <c r="A275" s="8"/>
      <c r="B275" s="8"/>
      <c r="C275" s="8"/>
      <c r="D275" s="8"/>
      <c r="E275" s="8"/>
      <c r="F275" s="8"/>
      <c r="G275" s="8"/>
      <c r="H275" s="55"/>
      <c r="I275" s="32"/>
      <c r="J275" s="32"/>
      <c r="K275" s="54">
        <f t="shared" ca="1" si="2"/>
        <v>58</v>
      </c>
      <c r="L275" s="55">
        <f t="shared" ca="1" si="10"/>
        <v>29003.361490574349</v>
      </c>
      <c r="M275" s="56">
        <f t="shared" ca="1" si="11"/>
        <v>754087.39875493303</v>
      </c>
      <c r="N275" s="57">
        <f t="shared" ca="1" si="12"/>
        <v>0</v>
      </c>
      <c r="O275" s="54">
        <f t="shared" ca="1" si="3"/>
        <v>74</v>
      </c>
      <c r="P275" s="55">
        <f t="shared" ca="1" si="13"/>
        <v>-9014.8858325585334</v>
      </c>
      <c r="Q275" s="56">
        <f t="shared" ca="1" si="14"/>
        <v>441729.40579536807</v>
      </c>
      <c r="R275" s="57">
        <f t="shared" ca="1" si="15"/>
        <v>1</v>
      </c>
      <c r="S275" s="8"/>
      <c r="T275" s="8"/>
      <c r="U275" s="8"/>
      <c r="V275" s="8"/>
      <c r="W275" s="8"/>
      <c r="X275" s="8"/>
      <c r="Y275" s="8"/>
      <c r="Z275" s="8"/>
    </row>
    <row r="276" spans="1:26" ht="15.75" customHeight="1">
      <c r="A276" s="8"/>
      <c r="B276" s="8"/>
      <c r="C276" s="8"/>
      <c r="D276" s="8"/>
      <c r="E276" s="8"/>
      <c r="F276" s="8"/>
      <c r="G276" s="8"/>
      <c r="H276" s="55"/>
      <c r="I276" s="32"/>
      <c r="J276" s="32"/>
      <c r="K276" s="54">
        <f t="shared" ca="1" si="2"/>
        <v>45</v>
      </c>
      <c r="L276" s="55">
        <f t="shared" ca="1" si="10"/>
        <v>30163.495950197321</v>
      </c>
      <c r="M276" s="56">
        <f t="shared" ca="1" si="11"/>
        <v>784250.89470513037</v>
      </c>
      <c r="N276" s="57">
        <f t="shared" ca="1" si="12"/>
        <v>0</v>
      </c>
      <c r="O276" s="54">
        <f t="shared" ca="1" si="3"/>
        <v>7</v>
      </c>
      <c r="P276" s="55">
        <f t="shared" ca="1" si="13"/>
        <v>17669.176231814723</v>
      </c>
      <c r="Q276" s="56">
        <f t="shared" ca="1" si="14"/>
        <v>459398.5820271828</v>
      </c>
      <c r="R276" s="57">
        <f t="shared" ca="1" si="15"/>
        <v>0</v>
      </c>
      <c r="S276" s="8"/>
      <c r="T276" s="8"/>
      <c r="U276" s="8"/>
      <c r="V276" s="8"/>
      <c r="W276" s="8"/>
      <c r="X276" s="8"/>
      <c r="Y276" s="8"/>
      <c r="Z276" s="8"/>
    </row>
    <row r="277" spans="1:26" ht="15.75" customHeight="1">
      <c r="A277" s="8"/>
      <c r="B277" s="8"/>
      <c r="C277" s="8"/>
      <c r="D277" s="8"/>
      <c r="E277" s="8"/>
      <c r="F277" s="8"/>
      <c r="G277" s="8"/>
      <c r="H277" s="55"/>
      <c r="I277" s="32"/>
      <c r="J277" s="32"/>
      <c r="K277" s="54">
        <f t="shared" ca="1" si="2"/>
        <v>11</v>
      </c>
      <c r="L277" s="55">
        <f t="shared" ca="1" si="10"/>
        <v>31370.035788205216</v>
      </c>
      <c r="M277" s="56">
        <f t="shared" ca="1" si="11"/>
        <v>815620.93049333559</v>
      </c>
      <c r="N277" s="57">
        <f t="shared" ca="1" si="12"/>
        <v>0</v>
      </c>
      <c r="O277" s="54">
        <f t="shared" ca="1" si="3"/>
        <v>94</v>
      </c>
      <c r="P277" s="55">
        <f t="shared" ca="1" si="13"/>
        <v>-9187.9716405436557</v>
      </c>
      <c r="Q277" s="56">
        <f t="shared" ca="1" si="14"/>
        <v>450210.61038663913</v>
      </c>
      <c r="R277" s="57">
        <f t="shared" ca="1" si="15"/>
        <v>1</v>
      </c>
      <c r="S277" s="8"/>
      <c r="T277" s="8"/>
      <c r="U277" s="8"/>
      <c r="V277" s="8"/>
      <c r="W277" s="8"/>
      <c r="X277" s="8"/>
      <c r="Y277" s="8"/>
      <c r="Z277" s="8"/>
    </row>
    <row r="278" spans="1:26" ht="15.75" customHeight="1">
      <c r="A278" s="8"/>
      <c r="B278" s="8"/>
      <c r="C278" s="8"/>
      <c r="D278" s="8"/>
      <c r="E278" s="8"/>
      <c r="F278" s="8"/>
      <c r="G278" s="8"/>
      <c r="H278" s="55"/>
      <c r="I278" s="32"/>
      <c r="J278" s="32"/>
      <c r="K278" s="54">
        <f t="shared" ca="1" si="2"/>
        <v>53</v>
      </c>
      <c r="L278" s="55">
        <f t="shared" ca="1" si="10"/>
        <v>32624.837219733425</v>
      </c>
      <c r="M278" s="56">
        <f t="shared" ca="1" si="11"/>
        <v>848245.76771306898</v>
      </c>
      <c r="N278" s="57">
        <f t="shared" ca="1" si="12"/>
        <v>0</v>
      </c>
      <c r="O278" s="54">
        <f t="shared" ca="1" si="3"/>
        <v>42</v>
      </c>
      <c r="P278" s="55">
        <f t="shared" ca="1" si="13"/>
        <v>18008.424415465564</v>
      </c>
      <c r="Q278" s="56">
        <f t="shared" ca="1" si="14"/>
        <v>468219.0348021047</v>
      </c>
      <c r="R278" s="57">
        <f t="shared" ca="1" si="15"/>
        <v>0</v>
      </c>
      <c r="S278" s="8"/>
      <c r="T278" s="8"/>
      <c r="U278" s="8"/>
      <c r="V278" s="8"/>
      <c r="W278" s="8"/>
      <c r="X278" s="8"/>
      <c r="Y278" s="8"/>
      <c r="Z278" s="8"/>
    </row>
    <row r="279" spans="1:26" ht="15.75" customHeight="1">
      <c r="A279" s="8"/>
      <c r="B279" s="8"/>
      <c r="C279" s="8"/>
      <c r="D279" s="8"/>
      <c r="E279" s="8"/>
      <c r="F279" s="8"/>
      <c r="G279" s="8"/>
      <c r="H279" s="55"/>
      <c r="I279" s="32"/>
      <c r="J279" s="32"/>
      <c r="K279" s="54">
        <f t="shared" ca="1" si="2"/>
        <v>76</v>
      </c>
      <c r="L279" s="55">
        <f t="shared" ca="1" si="10"/>
        <v>-16964.915354261379</v>
      </c>
      <c r="M279" s="56">
        <f t="shared" ca="1" si="11"/>
        <v>831280.85235880758</v>
      </c>
      <c r="N279" s="57">
        <f t="shared" ca="1" si="12"/>
        <v>1</v>
      </c>
      <c r="O279" s="54">
        <f t="shared" ca="1" si="3"/>
        <v>40</v>
      </c>
      <c r="P279" s="55">
        <f t="shared" ca="1" si="13"/>
        <v>18728.761392084187</v>
      </c>
      <c r="Q279" s="56">
        <f t="shared" ca="1" si="14"/>
        <v>486947.79619418888</v>
      </c>
      <c r="R279" s="57">
        <f t="shared" ca="1" si="15"/>
        <v>0</v>
      </c>
      <c r="S279" s="8"/>
      <c r="T279" s="8"/>
      <c r="U279" s="8"/>
      <c r="V279" s="8"/>
      <c r="W279" s="8"/>
      <c r="X279" s="8"/>
      <c r="Y279" s="8"/>
      <c r="Z279" s="8"/>
    </row>
    <row r="280" spans="1:26" ht="15.75" customHeight="1">
      <c r="A280" s="8"/>
      <c r="B280" s="8"/>
      <c r="C280" s="8"/>
      <c r="D280" s="8"/>
      <c r="E280" s="8"/>
      <c r="F280" s="8"/>
      <c r="G280" s="8"/>
      <c r="H280" s="55"/>
      <c r="I280" s="32"/>
      <c r="J280" s="32"/>
      <c r="K280" s="54">
        <f t="shared" ca="1" si="2"/>
        <v>9</v>
      </c>
      <c r="L280" s="55">
        <f t="shared" ca="1" si="10"/>
        <v>33251.234094352301</v>
      </c>
      <c r="M280" s="56">
        <f t="shared" ca="1" si="11"/>
        <v>864532.08645315992</v>
      </c>
      <c r="N280" s="57">
        <f t="shared" ca="1" si="12"/>
        <v>0</v>
      </c>
      <c r="O280" s="54">
        <f t="shared" ca="1" si="3"/>
        <v>9</v>
      </c>
      <c r="P280" s="55">
        <f t="shared" ca="1" si="13"/>
        <v>19477.911847767555</v>
      </c>
      <c r="Q280" s="56">
        <f t="shared" ca="1" si="14"/>
        <v>506425.70804195642</v>
      </c>
      <c r="R280" s="57">
        <f t="shared" ca="1" si="15"/>
        <v>0</v>
      </c>
      <c r="S280" s="8"/>
      <c r="T280" s="8"/>
      <c r="U280" s="8"/>
      <c r="V280" s="8"/>
      <c r="W280" s="8"/>
      <c r="X280" s="8"/>
      <c r="Y280" s="8"/>
      <c r="Z280" s="8"/>
    </row>
    <row r="281" spans="1:26" ht="15.75" customHeight="1">
      <c r="A281" s="8"/>
      <c r="B281" s="8"/>
      <c r="C281" s="8"/>
      <c r="D281" s="8"/>
      <c r="E281" s="8"/>
      <c r="F281" s="8"/>
      <c r="G281" s="8"/>
      <c r="H281" s="55"/>
      <c r="I281" s="32"/>
      <c r="J281" s="32"/>
      <c r="K281" s="54">
        <f t="shared" ca="1" si="2"/>
        <v>91</v>
      </c>
      <c r="L281" s="55">
        <f t="shared" ca="1" si="10"/>
        <v>-17290.641729063198</v>
      </c>
      <c r="M281" s="56">
        <f t="shared" ca="1" si="11"/>
        <v>847241.44472409668</v>
      </c>
      <c r="N281" s="57">
        <f t="shared" ca="1" si="12"/>
        <v>1</v>
      </c>
      <c r="O281" s="54">
        <f t="shared" ca="1" si="3"/>
        <v>72</v>
      </c>
      <c r="P281" s="55">
        <f t="shared" ca="1" si="13"/>
        <v>-10128.514160839128</v>
      </c>
      <c r="Q281" s="56">
        <f t="shared" ca="1" si="14"/>
        <v>496297.19388111727</v>
      </c>
      <c r="R281" s="57">
        <f t="shared" ca="1" si="15"/>
        <v>1</v>
      </c>
      <c r="S281" s="8"/>
      <c r="T281" s="8"/>
      <c r="U281" s="8"/>
      <c r="V281" s="8"/>
      <c r="W281" s="8"/>
      <c r="X281" s="8"/>
      <c r="Y281" s="8"/>
      <c r="Z281" s="8"/>
    </row>
    <row r="282" spans="1:26" ht="15.75" customHeight="1">
      <c r="A282" s="8"/>
      <c r="B282" s="8"/>
      <c r="C282" s="8"/>
      <c r="D282" s="8"/>
      <c r="E282" s="8"/>
      <c r="F282" s="8"/>
      <c r="G282" s="8"/>
      <c r="H282" s="55"/>
      <c r="I282" s="32"/>
      <c r="J282" s="32"/>
      <c r="K282" s="54">
        <f t="shared" ca="1" si="2"/>
        <v>15</v>
      </c>
      <c r="L282" s="55">
        <f t="shared" ca="1" si="10"/>
        <v>33889.657788963865</v>
      </c>
      <c r="M282" s="56">
        <f t="shared" ca="1" si="11"/>
        <v>881131.10251306056</v>
      </c>
      <c r="N282" s="57">
        <f t="shared" ca="1" si="12"/>
        <v>0</v>
      </c>
      <c r="O282" s="54">
        <f t="shared" ca="1" si="3"/>
        <v>63</v>
      </c>
      <c r="P282" s="55">
        <f t="shared" ca="1" si="13"/>
        <v>-9925.9438776223451</v>
      </c>
      <c r="Q282" s="56">
        <f t="shared" ca="1" si="14"/>
        <v>486371.2500034949</v>
      </c>
      <c r="R282" s="57">
        <f t="shared" ca="1" si="15"/>
        <v>2</v>
      </c>
      <c r="S282" s="8"/>
      <c r="T282" s="8"/>
      <c r="U282" s="8"/>
      <c r="V282" s="8"/>
      <c r="W282" s="8"/>
      <c r="X282" s="8"/>
      <c r="Y282" s="8"/>
      <c r="Z282" s="8"/>
    </row>
    <row r="283" spans="1:26" ht="15.75" customHeight="1">
      <c r="A283" s="8"/>
      <c r="B283" s="8"/>
      <c r="C283" s="8"/>
      <c r="D283" s="8"/>
      <c r="E283" s="8"/>
      <c r="F283" s="8"/>
      <c r="G283" s="8"/>
      <c r="H283" s="55"/>
      <c r="I283" s="32"/>
      <c r="J283" s="32"/>
      <c r="K283" s="54">
        <f t="shared" ca="1" si="2"/>
        <v>28</v>
      </c>
      <c r="L283" s="55">
        <f t="shared" ca="1" si="10"/>
        <v>35245.244100522425</v>
      </c>
      <c r="M283" s="56">
        <f t="shared" ca="1" si="11"/>
        <v>916376.34661358292</v>
      </c>
      <c r="N283" s="57">
        <f t="shared" ca="1" si="12"/>
        <v>0</v>
      </c>
      <c r="O283" s="54">
        <f t="shared" ca="1" si="3"/>
        <v>9</v>
      </c>
      <c r="P283" s="55">
        <f t="shared" ca="1" si="13"/>
        <v>19454.850000139795</v>
      </c>
      <c r="Q283" s="56">
        <f t="shared" ca="1" si="14"/>
        <v>505826.1000036347</v>
      </c>
      <c r="R283" s="57">
        <f t="shared" ca="1" si="15"/>
        <v>0</v>
      </c>
      <c r="S283" s="8"/>
      <c r="T283" s="8"/>
      <c r="U283" s="8"/>
      <c r="V283" s="8"/>
      <c r="W283" s="8"/>
      <c r="X283" s="8"/>
      <c r="Y283" s="8"/>
      <c r="Z283" s="8"/>
    </row>
    <row r="284" spans="1:26" ht="15.75" customHeight="1">
      <c r="A284" s="8"/>
      <c r="B284" s="8"/>
      <c r="C284" s="8"/>
      <c r="D284" s="8"/>
      <c r="E284" s="8"/>
      <c r="F284" s="8"/>
      <c r="G284" s="8"/>
      <c r="H284" s="55"/>
      <c r="I284" s="32"/>
      <c r="J284" s="32"/>
      <c r="K284" s="54">
        <f t="shared" ca="1" si="2"/>
        <v>34</v>
      </c>
      <c r="L284" s="55">
        <f t="shared" ca="1" si="10"/>
        <v>36655.053864543319</v>
      </c>
      <c r="M284" s="56">
        <f t="shared" ca="1" si="11"/>
        <v>953031.40047812625</v>
      </c>
      <c r="N284" s="57">
        <f t="shared" ca="1" si="12"/>
        <v>0</v>
      </c>
      <c r="O284" s="54">
        <f t="shared" ca="1" si="3"/>
        <v>74</v>
      </c>
      <c r="P284" s="55">
        <f t="shared" ca="1" si="13"/>
        <v>-10116.522000072695</v>
      </c>
      <c r="Q284" s="56">
        <f t="shared" ca="1" si="14"/>
        <v>495709.578003562</v>
      </c>
      <c r="R284" s="57">
        <f t="shared" ca="1" si="15"/>
        <v>1</v>
      </c>
      <c r="S284" s="8"/>
      <c r="T284" s="8"/>
      <c r="U284" s="8"/>
      <c r="V284" s="8"/>
      <c r="W284" s="8"/>
      <c r="X284" s="8"/>
      <c r="Y284" s="8"/>
      <c r="Z284" s="8"/>
    </row>
    <row r="285" spans="1:26" ht="15.75" customHeight="1">
      <c r="A285" s="8"/>
      <c r="B285" s="8"/>
      <c r="C285" s="8"/>
      <c r="D285" s="8"/>
      <c r="E285" s="8"/>
      <c r="F285" s="8"/>
      <c r="G285" s="8"/>
      <c r="H285" s="55"/>
      <c r="I285" s="32"/>
      <c r="J285" s="32"/>
      <c r="K285" s="54">
        <f t="shared" ca="1" si="2"/>
        <v>12</v>
      </c>
      <c r="L285" s="55">
        <f t="shared" ca="1" si="10"/>
        <v>38121.256019125052</v>
      </c>
      <c r="M285" s="56">
        <f t="shared" ca="1" si="11"/>
        <v>991152.65649725124</v>
      </c>
      <c r="N285" s="57">
        <f t="shared" ca="1" si="12"/>
        <v>0</v>
      </c>
      <c r="O285" s="54">
        <f t="shared" ca="1" si="3"/>
        <v>83</v>
      </c>
      <c r="P285" s="55">
        <f t="shared" ca="1" si="13"/>
        <v>-9914.19156007124</v>
      </c>
      <c r="Q285" s="56">
        <f t="shared" ca="1" si="14"/>
        <v>485795.38644349074</v>
      </c>
      <c r="R285" s="57">
        <f t="shared" ca="1" si="15"/>
        <v>2</v>
      </c>
      <c r="S285" s="8"/>
      <c r="T285" s="8"/>
      <c r="U285" s="8"/>
      <c r="V285" s="8"/>
      <c r="W285" s="8"/>
      <c r="X285" s="8"/>
      <c r="Y285" s="8"/>
      <c r="Z285" s="8"/>
    </row>
    <row r="286" spans="1:26" ht="15.75" customHeight="1">
      <c r="A286" s="8"/>
      <c r="B286" s="8"/>
      <c r="C286" s="8"/>
      <c r="D286" s="8"/>
      <c r="E286" s="8"/>
      <c r="F286" s="8"/>
      <c r="G286" s="8"/>
      <c r="H286" s="55"/>
      <c r="I286" s="32"/>
      <c r="J286" s="32"/>
      <c r="K286" s="54">
        <f t="shared" ca="1" si="2"/>
        <v>36</v>
      </c>
      <c r="L286" s="55">
        <f t="shared" ca="1" si="10"/>
        <v>39646.106259890053</v>
      </c>
      <c r="M286" s="56">
        <f t="shared" ca="1" si="11"/>
        <v>1030798.7627571413</v>
      </c>
      <c r="N286" s="57">
        <f t="shared" ca="1" si="12"/>
        <v>0</v>
      </c>
      <c r="O286" s="54">
        <f t="shared" ca="1" si="3"/>
        <v>66</v>
      </c>
      <c r="P286" s="55">
        <f t="shared" ca="1" si="13"/>
        <v>-9715.9077288698154</v>
      </c>
      <c r="Q286" s="56">
        <f t="shared" ca="1" si="14"/>
        <v>476079.47871462093</v>
      </c>
      <c r="R286" s="57">
        <f t="shared" ca="1" si="15"/>
        <v>3</v>
      </c>
      <c r="S286" s="8"/>
      <c r="T286" s="8"/>
      <c r="U286" s="8"/>
      <c r="V286" s="8"/>
      <c r="W286" s="8"/>
      <c r="X286" s="8"/>
      <c r="Y286" s="8"/>
      <c r="Z286" s="8"/>
    </row>
    <row r="287" spans="1:26" ht="15.75" customHeight="1">
      <c r="A287" s="8"/>
      <c r="B287" s="8"/>
      <c r="C287" s="8"/>
      <c r="D287" s="8"/>
      <c r="E287" s="8"/>
      <c r="F287" s="8"/>
      <c r="G287" s="8"/>
      <c r="H287" s="55"/>
      <c r="I287" s="32"/>
      <c r="J287" s="32"/>
      <c r="K287" s="54">
        <f t="shared" ca="1" si="2"/>
        <v>9</v>
      </c>
      <c r="L287" s="55">
        <f t="shared" ca="1" si="10"/>
        <v>41231.950510285649</v>
      </c>
      <c r="M287" s="56">
        <f t="shared" ca="1" si="11"/>
        <v>1072030.7132674269</v>
      </c>
      <c r="N287" s="57">
        <f t="shared" ca="1" si="12"/>
        <v>0</v>
      </c>
      <c r="O287" s="54">
        <f t="shared" ca="1" si="3"/>
        <v>67</v>
      </c>
      <c r="P287" s="55">
        <f t="shared" ca="1" si="13"/>
        <v>-9521.5895742924185</v>
      </c>
      <c r="Q287" s="56">
        <f t="shared" ca="1" si="14"/>
        <v>466557.88914032851</v>
      </c>
      <c r="R287" s="57">
        <f t="shared" ca="1" si="15"/>
        <v>4</v>
      </c>
      <c r="S287" s="8"/>
      <c r="T287" s="8"/>
      <c r="U287" s="8"/>
      <c r="V287" s="8"/>
      <c r="W287" s="8"/>
      <c r="X287" s="8"/>
      <c r="Y287" s="8"/>
      <c r="Z287" s="8"/>
    </row>
    <row r="288" spans="1:26" ht="15.75" customHeight="1">
      <c r="A288" s="8"/>
      <c r="B288" s="8"/>
      <c r="C288" s="8"/>
      <c r="D288" s="8"/>
      <c r="E288" s="8"/>
      <c r="F288" s="8"/>
      <c r="G288" s="8"/>
      <c r="H288" s="55"/>
      <c r="I288" s="32"/>
      <c r="J288" s="32"/>
      <c r="K288" s="54">
        <f t="shared" ca="1" si="2"/>
        <v>58</v>
      </c>
      <c r="L288" s="55">
        <f t="shared" ca="1" si="10"/>
        <v>42881.228530697081</v>
      </c>
      <c r="M288" s="56">
        <f t="shared" ca="1" si="11"/>
        <v>1114911.941798124</v>
      </c>
      <c r="N288" s="57">
        <f t="shared" ca="1" si="12"/>
        <v>0</v>
      </c>
      <c r="O288" s="54">
        <f t="shared" ca="1" si="3"/>
        <v>43</v>
      </c>
      <c r="P288" s="55">
        <f t="shared" ca="1" si="13"/>
        <v>18662.315565613142</v>
      </c>
      <c r="Q288" s="56">
        <f t="shared" ca="1" si="14"/>
        <v>485220.20470594167</v>
      </c>
      <c r="R288" s="57">
        <f t="shared" ca="1" si="15"/>
        <v>0</v>
      </c>
      <c r="S288" s="8"/>
      <c r="T288" s="8"/>
      <c r="U288" s="8"/>
      <c r="V288" s="8"/>
      <c r="W288" s="8"/>
      <c r="X288" s="8"/>
      <c r="Y288" s="8"/>
      <c r="Z288" s="8"/>
    </row>
    <row r="289" spans="1:26" ht="15.75" customHeight="1">
      <c r="A289" s="8"/>
      <c r="B289" s="8"/>
      <c r="C289" s="8"/>
      <c r="D289" s="8"/>
      <c r="E289" s="8"/>
      <c r="F289" s="8"/>
      <c r="G289" s="8"/>
      <c r="H289" s="55"/>
      <c r="I289" s="32"/>
      <c r="J289" s="32"/>
      <c r="K289" s="54">
        <f t="shared" ca="1" si="2"/>
        <v>96</v>
      </c>
      <c r="L289" s="55">
        <f t="shared" ca="1" si="10"/>
        <v>-22298.238835962482</v>
      </c>
      <c r="M289" s="56">
        <f t="shared" ca="1" si="11"/>
        <v>1092613.7029621615</v>
      </c>
      <c r="N289" s="57">
        <f t="shared" ca="1" si="12"/>
        <v>1</v>
      </c>
      <c r="O289" s="54">
        <f t="shared" ca="1" si="3"/>
        <v>7</v>
      </c>
      <c r="P289" s="55">
        <f t="shared" ca="1" si="13"/>
        <v>19408.808188237668</v>
      </c>
      <c r="Q289" s="56">
        <f t="shared" ca="1" si="14"/>
        <v>504629.01289417932</v>
      </c>
      <c r="R289" s="57">
        <f t="shared" ca="1" si="15"/>
        <v>0</v>
      </c>
      <c r="S289" s="8"/>
      <c r="T289" s="8"/>
      <c r="U289" s="8"/>
      <c r="V289" s="8"/>
      <c r="W289" s="8"/>
      <c r="X289" s="8"/>
      <c r="Y289" s="8"/>
      <c r="Z289" s="8"/>
    </row>
    <row r="290" spans="1:26" ht="15.75" customHeight="1">
      <c r="A290" s="8"/>
      <c r="B290" s="8"/>
      <c r="C290" s="8"/>
      <c r="D290" s="8"/>
      <c r="E290" s="8"/>
      <c r="F290" s="8"/>
      <c r="G290" s="8"/>
      <c r="H290" s="55"/>
      <c r="I290" s="32"/>
      <c r="J290" s="32"/>
      <c r="K290" s="54">
        <f t="shared" ca="1" si="2"/>
        <v>31</v>
      </c>
      <c r="L290" s="55">
        <f t="shared" ca="1" si="10"/>
        <v>43704.548118486462</v>
      </c>
      <c r="M290" s="56">
        <f t="shared" ca="1" si="11"/>
        <v>1136318.251080648</v>
      </c>
      <c r="N290" s="57">
        <f t="shared" ca="1" si="12"/>
        <v>0</v>
      </c>
      <c r="O290" s="54">
        <f t="shared" ca="1" si="3"/>
        <v>27</v>
      </c>
      <c r="P290" s="55">
        <f t="shared" ca="1" si="13"/>
        <v>20185.160515767173</v>
      </c>
      <c r="Q290" s="56">
        <f t="shared" ca="1" si="14"/>
        <v>524814.1734099465</v>
      </c>
      <c r="R290" s="57">
        <f t="shared" ca="1" si="15"/>
        <v>0</v>
      </c>
      <c r="S290" s="8"/>
      <c r="T290" s="8"/>
      <c r="U290" s="8"/>
      <c r="V290" s="8"/>
      <c r="W290" s="8"/>
      <c r="X290" s="8"/>
      <c r="Y290" s="8"/>
      <c r="Z290" s="8"/>
    </row>
    <row r="291" spans="1:26" ht="15.75" customHeight="1">
      <c r="A291" s="8"/>
      <c r="B291" s="8"/>
      <c r="C291" s="8"/>
      <c r="D291" s="8"/>
      <c r="E291" s="8"/>
      <c r="F291" s="8"/>
      <c r="G291" s="8"/>
      <c r="H291" s="55"/>
      <c r="I291" s="32"/>
      <c r="J291" s="32"/>
      <c r="K291" s="54">
        <f t="shared" ca="1" si="2"/>
        <v>74</v>
      </c>
      <c r="L291" s="55">
        <f t="shared" ca="1" si="10"/>
        <v>-22726.365021612961</v>
      </c>
      <c r="M291" s="56">
        <f t="shared" ca="1" si="11"/>
        <v>1113591.8860590351</v>
      </c>
      <c r="N291" s="57">
        <f t="shared" ca="1" si="12"/>
        <v>1</v>
      </c>
      <c r="O291" s="54">
        <f t="shared" ca="1" si="3"/>
        <v>19</v>
      </c>
      <c r="P291" s="55">
        <f t="shared" ca="1" si="13"/>
        <v>20992.56693639786</v>
      </c>
      <c r="Q291" s="56">
        <f t="shared" ca="1" si="14"/>
        <v>545806.7403463443</v>
      </c>
      <c r="R291" s="57">
        <f t="shared" ca="1" si="15"/>
        <v>0</v>
      </c>
      <c r="S291" s="8"/>
      <c r="T291" s="8"/>
      <c r="U291" s="8"/>
      <c r="V291" s="8"/>
      <c r="W291" s="8"/>
      <c r="X291" s="8"/>
      <c r="Y291" s="8"/>
      <c r="Z291" s="8"/>
    </row>
    <row r="292" spans="1:26" ht="15.75" customHeight="1">
      <c r="A292" s="8"/>
      <c r="B292" s="8"/>
      <c r="C292" s="8"/>
      <c r="D292" s="8"/>
      <c r="E292" s="8"/>
      <c r="F292" s="8"/>
      <c r="G292" s="8"/>
      <c r="H292" s="55"/>
      <c r="I292" s="32"/>
      <c r="J292" s="32"/>
      <c r="K292" s="54">
        <f t="shared" ca="1" si="2"/>
        <v>97</v>
      </c>
      <c r="L292" s="55">
        <f t="shared" ca="1" si="10"/>
        <v>-22271.837721180702</v>
      </c>
      <c r="M292" s="56">
        <f t="shared" ca="1" si="11"/>
        <v>1091320.0483378544</v>
      </c>
      <c r="N292" s="57">
        <f t="shared" ca="1" si="12"/>
        <v>2</v>
      </c>
      <c r="O292" s="54">
        <f t="shared" ca="1" si="3"/>
        <v>69</v>
      </c>
      <c r="P292" s="55">
        <f t="shared" ca="1" si="13"/>
        <v>-10916.134806926886</v>
      </c>
      <c r="Q292" s="56">
        <f t="shared" ca="1" si="14"/>
        <v>534890.60553941736</v>
      </c>
      <c r="R292" s="57">
        <f t="shared" ca="1" si="15"/>
        <v>1</v>
      </c>
      <c r="S292" s="8"/>
      <c r="T292" s="8"/>
      <c r="U292" s="8"/>
      <c r="V292" s="8"/>
      <c r="W292" s="8"/>
      <c r="X292" s="8"/>
      <c r="Y292" s="8"/>
      <c r="Z292" s="8"/>
    </row>
    <row r="293" spans="1:26" ht="15.75" customHeight="1">
      <c r="A293" s="8"/>
      <c r="B293" s="8"/>
      <c r="C293" s="8"/>
      <c r="D293" s="8"/>
      <c r="E293" s="8"/>
      <c r="F293" s="8"/>
      <c r="G293" s="8"/>
      <c r="H293" s="55"/>
      <c r="I293" s="32"/>
      <c r="J293" s="32"/>
      <c r="K293" s="54">
        <f t="shared" ca="1" si="2"/>
        <v>41</v>
      </c>
      <c r="L293" s="55">
        <f t="shared" ca="1" si="10"/>
        <v>43652.80193351418</v>
      </c>
      <c r="M293" s="56">
        <f t="shared" ca="1" si="11"/>
        <v>1134972.8502713686</v>
      </c>
      <c r="N293" s="57">
        <f t="shared" ca="1" si="12"/>
        <v>0</v>
      </c>
      <c r="O293" s="54">
        <f t="shared" ca="1" si="3"/>
        <v>20</v>
      </c>
      <c r="P293" s="55">
        <f t="shared" ca="1" si="13"/>
        <v>21395.624221576694</v>
      </c>
      <c r="Q293" s="56">
        <f t="shared" ca="1" si="14"/>
        <v>556286.22976099409</v>
      </c>
      <c r="R293" s="57">
        <f t="shared" ca="1" si="15"/>
        <v>0</v>
      </c>
      <c r="S293" s="8"/>
      <c r="T293" s="8"/>
      <c r="U293" s="8"/>
      <c r="V293" s="8"/>
      <c r="W293" s="8"/>
      <c r="X293" s="8"/>
      <c r="Y293" s="8"/>
      <c r="Z293" s="8"/>
    </row>
    <row r="294" spans="1:26" ht="15.75" customHeight="1">
      <c r="A294" s="8"/>
      <c r="B294" s="8"/>
      <c r="C294" s="8"/>
      <c r="D294" s="8"/>
      <c r="E294" s="8"/>
      <c r="F294" s="8"/>
      <c r="G294" s="8"/>
      <c r="H294" s="55"/>
      <c r="I294" s="32"/>
      <c r="J294" s="32"/>
      <c r="K294" s="54">
        <f t="shared" ca="1" si="2"/>
        <v>69</v>
      </c>
      <c r="L294" s="55">
        <f t="shared" ca="1" si="10"/>
        <v>-22699.457005427372</v>
      </c>
      <c r="M294" s="56">
        <f t="shared" ca="1" si="11"/>
        <v>1112273.3932659412</v>
      </c>
      <c r="N294" s="57">
        <f t="shared" ca="1" si="12"/>
        <v>1</v>
      </c>
      <c r="O294" s="54">
        <f t="shared" ca="1" si="3"/>
        <v>96</v>
      </c>
      <c r="P294" s="55">
        <f t="shared" ca="1" si="13"/>
        <v>-11125.724595219883</v>
      </c>
      <c r="Q294" s="56">
        <f t="shared" ca="1" si="14"/>
        <v>545160.50516577426</v>
      </c>
      <c r="R294" s="57">
        <f t="shared" ca="1" si="15"/>
        <v>1</v>
      </c>
      <c r="S294" s="8"/>
      <c r="T294" s="8"/>
      <c r="U294" s="8"/>
      <c r="V294" s="8"/>
      <c r="W294" s="8"/>
      <c r="X294" s="8"/>
      <c r="Y294" s="8"/>
      <c r="Z294" s="8"/>
    </row>
    <row r="295" spans="1:26" ht="15.75" customHeight="1">
      <c r="A295" s="8"/>
      <c r="B295" s="8"/>
      <c r="C295" s="8"/>
      <c r="D295" s="8"/>
      <c r="E295" s="8"/>
      <c r="F295" s="8"/>
      <c r="G295" s="8"/>
      <c r="H295" s="55"/>
      <c r="I295" s="32"/>
      <c r="J295" s="32"/>
      <c r="K295" s="54">
        <f t="shared" ca="1" si="2"/>
        <v>60</v>
      </c>
      <c r="L295" s="55">
        <f t="shared" ca="1" si="10"/>
        <v>-22245.467865318824</v>
      </c>
      <c r="M295" s="56">
        <f t="shared" ca="1" si="11"/>
        <v>1090027.9254006224</v>
      </c>
      <c r="N295" s="57">
        <f t="shared" ca="1" si="12"/>
        <v>2</v>
      </c>
      <c r="O295" s="54">
        <f t="shared" ca="1" si="3"/>
        <v>23</v>
      </c>
      <c r="P295" s="55">
        <f t="shared" ca="1" si="13"/>
        <v>21806.42020663097</v>
      </c>
      <c r="Q295" s="56">
        <f t="shared" ca="1" si="14"/>
        <v>566966.92537240521</v>
      </c>
      <c r="R295" s="57">
        <f t="shared" ca="1" si="15"/>
        <v>0</v>
      </c>
      <c r="S295" s="8"/>
      <c r="T295" s="8"/>
      <c r="U295" s="8"/>
      <c r="V295" s="8"/>
      <c r="W295" s="8"/>
      <c r="X295" s="8"/>
      <c r="Y295" s="8"/>
      <c r="Z295" s="8"/>
    </row>
    <row r="296" spans="1:26" ht="15.75" customHeight="1">
      <c r="A296" s="8"/>
      <c r="B296" s="8"/>
      <c r="C296" s="8"/>
      <c r="D296" s="8"/>
      <c r="E296" s="8"/>
      <c r="F296" s="8"/>
      <c r="G296" s="8"/>
      <c r="H296" s="55"/>
      <c r="I296" s="32"/>
      <c r="J296" s="32"/>
      <c r="K296" s="54">
        <f t="shared" ca="1" si="2"/>
        <v>32</v>
      </c>
      <c r="L296" s="55">
        <f t="shared" ca="1" si="10"/>
        <v>43601.117016024895</v>
      </c>
      <c r="M296" s="56">
        <f t="shared" ca="1" si="11"/>
        <v>1133629.0424166473</v>
      </c>
      <c r="N296" s="57">
        <f t="shared" ca="1" si="12"/>
        <v>0</v>
      </c>
      <c r="O296" s="54">
        <f t="shared" ca="1" si="3"/>
        <v>53</v>
      </c>
      <c r="P296" s="55">
        <f t="shared" ca="1" si="13"/>
        <v>22678.67701489621</v>
      </c>
      <c r="Q296" s="56">
        <f t="shared" ca="1" si="14"/>
        <v>589645.60238730139</v>
      </c>
      <c r="R296" s="57">
        <f t="shared" ca="1" si="15"/>
        <v>0</v>
      </c>
      <c r="S296" s="8"/>
      <c r="T296" s="8"/>
      <c r="U296" s="8"/>
      <c r="V296" s="8"/>
      <c r="W296" s="8"/>
      <c r="X296" s="8"/>
      <c r="Y296" s="8"/>
      <c r="Z296" s="8"/>
    </row>
    <row r="297" spans="1:26" ht="15.75" customHeight="1">
      <c r="A297" s="8"/>
      <c r="B297" s="8"/>
      <c r="C297" s="8"/>
      <c r="D297" s="8"/>
      <c r="E297" s="8"/>
      <c r="F297" s="8"/>
      <c r="G297" s="8"/>
      <c r="H297" s="55"/>
      <c r="I297" s="32"/>
      <c r="J297" s="32"/>
      <c r="K297" s="54">
        <f t="shared" ca="1" si="2"/>
        <v>15</v>
      </c>
      <c r="L297" s="55">
        <f t="shared" ca="1" si="10"/>
        <v>45345.161696665891</v>
      </c>
      <c r="M297" s="56">
        <f t="shared" ca="1" si="11"/>
        <v>1178974.2041133132</v>
      </c>
      <c r="N297" s="57">
        <f t="shared" ca="1" si="12"/>
        <v>0</v>
      </c>
      <c r="O297" s="54">
        <f t="shared" ca="1" si="3"/>
        <v>82</v>
      </c>
      <c r="P297" s="55">
        <f t="shared" ca="1" si="13"/>
        <v>-11792.912047746027</v>
      </c>
      <c r="Q297" s="56">
        <f t="shared" ca="1" si="14"/>
        <v>577852.69033955538</v>
      </c>
      <c r="R297" s="57">
        <f t="shared" ca="1" si="15"/>
        <v>1</v>
      </c>
      <c r="S297" s="8"/>
      <c r="T297" s="8"/>
      <c r="U297" s="8"/>
      <c r="V297" s="8"/>
      <c r="W297" s="8"/>
      <c r="X297" s="8"/>
      <c r="Y297" s="8"/>
      <c r="Z297" s="8"/>
    </row>
    <row r="298" spans="1:26" ht="15.75" customHeight="1">
      <c r="A298" s="8"/>
      <c r="B298" s="8"/>
      <c r="C298" s="8"/>
      <c r="D298" s="8"/>
      <c r="E298" s="8"/>
      <c r="F298" s="8"/>
      <c r="G298" s="8"/>
      <c r="H298" s="55"/>
      <c r="I298" s="32"/>
      <c r="J298" s="32"/>
      <c r="K298" s="54">
        <f t="shared" ca="1" si="2"/>
        <v>68</v>
      </c>
      <c r="L298" s="55">
        <f t="shared" ca="1" si="10"/>
        <v>-23579.484082266266</v>
      </c>
      <c r="M298" s="56">
        <f t="shared" ca="1" si="11"/>
        <v>1155394.720031047</v>
      </c>
      <c r="N298" s="57">
        <f t="shared" ca="1" si="12"/>
        <v>1</v>
      </c>
      <c r="O298" s="54">
        <f t="shared" ca="1" si="3"/>
        <v>94</v>
      </c>
      <c r="P298" s="55">
        <f t="shared" ca="1" si="13"/>
        <v>-11557.053806791107</v>
      </c>
      <c r="Q298" s="56">
        <f t="shared" ca="1" si="14"/>
        <v>566295.6365327643</v>
      </c>
      <c r="R298" s="57">
        <f t="shared" ca="1" si="15"/>
        <v>2</v>
      </c>
      <c r="S298" s="8"/>
      <c r="T298" s="8"/>
      <c r="U298" s="8"/>
      <c r="V298" s="8"/>
      <c r="W298" s="8"/>
      <c r="X298" s="8"/>
      <c r="Y298" s="8"/>
      <c r="Z298" s="8"/>
    </row>
    <row r="299" spans="1:26" ht="15.75" customHeight="1">
      <c r="A299" s="8"/>
      <c r="B299" s="8"/>
      <c r="C299" s="8"/>
      <c r="D299" s="8"/>
      <c r="E299" s="8"/>
      <c r="F299" s="8"/>
      <c r="G299" s="8"/>
      <c r="H299" s="55"/>
      <c r="I299" s="32"/>
      <c r="J299" s="32"/>
      <c r="K299" s="54">
        <f t="shared" ca="1" si="2"/>
        <v>54</v>
      </c>
      <c r="L299" s="55">
        <f t="shared" ca="1" si="10"/>
        <v>46215.788801241884</v>
      </c>
      <c r="M299" s="56">
        <f t="shared" ca="1" si="11"/>
        <v>1201610.5088322889</v>
      </c>
      <c r="N299" s="57">
        <f t="shared" ca="1" si="12"/>
        <v>0</v>
      </c>
      <c r="O299" s="54">
        <f t="shared" ca="1" si="3"/>
        <v>32</v>
      </c>
      <c r="P299" s="55">
        <f t="shared" ca="1" si="13"/>
        <v>22651.825461310571</v>
      </c>
      <c r="Q299" s="56">
        <f t="shared" ca="1" si="14"/>
        <v>588947.46199407487</v>
      </c>
      <c r="R299" s="57">
        <f t="shared" ca="1" si="15"/>
        <v>0</v>
      </c>
      <c r="S299" s="8"/>
      <c r="T299" s="8"/>
      <c r="U299" s="8"/>
      <c r="V299" s="8"/>
      <c r="W299" s="8"/>
      <c r="X299" s="8"/>
      <c r="Y299" s="8"/>
      <c r="Z299" s="8"/>
    </row>
    <row r="300" spans="1:26" ht="15.75" customHeight="1">
      <c r="A300" s="8"/>
      <c r="B300" s="8"/>
      <c r="C300" s="8"/>
      <c r="D300" s="8"/>
      <c r="E300" s="8"/>
      <c r="F300" s="8"/>
      <c r="G300" s="8"/>
      <c r="H300" s="55"/>
      <c r="I300" s="32"/>
      <c r="J300" s="32"/>
      <c r="K300" s="54">
        <f t="shared" ca="1" si="2"/>
        <v>0</v>
      </c>
      <c r="L300" s="55">
        <f t="shared" ca="1" si="10"/>
        <v>48064.420353291556</v>
      </c>
      <c r="M300" s="56">
        <f t="shared" ca="1" si="11"/>
        <v>1249674.9291855805</v>
      </c>
      <c r="N300" s="57">
        <f t="shared" ca="1" si="12"/>
        <v>0</v>
      </c>
      <c r="O300" s="54">
        <f t="shared" ca="1" si="3"/>
        <v>97</v>
      </c>
      <c r="P300" s="55">
        <f t="shared" ca="1" si="13"/>
        <v>-11778.949239881498</v>
      </c>
      <c r="Q300" s="56">
        <f t="shared" ca="1" si="14"/>
        <v>577168.51275419339</v>
      </c>
      <c r="R300" s="57">
        <f t="shared" ca="1" si="15"/>
        <v>1</v>
      </c>
      <c r="S300" s="8"/>
      <c r="T300" s="8"/>
      <c r="U300" s="8"/>
      <c r="V300" s="8"/>
      <c r="W300" s="8"/>
      <c r="X300" s="8"/>
      <c r="Y300" s="8"/>
      <c r="Z300" s="8"/>
    </row>
    <row r="301" spans="1:26" ht="15.75" customHeight="1">
      <c r="A301" s="8"/>
      <c r="B301" s="8"/>
      <c r="C301" s="8"/>
      <c r="D301" s="8"/>
      <c r="E301" s="8"/>
      <c r="F301" s="8"/>
      <c r="G301" s="8"/>
      <c r="H301" s="55"/>
      <c r="I301" s="32"/>
      <c r="J301" s="32"/>
      <c r="K301" s="54">
        <f t="shared" ca="1" si="2"/>
        <v>85</v>
      </c>
      <c r="L301" s="55">
        <f t="shared" ca="1" si="10"/>
        <v>-24993.498583711611</v>
      </c>
      <c r="M301" s="56">
        <f t="shared" ca="1" si="11"/>
        <v>1224681.4306018688</v>
      </c>
      <c r="N301" s="57">
        <f t="shared" ca="1" si="12"/>
        <v>1</v>
      </c>
      <c r="O301" s="54">
        <f t="shared" ca="1" si="3"/>
        <v>18</v>
      </c>
      <c r="P301" s="55">
        <f t="shared" ca="1" si="13"/>
        <v>23086.740510167736</v>
      </c>
      <c r="Q301" s="56">
        <f t="shared" ca="1" si="14"/>
        <v>600255.25326436118</v>
      </c>
      <c r="R301" s="57">
        <f t="shared" ca="1" si="15"/>
        <v>0</v>
      </c>
      <c r="S301" s="8"/>
      <c r="T301" s="8"/>
      <c r="U301" s="8"/>
      <c r="V301" s="8"/>
      <c r="W301" s="8"/>
      <c r="X301" s="8"/>
      <c r="Y301" s="8"/>
      <c r="Z301" s="8"/>
    </row>
    <row r="302" spans="1:26" ht="15.75" customHeight="1">
      <c r="A302" s="8"/>
      <c r="B302" s="8"/>
      <c r="C302" s="8"/>
      <c r="D302" s="8"/>
      <c r="E302" s="8"/>
      <c r="F302" s="8"/>
      <c r="G302" s="8"/>
      <c r="H302" s="55"/>
      <c r="I302" s="32"/>
      <c r="J302" s="32"/>
      <c r="K302" s="54">
        <f t="shared" ca="1" si="2"/>
        <v>69</v>
      </c>
      <c r="L302" s="55">
        <f t="shared" ca="1" si="10"/>
        <v>-24493.628612037377</v>
      </c>
      <c r="M302" s="56">
        <f t="shared" ca="1" si="11"/>
        <v>1200187.8019898315</v>
      </c>
      <c r="N302" s="57">
        <f t="shared" ca="1" si="12"/>
        <v>2</v>
      </c>
      <c r="O302" s="54">
        <f t="shared" ca="1" si="3"/>
        <v>10</v>
      </c>
      <c r="P302" s="55">
        <f t="shared" ca="1" si="13"/>
        <v>24010.210130574447</v>
      </c>
      <c r="Q302" s="56">
        <f t="shared" ca="1" si="14"/>
        <v>624265.46339493559</v>
      </c>
      <c r="R302" s="57">
        <f t="shared" ca="1" si="15"/>
        <v>0</v>
      </c>
      <c r="S302" s="8"/>
      <c r="T302" s="8"/>
      <c r="U302" s="8"/>
      <c r="V302" s="8"/>
      <c r="W302" s="8"/>
      <c r="X302" s="8"/>
      <c r="Y302" s="8"/>
      <c r="Z302" s="8"/>
    </row>
    <row r="303" spans="1:26" ht="15.75" customHeight="1">
      <c r="A303" s="8"/>
      <c r="B303" s="8"/>
      <c r="C303" s="8"/>
      <c r="D303" s="8"/>
      <c r="E303" s="8"/>
      <c r="F303" s="8"/>
      <c r="G303" s="8"/>
      <c r="H303" s="55"/>
      <c r="I303" s="32"/>
      <c r="J303" s="32"/>
      <c r="K303" s="54">
        <f t="shared" ca="1" si="2"/>
        <v>73</v>
      </c>
      <c r="L303" s="55">
        <f t="shared" ca="1" si="10"/>
        <v>-24003.75603979663</v>
      </c>
      <c r="M303" s="56">
        <f t="shared" ca="1" si="11"/>
        <v>1176184.0459500349</v>
      </c>
      <c r="N303" s="57">
        <f t="shared" ca="1" si="12"/>
        <v>3</v>
      </c>
      <c r="O303" s="54">
        <f t="shared" ca="1" si="3"/>
        <v>97</v>
      </c>
      <c r="P303" s="55">
        <f t="shared" ca="1" si="13"/>
        <v>-12485.309267898712</v>
      </c>
      <c r="Q303" s="56">
        <f t="shared" ca="1" si="14"/>
        <v>611780.15412703692</v>
      </c>
      <c r="R303" s="57">
        <f t="shared" ca="1" si="15"/>
        <v>1</v>
      </c>
      <c r="S303" s="8"/>
      <c r="T303" s="8"/>
      <c r="U303" s="8"/>
      <c r="V303" s="8"/>
      <c r="W303" s="8"/>
      <c r="X303" s="8"/>
      <c r="Y303" s="8"/>
      <c r="Z303" s="8"/>
    </row>
    <row r="304" spans="1:26" ht="15.75" customHeight="1">
      <c r="A304" s="8"/>
      <c r="B304" s="8"/>
      <c r="C304" s="8"/>
      <c r="D304" s="8"/>
      <c r="E304" s="8"/>
      <c r="F304" s="8"/>
      <c r="G304" s="8"/>
      <c r="H304" s="55"/>
      <c r="I304" s="32"/>
      <c r="J304" s="32"/>
      <c r="K304" s="54">
        <f t="shared" ca="1" si="2"/>
        <v>14</v>
      </c>
      <c r="L304" s="55">
        <f t="shared" ca="1" si="10"/>
        <v>47047.361838001394</v>
      </c>
      <c r="M304" s="56">
        <f t="shared" ca="1" si="11"/>
        <v>1223231.4077880362</v>
      </c>
      <c r="N304" s="57">
        <f t="shared" ca="1" si="12"/>
        <v>0</v>
      </c>
      <c r="O304" s="54">
        <f t="shared" ca="1" si="3"/>
        <v>70</v>
      </c>
      <c r="P304" s="55">
        <f t="shared" ca="1" si="13"/>
        <v>-12235.603082540738</v>
      </c>
      <c r="Q304" s="56">
        <f t="shared" ca="1" si="14"/>
        <v>599544.55104449613</v>
      </c>
      <c r="R304" s="57">
        <f t="shared" ca="1" si="15"/>
        <v>2</v>
      </c>
      <c r="S304" s="8"/>
      <c r="T304" s="8"/>
      <c r="U304" s="8"/>
      <c r="V304" s="8"/>
      <c r="W304" s="8"/>
      <c r="X304" s="8"/>
      <c r="Y304" s="8"/>
      <c r="Z304" s="8"/>
    </row>
    <row r="305" spans="1:26" ht="15.75" customHeight="1">
      <c r="A305" s="8"/>
      <c r="B305" s="8"/>
      <c r="C305" s="8"/>
      <c r="D305" s="8"/>
      <c r="E305" s="8"/>
      <c r="F305" s="8"/>
      <c r="G305" s="8"/>
      <c r="H305" s="55"/>
      <c r="I305" s="32"/>
      <c r="J305" s="32"/>
      <c r="K305" s="54">
        <f t="shared" ca="1" si="2"/>
        <v>18</v>
      </c>
      <c r="L305" s="55">
        <f t="shared" ca="1" si="10"/>
        <v>48929.256311521451</v>
      </c>
      <c r="M305" s="56">
        <f t="shared" ca="1" si="11"/>
        <v>1272160.6640995576</v>
      </c>
      <c r="N305" s="57">
        <f t="shared" ca="1" si="12"/>
        <v>0</v>
      </c>
      <c r="O305" s="54">
        <f t="shared" ca="1" si="3"/>
        <v>7</v>
      </c>
      <c r="P305" s="55">
        <f t="shared" ca="1" si="13"/>
        <v>23981.782041779847</v>
      </c>
      <c r="Q305" s="56">
        <f t="shared" ca="1" si="14"/>
        <v>623526.33308627596</v>
      </c>
      <c r="R305" s="57">
        <f t="shared" ca="1" si="15"/>
        <v>0</v>
      </c>
      <c r="S305" s="8"/>
      <c r="T305" s="8"/>
      <c r="U305" s="8"/>
      <c r="V305" s="8"/>
      <c r="W305" s="8"/>
      <c r="X305" s="8"/>
      <c r="Y305" s="8"/>
      <c r="Z305" s="8"/>
    </row>
    <row r="306" spans="1:26" ht="15.75" customHeight="1">
      <c r="A306" s="8"/>
      <c r="B306" s="8"/>
      <c r="C306" s="8"/>
      <c r="D306" s="8"/>
      <c r="E306" s="8"/>
      <c r="F306" s="8"/>
      <c r="G306" s="8"/>
      <c r="H306" s="55"/>
      <c r="I306" s="32"/>
      <c r="J306" s="32"/>
      <c r="K306" s="54">
        <f t="shared" ca="1" si="2"/>
        <v>51</v>
      </c>
      <c r="L306" s="55">
        <f t="shared" ca="1" si="10"/>
        <v>50886.426563982306</v>
      </c>
      <c r="M306" s="56">
        <f t="shared" ca="1" si="11"/>
        <v>1323047.0906635399</v>
      </c>
      <c r="N306" s="57">
        <f t="shared" ca="1" si="12"/>
        <v>0</v>
      </c>
      <c r="O306" s="54">
        <f t="shared" ca="1" si="3"/>
        <v>30</v>
      </c>
      <c r="P306" s="55">
        <f t="shared" ca="1" si="13"/>
        <v>24941.05332345104</v>
      </c>
      <c r="Q306" s="56">
        <f t="shared" ca="1" si="14"/>
        <v>648467.38640972704</v>
      </c>
      <c r="R306" s="57">
        <f t="shared" ca="1" si="15"/>
        <v>0</v>
      </c>
      <c r="S306" s="8"/>
      <c r="T306" s="8"/>
      <c r="U306" s="8"/>
      <c r="V306" s="8"/>
      <c r="W306" s="8"/>
      <c r="X306" s="8"/>
      <c r="Y306" s="8"/>
      <c r="Z306" s="8"/>
    </row>
    <row r="307" spans="1:26" ht="15.75" customHeight="1">
      <c r="A307" s="8"/>
      <c r="B307" s="8"/>
      <c r="C307" s="8"/>
      <c r="D307" s="8"/>
      <c r="E307" s="8"/>
      <c r="F307" s="8"/>
      <c r="G307" s="8"/>
      <c r="H307" s="55"/>
      <c r="I307" s="32"/>
      <c r="J307" s="32"/>
      <c r="K307" s="54">
        <f t="shared" ca="1" si="2"/>
        <v>25</v>
      </c>
      <c r="L307" s="55">
        <f t="shared" ca="1" si="10"/>
        <v>52921.883626541596</v>
      </c>
      <c r="M307" s="56">
        <f t="shared" ca="1" si="11"/>
        <v>1375968.9742900815</v>
      </c>
      <c r="N307" s="57">
        <f t="shared" ca="1" si="12"/>
        <v>0</v>
      </c>
      <c r="O307" s="54">
        <f t="shared" ca="1" si="3"/>
        <v>40</v>
      </c>
      <c r="P307" s="55">
        <f t="shared" ca="1" si="13"/>
        <v>25938.695456389083</v>
      </c>
      <c r="Q307" s="56">
        <f t="shared" ca="1" si="14"/>
        <v>674406.08186611615</v>
      </c>
      <c r="R307" s="57">
        <f t="shared" ca="1" si="15"/>
        <v>0</v>
      </c>
      <c r="S307" s="8"/>
      <c r="T307" s="8"/>
      <c r="U307" s="8"/>
      <c r="V307" s="8"/>
      <c r="W307" s="8"/>
      <c r="X307" s="8"/>
      <c r="Y307" s="8"/>
      <c r="Z307" s="8"/>
    </row>
    <row r="308" spans="1:26" ht="15.75" customHeight="1">
      <c r="A308" s="8"/>
      <c r="B308" s="8"/>
      <c r="C308" s="8"/>
      <c r="D308" s="8"/>
      <c r="E308" s="8"/>
      <c r="F308" s="8"/>
      <c r="G308" s="8"/>
      <c r="H308" s="55"/>
      <c r="I308" s="32"/>
      <c r="J308" s="32"/>
      <c r="K308" s="54">
        <f t="shared" ca="1" si="2"/>
        <v>12</v>
      </c>
      <c r="L308" s="55">
        <f t="shared" ca="1" si="10"/>
        <v>55038.75897160326</v>
      </c>
      <c r="M308" s="56">
        <f t="shared" ca="1" si="11"/>
        <v>1431007.7332616849</v>
      </c>
      <c r="N308" s="57">
        <f t="shared" ca="1" si="12"/>
        <v>0</v>
      </c>
      <c r="O308" s="54">
        <f t="shared" ca="1" si="3"/>
        <v>66</v>
      </c>
      <c r="P308" s="55">
        <f t="shared" ca="1" si="13"/>
        <v>-13488.121637322323</v>
      </c>
      <c r="Q308" s="56">
        <f t="shared" ca="1" si="14"/>
        <v>660917.96022879379</v>
      </c>
      <c r="R308" s="57">
        <f t="shared" ca="1" si="15"/>
        <v>1</v>
      </c>
      <c r="S308" s="8"/>
      <c r="T308" s="8"/>
      <c r="U308" s="8"/>
      <c r="V308" s="8"/>
      <c r="W308" s="8"/>
      <c r="X308" s="8"/>
      <c r="Y308" s="8"/>
      <c r="Z308" s="8"/>
    </row>
    <row r="309" spans="1:26" ht="15.75" customHeight="1">
      <c r="A309" s="8"/>
      <c r="B309" s="8"/>
      <c r="C309" s="8"/>
      <c r="D309" s="8"/>
      <c r="E309" s="8"/>
      <c r="F309" s="8"/>
      <c r="G309" s="8"/>
      <c r="H309" s="55"/>
      <c r="I309" s="32"/>
      <c r="J309" s="32"/>
      <c r="K309" s="54">
        <f t="shared" ca="1" si="2"/>
        <v>62</v>
      </c>
      <c r="L309" s="55">
        <f t="shared" ca="1" si="10"/>
        <v>-28620.154665233698</v>
      </c>
      <c r="M309" s="56">
        <f t="shared" ca="1" si="11"/>
        <v>1402387.5785964511</v>
      </c>
      <c r="N309" s="57">
        <f t="shared" ca="1" si="12"/>
        <v>1</v>
      </c>
      <c r="O309" s="54">
        <f t="shared" ca="1" si="3"/>
        <v>76</v>
      </c>
      <c r="P309" s="55">
        <f t="shared" ca="1" si="13"/>
        <v>-13218.359204575876</v>
      </c>
      <c r="Q309" s="56">
        <f t="shared" ca="1" si="14"/>
        <v>647699.6010242179</v>
      </c>
      <c r="R309" s="57">
        <f t="shared" ca="1" si="15"/>
        <v>2</v>
      </c>
      <c r="S309" s="8"/>
      <c r="T309" s="8"/>
      <c r="U309" s="8"/>
      <c r="V309" s="8"/>
      <c r="W309" s="8"/>
      <c r="X309" s="8"/>
      <c r="Y309" s="8"/>
      <c r="Z309" s="8"/>
    </row>
    <row r="310" spans="1:26" ht="15.75" customHeight="1">
      <c r="A310" s="8"/>
      <c r="B310" s="8"/>
      <c r="C310" s="8"/>
      <c r="D310" s="8"/>
      <c r="E310" s="8"/>
      <c r="F310" s="8"/>
      <c r="G310" s="8"/>
      <c r="H310" s="55"/>
      <c r="I310" s="32"/>
      <c r="J310" s="32"/>
      <c r="K310" s="54">
        <f t="shared" ca="1" si="2"/>
        <v>13</v>
      </c>
      <c r="L310" s="55">
        <f t="shared" ca="1" si="10"/>
        <v>56095.503143858048</v>
      </c>
      <c r="M310" s="56">
        <f t="shared" ca="1" si="11"/>
        <v>1458483.081740309</v>
      </c>
      <c r="N310" s="57">
        <f t="shared" ca="1" si="12"/>
        <v>0</v>
      </c>
      <c r="O310" s="54">
        <f t="shared" ca="1" si="3"/>
        <v>31</v>
      </c>
      <c r="P310" s="55">
        <f t="shared" ca="1" si="13"/>
        <v>25907.984040968717</v>
      </c>
      <c r="Q310" s="56">
        <f t="shared" ca="1" si="14"/>
        <v>673607.58506518661</v>
      </c>
      <c r="R310" s="57">
        <f t="shared" ca="1" si="15"/>
        <v>0</v>
      </c>
      <c r="S310" s="8"/>
      <c r="T310" s="8"/>
      <c r="U310" s="8"/>
      <c r="V310" s="8"/>
      <c r="W310" s="8"/>
      <c r="X310" s="8"/>
      <c r="Y310" s="8"/>
      <c r="Z310" s="8"/>
    </row>
    <row r="311" spans="1:26" ht="15.75" customHeight="1">
      <c r="A311" s="8"/>
      <c r="B311" s="8"/>
      <c r="C311" s="8"/>
      <c r="D311" s="8"/>
      <c r="E311" s="8"/>
      <c r="F311" s="8"/>
      <c r="G311" s="8"/>
      <c r="H311" s="55"/>
      <c r="I311" s="32"/>
      <c r="J311" s="32"/>
      <c r="K311" s="54">
        <f t="shared" ca="1" si="2"/>
        <v>11</v>
      </c>
      <c r="L311" s="55">
        <f t="shared" ca="1" si="10"/>
        <v>58339.32326961236</v>
      </c>
      <c r="M311" s="56">
        <f t="shared" ca="1" si="11"/>
        <v>1516822.4050099214</v>
      </c>
      <c r="N311" s="57">
        <f t="shared" ca="1" si="12"/>
        <v>0</v>
      </c>
      <c r="O311" s="54">
        <f t="shared" ca="1" si="3"/>
        <v>92</v>
      </c>
      <c r="P311" s="55">
        <f t="shared" ca="1" si="13"/>
        <v>-13472.151701303732</v>
      </c>
      <c r="Q311" s="56">
        <f t="shared" ca="1" si="14"/>
        <v>660135.43336388282</v>
      </c>
      <c r="R311" s="57">
        <f t="shared" ca="1" si="15"/>
        <v>1</v>
      </c>
      <c r="S311" s="8"/>
      <c r="T311" s="8"/>
      <c r="U311" s="8"/>
      <c r="V311" s="8"/>
      <c r="W311" s="8"/>
      <c r="X311" s="8"/>
      <c r="Y311" s="8"/>
      <c r="Z311" s="8"/>
    </row>
    <row r="312" spans="1:26" ht="15.75" customHeight="1">
      <c r="A312" s="8"/>
      <c r="B312" s="8"/>
      <c r="C312" s="8"/>
      <c r="D312" s="8"/>
      <c r="E312" s="8"/>
      <c r="F312" s="8"/>
      <c r="G312" s="8"/>
      <c r="H312" s="55"/>
      <c r="I312" s="32"/>
      <c r="J312" s="32"/>
      <c r="K312" s="54">
        <f t="shared" ca="1" si="2"/>
        <v>37</v>
      </c>
      <c r="L312" s="55">
        <f t="shared" ca="1" si="10"/>
        <v>60672.896200396855</v>
      </c>
      <c r="M312" s="56">
        <f t="shared" ca="1" si="11"/>
        <v>1577495.3012103182</v>
      </c>
      <c r="N312" s="57">
        <f t="shared" ca="1" si="12"/>
        <v>0</v>
      </c>
      <c r="O312" s="54">
        <f t="shared" ca="1" si="3"/>
        <v>6</v>
      </c>
      <c r="P312" s="55">
        <f t="shared" ca="1" si="13"/>
        <v>26405.417334555314</v>
      </c>
      <c r="Q312" s="56">
        <f t="shared" ca="1" si="14"/>
        <v>686540.85069843812</v>
      </c>
      <c r="R312" s="57">
        <f t="shared" ca="1" si="15"/>
        <v>0</v>
      </c>
      <c r="S312" s="8"/>
      <c r="T312" s="8"/>
      <c r="U312" s="8"/>
      <c r="V312" s="8"/>
      <c r="W312" s="8"/>
      <c r="X312" s="8"/>
      <c r="Y312" s="8"/>
      <c r="Z312" s="8"/>
    </row>
    <row r="313" spans="1:26" ht="15.75" customHeight="1">
      <c r="A313" s="8"/>
      <c r="B313" s="8"/>
      <c r="C313" s="8"/>
      <c r="D313" s="8"/>
      <c r="E313" s="8"/>
      <c r="F313" s="8"/>
      <c r="G313" s="8"/>
      <c r="H313" s="55"/>
      <c r="I313" s="32"/>
      <c r="J313" s="32"/>
      <c r="K313" s="54">
        <f t="shared" ca="1" si="2"/>
        <v>80</v>
      </c>
      <c r="L313" s="55">
        <f t="shared" ca="1" si="10"/>
        <v>-31549.906024206364</v>
      </c>
      <c r="M313" s="56">
        <f t="shared" ca="1" si="11"/>
        <v>1545945.3951861118</v>
      </c>
      <c r="N313" s="57">
        <f t="shared" ca="1" si="12"/>
        <v>1</v>
      </c>
      <c r="O313" s="54">
        <f t="shared" ca="1" si="3"/>
        <v>36</v>
      </c>
      <c r="P313" s="55">
        <f t="shared" ca="1" si="13"/>
        <v>27461.634027937525</v>
      </c>
      <c r="Q313" s="56">
        <f t="shared" ca="1" si="14"/>
        <v>714002.48472637567</v>
      </c>
      <c r="R313" s="57">
        <f t="shared" ca="1" si="15"/>
        <v>0</v>
      </c>
      <c r="S313" s="8"/>
      <c r="T313" s="8"/>
      <c r="U313" s="8"/>
      <c r="V313" s="8"/>
      <c r="W313" s="8"/>
      <c r="X313" s="8"/>
      <c r="Y313" s="8"/>
      <c r="Z313" s="8"/>
    </row>
    <row r="314" spans="1:26" ht="15.75" customHeight="1">
      <c r="A314" s="8"/>
      <c r="B314" s="8"/>
      <c r="C314" s="8"/>
      <c r="D314" s="8"/>
      <c r="E314" s="8"/>
      <c r="F314" s="8"/>
      <c r="G314" s="8"/>
      <c r="H314" s="55"/>
      <c r="I314" s="32"/>
      <c r="J314" s="32"/>
      <c r="K314" s="54">
        <f t="shared" ca="1" si="2"/>
        <v>5</v>
      </c>
      <c r="L314" s="55">
        <f t="shared" ca="1" si="10"/>
        <v>61837.815807444473</v>
      </c>
      <c r="M314" s="56">
        <f t="shared" ca="1" si="11"/>
        <v>1607783.2109935563</v>
      </c>
      <c r="N314" s="57">
        <f t="shared" ca="1" si="12"/>
        <v>0</v>
      </c>
      <c r="O314" s="54">
        <f t="shared" ca="1" si="3"/>
        <v>56</v>
      </c>
      <c r="P314" s="55">
        <f t="shared" ca="1" si="13"/>
        <v>28560.099389055027</v>
      </c>
      <c r="Q314" s="56">
        <f t="shared" ca="1" si="14"/>
        <v>742562.58411543071</v>
      </c>
      <c r="R314" s="57">
        <f t="shared" ca="1" si="15"/>
        <v>0</v>
      </c>
      <c r="S314" s="8"/>
      <c r="T314" s="8"/>
      <c r="U314" s="8"/>
      <c r="V314" s="8"/>
      <c r="W314" s="8"/>
      <c r="X314" s="8"/>
      <c r="Y314" s="8"/>
      <c r="Z314" s="8"/>
    </row>
    <row r="315" spans="1:26" ht="15.75" customHeight="1">
      <c r="A315" s="8"/>
      <c r="B315" s="8"/>
      <c r="C315" s="8"/>
      <c r="D315" s="8"/>
      <c r="E315" s="8"/>
      <c r="F315" s="8"/>
      <c r="G315" s="8"/>
      <c r="H315" s="55"/>
      <c r="I315" s="32"/>
      <c r="J315" s="32"/>
      <c r="K315" s="54">
        <f t="shared" ca="1" si="2"/>
        <v>20</v>
      </c>
      <c r="L315" s="55">
        <f t="shared" ca="1" si="10"/>
        <v>64311.328439742254</v>
      </c>
      <c r="M315" s="56">
        <f t="shared" ca="1" si="11"/>
        <v>1672094.5394332986</v>
      </c>
      <c r="N315" s="57">
        <f t="shared" ca="1" si="12"/>
        <v>0</v>
      </c>
      <c r="O315" s="54">
        <f t="shared" ca="1" si="3"/>
        <v>99</v>
      </c>
      <c r="P315" s="55">
        <f t="shared" ca="1" si="13"/>
        <v>-14851.251682308615</v>
      </c>
      <c r="Q315" s="56">
        <f t="shared" ca="1" si="14"/>
        <v>727711.33243312209</v>
      </c>
      <c r="R315" s="57">
        <f t="shared" ca="1" si="15"/>
        <v>1</v>
      </c>
      <c r="S315" s="8"/>
      <c r="T315" s="8"/>
      <c r="U315" s="8"/>
      <c r="V315" s="8"/>
      <c r="W315" s="8"/>
      <c r="X315" s="8"/>
      <c r="Y315" s="8"/>
      <c r="Z315" s="8"/>
    </row>
    <row r="316" spans="1:26" ht="15.75" customHeight="1">
      <c r="A316" s="8"/>
      <c r="B316" s="8"/>
      <c r="C316" s="8"/>
      <c r="D316" s="8"/>
      <c r="E316" s="8"/>
      <c r="F316" s="8"/>
      <c r="G316" s="8"/>
      <c r="H316" s="55"/>
      <c r="I316" s="32"/>
      <c r="J316" s="32"/>
      <c r="K316" s="54">
        <f t="shared" ca="1" si="2"/>
        <v>52</v>
      </c>
      <c r="L316" s="55">
        <f t="shared" ca="1" si="10"/>
        <v>66883.781577331945</v>
      </c>
      <c r="M316" s="56">
        <f t="shared" ca="1" si="11"/>
        <v>1738978.3210106306</v>
      </c>
      <c r="N316" s="57">
        <f t="shared" ca="1" si="12"/>
        <v>0</v>
      </c>
      <c r="O316" s="54">
        <f t="shared" ca="1" si="3"/>
        <v>35</v>
      </c>
      <c r="P316" s="55">
        <f t="shared" ca="1" si="13"/>
        <v>29108.453297324886</v>
      </c>
      <c r="Q316" s="56">
        <f t="shared" ca="1" si="14"/>
        <v>756819.78573044692</v>
      </c>
      <c r="R316" s="57">
        <f t="shared" ca="1" si="15"/>
        <v>0</v>
      </c>
      <c r="S316" s="8"/>
      <c r="T316" s="8"/>
      <c r="U316" s="8"/>
      <c r="V316" s="8"/>
      <c r="W316" s="8"/>
      <c r="X316" s="8"/>
      <c r="Y316" s="8"/>
      <c r="Z316" s="8"/>
    </row>
    <row r="317" spans="1:26" ht="15.75" customHeight="1">
      <c r="A317" s="8"/>
      <c r="B317" s="8"/>
      <c r="C317" s="8"/>
      <c r="D317" s="8"/>
      <c r="E317" s="8"/>
      <c r="F317" s="8"/>
      <c r="G317" s="8"/>
      <c r="H317" s="55"/>
      <c r="I317" s="32"/>
      <c r="J317" s="32"/>
      <c r="K317" s="54">
        <f t="shared" ca="1" si="2"/>
        <v>54</v>
      </c>
      <c r="L317" s="55">
        <f t="shared" ca="1" si="10"/>
        <v>69559.132840425227</v>
      </c>
      <c r="M317" s="56">
        <f t="shared" ca="1" si="11"/>
        <v>1808537.4538510558</v>
      </c>
      <c r="N317" s="57">
        <f t="shared" ca="1" si="12"/>
        <v>0</v>
      </c>
      <c r="O317" s="54">
        <f t="shared" ca="1" si="3"/>
        <v>28</v>
      </c>
      <c r="P317" s="55">
        <f t="shared" ca="1" si="13"/>
        <v>30272.791429217876</v>
      </c>
      <c r="Q317" s="56">
        <f t="shared" ca="1" si="14"/>
        <v>787092.57715966483</v>
      </c>
      <c r="R317" s="57">
        <f t="shared" ca="1" si="15"/>
        <v>0</v>
      </c>
      <c r="S317" s="8"/>
      <c r="T317" s="8"/>
      <c r="U317" s="8"/>
      <c r="V317" s="8"/>
      <c r="W317" s="8"/>
      <c r="X317" s="8"/>
      <c r="Y317" s="8"/>
      <c r="Z317" s="8"/>
    </row>
    <row r="318" spans="1:26" ht="15.75" customHeight="1">
      <c r="A318" s="8"/>
      <c r="B318" s="8"/>
      <c r="C318" s="8"/>
      <c r="D318" s="8"/>
      <c r="E318" s="8"/>
      <c r="F318" s="8"/>
      <c r="G318" s="8"/>
      <c r="H318" s="55"/>
      <c r="I318" s="32"/>
      <c r="J318" s="32"/>
      <c r="K318" s="54">
        <f t="shared" ca="1" si="2"/>
        <v>48</v>
      </c>
      <c r="L318" s="55">
        <f t="shared" ca="1" si="10"/>
        <v>72341.49815404223</v>
      </c>
      <c r="M318" s="56">
        <f t="shared" ca="1" si="11"/>
        <v>1880878.9520050981</v>
      </c>
      <c r="N318" s="57">
        <f t="shared" ca="1" si="12"/>
        <v>0</v>
      </c>
      <c r="O318" s="54">
        <f t="shared" ca="1" si="3"/>
        <v>59</v>
      </c>
      <c r="P318" s="55">
        <f t="shared" ca="1" si="13"/>
        <v>31483.703086386595</v>
      </c>
      <c r="Q318" s="56">
        <f t="shared" ca="1" si="14"/>
        <v>818576.28024605138</v>
      </c>
      <c r="R318" s="57">
        <f t="shared" ca="1" si="15"/>
        <v>0</v>
      </c>
      <c r="S318" s="8"/>
      <c r="T318" s="8"/>
      <c r="U318" s="8"/>
      <c r="V318" s="8"/>
      <c r="W318" s="8"/>
      <c r="X318" s="8"/>
      <c r="Y318" s="8"/>
      <c r="Z318" s="8"/>
    </row>
    <row r="319" spans="1:26" ht="15.75" customHeight="1">
      <c r="A319" s="8"/>
      <c r="B319" s="8"/>
      <c r="C319" s="8"/>
      <c r="D319" s="8"/>
      <c r="E319" s="8"/>
      <c r="F319" s="8"/>
      <c r="G319" s="8"/>
      <c r="H319" s="55"/>
      <c r="I319" s="32"/>
      <c r="J319" s="32"/>
      <c r="K319" s="54">
        <f t="shared" ca="1" si="2"/>
        <v>65</v>
      </c>
      <c r="L319" s="55">
        <f t="shared" ca="1" si="10"/>
        <v>-37617.579040101962</v>
      </c>
      <c r="M319" s="56">
        <f t="shared" ca="1" si="11"/>
        <v>1843261.3729649961</v>
      </c>
      <c r="N319" s="57">
        <f t="shared" ca="1" si="12"/>
        <v>1</v>
      </c>
      <c r="O319" s="54">
        <f t="shared" ca="1" si="3"/>
        <v>43</v>
      </c>
      <c r="P319" s="55">
        <f t="shared" ca="1" si="13"/>
        <v>32743.051209842055</v>
      </c>
      <c r="Q319" s="56">
        <f t="shared" ca="1" si="14"/>
        <v>851319.33145589347</v>
      </c>
      <c r="R319" s="57">
        <f t="shared" ca="1" si="15"/>
        <v>0</v>
      </c>
      <c r="S319" s="8"/>
      <c r="T319" s="8"/>
      <c r="U319" s="8"/>
      <c r="V319" s="8"/>
      <c r="W319" s="8"/>
      <c r="X319" s="8"/>
      <c r="Y319" s="8"/>
      <c r="Z319" s="8"/>
    </row>
    <row r="320" spans="1:26" ht="15.75" customHeight="1">
      <c r="A320" s="8"/>
      <c r="B320" s="8"/>
      <c r="C320" s="8"/>
      <c r="D320" s="8"/>
      <c r="E320" s="8"/>
      <c r="F320" s="8"/>
      <c r="G320" s="8"/>
      <c r="H320" s="55"/>
      <c r="I320" s="32"/>
      <c r="J320" s="32"/>
      <c r="K320" s="54">
        <f t="shared" ca="1" si="2"/>
        <v>20</v>
      </c>
      <c r="L320" s="55">
        <f t="shared" ca="1" si="10"/>
        <v>73730.454918599848</v>
      </c>
      <c r="M320" s="56">
        <f t="shared" ca="1" si="11"/>
        <v>1916991.8278835961</v>
      </c>
      <c r="N320" s="57">
        <f t="shared" ca="1" si="12"/>
        <v>0</v>
      </c>
      <c r="O320" s="54">
        <f t="shared" ca="1" si="3"/>
        <v>43</v>
      </c>
      <c r="P320" s="55">
        <f t="shared" ca="1" si="13"/>
        <v>34052.773258235742</v>
      </c>
      <c r="Q320" s="56">
        <f t="shared" ca="1" si="14"/>
        <v>885372.10471412924</v>
      </c>
      <c r="R320" s="57">
        <f t="shared" ca="1" si="15"/>
        <v>0</v>
      </c>
      <c r="S320" s="8"/>
      <c r="T320" s="8"/>
      <c r="U320" s="8"/>
      <c r="V320" s="8"/>
      <c r="W320" s="8"/>
      <c r="X320" s="8"/>
      <c r="Y320" s="8"/>
      <c r="Z320" s="8"/>
    </row>
    <row r="321" spans="1:26" ht="15.75" customHeight="1">
      <c r="A321" s="8"/>
      <c r="B321" s="8"/>
      <c r="C321" s="8"/>
      <c r="D321" s="8"/>
      <c r="E321" s="8"/>
      <c r="F321" s="8"/>
      <c r="G321" s="8"/>
      <c r="H321" s="55"/>
      <c r="I321" s="32"/>
      <c r="J321" s="32"/>
      <c r="K321" s="54">
        <f t="shared" ca="1" si="2"/>
        <v>15</v>
      </c>
      <c r="L321" s="55">
        <f t="shared" ca="1" si="10"/>
        <v>76679.673115343845</v>
      </c>
      <c r="M321" s="56">
        <f t="shared" ca="1" si="11"/>
        <v>1993671.5009989399</v>
      </c>
      <c r="N321" s="57">
        <f t="shared" ca="1" si="12"/>
        <v>0</v>
      </c>
      <c r="O321" s="54">
        <f t="shared" ca="1" si="3"/>
        <v>64</v>
      </c>
      <c r="P321" s="55">
        <f t="shared" ca="1" si="13"/>
        <v>-17707.442094282585</v>
      </c>
      <c r="Q321" s="56">
        <f t="shared" ca="1" si="14"/>
        <v>867664.66261984664</v>
      </c>
      <c r="R321" s="57">
        <f t="shared" ca="1" si="15"/>
        <v>1</v>
      </c>
      <c r="S321" s="8"/>
      <c r="T321" s="8"/>
      <c r="U321" s="8"/>
      <c r="V321" s="8"/>
      <c r="W321" s="8"/>
      <c r="X321" s="8"/>
      <c r="Y321" s="8"/>
      <c r="Z321" s="8"/>
    </row>
    <row r="322" spans="1:26" ht="15.75" customHeight="1">
      <c r="A322" s="8"/>
      <c r="B322" s="8"/>
      <c r="C322" s="8"/>
      <c r="D322" s="8"/>
      <c r="E322" s="8"/>
      <c r="F322" s="8"/>
      <c r="G322" s="8"/>
      <c r="H322" s="55"/>
      <c r="I322" s="32"/>
      <c r="J322" s="32"/>
      <c r="K322" s="54">
        <f t="shared" ca="1" si="2"/>
        <v>73</v>
      </c>
      <c r="L322" s="55">
        <f t="shared" ca="1" si="10"/>
        <v>-39873.430019978798</v>
      </c>
      <c r="M322" s="56">
        <f t="shared" ca="1" si="11"/>
        <v>1953798.070978961</v>
      </c>
      <c r="N322" s="57">
        <f t="shared" ca="1" si="12"/>
        <v>1</v>
      </c>
      <c r="O322" s="54">
        <f t="shared" ca="1" si="3"/>
        <v>66</v>
      </c>
      <c r="P322" s="55">
        <f t="shared" ca="1" si="13"/>
        <v>-17353.293252396932</v>
      </c>
      <c r="Q322" s="56">
        <f t="shared" ca="1" si="14"/>
        <v>850311.36936744966</v>
      </c>
      <c r="R322" s="57">
        <f t="shared" ca="1" si="15"/>
        <v>2</v>
      </c>
      <c r="S322" s="8"/>
      <c r="T322" s="8"/>
      <c r="U322" s="8"/>
      <c r="V322" s="8"/>
      <c r="W322" s="8"/>
      <c r="X322" s="8"/>
      <c r="Y322" s="8"/>
      <c r="Z322" s="8"/>
    </row>
    <row r="323" spans="1:26" ht="15.75" customHeight="1">
      <c r="A323" s="8"/>
      <c r="B323" s="8"/>
      <c r="C323" s="8"/>
      <c r="D323" s="8"/>
      <c r="E323" s="8"/>
      <c r="F323" s="8"/>
      <c r="G323" s="8"/>
      <c r="H323" s="55"/>
      <c r="I323" s="32"/>
      <c r="J323" s="32"/>
      <c r="K323" s="54">
        <f t="shared" ca="1" si="2"/>
        <v>88</v>
      </c>
      <c r="L323" s="55">
        <f t="shared" ca="1" si="10"/>
        <v>-39075.961419579216</v>
      </c>
      <c r="M323" s="56">
        <f t="shared" ca="1" si="11"/>
        <v>1914722.1095593818</v>
      </c>
      <c r="N323" s="57">
        <f t="shared" ca="1" si="12"/>
        <v>2</v>
      </c>
      <c r="O323" s="54">
        <f t="shared" ca="1" si="3"/>
        <v>63</v>
      </c>
      <c r="P323" s="55">
        <f t="shared" ca="1" si="13"/>
        <v>-17006.227387348994</v>
      </c>
      <c r="Q323" s="56">
        <f t="shared" ca="1" si="14"/>
        <v>833305.14198010066</v>
      </c>
      <c r="R323" s="57">
        <f t="shared" ca="1" si="15"/>
        <v>3</v>
      </c>
      <c r="S323" s="8"/>
      <c r="T323" s="8"/>
      <c r="U323" s="8"/>
      <c r="V323" s="8"/>
      <c r="W323" s="8"/>
      <c r="X323" s="8"/>
      <c r="Y323" s="8"/>
      <c r="Z323" s="8"/>
    </row>
    <row r="324" spans="1:26" ht="15.75" customHeight="1">
      <c r="A324" s="8"/>
      <c r="B324" s="8"/>
      <c r="C324" s="8"/>
      <c r="D324" s="8"/>
      <c r="E324" s="8"/>
      <c r="F324" s="8"/>
      <c r="G324" s="8"/>
      <c r="H324" s="55"/>
      <c r="I324" s="32"/>
      <c r="J324" s="32"/>
      <c r="K324" s="54">
        <f t="shared" ca="1" si="2"/>
        <v>44</v>
      </c>
      <c r="L324" s="55">
        <f t="shared" ca="1" si="10"/>
        <v>76588.884382375269</v>
      </c>
      <c r="M324" s="56">
        <f t="shared" ca="1" si="11"/>
        <v>1991310.9939417571</v>
      </c>
      <c r="N324" s="57">
        <f t="shared" ca="1" si="12"/>
        <v>0</v>
      </c>
      <c r="O324" s="54">
        <f t="shared" ca="1" si="3"/>
        <v>34</v>
      </c>
      <c r="P324" s="55">
        <f t="shared" ca="1" si="13"/>
        <v>33332.205679204024</v>
      </c>
      <c r="Q324" s="56">
        <f t="shared" ca="1" si="14"/>
        <v>866637.34765930474</v>
      </c>
      <c r="R324" s="57">
        <f t="shared" ca="1" si="15"/>
        <v>0</v>
      </c>
      <c r="S324" s="8"/>
      <c r="T324" s="8"/>
      <c r="U324" s="8"/>
      <c r="V324" s="8"/>
      <c r="W324" s="8"/>
      <c r="X324" s="8"/>
      <c r="Y324" s="8"/>
      <c r="Z324" s="8"/>
    </row>
    <row r="325" spans="1:26" ht="15.75" customHeight="1">
      <c r="A325" s="8"/>
      <c r="B325" s="8"/>
      <c r="C325" s="8"/>
      <c r="D325" s="8"/>
      <c r="E325" s="8"/>
      <c r="F325" s="8"/>
      <c r="G325" s="8"/>
      <c r="H325" s="55"/>
      <c r="I325" s="32"/>
      <c r="J325" s="32"/>
      <c r="K325" s="54">
        <f t="shared" ca="1" si="2"/>
        <v>40</v>
      </c>
      <c r="L325" s="55">
        <f t="shared" ca="1" si="10"/>
        <v>79652.43975767029</v>
      </c>
      <c r="M325" s="56">
        <f t="shared" ca="1" si="11"/>
        <v>2070963.4336994274</v>
      </c>
      <c r="N325" s="57">
        <f t="shared" ca="1" si="12"/>
        <v>0</v>
      </c>
      <c r="O325" s="54">
        <f t="shared" ca="1" si="3"/>
        <v>92</v>
      </c>
      <c r="P325" s="55">
        <f t="shared" ca="1" si="13"/>
        <v>-17332.746953186095</v>
      </c>
      <c r="Q325" s="56">
        <f t="shared" ca="1" si="14"/>
        <v>849304.60070611862</v>
      </c>
      <c r="R325" s="57">
        <f t="shared" ca="1" si="15"/>
        <v>1</v>
      </c>
      <c r="S325" s="8"/>
      <c r="T325" s="8"/>
      <c r="U325" s="8"/>
      <c r="V325" s="8"/>
      <c r="W325" s="8"/>
      <c r="X325" s="8"/>
      <c r="Y325" s="8"/>
      <c r="Z325" s="8"/>
    </row>
    <row r="326" spans="1:26" ht="15.75" customHeight="1">
      <c r="A326" s="8"/>
      <c r="B326" s="8"/>
      <c r="C326" s="8"/>
      <c r="D326" s="8"/>
      <c r="E326" s="8"/>
      <c r="F326" s="8"/>
      <c r="G326" s="8"/>
      <c r="H326" s="55"/>
      <c r="I326" s="32"/>
      <c r="J326" s="32"/>
      <c r="K326" s="54">
        <f t="shared" ca="1" si="2"/>
        <v>45</v>
      </c>
      <c r="L326" s="55">
        <f t="shared" ca="1" si="10"/>
        <v>82838.537347977093</v>
      </c>
      <c r="M326" s="56">
        <f t="shared" ca="1" si="11"/>
        <v>2153801.9710474047</v>
      </c>
      <c r="N326" s="57">
        <f t="shared" ca="1" si="12"/>
        <v>0</v>
      </c>
      <c r="O326" s="54">
        <f t="shared" ca="1" si="3"/>
        <v>19</v>
      </c>
      <c r="P326" s="55">
        <f t="shared" ca="1" si="13"/>
        <v>33972.184028244745</v>
      </c>
      <c r="Q326" s="56">
        <f t="shared" ca="1" si="14"/>
        <v>883276.78473436332</v>
      </c>
      <c r="R326" s="57">
        <f t="shared" ca="1" si="15"/>
        <v>0</v>
      </c>
      <c r="S326" s="8"/>
      <c r="T326" s="8"/>
      <c r="U326" s="8"/>
      <c r="V326" s="8"/>
      <c r="W326" s="8"/>
      <c r="X326" s="8"/>
      <c r="Y326" s="8"/>
      <c r="Z326" s="8"/>
    </row>
    <row r="327" spans="1:26" ht="15.75" customHeight="1">
      <c r="A327" s="8"/>
      <c r="B327" s="8"/>
      <c r="C327" s="8"/>
      <c r="D327" s="8"/>
      <c r="E327" s="8"/>
      <c r="F327" s="8"/>
      <c r="G327" s="8"/>
      <c r="H327" s="55"/>
      <c r="I327" s="32"/>
      <c r="J327" s="32"/>
      <c r="K327" s="54">
        <f t="shared" ca="1" si="2"/>
        <v>85</v>
      </c>
      <c r="L327" s="55">
        <f t="shared" ca="1" si="10"/>
        <v>-43076.039420948095</v>
      </c>
      <c r="M327" s="56">
        <f t="shared" ca="1" si="11"/>
        <v>2110725.9316264568</v>
      </c>
      <c r="N327" s="57">
        <f t="shared" ca="1" si="12"/>
        <v>1</v>
      </c>
      <c r="O327" s="54">
        <f t="shared" ca="1" si="3"/>
        <v>35</v>
      </c>
      <c r="P327" s="55">
        <f t="shared" ca="1" si="13"/>
        <v>35331.071389374534</v>
      </c>
      <c r="Q327" s="56">
        <f t="shared" ca="1" si="14"/>
        <v>918607.85612373787</v>
      </c>
      <c r="R327" s="57">
        <f t="shared" ca="1" si="15"/>
        <v>0</v>
      </c>
      <c r="S327" s="8"/>
      <c r="T327" s="8"/>
      <c r="U327" s="8"/>
      <c r="V327" s="8"/>
      <c r="W327" s="8"/>
      <c r="X327" s="8"/>
      <c r="Y327" s="8"/>
      <c r="Z327" s="8"/>
    </row>
    <row r="328" spans="1:26" ht="15.75" customHeight="1">
      <c r="A328" s="8"/>
      <c r="B328" s="8"/>
      <c r="C328" s="8"/>
      <c r="D328" s="8"/>
      <c r="E328" s="8"/>
      <c r="F328" s="8"/>
      <c r="G328" s="8"/>
      <c r="H328" s="55"/>
      <c r="I328" s="32"/>
      <c r="J328" s="32"/>
      <c r="K328" s="54">
        <f t="shared" ca="1" si="2"/>
        <v>84</v>
      </c>
      <c r="L328" s="55">
        <f t="shared" ca="1" si="10"/>
        <v>-42214.518632529136</v>
      </c>
      <c r="M328" s="56">
        <f t="shared" ca="1" si="11"/>
        <v>2068511.4129939277</v>
      </c>
      <c r="N328" s="57">
        <f t="shared" ca="1" si="12"/>
        <v>2</v>
      </c>
      <c r="O328" s="54">
        <f t="shared" ca="1" si="3"/>
        <v>32</v>
      </c>
      <c r="P328" s="55">
        <f t="shared" ca="1" si="13"/>
        <v>36744.314244949514</v>
      </c>
      <c r="Q328" s="56">
        <f t="shared" ca="1" si="14"/>
        <v>955352.17036868737</v>
      </c>
      <c r="R328" s="57">
        <f t="shared" ca="1" si="15"/>
        <v>0</v>
      </c>
      <c r="S328" s="8"/>
      <c r="T328" s="8"/>
      <c r="U328" s="8"/>
      <c r="V328" s="8"/>
      <c r="W328" s="8"/>
      <c r="X328" s="8"/>
      <c r="Y328" s="8"/>
      <c r="Z328" s="8"/>
    </row>
    <row r="329" spans="1:26" ht="15.75" customHeight="1">
      <c r="A329" s="8"/>
      <c r="B329" s="8"/>
      <c r="C329" s="8"/>
      <c r="D329" s="8"/>
      <c r="E329" s="8"/>
      <c r="F329" s="8"/>
      <c r="G329" s="8"/>
      <c r="H329" s="55"/>
      <c r="I329" s="32"/>
      <c r="J329" s="32"/>
      <c r="K329" s="54">
        <f t="shared" ca="1" si="2"/>
        <v>74</v>
      </c>
      <c r="L329" s="55">
        <f t="shared" ca="1" si="10"/>
        <v>-41370.228259878553</v>
      </c>
      <c r="M329" s="56">
        <f t="shared" ca="1" si="11"/>
        <v>2027141.1847340493</v>
      </c>
      <c r="N329" s="57">
        <f t="shared" ca="1" si="12"/>
        <v>3</v>
      </c>
      <c r="O329" s="54">
        <f t="shared" ca="1" si="3"/>
        <v>82</v>
      </c>
      <c r="P329" s="55">
        <f t="shared" ca="1" si="13"/>
        <v>-19107.043407373749</v>
      </c>
      <c r="Q329" s="56">
        <f t="shared" ca="1" si="14"/>
        <v>936245.12696131365</v>
      </c>
      <c r="R329" s="57">
        <f t="shared" ca="1" si="15"/>
        <v>1</v>
      </c>
      <c r="S329" s="8"/>
      <c r="T329" s="8"/>
      <c r="U329" s="8"/>
      <c r="V329" s="8"/>
      <c r="W329" s="8"/>
      <c r="X329" s="8"/>
      <c r="Y329" s="8"/>
      <c r="Z329" s="8"/>
    </row>
    <row r="330" spans="1:26" ht="15.75" customHeight="1">
      <c r="A330" s="8"/>
      <c r="B330" s="8"/>
      <c r="C330" s="8"/>
      <c r="D330" s="8"/>
      <c r="E330" s="8"/>
      <c r="F330" s="8"/>
      <c r="G330" s="8"/>
      <c r="H330" s="55"/>
      <c r="I330" s="32"/>
      <c r="J330" s="32"/>
      <c r="K330" s="54">
        <f t="shared" ca="1" si="2"/>
        <v>43</v>
      </c>
      <c r="L330" s="55">
        <f t="shared" ca="1" si="10"/>
        <v>81085.64738936197</v>
      </c>
      <c r="M330" s="56">
        <f t="shared" ca="1" si="11"/>
        <v>2108226.8321234114</v>
      </c>
      <c r="N330" s="57">
        <f t="shared" ca="1" si="12"/>
        <v>0</v>
      </c>
      <c r="O330" s="54">
        <f t="shared" ca="1" si="3"/>
        <v>93</v>
      </c>
      <c r="P330" s="55">
        <f t="shared" ca="1" si="13"/>
        <v>-18724.902539226274</v>
      </c>
      <c r="Q330" s="56">
        <f t="shared" ca="1" si="14"/>
        <v>917520.22442208743</v>
      </c>
      <c r="R330" s="57">
        <f t="shared" ca="1" si="15"/>
        <v>2</v>
      </c>
      <c r="S330" s="8"/>
      <c r="T330" s="8"/>
      <c r="U330" s="8"/>
      <c r="V330" s="8"/>
      <c r="W330" s="8"/>
      <c r="X330" s="8"/>
      <c r="Y330" s="8"/>
      <c r="Z330" s="8"/>
    </row>
    <row r="331" spans="1:26" ht="15.75" customHeight="1">
      <c r="A331" s="8"/>
      <c r="B331" s="8"/>
      <c r="C331" s="8"/>
      <c r="D331" s="8"/>
      <c r="E331" s="8"/>
      <c r="F331" s="8"/>
      <c r="G331" s="8"/>
      <c r="H331" s="55"/>
      <c r="I331" s="32"/>
      <c r="J331" s="32"/>
      <c r="K331" s="54">
        <f t="shared" ca="1" si="2"/>
        <v>31</v>
      </c>
      <c r="L331" s="55">
        <f t="shared" ca="1" si="10"/>
        <v>84329.073284936458</v>
      </c>
      <c r="M331" s="56">
        <f t="shared" ca="1" si="11"/>
        <v>2192555.905408348</v>
      </c>
      <c r="N331" s="57">
        <f t="shared" ca="1" si="12"/>
        <v>0</v>
      </c>
      <c r="O331" s="54">
        <f t="shared" ca="1" si="3"/>
        <v>83</v>
      </c>
      <c r="P331" s="55">
        <f t="shared" ca="1" si="13"/>
        <v>-18350.404488441749</v>
      </c>
      <c r="Q331" s="56">
        <f t="shared" ca="1" si="14"/>
        <v>899169.81993364566</v>
      </c>
      <c r="R331" s="57">
        <f t="shared" ca="1" si="15"/>
        <v>3</v>
      </c>
      <c r="S331" s="8"/>
      <c r="T331" s="8"/>
      <c r="U331" s="8"/>
      <c r="V331" s="8"/>
      <c r="W331" s="8"/>
      <c r="X331" s="8"/>
      <c r="Y331" s="8"/>
      <c r="Z331" s="8"/>
    </row>
    <row r="332" spans="1:26" ht="15.75" customHeight="1">
      <c r="A332" s="8"/>
      <c r="B332" s="8"/>
      <c r="C332" s="8"/>
      <c r="D332" s="8"/>
      <c r="E332" s="8"/>
      <c r="F332" s="8"/>
      <c r="G332" s="8"/>
      <c r="H332" s="55"/>
      <c r="I332" s="32"/>
      <c r="J332" s="32"/>
      <c r="K332" s="54">
        <f t="shared" ca="1" si="2"/>
        <v>96</v>
      </c>
      <c r="L332" s="55">
        <f t="shared" ca="1" si="10"/>
        <v>-43851.118108166957</v>
      </c>
      <c r="M332" s="56">
        <f t="shared" ca="1" si="11"/>
        <v>2148704.7873001811</v>
      </c>
      <c r="N332" s="57">
        <f t="shared" ca="1" si="12"/>
        <v>1</v>
      </c>
      <c r="O332" s="54">
        <f t="shared" ca="1" si="3"/>
        <v>66</v>
      </c>
      <c r="P332" s="55">
        <f t="shared" ca="1" si="13"/>
        <v>-17983.396398672914</v>
      </c>
      <c r="Q332" s="56">
        <f t="shared" ca="1" si="14"/>
        <v>881186.42353497271</v>
      </c>
      <c r="R332" s="57">
        <f t="shared" ca="1" si="15"/>
        <v>4</v>
      </c>
      <c r="S332" s="8"/>
      <c r="T332" s="8"/>
      <c r="U332" s="8"/>
      <c r="V332" s="8"/>
      <c r="W332" s="8"/>
      <c r="X332" s="8"/>
      <c r="Y332" s="8"/>
      <c r="Z332" s="8"/>
    </row>
    <row r="333" spans="1:26" ht="15.75" customHeight="1">
      <c r="A333" s="8"/>
      <c r="B333" s="8"/>
      <c r="C333" s="8"/>
      <c r="D333" s="8"/>
      <c r="E333" s="8"/>
      <c r="F333" s="8"/>
      <c r="G333" s="8"/>
      <c r="H333" s="55"/>
      <c r="I333" s="32"/>
      <c r="J333" s="32"/>
      <c r="K333" s="54">
        <f t="shared" ca="1" si="2"/>
        <v>77</v>
      </c>
      <c r="L333" s="55">
        <f t="shared" ca="1" si="10"/>
        <v>-42974.095746003622</v>
      </c>
      <c r="M333" s="56">
        <f t="shared" ca="1" si="11"/>
        <v>2105730.6915541776</v>
      </c>
      <c r="N333" s="57">
        <f t="shared" ca="1" si="12"/>
        <v>2</v>
      </c>
      <c r="O333" s="54">
        <f t="shared" ca="1" si="3"/>
        <v>22</v>
      </c>
      <c r="P333" s="55">
        <f t="shared" ca="1" si="13"/>
        <v>35247.456941398908</v>
      </c>
      <c r="Q333" s="56">
        <f t="shared" ca="1" si="14"/>
        <v>916433.88047637162</v>
      </c>
      <c r="R333" s="57">
        <f t="shared" ca="1" si="15"/>
        <v>0</v>
      </c>
      <c r="S333" s="8"/>
      <c r="T333" s="8"/>
      <c r="U333" s="8"/>
      <c r="V333" s="8"/>
      <c r="W333" s="8"/>
      <c r="X333" s="8"/>
      <c r="Y333" s="8"/>
      <c r="Z333" s="8"/>
    </row>
    <row r="334" spans="1:26" ht="15.75" customHeight="1">
      <c r="A334" s="8"/>
      <c r="B334" s="8"/>
      <c r="C334" s="8"/>
      <c r="D334" s="8"/>
      <c r="E334" s="8"/>
      <c r="F334" s="8"/>
      <c r="G334" s="8"/>
      <c r="H334" s="55"/>
      <c r="I334" s="32"/>
      <c r="J334" s="32"/>
      <c r="K334" s="54">
        <f t="shared" ca="1" si="2"/>
        <v>57</v>
      </c>
      <c r="L334" s="55">
        <f t="shared" ca="1" si="10"/>
        <v>84229.227662167104</v>
      </c>
      <c r="M334" s="56">
        <f t="shared" ca="1" si="11"/>
        <v>2189959.9192163446</v>
      </c>
      <c r="N334" s="57">
        <f t="shared" ca="1" si="12"/>
        <v>0</v>
      </c>
      <c r="O334" s="54">
        <f t="shared" ca="1" si="3"/>
        <v>78</v>
      </c>
      <c r="P334" s="55">
        <f t="shared" ca="1" si="13"/>
        <v>-18328.677609527433</v>
      </c>
      <c r="Q334" s="56">
        <f t="shared" ca="1" si="14"/>
        <v>898105.20286684413</v>
      </c>
      <c r="R334" s="57">
        <f t="shared" ca="1" si="15"/>
        <v>1</v>
      </c>
      <c r="S334" s="8"/>
      <c r="T334" s="8"/>
      <c r="U334" s="8"/>
      <c r="V334" s="8"/>
      <c r="W334" s="8"/>
      <c r="X334" s="8"/>
      <c r="Y334" s="8"/>
      <c r="Z334" s="8"/>
    </row>
    <row r="335" spans="1:26" ht="15.75" customHeight="1">
      <c r="A335" s="8"/>
      <c r="B335" s="8"/>
      <c r="C335" s="8"/>
      <c r="D335" s="8"/>
      <c r="E335" s="8"/>
      <c r="F335" s="8"/>
      <c r="G335" s="8"/>
      <c r="H335" s="55"/>
      <c r="I335" s="32"/>
      <c r="J335" s="32"/>
      <c r="K335" s="54">
        <f t="shared" ca="1" si="2"/>
        <v>32</v>
      </c>
      <c r="L335" s="55">
        <f t="shared" ca="1" si="10"/>
        <v>87598.39676865378</v>
      </c>
      <c r="M335" s="56">
        <f t="shared" ca="1" si="11"/>
        <v>2277558.3159849984</v>
      </c>
      <c r="N335" s="57">
        <f t="shared" ca="1" si="12"/>
        <v>0</v>
      </c>
      <c r="O335" s="54">
        <f t="shared" ca="1" si="3"/>
        <v>89</v>
      </c>
      <c r="P335" s="55">
        <f t="shared" ca="1" si="13"/>
        <v>-17962.104057336885</v>
      </c>
      <c r="Q335" s="56">
        <f t="shared" ca="1" si="14"/>
        <v>880143.09880950721</v>
      </c>
      <c r="R335" s="57">
        <f t="shared" ca="1" si="15"/>
        <v>2</v>
      </c>
      <c r="S335" s="8"/>
      <c r="T335" s="8"/>
      <c r="U335" s="8"/>
      <c r="V335" s="8"/>
      <c r="W335" s="8"/>
      <c r="X335" s="8"/>
      <c r="Y335" s="8"/>
      <c r="Z335" s="8"/>
    </row>
    <row r="336" spans="1:26" ht="15.75" customHeight="1">
      <c r="A336" s="8"/>
      <c r="B336" s="8"/>
      <c r="C336" s="8"/>
      <c r="D336" s="8"/>
      <c r="E336" s="8"/>
      <c r="F336" s="8"/>
      <c r="G336" s="8"/>
      <c r="H336" s="55"/>
      <c r="I336" s="32"/>
      <c r="J336" s="32"/>
      <c r="K336" s="54">
        <f t="shared" ca="1" si="2"/>
        <v>12</v>
      </c>
      <c r="L336" s="55">
        <f t="shared" ca="1" si="10"/>
        <v>91102.33263939993</v>
      </c>
      <c r="M336" s="56">
        <f t="shared" ca="1" si="11"/>
        <v>2368660.6486243983</v>
      </c>
      <c r="N336" s="57">
        <f t="shared" ca="1" si="12"/>
        <v>0</v>
      </c>
      <c r="O336" s="54">
        <f t="shared" ca="1" si="3"/>
        <v>70</v>
      </c>
      <c r="P336" s="55">
        <f t="shared" ca="1" si="13"/>
        <v>-17602.861976190146</v>
      </c>
      <c r="Q336" s="56">
        <f t="shared" ca="1" si="14"/>
        <v>862540.23683331709</v>
      </c>
      <c r="R336" s="57">
        <f t="shared" ca="1" si="15"/>
        <v>3</v>
      </c>
      <c r="S336" s="8"/>
      <c r="T336" s="8"/>
      <c r="U336" s="8"/>
      <c r="V336" s="8"/>
      <c r="W336" s="8"/>
      <c r="X336" s="8"/>
      <c r="Y336" s="8"/>
      <c r="Z336" s="8"/>
    </row>
    <row r="337" spans="1:26" ht="15.75" customHeight="1">
      <c r="A337" s="8"/>
      <c r="B337" s="8"/>
      <c r="C337" s="8"/>
      <c r="D337" s="8"/>
      <c r="E337" s="8"/>
      <c r="F337" s="8"/>
      <c r="G337" s="8"/>
      <c r="H337" s="55"/>
      <c r="I337" s="32"/>
      <c r="J337" s="32"/>
      <c r="K337" s="54">
        <f t="shared" ca="1" si="2"/>
        <v>74</v>
      </c>
      <c r="L337" s="55">
        <f t="shared" ca="1" si="10"/>
        <v>-47373.212972487963</v>
      </c>
      <c r="M337" s="56">
        <f t="shared" ca="1" si="11"/>
        <v>2321287.4356519105</v>
      </c>
      <c r="N337" s="57">
        <f t="shared" ca="1" si="12"/>
        <v>1</v>
      </c>
      <c r="O337" s="54">
        <f t="shared" ca="1" si="3"/>
        <v>28</v>
      </c>
      <c r="P337" s="55">
        <f t="shared" ca="1" si="13"/>
        <v>34501.609473332683</v>
      </c>
      <c r="Q337" s="56">
        <f t="shared" ca="1" si="14"/>
        <v>897041.84630664974</v>
      </c>
      <c r="R337" s="57">
        <f t="shared" ca="1" si="15"/>
        <v>0</v>
      </c>
      <c r="S337" s="8"/>
      <c r="T337" s="8"/>
      <c r="U337" s="8"/>
      <c r="V337" s="8"/>
      <c r="W337" s="8"/>
      <c r="X337" s="8"/>
      <c r="Y337" s="8"/>
      <c r="Z337" s="8"/>
    </row>
    <row r="338" spans="1:26" ht="15.75" customHeight="1">
      <c r="A338" s="8"/>
      <c r="B338" s="8"/>
      <c r="C338" s="8"/>
      <c r="D338" s="8"/>
      <c r="E338" s="8"/>
      <c r="F338" s="8"/>
      <c r="G338" s="8"/>
      <c r="H338" s="55"/>
      <c r="I338" s="32"/>
      <c r="J338" s="32"/>
      <c r="K338" s="54">
        <f t="shared" ca="1" si="2"/>
        <v>63</v>
      </c>
      <c r="L338" s="55">
        <f t="shared" ca="1" si="10"/>
        <v>-46425.748713038214</v>
      </c>
      <c r="M338" s="56">
        <f t="shared" ca="1" si="11"/>
        <v>2274861.6869388721</v>
      </c>
      <c r="N338" s="57">
        <f t="shared" ca="1" si="12"/>
        <v>2</v>
      </c>
      <c r="O338" s="54">
        <f t="shared" ca="1" si="3"/>
        <v>92</v>
      </c>
      <c r="P338" s="55">
        <f t="shared" ca="1" si="13"/>
        <v>-17940.836926132994</v>
      </c>
      <c r="Q338" s="56">
        <f t="shared" ca="1" si="14"/>
        <v>879101.00938051671</v>
      </c>
      <c r="R338" s="57">
        <f t="shared" ca="1" si="15"/>
        <v>1</v>
      </c>
      <c r="S338" s="8"/>
      <c r="T338" s="8"/>
      <c r="U338" s="8"/>
      <c r="V338" s="8"/>
      <c r="W338" s="8"/>
      <c r="X338" s="8"/>
      <c r="Y338" s="8"/>
      <c r="Z338" s="8"/>
    </row>
    <row r="339" spans="1:26" ht="15.75" customHeight="1">
      <c r="A339" s="8"/>
      <c r="B339" s="8"/>
      <c r="C339" s="8"/>
      <c r="D339" s="8"/>
      <c r="E339" s="8"/>
      <c r="F339" s="8"/>
      <c r="G339" s="8"/>
      <c r="H339" s="55"/>
      <c r="I339" s="32"/>
      <c r="J339" s="32"/>
      <c r="K339" s="54">
        <f t="shared" ca="1" si="2"/>
        <v>5</v>
      </c>
      <c r="L339" s="55">
        <f t="shared" ca="1" si="10"/>
        <v>90994.467477554892</v>
      </c>
      <c r="M339" s="56">
        <f t="shared" ca="1" si="11"/>
        <v>2365856.154416427</v>
      </c>
      <c r="N339" s="57">
        <f t="shared" ca="1" si="12"/>
        <v>0</v>
      </c>
      <c r="O339" s="54">
        <f t="shared" ca="1" si="3"/>
        <v>28</v>
      </c>
      <c r="P339" s="55">
        <f t="shared" ca="1" si="13"/>
        <v>35164.040375220669</v>
      </c>
      <c r="Q339" s="56">
        <f t="shared" ca="1" si="14"/>
        <v>914265.04975573742</v>
      </c>
      <c r="R339" s="57">
        <f t="shared" ca="1" si="15"/>
        <v>0</v>
      </c>
      <c r="S339" s="8"/>
      <c r="T339" s="8"/>
      <c r="U339" s="8"/>
      <c r="V339" s="8"/>
      <c r="W339" s="8"/>
      <c r="X339" s="8"/>
      <c r="Y339" s="8"/>
      <c r="Z339" s="8"/>
    </row>
    <row r="340" spans="1:26" ht="15.75" customHeight="1">
      <c r="A340" s="8"/>
      <c r="B340" s="8"/>
      <c r="C340" s="8"/>
      <c r="D340" s="8"/>
      <c r="E340" s="8"/>
      <c r="F340" s="8"/>
      <c r="G340" s="8"/>
      <c r="H340" s="55"/>
      <c r="I340" s="32"/>
      <c r="J340" s="32"/>
      <c r="K340" s="54">
        <f t="shared" ca="1" si="2"/>
        <v>52</v>
      </c>
      <c r="L340" s="55">
        <f t="shared" ca="1" si="10"/>
        <v>94634.246176657078</v>
      </c>
      <c r="M340" s="56">
        <f t="shared" ca="1" si="11"/>
        <v>2460490.4005930843</v>
      </c>
      <c r="N340" s="57">
        <f t="shared" ca="1" si="12"/>
        <v>0</v>
      </c>
      <c r="O340" s="54">
        <f t="shared" ca="1" si="3"/>
        <v>26</v>
      </c>
      <c r="P340" s="55">
        <f t="shared" ca="1" si="13"/>
        <v>36570.601990229501</v>
      </c>
      <c r="Q340" s="56">
        <f t="shared" ca="1" si="14"/>
        <v>950835.65174596687</v>
      </c>
      <c r="R340" s="57">
        <f t="shared" ca="1" si="15"/>
        <v>0</v>
      </c>
      <c r="S340" s="8"/>
      <c r="T340" s="8"/>
      <c r="U340" s="8"/>
      <c r="V340" s="8"/>
      <c r="W340" s="8"/>
      <c r="X340" s="8"/>
      <c r="Y340" s="8"/>
      <c r="Z340" s="8"/>
    </row>
    <row r="341" spans="1:26" ht="15.75" customHeight="1">
      <c r="A341" s="8"/>
      <c r="B341" s="8"/>
      <c r="C341" s="8"/>
      <c r="D341" s="8"/>
      <c r="E341" s="8"/>
      <c r="F341" s="8"/>
      <c r="G341" s="8"/>
      <c r="H341" s="55"/>
      <c r="I341" s="32"/>
      <c r="J341" s="32"/>
      <c r="K341" s="54">
        <f t="shared" ca="1" si="2"/>
        <v>47</v>
      </c>
      <c r="L341" s="55">
        <f t="shared" ca="1" si="10"/>
        <v>98419.616023723371</v>
      </c>
      <c r="M341" s="56">
        <f t="shared" ca="1" si="11"/>
        <v>2558910.0166168078</v>
      </c>
      <c r="N341" s="57">
        <f t="shared" ca="1" si="12"/>
        <v>0</v>
      </c>
      <c r="O341" s="54">
        <f t="shared" ca="1" si="3"/>
        <v>63</v>
      </c>
      <c r="P341" s="55">
        <f t="shared" ca="1" si="13"/>
        <v>-19016.713034919339</v>
      </c>
      <c r="Q341" s="56">
        <f t="shared" ca="1" si="14"/>
        <v>931818.93871104752</v>
      </c>
      <c r="R341" s="57">
        <f t="shared" ca="1" si="15"/>
        <v>1</v>
      </c>
      <c r="S341" s="8"/>
      <c r="T341" s="8"/>
      <c r="U341" s="8"/>
      <c r="V341" s="8"/>
      <c r="W341" s="8"/>
      <c r="X341" s="8"/>
      <c r="Y341" s="8"/>
      <c r="Z341" s="8"/>
    </row>
    <row r="342" spans="1:26" ht="15.75" customHeight="1">
      <c r="A342" s="8"/>
      <c r="B342" s="8"/>
      <c r="C342" s="8"/>
      <c r="D342" s="8"/>
      <c r="E342" s="8"/>
      <c r="F342" s="8"/>
      <c r="G342" s="8"/>
      <c r="H342" s="55"/>
      <c r="I342" s="32"/>
      <c r="J342" s="32"/>
      <c r="K342" s="54">
        <f t="shared" ca="1" si="2"/>
        <v>90</v>
      </c>
      <c r="L342" s="55">
        <f t="shared" ca="1" si="10"/>
        <v>-51178.200332336157</v>
      </c>
      <c r="M342" s="56">
        <f t="shared" ca="1" si="11"/>
        <v>2507731.8162844717</v>
      </c>
      <c r="N342" s="57">
        <f t="shared" ca="1" si="12"/>
        <v>1</v>
      </c>
      <c r="O342" s="54">
        <f t="shared" ca="1" si="3"/>
        <v>38</v>
      </c>
      <c r="P342" s="55">
        <f t="shared" ca="1" si="13"/>
        <v>37272.757548441899</v>
      </c>
      <c r="Q342" s="56">
        <f t="shared" ca="1" si="14"/>
        <v>969091.6962594894</v>
      </c>
      <c r="R342" s="57">
        <f t="shared" ca="1" si="15"/>
        <v>0</v>
      </c>
      <c r="S342" s="8"/>
      <c r="T342" s="8"/>
      <c r="U342" s="8"/>
      <c r="V342" s="8"/>
      <c r="W342" s="8"/>
      <c r="X342" s="8"/>
      <c r="Y342" s="8"/>
      <c r="Z342" s="8"/>
    </row>
    <row r="343" spans="1:26" ht="15.75" customHeight="1">
      <c r="A343" s="8"/>
      <c r="B343" s="8"/>
      <c r="C343" s="8"/>
      <c r="D343" s="8"/>
      <c r="E343" s="8"/>
      <c r="F343" s="8"/>
      <c r="G343" s="8"/>
      <c r="H343" s="55"/>
      <c r="I343" s="32"/>
      <c r="J343" s="32"/>
      <c r="K343" s="54">
        <f t="shared" ca="1" si="2"/>
        <v>48</v>
      </c>
      <c r="L343" s="55">
        <f t="shared" ca="1" si="10"/>
        <v>100309.27265137887</v>
      </c>
      <c r="M343" s="56">
        <f t="shared" ca="1" si="11"/>
        <v>2608041.0889358507</v>
      </c>
      <c r="N343" s="57">
        <f t="shared" ca="1" si="12"/>
        <v>0</v>
      </c>
      <c r="O343" s="54">
        <f t="shared" ca="1" si="3"/>
        <v>25</v>
      </c>
      <c r="P343" s="55">
        <f t="shared" ca="1" si="13"/>
        <v>38763.667850379577</v>
      </c>
      <c r="Q343" s="56">
        <f t="shared" ca="1" si="14"/>
        <v>1007855.364109869</v>
      </c>
      <c r="R343" s="57">
        <f t="shared" ca="1" si="15"/>
        <v>0</v>
      </c>
      <c r="S343" s="8"/>
      <c r="T343" s="8"/>
      <c r="U343" s="8"/>
      <c r="V343" s="8"/>
      <c r="W343" s="8"/>
      <c r="X343" s="8"/>
      <c r="Y343" s="8"/>
      <c r="Z343" s="8"/>
    </row>
    <row r="344" spans="1:26" ht="15.75" customHeight="1">
      <c r="A344" s="8"/>
      <c r="B344" s="8"/>
      <c r="C344" s="8"/>
      <c r="D344" s="8"/>
      <c r="E344" s="8"/>
      <c r="F344" s="8"/>
      <c r="G344" s="8"/>
      <c r="H344" s="55"/>
      <c r="I344" s="32"/>
      <c r="J344" s="32"/>
      <c r="K344" s="54">
        <f t="shared" ca="1" si="2"/>
        <v>15</v>
      </c>
      <c r="L344" s="55">
        <f t="shared" ca="1" si="10"/>
        <v>104321.64355743403</v>
      </c>
      <c r="M344" s="56">
        <f t="shared" ca="1" si="11"/>
        <v>2712362.7324932846</v>
      </c>
      <c r="N344" s="57">
        <f t="shared" ca="1" si="12"/>
        <v>0</v>
      </c>
      <c r="O344" s="54">
        <f t="shared" ca="1" si="3"/>
        <v>80</v>
      </c>
      <c r="P344" s="55">
        <f t="shared" ca="1" si="13"/>
        <v>-20157.107282197379</v>
      </c>
      <c r="Q344" s="56">
        <f t="shared" ca="1" si="14"/>
        <v>987698.25682767166</v>
      </c>
      <c r="R344" s="57">
        <f t="shared" ca="1" si="15"/>
        <v>1</v>
      </c>
      <c r="S344" s="8"/>
      <c r="T344" s="8"/>
      <c r="U344" s="8"/>
      <c r="V344" s="8"/>
      <c r="W344" s="8"/>
      <c r="X344" s="8"/>
      <c r="Y344" s="8"/>
      <c r="Z344" s="8"/>
    </row>
    <row r="345" spans="1:26" ht="15.75" customHeight="1">
      <c r="A345" s="8"/>
      <c r="B345" s="8"/>
      <c r="C345" s="8"/>
      <c r="D345" s="8"/>
      <c r="E345" s="8"/>
      <c r="F345" s="8"/>
      <c r="G345" s="8"/>
      <c r="H345" s="55"/>
      <c r="I345" s="32"/>
      <c r="J345" s="32"/>
      <c r="K345" s="54">
        <f t="shared" ca="1" si="2"/>
        <v>88</v>
      </c>
      <c r="L345" s="55">
        <f t="shared" ca="1" si="10"/>
        <v>-54247.254649865696</v>
      </c>
      <c r="M345" s="56">
        <f t="shared" ca="1" si="11"/>
        <v>2658115.4778434187</v>
      </c>
      <c r="N345" s="57">
        <f t="shared" ca="1" si="12"/>
        <v>1</v>
      </c>
      <c r="O345" s="54">
        <f t="shared" ca="1" si="3"/>
        <v>72</v>
      </c>
      <c r="P345" s="55">
        <f t="shared" ca="1" si="13"/>
        <v>-19753.965136553434</v>
      </c>
      <c r="Q345" s="56">
        <f t="shared" ca="1" si="14"/>
        <v>967944.29169111827</v>
      </c>
      <c r="R345" s="57">
        <f t="shared" ca="1" si="15"/>
        <v>2</v>
      </c>
      <c r="S345" s="8"/>
      <c r="T345" s="8"/>
      <c r="U345" s="8"/>
      <c r="V345" s="8"/>
      <c r="W345" s="8"/>
      <c r="X345" s="8"/>
      <c r="Y345" s="8"/>
      <c r="Z345" s="8"/>
    </row>
    <row r="346" spans="1:26" ht="15.75" customHeight="1">
      <c r="A346" s="8"/>
      <c r="B346" s="8"/>
      <c r="C346" s="8"/>
      <c r="D346" s="8"/>
      <c r="E346" s="8"/>
      <c r="F346" s="8"/>
      <c r="G346" s="8"/>
      <c r="H346" s="55"/>
      <c r="I346" s="32"/>
      <c r="J346" s="32"/>
      <c r="K346" s="54">
        <f t="shared" ca="1" si="2"/>
        <v>29</v>
      </c>
      <c r="L346" s="55">
        <f t="shared" ca="1" si="10"/>
        <v>106324.61911373676</v>
      </c>
      <c r="M346" s="56">
        <f t="shared" ca="1" si="11"/>
        <v>2764440.0969571555</v>
      </c>
      <c r="N346" s="57">
        <f t="shared" ca="1" si="12"/>
        <v>0</v>
      </c>
      <c r="O346" s="54">
        <f t="shared" ca="1" si="3"/>
        <v>2</v>
      </c>
      <c r="P346" s="55">
        <f t="shared" ca="1" si="13"/>
        <v>38717.771667644731</v>
      </c>
      <c r="Q346" s="56">
        <f t="shared" ca="1" si="14"/>
        <v>1006662.063358763</v>
      </c>
      <c r="R346" s="57">
        <f t="shared" ca="1" si="15"/>
        <v>0</v>
      </c>
      <c r="S346" s="8"/>
      <c r="T346" s="8"/>
      <c r="U346" s="8"/>
      <c r="V346" s="8"/>
      <c r="W346" s="8"/>
      <c r="X346" s="8"/>
      <c r="Y346" s="8"/>
      <c r="Z346" s="8"/>
    </row>
    <row r="347" spans="1:26" ht="15.75" customHeight="1">
      <c r="A347" s="8"/>
      <c r="B347" s="8"/>
      <c r="C347" s="8"/>
      <c r="D347" s="8"/>
      <c r="E347" s="8"/>
      <c r="F347" s="8"/>
      <c r="G347" s="8"/>
      <c r="H347" s="55"/>
      <c r="I347" s="32"/>
      <c r="J347" s="32"/>
      <c r="K347" s="54">
        <f t="shared" ca="1" si="2"/>
        <v>72</v>
      </c>
      <c r="L347" s="55">
        <f t="shared" ca="1" si="10"/>
        <v>-55288.801939143108</v>
      </c>
      <c r="M347" s="56">
        <f t="shared" ca="1" si="11"/>
        <v>2709151.2950180122</v>
      </c>
      <c r="N347" s="57">
        <f t="shared" ca="1" si="12"/>
        <v>1</v>
      </c>
      <c r="O347" s="54">
        <f t="shared" ca="1" si="3"/>
        <v>99</v>
      </c>
      <c r="P347" s="55">
        <f t="shared" ca="1" si="13"/>
        <v>-20133.241267175261</v>
      </c>
      <c r="Q347" s="56">
        <f t="shared" ca="1" si="14"/>
        <v>986528.8220915877</v>
      </c>
      <c r="R347" s="57">
        <f t="shared" ca="1" si="15"/>
        <v>1</v>
      </c>
      <c r="S347" s="8"/>
      <c r="T347" s="8"/>
      <c r="U347" s="8"/>
      <c r="V347" s="8"/>
      <c r="W347" s="8"/>
      <c r="X347" s="8"/>
      <c r="Y347" s="8"/>
      <c r="Z347" s="8"/>
    </row>
    <row r="348" spans="1:26" ht="15.75" customHeight="1">
      <c r="A348" s="8"/>
      <c r="B348" s="8"/>
      <c r="C348" s="8"/>
      <c r="D348" s="8"/>
      <c r="E348" s="8"/>
      <c r="F348" s="8"/>
      <c r="G348" s="8"/>
      <c r="H348" s="55"/>
      <c r="I348" s="32"/>
      <c r="J348" s="32"/>
      <c r="K348" s="54">
        <f t="shared" ca="1" si="2"/>
        <v>51</v>
      </c>
      <c r="L348" s="55">
        <f t="shared" ca="1" si="10"/>
        <v>108366.0518007205</v>
      </c>
      <c r="M348" s="56">
        <f t="shared" ca="1" si="11"/>
        <v>2817517.3468187326</v>
      </c>
      <c r="N348" s="57">
        <f t="shared" ca="1" si="12"/>
        <v>0</v>
      </c>
      <c r="O348" s="54">
        <f t="shared" ca="1" si="3"/>
        <v>1</v>
      </c>
      <c r="P348" s="55">
        <f t="shared" ca="1" si="13"/>
        <v>39461.152883663512</v>
      </c>
      <c r="Q348" s="56">
        <f t="shared" ca="1" si="14"/>
        <v>1025989.9749752512</v>
      </c>
      <c r="R348" s="57">
        <f t="shared" ca="1" si="15"/>
        <v>0</v>
      </c>
      <c r="S348" s="8"/>
      <c r="T348" s="8"/>
      <c r="U348" s="8"/>
      <c r="V348" s="8"/>
      <c r="W348" s="8"/>
      <c r="X348" s="8"/>
      <c r="Y348" s="8"/>
      <c r="Z348" s="8"/>
    </row>
    <row r="349" spans="1:26" ht="15.75" customHeight="1">
      <c r="A349" s="8"/>
      <c r="B349" s="8"/>
      <c r="C349" s="8"/>
      <c r="D349" s="8"/>
      <c r="E349" s="8"/>
      <c r="F349" s="8"/>
      <c r="G349" s="8"/>
      <c r="H349" s="55"/>
      <c r="I349" s="32"/>
      <c r="J349" s="32"/>
      <c r="K349" s="54">
        <f t="shared" ca="1" si="2"/>
        <v>81</v>
      </c>
      <c r="L349" s="55">
        <f t="shared" ca="1" si="10"/>
        <v>-56350.346936374655</v>
      </c>
      <c r="M349" s="56">
        <f t="shared" ca="1" si="11"/>
        <v>2761166.9998823581</v>
      </c>
      <c r="N349" s="57">
        <f t="shared" ca="1" si="12"/>
        <v>1</v>
      </c>
      <c r="O349" s="54">
        <f t="shared" ca="1" si="3"/>
        <v>67</v>
      </c>
      <c r="P349" s="55">
        <f t="shared" ca="1" si="13"/>
        <v>-20519.799499505025</v>
      </c>
      <c r="Q349" s="56">
        <f t="shared" ca="1" si="14"/>
        <v>1005470.1754757462</v>
      </c>
      <c r="R349" s="57">
        <f t="shared" ca="1" si="15"/>
        <v>1</v>
      </c>
      <c r="S349" s="8"/>
      <c r="T349" s="8"/>
      <c r="U349" s="8"/>
      <c r="V349" s="8"/>
      <c r="W349" s="8"/>
      <c r="X349" s="8"/>
      <c r="Y349" s="8"/>
      <c r="Z349" s="8"/>
    </row>
    <row r="350" spans="1:26" ht="15.75" customHeight="1">
      <c r="A350" s="8"/>
      <c r="B350" s="8"/>
      <c r="C350" s="8"/>
      <c r="D350" s="8"/>
      <c r="E350" s="8"/>
      <c r="F350" s="8"/>
      <c r="G350" s="8"/>
      <c r="H350" s="55"/>
      <c r="I350" s="32"/>
      <c r="J350" s="32"/>
      <c r="K350" s="54">
        <f t="shared" ca="1" si="2"/>
        <v>35</v>
      </c>
      <c r="L350" s="55">
        <f t="shared" ca="1" si="10"/>
        <v>110446.67999529433</v>
      </c>
      <c r="M350" s="56">
        <f t="shared" ca="1" si="11"/>
        <v>2871613.6798776523</v>
      </c>
      <c r="N350" s="57">
        <f t="shared" ca="1" si="12"/>
        <v>0</v>
      </c>
      <c r="O350" s="54">
        <f t="shared" ca="1" si="3"/>
        <v>16</v>
      </c>
      <c r="P350" s="55">
        <f t="shared" ca="1" si="13"/>
        <v>40218.807019029846</v>
      </c>
      <c r="Q350" s="56">
        <f t="shared" ca="1" si="14"/>
        <v>1045688.982494776</v>
      </c>
      <c r="R350" s="57">
        <f t="shared" ca="1" si="15"/>
        <v>0</v>
      </c>
      <c r="S350" s="8"/>
      <c r="T350" s="8"/>
      <c r="U350" s="8"/>
      <c r="V350" s="8"/>
      <c r="W350" s="8"/>
      <c r="X350" s="8"/>
      <c r="Y350" s="8"/>
      <c r="Z350" s="8"/>
    </row>
    <row r="351" spans="1:26" ht="15.75" customHeight="1">
      <c r="A351" s="8"/>
      <c r="B351" s="8"/>
      <c r="C351" s="8"/>
      <c r="D351" s="8"/>
      <c r="E351" s="8"/>
      <c r="F351" s="8"/>
      <c r="G351" s="8"/>
      <c r="H351" s="55"/>
      <c r="I351" s="32"/>
      <c r="J351" s="32"/>
      <c r="K351" s="54">
        <f t="shared" ca="1" si="2"/>
        <v>50</v>
      </c>
      <c r="L351" s="55">
        <f t="shared" ca="1" si="10"/>
        <v>114864.54719510609</v>
      </c>
      <c r="M351" s="56">
        <f t="shared" ca="1" si="11"/>
        <v>2986478.2270727586</v>
      </c>
      <c r="N351" s="57">
        <f t="shared" ca="1" si="12"/>
        <v>0</v>
      </c>
      <c r="O351" s="54">
        <f t="shared" ca="1" si="3"/>
        <v>87</v>
      </c>
      <c r="P351" s="55">
        <f t="shared" ca="1" si="13"/>
        <v>-20913.779649895521</v>
      </c>
      <c r="Q351" s="56">
        <f t="shared" ca="1" si="14"/>
        <v>1024775.2028448805</v>
      </c>
      <c r="R351" s="57">
        <f t="shared" ca="1" si="15"/>
        <v>1</v>
      </c>
      <c r="S351" s="8"/>
      <c r="T351" s="8"/>
      <c r="U351" s="8"/>
      <c r="V351" s="8"/>
      <c r="W351" s="8"/>
      <c r="X351" s="8"/>
      <c r="Y351" s="8"/>
      <c r="Z351" s="8"/>
    </row>
    <row r="352" spans="1:26" ht="15.75" customHeight="1">
      <c r="A352" s="8"/>
      <c r="B352" s="8"/>
      <c r="C352" s="8"/>
      <c r="D352" s="8"/>
      <c r="E352" s="8"/>
      <c r="F352" s="8"/>
      <c r="G352" s="8"/>
      <c r="H352" s="55"/>
      <c r="I352" s="32"/>
      <c r="J352" s="32"/>
      <c r="K352" s="54">
        <f t="shared" ca="1" si="2"/>
        <v>64</v>
      </c>
      <c r="L352" s="55">
        <f t="shared" ca="1" si="10"/>
        <v>-59729.564541455176</v>
      </c>
      <c r="M352" s="56">
        <f t="shared" ca="1" si="11"/>
        <v>2926748.6625313032</v>
      </c>
      <c r="N352" s="57">
        <f t="shared" ca="1" si="12"/>
        <v>1</v>
      </c>
      <c r="O352" s="54">
        <f t="shared" ca="1" si="3"/>
        <v>22</v>
      </c>
      <c r="P352" s="55">
        <f t="shared" ca="1" si="13"/>
        <v>40991.008113795222</v>
      </c>
      <c r="Q352" s="56">
        <f t="shared" ca="1" si="14"/>
        <v>1065766.2109586757</v>
      </c>
      <c r="R352" s="57">
        <f t="shared" ca="1" si="15"/>
        <v>0</v>
      </c>
      <c r="S352" s="8"/>
      <c r="T352" s="8"/>
      <c r="U352" s="8"/>
      <c r="V352" s="8"/>
      <c r="W352" s="8"/>
      <c r="X352" s="8"/>
      <c r="Y352" s="8"/>
      <c r="Z352" s="8"/>
    </row>
    <row r="353" spans="1:26" ht="15.75" customHeight="1">
      <c r="A353" s="8"/>
      <c r="B353" s="8"/>
      <c r="C353" s="8"/>
      <c r="D353" s="8"/>
      <c r="E353" s="8"/>
      <c r="F353" s="8"/>
      <c r="G353" s="8"/>
      <c r="H353" s="55"/>
      <c r="I353" s="32"/>
      <c r="J353" s="32"/>
      <c r="K353" s="54">
        <f t="shared" ca="1" si="2"/>
        <v>34</v>
      </c>
      <c r="L353" s="55">
        <f t="shared" ca="1" si="10"/>
        <v>117069.94650125213</v>
      </c>
      <c r="M353" s="56">
        <f t="shared" ca="1" si="11"/>
        <v>3043818.6090325555</v>
      </c>
      <c r="N353" s="57">
        <f t="shared" ca="1" si="12"/>
        <v>0</v>
      </c>
      <c r="O353" s="54">
        <f t="shared" ca="1" si="3"/>
        <v>41</v>
      </c>
      <c r="P353" s="55">
        <f t="shared" ca="1" si="13"/>
        <v>42630.648438347031</v>
      </c>
      <c r="Q353" s="56">
        <f t="shared" ca="1" si="14"/>
        <v>1108396.8593970228</v>
      </c>
      <c r="R353" s="57">
        <f t="shared" ca="1" si="15"/>
        <v>0</v>
      </c>
      <c r="S353" s="8"/>
      <c r="T353" s="8"/>
      <c r="U353" s="8"/>
      <c r="V353" s="8"/>
      <c r="W353" s="8"/>
      <c r="X353" s="8"/>
      <c r="Y353" s="8"/>
      <c r="Z353" s="8"/>
    </row>
    <row r="354" spans="1:26" ht="15.75" customHeight="1">
      <c r="A354" s="8"/>
      <c r="B354" s="8"/>
      <c r="C354" s="8"/>
      <c r="D354" s="8"/>
      <c r="E354" s="8"/>
      <c r="F354" s="8"/>
      <c r="G354" s="8"/>
      <c r="H354" s="55"/>
      <c r="I354" s="32"/>
      <c r="J354" s="32"/>
      <c r="K354" s="54">
        <f t="shared" ca="1" si="2"/>
        <v>58</v>
      </c>
      <c r="L354" s="55">
        <f t="shared" ca="1" si="10"/>
        <v>121752.74436130222</v>
      </c>
      <c r="M354" s="56">
        <f t="shared" ca="1" si="11"/>
        <v>3165571.3533938578</v>
      </c>
      <c r="N354" s="57">
        <f t="shared" ca="1" si="12"/>
        <v>0</v>
      </c>
      <c r="O354" s="54">
        <f t="shared" ca="1" si="3"/>
        <v>12</v>
      </c>
      <c r="P354" s="55">
        <f t="shared" ca="1" si="13"/>
        <v>44335.874375880914</v>
      </c>
      <c r="Q354" s="56">
        <f t="shared" ca="1" si="14"/>
        <v>1152732.7337729037</v>
      </c>
      <c r="R354" s="57">
        <f t="shared" ca="1" si="15"/>
        <v>0</v>
      </c>
      <c r="S354" s="8"/>
      <c r="T354" s="8"/>
      <c r="U354" s="8"/>
      <c r="V354" s="8"/>
      <c r="W354" s="8"/>
      <c r="X354" s="8"/>
      <c r="Y354" s="8"/>
      <c r="Z354" s="8"/>
    </row>
    <row r="355" spans="1:26" ht="15.75" customHeight="1">
      <c r="A355" s="8"/>
      <c r="B355" s="8"/>
      <c r="C355" s="8"/>
      <c r="D355" s="8"/>
      <c r="E355" s="8"/>
      <c r="F355" s="8"/>
      <c r="G355" s="8"/>
      <c r="H355" s="55"/>
      <c r="I355" s="32"/>
      <c r="J355" s="32"/>
      <c r="K355" s="54">
        <f t="shared" ca="1" si="2"/>
        <v>78</v>
      </c>
      <c r="L355" s="55">
        <f t="shared" ca="1" si="10"/>
        <v>-63311.427067877157</v>
      </c>
      <c r="M355" s="56">
        <f t="shared" ca="1" si="11"/>
        <v>3102259.9263259806</v>
      </c>
      <c r="N355" s="57">
        <f t="shared" ca="1" si="12"/>
        <v>1</v>
      </c>
      <c r="O355" s="54">
        <f t="shared" ca="1" si="3"/>
        <v>79</v>
      </c>
      <c r="P355" s="55">
        <f t="shared" ca="1" si="13"/>
        <v>-23054.654675458074</v>
      </c>
      <c r="Q355" s="56">
        <f t="shared" ca="1" si="14"/>
        <v>1129678.0790974456</v>
      </c>
      <c r="R355" s="57">
        <f t="shared" ca="1" si="15"/>
        <v>1</v>
      </c>
      <c r="S355" s="8"/>
      <c r="T355" s="8"/>
      <c r="U355" s="8"/>
      <c r="V355" s="8"/>
      <c r="W355" s="8"/>
      <c r="X355" s="8"/>
      <c r="Y355" s="8"/>
      <c r="Z355" s="8"/>
    </row>
    <row r="356" spans="1:26" ht="15.75" customHeight="1">
      <c r="A356" s="8"/>
      <c r="B356" s="8"/>
      <c r="C356" s="8"/>
      <c r="D356" s="8"/>
      <c r="E356" s="8"/>
      <c r="F356" s="8"/>
      <c r="G356" s="8"/>
      <c r="H356" s="55"/>
      <c r="I356" s="32"/>
      <c r="J356" s="32"/>
      <c r="K356" s="54">
        <f t="shared" ca="1" si="2"/>
        <v>3</v>
      </c>
      <c r="L356" s="55">
        <f t="shared" ca="1" si="10"/>
        <v>124090.39705303923</v>
      </c>
      <c r="M356" s="56">
        <f t="shared" ca="1" si="11"/>
        <v>3226350.3233790197</v>
      </c>
      <c r="N356" s="57">
        <f t="shared" ca="1" si="12"/>
        <v>0</v>
      </c>
      <c r="O356" s="54">
        <f t="shared" ca="1" si="3"/>
        <v>60</v>
      </c>
      <c r="P356" s="55">
        <f t="shared" ca="1" si="13"/>
        <v>-22593.561581948914</v>
      </c>
      <c r="Q356" s="56">
        <f t="shared" ca="1" si="14"/>
        <v>1107084.5175154966</v>
      </c>
      <c r="R356" s="57">
        <f t="shared" ca="1" si="15"/>
        <v>2</v>
      </c>
      <c r="S356" s="8"/>
      <c r="T356" s="8"/>
      <c r="U356" s="8"/>
      <c r="V356" s="8"/>
      <c r="W356" s="8"/>
      <c r="X356" s="8"/>
      <c r="Y356" s="8"/>
      <c r="Z356" s="8"/>
    </row>
    <row r="357" spans="1:26" ht="15.75" customHeight="1">
      <c r="A357" s="8"/>
      <c r="B357" s="8"/>
      <c r="C357" s="8"/>
      <c r="D357" s="8"/>
      <c r="E357" s="8"/>
      <c r="F357" s="8"/>
      <c r="G357" s="8"/>
      <c r="H357" s="55"/>
      <c r="I357" s="32"/>
      <c r="J357" s="32"/>
      <c r="K357" s="54">
        <f t="shared" ca="1" si="2"/>
        <v>29</v>
      </c>
      <c r="L357" s="55">
        <f t="shared" ca="1" si="10"/>
        <v>129054.01293516079</v>
      </c>
      <c r="M357" s="56">
        <f t="shared" ca="1" si="11"/>
        <v>3355404.3363141804</v>
      </c>
      <c r="N357" s="57">
        <f t="shared" ca="1" si="12"/>
        <v>0</v>
      </c>
      <c r="O357" s="54">
        <f t="shared" ca="1" si="3"/>
        <v>41</v>
      </c>
      <c r="P357" s="55">
        <f t="shared" ca="1" si="13"/>
        <v>44283.380700619862</v>
      </c>
      <c r="Q357" s="56">
        <f t="shared" ca="1" si="14"/>
        <v>1151367.8982161165</v>
      </c>
      <c r="R357" s="57">
        <f t="shared" ca="1" si="15"/>
        <v>0</v>
      </c>
      <c r="S357" s="8"/>
      <c r="T357" s="8"/>
      <c r="U357" s="8"/>
      <c r="V357" s="8"/>
      <c r="W357" s="8"/>
      <c r="X357" s="8"/>
      <c r="Y357" s="8"/>
      <c r="Z357" s="8"/>
    </row>
    <row r="358" spans="1:26" ht="15.75" customHeight="1">
      <c r="A358" s="8"/>
      <c r="B358" s="8"/>
      <c r="C358" s="8"/>
      <c r="D358" s="8"/>
      <c r="E358" s="8"/>
      <c r="F358" s="8"/>
      <c r="G358" s="8"/>
      <c r="H358" s="55"/>
      <c r="I358" s="32"/>
      <c r="J358" s="32"/>
      <c r="K358" s="54">
        <f t="shared" ca="1" si="2"/>
        <v>99</v>
      </c>
      <c r="L358" s="55">
        <f t="shared" ca="1" si="10"/>
        <v>-67108.086726283611</v>
      </c>
      <c r="M358" s="56">
        <f t="shared" ca="1" si="11"/>
        <v>3288296.2495878967</v>
      </c>
      <c r="N358" s="57">
        <f t="shared" ca="1" si="12"/>
        <v>1</v>
      </c>
      <c r="O358" s="54">
        <f t="shared" ca="1" si="3"/>
        <v>51</v>
      </c>
      <c r="P358" s="55">
        <f t="shared" ca="1" si="13"/>
        <v>46054.715928644662</v>
      </c>
      <c r="Q358" s="56">
        <f t="shared" ca="1" si="14"/>
        <v>1197422.6141447611</v>
      </c>
      <c r="R358" s="57">
        <f t="shared" ca="1" si="15"/>
        <v>0</v>
      </c>
      <c r="S358" s="8"/>
      <c r="T358" s="8"/>
      <c r="U358" s="8"/>
      <c r="V358" s="8"/>
      <c r="W358" s="8"/>
      <c r="X358" s="8"/>
      <c r="Y358" s="8"/>
      <c r="Z358" s="8"/>
    </row>
    <row r="359" spans="1:26" ht="15.75" customHeight="1">
      <c r="A359" s="8"/>
      <c r="B359" s="8"/>
      <c r="C359" s="8"/>
      <c r="D359" s="8"/>
      <c r="E359" s="8"/>
      <c r="F359" s="8"/>
      <c r="G359" s="8"/>
      <c r="H359" s="55"/>
      <c r="I359" s="32"/>
      <c r="J359" s="32"/>
      <c r="K359" s="54">
        <f t="shared" ca="1" si="2"/>
        <v>94</v>
      </c>
      <c r="L359" s="55">
        <f t="shared" ca="1" si="10"/>
        <v>-65765.924991757929</v>
      </c>
      <c r="M359" s="56">
        <f t="shared" ca="1" si="11"/>
        <v>3222530.3245961387</v>
      </c>
      <c r="N359" s="57">
        <f t="shared" ca="1" si="12"/>
        <v>2</v>
      </c>
      <c r="O359" s="54">
        <f t="shared" ca="1" si="3"/>
        <v>38</v>
      </c>
      <c r="P359" s="55">
        <f t="shared" ca="1" si="13"/>
        <v>47896.904565790443</v>
      </c>
      <c r="Q359" s="56">
        <f t="shared" ca="1" si="14"/>
        <v>1245319.5187105516</v>
      </c>
      <c r="R359" s="57">
        <f t="shared" ca="1" si="15"/>
        <v>0</v>
      </c>
      <c r="S359" s="8"/>
      <c r="T359" s="8"/>
      <c r="U359" s="8"/>
      <c r="V359" s="8"/>
      <c r="W359" s="8"/>
      <c r="X359" s="8"/>
      <c r="Y359" s="8"/>
      <c r="Z359" s="8"/>
    </row>
    <row r="360" spans="1:26" ht="15.75" customHeight="1">
      <c r="A360" s="8"/>
      <c r="B360" s="8"/>
      <c r="C360" s="8"/>
      <c r="D360" s="8"/>
      <c r="E360" s="8"/>
      <c r="F360" s="8"/>
      <c r="G360" s="8"/>
      <c r="H360" s="55"/>
      <c r="I360" s="32"/>
      <c r="J360" s="32"/>
      <c r="K360" s="54">
        <f t="shared" ca="1" si="2"/>
        <v>48</v>
      </c>
      <c r="L360" s="55">
        <f t="shared" ca="1" si="10"/>
        <v>128901.21298384554</v>
      </c>
      <c r="M360" s="56">
        <f t="shared" ca="1" si="11"/>
        <v>3351431.5375799844</v>
      </c>
      <c r="N360" s="57">
        <f t="shared" ca="1" si="12"/>
        <v>0</v>
      </c>
      <c r="O360" s="54">
        <f t="shared" ca="1" si="3"/>
        <v>69</v>
      </c>
      <c r="P360" s="55">
        <f t="shared" ca="1" si="13"/>
        <v>-24906.390374211031</v>
      </c>
      <c r="Q360" s="56">
        <f t="shared" ca="1" si="14"/>
        <v>1220413.1283363404</v>
      </c>
      <c r="R360" s="57">
        <f t="shared" ca="1" si="15"/>
        <v>1</v>
      </c>
      <c r="S360" s="8"/>
      <c r="T360" s="8"/>
      <c r="U360" s="8"/>
      <c r="V360" s="8"/>
      <c r="W360" s="8"/>
      <c r="X360" s="8"/>
      <c r="Y360" s="8"/>
      <c r="Z360" s="8"/>
    </row>
    <row r="361" spans="1:26" ht="15.75" customHeight="1">
      <c r="A361" s="8"/>
      <c r="B361" s="8"/>
      <c r="C361" s="8"/>
      <c r="D361" s="8"/>
      <c r="E361" s="8"/>
      <c r="F361" s="8"/>
      <c r="G361" s="8"/>
      <c r="H361" s="55"/>
      <c r="I361" s="32"/>
      <c r="J361" s="32"/>
      <c r="K361" s="54">
        <f t="shared" ca="1" si="2"/>
        <v>47</v>
      </c>
      <c r="L361" s="55">
        <f t="shared" ca="1" si="10"/>
        <v>134057.26150319938</v>
      </c>
      <c r="M361" s="56">
        <f t="shared" ca="1" si="11"/>
        <v>3485488.799083184</v>
      </c>
      <c r="N361" s="57">
        <f t="shared" ca="1" si="12"/>
        <v>0</v>
      </c>
      <c r="O361" s="54">
        <f t="shared" ca="1" si="3"/>
        <v>73</v>
      </c>
      <c r="P361" s="55">
        <f t="shared" ca="1" si="13"/>
        <v>-24408.262566726808</v>
      </c>
      <c r="Q361" s="56">
        <f t="shared" ca="1" si="14"/>
        <v>1196004.8657696135</v>
      </c>
      <c r="R361" s="57">
        <f t="shared" ca="1" si="15"/>
        <v>2</v>
      </c>
      <c r="S361" s="8"/>
      <c r="T361" s="8"/>
      <c r="U361" s="8"/>
      <c r="V361" s="8"/>
      <c r="W361" s="8"/>
      <c r="X361" s="8"/>
      <c r="Y361" s="8"/>
      <c r="Z361" s="8"/>
    </row>
    <row r="362" spans="1:26" ht="15.75" customHeight="1">
      <c r="A362" s="8"/>
      <c r="B362" s="8"/>
      <c r="C362" s="8"/>
      <c r="D362" s="8"/>
      <c r="E362" s="8"/>
      <c r="F362" s="8"/>
      <c r="G362" s="8"/>
      <c r="H362" s="55"/>
      <c r="I362" s="32"/>
      <c r="J362" s="32"/>
      <c r="K362" s="54">
        <f t="shared" ca="1" si="2"/>
        <v>11</v>
      </c>
      <c r="L362" s="55">
        <f t="shared" ca="1" si="10"/>
        <v>139419.55196332737</v>
      </c>
      <c r="M362" s="56">
        <f t="shared" ca="1" si="11"/>
        <v>3624908.3510465114</v>
      </c>
      <c r="N362" s="57">
        <f t="shared" ca="1" si="12"/>
        <v>0</v>
      </c>
      <c r="O362" s="54">
        <f t="shared" ca="1" si="3"/>
        <v>33</v>
      </c>
      <c r="P362" s="55">
        <f t="shared" ca="1" si="13"/>
        <v>47840.194630784543</v>
      </c>
      <c r="Q362" s="56">
        <f t="shared" ca="1" si="14"/>
        <v>1243845.060400398</v>
      </c>
      <c r="R362" s="57">
        <f t="shared" ca="1" si="15"/>
        <v>0</v>
      </c>
      <c r="S362" s="8"/>
      <c r="T362" s="8"/>
      <c r="U362" s="8"/>
      <c r="V362" s="8"/>
      <c r="W362" s="8"/>
      <c r="X362" s="8"/>
      <c r="Y362" s="8"/>
      <c r="Z362" s="8"/>
    </row>
    <row r="363" spans="1:26" ht="15.75" customHeight="1">
      <c r="A363" s="8"/>
      <c r="B363" s="8"/>
      <c r="C363" s="8"/>
      <c r="D363" s="8"/>
      <c r="E363" s="8"/>
      <c r="F363" s="8"/>
      <c r="G363" s="8"/>
      <c r="H363" s="55"/>
      <c r="I363" s="32"/>
      <c r="J363" s="32"/>
      <c r="K363" s="54">
        <f t="shared" ca="1" si="2"/>
        <v>42</v>
      </c>
      <c r="L363" s="55">
        <f t="shared" ca="1" si="10"/>
        <v>144996.33404186045</v>
      </c>
      <c r="M363" s="56">
        <f t="shared" ca="1" si="11"/>
        <v>3769904.6850883719</v>
      </c>
      <c r="N363" s="57">
        <f t="shared" ca="1" si="12"/>
        <v>0</v>
      </c>
      <c r="O363" s="54">
        <f t="shared" ca="1" si="3"/>
        <v>70</v>
      </c>
      <c r="P363" s="55">
        <f t="shared" ca="1" si="13"/>
        <v>-24876.901208007959</v>
      </c>
      <c r="Q363" s="56">
        <f t="shared" ca="1" si="14"/>
        <v>1218968.15919239</v>
      </c>
      <c r="R363" s="57">
        <f t="shared" ca="1" si="15"/>
        <v>1</v>
      </c>
      <c r="S363" s="8"/>
      <c r="T363" s="8"/>
      <c r="U363" s="8"/>
      <c r="V363" s="8"/>
      <c r="W363" s="8"/>
      <c r="X363" s="8"/>
      <c r="Y363" s="8"/>
      <c r="Z363" s="8"/>
    </row>
    <row r="364" spans="1:26" ht="15.75" customHeight="1">
      <c r="A364" s="8"/>
      <c r="B364" s="8"/>
      <c r="C364" s="8"/>
      <c r="D364" s="8"/>
      <c r="E364" s="8"/>
      <c r="F364" s="8"/>
      <c r="G364" s="8"/>
      <c r="H364" s="55"/>
      <c r="I364" s="32"/>
      <c r="J364" s="32"/>
      <c r="K364" s="54">
        <f t="shared" ca="1" si="2"/>
        <v>76</v>
      </c>
      <c r="L364" s="55">
        <f t="shared" ca="1" si="10"/>
        <v>-75398.093701767444</v>
      </c>
      <c r="M364" s="56">
        <f t="shared" ca="1" si="11"/>
        <v>3694506.5913866046</v>
      </c>
      <c r="N364" s="57">
        <f t="shared" ca="1" si="12"/>
        <v>1</v>
      </c>
      <c r="O364" s="54">
        <f t="shared" ca="1" si="3"/>
        <v>99</v>
      </c>
      <c r="P364" s="55">
        <f t="shared" ca="1" si="13"/>
        <v>-24379.3631838478</v>
      </c>
      <c r="Q364" s="56">
        <f t="shared" ca="1" si="14"/>
        <v>1194588.7960085422</v>
      </c>
      <c r="R364" s="57">
        <f t="shared" ca="1" si="15"/>
        <v>2</v>
      </c>
      <c r="S364" s="8"/>
      <c r="T364" s="8"/>
      <c r="U364" s="8"/>
      <c r="V364" s="8"/>
      <c r="W364" s="8"/>
      <c r="X364" s="8"/>
      <c r="Y364" s="8"/>
      <c r="Z364" s="8"/>
    </row>
    <row r="365" spans="1:26" ht="15.75" customHeight="1">
      <c r="A365" s="8"/>
      <c r="B365" s="8"/>
      <c r="C365" s="8"/>
      <c r="D365" s="8"/>
      <c r="E365" s="8"/>
      <c r="F365" s="8"/>
      <c r="G365" s="8"/>
      <c r="H365" s="55"/>
      <c r="I365" s="32"/>
      <c r="J365" s="32"/>
      <c r="K365" s="54">
        <f t="shared" ca="1" si="2"/>
        <v>98</v>
      </c>
      <c r="L365" s="55">
        <f t="shared" ca="1" si="10"/>
        <v>-73890.131827732097</v>
      </c>
      <c r="M365" s="56">
        <f t="shared" ca="1" si="11"/>
        <v>3620616.4595588725</v>
      </c>
      <c r="N365" s="57">
        <f t="shared" ca="1" si="12"/>
        <v>2</v>
      </c>
      <c r="O365" s="54">
        <f t="shared" ca="1" si="3"/>
        <v>41</v>
      </c>
      <c r="P365" s="55">
        <f t="shared" ca="1" si="13"/>
        <v>47783.551840341686</v>
      </c>
      <c r="Q365" s="56">
        <f t="shared" ca="1" si="14"/>
        <v>1242372.3478488838</v>
      </c>
      <c r="R365" s="57">
        <f t="shared" ca="1" si="15"/>
        <v>0</v>
      </c>
      <c r="S365" s="8"/>
      <c r="T365" s="8"/>
      <c r="U365" s="8"/>
      <c r="V365" s="8"/>
      <c r="W365" s="8"/>
      <c r="X365" s="8"/>
      <c r="Y365" s="8"/>
      <c r="Z365" s="8"/>
    </row>
    <row r="366" spans="1:26" ht="15.75" customHeight="1">
      <c r="A366" s="8"/>
      <c r="B366" s="8"/>
      <c r="C366" s="8"/>
      <c r="D366" s="8"/>
      <c r="E366" s="8"/>
      <c r="F366" s="8"/>
      <c r="G366" s="8"/>
      <c r="H366" s="55"/>
      <c r="I366" s="32"/>
      <c r="J366" s="32"/>
      <c r="K366" s="54">
        <f t="shared" ca="1" si="2"/>
        <v>33</v>
      </c>
      <c r="L366" s="55">
        <f t="shared" ca="1" si="10"/>
        <v>144824.65838235492</v>
      </c>
      <c r="M366" s="56">
        <f t="shared" ca="1" si="11"/>
        <v>3765441.1179412273</v>
      </c>
      <c r="N366" s="57">
        <f t="shared" ca="1" si="12"/>
        <v>0</v>
      </c>
      <c r="O366" s="54">
        <f t="shared" ca="1" si="3"/>
        <v>57</v>
      </c>
      <c r="P366" s="55">
        <f t="shared" ca="1" si="13"/>
        <v>49694.893913955355</v>
      </c>
      <c r="Q366" s="56">
        <f t="shared" ca="1" si="14"/>
        <v>1292067.2417628393</v>
      </c>
      <c r="R366" s="57">
        <f t="shared" ca="1" si="15"/>
        <v>0</v>
      </c>
      <c r="S366" s="8"/>
      <c r="T366" s="8"/>
      <c r="U366" s="8"/>
      <c r="V366" s="8"/>
      <c r="W366" s="8"/>
      <c r="X366" s="8"/>
      <c r="Y366" s="8"/>
      <c r="Z366" s="8"/>
    </row>
    <row r="367" spans="1:26" ht="15.75" customHeight="1">
      <c r="A367" s="8"/>
      <c r="B367" s="8"/>
      <c r="C367" s="8"/>
      <c r="D367" s="8"/>
      <c r="E367" s="8"/>
      <c r="F367" s="8"/>
      <c r="G367" s="8"/>
      <c r="H367" s="55"/>
      <c r="I367" s="32"/>
      <c r="J367" s="32"/>
      <c r="K367" s="54">
        <f t="shared" ca="1" si="2"/>
        <v>23</v>
      </c>
      <c r="L367" s="55">
        <f t="shared" ca="1" si="10"/>
        <v>150617.64471764909</v>
      </c>
      <c r="M367" s="56">
        <f t="shared" ca="1" si="11"/>
        <v>3916058.7626588764</v>
      </c>
      <c r="N367" s="57">
        <f t="shared" ca="1" si="12"/>
        <v>0</v>
      </c>
      <c r="O367" s="54">
        <f t="shared" ca="1" si="3"/>
        <v>85</v>
      </c>
      <c r="P367" s="55">
        <f t="shared" ca="1" si="13"/>
        <v>-25841.344835256787</v>
      </c>
      <c r="Q367" s="56">
        <f t="shared" ca="1" si="14"/>
        <v>1266225.8969275826</v>
      </c>
      <c r="R367" s="57">
        <f t="shared" ca="1" si="15"/>
        <v>1</v>
      </c>
      <c r="S367" s="8"/>
      <c r="T367" s="8"/>
      <c r="U367" s="8"/>
      <c r="V367" s="8"/>
      <c r="W367" s="8"/>
      <c r="X367" s="8"/>
      <c r="Y367" s="8"/>
      <c r="Z367" s="8"/>
    </row>
    <row r="368" spans="1:26" ht="15.75" customHeight="1">
      <c r="A368" s="8"/>
      <c r="B368" s="8"/>
      <c r="C368" s="8"/>
      <c r="D368" s="8"/>
      <c r="E368" s="8"/>
      <c r="F368" s="8"/>
      <c r="G368" s="8"/>
      <c r="H368" s="55"/>
      <c r="I368" s="32"/>
      <c r="J368" s="32"/>
      <c r="K368" s="54">
        <f t="shared" ca="1" si="2"/>
        <v>16</v>
      </c>
      <c r="L368" s="55">
        <f t="shared" ca="1" si="10"/>
        <v>156642.35050635505</v>
      </c>
      <c r="M368" s="56">
        <f t="shared" ca="1" si="11"/>
        <v>4072701.1131652314</v>
      </c>
      <c r="N368" s="57">
        <f t="shared" ca="1" si="12"/>
        <v>0</v>
      </c>
      <c r="O368" s="54">
        <f t="shared" ca="1" si="3"/>
        <v>67</v>
      </c>
      <c r="P368" s="55">
        <f t="shared" ca="1" si="13"/>
        <v>-25324.517938551653</v>
      </c>
      <c r="Q368" s="56">
        <f t="shared" ca="1" si="14"/>
        <v>1240901.3789890308</v>
      </c>
      <c r="R368" s="57">
        <f t="shared" ca="1" si="15"/>
        <v>2</v>
      </c>
      <c r="S368" s="8"/>
      <c r="T368" s="8"/>
      <c r="U368" s="8"/>
      <c r="V368" s="8"/>
      <c r="W368" s="8"/>
      <c r="X368" s="8"/>
      <c r="Y368" s="8"/>
      <c r="Z368" s="8"/>
    </row>
    <row r="369" spans="1:26" ht="15.75" customHeight="1">
      <c r="A369" s="8"/>
      <c r="B369" s="8"/>
      <c r="C369" s="8"/>
      <c r="D369" s="8"/>
      <c r="E369" s="8"/>
      <c r="F369" s="8"/>
      <c r="G369" s="8"/>
      <c r="H369" s="55"/>
      <c r="I369" s="32"/>
      <c r="J369" s="32"/>
      <c r="K369" s="54">
        <f t="shared" ca="1" si="2"/>
        <v>66</v>
      </c>
      <c r="L369" s="55">
        <f t="shared" ca="1" si="10"/>
        <v>-81454.022263304636</v>
      </c>
      <c r="M369" s="56">
        <f t="shared" ca="1" si="11"/>
        <v>3991247.0909019266</v>
      </c>
      <c r="N369" s="57">
        <f t="shared" ca="1" si="12"/>
        <v>1</v>
      </c>
      <c r="O369" s="54">
        <f t="shared" ca="1" si="3"/>
        <v>7</v>
      </c>
      <c r="P369" s="55">
        <f t="shared" ca="1" si="13"/>
        <v>49636.055159561234</v>
      </c>
      <c r="Q369" s="56">
        <f t="shared" ca="1" si="14"/>
        <v>1290537.4341485922</v>
      </c>
      <c r="R369" s="57">
        <f t="shared" ca="1" si="15"/>
        <v>0</v>
      </c>
      <c r="S369" s="8"/>
      <c r="T369" s="8"/>
      <c r="U369" s="8"/>
      <c r="V369" s="8"/>
      <c r="W369" s="8"/>
      <c r="X369" s="8"/>
      <c r="Y369" s="8"/>
      <c r="Z369" s="8"/>
    </row>
    <row r="370" spans="1:26" ht="15.75" customHeight="1">
      <c r="A370" s="8"/>
      <c r="B370" s="8"/>
      <c r="C370" s="8"/>
      <c r="D370" s="8"/>
      <c r="E370" s="8"/>
      <c r="F370" s="8"/>
      <c r="G370" s="8"/>
      <c r="H370" s="55"/>
      <c r="I370" s="32"/>
      <c r="J370" s="32"/>
      <c r="K370" s="54">
        <f t="shared" ca="1" si="2"/>
        <v>10</v>
      </c>
      <c r="L370" s="55">
        <f t="shared" ca="1" si="10"/>
        <v>159649.88363607708</v>
      </c>
      <c r="M370" s="56">
        <f t="shared" ca="1" si="11"/>
        <v>4150896.9745380036</v>
      </c>
      <c r="N370" s="57">
        <f t="shared" ca="1" si="12"/>
        <v>0</v>
      </c>
      <c r="O370" s="54">
        <f t="shared" ca="1" si="3"/>
        <v>99</v>
      </c>
      <c r="P370" s="55">
        <f t="shared" ca="1" si="13"/>
        <v>-25810.748682971844</v>
      </c>
      <c r="Q370" s="56">
        <f t="shared" ca="1" si="14"/>
        <v>1264726.6854656204</v>
      </c>
      <c r="R370" s="57">
        <f t="shared" ca="1" si="15"/>
        <v>1</v>
      </c>
      <c r="S370" s="8"/>
      <c r="T370" s="8"/>
      <c r="U370" s="8"/>
      <c r="V370" s="8"/>
      <c r="W370" s="8"/>
      <c r="X370" s="8"/>
      <c r="Y370" s="8"/>
      <c r="Z370" s="8"/>
    </row>
    <row r="371" spans="1:26" ht="15.75" customHeight="1">
      <c r="A371" s="8"/>
      <c r="B371" s="8"/>
      <c r="C371" s="8"/>
      <c r="D371" s="8"/>
      <c r="E371" s="8"/>
      <c r="F371" s="8"/>
      <c r="G371" s="8"/>
      <c r="H371" s="55"/>
      <c r="I371" s="32"/>
      <c r="J371" s="32"/>
      <c r="K371" s="54">
        <f t="shared" ca="1" si="2"/>
        <v>5</v>
      </c>
      <c r="L371" s="55">
        <f t="shared" ca="1" si="10"/>
        <v>166035.87898152016</v>
      </c>
      <c r="M371" s="56">
        <f t="shared" ca="1" si="11"/>
        <v>4316932.8535195235</v>
      </c>
      <c r="N371" s="57">
        <f t="shared" ca="1" si="12"/>
        <v>0</v>
      </c>
      <c r="O371" s="54">
        <f t="shared" ca="1" si="3"/>
        <v>16</v>
      </c>
      <c r="P371" s="55">
        <f t="shared" ca="1" si="13"/>
        <v>50589.067418624814</v>
      </c>
      <c r="Q371" s="56">
        <f t="shared" ca="1" si="14"/>
        <v>1315315.7528842452</v>
      </c>
      <c r="R371" s="57">
        <f t="shared" ca="1" si="15"/>
        <v>0</v>
      </c>
      <c r="S371" s="8"/>
      <c r="T371" s="8"/>
      <c r="U371" s="8"/>
      <c r="V371" s="8"/>
      <c r="W371" s="8"/>
      <c r="X371" s="8"/>
      <c r="Y371" s="8"/>
      <c r="Z371" s="8"/>
    </row>
    <row r="372" spans="1:26" ht="15.75" customHeight="1">
      <c r="A372" s="8"/>
      <c r="B372" s="8"/>
      <c r="C372" s="8"/>
      <c r="D372" s="8"/>
      <c r="E372" s="8"/>
      <c r="F372" s="8"/>
      <c r="G372" s="8"/>
      <c r="H372" s="55"/>
      <c r="I372" s="32"/>
      <c r="J372" s="32"/>
      <c r="K372" s="54">
        <f t="shared" ca="1" si="2"/>
        <v>77</v>
      </c>
      <c r="L372" s="55">
        <f t="shared" ca="1" si="10"/>
        <v>-86338.657070390473</v>
      </c>
      <c r="M372" s="56">
        <f t="shared" ca="1" si="11"/>
        <v>4230594.1964491326</v>
      </c>
      <c r="N372" s="57">
        <f t="shared" ca="1" si="12"/>
        <v>1</v>
      </c>
      <c r="O372" s="54">
        <f t="shared" ca="1" si="3"/>
        <v>27</v>
      </c>
      <c r="P372" s="55">
        <f t="shared" ca="1" si="13"/>
        <v>52612.630115369808</v>
      </c>
      <c r="Q372" s="56">
        <f t="shared" ca="1" si="14"/>
        <v>1367928.382999615</v>
      </c>
      <c r="R372" s="57">
        <f t="shared" ca="1" si="15"/>
        <v>0</v>
      </c>
      <c r="S372" s="8"/>
      <c r="T372" s="8"/>
      <c r="U372" s="8"/>
      <c r="V372" s="8"/>
      <c r="W372" s="8"/>
      <c r="X372" s="8"/>
      <c r="Y372" s="8"/>
      <c r="Z372" s="8"/>
    </row>
    <row r="373" spans="1:26" ht="15.75" customHeight="1">
      <c r="A373" s="8"/>
      <c r="B373" s="8"/>
      <c r="C373" s="8"/>
      <c r="D373" s="8"/>
      <c r="E373" s="8"/>
      <c r="F373" s="8"/>
      <c r="G373" s="8"/>
      <c r="H373" s="55"/>
      <c r="I373" s="32"/>
      <c r="J373" s="32"/>
      <c r="K373" s="54">
        <f t="shared" ca="1" si="2"/>
        <v>54</v>
      </c>
      <c r="L373" s="55">
        <f t="shared" ca="1" si="10"/>
        <v>169223.76785796531</v>
      </c>
      <c r="M373" s="56">
        <f t="shared" ca="1" si="11"/>
        <v>4399817.9643070977</v>
      </c>
      <c r="N373" s="57">
        <f t="shared" ca="1" si="12"/>
        <v>0</v>
      </c>
      <c r="O373" s="54">
        <f t="shared" ca="1" si="3"/>
        <v>63</v>
      </c>
      <c r="P373" s="55">
        <f t="shared" ca="1" si="13"/>
        <v>-27358.567659992303</v>
      </c>
      <c r="Q373" s="56">
        <f t="shared" ca="1" si="14"/>
        <v>1340569.8153396228</v>
      </c>
      <c r="R373" s="57">
        <f t="shared" ca="1" si="15"/>
        <v>1</v>
      </c>
      <c r="S373" s="8"/>
      <c r="T373" s="8"/>
      <c r="U373" s="8"/>
      <c r="V373" s="8"/>
      <c r="W373" s="8"/>
      <c r="X373" s="8"/>
      <c r="Y373" s="8"/>
      <c r="Z373" s="8"/>
    </row>
    <row r="374" spans="1:26" ht="15.75" customHeight="1">
      <c r="A374" s="8"/>
      <c r="B374" s="8"/>
      <c r="C374" s="8"/>
      <c r="D374" s="8"/>
      <c r="E374" s="8"/>
      <c r="F374" s="8"/>
      <c r="G374" s="8"/>
      <c r="H374" s="55"/>
      <c r="I374" s="32"/>
      <c r="J374" s="32"/>
      <c r="K374" s="54">
        <f t="shared" ca="1" si="2"/>
        <v>8</v>
      </c>
      <c r="L374" s="55">
        <f t="shared" ca="1" si="10"/>
        <v>175992.71857228392</v>
      </c>
      <c r="M374" s="56">
        <f t="shared" ca="1" si="11"/>
        <v>4575810.6828793818</v>
      </c>
      <c r="N374" s="57">
        <f t="shared" ca="1" si="12"/>
        <v>0</v>
      </c>
      <c r="O374" s="54">
        <f t="shared" ca="1" si="3"/>
        <v>4</v>
      </c>
      <c r="P374" s="55">
        <f t="shared" ca="1" si="13"/>
        <v>53622.792613584912</v>
      </c>
      <c r="Q374" s="56">
        <f t="shared" ca="1" si="14"/>
        <v>1394192.6079532078</v>
      </c>
      <c r="R374" s="57">
        <f t="shared" ca="1" si="15"/>
        <v>0</v>
      </c>
      <c r="S374" s="8"/>
      <c r="T374" s="8"/>
      <c r="U374" s="8"/>
      <c r="V374" s="8"/>
      <c r="W374" s="8"/>
      <c r="X374" s="8"/>
      <c r="Y374" s="8"/>
      <c r="Z374" s="8"/>
    </row>
    <row r="375" spans="1:26" ht="15.75" customHeight="1">
      <c r="A375" s="8"/>
      <c r="B375" s="8"/>
      <c r="C375" s="8"/>
      <c r="D375" s="8"/>
      <c r="E375" s="8"/>
      <c r="F375" s="8"/>
      <c r="G375" s="8"/>
      <c r="H375" s="55"/>
      <c r="I375" s="32"/>
      <c r="J375" s="32"/>
      <c r="K375" s="54">
        <f t="shared" ca="1" si="2"/>
        <v>23</v>
      </c>
      <c r="L375" s="55">
        <f t="shared" ca="1" si="10"/>
        <v>183032.42731517527</v>
      </c>
      <c r="M375" s="56">
        <f t="shared" ca="1" si="11"/>
        <v>4758843.1101945573</v>
      </c>
      <c r="N375" s="57">
        <f t="shared" ca="1" si="12"/>
        <v>0</v>
      </c>
      <c r="O375" s="54">
        <f t="shared" ca="1" si="3"/>
        <v>36</v>
      </c>
      <c r="P375" s="55">
        <f t="shared" ca="1" si="13"/>
        <v>55767.704318128315</v>
      </c>
      <c r="Q375" s="56">
        <f t="shared" ca="1" si="14"/>
        <v>1449960.3122713361</v>
      </c>
      <c r="R375" s="57">
        <f t="shared" ca="1" si="15"/>
        <v>0</v>
      </c>
      <c r="S375" s="8"/>
      <c r="T375" s="8"/>
      <c r="U375" s="8"/>
      <c r="V375" s="8"/>
      <c r="W375" s="8"/>
      <c r="X375" s="8"/>
      <c r="Y375" s="8"/>
      <c r="Z375" s="8"/>
    </row>
    <row r="376" spans="1:26" ht="15.75" customHeight="1">
      <c r="A376" s="8"/>
      <c r="B376" s="8"/>
      <c r="C376" s="8"/>
      <c r="D376" s="8"/>
      <c r="E376" s="8"/>
      <c r="F376" s="8"/>
      <c r="G376" s="8"/>
      <c r="H376" s="55"/>
      <c r="I376" s="32"/>
      <c r="J376" s="32"/>
      <c r="K376" s="54">
        <f t="shared" ca="1" si="2"/>
        <v>60</v>
      </c>
      <c r="L376" s="55">
        <f t="shared" ca="1" si="10"/>
        <v>-95176.862203891142</v>
      </c>
      <c r="M376" s="56">
        <f t="shared" ca="1" si="11"/>
        <v>4663666.247990666</v>
      </c>
      <c r="N376" s="57">
        <f t="shared" ca="1" si="12"/>
        <v>1</v>
      </c>
      <c r="O376" s="54">
        <f t="shared" ca="1" si="3"/>
        <v>65</v>
      </c>
      <c r="P376" s="55">
        <f t="shared" ca="1" si="13"/>
        <v>-28999.206245426722</v>
      </c>
      <c r="Q376" s="56">
        <f t="shared" ca="1" si="14"/>
        <v>1420961.1060259093</v>
      </c>
      <c r="R376" s="57">
        <f t="shared" ca="1" si="15"/>
        <v>1</v>
      </c>
      <c r="S376" s="8"/>
      <c r="T376" s="8"/>
      <c r="U376" s="8"/>
      <c r="V376" s="8"/>
      <c r="W376" s="8"/>
      <c r="X376" s="8"/>
      <c r="Y376" s="8"/>
      <c r="Z376" s="8"/>
    </row>
    <row r="377" spans="1:26" ht="15.75" customHeight="1">
      <c r="A377" s="8"/>
      <c r="B377" s="8"/>
      <c r="C377" s="8"/>
      <c r="D377" s="8"/>
      <c r="E377" s="8"/>
      <c r="F377" s="8"/>
      <c r="G377" s="8"/>
      <c r="H377" s="55"/>
      <c r="I377" s="32"/>
      <c r="J377" s="32"/>
      <c r="K377" s="54">
        <f t="shared" ca="1" si="2"/>
        <v>45</v>
      </c>
      <c r="L377" s="55">
        <f t="shared" ca="1" si="10"/>
        <v>186546.64991962665</v>
      </c>
      <c r="M377" s="56">
        <f t="shared" ca="1" si="11"/>
        <v>4850212.8979102923</v>
      </c>
      <c r="N377" s="57">
        <f t="shared" ca="1" si="12"/>
        <v>0</v>
      </c>
      <c r="O377" s="54">
        <f t="shared" ca="1" si="3"/>
        <v>60</v>
      </c>
      <c r="P377" s="55">
        <f t="shared" ca="1" si="13"/>
        <v>-28419.222120518185</v>
      </c>
      <c r="Q377" s="56">
        <f t="shared" ca="1" si="14"/>
        <v>1392541.8839053912</v>
      </c>
      <c r="R377" s="57">
        <f t="shared" ca="1" si="15"/>
        <v>2</v>
      </c>
      <c r="S377" s="8"/>
      <c r="T377" s="8"/>
      <c r="U377" s="8"/>
      <c r="V377" s="8"/>
      <c r="W377" s="8"/>
      <c r="X377" s="8"/>
      <c r="Y377" s="8"/>
      <c r="Z377" s="8"/>
    </row>
    <row r="378" spans="1:26" ht="15.75" customHeight="1">
      <c r="A378" s="8"/>
      <c r="B378" s="8"/>
      <c r="C378" s="8"/>
      <c r="D378" s="8"/>
      <c r="E378" s="8"/>
      <c r="F378" s="8"/>
      <c r="G378" s="8"/>
      <c r="H378" s="55"/>
      <c r="I378" s="32"/>
      <c r="J378" s="32"/>
      <c r="K378" s="54">
        <f t="shared" ca="1" si="2"/>
        <v>48</v>
      </c>
      <c r="L378" s="55">
        <f t="shared" ca="1" si="10"/>
        <v>194008.51591641171</v>
      </c>
      <c r="M378" s="56">
        <f t="shared" ca="1" si="11"/>
        <v>5044221.413826704</v>
      </c>
      <c r="N378" s="57">
        <f t="shared" ca="1" si="12"/>
        <v>0</v>
      </c>
      <c r="O378" s="54">
        <f t="shared" ca="1" si="3"/>
        <v>93</v>
      </c>
      <c r="P378" s="55">
        <f t="shared" ca="1" si="13"/>
        <v>-27850.837678107826</v>
      </c>
      <c r="Q378" s="56">
        <f t="shared" ca="1" si="14"/>
        <v>1364691.0462272833</v>
      </c>
      <c r="R378" s="57">
        <f t="shared" ca="1" si="15"/>
        <v>3</v>
      </c>
      <c r="S378" s="8"/>
      <c r="T378" s="8"/>
      <c r="U378" s="8"/>
      <c r="V378" s="8"/>
      <c r="W378" s="8"/>
      <c r="X378" s="8"/>
      <c r="Y378" s="8"/>
      <c r="Z378" s="8"/>
    </row>
    <row r="379" spans="1:26" ht="15.75" customHeight="1">
      <c r="A379" s="8"/>
      <c r="B379" s="8"/>
      <c r="C379" s="8"/>
      <c r="D379" s="8"/>
      <c r="E379" s="8"/>
      <c r="F379" s="8"/>
      <c r="G379" s="8"/>
      <c r="H379" s="55"/>
      <c r="I379" s="32"/>
      <c r="J379" s="32"/>
      <c r="K379" s="54">
        <f t="shared" ca="1" si="2"/>
        <v>65</v>
      </c>
      <c r="L379" s="55">
        <f t="shared" ca="1" si="10"/>
        <v>-100884.42827653408</v>
      </c>
      <c r="M379" s="56">
        <f t="shared" ca="1" si="11"/>
        <v>4943336.9855501698</v>
      </c>
      <c r="N379" s="57">
        <f t="shared" ca="1" si="12"/>
        <v>1</v>
      </c>
      <c r="O379" s="54">
        <f t="shared" ca="1" si="3"/>
        <v>47</v>
      </c>
      <c r="P379" s="55">
        <f t="shared" ca="1" si="13"/>
        <v>54587.641849091335</v>
      </c>
      <c r="Q379" s="56">
        <f t="shared" ca="1" si="14"/>
        <v>1419278.6880763746</v>
      </c>
      <c r="R379" s="57">
        <f t="shared" ca="1" si="15"/>
        <v>0</v>
      </c>
      <c r="S379" s="8"/>
      <c r="T379" s="8"/>
      <c r="U379" s="8"/>
      <c r="V379" s="8"/>
      <c r="W379" s="8"/>
      <c r="X379" s="8"/>
      <c r="Y379" s="8"/>
      <c r="Z379" s="8"/>
    </row>
    <row r="380" spans="1:26" ht="15.75" customHeight="1">
      <c r="A380" s="8"/>
      <c r="B380" s="8"/>
      <c r="C380" s="8"/>
      <c r="D380" s="8"/>
      <c r="E380" s="8"/>
      <c r="F380" s="8"/>
      <c r="G380" s="8"/>
      <c r="H380" s="55"/>
      <c r="I380" s="32"/>
      <c r="J380" s="32"/>
      <c r="K380" s="54">
        <f t="shared" ca="1" si="2"/>
        <v>53</v>
      </c>
      <c r="L380" s="55">
        <f t="shared" ca="1" si="10"/>
        <v>197733.47942200679</v>
      </c>
      <c r="M380" s="56">
        <f t="shared" ca="1" si="11"/>
        <v>5141070.4649721766</v>
      </c>
      <c r="N380" s="57">
        <f t="shared" ca="1" si="12"/>
        <v>0</v>
      </c>
      <c r="O380" s="54">
        <f t="shared" ca="1" si="3"/>
        <v>82</v>
      </c>
      <c r="P380" s="55">
        <f t="shared" ca="1" si="13"/>
        <v>-28385.573761527492</v>
      </c>
      <c r="Q380" s="56">
        <f t="shared" ca="1" si="14"/>
        <v>1390893.1143148472</v>
      </c>
      <c r="R380" s="57">
        <f t="shared" ca="1" si="15"/>
        <v>1</v>
      </c>
      <c r="S380" s="8"/>
      <c r="T380" s="8"/>
      <c r="U380" s="8"/>
      <c r="V380" s="8"/>
      <c r="W380" s="8"/>
      <c r="X380" s="8"/>
      <c r="Y380" s="8"/>
      <c r="Z380" s="8"/>
    </row>
    <row r="381" spans="1:26" ht="15.75" customHeight="1">
      <c r="A381" s="8"/>
      <c r="B381" s="8"/>
      <c r="C381" s="8"/>
      <c r="D381" s="8"/>
      <c r="E381" s="8"/>
      <c r="F381" s="8"/>
      <c r="G381" s="8"/>
      <c r="H381" s="55"/>
      <c r="I381" s="32"/>
      <c r="J381" s="32"/>
      <c r="K381" s="54">
        <f t="shared" ca="1" si="2"/>
        <v>15</v>
      </c>
      <c r="L381" s="55">
        <f t="shared" ca="1" si="10"/>
        <v>205642.81859888707</v>
      </c>
      <c r="M381" s="56">
        <f t="shared" ca="1" si="11"/>
        <v>5346713.2835710635</v>
      </c>
      <c r="N381" s="57">
        <f t="shared" ca="1" si="12"/>
        <v>0</v>
      </c>
      <c r="O381" s="54">
        <f t="shared" ca="1" si="3"/>
        <v>22</v>
      </c>
      <c r="P381" s="55">
        <f t="shared" ca="1" si="13"/>
        <v>55635.724572593885</v>
      </c>
      <c r="Q381" s="56">
        <f t="shared" ca="1" si="14"/>
        <v>1446528.838887441</v>
      </c>
      <c r="R381" s="57">
        <f t="shared" ca="1" si="15"/>
        <v>0</v>
      </c>
      <c r="S381" s="8"/>
      <c r="T381" s="8"/>
      <c r="U381" s="8"/>
      <c r="V381" s="8"/>
      <c r="W381" s="8"/>
      <c r="X381" s="8"/>
      <c r="Y381" s="8"/>
      <c r="Z381" s="8"/>
    </row>
    <row r="382" spans="1:26" ht="15.75" customHeight="1">
      <c r="A382" s="8"/>
      <c r="B382" s="8"/>
      <c r="C382" s="8"/>
      <c r="D382" s="8"/>
      <c r="E382" s="8"/>
      <c r="F382" s="8"/>
      <c r="G382" s="8"/>
      <c r="H382" s="55"/>
      <c r="I382" s="32"/>
      <c r="J382" s="32"/>
      <c r="K382" s="54">
        <f t="shared" ca="1" si="2"/>
        <v>82</v>
      </c>
      <c r="L382" s="55">
        <f t="shared" ca="1" si="10"/>
        <v>-106934.26567142128</v>
      </c>
      <c r="M382" s="56">
        <f t="shared" ca="1" si="11"/>
        <v>5239779.0178996427</v>
      </c>
      <c r="N382" s="57">
        <f t="shared" ca="1" si="12"/>
        <v>1</v>
      </c>
      <c r="O382" s="54">
        <f t="shared" ca="1" si="3"/>
        <v>34</v>
      </c>
      <c r="P382" s="55">
        <f t="shared" ca="1" si="13"/>
        <v>57861.153555497644</v>
      </c>
      <c r="Q382" s="56">
        <f t="shared" ca="1" si="14"/>
        <v>1504389.9924429385</v>
      </c>
      <c r="R382" s="57">
        <f t="shared" ca="1" si="15"/>
        <v>0</v>
      </c>
      <c r="S382" s="8"/>
      <c r="T382" s="8"/>
      <c r="U382" s="8"/>
      <c r="V382" s="8"/>
      <c r="W382" s="8"/>
      <c r="X382" s="8"/>
      <c r="Y382" s="8"/>
      <c r="Z382" s="8"/>
    </row>
    <row r="383" spans="1:26" ht="15.75" customHeight="1">
      <c r="A383" s="8"/>
      <c r="B383" s="8"/>
      <c r="C383" s="8"/>
      <c r="D383" s="8"/>
      <c r="E383" s="8"/>
      <c r="F383" s="8"/>
      <c r="G383" s="8"/>
      <c r="H383" s="55"/>
      <c r="I383" s="32"/>
      <c r="J383" s="32"/>
      <c r="K383" s="54">
        <f t="shared" ca="1" si="2"/>
        <v>87</v>
      </c>
      <c r="L383" s="55">
        <f t="shared" ca="1" si="10"/>
        <v>-104795.58035799286</v>
      </c>
      <c r="M383" s="56">
        <f t="shared" ca="1" si="11"/>
        <v>5134983.4375416497</v>
      </c>
      <c r="N383" s="57">
        <f t="shared" ca="1" si="12"/>
        <v>2</v>
      </c>
      <c r="O383" s="54">
        <f t="shared" ca="1" si="3"/>
        <v>11</v>
      </c>
      <c r="P383" s="55">
        <f t="shared" ca="1" si="13"/>
        <v>60175.599697717538</v>
      </c>
      <c r="Q383" s="56">
        <f t="shared" ca="1" si="14"/>
        <v>1564565.592140656</v>
      </c>
      <c r="R383" s="57">
        <f t="shared" ca="1" si="15"/>
        <v>0</v>
      </c>
      <c r="S383" s="8"/>
      <c r="T383" s="8"/>
      <c r="U383" s="8"/>
      <c r="V383" s="8"/>
      <c r="W383" s="8"/>
      <c r="X383" s="8"/>
      <c r="Y383" s="8"/>
      <c r="Z383" s="8"/>
    </row>
    <row r="384" spans="1:26" ht="15.75" customHeight="1">
      <c r="A384" s="8"/>
      <c r="B384" s="8"/>
      <c r="C384" s="8"/>
      <c r="D384" s="8"/>
      <c r="E384" s="8"/>
      <c r="F384" s="8"/>
      <c r="G384" s="8"/>
      <c r="H384" s="55"/>
      <c r="I384" s="32"/>
      <c r="J384" s="32"/>
      <c r="K384" s="54">
        <f t="shared" ca="1" si="2"/>
        <v>93</v>
      </c>
      <c r="L384" s="55">
        <f t="shared" ca="1" si="10"/>
        <v>-102699.66875083299</v>
      </c>
      <c r="M384" s="56">
        <f t="shared" ca="1" si="11"/>
        <v>5032283.7687908169</v>
      </c>
      <c r="N384" s="57">
        <f t="shared" ca="1" si="12"/>
        <v>3</v>
      </c>
      <c r="O384" s="54">
        <f t="shared" ca="1" si="3"/>
        <v>47</v>
      </c>
      <c r="P384" s="55">
        <f t="shared" ca="1" si="13"/>
        <v>62582.62368562624</v>
      </c>
      <c r="Q384" s="56">
        <f t="shared" ca="1" si="14"/>
        <v>1627148.2158262823</v>
      </c>
      <c r="R384" s="57">
        <f t="shared" ca="1" si="15"/>
        <v>0</v>
      </c>
      <c r="S384" s="8"/>
      <c r="T384" s="8"/>
      <c r="U384" s="8"/>
      <c r="V384" s="8"/>
      <c r="W384" s="8"/>
      <c r="X384" s="8"/>
      <c r="Y384" s="8"/>
      <c r="Z384" s="8"/>
    </row>
    <row r="385" spans="1:26" ht="15.75" customHeight="1">
      <c r="A385" s="8"/>
      <c r="B385" s="8"/>
      <c r="C385" s="8"/>
      <c r="D385" s="8"/>
      <c r="E385" s="8"/>
      <c r="F385" s="8"/>
      <c r="G385" s="8"/>
      <c r="H385" s="55"/>
      <c r="I385" s="32"/>
      <c r="J385" s="32"/>
      <c r="K385" s="54">
        <f t="shared" ca="1" si="2"/>
        <v>27</v>
      </c>
      <c r="L385" s="55">
        <f t="shared" ca="1" si="10"/>
        <v>201291.35075163268</v>
      </c>
      <c r="M385" s="56">
        <f t="shared" ca="1" si="11"/>
        <v>5233575.1195424497</v>
      </c>
      <c r="N385" s="57">
        <f t="shared" ca="1" si="12"/>
        <v>0</v>
      </c>
      <c r="O385" s="54">
        <f t="shared" ca="1" si="3"/>
        <v>42</v>
      </c>
      <c r="P385" s="55">
        <f t="shared" ca="1" si="13"/>
        <v>65085.928633051291</v>
      </c>
      <c r="Q385" s="56">
        <f t="shared" ca="1" si="14"/>
        <v>1692234.1444593335</v>
      </c>
      <c r="R385" s="57">
        <f t="shared" ca="1" si="15"/>
        <v>0</v>
      </c>
      <c r="S385" s="8"/>
      <c r="T385" s="8"/>
      <c r="U385" s="8"/>
      <c r="V385" s="8"/>
      <c r="W385" s="8"/>
      <c r="X385" s="8"/>
      <c r="Y385" s="8"/>
      <c r="Z385" s="8"/>
    </row>
    <row r="386" spans="1:26" ht="15.75" customHeight="1">
      <c r="A386" s="8"/>
      <c r="B386" s="8"/>
      <c r="C386" s="8"/>
      <c r="D386" s="8"/>
      <c r="E386" s="8"/>
      <c r="F386" s="8"/>
      <c r="G386" s="8"/>
      <c r="H386" s="55"/>
      <c r="I386" s="32"/>
      <c r="J386" s="32"/>
      <c r="K386" s="54">
        <f t="shared" ca="1" si="2"/>
        <v>67</v>
      </c>
      <c r="L386" s="55">
        <f t="shared" ca="1" si="10"/>
        <v>-104671.502390849</v>
      </c>
      <c r="M386" s="56">
        <f t="shared" ca="1" si="11"/>
        <v>5128903.6171516003</v>
      </c>
      <c r="N386" s="57">
        <f t="shared" ca="1" si="12"/>
        <v>1</v>
      </c>
      <c r="O386" s="54">
        <f t="shared" ca="1" si="3"/>
        <v>54</v>
      </c>
      <c r="P386" s="55">
        <f t="shared" ca="1" si="13"/>
        <v>67689.365778373336</v>
      </c>
      <c r="Q386" s="56">
        <f t="shared" ca="1" si="14"/>
        <v>1759923.5102377068</v>
      </c>
      <c r="R386" s="57">
        <f t="shared" ca="1" si="15"/>
        <v>0</v>
      </c>
      <c r="S386" s="8"/>
      <c r="T386" s="8"/>
      <c r="U386" s="8"/>
      <c r="V386" s="8"/>
      <c r="W386" s="8"/>
      <c r="X386" s="8"/>
      <c r="Y386" s="8"/>
      <c r="Z386" s="8"/>
    </row>
    <row r="387" spans="1:26" ht="15.75" customHeight="1">
      <c r="A387" s="8"/>
      <c r="B387" s="8"/>
      <c r="C387" s="8"/>
      <c r="D387" s="8"/>
      <c r="E387" s="8"/>
      <c r="F387" s="8"/>
      <c r="G387" s="8"/>
      <c r="H387" s="55"/>
      <c r="I387" s="32"/>
      <c r="J387" s="32"/>
      <c r="K387" s="54">
        <f t="shared" ca="1" si="2"/>
        <v>31</v>
      </c>
      <c r="L387" s="55">
        <f t="shared" ca="1" si="10"/>
        <v>205156.14468606401</v>
      </c>
      <c r="M387" s="56">
        <f t="shared" ca="1" si="11"/>
        <v>5334059.7618376641</v>
      </c>
      <c r="N387" s="57">
        <f t="shared" ca="1" si="12"/>
        <v>0</v>
      </c>
      <c r="O387" s="54">
        <f t="shared" ca="1" si="3"/>
        <v>1</v>
      </c>
      <c r="P387" s="55">
        <f t="shared" ca="1" si="13"/>
        <v>70396.940409508272</v>
      </c>
      <c r="Q387" s="56">
        <f t="shared" ca="1" si="14"/>
        <v>1830320.4506472151</v>
      </c>
      <c r="R387" s="57">
        <f t="shared" ca="1" si="15"/>
        <v>0</v>
      </c>
      <c r="S387" s="8"/>
      <c r="T387" s="8"/>
      <c r="U387" s="8"/>
      <c r="V387" s="8"/>
      <c r="W387" s="8"/>
      <c r="X387" s="8"/>
      <c r="Y387" s="8"/>
      <c r="Z387" s="8"/>
    </row>
    <row r="388" spans="1:26" ht="15.75" customHeight="1">
      <c r="A388" s="8"/>
      <c r="B388" s="8"/>
      <c r="C388" s="8"/>
      <c r="D388" s="8"/>
      <c r="E388" s="8"/>
      <c r="F388" s="8"/>
      <c r="G388" s="8"/>
      <c r="H388" s="55"/>
      <c r="I388" s="32"/>
      <c r="J388" s="32"/>
      <c r="K388" s="54">
        <f t="shared" ca="1" si="2"/>
        <v>9</v>
      </c>
      <c r="L388" s="55">
        <f t="shared" ca="1" si="10"/>
        <v>213362.39047350656</v>
      </c>
      <c r="M388" s="56">
        <f t="shared" ca="1" si="11"/>
        <v>5547422.1523111705</v>
      </c>
      <c r="N388" s="57">
        <f t="shared" ca="1" si="12"/>
        <v>0</v>
      </c>
      <c r="O388" s="54">
        <f t="shared" ca="1" si="3"/>
        <v>13</v>
      </c>
      <c r="P388" s="55">
        <f t="shared" ca="1" si="13"/>
        <v>73212.818025888613</v>
      </c>
      <c r="Q388" s="56">
        <f t="shared" ca="1" si="14"/>
        <v>1903533.2686731038</v>
      </c>
      <c r="R388" s="57">
        <f t="shared" ca="1" si="15"/>
        <v>0</v>
      </c>
      <c r="S388" s="8"/>
      <c r="T388" s="8"/>
      <c r="U388" s="8"/>
      <c r="V388" s="8"/>
      <c r="W388" s="8"/>
      <c r="X388" s="8"/>
      <c r="Y388" s="8"/>
      <c r="Z388" s="8"/>
    </row>
    <row r="389" spans="1:26" ht="15.75" customHeight="1">
      <c r="A389" s="8"/>
      <c r="B389" s="8"/>
      <c r="C389" s="8"/>
      <c r="D389" s="8"/>
      <c r="E389" s="8"/>
      <c r="F389" s="8"/>
      <c r="G389" s="8"/>
      <c r="H389" s="55"/>
      <c r="I389" s="32"/>
      <c r="J389" s="32"/>
      <c r="K389" s="54">
        <f t="shared" ca="1" si="2"/>
        <v>12</v>
      </c>
      <c r="L389" s="55">
        <f t="shared" ca="1" si="10"/>
        <v>221896.88609244683</v>
      </c>
      <c r="M389" s="56">
        <f t="shared" ca="1" si="11"/>
        <v>5769319.0384036172</v>
      </c>
      <c r="N389" s="57">
        <f t="shared" ca="1" si="12"/>
        <v>0</v>
      </c>
      <c r="O389" s="54">
        <f t="shared" ca="1" si="3"/>
        <v>79</v>
      </c>
      <c r="P389" s="55">
        <f t="shared" ca="1" si="13"/>
        <v>-38070.665373462078</v>
      </c>
      <c r="Q389" s="56">
        <f t="shared" ca="1" si="14"/>
        <v>1865462.6032996417</v>
      </c>
      <c r="R389" s="57">
        <f t="shared" ca="1" si="15"/>
        <v>1</v>
      </c>
      <c r="S389" s="8"/>
      <c r="T389" s="8"/>
      <c r="U389" s="8"/>
      <c r="V389" s="8"/>
      <c r="W389" s="8"/>
      <c r="X389" s="8"/>
      <c r="Y389" s="8"/>
      <c r="Z389" s="8"/>
    </row>
    <row r="390" spans="1:26" ht="15.75" customHeight="1">
      <c r="A390" s="8"/>
      <c r="B390" s="8"/>
      <c r="C390" s="8"/>
      <c r="D390" s="8"/>
      <c r="E390" s="8"/>
      <c r="F390" s="8"/>
      <c r="G390" s="8"/>
      <c r="H390" s="55"/>
      <c r="I390" s="32"/>
      <c r="J390" s="32"/>
      <c r="K390" s="54">
        <f t="shared" ca="1" si="2"/>
        <v>29</v>
      </c>
      <c r="L390" s="55">
        <f t="shared" ca="1" si="10"/>
        <v>230772.76153614468</v>
      </c>
      <c r="M390" s="56">
        <f t="shared" ca="1" si="11"/>
        <v>6000091.7999397619</v>
      </c>
      <c r="N390" s="57">
        <f t="shared" ca="1" si="12"/>
        <v>0</v>
      </c>
      <c r="O390" s="54">
        <f t="shared" ca="1" si="3"/>
        <v>98</v>
      </c>
      <c r="P390" s="55">
        <f t="shared" ca="1" si="13"/>
        <v>-37309.252065992834</v>
      </c>
      <c r="Q390" s="56">
        <f t="shared" ca="1" si="14"/>
        <v>1828153.3512336488</v>
      </c>
      <c r="R390" s="57">
        <f t="shared" ca="1" si="15"/>
        <v>2</v>
      </c>
      <c r="S390" s="8"/>
      <c r="T390" s="8"/>
      <c r="U390" s="8"/>
      <c r="V390" s="8"/>
      <c r="W390" s="8"/>
      <c r="X390" s="8"/>
      <c r="Y390" s="8"/>
      <c r="Z390" s="8"/>
    </row>
    <row r="391" spans="1:26" ht="15.75" customHeight="1">
      <c r="A391" s="8"/>
      <c r="B391" s="8"/>
      <c r="C391" s="8"/>
      <c r="D391" s="8"/>
      <c r="E391" s="8"/>
      <c r="F391" s="8"/>
      <c r="G391" s="8"/>
      <c r="H391" s="55"/>
      <c r="I391" s="32"/>
      <c r="J391" s="32"/>
      <c r="K391" s="54">
        <f t="shared" ca="1" si="2"/>
        <v>85</v>
      </c>
      <c r="L391" s="55">
        <f t="shared" ca="1" si="10"/>
        <v>-120001.83599879524</v>
      </c>
      <c r="M391" s="56">
        <f t="shared" ca="1" si="11"/>
        <v>5880089.9639409669</v>
      </c>
      <c r="N391" s="57">
        <f t="shared" ca="1" si="12"/>
        <v>1</v>
      </c>
      <c r="O391" s="54">
        <f t="shared" ca="1" si="3"/>
        <v>12</v>
      </c>
      <c r="P391" s="55">
        <f t="shared" ca="1" si="13"/>
        <v>73126.134049345957</v>
      </c>
      <c r="Q391" s="56">
        <f t="shared" ca="1" si="14"/>
        <v>1901279.4852829948</v>
      </c>
      <c r="R391" s="57">
        <f t="shared" ca="1" si="15"/>
        <v>0</v>
      </c>
      <c r="S391" s="8"/>
      <c r="T391" s="8"/>
      <c r="U391" s="8"/>
      <c r="V391" s="8"/>
      <c r="W391" s="8"/>
      <c r="X391" s="8"/>
      <c r="Y391" s="8"/>
      <c r="Z391" s="8"/>
    </row>
    <row r="392" spans="1:26" ht="15.75" customHeight="1">
      <c r="A392" s="8"/>
      <c r="B392" s="8"/>
      <c r="C392" s="8"/>
      <c r="D392" s="8"/>
      <c r="E392" s="8"/>
      <c r="F392" s="8"/>
      <c r="G392" s="8"/>
      <c r="H392" s="55"/>
      <c r="I392" s="32"/>
      <c r="J392" s="32"/>
      <c r="K392" s="54">
        <f t="shared" ca="1" si="2"/>
        <v>80</v>
      </c>
      <c r="L392" s="55">
        <f t="shared" ca="1" si="10"/>
        <v>-117601.79927881934</v>
      </c>
      <c r="M392" s="56">
        <f t="shared" ca="1" si="11"/>
        <v>5762488.1646621479</v>
      </c>
      <c r="N392" s="57">
        <f t="shared" ca="1" si="12"/>
        <v>2</v>
      </c>
      <c r="O392" s="54">
        <f t="shared" ca="1" si="3"/>
        <v>16</v>
      </c>
      <c r="P392" s="55">
        <f t="shared" ca="1" si="13"/>
        <v>76051.179411319798</v>
      </c>
      <c r="Q392" s="56">
        <f t="shared" ca="1" si="14"/>
        <v>1977330.6646943146</v>
      </c>
      <c r="R392" s="57">
        <f t="shared" ca="1" si="15"/>
        <v>0</v>
      </c>
      <c r="S392" s="8"/>
      <c r="T392" s="8"/>
      <c r="U392" s="8"/>
      <c r="V392" s="8"/>
      <c r="W392" s="8"/>
      <c r="X392" s="8"/>
      <c r="Y392" s="8"/>
      <c r="Z392" s="8"/>
    </row>
    <row r="393" spans="1:26" ht="15.75" customHeight="1">
      <c r="A393" s="8"/>
      <c r="B393" s="8"/>
      <c r="C393" s="8"/>
      <c r="D393" s="8"/>
      <c r="E393" s="8"/>
      <c r="F393" s="8"/>
      <c r="G393" s="8"/>
      <c r="H393" s="55"/>
      <c r="I393" s="32"/>
      <c r="J393" s="32"/>
      <c r="K393" s="54">
        <f t="shared" ca="1" si="2"/>
        <v>15</v>
      </c>
      <c r="L393" s="55">
        <f t="shared" ca="1" si="10"/>
        <v>230499.52658648591</v>
      </c>
      <c r="M393" s="56">
        <f t="shared" ca="1" si="11"/>
        <v>5992987.6912486339</v>
      </c>
      <c r="N393" s="57">
        <f t="shared" ca="1" si="12"/>
        <v>0</v>
      </c>
      <c r="O393" s="54">
        <f t="shared" ca="1" si="3"/>
        <v>30</v>
      </c>
      <c r="P393" s="55">
        <f t="shared" ca="1" si="13"/>
        <v>79093.226587772588</v>
      </c>
      <c r="Q393" s="56">
        <f t="shared" ca="1" si="14"/>
        <v>2056423.8912820872</v>
      </c>
      <c r="R393" s="57">
        <f t="shared" ca="1" si="15"/>
        <v>0</v>
      </c>
      <c r="S393" s="8"/>
      <c r="T393" s="8"/>
      <c r="U393" s="8"/>
      <c r="V393" s="8"/>
      <c r="W393" s="8"/>
      <c r="X393" s="8"/>
      <c r="Y393" s="8"/>
      <c r="Z393" s="8"/>
    </row>
    <row r="394" spans="1:26" ht="15.75" customHeight="1">
      <c r="A394" s="8"/>
      <c r="B394" s="8"/>
      <c r="C394" s="8"/>
      <c r="D394" s="8"/>
      <c r="E394" s="8"/>
      <c r="F394" s="8"/>
      <c r="G394" s="8"/>
      <c r="H394" s="55"/>
      <c r="I394" s="32"/>
      <c r="J394" s="32"/>
      <c r="K394" s="54">
        <f t="shared" ca="1" si="2"/>
        <v>78</v>
      </c>
      <c r="L394" s="55">
        <f t="shared" ca="1" si="10"/>
        <v>-119859.75382497268</v>
      </c>
      <c r="M394" s="56">
        <f t="shared" ca="1" si="11"/>
        <v>5873127.9374236614</v>
      </c>
      <c r="N394" s="57">
        <f t="shared" ca="1" si="12"/>
        <v>1</v>
      </c>
      <c r="O394" s="54">
        <f t="shared" ca="1" si="3"/>
        <v>73</v>
      </c>
      <c r="P394" s="55">
        <f t="shared" ca="1" si="13"/>
        <v>-41128.477825641741</v>
      </c>
      <c r="Q394" s="56">
        <f t="shared" ca="1" si="14"/>
        <v>2015295.4134564456</v>
      </c>
      <c r="R394" s="57">
        <f t="shared" ca="1" si="15"/>
        <v>1</v>
      </c>
      <c r="S394" s="8"/>
      <c r="T394" s="8"/>
      <c r="U394" s="8"/>
      <c r="V394" s="8"/>
      <c r="W394" s="8"/>
      <c r="X394" s="8"/>
      <c r="Y394" s="8"/>
      <c r="Z394" s="8"/>
    </row>
    <row r="395" spans="1:26" ht="15.75" customHeight="1">
      <c r="A395" s="8"/>
      <c r="B395" s="8"/>
      <c r="C395" s="8"/>
      <c r="D395" s="8"/>
      <c r="E395" s="8"/>
      <c r="F395" s="8"/>
      <c r="G395" s="8"/>
      <c r="H395" s="55"/>
      <c r="I395" s="32"/>
      <c r="J395" s="32"/>
      <c r="K395" s="54">
        <f t="shared" ca="1" si="2"/>
        <v>30</v>
      </c>
      <c r="L395" s="55">
        <f t="shared" ca="1" si="10"/>
        <v>234925.11749694645</v>
      </c>
      <c r="M395" s="56">
        <f t="shared" ca="1" si="11"/>
        <v>6108053.0549206082</v>
      </c>
      <c r="N395" s="57">
        <f t="shared" ca="1" si="12"/>
        <v>0</v>
      </c>
      <c r="O395" s="54">
        <f t="shared" ca="1" si="3"/>
        <v>60</v>
      </c>
      <c r="P395" s="55">
        <f t="shared" ca="1" si="13"/>
        <v>-40305.908269128915</v>
      </c>
      <c r="Q395" s="56">
        <f t="shared" ca="1" si="14"/>
        <v>1974989.5051873166</v>
      </c>
      <c r="R395" s="57">
        <f t="shared" ca="1" si="15"/>
        <v>2</v>
      </c>
      <c r="S395" s="8"/>
      <c r="T395" s="8"/>
      <c r="U395" s="8"/>
      <c r="V395" s="8"/>
      <c r="W395" s="8"/>
      <c r="X395" s="8"/>
      <c r="Y395" s="8"/>
      <c r="Z395" s="8"/>
    </row>
    <row r="396" spans="1:26" ht="15.75" customHeight="1">
      <c r="A396" s="8"/>
      <c r="B396" s="8"/>
      <c r="C396" s="8"/>
      <c r="D396" s="8"/>
      <c r="E396" s="8"/>
      <c r="F396" s="8"/>
      <c r="G396" s="8"/>
      <c r="H396" s="55"/>
      <c r="I396" s="32"/>
      <c r="J396" s="32"/>
      <c r="K396" s="54">
        <f t="shared" ca="1" si="2"/>
        <v>59</v>
      </c>
      <c r="L396" s="55">
        <f t="shared" ca="1" si="10"/>
        <v>244322.12219682432</v>
      </c>
      <c r="M396" s="56">
        <f t="shared" ca="1" si="11"/>
        <v>6352375.1771174325</v>
      </c>
      <c r="N396" s="57">
        <f t="shared" ca="1" si="12"/>
        <v>0</v>
      </c>
      <c r="O396" s="54">
        <f t="shared" ca="1" si="3"/>
        <v>56</v>
      </c>
      <c r="P396" s="55">
        <f t="shared" ca="1" si="13"/>
        <v>78999.580207492661</v>
      </c>
      <c r="Q396" s="56">
        <f t="shared" ca="1" si="14"/>
        <v>2053989.0853948093</v>
      </c>
      <c r="R396" s="57">
        <f t="shared" ca="1" si="15"/>
        <v>0</v>
      </c>
      <c r="S396" s="8"/>
      <c r="T396" s="8"/>
      <c r="U396" s="8"/>
      <c r="V396" s="8"/>
      <c r="W396" s="8"/>
      <c r="X396" s="8"/>
      <c r="Y396" s="8"/>
      <c r="Z396" s="8"/>
    </row>
    <row r="397" spans="1:26" ht="15.75" customHeight="1">
      <c r="A397" s="8"/>
      <c r="B397" s="8"/>
      <c r="C397" s="8"/>
      <c r="D397" s="8"/>
      <c r="E397" s="8"/>
      <c r="F397" s="8"/>
      <c r="G397" s="8"/>
      <c r="H397" s="55"/>
      <c r="I397" s="32"/>
      <c r="J397" s="32"/>
      <c r="K397" s="54">
        <f t="shared" ca="1" si="2"/>
        <v>33</v>
      </c>
      <c r="L397" s="55">
        <f t="shared" ca="1" si="10"/>
        <v>254095.00708469731</v>
      </c>
      <c r="M397" s="56">
        <f t="shared" ca="1" si="11"/>
        <v>6606470.18420213</v>
      </c>
      <c r="N397" s="57">
        <f t="shared" ca="1" si="12"/>
        <v>0</v>
      </c>
      <c r="O397" s="54">
        <f t="shared" ca="1" si="3"/>
        <v>53</v>
      </c>
      <c r="P397" s="55">
        <f t="shared" ca="1" si="13"/>
        <v>82159.563415792378</v>
      </c>
      <c r="Q397" s="56">
        <f t="shared" ca="1" si="14"/>
        <v>2136148.6488106018</v>
      </c>
      <c r="R397" s="57">
        <f t="shared" ca="1" si="15"/>
        <v>0</v>
      </c>
      <c r="S397" s="8"/>
      <c r="T397" s="8"/>
      <c r="U397" s="8"/>
      <c r="V397" s="8"/>
      <c r="W397" s="8"/>
      <c r="X397" s="8"/>
      <c r="Y397" s="8"/>
      <c r="Z397" s="8"/>
    </row>
    <row r="398" spans="1:26" ht="15.75" customHeight="1">
      <c r="A398" s="8"/>
      <c r="B398" s="8"/>
      <c r="C398" s="8"/>
      <c r="D398" s="8"/>
      <c r="E398" s="8"/>
      <c r="F398" s="8"/>
      <c r="G398" s="8"/>
      <c r="H398" s="55"/>
      <c r="I398" s="32"/>
      <c r="J398" s="32"/>
      <c r="K398" s="54">
        <f t="shared" ca="1" si="2"/>
        <v>30</v>
      </c>
      <c r="L398" s="55">
        <f t="shared" ca="1" si="10"/>
        <v>264258.8073680852</v>
      </c>
      <c r="M398" s="56">
        <f t="shared" ca="1" si="11"/>
        <v>6870728.9915702147</v>
      </c>
      <c r="N398" s="57">
        <f t="shared" ca="1" si="12"/>
        <v>0</v>
      </c>
      <c r="O398" s="54">
        <f t="shared" ca="1" si="3"/>
        <v>81</v>
      </c>
      <c r="P398" s="55">
        <f t="shared" ca="1" si="13"/>
        <v>-42722.972976212033</v>
      </c>
      <c r="Q398" s="56">
        <f t="shared" ca="1" si="14"/>
        <v>2093425.6758343899</v>
      </c>
      <c r="R398" s="57">
        <f t="shared" ca="1" si="15"/>
        <v>1</v>
      </c>
      <c r="S398" s="8"/>
      <c r="T398" s="8"/>
      <c r="U398" s="8"/>
      <c r="V398" s="8"/>
      <c r="W398" s="8"/>
      <c r="X398" s="8"/>
      <c r="Y398" s="8"/>
      <c r="Z398" s="8"/>
    </row>
    <row r="399" spans="1:26" ht="15.75" customHeight="1">
      <c r="A399" s="8"/>
      <c r="B399" s="8"/>
      <c r="C399" s="8"/>
      <c r="D399" s="8"/>
      <c r="E399" s="8"/>
      <c r="F399" s="8"/>
      <c r="G399" s="8"/>
      <c r="H399" s="55"/>
      <c r="I399" s="32"/>
      <c r="J399" s="32"/>
      <c r="K399" s="54">
        <f t="shared" ca="1" si="2"/>
        <v>16</v>
      </c>
      <c r="L399" s="55">
        <f t="shared" ca="1" si="10"/>
        <v>274829.15966280858</v>
      </c>
      <c r="M399" s="56">
        <f t="shared" ca="1" si="11"/>
        <v>7145558.151233023</v>
      </c>
      <c r="N399" s="57">
        <f t="shared" ca="1" si="12"/>
        <v>0</v>
      </c>
      <c r="O399" s="54">
        <f t="shared" ca="1" si="3"/>
        <v>74</v>
      </c>
      <c r="P399" s="55">
        <f t="shared" ca="1" si="13"/>
        <v>-41868.513516687795</v>
      </c>
      <c r="Q399" s="56">
        <f t="shared" ca="1" si="14"/>
        <v>2051557.1623177021</v>
      </c>
      <c r="R399" s="57">
        <f t="shared" ca="1" si="15"/>
        <v>2</v>
      </c>
      <c r="S399" s="8"/>
      <c r="T399" s="8"/>
      <c r="U399" s="8"/>
      <c r="V399" s="8"/>
      <c r="W399" s="8"/>
      <c r="X399" s="8"/>
      <c r="Y399" s="8"/>
      <c r="Z399" s="8"/>
    </row>
    <row r="400" spans="1:26" ht="15.75" customHeight="1">
      <c r="A400" s="8"/>
      <c r="B400" s="8"/>
      <c r="C400" s="8"/>
      <c r="D400" s="8"/>
      <c r="E400" s="8"/>
      <c r="F400" s="8"/>
      <c r="G400" s="8"/>
      <c r="H400" s="55"/>
      <c r="I400" s="32"/>
      <c r="J400" s="32"/>
      <c r="K400" s="54">
        <f t="shared" ca="1" si="2"/>
        <v>66</v>
      </c>
      <c r="L400" s="55">
        <f t="shared" ca="1" si="10"/>
        <v>-142911.16302466046</v>
      </c>
      <c r="M400" s="56">
        <f t="shared" ca="1" si="11"/>
        <v>7002646.9882083628</v>
      </c>
      <c r="N400" s="57">
        <f t="shared" ca="1" si="12"/>
        <v>1</v>
      </c>
      <c r="O400" s="54">
        <f t="shared" ca="1" si="3"/>
        <v>20</v>
      </c>
      <c r="P400" s="55">
        <f t="shared" ca="1" si="13"/>
        <v>82062.286492708081</v>
      </c>
      <c r="Q400" s="56">
        <f t="shared" ca="1" si="14"/>
        <v>2133619.4488104102</v>
      </c>
      <c r="R400" s="57">
        <f t="shared" ca="1" si="15"/>
        <v>0</v>
      </c>
      <c r="S400" s="8"/>
      <c r="T400" s="8"/>
      <c r="U400" s="8"/>
      <c r="V400" s="8"/>
      <c r="W400" s="8"/>
      <c r="X400" s="8"/>
      <c r="Y400" s="8"/>
      <c r="Z400" s="8"/>
    </row>
    <row r="401" spans="1:26" ht="15.75" customHeight="1">
      <c r="A401" s="8"/>
      <c r="B401" s="8"/>
      <c r="C401" s="8"/>
      <c r="D401" s="8"/>
      <c r="E401" s="8"/>
      <c r="F401" s="8"/>
      <c r="G401" s="8"/>
      <c r="H401" s="55"/>
      <c r="I401" s="32"/>
      <c r="J401" s="32"/>
      <c r="K401" s="54">
        <f t="shared" ca="1" si="2"/>
        <v>69</v>
      </c>
      <c r="L401" s="55">
        <f t="shared" ca="1" si="10"/>
        <v>-140052.93976416727</v>
      </c>
      <c r="M401" s="56">
        <f t="shared" ca="1" si="11"/>
        <v>6862594.0484441957</v>
      </c>
      <c r="N401" s="57">
        <f t="shared" ca="1" si="12"/>
        <v>2</v>
      </c>
      <c r="O401" s="54">
        <f t="shared" ca="1" si="3"/>
        <v>24</v>
      </c>
      <c r="P401" s="55">
        <f t="shared" ca="1" si="13"/>
        <v>85344.777952416407</v>
      </c>
      <c r="Q401" s="56">
        <f t="shared" ca="1" si="14"/>
        <v>2218964.2267628266</v>
      </c>
      <c r="R401" s="57">
        <f t="shared" ca="1" si="15"/>
        <v>0</v>
      </c>
      <c r="S401" s="8"/>
      <c r="T401" s="8"/>
      <c r="U401" s="8"/>
      <c r="V401" s="8"/>
      <c r="W401" s="8"/>
      <c r="X401" s="8"/>
      <c r="Y401" s="8"/>
      <c r="Z401" s="8"/>
    </row>
    <row r="402" spans="1:26" ht="15.75" customHeight="1">
      <c r="A402" s="8"/>
      <c r="B402" s="8"/>
      <c r="C402" s="8"/>
      <c r="D402" s="8"/>
      <c r="E402" s="8"/>
      <c r="F402" s="8"/>
      <c r="G402" s="8"/>
      <c r="H402" s="55"/>
      <c r="I402" s="32"/>
      <c r="J402" s="32"/>
      <c r="K402" s="54">
        <f t="shared" ca="1" si="2"/>
        <v>86</v>
      </c>
      <c r="L402" s="55">
        <f t="shared" ca="1" si="10"/>
        <v>-137251.88096888392</v>
      </c>
      <c r="M402" s="56">
        <f t="shared" ca="1" si="11"/>
        <v>6725342.167475312</v>
      </c>
      <c r="N402" s="57">
        <f t="shared" ca="1" si="12"/>
        <v>3</v>
      </c>
      <c r="O402" s="54">
        <f t="shared" ca="1" si="3"/>
        <v>30</v>
      </c>
      <c r="P402" s="55">
        <f t="shared" ca="1" si="13"/>
        <v>88758.569070513069</v>
      </c>
      <c r="Q402" s="56">
        <f t="shared" ca="1" si="14"/>
        <v>2307722.7958333394</v>
      </c>
      <c r="R402" s="57">
        <f t="shared" ca="1" si="15"/>
        <v>0</v>
      </c>
      <c r="S402" s="8"/>
      <c r="T402" s="8"/>
      <c r="U402" s="8"/>
      <c r="V402" s="8"/>
      <c r="W402" s="8"/>
      <c r="X402" s="8"/>
      <c r="Y402" s="8"/>
      <c r="Z402" s="8"/>
    </row>
    <row r="403" spans="1:26" ht="15.75" customHeight="1">
      <c r="A403" s="8"/>
      <c r="B403" s="8"/>
      <c r="C403" s="8"/>
      <c r="D403" s="8"/>
      <c r="E403" s="8"/>
      <c r="F403" s="8"/>
      <c r="G403" s="8"/>
      <c r="H403" s="55"/>
      <c r="I403" s="32"/>
      <c r="J403" s="32"/>
      <c r="K403" s="54">
        <f t="shared" ca="1" si="2"/>
        <v>41</v>
      </c>
      <c r="L403" s="55">
        <f t="shared" ca="1" si="10"/>
        <v>269013.68669901247</v>
      </c>
      <c r="M403" s="56">
        <f t="shared" ca="1" si="11"/>
        <v>6994355.8541743243</v>
      </c>
      <c r="N403" s="57">
        <f t="shared" ca="1" si="12"/>
        <v>0</v>
      </c>
      <c r="O403" s="54">
        <f t="shared" ca="1" si="3"/>
        <v>13</v>
      </c>
      <c r="P403" s="55">
        <f t="shared" ca="1" si="13"/>
        <v>92308.911833333579</v>
      </c>
      <c r="Q403" s="56">
        <f t="shared" ca="1" si="14"/>
        <v>2400031.7076666732</v>
      </c>
      <c r="R403" s="57">
        <f t="shared" ca="1" si="15"/>
        <v>0</v>
      </c>
      <c r="S403" s="8"/>
      <c r="T403" s="8"/>
      <c r="U403" s="8"/>
      <c r="V403" s="8"/>
      <c r="W403" s="8"/>
      <c r="X403" s="8"/>
      <c r="Y403" s="8"/>
      <c r="Z403" s="8"/>
    </row>
    <row r="404" spans="1:26" ht="15.75" customHeight="1">
      <c r="A404" s="8"/>
      <c r="B404" s="8"/>
      <c r="C404" s="8"/>
      <c r="D404" s="8"/>
      <c r="E404" s="8"/>
      <c r="F404" s="8"/>
      <c r="G404" s="8"/>
      <c r="H404" s="55"/>
      <c r="I404" s="32"/>
      <c r="J404" s="32"/>
      <c r="K404" s="54">
        <f t="shared" ca="1" si="2"/>
        <v>39</v>
      </c>
      <c r="L404" s="55">
        <f t="shared" ca="1" si="10"/>
        <v>279774.23416697298</v>
      </c>
      <c r="M404" s="56">
        <f t="shared" ca="1" si="11"/>
        <v>7274130.0883412976</v>
      </c>
      <c r="N404" s="57">
        <f t="shared" ca="1" si="12"/>
        <v>0</v>
      </c>
      <c r="O404" s="54">
        <f t="shared" ca="1" si="3"/>
        <v>51</v>
      </c>
      <c r="P404" s="55">
        <f t="shared" ca="1" si="13"/>
        <v>96001.268306666927</v>
      </c>
      <c r="Q404" s="56">
        <f t="shared" ca="1" si="14"/>
        <v>2496032.9759733402</v>
      </c>
      <c r="R404" s="57">
        <f t="shared" ca="1" si="15"/>
        <v>0</v>
      </c>
      <c r="S404" s="8"/>
      <c r="T404" s="8"/>
      <c r="U404" s="8"/>
      <c r="V404" s="8"/>
      <c r="W404" s="8"/>
      <c r="X404" s="8"/>
      <c r="Y404" s="8"/>
      <c r="Z404" s="8"/>
    </row>
    <row r="405" spans="1:26" ht="15.75" customHeight="1">
      <c r="A405" s="8"/>
      <c r="B405" s="8"/>
      <c r="C405" s="8"/>
      <c r="D405" s="8"/>
      <c r="E405" s="8"/>
      <c r="F405" s="8"/>
      <c r="G405" s="8"/>
      <c r="H405" s="55"/>
      <c r="I405" s="32"/>
      <c r="J405" s="32"/>
      <c r="K405" s="54">
        <f t="shared" ca="1" si="2"/>
        <v>85</v>
      </c>
      <c r="L405" s="55">
        <f t="shared" ca="1" si="10"/>
        <v>-145482.60176682594</v>
      </c>
      <c r="M405" s="56">
        <f t="shared" ca="1" si="11"/>
        <v>7128647.4865744719</v>
      </c>
      <c r="N405" s="57">
        <f t="shared" ca="1" si="12"/>
        <v>1</v>
      </c>
      <c r="O405" s="54">
        <f t="shared" ca="1" si="3"/>
        <v>43</v>
      </c>
      <c r="P405" s="55">
        <f t="shared" ca="1" si="13"/>
        <v>99841.319038933609</v>
      </c>
      <c r="Q405" s="56">
        <f t="shared" ca="1" si="14"/>
        <v>2595874.2950122738</v>
      </c>
      <c r="R405" s="57">
        <f t="shared" ca="1" si="15"/>
        <v>0</v>
      </c>
      <c r="S405" s="8"/>
      <c r="T405" s="8"/>
      <c r="U405" s="8"/>
      <c r="V405" s="8"/>
      <c r="W405" s="8"/>
      <c r="X405" s="8"/>
      <c r="Y405" s="8"/>
      <c r="Z405" s="8"/>
    </row>
    <row r="406" spans="1:26" ht="15.75" customHeight="1">
      <c r="A406" s="8"/>
      <c r="B406" s="8"/>
      <c r="C406" s="8"/>
      <c r="D406" s="8"/>
      <c r="E406" s="8"/>
      <c r="F406" s="8"/>
      <c r="G406" s="8"/>
      <c r="H406" s="55"/>
      <c r="I406" s="32"/>
      <c r="J406" s="32"/>
      <c r="K406" s="54">
        <f t="shared" ca="1" si="2"/>
        <v>0</v>
      </c>
      <c r="L406" s="55">
        <f t="shared" ca="1" si="10"/>
        <v>285145.89946297888</v>
      </c>
      <c r="M406" s="56">
        <f t="shared" ca="1" si="11"/>
        <v>7413793.3860374512</v>
      </c>
      <c r="N406" s="57">
        <f t="shared" ca="1" si="12"/>
        <v>0</v>
      </c>
      <c r="O406" s="54">
        <f t="shared" ca="1" si="3"/>
        <v>61</v>
      </c>
      <c r="P406" s="55">
        <f t="shared" ca="1" si="13"/>
        <v>-51917.485900245476</v>
      </c>
      <c r="Q406" s="56">
        <f t="shared" ca="1" si="14"/>
        <v>2543956.8091120282</v>
      </c>
      <c r="R406" s="57">
        <f t="shared" ca="1" si="15"/>
        <v>1</v>
      </c>
      <c r="S406" s="8"/>
      <c r="T406" s="8"/>
      <c r="U406" s="8"/>
      <c r="V406" s="8"/>
      <c r="W406" s="8"/>
      <c r="X406" s="8"/>
      <c r="Y406" s="8"/>
      <c r="Z406" s="8"/>
    </row>
    <row r="407" spans="1:26" ht="15.75" customHeight="1">
      <c r="A407" s="8"/>
      <c r="B407" s="8"/>
      <c r="C407" s="8"/>
      <c r="D407" s="8"/>
      <c r="E407" s="8"/>
      <c r="F407" s="8"/>
      <c r="G407" s="8"/>
      <c r="H407" s="55"/>
      <c r="I407" s="32"/>
      <c r="J407" s="32"/>
      <c r="K407" s="54">
        <f t="shared" ca="1" si="2"/>
        <v>58</v>
      </c>
      <c r="L407" s="55">
        <f t="shared" ca="1" si="10"/>
        <v>296551.73544149805</v>
      </c>
      <c r="M407" s="56">
        <f t="shared" ca="1" si="11"/>
        <v>7710345.1214789497</v>
      </c>
      <c r="N407" s="57">
        <f t="shared" ca="1" si="12"/>
        <v>0</v>
      </c>
      <c r="O407" s="54">
        <f t="shared" ca="1" si="3"/>
        <v>14</v>
      </c>
      <c r="P407" s="55">
        <f t="shared" ca="1" si="13"/>
        <v>101758.27236448113</v>
      </c>
      <c r="Q407" s="56">
        <f t="shared" ca="1" si="14"/>
        <v>2645715.0814765096</v>
      </c>
      <c r="R407" s="57">
        <f t="shared" ca="1" si="15"/>
        <v>0</v>
      </c>
      <c r="S407" s="8"/>
      <c r="T407" s="8"/>
      <c r="U407" s="8"/>
      <c r="V407" s="8"/>
      <c r="W407" s="8"/>
      <c r="X407" s="8"/>
      <c r="Y407" s="8"/>
      <c r="Z407" s="8"/>
    </row>
    <row r="408" spans="1:26" ht="15.75" customHeight="1">
      <c r="A408" s="8"/>
      <c r="B408" s="8"/>
      <c r="C408" s="8"/>
      <c r="D408" s="8"/>
      <c r="E408" s="8"/>
      <c r="F408" s="8"/>
      <c r="G408" s="8"/>
      <c r="H408" s="55"/>
      <c r="I408" s="32"/>
      <c r="J408" s="32"/>
      <c r="K408" s="54">
        <f t="shared" ca="1" si="2"/>
        <v>73</v>
      </c>
      <c r="L408" s="55">
        <f t="shared" ca="1" si="10"/>
        <v>-154206.902429579</v>
      </c>
      <c r="M408" s="56">
        <f t="shared" ca="1" si="11"/>
        <v>7556138.2190493708</v>
      </c>
      <c r="N408" s="57">
        <f t="shared" ca="1" si="12"/>
        <v>1</v>
      </c>
      <c r="O408" s="54">
        <f t="shared" ca="1" si="3"/>
        <v>85</v>
      </c>
      <c r="P408" s="55">
        <f t="shared" ca="1" si="13"/>
        <v>-52914.301629530193</v>
      </c>
      <c r="Q408" s="56">
        <f t="shared" ca="1" si="14"/>
        <v>2592800.7798469793</v>
      </c>
      <c r="R408" s="57">
        <f t="shared" ca="1" si="15"/>
        <v>1</v>
      </c>
      <c r="S408" s="8"/>
      <c r="T408" s="8"/>
      <c r="U408" s="8"/>
      <c r="V408" s="8"/>
      <c r="W408" s="8"/>
      <c r="X408" s="8"/>
      <c r="Y408" s="8"/>
      <c r="Z408" s="8"/>
    </row>
    <row r="409" spans="1:26" ht="15.75" customHeight="1">
      <c r="A409" s="8"/>
      <c r="B409" s="8"/>
      <c r="C409" s="8"/>
      <c r="D409" s="8"/>
      <c r="E409" s="8"/>
      <c r="F409" s="8"/>
      <c r="G409" s="8"/>
      <c r="H409" s="55"/>
      <c r="I409" s="32"/>
      <c r="J409" s="32"/>
      <c r="K409" s="54">
        <f t="shared" ca="1" si="2"/>
        <v>32</v>
      </c>
      <c r="L409" s="55">
        <f t="shared" ca="1" si="10"/>
        <v>302245.52876197483</v>
      </c>
      <c r="M409" s="56">
        <f t="shared" ca="1" si="11"/>
        <v>7858383.7478113454</v>
      </c>
      <c r="N409" s="57">
        <f t="shared" ca="1" si="12"/>
        <v>0</v>
      </c>
      <c r="O409" s="54">
        <f t="shared" ca="1" si="3"/>
        <v>35</v>
      </c>
      <c r="P409" s="55">
        <f t="shared" ca="1" si="13"/>
        <v>103712.03119387917</v>
      </c>
      <c r="Q409" s="56">
        <f t="shared" ca="1" si="14"/>
        <v>2696512.8110408583</v>
      </c>
      <c r="R409" s="57">
        <f t="shared" ca="1" si="15"/>
        <v>0</v>
      </c>
      <c r="S409" s="8"/>
      <c r="T409" s="8"/>
      <c r="U409" s="8"/>
      <c r="V409" s="8"/>
      <c r="W409" s="8"/>
      <c r="X409" s="8"/>
      <c r="Y409" s="8"/>
      <c r="Z409" s="8"/>
    </row>
    <row r="410" spans="1:26" ht="15.75" customHeight="1">
      <c r="A410" s="8"/>
      <c r="B410" s="8"/>
      <c r="C410" s="8"/>
      <c r="D410" s="8"/>
      <c r="E410" s="8"/>
      <c r="F410" s="8"/>
      <c r="G410" s="8"/>
      <c r="H410" s="55"/>
      <c r="I410" s="32"/>
      <c r="J410" s="32"/>
      <c r="K410" s="54">
        <f t="shared" ca="1" si="2"/>
        <v>56</v>
      </c>
      <c r="L410" s="55">
        <f t="shared" ca="1" si="10"/>
        <v>314335.34991245385</v>
      </c>
      <c r="M410" s="56">
        <f t="shared" ca="1" si="11"/>
        <v>8172719.0977237988</v>
      </c>
      <c r="N410" s="57">
        <f t="shared" ca="1" si="12"/>
        <v>0</v>
      </c>
      <c r="O410" s="54">
        <f t="shared" ca="1" si="3"/>
        <v>65</v>
      </c>
      <c r="P410" s="55">
        <f t="shared" ca="1" si="13"/>
        <v>-53930.256220817166</v>
      </c>
      <c r="Q410" s="56">
        <f t="shared" ca="1" si="14"/>
        <v>2642582.5548200412</v>
      </c>
      <c r="R410" s="57">
        <f t="shared" ca="1" si="15"/>
        <v>1</v>
      </c>
      <c r="S410" s="8"/>
      <c r="T410" s="8"/>
      <c r="U410" s="8"/>
      <c r="V410" s="8"/>
      <c r="W410" s="8"/>
      <c r="X410" s="8"/>
      <c r="Y410" s="8"/>
      <c r="Z410" s="8"/>
    </row>
    <row r="411" spans="1:26" ht="15.75" customHeight="1">
      <c r="A411" s="8"/>
      <c r="B411" s="8"/>
      <c r="C411" s="8"/>
      <c r="D411" s="8"/>
      <c r="E411" s="8"/>
      <c r="F411" s="8"/>
      <c r="G411" s="8"/>
      <c r="H411" s="55"/>
      <c r="I411" s="32"/>
      <c r="J411" s="32"/>
      <c r="K411" s="54">
        <f t="shared" ca="1" si="2"/>
        <v>19</v>
      </c>
      <c r="L411" s="55">
        <f t="shared" ca="1" si="10"/>
        <v>326908.76390895195</v>
      </c>
      <c r="M411" s="56">
        <f t="shared" ca="1" si="11"/>
        <v>8499627.8616327513</v>
      </c>
      <c r="N411" s="57">
        <f t="shared" ca="1" si="12"/>
        <v>0</v>
      </c>
      <c r="O411" s="54">
        <f t="shared" ca="1" si="3"/>
        <v>78</v>
      </c>
      <c r="P411" s="55">
        <f t="shared" ca="1" si="13"/>
        <v>-52851.651096400827</v>
      </c>
      <c r="Q411" s="56">
        <f t="shared" ca="1" si="14"/>
        <v>2589730.9037236404</v>
      </c>
      <c r="R411" s="57">
        <f t="shared" ca="1" si="15"/>
        <v>2</v>
      </c>
      <c r="S411" s="8"/>
      <c r="T411" s="8"/>
      <c r="U411" s="8"/>
      <c r="V411" s="8"/>
      <c r="W411" s="8"/>
      <c r="X411" s="8"/>
      <c r="Y411" s="8"/>
      <c r="Z411" s="8"/>
    </row>
    <row r="412" spans="1:26" ht="15.75" customHeight="1">
      <c r="A412" s="8"/>
      <c r="B412" s="8"/>
      <c r="C412" s="8"/>
      <c r="D412" s="8"/>
      <c r="E412" s="8"/>
      <c r="F412" s="8"/>
      <c r="G412" s="8"/>
      <c r="H412" s="55"/>
      <c r="I412" s="32"/>
      <c r="J412" s="32"/>
      <c r="K412" s="54">
        <f t="shared" ca="1" si="2"/>
        <v>67</v>
      </c>
      <c r="L412" s="55">
        <f t="shared" ca="1" si="10"/>
        <v>-169992.55723265503</v>
      </c>
      <c r="M412" s="56">
        <f t="shared" ca="1" si="11"/>
        <v>8329635.3044000966</v>
      </c>
      <c r="N412" s="57">
        <f t="shared" ca="1" si="12"/>
        <v>1</v>
      </c>
      <c r="O412" s="54">
        <f t="shared" ca="1" si="3"/>
        <v>43</v>
      </c>
      <c r="P412" s="55">
        <f t="shared" ca="1" si="13"/>
        <v>103589.23614894562</v>
      </c>
      <c r="Q412" s="56">
        <f t="shared" ca="1" si="14"/>
        <v>2693320.1398725859</v>
      </c>
      <c r="R412" s="57">
        <f t="shared" ca="1" si="15"/>
        <v>0</v>
      </c>
      <c r="S412" s="8"/>
      <c r="T412" s="8"/>
      <c r="U412" s="8"/>
      <c r="V412" s="8"/>
      <c r="W412" s="8"/>
      <c r="X412" s="8"/>
      <c r="Y412" s="8"/>
      <c r="Z412" s="8"/>
    </row>
    <row r="413" spans="1:26" ht="15.75" customHeight="1">
      <c r="A413" s="8"/>
      <c r="B413" s="8"/>
      <c r="C413" s="8"/>
      <c r="D413" s="8"/>
      <c r="E413" s="8"/>
      <c r="F413" s="8"/>
      <c r="G413" s="8"/>
      <c r="H413" s="55"/>
      <c r="I413" s="32"/>
      <c r="J413" s="32"/>
      <c r="K413" s="54">
        <f t="shared" ca="1" si="2"/>
        <v>72</v>
      </c>
      <c r="L413" s="55">
        <f t="shared" ca="1" si="10"/>
        <v>-166592.70608800193</v>
      </c>
      <c r="M413" s="56">
        <f t="shared" ca="1" si="11"/>
        <v>8163042.5983120948</v>
      </c>
      <c r="N413" s="57">
        <f t="shared" ca="1" si="12"/>
        <v>2</v>
      </c>
      <c r="O413" s="54">
        <f t="shared" ca="1" si="3"/>
        <v>89</v>
      </c>
      <c r="P413" s="55">
        <f t="shared" ca="1" si="13"/>
        <v>-53866.402797451716</v>
      </c>
      <c r="Q413" s="56">
        <f t="shared" ca="1" si="14"/>
        <v>2639453.7370751342</v>
      </c>
      <c r="R413" s="57">
        <f t="shared" ca="1" si="15"/>
        <v>1</v>
      </c>
      <c r="S413" s="8"/>
      <c r="T413" s="8"/>
      <c r="U413" s="8"/>
      <c r="V413" s="8"/>
      <c r="W413" s="8"/>
      <c r="X413" s="8"/>
      <c r="Y413" s="8"/>
      <c r="Z413" s="8"/>
    </row>
    <row r="414" spans="1:26" ht="15.75" customHeight="1">
      <c r="A414" s="8"/>
      <c r="B414" s="8"/>
      <c r="C414" s="8"/>
      <c r="D414" s="8"/>
      <c r="E414" s="8"/>
      <c r="F414" s="8"/>
      <c r="G414" s="8"/>
      <c r="H414" s="55"/>
      <c r="I414" s="32"/>
      <c r="J414" s="32"/>
      <c r="K414" s="54">
        <f t="shared" ca="1" si="2"/>
        <v>16</v>
      </c>
      <c r="L414" s="55">
        <f t="shared" ca="1" si="10"/>
        <v>326521.7039324838</v>
      </c>
      <c r="M414" s="56">
        <f t="shared" ca="1" si="11"/>
        <v>8489564.3022445794</v>
      </c>
      <c r="N414" s="57">
        <f t="shared" ca="1" si="12"/>
        <v>0</v>
      </c>
      <c r="O414" s="54">
        <f t="shared" ca="1" si="3"/>
        <v>4</v>
      </c>
      <c r="P414" s="55">
        <f t="shared" ca="1" si="13"/>
        <v>105578.14948300537</v>
      </c>
      <c r="Q414" s="56">
        <f t="shared" ca="1" si="14"/>
        <v>2745031.8865581397</v>
      </c>
      <c r="R414" s="57">
        <f t="shared" ca="1" si="15"/>
        <v>0</v>
      </c>
      <c r="S414" s="8"/>
      <c r="T414" s="8"/>
      <c r="U414" s="8"/>
      <c r="V414" s="8"/>
      <c r="W414" s="8"/>
      <c r="X414" s="8"/>
      <c r="Y414" s="8"/>
      <c r="Z414" s="8"/>
    </row>
    <row r="415" spans="1:26" ht="15.75" customHeight="1">
      <c r="A415" s="8"/>
      <c r="B415" s="8"/>
      <c r="C415" s="8"/>
      <c r="D415" s="8"/>
      <c r="E415" s="8"/>
      <c r="F415" s="8"/>
      <c r="G415" s="8"/>
      <c r="H415" s="55"/>
      <c r="I415" s="32"/>
      <c r="J415" s="32"/>
      <c r="K415" s="54">
        <f t="shared" ca="1" si="2"/>
        <v>10</v>
      </c>
      <c r="L415" s="55">
        <f t="shared" ca="1" si="10"/>
        <v>339582.57208978321</v>
      </c>
      <c r="M415" s="56">
        <f t="shared" ca="1" si="11"/>
        <v>8829146.8743343633</v>
      </c>
      <c r="N415" s="57">
        <f t="shared" ca="1" si="12"/>
        <v>0</v>
      </c>
      <c r="O415" s="54">
        <f t="shared" ca="1" si="3"/>
        <v>60</v>
      </c>
      <c r="P415" s="55">
        <f t="shared" ca="1" si="13"/>
        <v>-54900.637731162795</v>
      </c>
      <c r="Q415" s="56">
        <f t="shared" ca="1" si="14"/>
        <v>2690131.2488269769</v>
      </c>
      <c r="R415" s="57">
        <f t="shared" ca="1" si="15"/>
        <v>1</v>
      </c>
      <c r="S415" s="8"/>
      <c r="T415" s="8"/>
      <c r="U415" s="8"/>
      <c r="V415" s="8"/>
      <c r="W415" s="8"/>
      <c r="X415" s="8"/>
      <c r="Y415" s="8"/>
      <c r="Z415" s="8"/>
    </row>
    <row r="416" spans="1:26" ht="15.75" customHeight="1">
      <c r="A416" s="8"/>
      <c r="B416" s="8"/>
      <c r="C416" s="8"/>
      <c r="D416" s="8"/>
      <c r="E416" s="8"/>
      <c r="F416" s="8"/>
      <c r="G416" s="8"/>
      <c r="H416" s="55"/>
      <c r="I416" s="32"/>
      <c r="J416" s="32"/>
      <c r="K416" s="54">
        <f t="shared" ca="1" si="2"/>
        <v>13</v>
      </c>
      <c r="L416" s="55">
        <f t="shared" ca="1" si="10"/>
        <v>353165.87497337454</v>
      </c>
      <c r="M416" s="56">
        <f t="shared" ca="1" si="11"/>
        <v>9182312.7493077386</v>
      </c>
      <c r="N416" s="57">
        <f t="shared" ca="1" si="12"/>
        <v>0</v>
      </c>
      <c r="O416" s="54">
        <f t="shared" ca="1" si="3"/>
        <v>16</v>
      </c>
      <c r="P416" s="55">
        <f t="shared" ca="1" si="13"/>
        <v>107605.24995307908</v>
      </c>
      <c r="Q416" s="56">
        <f t="shared" ca="1" si="14"/>
        <v>2797736.4987800559</v>
      </c>
      <c r="R416" s="57">
        <f t="shared" ca="1" si="15"/>
        <v>0</v>
      </c>
      <c r="S416" s="8"/>
      <c r="T416" s="8"/>
      <c r="U416" s="8"/>
      <c r="V416" s="8"/>
      <c r="W416" s="8"/>
      <c r="X416" s="8"/>
      <c r="Y416" s="8"/>
      <c r="Z416" s="8"/>
    </row>
    <row r="417" spans="1:26" ht="15.75" customHeight="1">
      <c r="A417" s="8"/>
      <c r="B417" s="8"/>
      <c r="C417" s="8"/>
      <c r="D417" s="8"/>
      <c r="E417" s="8"/>
      <c r="F417" s="8"/>
      <c r="G417" s="8"/>
      <c r="H417" s="55"/>
      <c r="I417" s="32"/>
      <c r="J417" s="32"/>
      <c r="K417" s="54">
        <f t="shared" ca="1" si="2"/>
        <v>71</v>
      </c>
      <c r="L417" s="55">
        <f t="shared" ca="1" si="10"/>
        <v>-183646.25498615479</v>
      </c>
      <c r="M417" s="56">
        <f t="shared" ca="1" si="11"/>
        <v>8998666.4943215847</v>
      </c>
      <c r="N417" s="57">
        <f t="shared" ca="1" si="12"/>
        <v>1</v>
      </c>
      <c r="O417" s="54">
        <f t="shared" ca="1" si="3"/>
        <v>76</v>
      </c>
      <c r="P417" s="55">
        <f t="shared" ca="1" si="13"/>
        <v>-55954.72997560112</v>
      </c>
      <c r="Q417" s="56">
        <f t="shared" ca="1" si="14"/>
        <v>2741781.7688044547</v>
      </c>
      <c r="R417" s="57">
        <f t="shared" ca="1" si="15"/>
        <v>1</v>
      </c>
      <c r="S417" s="8"/>
      <c r="T417" s="8"/>
      <c r="U417" s="8"/>
      <c r="V417" s="8"/>
      <c r="W417" s="8"/>
      <c r="X417" s="8"/>
      <c r="Y417" s="8"/>
      <c r="Z417" s="8"/>
    </row>
    <row r="418" spans="1:26" ht="15.75" customHeight="1">
      <c r="A418" s="8"/>
      <c r="B418" s="8"/>
      <c r="C418" s="8"/>
      <c r="D418" s="8"/>
      <c r="E418" s="8"/>
      <c r="F418" s="8"/>
      <c r="G418" s="8"/>
      <c r="H418" s="55"/>
      <c r="I418" s="32"/>
      <c r="J418" s="32"/>
      <c r="K418" s="54">
        <f t="shared" ca="1" si="2"/>
        <v>91</v>
      </c>
      <c r="L418" s="55">
        <f t="shared" ca="1" si="10"/>
        <v>-179973.32988643169</v>
      </c>
      <c r="M418" s="56">
        <f t="shared" ca="1" si="11"/>
        <v>8818693.1644351538</v>
      </c>
      <c r="N418" s="57">
        <f t="shared" ca="1" si="12"/>
        <v>2</v>
      </c>
      <c r="O418" s="54">
        <f t="shared" ca="1" si="3"/>
        <v>83</v>
      </c>
      <c r="P418" s="55">
        <f t="shared" ca="1" si="13"/>
        <v>-54835.635376089092</v>
      </c>
      <c r="Q418" s="56">
        <f t="shared" ca="1" si="14"/>
        <v>2686946.1334283655</v>
      </c>
      <c r="R418" s="57">
        <f t="shared" ca="1" si="15"/>
        <v>2</v>
      </c>
      <c r="S418" s="8"/>
      <c r="T418" s="8"/>
      <c r="U418" s="8"/>
      <c r="V418" s="8"/>
      <c r="W418" s="8"/>
      <c r="X418" s="8"/>
      <c r="Y418" s="8"/>
      <c r="Z418" s="8"/>
    </row>
    <row r="419" spans="1:26" ht="15.75" customHeight="1">
      <c r="A419" s="8"/>
      <c r="B419" s="8"/>
      <c r="C419" s="8"/>
      <c r="D419" s="8"/>
      <c r="E419" s="8"/>
      <c r="F419" s="8"/>
      <c r="G419" s="8"/>
      <c r="H419" s="55"/>
      <c r="I419" s="32"/>
      <c r="J419" s="32"/>
      <c r="K419" s="54">
        <f t="shared" ca="1" si="2"/>
        <v>37</v>
      </c>
      <c r="L419" s="55">
        <f t="shared" ca="1" si="10"/>
        <v>352747.72657740617</v>
      </c>
      <c r="M419" s="56">
        <f t="shared" ca="1" si="11"/>
        <v>9171440.8910125606</v>
      </c>
      <c r="N419" s="57">
        <f t="shared" ca="1" si="12"/>
        <v>0</v>
      </c>
      <c r="O419" s="54">
        <f t="shared" ca="1" si="3"/>
        <v>16</v>
      </c>
      <c r="P419" s="55">
        <f t="shared" ca="1" si="13"/>
        <v>107477.84533713463</v>
      </c>
      <c r="Q419" s="56">
        <f t="shared" ca="1" si="14"/>
        <v>2794423.9787655002</v>
      </c>
      <c r="R419" s="57">
        <f t="shared" ca="1" si="15"/>
        <v>0</v>
      </c>
      <c r="S419" s="8"/>
      <c r="T419" s="8"/>
      <c r="U419" s="8"/>
      <c r="V419" s="8"/>
      <c r="W419" s="8"/>
      <c r="X419" s="8"/>
      <c r="Y419" s="8"/>
      <c r="Z419" s="8"/>
    </row>
    <row r="420" spans="1:26" ht="15.75" customHeight="1">
      <c r="A420" s="8"/>
      <c r="B420" s="8"/>
      <c r="C420" s="8"/>
      <c r="D420" s="8"/>
      <c r="E420" s="8"/>
      <c r="F420" s="8"/>
      <c r="G420" s="8"/>
      <c r="H420" s="55"/>
      <c r="I420" s="32"/>
      <c r="J420" s="32"/>
      <c r="K420" s="54">
        <f t="shared" ca="1" si="2"/>
        <v>42</v>
      </c>
      <c r="L420" s="55">
        <f t="shared" ca="1" si="10"/>
        <v>366857.63564050244</v>
      </c>
      <c r="M420" s="56">
        <f t="shared" ca="1" si="11"/>
        <v>9538298.5266530626</v>
      </c>
      <c r="N420" s="57">
        <f t="shared" ca="1" si="12"/>
        <v>0</v>
      </c>
      <c r="O420" s="54">
        <f t="shared" ca="1" si="3"/>
        <v>49</v>
      </c>
      <c r="P420" s="55">
        <f t="shared" ca="1" si="13"/>
        <v>111776.95915062001</v>
      </c>
      <c r="Q420" s="56">
        <f t="shared" ca="1" si="14"/>
        <v>2906200.93791612</v>
      </c>
      <c r="R420" s="57">
        <f t="shared" ca="1" si="15"/>
        <v>0</v>
      </c>
      <c r="S420" s="8"/>
      <c r="T420" s="8"/>
      <c r="U420" s="8"/>
      <c r="V420" s="8"/>
      <c r="W420" s="8"/>
      <c r="X420" s="8"/>
      <c r="Y420" s="8"/>
      <c r="Z420" s="8"/>
    </row>
    <row r="421" spans="1:26" ht="15.75" customHeight="1">
      <c r="A421" s="8"/>
      <c r="B421" s="8"/>
      <c r="C421" s="8"/>
      <c r="D421" s="8"/>
      <c r="E421" s="8"/>
      <c r="F421" s="8"/>
      <c r="G421" s="8"/>
      <c r="H421" s="55"/>
      <c r="I421" s="32"/>
      <c r="J421" s="32"/>
      <c r="K421" s="54">
        <f t="shared" ca="1" si="2"/>
        <v>52</v>
      </c>
      <c r="L421" s="55">
        <f t="shared" ca="1" si="10"/>
        <v>381531.9410661225</v>
      </c>
      <c r="M421" s="56">
        <f t="shared" ca="1" si="11"/>
        <v>9919830.4677191842</v>
      </c>
      <c r="N421" s="57">
        <f t="shared" ca="1" si="12"/>
        <v>0</v>
      </c>
      <c r="O421" s="54">
        <f t="shared" ca="1" si="3"/>
        <v>72</v>
      </c>
      <c r="P421" s="55">
        <f t="shared" ca="1" si="13"/>
        <v>-58124.018758322403</v>
      </c>
      <c r="Q421" s="56">
        <f t="shared" ca="1" si="14"/>
        <v>2848076.9191577975</v>
      </c>
      <c r="R421" s="57">
        <f t="shared" ca="1" si="15"/>
        <v>1</v>
      </c>
      <c r="S421" s="8"/>
      <c r="T421" s="8"/>
      <c r="U421" s="8"/>
      <c r="V421" s="8"/>
      <c r="W421" s="8"/>
      <c r="X421" s="8"/>
      <c r="Y421" s="8"/>
      <c r="Z421" s="8"/>
    </row>
    <row r="422" spans="1:26" ht="15.75" customHeight="1">
      <c r="A422" s="8"/>
      <c r="B422" s="8"/>
      <c r="C422" s="8"/>
      <c r="D422" s="8"/>
      <c r="E422" s="8"/>
      <c r="F422" s="8"/>
      <c r="G422" s="8"/>
      <c r="H422" s="55"/>
      <c r="I422" s="32"/>
      <c r="J422" s="32"/>
      <c r="K422" s="54">
        <f t="shared" ca="1" si="2"/>
        <v>8</v>
      </c>
      <c r="L422" s="55">
        <f t="shared" ca="1" si="10"/>
        <v>396793.21870876738</v>
      </c>
      <c r="M422" s="56">
        <f t="shared" ca="1" si="11"/>
        <v>10316623.686427951</v>
      </c>
      <c r="N422" s="57">
        <f t="shared" ca="1" si="12"/>
        <v>0</v>
      </c>
      <c r="O422" s="54">
        <f t="shared" ca="1" si="3"/>
        <v>48</v>
      </c>
      <c r="P422" s="55">
        <f t="shared" ca="1" si="13"/>
        <v>113923.0767663119</v>
      </c>
      <c r="Q422" s="56">
        <f t="shared" ca="1" si="14"/>
        <v>2961999.9959241096</v>
      </c>
      <c r="R422" s="57">
        <f t="shared" ca="1" si="15"/>
        <v>0</v>
      </c>
      <c r="S422" s="8"/>
      <c r="T422" s="8"/>
      <c r="U422" s="8"/>
      <c r="V422" s="8"/>
      <c r="W422" s="8"/>
      <c r="X422" s="8"/>
      <c r="Y422" s="8"/>
      <c r="Z422" s="8"/>
    </row>
    <row r="423" spans="1:26" ht="15.75" customHeight="1">
      <c r="A423" s="8"/>
      <c r="B423" s="8"/>
      <c r="C423" s="8"/>
      <c r="D423" s="8"/>
      <c r="E423" s="8"/>
      <c r="F423" s="8"/>
      <c r="G423" s="8"/>
      <c r="H423" s="55"/>
      <c r="I423" s="32"/>
      <c r="J423" s="32"/>
      <c r="K423" s="54">
        <f t="shared" ca="1" si="2"/>
        <v>73</v>
      </c>
      <c r="L423" s="55">
        <f t="shared" ca="1" si="10"/>
        <v>-206332.47372855901</v>
      </c>
      <c r="M423" s="56">
        <f t="shared" ca="1" si="11"/>
        <v>10110291.212699391</v>
      </c>
      <c r="N423" s="57">
        <f t="shared" ca="1" si="12"/>
        <v>1</v>
      </c>
      <c r="O423" s="54">
        <f t="shared" ca="1" si="3"/>
        <v>64</v>
      </c>
      <c r="P423" s="55">
        <f t="shared" ca="1" si="13"/>
        <v>-59239.999918482194</v>
      </c>
      <c r="Q423" s="56">
        <f t="shared" ca="1" si="14"/>
        <v>2902759.9960056273</v>
      </c>
      <c r="R423" s="57">
        <f t="shared" ca="1" si="15"/>
        <v>1</v>
      </c>
      <c r="S423" s="8"/>
      <c r="T423" s="8"/>
      <c r="U423" s="8"/>
      <c r="V423" s="8"/>
      <c r="W423" s="8"/>
      <c r="X423" s="8"/>
      <c r="Y423" s="8"/>
      <c r="Z423" s="8"/>
    </row>
    <row r="424" spans="1:26" ht="15.75" customHeight="1">
      <c r="A424" s="8"/>
      <c r="B424" s="8"/>
      <c r="C424" s="8"/>
      <c r="D424" s="8"/>
      <c r="E424" s="8"/>
      <c r="F424" s="8"/>
      <c r="G424" s="8"/>
      <c r="H424" s="55"/>
      <c r="I424" s="32"/>
      <c r="J424" s="32"/>
      <c r="K424" s="54">
        <f t="shared" ca="1" si="2"/>
        <v>13</v>
      </c>
      <c r="L424" s="55">
        <f t="shared" ca="1" si="10"/>
        <v>404411.64850797562</v>
      </c>
      <c r="M424" s="56">
        <f t="shared" ca="1" si="11"/>
        <v>10514702.861207366</v>
      </c>
      <c r="N424" s="57">
        <f t="shared" ca="1" si="12"/>
        <v>0</v>
      </c>
      <c r="O424" s="54">
        <f t="shared" ca="1" si="3"/>
        <v>54</v>
      </c>
      <c r="P424" s="55">
        <f t="shared" ca="1" si="13"/>
        <v>116110.3998402251</v>
      </c>
      <c r="Q424" s="56">
        <f t="shared" ca="1" si="14"/>
        <v>3018870.3958458523</v>
      </c>
      <c r="R424" s="57">
        <f t="shared" ca="1" si="15"/>
        <v>0</v>
      </c>
      <c r="S424" s="8"/>
      <c r="T424" s="8"/>
      <c r="U424" s="8"/>
      <c r="V424" s="8"/>
      <c r="W424" s="8"/>
      <c r="X424" s="8"/>
      <c r="Y424" s="8"/>
      <c r="Z424" s="8"/>
    </row>
    <row r="425" spans="1:26" ht="15.75" customHeight="1">
      <c r="A425" s="8"/>
      <c r="B425" s="8"/>
      <c r="C425" s="8"/>
      <c r="D425" s="8"/>
      <c r="E425" s="8"/>
      <c r="F425" s="8"/>
      <c r="G425" s="8"/>
      <c r="H425" s="55"/>
      <c r="I425" s="32"/>
      <c r="J425" s="32"/>
      <c r="K425" s="54">
        <f t="shared" ca="1" si="2"/>
        <v>11</v>
      </c>
      <c r="L425" s="55">
        <f t="shared" ca="1" si="10"/>
        <v>420588.11444829463</v>
      </c>
      <c r="M425" s="56">
        <f t="shared" ca="1" si="11"/>
        <v>10935290.97565566</v>
      </c>
      <c r="N425" s="57">
        <f t="shared" ca="1" si="12"/>
        <v>0</v>
      </c>
      <c r="O425" s="54">
        <f t="shared" ca="1" si="3"/>
        <v>29</v>
      </c>
      <c r="P425" s="55">
        <f t="shared" ca="1" si="13"/>
        <v>120754.8158338341</v>
      </c>
      <c r="Q425" s="56">
        <f t="shared" ca="1" si="14"/>
        <v>3139625.2116796863</v>
      </c>
      <c r="R425" s="57">
        <f t="shared" ca="1" si="15"/>
        <v>0</v>
      </c>
      <c r="S425" s="8"/>
      <c r="T425" s="8"/>
      <c r="U425" s="8"/>
      <c r="V425" s="8"/>
      <c r="W425" s="8"/>
      <c r="X425" s="8"/>
      <c r="Y425" s="8"/>
      <c r="Z425" s="8"/>
    </row>
    <row r="426" spans="1:26" ht="15.75" customHeight="1">
      <c r="A426" s="8"/>
      <c r="B426" s="8"/>
      <c r="C426" s="8"/>
      <c r="D426" s="8"/>
      <c r="E426" s="8"/>
      <c r="F426" s="8"/>
      <c r="G426" s="8"/>
      <c r="H426" s="55"/>
      <c r="I426" s="32"/>
      <c r="J426" s="32"/>
      <c r="K426" s="54">
        <f t="shared" ca="1" si="2"/>
        <v>81</v>
      </c>
      <c r="L426" s="55">
        <f t="shared" ca="1" si="10"/>
        <v>-218705.81951311321</v>
      </c>
      <c r="M426" s="56">
        <f t="shared" ca="1" si="11"/>
        <v>10716585.156142548</v>
      </c>
      <c r="N426" s="57">
        <f t="shared" ca="1" si="12"/>
        <v>1</v>
      </c>
      <c r="O426" s="54">
        <f t="shared" ca="1" si="3"/>
        <v>45</v>
      </c>
      <c r="P426" s="55">
        <f t="shared" ca="1" si="13"/>
        <v>125585.00846718745</v>
      </c>
      <c r="Q426" s="56">
        <f t="shared" ca="1" si="14"/>
        <v>3265210.220146874</v>
      </c>
      <c r="R426" s="57">
        <f t="shared" ca="1" si="15"/>
        <v>0</v>
      </c>
      <c r="S426" s="8"/>
      <c r="T426" s="8"/>
      <c r="U426" s="8"/>
      <c r="V426" s="8"/>
      <c r="W426" s="8"/>
      <c r="X426" s="8"/>
      <c r="Y426" s="8"/>
      <c r="Z426" s="8"/>
    </row>
    <row r="427" spans="1:26" ht="15.75" customHeight="1">
      <c r="A427" s="8"/>
      <c r="B427" s="8"/>
      <c r="C427" s="8"/>
      <c r="D427" s="8"/>
      <c r="E427" s="8"/>
      <c r="F427" s="8"/>
      <c r="G427" s="8"/>
      <c r="H427" s="55"/>
      <c r="I427" s="32"/>
      <c r="J427" s="32"/>
      <c r="K427" s="54">
        <f t="shared" ca="1" si="2"/>
        <v>1</v>
      </c>
      <c r="L427" s="55">
        <f t="shared" ca="1" si="10"/>
        <v>428663.40624570195</v>
      </c>
      <c r="M427" s="56">
        <f t="shared" ca="1" si="11"/>
        <v>11145248.562388249</v>
      </c>
      <c r="N427" s="57">
        <f t="shared" ca="1" si="12"/>
        <v>0</v>
      </c>
      <c r="O427" s="54">
        <f t="shared" ca="1" si="3"/>
        <v>37</v>
      </c>
      <c r="P427" s="55">
        <f t="shared" ca="1" si="13"/>
        <v>130608.40880587496</v>
      </c>
      <c r="Q427" s="56">
        <f t="shared" ca="1" si="14"/>
        <v>3395818.6289527491</v>
      </c>
      <c r="R427" s="57">
        <f t="shared" ca="1" si="15"/>
        <v>0</v>
      </c>
      <c r="S427" s="8"/>
      <c r="T427" s="8"/>
      <c r="U427" s="8"/>
      <c r="V427" s="8"/>
      <c r="W427" s="8"/>
      <c r="X427" s="8"/>
      <c r="Y427" s="8"/>
      <c r="Z427" s="8"/>
    </row>
    <row r="428" spans="1:26" ht="15.75" customHeight="1">
      <c r="A428" s="8"/>
      <c r="B428" s="8"/>
      <c r="C428" s="8"/>
      <c r="D428" s="8"/>
      <c r="E428" s="8"/>
      <c r="F428" s="8"/>
      <c r="G428" s="8"/>
      <c r="H428" s="55"/>
      <c r="I428" s="32"/>
      <c r="J428" s="32"/>
      <c r="K428" s="54">
        <f t="shared" ca="1" si="2"/>
        <v>80</v>
      </c>
      <c r="L428" s="55">
        <f t="shared" ca="1" si="10"/>
        <v>-222904.97124776497</v>
      </c>
      <c r="M428" s="56">
        <f t="shared" ca="1" si="11"/>
        <v>10922343.591140484</v>
      </c>
      <c r="N428" s="57">
        <f t="shared" ca="1" si="12"/>
        <v>1</v>
      </c>
      <c r="O428" s="54">
        <f t="shared" ca="1" si="3"/>
        <v>32</v>
      </c>
      <c r="P428" s="55">
        <f t="shared" ca="1" si="13"/>
        <v>135832.74515810996</v>
      </c>
      <c r="Q428" s="56">
        <f t="shared" ca="1" si="14"/>
        <v>3531651.3741108589</v>
      </c>
      <c r="R428" s="57">
        <f t="shared" ca="1" si="15"/>
        <v>0</v>
      </c>
      <c r="S428" s="8"/>
      <c r="T428" s="8"/>
      <c r="U428" s="8"/>
      <c r="V428" s="8"/>
      <c r="W428" s="8"/>
      <c r="X428" s="8"/>
      <c r="Y428" s="8"/>
      <c r="Z428" s="8"/>
    </row>
    <row r="429" spans="1:26" ht="15.75" customHeight="1">
      <c r="A429" s="8"/>
      <c r="B429" s="8"/>
      <c r="C429" s="8"/>
      <c r="D429" s="8"/>
      <c r="E429" s="8"/>
      <c r="F429" s="8"/>
      <c r="G429" s="8"/>
      <c r="H429" s="55"/>
      <c r="I429" s="32"/>
      <c r="J429" s="32"/>
      <c r="K429" s="54">
        <f t="shared" ca="1" si="2"/>
        <v>50</v>
      </c>
      <c r="L429" s="55">
        <f t="shared" ca="1" si="10"/>
        <v>436893.74364561937</v>
      </c>
      <c r="M429" s="56">
        <f t="shared" ca="1" si="11"/>
        <v>11359237.334786104</v>
      </c>
      <c r="N429" s="57">
        <f t="shared" ca="1" si="12"/>
        <v>0</v>
      </c>
      <c r="O429" s="54">
        <f t="shared" ca="1" si="3"/>
        <v>78</v>
      </c>
      <c r="P429" s="55">
        <f t="shared" ca="1" si="13"/>
        <v>-70633.027482217178</v>
      </c>
      <c r="Q429" s="56">
        <f t="shared" ca="1" si="14"/>
        <v>3461018.3466286417</v>
      </c>
      <c r="R429" s="57">
        <f t="shared" ca="1" si="15"/>
        <v>1</v>
      </c>
      <c r="S429" s="8"/>
      <c r="T429" s="8"/>
      <c r="U429" s="8"/>
      <c r="V429" s="8"/>
      <c r="W429" s="8"/>
      <c r="X429" s="8"/>
      <c r="Y429" s="8"/>
      <c r="Z429" s="8"/>
    </row>
    <row r="430" spans="1:26" ht="15.75" customHeight="1">
      <c r="A430" s="8"/>
      <c r="B430" s="8"/>
      <c r="C430" s="8"/>
      <c r="D430" s="8"/>
      <c r="E430" s="8"/>
      <c r="F430" s="8"/>
      <c r="G430" s="8"/>
      <c r="H430" s="55"/>
      <c r="I430" s="32"/>
      <c r="J430" s="32"/>
      <c r="K430" s="54">
        <f t="shared" ca="1" si="2"/>
        <v>17</v>
      </c>
      <c r="L430" s="55">
        <f t="shared" ca="1" si="10"/>
        <v>454369.49339144415</v>
      </c>
      <c r="M430" s="56">
        <f t="shared" ca="1" si="11"/>
        <v>11813606.828177549</v>
      </c>
      <c r="N430" s="57">
        <f t="shared" ca="1" si="12"/>
        <v>0</v>
      </c>
      <c r="O430" s="54">
        <f t="shared" ca="1" si="3"/>
        <v>30</v>
      </c>
      <c r="P430" s="55">
        <f t="shared" ca="1" si="13"/>
        <v>138440.73386514568</v>
      </c>
      <c r="Q430" s="56">
        <f t="shared" ca="1" si="14"/>
        <v>3599459.0804937873</v>
      </c>
      <c r="R430" s="57">
        <f t="shared" ca="1" si="15"/>
        <v>0</v>
      </c>
      <c r="S430" s="8"/>
      <c r="T430" s="8"/>
      <c r="U430" s="8"/>
      <c r="V430" s="8"/>
      <c r="W430" s="8"/>
      <c r="X430" s="8"/>
      <c r="Y430" s="8"/>
      <c r="Z430" s="8"/>
    </row>
    <row r="431" spans="1:26" ht="15.75" customHeight="1">
      <c r="A431" s="8"/>
      <c r="B431" s="8"/>
      <c r="C431" s="8"/>
      <c r="D431" s="8"/>
      <c r="E431" s="8"/>
      <c r="F431" s="8"/>
      <c r="G431" s="8"/>
      <c r="H431" s="55"/>
      <c r="I431" s="32"/>
      <c r="J431" s="32"/>
      <c r="K431" s="54">
        <f t="shared" ca="1" si="2"/>
        <v>18</v>
      </c>
      <c r="L431" s="55">
        <f t="shared" ca="1" si="10"/>
        <v>472544.27312710194</v>
      </c>
      <c r="M431" s="56">
        <f t="shared" ca="1" si="11"/>
        <v>12286151.10130465</v>
      </c>
      <c r="N431" s="57">
        <f t="shared" ca="1" si="12"/>
        <v>0</v>
      </c>
      <c r="O431" s="54">
        <f t="shared" ca="1" si="3"/>
        <v>86</v>
      </c>
      <c r="P431" s="55">
        <f t="shared" ca="1" si="13"/>
        <v>-71989.181609875741</v>
      </c>
      <c r="Q431" s="56">
        <f t="shared" ca="1" si="14"/>
        <v>3527469.8988839118</v>
      </c>
      <c r="R431" s="57">
        <f t="shared" ca="1" si="15"/>
        <v>1</v>
      </c>
      <c r="S431" s="8"/>
      <c r="T431" s="8"/>
      <c r="U431" s="8"/>
      <c r="V431" s="8"/>
      <c r="W431" s="8"/>
      <c r="X431" s="8"/>
      <c r="Y431" s="8"/>
      <c r="Z431" s="8"/>
    </row>
    <row r="432" spans="1:26" ht="15.75" customHeight="1">
      <c r="A432" s="8"/>
      <c r="B432" s="8"/>
      <c r="C432" s="8"/>
      <c r="D432" s="8"/>
      <c r="E432" s="8"/>
      <c r="F432" s="8"/>
      <c r="G432" s="8"/>
      <c r="H432" s="55"/>
      <c r="I432" s="32"/>
      <c r="J432" s="32"/>
      <c r="K432" s="54">
        <f t="shared" ca="1" si="2"/>
        <v>42</v>
      </c>
      <c r="L432" s="55">
        <f t="shared" ca="1" si="10"/>
        <v>491446.04405218601</v>
      </c>
      <c r="M432" s="56">
        <f t="shared" ca="1" si="11"/>
        <v>12777597.145356836</v>
      </c>
      <c r="N432" s="57">
        <f t="shared" ca="1" si="12"/>
        <v>0</v>
      </c>
      <c r="O432" s="54">
        <f t="shared" ca="1" si="3"/>
        <v>100</v>
      </c>
      <c r="P432" s="55">
        <f t="shared" ca="1" si="13"/>
        <v>-70549.397977678236</v>
      </c>
      <c r="Q432" s="56">
        <f t="shared" ca="1" si="14"/>
        <v>3456920.5009062337</v>
      </c>
      <c r="R432" s="57">
        <f t="shared" ca="1" si="15"/>
        <v>2</v>
      </c>
      <c r="S432" s="8"/>
      <c r="T432" s="8"/>
      <c r="U432" s="8"/>
      <c r="V432" s="8"/>
      <c r="W432" s="8"/>
      <c r="X432" s="8"/>
      <c r="Y432" s="8"/>
      <c r="Z432" s="8"/>
    </row>
    <row r="433" spans="1:26" ht="15.75" customHeight="1">
      <c r="A433" s="8"/>
      <c r="B433" s="8"/>
      <c r="C433" s="8"/>
      <c r="D433" s="8"/>
      <c r="E433" s="8"/>
      <c r="F433" s="8"/>
      <c r="G433" s="8"/>
      <c r="H433" s="55"/>
      <c r="I433" s="32"/>
      <c r="J433" s="32"/>
      <c r="K433" s="54">
        <f t="shared" ca="1" si="2"/>
        <v>65</v>
      </c>
      <c r="L433" s="55">
        <f t="shared" ca="1" si="10"/>
        <v>-255551.94290713672</v>
      </c>
      <c r="M433" s="56">
        <f t="shared" ca="1" si="11"/>
        <v>12522045.2024497</v>
      </c>
      <c r="N433" s="57">
        <f t="shared" ca="1" si="12"/>
        <v>1</v>
      </c>
      <c r="O433" s="54">
        <f t="shared" ca="1" si="3"/>
        <v>98</v>
      </c>
      <c r="P433" s="55">
        <f t="shared" ca="1" si="13"/>
        <v>-69138.410018124676</v>
      </c>
      <c r="Q433" s="56">
        <f t="shared" ca="1" si="14"/>
        <v>3387782.0908881091</v>
      </c>
      <c r="R433" s="57">
        <f t="shared" ca="1" si="15"/>
        <v>3</v>
      </c>
      <c r="S433" s="8"/>
      <c r="T433" s="8"/>
      <c r="U433" s="8"/>
      <c r="V433" s="8"/>
      <c r="W433" s="8"/>
      <c r="X433" s="8"/>
      <c r="Y433" s="8"/>
      <c r="Z433" s="8"/>
    </row>
    <row r="434" spans="1:26" ht="15.75" customHeight="1">
      <c r="A434" s="8"/>
      <c r="B434" s="8"/>
      <c r="C434" s="8"/>
      <c r="D434" s="8"/>
      <c r="E434" s="8"/>
      <c r="F434" s="8"/>
      <c r="G434" s="8"/>
      <c r="H434" s="55"/>
      <c r="I434" s="32"/>
      <c r="J434" s="32"/>
      <c r="K434" s="54">
        <f t="shared" ca="1" si="2"/>
        <v>81</v>
      </c>
      <c r="L434" s="55">
        <f t="shared" ca="1" si="10"/>
        <v>-250440.90404899401</v>
      </c>
      <c r="M434" s="56">
        <f t="shared" ca="1" si="11"/>
        <v>12271604.298400706</v>
      </c>
      <c r="N434" s="57">
        <f t="shared" ca="1" si="12"/>
        <v>2</v>
      </c>
      <c r="O434" s="54">
        <f t="shared" ca="1" si="3"/>
        <v>1</v>
      </c>
      <c r="P434" s="55">
        <f t="shared" ca="1" si="13"/>
        <v>135511.28363552436</v>
      </c>
      <c r="Q434" s="56">
        <f t="shared" ca="1" si="14"/>
        <v>3523293.3745236336</v>
      </c>
      <c r="R434" s="57">
        <f t="shared" ca="1" si="15"/>
        <v>0</v>
      </c>
      <c r="S434" s="8"/>
      <c r="T434" s="8"/>
      <c r="U434" s="8"/>
      <c r="V434" s="8"/>
      <c r="W434" s="8"/>
      <c r="X434" s="8"/>
      <c r="Y434" s="8"/>
      <c r="Z434" s="8"/>
    </row>
    <row r="435" spans="1:26" ht="15.75" customHeight="1">
      <c r="A435" s="8"/>
      <c r="B435" s="8"/>
      <c r="C435" s="8"/>
      <c r="D435" s="8"/>
      <c r="E435" s="8"/>
      <c r="F435" s="8"/>
      <c r="G435" s="8"/>
      <c r="H435" s="55"/>
      <c r="I435" s="32"/>
      <c r="J435" s="32"/>
      <c r="K435" s="54">
        <f t="shared" ca="1" si="2"/>
        <v>74</v>
      </c>
      <c r="L435" s="55">
        <f t="shared" ca="1" si="10"/>
        <v>-245432.08596801411</v>
      </c>
      <c r="M435" s="56">
        <f t="shared" ca="1" si="11"/>
        <v>12026172.212432692</v>
      </c>
      <c r="N435" s="57">
        <f t="shared" ca="1" si="12"/>
        <v>3</v>
      </c>
      <c r="O435" s="54">
        <f t="shared" ca="1" si="3"/>
        <v>17</v>
      </c>
      <c r="P435" s="55">
        <f t="shared" ca="1" si="13"/>
        <v>140931.73498094536</v>
      </c>
      <c r="Q435" s="56">
        <f t="shared" ca="1" si="14"/>
        <v>3664225.1095045791</v>
      </c>
      <c r="R435" s="57">
        <f t="shared" ca="1" si="15"/>
        <v>0</v>
      </c>
      <c r="S435" s="8"/>
      <c r="T435" s="8"/>
      <c r="U435" s="8"/>
      <c r="V435" s="8"/>
      <c r="W435" s="8"/>
      <c r="X435" s="8"/>
      <c r="Y435" s="8"/>
      <c r="Z435" s="8"/>
    </row>
    <row r="436" spans="1:26" ht="15.75" customHeight="1">
      <c r="A436" s="8"/>
      <c r="B436" s="8"/>
      <c r="C436" s="8"/>
      <c r="D436" s="8"/>
      <c r="E436" s="8"/>
      <c r="F436" s="8"/>
      <c r="G436" s="8"/>
      <c r="H436" s="55"/>
      <c r="I436" s="32"/>
      <c r="J436" s="32"/>
      <c r="K436" s="54">
        <f t="shared" ca="1" si="2"/>
        <v>79</v>
      </c>
      <c r="L436" s="55">
        <f t="shared" ca="1" si="10"/>
        <v>-240523.44424865383</v>
      </c>
      <c r="M436" s="56">
        <f t="shared" ca="1" si="11"/>
        <v>11785648.768184038</v>
      </c>
      <c r="N436" s="57">
        <f t="shared" ca="1" si="12"/>
        <v>4</v>
      </c>
      <c r="O436" s="54">
        <f t="shared" ca="1" si="3"/>
        <v>34</v>
      </c>
      <c r="P436" s="55">
        <f t="shared" ca="1" si="13"/>
        <v>146569.00438018318</v>
      </c>
      <c r="Q436" s="56">
        <f t="shared" ca="1" si="14"/>
        <v>3810794.1138847624</v>
      </c>
      <c r="R436" s="57">
        <f t="shared" ca="1" si="15"/>
        <v>0</v>
      </c>
      <c r="S436" s="8"/>
      <c r="T436" s="8"/>
      <c r="U436" s="8"/>
      <c r="V436" s="8"/>
      <c r="W436" s="8"/>
      <c r="X436" s="8"/>
      <c r="Y436" s="8"/>
      <c r="Z436" s="8"/>
    </row>
    <row r="437" spans="1:26" ht="15.75" customHeight="1">
      <c r="A437" s="8"/>
      <c r="B437" s="8"/>
      <c r="C437" s="8"/>
      <c r="D437" s="8"/>
      <c r="E437" s="8"/>
      <c r="F437" s="8"/>
      <c r="G437" s="8"/>
      <c r="H437" s="55"/>
      <c r="I437" s="32"/>
      <c r="J437" s="32"/>
      <c r="K437" s="54">
        <f t="shared" ca="1" si="2"/>
        <v>91</v>
      </c>
      <c r="L437" s="55">
        <f t="shared" ca="1" si="10"/>
        <v>-235712.97536368077</v>
      </c>
      <c r="M437" s="56">
        <f t="shared" ca="1" si="11"/>
        <v>11549935.792820357</v>
      </c>
      <c r="N437" s="57">
        <f t="shared" ca="1" si="12"/>
        <v>5</v>
      </c>
      <c r="O437" s="54">
        <f t="shared" ca="1" si="3"/>
        <v>73</v>
      </c>
      <c r="P437" s="55">
        <f t="shared" ca="1" si="13"/>
        <v>-76215.882277695244</v>
      </c>
      <c r="Q437" s="56">
        <f t="shared" ca="1" si="14"/>
        <v>3734578.2316070669</v>
      </c>
      <c r="R437" s="57">
        <f t="shared" ca="1" si="15"/>
        <v>1</v>
      </c>
      <c r="S437" s="8"/>
      <c r="T437" s="8"/>
      <c r="U437" s="8"/>
      <c r="V437" s="8"/>
      <c r="W437" s="8"/>
      <c r="X437" s="8"/>
      <c r="Y437" s="8"/>
      <c r="Z437" s="8"/>
    </row>
    <row r="438" spans="1:26" ht="15.75" customHeight="1">
      <c r="A438" s="8"/>
      <c r="B438" s="8"/>
      <c r="C438" s="8"/>
      <c r="D438" s="8"/>
      <c r="E438" s="8"/>
      <c r="F438" s="8"/>
      <c r="G438" s="8"/>
      <c r="H438" s="55"/>
      <c r="I438" s="32"/>
      <c r="J438" s="32"/>
      <c r="K438" s="54">
        <f t="shared" ca="1" si="2"/>
        <v>1</v>
      </c>
      <c r="L438" s="55">
        <f t="shared" ca="1" si="10"/>
        <v>461997.43171281426</v>
      </c>
      <c r="M438" s="56">
        <f t="shared" ca="1" si="11"/>
        <v>12011933.22453317</v>
      </c>
      <c r="N438" s="57">
        <f t="shared" ca="1" si="12"/>
        <v>0</v>
      </c>
      <c r="O438" s="54">
        <f t="shared" ca="1" si="3"/>
        <v>46</v>
      </c>
      <c r="P438" s="55">
        <f t="shared" ca="1" si="13"/>
        <v>149383.12926428267</v>
      </c>
      <c r="Q438" s="56">
        <f t="shared" ca="1" si="14"/>
        <v>3883961.3608713495</v>
      </c>
      <c r="R438" s="57">
        <f t="shared" ca="1" si="15"/>
        <v>0</v>
      </c>
      <c r="S438" s="8"/>
      <c r="T438" s="8"/>
      <c r="U438" s="8"/>
      <c r="V438" s="8"/>
      <c r="W438" s="8"/>
      <c r="X438" s="8"/>
      <c r="Y438" s="8"/>
      <c r="Z438" s="8"/>
    </row>
    <row r="439" spans="1:26" ht="15.75" customHeight="1">
      <c r="A439" s="8"/>
      <c r="B439" s="8"/>
      <c r="C439" s="8"/>
      <c r="D439" s="8"/>
      <c r="E439" s="8"/>
      <c r="F439" s="8"/>
      <c r="G439" s="8"/>
      <c r="H439" s="55"/>
      <c r="I439" s="32"/>
      <c r="J439" s="32"/>
      <c r="K439" s="54">
        <f t="shared" ca="1" si="2"/>
        <v>84</v>
      </c>
      <c r="L439" s="55">
        <f t="shared" ca="1" si="10"/>
        <v>-240238.66449066342</v>
      </c>
      <c r="M439" s="56">
        <f t="shared" ca="1" si="11"/>
        <v>11771694.560042508</v>
      </c>
      <c r="N439" s="57">
        <f t="shared" ca="1" si="12"/>
        <v>1</v>
      </c>
      <c r="O439" s="54">
        <f t="shared" ca="1" si="3"/>
        <v>65</v>
      </c>
      <c r="P439" s="55">
        <f t="shared" ca="1" si="13"/>
        <v>-77679.227217426989</v>
      </c>
      <c r="Q439" s="56">
        <f t="shared" ca="1" si="14"/>
        <v>3806282.1336539225</v>
      </c>
      <c r="R439" s="57">
        <f t="shared" ca="1" si="15"/>
        <v>1</v>
      </c>
      <c r="S439" s="8"/>
      <c r="T439" s="8"/>
      <c r="U439" s="8"/>
      <c r="V439" s="8"/>
      <c r="W439" s="8"/>
      <c r="X439" s="8"/>
      <c r="Y439" s="8"/>
      <c r="Z439" s="8"/>
    </row>
    <row r="440" spans="1:26" ht="15.75" customHeight="1">
      <c r="A440" s="8"/>
      <c r="B440" s="8"/>
      <c r="C440" s="8"/>
      <c r="D440" s="8"/>
      <c r="E440" s="8"/>
      <c r="F440" s="8"/>
      <c r="G440" s="8"/>
      <c r="H440" s="55"/>
      <c r="I440" s="32"/>
      <c r="J440" s="32"/>
      <c r="K440" s="54">
        <f t="shared" ca="1" si="2"/>
        <v>0</v>
      </c>
      <c r="L440" s="55">
        <f t="shared" ca="1" si="10"/>
        <v>470867.78240170033</v>
      </c>
      <c r="M440" s="56">
        <f t="shared" ca="1" si="11"/>
        <v>12242562.342444208</v>
      </c>
      <c r="N440" s="57">
        <f t="shared" ca="1" si="12"/>
        <v>0</v>
      </c>
      <c r="O440" s="54">
        <f t="shared" ca="1" si="3"/>
        <v>38</v>
      </c>
      <c r="P440" s="55">
        <f t="shared" ca="1" si="13"/>
        <v>152251.28534615689</v>
      </c>
      <c r="Q440" s="56">
        <f t="shared" ca="1" si="14"/>
        <v>3958533.4190000794</v>
      </c>
      <c r="R440" s="57">
        <f t="shared" ca="1" si="15"/>
        <v>0</v>
      </c>
      <c r="S440" s="8"/>
      <c r="T440" s="8"/>
      <c r="U440" s="8"/>
      <c r="V440" s="8"/>
      <c r="W440" s="8"/>
      <c r="X440" s="8"/>
      <c r="Y440" s="8"/>
      <c r="Z440" s="8"/>
    </row>
    <row r="441" spans="1:26" ht="15.75" customHeight="1">
      <c r="A441" s="8"/>
      <c r="B441" s="8"/>
      <c r="C441" s="8"/>
      <c r="D441" s="8"/>
      <c r="E441" s="8"/>
      <c r="F441" s="8"/>
      <c r="G441" s="8"/>
      <c r="H441" s="55"/>
      <c r="I441" s="32"/>
      <c r="J441" s="32"/>
      <c r="K441" s="54">
        <f t="shared" ca="1" si="2"/>
        <v>15</v>
      </c>
      <c r="L441" s="55">
        <f t="shared" ca="1" si="10"/>
        <v>489702.49369776831</v>
      </c>
      <c r="M441" s="56">
        <f t="shared" ca="1" si="11"/>
        <v>12732264.836141976</v>
      </c>
      <c r="N441" s="57">
        <f t="shared" ca="1" si="12"/>
        <v>0</v>
      </c>
      <c r="O441" s="54">
        <f t="shared" ca="1" si="3"/>
        <v>91</v>
      </c>
      <c r="P441" s="55">
        <f t="shared" ca="1" si="13"/>
        <v>-79170.668380001589</v>
      </c>
      <c r="Q441" s="56">
        <f t="shared" ca="1" si="14"/>
        <v>3879362.7506200778</v>
      </c>
      <c r="R441" s="57">
        <f t="shared" ca="1" si="15"/>
        <v>1</v>
      </c>
      <c r="S441" s="8"/>
      <c r="T441" s="8"/>
      <c r="U441" s="8"/>
      <c r="V441" s="8"/>
      <c r="W441" s="8"/>
      <c r="X441" s="8"/>
      <c r="Y441" s="8"/>
      <c r="Z441" s="8"/>
    </row>
    <row r="442" spans="1:26" ht="15.75" customHeight="1">
      <c r="A442" s="8"/>
      <c r="B442" s="8"/>
      <c r="C442" s="8"/>
      <c r="D442" s="8"/>
      <c r="E442" s="8"/>
      <c r="F442" s="8"/>
      <c r="G442" s="8"/>
      <c r="H442" s="55"/>
      <c r="I442" s="32"/>
      <c r="J442" s="32"/>
      <c r="K442" s="54">
        <f t="shared" ca="1" si="2"/>
        <v>39</v>
      </c>
      <c r="L442" s="55">
        <f t="shared" ca="1" si="10"/>
        <v>509290.59344567906</v>
      </c>
      <c r="M442" s="56">
        <f t="shared" ca="1" si="11"/>
        <v>13241555.429587655</v>
      </c>
      <c r="N442" s="57">
        <f t="shared" ca="1" si="12"/>
        <v>0</v>
      </c>
      <c r="O442" s="54">
        <f t="shared" ca="1" si="3"/>
        <v>66</v>
      </c>
      <c r="P442" s="55">
        <f t="shared" ca="1" si="13"/>
        <v>-77587.255012401554</v>
      </c>
      <c r="Q442" s="56">
        <f t="shared" ca="1" si="14"/>
        <v>3801775.4956076765</v>
      </c>
      <c r="R442" s="57">
        <f t="shared" ca="1" si="15"/>
        <v>2</v>
      </c>
      <c r="S442" s="8"/>
      <c r="T442" s="8"/>
      <c r="U442" s="8"/>
      <c r="V442" s="8"/>
      <c r="W442" s="8"/>
      <c r="X442" s="8"/>
      <c r="Y442" s="8"/>
      <c r="Z442" s="8"/>
    </row>
    <row r="443" spans="1:26" ht="15.75" customHeight="1">
      <c r="A443" s="8"/>
      <c r="B443" s="8"/>
      <c r="C443" s="8"/>
      <c r="D443" s="8"/>
      <c r="E443" s="8"/>
      <c r="F443" s="8"/>
      <c r="G443" s="8"/>
      <c r="H443" s="55"/>
      <c r="I443" s="32"/>
      <c r="J443" s="32"/>
      <c r="K443" s="54">
        <f t="shared" ca="1" si="2"/>
        <v>79</v>
      </c>
      <c r="L443" s="55">
        <f t="shared" ca="1" si="10"/>
        <v>-264831.10859175312</v>
      </c>
      <c r="M443" s="56">
        <f t="shared" ca="1" si="11"/>
        <v>12976724.320995901</v>
      </c>
      <c r="N443" s="57">
        <f t="shared" ca="1" si="12"/>
        <v>1</v>
      </c>
      <c r="O443" s="54">
        <f t="shared" ca="1" si="3"/>
        <v>2</v>
      </c>
      <c r="P443" s="55">
        <f t="shared" ca="1" si="13"/>
        <v>152071.01982430706</v>
      </c>
      <c r="Q443" s="56">
        <f t="shared" ca="1" si="14"/>
        <v>3953846.5154319834</v>
      </c>
      <c r="R443" s="57">
        <f t="shared" ca="1" si="15"/>
        <v>0</v>
      </c>
      <c r="S443" s="8"/>
      <c r="T443" s="8"/>
      <c r="U443" s="8"/>
      <c r="V443" s="8"/>
      <c r="W443" s="8"/>
      <c r="X443" s="8"/>
      <c r="Y443" s="8"/>
      <c r="Z443" s="8"/>
    </row>
    <row r="444" spans="1:26" ht="15.75" customHeight="1">
      <c r="A444" s="8"/>
      <c r="B444" s="8"/>
      <c r="C444" s="8"/>
      <c r="D444" s="8"/>
      <c r="E444" s="8"/>
      <c r="F444" s="8"/>
      <c r="G444" s="8"/>
      <c r="H444" s="55"/>
      <c r="I444" s="32"/>
      <c r="J444" s="32"/>
      <c r="K444" s="54">
        <f t="shared" ca="1" si="2"/>
        <v>19</v>
      </c>
      <c r="L444" s="55">
        <f t="shared" ca="1" si="10"/>
        <v>519068.97283983603</v>
      </c>
      <c r="M444" s="56">
        <f t="shared" ca="1" si="11"/>
        <v>13495793.293835737</v>
      </c>
      <c r="N444" s="57">
        <f t="shared" ca="1" si="12"/>
        <v>0</v>
      </c>
      <c r="O444" s="54">
        <f t="shared" ca="1" si="3"/>
        <v>25</v>
      </c>
      <c r="P444" s="55">
        <f t="shared" ca="1" si="13"/>
        <v>158153.86061727934</v>
      </c>
      <c r="Q444" s="56">
        <f t="shared" ca="1" si="14"/>
        <v>4112000.3760492629</v>
      </c>
      <c r="R444" s="57">
        <f t="shared" ca="1" si="15"/>
        <v>0</v>
      </c>
      <c r="S444" s="8"/>
      <c r="T444" s="8"/>
      <c r="U444" s="8"/>
      <c r="V444" s="8"/>
      <c r="W444" s="8"/>
      <c r="X444" s="8"/>
      <c r="Y444" s="8"/>
      <c r="Z444" s="8"/>
    </row>
    <row r="445" spans="1:26" ht="15.75" customHeight="1">
      <c r="A445" s="8"/>
      <c r="B445" s="8"/>
      <c r="C445" s="8"/>
      <c r="D445" s="8"/>
      <c r="E445" s="8"/>
      <c r="F445" s="8"/>
      <c r="G445" s="8"/>
      <c r="H445" s="55"/>
      <c r="I445" s="32"/>
      <c r="J445" s="32"/>
      <c r="K445" s="54">
        <f t="shared" ca="1" si="2"/>
        <v>69</v>
      </c>
      <c r="L445" s="55">
        <f t="shared" ca="1" si="10"/>
        <v>-269915.86587671476</v>
      </c>
      <c r="M445" s="56">
        <f t="shared" ca="1" si="11"/>
        <v>13225877.427959021</v>
      </c>
      <c r="N445" s="57">
        <f t="shared" ca="1" si="12"/>
        <v>1</v>
      </c>
      <c r="O445" s="54">
        <f t="shared" ca="1" si="3"/>
        <v>93</v>
      </c>
      <c r="P445" s="55">
        <f t="shared" ca="1" si="13"/>
        <v>-82240.007520985266</v>
      </c>
      <c r="Q445" s="56">
        <f t="shared" ca="1" si="14"/>
        <v>4029760.3685282776</v>
      </c>
      <c r="R445" s="57">
        <f t="shared" ca="1" si="15"/>
        <v>1</v>
      </c>
      <c r="S445" s="8"/>
      <c r="T445" s="8"/>
      <c r="U445" s="8"/>
      <c r="V445" s="8"/>
      <c r="W445" s="8"/>
      <c r="X445" s="8"/>
      <c r="Y445" s="8"/>
      <c r="Z445" s="8"/>
    </row>
    <row r="446" spans="1:26" ht="15.75" customHeight="1">
      <c r="A446" s="8"/>
      <c r="B446" s="8"/>
      <c r="C446" s="8"/>
      <c r="D446" s="8"/>
      <c r="E446" s="8"/>
      <c r="F446" s="8"/>
      <c r="G446" s="8"/>
      <c r="H446" s="55"/>
      <c r="I446" s="32"/>
      <c r="J446" s="32"/>
      <c r="K446" s="54">
        <f t="shared" ca="1" si="2"/>
        <v>21</v>
      </c>
      <c r="L446" s="55">
        <f t="shared" ca="1" si="10"/>
        <v>529035.09711836081</v>
      </c>
      <c r="M446" s="56">
        <f t="shared" ca="1" si="11"/>
        <v>13754912.525077382</v>
      </c>
      <c r="N446" s="57">
        <f t="shared" ca="1" si="12"/>
        <v>0</v>
      </c>
      <c r="O446" s="54">
        <f t="shared" ca="1" si="3"/>
        <v>85</v>
      </c>
      <c r="P446" s="55">
        <f t="shared" ca="1" si="13"/>
        <v>-80595.207370565549</v>
      </c>
      <c r="Q446" s="56">
        <f t="shared" ca="1" si="14"/>
        <v>3949165.1611577119</v>
      </c>
      <c r="R446" s="57">
        <f t="shared" ca="1" si="15"/>
        <v>2</v>
      </c>
      <c r="S446" s="8"/>
      <c r="T446" s="8"/>
      <c r="U446" s="8"/>
      <c r="V446" s="8"/>
      <c r="W446" s="8"/>
      <c r="X446" s="8"/>
      <c r="Y446" s="8"/>
      <c r="Z446" s="8"/>
    </row>
    <row r="447" spans="1:26" ht="15.75" customHeight="1">
      <c r="A447" s="8"/>
      <c r="B447" s="8"/>
      <c r="C447" s="8"/>
      <c r="D447" s="8"/>
      <c r="E447" s="8"/>
      <c r="F447" s="8"/>
      <c r="G447" s="8"/>
      <c r="H447" s="55"/>
      <c r="I447" s="32"/>
      <c r="J447" s="32"/>
      <c r="K447" s="54">
        <f t="shared" ca="1" si="2"/>
        <v>49</v>
      </c>
      <c r="L447" s="55">
        <f t="shared" ca="1" si="10"/>
        <v>550196.5010030953</v>
      </c>
      <c r="M447" s="56">
        <f t="shared" ca="1" si="11"/>
        <v>14305109.026080478</v>
      </c>
      <c r="N447" s="57">
        <f t="shared" ca="1" si="12"/>
        <v>0</v>
      </c>
      <c r="O447" s="54">
        <f t="shared" ca="1" si="3"/>
        <v>88</v>
      </c>
      <c r="P447" s="55">
        <f t="shared" ca="1" si="13"/>
        <v>-78983.303223154246</v>
      </c>
      <c r="Q447" s="56">
        <f t="shared" ca="1" si="14"/>
        <v>3870181.8579345578</v>
      </c>
      <c r="R447" s="57">
        <f t="shared" ca="1" si="15"/>
        <v>3</v>
      </c>
      <c r="S447" s="8"/>
      <c r="T447" s="8"/>
      <c r="U447" s="8"/>
      <c r="V447" s="8"/>
      <c r="W447" s="8"/>
      <c r="X447" s="8"/>
      <c r="Y447" s="8"/>
      <c r="Z447" s="8"/>
    </row>
    <row r="448" spans="1:26" ht="15.75" customHeight="1">
      <c r="A448" s="8"/>
      <c r="B448" s="8"/>
      <c r="C448" s="8"/>
      <c r="D448" s="8"/>
      <c r="E448" s="8"/>
      <c r="F448" s="8"/>
      <c r="G448" s="8"/>
      <c r="H448" s="55"/>
      <c r="I448" s="32"/>
      <c r="J448" s="32"/>
      <c r="K448" s="54">
        <f t="shared" ca="1" si="2"/>
        <v>92</v>
      </c>
      <c r="L448" s="55">
        <f t="shared" ca="1" si="10"/>
        <v>-286102.18052160955</v>
      </c>
      <c r="M448" s="56">
        <f t="shared" ca="1" si="11"/>
        <v>14019006.845558869</v>
      </c>
      <c r="N448" s="57">
        <f t="shared" ca="1" si="12"/>
        <v>1</v>
      </c>
      <c r="O448" s="54">
        <f t="shared" ca="1" si="3"/>
        <v>24</v>
      </c>
      <c r="P448" s="55">
        <f t="shared" ca="1" si="13"/>
        <v>154807.27431738231</v>
      </c>
      <c r="Q448" s="56">
        <f t="shared" ca="1" si="14"/>
        <v>4024989.1322519402</v>
      </c>
      <c r="R448" s="57">
        <f t="shared" ca="1" si="15"/>
        <v>0</v>
      </c>
      <c r="S448" s="8"/>
      <c r="T448" s="8"/>
      <c r="U448" s="8"/>
      <c r="V448" s="8"/>
      <c r="W448" s="8"/>
      <c r="X448" s="8"/>
      <c r="Y448" s="8"/>
      <c r="Z448" s="8"/>
    </row>
    <row r="449" spans="1:26" ht="15.75" customHeight="1">
      <c r="A449" s="8"/>
      <c r="B449" s="8"/>
      <c r="C449" s="8"/>
      <c r="D449" s="8"/>
      <c r="E449" s="8"/>
      <c r="F449" s="8"/>
      <c r="G449" s="8"/>
      <c r="H449" s="55"/>
      <c r="I449" s="32"/>
      <c r="J449" s="32"/>
      <c r="K449" s="54">
        <f t="shared" ca="1" si="2"/>
        <v>24</v>
      </c>
      <c r="L449" s="55">
        <f t="shared" ca="1" si="10"/>
        <v>560760.27382235473</v>
      </c>
      <c r="M449" s="56">
        <f t="shared" ca="1" si="11"/>
        <v>14579767.119381223</v>
      </c>
      <c r="N449" s="57">
        <f t="shared" ca="1" si="12"/>
        <v>0</v>
      </c>
      <c r="O449" s="54">
        <f t="shared" ca="1" si="3"/>
        <v>49</v>
      </c>
      <c r="P449" s="55">
        <f t="shared" ca="1" si="13"/>
        <v>160999.56529007762</v>
      </c>
      <c r="Q449" s="56">
        <f t="shared" ca="1" si="14"/>
        <v>4185988.6975420178</v>
      </c>
      <c r="R449" s="57">
        <f t="shared" ca="1" si="15"/>
        <v>0</v>
      </c>
      <c r="S449" s="8"/>
      <c r="T449" s="8"/>
      <c r="U449" s="8"/>
      <c r="V449" s="8"/>
      <c r="W449" s="8"/>
      <c r="X449" s="8"/>
      <c r="Y449" s="8"/>
      <c r="Z449" s="8"/>
    </row>
    <row r="450" spans="1:26" ht="15.75" customHeight="1">
      <c r="A450" s="8"/>
      <c r="B450" s="8"/>
      <c r="C450" s="8"/>
      <c r="D450" s="8"/>
      <c r="E450" s="8"/>
      <c r="F450" s="8"/>
      <c r="G450" s="8"/>
      <c r="H450" s="55"/>
      <c r="I450" s="32"/>
      <c r="J450" s="32"/>
      <c r="K450" s="54">
        <f t="shared" ca="1" si="2"/>
        <v>86</v>
      </c>
      <c r="L450" s="55">
        <f t="shared" ca="1" si="10"/>
        <v>-291595.34238762449</v>
      </c>
      <c r="M450" s="56">
        <f t="shared" ca="1" si="11"/>
        <v>14288171.776993599</v>
      </c>
      <c r="N450" s="57">
        <f t="shared" ca="1" si="12"/>
        <v>1</v>
      </c>
      <c r="O450" s="54">
        <f t="shared" ca="1" si="3"/>
        <v>5</v>
      </c>
      <c r="P450" s="55">
        <f t="shared" ca="1" si="13"/>
        <v>167439.54790168072</v>
      </c>
      <c r="Q450" s="56">
        <f t="shared" ca="1" si="14"/>
        <v>4353428.245443699</v>
      </c>
      <c r="R450" s="57">
        <f t="shared" ca="1" si="15"/>
        <v>0</v>
      </c>
      <c r="S450" s="8"/>
      <c r="T450" s="8"/>
      <c r="U450" s="8"/>
      <c r="V450" s="8"/>
      <c r="W450" s="8"/>
      <c r="X450" s="8"/>
      <c r="Y450" s="8"/>
      <c r="Z450" s="8"/>
    </row>
    <row r="451" spans="1:26" ht="15.75" customHeight="1">
      <c r="A451" s="8"/>
      <c r="B451" s="8"/>
      <c r="C451" s="8"/>
      <c r="D451" s="8"/>
      <c r="E451" s="8"/>
      <c r="F451" s="8"/>
      <c r="G451" s="8"/>
      <c r="H451" s="55"/>
      <c r="I451" s="32"/>
      <c r="J451" s="32"/>
      <c r="K451" s="54">
        <f t="shared" ca="1" si="2"/>
        <v>20</v>
      </c>
      <c r="L451" s="55">
        <f t="shared" ca="1" si="10"/>
        <v>571526.87107974396</v>
      </c>
      <c r="M451" s="56">
        <f t="shared" ca="1" si="11"/>
        <v>14859698.648073344</v>
      </c>
      <c r="N451" s="57">
        <f t="shared" ca="1" si="12"/>
        <v>0</v>
      </c>
      <c r="O451" s="54">
        <f t="shared" ca="1" si="3"/>
        <v>69</v>
      </c>
      <c r="P451" s="55">
        <f t="shared" ca="1" si="13"/>
        <v>-87068.564908873974</v>
      </c>
      <c r="Q451" s="56">
        <f t="shared" ca="1" si="14"/>
        <v>4266359.6805348247</v>
      </c>
      <c r="R451" s="57">
        <f t="shared" ca="1" si="15"/>
        <v>1</v>
      </c>
      <c r="S451" s="8"/>
      <c r="T451" s="8"/>
      <c r="U451" s="8"/>
      <c r="V451" s="8"/>
      <c r="W451" s="8"/>
      <c r="X451" s="8"/>
      <c r="Y451" s="8"/>
      <c r="Z451" s="8"/>
    </row>
    <row r="452" spans="1:26" ht="15.75" customHeight="1">
      <c r="A452" s="8"/>
      <c r="B452" s="8"/>
      <c r="C452" s="8"/>
      <c r="D452" s="8"/>
      <c r="E452" s="8"/>
      <c r="F452" s="8"/>
      <c r="G452" s="8"/>
      <c r="H452" s="55"/>
      <c r="I452" s="32"/>
      <c r="J452" s="32"/>
      <c r="K452" s="54">
        <f t="shared" ca="1" si="2"/>
        <v>40</v>
      </c>
      <c r="L452" s="55">
        <f t="shared" ca="1" si="10"/>
        <v>594387.94592293375</v>
      </c>
      <c r="M452" s="56">
        <f t="shared" ca="1" si="11"/>
        <v>15454086.593996277</v>
      </c>
      <c r="N452" s="57">
        <f t="shared" ca="1" si="12"/>
        <v>0</v>
      </c>
      <c r="O452" s="54">
        <f t="shared" ca="1" si="3"/>
        <v>81</v>
      </c>
      <c r="P452" s="55">
        <f t="shared" ca="1" si="13"/>
        <v>-85327.1936106965</v>
      </c>
      <c r="Q452" s="56">
        <f t="shared" ca="1" si="14"/>
        <v>4181032.4869241281</v>
      </c>
      <c r="R452" s="57">
        <f t="shared" ca="1" si="15"/>
        <v>2</v>
      </c>
      <c r="S452" s="8"/>
      <c r="T452" s="8"/>
      <c r="U452" s="8"/>
      <c r="V452" s="8"/>
      <c r="W452" s="8"/>
      <c r="X452" s="8"/>
      <c r="Y452" s="8"/>
      <c r="Z452" s="8"/>
    </row>
    <row r="453" spans="1:26" ht="15.75" customHeight="1">
      <c r="A453" s="8"/>
      <c r="B453" s="8"/>
      <c r="C453" s="8"/>
      <c r="D453" s="8"/>
      <c r="E453" s="8"/>
      <c r="F453" s="8"/>
      <c r="G453" s="8"/>
      <c r="H453" s="55"/>
      <c r="I453" s="32"/>
      <c r="J453" s="32"/>
      <c r="K453" s="54">
        <f t="shared" ca="1" si="2"/>
        <v>31</v>
      </c>
      <c r="L453" s="55">
        <f t="shared" ca="1" si="10"/>
        <v>618163.46375985106</v>
      </c>
      <c r="M453" s="56">
        <f t="shared" ca="1" si="11"/>
        <v>16072250.057756128</v>
      </c>
      <c r="N453" s="57">
        <f t="shared" ca="1" si="12"/>
        <v>0</v>
      </c>
      <c r="O453" s="54">
        <f t="shared" ca="1" si="3"/>
        <v>56</v>
      </c>
      <c r="P453" s="55">
        <f t="shared" ca="1" si="13"/>
        <v>167241.29947696513</v>
      </c>
      <c r="Q453" s="56">
        <f t="shared" ca="1" si="14"/>
        <v>4348273.786401093</v>
      </c>
      <c r="R453" s="57">
        <f t="shared" ca="1" si="15"/>
        <v>0</v>
      </c>
      <c r="S453" s="8"/>
      <c r="T453" s="8"/>
      <c r="U453" s="8"/>
      <c r="V453" s="8"/>
      <c r="W453" s="8"/>
      <c r="X453" s="8"/>
      <c r="Y453" s="8"/>
      <c r="Z453" s="8"/>
    </row>
    <row r="454" spans="1:26" ht="15.75" customHeight="1">
      <c r="A454" s="8"/>
      <c r="B454" s="8"/>
      <c r="C454" s="8"/>
      <c r="D454" s="8"/>
      <c r="E454" s="8"/>
      <c r="F454" s="8"/>
      <c r="G454" s="8"/>
      <c r="H454" s="55"/>
      <c r="I454" s="32"/>
      <c r="J454" s="32"/>
      <c r="K454" s="54">
        <f t="shared" ca="1" si="2"/>
        <v>87</v>
      </c>
      <c r="L454" s="55">
        <f t="shared" ca="1" si="10"/>
        <v>-321445.00115512259</v>
      </c>
      <c r="M454" s="56">
        <f t="shared" ca="1" si="11"/>
        <v>15750805.056601005</v>
      </c>
      <c r="N454" s="57">
        <f t="shared" ca="1" si="12"/>
        <v>1</v>
      </c>
      <c r="O454" s="54">
        <f t="shared" ca="1" si="3"/>
        <v>75</v>
      </c>
      <c r="P454" s="55">
        <f t="shared" ca="1" si="13"/>
        <v>-86965.475728021862</v>
      </c>
      <c r="Q454" s="56">
        <f t="shared" ca="1" si="14"/>
        <v>4261308.3106730711</v>
      </c>
      <c r="R454" s="57">
        <f t="shared" ca="1" si="15"/>
        <v>1</v>
      </c>
      <c r="S454" s="8"/>
      <c r="T454" s="8"/>
      <c r="U454" s="8"/>
      <c r="V454" s="8"/>
      <c r="W454" s="8"/>
      <c r="X454" s="8"/>
      <c r="Y454" s="8"/>
      <c r="Z454" s="8"/>
    </row>
    <row r="455" spans="1:26" ht="15.75" customHeight="1">
      <c r="A455" s="8"/>
      <c r="B455" s="8"/>
      <c r="C455" s="8"/>
      <c r="D455" s="8"/>
      <c r="E455" s="8"/>
      <c r="F455" s="8"/>
      <c r="G455" s="8"/>
      <c r="H455" s="55"/>
      <c r="I455" s="32"/>
      <c r="J455" s="32"/>
      <c r="K455" s="54">
        <f t="shared" ca="1" si="2"/>
        <v>100</v>
      </c>
      <c r="L455" s="55">
        <f t="shared" ca="1" si="10"/>
        <v>-315016.10113202012</v>
      </c>
      <c r="M455" s="56">
        <f t="shared" ca="1" si="11"/>
        <v>15435788.955468984</v>
      </c>
      <c r="N455" s="57">
        <f t="shared" ca="1" si="12"/>
        <v>2</v>
      </c>
      <c r="O455" s="54">
        <f t="shared" ca="1" si="3"/>
        <v>9</v>
      </c>
      <c r="P455" s="55">
        <f t="shared" ca="1" si="13"/>
        <v>170452.33242692283</v>
      </c>
      <c r="Q455" s="56">
        <f t="shared" ca="1" si="14"/>
        <v>4431760.6430999935</v>
      </c>
      <c r="R455" s="57">
        <f t="shared" ca="1" si="15"/>
        <v>0</v>
      </c>
      <c r="S455" s="8"/>
      <c r="T455" s="8"/>
      <c r="U455" s="8"/>
      <c r="V455" s="8"/>
      <c r="W455" s="8"/>
      <c r="X455" s="8"/>
      <c r="Y455" s="8"/>
      <c r="Z455" s="8"/>
    </row>
    <row r="456" spans="1:26" ht="15.75" customHeight="1">
      <c r="A456" s="8"/>
      <c r="B456" s="8"/>
      <c r="C456" s="8"/>
      <c r="D456" s="8"/>
      <c r="E456" s="8"/>
      <c r="F456" s="8"/>
      <c r="G456" s="8"/>
      <c r="H456" s="55"/>
      <c r="I456" s="32"/>
      <c r="J456" s="32"/>
      <c r="K456" s="54">
        <f t="shared" ca="1" si="2"/>
        <v>11</v>
      </c>
      <c r="L456" s="55">
        <f t="shared" ca="1" si="10"/>
        <v>617431.55821875937</v>
      </c>
      <c r="M456" s="56">
        <f t="shared" ca="1" si="11"/>
        <v>16053220.513687743</v>
      </c>
      <c r="N456" s="57">
        <f t="shared" ca="1" si="12"/>
        <v>0</v>
      </c>
      <c r="O456" s="54">
        <f t="shared" ca="1" si="3"/>
        <v>48</v>
      </c>
      <c r="P456" s="55">
        <f t="shared" ca="1" si="13"/>
        <v>177270.42572399974</v>
      </c>
      <c r="Q456" s="56">
        <f t="shared" ca="1" si="14"/>
        <v>4609031.0688239932</v>
      </c>
      <c r="R456" s="57">
        <f t="shared" ca="1" si="15"/>
        <v>0</v>
      </c>
      <c r="S456" s="8"/>
      <c r="T456" s="8"/>
      <c r="U456" s="8"/>
      <c r="V456" s="8"/>
      <c r="W456" s="8"/>
      <c r="X456" s="8"/>
      <c r="Y456" s="8"/>
      <c r="Z456" s="8"/>
    </row>
    <row r="457" spans="1:26" ht="15.75" customHeight="1">
      <c r="A457" s="8"/>
      <c r="B457" s="8"/>
      <c r="C457" s="8"/>
      <c r="D457" s="8"/>
      <c r="E457" s="8"/>
      <c r="F457" s="8"/>
      <c r="G457" s="8"/>
      <c r="H457" s="55"/>
      <c r="I457" s="32"/>
      <c r="J457" s="32"/>
      <c r="K457" s="54">
        <f t="shared" ca="1" si="2"/>
        <v>74</v>
      </c>
      <c r="L457" s="55">
        <f t="shared" ca="1" si="10"/>
        <v>-321064.41027375485</v>
      </c>
      <c r="M457" s="56">
        <f t="shared" ca="1" si="11"/>
        <v>15732156.103413988</v>
      </c>
      <c r="N457" s="57">
        <f t="shared" ca="1" si="12"/>
        <v>1</v>
      </c>
      <c r="O457" s="54">
        <f t="shared" ca="1" si="3"/>
        <v>50</v>
      </c>
      <c r="P457" s="55">
        <f t="shared" ca="1" si="13"/>
        <v>184361.24275295972</v>
      </c>
      <c r="Q457" s="56">
        <f t="shared" ca="1" si="14"/>
        <v>4793392.3115769532</v>
      </c>
      <c r="R457" s="57">
        <f t="shared" ca="1" si="15"/>
        <v>0</v>
      </c>
      <c r="S457" s="8"/>
      <c r="T457" s="8"/>
      <c r="U457" s="8"/>
      <c r="V457" s="8"/>
      <c r="W457" s="8"/>
      <c r="X457" s="8"/>
      <c r="Y457" s="8"/>
      <c r="Z457" s="8"/>
    </row>
    <row r="458" spans="1:26" ht="15.75" customHeight="1">
      <c r="A458" s="8"/>
      <c r="B458" s="8"/>
      <c r="C458" s="8"/>
      <c r="D458" s="8"/>
      <c r="E458" s="8"/>
      <c r="F458" s="8"/>
      <c r="G458" s="8"/>
      <c r="H458" s="55"/>
      <c r="I458" s="32"/>
      <c r="J458" s="32"/>
      <c r="K458" s="54">
        <f t="shared" ca="1" si="2"/>
        <v>96</v>
      </c>
      <c r="L458" s="55">
        <f t="shared" ca="1" si="10"/>
        <v>-314643.12206827977</v>
      </c>
      <c r="M458" s="56">
        <f t="shared" ca="1" si="11"/>
        <v>15417512.981345708</v>
      </c>
      <c r="N458" s="57">
        <f t="shared" ca="1" si="12"/>
        <v>2</v>
      </c>
      <c r="O458" s="54">
        <f t="shared" ca="1" si="3"/>
        <v>74</v>
      </c>
      <c r="P458" s="55">
        <f t="shared" ca="1" si="13"/>
        <v>-95867.846231539064</v>
      </c>
      <c r="Q458" s="56">
        <f t="shared" ca="1" si="14"/>
        <v>4697524.4653454144</v>
      </c>
      <c r="R458" s="57">
        <f t="shared" ca="1" si="15"/>
        <v>1</v>
      </c>
      <c r="S458" s="8"/>
      <c r="T458" s="8"/>
      <c r="U458" s="8"/>
      <c r="V458" s="8"/>
      <c r="W458" s="8"/>
      <c r="X458" s="8"/>
      <c r="Y458" s="8"/>
      <c r="Z458" s="8"/>
    </row>
    <row r="459" spans="1:26" ht="15.75" customHeight="1">
      <c r="A459" s="8"/>
      <c r="B459" s="8"/>
      <c r="C459" s="8"/>
      <c r="D459" s="8"/>
      <c r="E459" s="8"/>
      <c r="F459" s="8"/>
      <c r="G459" s="8"/>
      <c r="H459" s="55"/>
      <c r="I459" s="32"/>
      <c r="J459" s="32"/>
      <c r="K459" s="54">
        <f t="shared" ca="1" si="2"/>
        <v>22</v>
      </c>
      <c r="L459" s="55">
        <f t="shared" ca="1" si="10"/>
        <v>616700.51925382833</v>
      </c>
      <c r="M459" s="56">
        <f t="shared" ca="1" si="11"/>
        <v>16034213.500599535</v>
      </c>
      <c r="N459" s="57">
        <f t="shared" ca="1" si="12"/>
        <v>0</v>
      </c>
      <c r="O459" s="54">
        <f t="shared" ca="1" si="3"/>
        <v>34</v>
      </c>
      <c r="P459" s="55">
        <f t="shared" ca="1" si="13"/>
        <v>187900.97861381658</v>
      </c>
      <c r="Q459" s="56">
        <f t="shared" ca="1" si="14"/>
        <v>4885425.4439592306</v>
      </c>
      <c r="R459" s="57">
        <f t="shared" ca="1" si="15"/>
        <v>0</v>
      </c>
      <c r="S459" s="8"/>
      <c r="T459" s="8"/>
      <c r="U459" s="8"/>
      <c r="V459" s="8"/>
      <c r="W459" s="8"/>
      <c r="X459" s="8"/>
      <c r="Y459" s="8"/>
      <c r="Z459" s="8"/>
    </row>
    <row r="460" spans="1:26" ht="15.75" customHeight="1">
      <c r="A460" s="8"/>
      <c r="B460" s="8"/>
      <c r="C460" s="8"/>
      <c r="D460" s="8"/>
      <c r="E460" s="8"/>
      <c r="F460" s="8"/>
      <c r="G460" s="8"/>
      <c r="H460" s="55"/>
      <c r="I460" s="32"/>
      <c r="J460" s="32"/>
      <c r="K460" s="54">
        <f t="shared" ca="1" si="2"/>
        <v>44</v>
      </c>
      <c r="L460" s="55">
        <f t="shared" ca="1" si="10"/>
        <v>641368.54002398148</v>
      </c>
      <c r="M460" s="56">
        <f t="shared" ca="1" si="11"/>
        <v>16675582.040623516</v>
      </c>
      <c r="N460" s="57">
        <f t="shared" ca="1" si="12"/>
        <v>0</v>
      </c>
      <c r="O460" s="54">
        <f t="shared" ca="1" si="3"/>
        <v>34</v>
      </c>
      <c r="P460" s="55">
        <f t="shared" ca="1" si="13"/>
        <v>195417.01775836921</v>
      </c>
      <c r="Q460" s="56">
        <f t="shared" ca="1" si="14"/>
        <v>5080842.4617176</v>
      </c>
      <c r="R460" s="57">
        <f t="shared" ca="1" si="15"/>
        <v>0</v>
      </c>
      <c r="S460" s="8"/>
      <c r="T460" s="8"/>
      <c r="U460" s="8"/>
      <c r="V460" s="8"/>
      <c r="W460" s="8"/>
      <c r="X460" s="8"/>
      <c r="Y460" s="8"/>
      <c r="Z460" s="8"/>
    </row>
    <row r="461" spans="1:26" ht="15.75" customHeight="1">
      <c r="A461" s="8"/>
      <c r="B461" s="8"/>
      <c r="C461" s="8"/>
      <c r="D461" s="8"/>
      <c r="E461" s="8"/>
      <c r="F461" s="8"/>
      <c r="G461" s="8"/>
      <c r="H461" s="55"/>
      <c r="I461" s="32"/>
      <c r="J461" s="32"/>
      <c r="K461" s="54">
        <f t="shared" ca="1" si="2"/>
        <v>32</v>
      </c>
      <c r="L461" s="55">
        <f t="shared" ca="1" si="10"/>
        <v>667023.28162494069</v>
      </c>
      <c r="M461" s="56">
        <f t="shared" ca="1" si="11"/>
        <v>17342605.322248455</v>
      </c>
      <c r="N461" s="57">
        <f t="shared" ca="1" si="12"/>
        <v>0</v>
      </c>
      <c r="O461" s="54">
        <f t="shared" ca="1" si="3"/>
        <v>23</v>
      </c>
      <c r="P461" s="55">
        <f t="shared" ca="1" si="13"/>
        <v>203233.69846870401</v>
      </c>
      <c r="Q461" s="56">
        <f t="shared" ca="1" si="14"/>
        <v>5284076.1601863038</v>
      </c>
      <c r="R461" s="57">
        <f t="shared" ca="1" si="15"/>
        <v>0</v>
      </c>
      <c r="S461" s="8"/>
      <c r="T461" s="8"/>
      <c r="U461" s="8"/>
      <c r="V461" s="8"/>
      <c r="W461" s="8"/>
      <c r="X461" s="8"/>
      <c r="Y461" s="8"/>
      <c r="Z461" s="8"/>
    </row>
    <row r="462" spans="1:26" ht="15.75" customHeight="1">
      <c r="A462" s="8"/>
      <c r="B462" s="8"/>
      <c r="C462" s="8"/>
      <c r="D462" s="8"/>
      <c r="E462" s="8"/>
      <c r="F462" s="8"/>
      <c r="G462" s="8"/>
      <c r="H462" s="55"/>
      <c r="I462" s="32"/>
      <c r="J462" s="32"/>
      <c r="K462" s="54">
        <f t="shared" ca="1" si="2"/>
        <v>41</v>
      </c>
      <c r="L462" s="55">
        <f t="shared" ca="1" si="10"/>
        <v>693704.21288993827</v>
      </c>
      <c r="M462" s="56">
        <f t="shared" ca="1" si="11"/>
        <v>18036309.535138395</v>
      </c>
      <c r="N462" s="57">
        <f t="shared" ca="1" si="12"/>
        <v>0</v>
      </c>
      <c r="O462" s="54">
        <f t="shared" ca="1" si="3"/>
        <v>89</v>
      </c>
      <c r="P462" s="55">
        <f t="shared" ca="1" si="13"/>
        <v>-105681.52320372607</v>
      </c>
      <c r="Q462" s="56">
        <f t="shared" ca="1" si="14"/>
        <v>5178394.6369825779</v>
      </c>
      <c r="R462" s="57">
        <f t="shared" ca="1" si="15"/>
        <v>1</v>
      </c>
      <c r="S462" s="8"/>
      <c r="T462" s="8"/>
      <c r="U462" s="8"/>
      <c r="V462" s="8"/>
      <c r="W462" s="8"/>
      <c r="X462" s="8"/>
      <c r="Y462" s="8"/>
      <c r="Z462" s="8"/>
    </row>
    <row r="463" spans="1:26" ht="15.75" customHeight="1">
      <c r="A463" s="8"/>
      <c r="B463" s="8"/>
      <c r="C463" s="8"/>
      <c r="D463" s="8"/>
      <c r="E463" s="8"/>
      <c r="F463" s="8"/>
      <c r="G463" s="8"/>
      <c r="H463" s="55"/>
      <c r="I463" s="32"/>
      <c r="J463" s="32"/>
      <c r="K463" s="54">
        <f t="shared" ca="1" si="2"/>
        <v>1</v>
      </c>
      <c r="L463" s="55">
        <f t="shared" ca="1" si="10"/>
        <v>721452.38140553585</v>
      </c>
      <c r="M463" s="56">
        <f t="shared" ca="1" si="11"/>
        <v>18757761.916543931</v>
      </c>
      <c r="N463" s="57">
        <f t="shared" ca="1" si="12"/>
        <v>0</v>
      </c>
      <c r="O463" s="54">
        <f t="shared" ca="1" si="3"/>
        <v>0</v>
      </c>
      <c r="P463" s="55">
        <f t="shared" ca="1" si="13"/>
        <v>207135.78547930313</v>
      </c>
      <c r="Q463" s="56">
        <f t="shared" ca="1" si="14"/>
        <v>5385530.4224618813</v>
      </c>
      <c r="R463" s="57">
        <f t="shared" ca="1" si="15"/>
        <v>0</v>
      </c>
      <c r="S463" s="8"/>
      <c r="T463" s="8"/>
      <c r="U463" s="8"/>
      <c r="V463" s="8"/>
      <c r="W463" s="8"/>
      <c r="X463" s="8"/>
      <c r="Y463" s="8"/>
      <c r="Z463" s="8"/>
    </row>
    <row r="464" spans="1:26" ht="15.75" customHeight="1">
      <c r="A464" s="8"/>
      <c r="B464" s="8"/>
      <c r="C464" s="8"/>
      <c r="D464" s="8"/>
      <c r="E464" s="8"/>
      <c r="F464" s="8"/>
      <c r="G464" s="8"/>
      <c r="H464" s="8"/>
      <c r="I464" s="32"/>
      <c r="J464" s="32"/>
      <c r="K464" s="54">
        <f t="shared" ca="1" si="2"/>
        <v>37</v>
      </c>
      <c r="L464" s="55">
        <f t="shared" ca="1" si="10"/>
        <v>750310.47666175722</v>
      </c>
      <c r="M464" s="56">
        <f t="shared" ca="1" si="11"/>
        <v>19508072.393205687</v>
      </c>
      <c r="N464" s="57">
        <f t="shared" ca="1" si="12"/>
        <v>0</v>
      </c>
      <c r="O464" s="54">
        <f t="shared" ca="1" si="3"/>
        <v>34</v>
      </c>
      <c r="P464" s="55">
        <f t="shared" ca="1" si="13"/>
        <v>215421.21689847525</v>
      </c>
      <c r="Q464" s="56">
        <f t="shared" ca="1" si="14"/>
        <v>5600951.6393603561</v>
      </c>
      <c r="R464" s="57">
        <f t="shared" ca="1" si="15"/>
        <v>0</v>
      </c>
      <c r="S464" s="8"/>
      <c r="T464" s="8"/>
      <c r="U464" s="8"/>
      <c r="V464" s="8"/>
      <c r="W464" s="8"/>
      <c r="X464" s="8"/>
      <c r="Y464" s="8"/>
      <c r="Z464" s="8"/>
    </row>
    <row r="465" spans="1:26" ht="15.75" customHeight="1">
      <c r="A465" s="8"/>
      <c r="B465" s="8"/>
      <c r="C465" s="8"/>
      <c r="D465" s="8"/>
      <c r="E465" s="8"/>
      <c r="F465" s="8"/>
      <c r="G465" s="8"/>
      <c r="H465" s="8"/>
      <c r="I465" s="32"/>
      <c r="J465" s="32"/>
      <c r="K465" s="54">
        <f t="shared" ca="1" si="2"/>
        <v>28</v>
      </c>
      <c r="L465" s="55">
        <f t="shared" ca="1" si="10"/>
        <v>780322.89572822757</v>
      </c>
      <c r="M465" s="56">
        <f t="shared" ca="1" si="11"/>
        <v>20288395.288933914</v>
      </c>
      <c r="N465" s="57">
        <f t="shared" ca="1" si="12"/>
        <v>0</v>
      </c>
      <c r="O465" s="54">
        <f t="shared" ca="1" si="3"/>
        <v>19</v>
      </c>
      <c r="P465" s="55">
        <f t="shared" ca="1" si="13"/>
        <v>224038.06557441424</v>
      </c>
      <c r="Q465" s="56">
        <f t="shared" ca="1" si="14"/>
        <v>5824989.7049347702</v>
      </c>
      <c r="R465" s="57">
        <f t="shared" ca="1" si="15"/>
        <v>0</v>
      </c>
      <c r="S465" s="8"/>
      <c r="T465" s="8"/>
      <c r="U465" s="8"/>
      <c r="V465" s="8"/>
      <c r="W465" s="8"/>
      <c r="X465" s="8"/>
      <c r="Y465" s="8"/>
      <c r="Z465" s="8"/>
    </row>
    <row r="466" spans="1:26" ht="15.75" customHeight="1">
      <c r="A466" s="8"/>
      <c r="B466" s="8"/>
      <c r="C466" s="8"/>
      <c r="D466" s="8"/>
      <c r="E466" s="8"/>
      <c r="F466" s="8"/>
      <c r="G466" s="8"/>
      <c r="H466" s="8"/>
      <c r="I466" s="32"/>
      <c r="J466" s="32"/>
      <c r="K466" s="54">
        <f t="shared" ca="1" si="2"/>
        <v>62</v>
      </c>
      <c r="L466" s="55">
        <f t="shared" ca="1" si="10"/>
        <v>-405767.90577867831</v>
      </c>
      <c r="M466" s="56">
        <f t="shared" ca="1" si="11"/>
        <v>19882627.383155234</v>
      </c>
      <c r="N466" s="57">
        <f t="shared" ca="1" si="12"/>
        <v>1</v>
      </c>
      <c r="O466" s="54">
        <f t="shared" ca="1" si="3"/>
        <v>2</v>
      </c>
      <c r="P466" s="55">
        <f t="shared" ca="1" si="13"/>
        <v>232999.58819739081</v>
      </c>
      <c r="Q466" s="56">
        <f t="shared" ca="1" si="14"/>
        <v>6057989.2931321608</v>
      </c>
      <c r="R466" s="57">
        <f t="shared" ca="1" si="15"/>
        <v>0</v>
      </c>
      <c r="S466" s="8"/>
      <c r="T466" s="8"/>
      <c r="U466" s="8"/>
      <c r="V466" s="8"/>
      <c r="W466" s="8"/>
      <c r="X466" s="8"/>
      <c r="Y466" s="8"/>
      <c r="Z466" s="8"/>
    </row>
    <row r="467" spans="1:26" ht="15.75" customHeight="1">
      <c r="A467" s="8"/>
      <c r="B467" s="8"/>
      <c r="C467" s="8"/>
      <c r="D467" s="8"/>
      <c r="E467" s="8"/>
      <c r="F467" s="8"/>
      <c r="G467" s="8"/>
      <c r="H467" s="8"/>
      <c r="I467" s="32"/>
      <c r="J467" s="32"/>
      <c r="K467" s="54">
        <f t="shared" ca="1" si="2"/>
        <v>9</v>
      </c>
      <c r="L467" s="55">
        <f t="shared" ca="1" si="10"/>
        <v>795305.09532620944</v>
      </c>
      <c r="M467" s="56">
        <f t="shared" ca="1" si="11"/>
        <v>20677932.478481442</v>
      </c>
      <c r="N467" s="57">
        <f t="shared" ca="1" si="12"/>
        <v>0</v>
      </c>
      <c r="O467" s="54">
        <f t="shared" ca="1" si="3"/>
        <v>31</v>
      </c>
      <c r="P467" s="55">
        <f t="shared" ca="1" si="13"/>
        <v>242319.57172528643</v>
      </c>
      <c r="Q467" s="56">
        <f t="shared" ca="1" si="14"/>
        <v>6300308.8648574473</v>
      </c>
      <c r="R467" s="57">
        <f t="shared" ca="1" si="15"/>
        <v>0</v>
      </c>
      <c r="S467" s="8"/>
      <c r="T467" s="8"/>
      <c r="U467" s="8"/>
      <c r="V467" s="8"/>
      <c r="W467" s="8"/>
      <c r="X467" s="8"/>
      <c r="Y467" s="8"/>
      <c r="Z467" s="8"/>
    </row>
    <row r="468" spans="1:26" ht="15.75" customHeight="1">
      <c r="A468" s="8"/>
      <c r="B468" s="8"/>
      <c r="C468" s="8"/>
      <c r="D468" s="8"/>
      <c r="E468" s="8"/>
      <c r="F468" s="8"/>
      <c r="G468" s="8"/>
      <c r="H468" s="8"/>
      <c r="I468" s="32"/>
      <c r="J468" s="32"/>
      <c r="K468" s="54">
        <f t="shared" ca="1" si="2"/>
        <v>87</v>
      </c>
      <c r="L468" s="55">
        <f t="shared" ca="1" si="10"/>
        <v>-413558.64956962882</v>
      </c>
      <c r="M468" s="56">
        <f t="shared" ca="1" si="11"/>
        <v>20264373.828911811</v>
      </c>
      <c r="N468" s="57">
        <f t="shared" ca="1" si="12"/>
        <v>1</v>
      </c>
      <c r="O468" s="54">
        <f t="shared" ca="1" si="3"/>
        <v>23</v>
      </c>
      <c r="P468" s="55">
        <f t="shared" ca="1" si="13"/>
        <v>252012.35459429791</v>
      </c>
      <c r="Q468" s="56">
        <f t="shared" ca="1" si="14"/>
        <v>6552321.219451745</v>
      </c>
      <c r="R468" s="57">
        <f t="shared" ca="1" si="15"/>
        <v>0</v>
      </c>
      <c r="S468" s="8"/>
      <c r="T468" s="8"/>
      <c r="U468" s="8"/>
      <c r="V468" s="8"/>
      <c r="W468" s="8"/>
      <c r="X468" s="8"/>
      <c r="Y468" s="8"/>
      <c r="Z468" s="8"/>
    </row>
    <row r="469" spans="1:26" ht="15.75" customHeight="1">
      <c r="A469" s="8"/>
      <c r="B469" s="8"/>
      <c r="C469" s="8"/>
      <c r="D469" s="8"/>
      <c r="E469" s="8"/>
      <c r="F469" s="8"/>
      <c r="G469" s="8"/>
      <c r="H469" s="8"/>
      <c r="I469" s="32"/>
      <c r="J469" s="32"/>
      <c r="K469" s="54">
        <f t="shared" ca="1" si="2"/>
        <v>63</v>
      </c>
      <c r="L469" s="55">
        <f t="shared" ca="1" si="10"/>
        <v>-405287.47657823621</v>
      </c>
      <c r="M469" s="56">
        <f t="shared" ca="1" si="11"/>
        <v>19859086.352333575</v>
      </c>
      <c r="N469" s="57">
        <f t="shared" ca="1" si="12"/>
        <v>2</v>
      </c>
      <c r="O469" s="54">
        <f t="shared" ca="1" si="3"/>
        <v>5</v>
      </c>
      <c r="P469" s="55">
        <f t="shared" ca="1" si="13"/>
        <v>262092.84877806981</v>
      </c>
      <c r="Q469" s="56">
        <f t="shared" ca="1" si="14"/>
        <v>6814414.068229815</v>
      </c>
      <c r="R469" s="57">
        <f t="shared" ca="1" si="15"/>
        <v>0</v>
      </c>
      <c r="S469" s="8"/>
      <c r="T469" s="8"/>
      <c r="U469" s="8"/>
      <c r="V469" s="8"/>
      <c r="W469" s="8"/>
      <c r="X469" s="8"/>
      <c r="Y469" s="8"/>
      <c r="Z469" s="8"/>
    </row>
    <row r="470" spans="1:26" ht="15.75" customHeight="1">
      <c r="A470" s="8"/>
      <c r="B470" s="8"/>
      <c r="C470" s="8"/>
      <c r="D470" s="8"/>
      <c r="E470" s="8"/>
      <c r="F470" s="8"/>
      <c r="G470" s="8"/>
      <c r="H470" s="8"/>
      <c r="I470" s="32"/>
      <c r="J470" s="32"/>
      <c r="K470" s="54">
        <f t="shared" ca="1" si="2"/>
        <v>37</v>
      </c>
      <c r="L470" s="55">
        <f t="shared" ca="1" si="10"/>
        <v>794363.454093343</v>
      </c>
      <c r="M470" s="56">
        <f t="shared" ca="1" si="11"/>
        <v>20653449.80642692</v>
      </c>
      <c r="N470" s="57">
        <f t="shared" ca="1" si="12"/>
        <v>0</v>
      </c>
      <c r="O470" s="54">
        <f t="shared" ca="1" si="3"/>
        <v>9</v>
      </c>
      <c r="P470" s="55">
        <f t="shared" ca="1" si="13"/>
        <v>272576.56272919261</v>
      </c>
      <c r="Q470" s="56">
        <f t="shared" ca="1" si="14"/>
        <v>7086990.6309590079</v>
      </c>
      <c r="R470" s="57">
        <f t="shared" ca="1" si="15"/>
        <v>0</v>
      </c>
      <c r="S470" s="8"/>
      <c r="T470" s="8"/>
      <c r="U470" s="8"/>
      <c r="V470" s="8"/>
      <c r="W470" s="8"/>
      <c r="X470" s="8"/>
      <c r="Y470" s="8"/>
      <c r="Z470" s="8"/>
    </row>
    <row r="471" spans="1:26" ht="15.75" customHeight="1">
      <c r="A471" s="8"/>
      <c r="B471" s="8"/>
      <c r="C471" s="8"/>
      <c r="D471" s="8"/>
      <c r="E471" s="8"/>
      <c r="F471" s="8"/>
      <c r="G471" s="8"/>
      <c r="H471" s="8"/>
      <c r="I471" s="32"/>
      <c r="J471" s="32"/>
      <c r="K471" s="54">
        <f t="shared" ca="1" si="2"/>
        <v>41</v>
      </c>
      <c r="L471" s="55">
        <f t="shared" ca="1" si="10"/>
        <v>826137.99225707678</v>
      </c>
      <c r="M471" s="56">
        <f t="shared" ca="1" si="11"/>
        <v>21479587.798683997</v>
      </c>
      <c r="N471" s="57">
        <f t="shared" ca="1" si="12"/>
        <v>0</v>
      </c>
      <c r="O471" s="54">
        <f t="shared" ca="1" si="3"/>
        <v>35</v>
      </c>
      <c r="P471" s="55">
        <f t="shared" ca="1" si="13"/>
        <v>283479.62523836031</v>
      </c>
      <c r="Q471" s="56">
        <f t="shared" ca="1" si="14"/>
        <v>7370470.2561973678</v>
      </c>
      <c r="R471" s="57">
        <f t="shared" ca="1" si="15"/>
        <v>0</v>
      </c>
      <c r="S471" s="8"/>
      <c r="T471" s="8"/>
      <c r="U471" s="8"/>
      <c r="V471" s="8"/>
      <c r="W471" s="8"/>
      <c r="X471" s="8"/>
      <c r="Y471" s="8"/>
      <c r="Z471" s="8"/>
    </row>
    <row r="472" spans="1:26" ht="15.75" customHeight="1">
      <c r="A472" s="8"/>
      <c r="B472" s="8"/>
      <c r="C472" s="8"/>
      <c r="D472" s="8"/>
      <c r="E472" s="8"/>
      <c r="F472" s="8"/>
      <c r="G472" s="8"/>
      <c r="H472" s="8"/>
      <c r="I472" s="32"/>
      <c r="J472" s="32"/>
      <c r="K472" s="54">
        <f t="shared" ca="1" si="2"/>
        <v>52</v>
      </c>
      <c r="L472" s="55">
        <f t="shared" ca="1" si="10"/>
        <v>859183.51194735989</v>
      </c>
      <c r="M472" s="56">
        <f t="shared" ca="1" si="11"/>
        <v>22338771.310631357</v>
      </c>
      <c r="N472" s="57">
        <f t="shared" ca="1" si="12"/>
        <v>0</v>
      </c>
      <c r="O472" s="54">
        <f t="shared" ca="1" si="3"/>
        <v>26</v>
      </c>
      <c r="P472" s="55">
        <f t="shared" ca="1" si="13"/>
        <v>294818.81024789473</v>
      </c>
      <c r="Q472" s="56">
        <f t="shared" ca="1" si="14"/>
        <v>7665289.0664452622</v>
      </c>
      <c r="R472" s="57">
        <f t="shared" ca="1" si="15"/>
        <v>0</v>
      </c>
      <c r="S472" s="8"/>
      <c r="T472" s="8"/>
      <c r="U472" s="8"/>
      <c r="V472" s="8"/>
      <c r="W472" s="8"/>
      <c r="X472" s="8"/>
      <c r="Y472" s="8"/>
      <c r="Z472" s="8"/>
    </row>
    <row r="473" spans="1:26" ht="15.75" customHeight="1">
      <c r="A473" s="8"/>
      <c r="B473" s="8"/>
      <c r="C473" s="8"/>
      <c r="D473" s="8"/>
      <c r="E473" s="8"/>
      <c r="F473" s="8"/>
      <c r="G473" s="8"/>
      <c r="H473" s="8"/>
      <c r="I473" s="32"/>
      <c r="J473" s="32"/>
      <c r="K473" s="54">
        <f t="shared" ca="1" si="2"/>
        <v>4</v>
      </c>
      <c r="L473" s="55">
        <f t="shared" ca="1" si="10"/>
        <v>893550.8524252543</v>
      </c>
      <c r="M473" s="56">
        <f t="shared" ca="1" si="11"/>
        <v>23232322.163056612</v>
      </c>
      <c r="N473" s="57">
        <f t="shared" ca="1" si="12"/>
        <v>0</v>
      </c>
      <c r="O473" s="54">
        <f t="shared" ca="1" si="3"/>
        <v>84</v>
      </c>
      <c r="P473" s="55">
        <f t="shared" ca="1" si="13"/>
        <v>-153305.78132890526</v>
      </c>
      <c r="Q473" s="56">
        <f t="shared" ca="1" si="14"/>
        <v>7511983.2851163568</v>
      </c>
      <c r="R473" s="57">
        <f t="shared" ca="1" si="15"/>
        <v>1</v>
      </c>
      <c r="S473" s="8"/>
      <c r="T473" s="8"/>
      <c r="U473" s="8"/>
      <c r="V473" s="8"/>
      <c r="W473" s="8"/>
      <c r="X473" s="8"/>
      <c r="Y473" s="8"/>
      <c r="Z473" s="8"/>
    </row>
    <row r="474" spans="1:26" ht="15.75" customHeight="1">
      <c r="A474" s="8"/>
      <c r="B474" s="8"/>
      <c r="C474" s="8"/>
      <c r="D474" s="8"/>
      <c r="E474" s="8"/>
      <c r="F474" s="8"/>
      <c r="G474" s="8"/>
      <c r="H474" s="8"/>
      <c r="I474" s="32"/>
      <c r="J474" s="32"/>
      <c r="K474" s="54">
        <f t="shared" ca="1" si="2"/>
        <v>79</v>
      </c>
      <c r="L474" s="55">
        <f t="shared" ca="1" si="10"/>
        <v>-464646.44326113223</v>
      </c>
      <c r="M474" s="56">
        <f t="shared" ca="1" si="11"/>
        <v>22767675.71979548</v>
      </c>
      <c r="N474" s="57">
        <f t="shared" ca="1" si="12"/>
        <v>1</v>
      </c>
      <c r="O474" s="54">
        <f t="shared" ca="1" si="3"/>
        <v>9</v>
      </c>
      <c r="P474" s="55">
        <f t="shared" ca="1" si="13"/>
        <v>300479.33140465425</v>
      </c>
      <c r="Q474" s="56">
        <f t="shared" ca="1" si="14"/>
        <v>7812462.6165210111</v>
      </c>
      <c r="R474" s="57">
        <f t="shared" ca="1" si="15"/>
        <v>0</v>
      </c>
      <c r="S474" s="8"/>
      <c r="T474" s="8"/>
      <c r="U474" s="8"/>
      <c r="V474" s="8"/>
      <c r="W474" s="8"/>
      <c r="X474" s="8"/>
      <c r="Y474" s="8"/>
      <c r="Z474" s="8"/>
    </row>
    <row r="475" spans="1:26" ht="15.75" customHeight="1">
      <c r="A475" s="8"/>
      <c r="B475" s="8"/>
      <c r="C475" s="8"/>
      <c r="D475" s="8"/>
      <c r="E475" s="8"/>
      <c r="F475" s="8"/>
      <c r="G475" s="8"/>
      <c r="H475" s="8"/>
      <c r="I475" s="32"/>
      <c r="J475" s="32"/>
      <c r="K475" s="54">
        <f t="shared" ca="1" si="2"/>
        <v>81</v>
      </c>
      <c r="L475" s="55">
        <f t="shared" ca="1" si="10"/>
        <v>-455353.51439590962</v>
      </c>
      <c r="M475" s="56">
        <f t="shared" ca="1" si="11"/>
        <v>22312322.205399569</v>
      </c>
      <c r="N475" s="57">
        <f t="shared" ca="1" si="12"/>
        <v>2</v>
      </c>
      <c r="O475" s="54">
        <f t="shared" ca="1" si="3"/>
        <v>16</v>
      </c>
      <c r="P475" s="55">
        <f t="shared" ca="1" si="13"/>
        <v>312498.50466084044</v>
      </c>
      <c r="Q475" s="56">
        <f t="shared" ca="1" si="14"/>
        <v>8124961.1211818513</v>
      </c>
      <c r="R475" s="57">
        <f t="shared" ca="1" si="15"/>
        <v>0</v>
      </c>
      <c r="S475" s="8"/>
      <c r="T475" s="8"/>
      <c r="U475" s="8"/>
      <c r="V475" s="8"/>
      <c r="W475" s="8"/>
      <c r="X475" s="8"/>
      <c r="Y475" s="8"/>
      <c r="Z475" s="8"/>
    </row>
    <row r="476" spans="1:26" ht="15.75" customHeight="1">
      <c r="A476" s="8"/>
      <c r="B476" s="8"/>
      <c r="C476" s="8"/>
      <c r="D476" s="8"/>
      <c r="E476" s="8"/>
      <c r="F476" s="8"/>
      <c r="G476" s="8"/>
      <c r="H476" s="8"/>
      <c r="I476" s="32"/>
      <c r="J476" s="32"/>
      <c r="K476" s="54">
        <f t="shared" ca="1" si="2"/>
        <v>92</v>
      </c>
      <c r="L476" s="55">
        <f t="shared" ca="1" si="10"/>
        <v>-446246.44410799141</v>
      </c>
      <c r="M476" s="56">
        <f t="shared" ca="1" si="11"/>
        <v>21866075.761291578</v>
      </c>
      <c r="N476" s="57">
        <f t="shared" ca="1" si="12"/>
        <v>3</v>
      </c>
      <c r="O476" s="54">
        <f t="shared" ca="1" si="3"/>
        <v>48</v>
      </c>
      <c r="P476" s="55">
        <f t="shared" ca="1" si="13"/>
        <v>324998.44484727405</v>
      </c>
      <c r="Q476" s="56">
        <f t="shared" ca="1" si="14"/>
        <v>8449959.5660291258</v>
      </c>
      <c r="R476" s="57">
        <f t="shared" ca="1" si="15"/>
        <v>0</v>
      </c>
      <c r="S476" s="8"/>
      <c r="T476" s="8"/>
      <c r="U476" s="8"/>
      <c r="V476" s="8"/>
      <c r="W476" s="8"/>
      <c r="X476" s="8"/>
      <c r="Y476" s="8"/>
      <c r="Z476" s="8"/>
    </row>
    <row r="477" spans="1:26" ht="15.75" customHeight="1">
      <c r="A477" s="8"/>
      <c r="B477" s="8"/>
      <c r="C477" s="8"/>
      <c r="D477" s="8"/>
      <c r="E477" s="8"/>
      <c r="F477" s="8"/>
      <c r="G477" s="8"/>
      <c r="H477" s="8"/>
      <c r="I477" s="32"/>
      <c r="J477" s="32"/>
      <c r="K477" s="54">
        <f t="shared" ca="1" si="2"/>
        <v>2</v>
      </c>
      <c r="L477" s="55">
        <f t="shared" ca="1" si="10"/>
        <v>874643.03045166319</v>
      </c>
      <c r="M477" s="56">
        <f t="shared" ca="1" si="11"/>
        <v>22740718.791743241</v>
      </c>
      <c r="N477" s="57">
        <f t="shared" ca="1" si="12"/>
        <v>0</v>
      </c>
      <c r="O477" s="54">
        <f t="shared" ca="1" si="3"/>
        <v>2</v>
      </c>
      <c r="P477" s="55">
        <f t="shared" ca="1" si="13"/>
        <v>337998.38264116505</v>
      </c>
      <c r="Q477" s="56">
        <f t="shared" ca="1" si="14"/>
        <v>8787957.9486702904</v>
      </c>
      <c r="R477" s="57">
        <f t="shared" ca="1" si="15"/>
        <v>0</v>
      </c>
      <c r="S477" s="8"/>
      <c r="T477" s="8"/>
      <c r="U477" s="8"/>
      <c r="V477" s="8"/>
      <c r="W477" s="8"/>
      <c r="X477" s="8"/>
      <c r="Y477" s="8"/>
      <c r="Z477" s="8"/>
    </row>
    <row r="478" spans="1:26" ht="15.75" customHeight="1">
      <c r="A478" s="8"/>
      <c r="B478" s="8"/>
      <c r="C478" s="8"/>
      <c r="D478" s="8"/>
      <c r="E478" s="8"/>
      <c r="F478" s="8"/>
      <c r="G478" s="8"/>
      <c r="H478" s="8"/>
      <c r="I478" s="32"/>
      <c r="J478" s="32"/>
      <c r="K478" s="54">
        <f t="shared" ca="1" si="2"/>
        <v>46</v>
      </c>
      <c r="L478" s="55">
        <f t="shared" ca="1" si="10"/>
        <v>909628.75166972971</v>
      </c>
      <c r="M478" s="56">
        <f t="shared" ca="1" si="11"/>
        <v>23650347.543412972</v>
      </c>
      <c r="N478" s="57">
        <f t="shared" ca="1" si="12"/>
        <v>0</v>
      </c>
      <c r="O478" s="54">
        <f t="shared" ca="1" si="3"/>
        <v>12</v>
      </c>
      <c r="P478" s="55">
        <f t="shared" ca="1" si="13"/>
        <v>351518.31794681161</v>
      </c>
      <c r="Q478" s="56">
        <f t="shared" ca="1" si="14"/>
        <v>9139476.2666171025</v>
      </c>
      <c r="R478" s="57">
        <f t="shared" ca="1" si="15"/>
        <v>0</v>
      </c>
      <c r="S478" s="8"/>
      <c r="T478" s="8"/>
      <c r="U478" s="8"/>
      <c r="V478" s="8"/>
      <c r="W478" s="8"/>
      <c r="X478" s="8"/>
      <c r="Y478" s="8"/>
      <c r="Z478" s="8"/>
    </row>
    <row r="479" spans="1:26" ht="15.75" customHeight="1">
      <c r="A479" s="8"/>
      <c r="B479" s="8"/>
      <c r="C479" s="8"/>
      <c r="D479" s="8"/>
      <c r="E479" s="8"/>
      <c r="F479" s="8"/>
      <c r="G479" s="8"/>
      <c r="H479" s="8"/>
      <c r="I479" s="32"/>
      <c r="J479" s="32"/>
      <c r="K479" s="54">
        <f t="shared" ca="1" si="2"/>
        <v>35</v>
      </c>
      <c r="L479" s="55">
        <f t="shared" ca="1" si="10"/>
        <v>946013.90173651895</v>
      </c>
      <c r="M479" s="56">
        <f t="shared" ca="1" si="11"/>
        <v>24596361.445149492</v>
      </c>
      <c r="N479" s="57">
        <f t="shared" ca="1" si="12"/>
        <v>0</v>
      </c>
      <c r="O479" s="54">
        <f t="shared" ca="1" si="3"/>
        <v>69</v>
      </c>
      <c r="P479" s="55">
        <f t="shared" ca="1" si="13"/>
        <v>-182789.52533234205</v>
      </c>
      <c r="Q479" s="56">
        <f t="shared" ca="1" si="14"/>
        <v>8956686.7412847597</v>
      </c>
      <c r="R479" s="57">
        <f t="shared" ca="1" si="15"/>
        <v>1</v>
      </c>
      <c r="S479" s="8"/>
      <c r="T479" s="8"/>
      <c r="U479" s="8"/>
      <c r="V479" s="8"/>
      <c r="W479" s="8"/>
      <c r="X479" s="8"/>
      <c r="Y479" s="8"/>
      <c r="Z479" s="8"/>
    </row>
    <row r="480" spans="1:26" ht="15.75" customHeight="1">
      <c r="A480" s="8"/>
      <c r="B480" s="8"/>
      <c r="C480" s="8"/>
      <c r="D480" s="8"/>
      <c r="E480" s="8"/>
      <c r="F480" s="8"/>
      <c r="G480" s="8"/>
      <c r="H480" s="8"/>
      <c r="I480" s="32"/>
      <c r="J480" s="32"/>
      <c r="K480" s="54">
        <f t="shared" ca="1" si="2"/>
        <v>48</v>
      </c>
      <c r="L480" s="55">
        <f t="shared" ca="1" si="10"/>
        <v>983854.45780597976</v>
      </c>
      <c r="M480" s="56">
        <f t="shared" ca="1" si="11"/>
        <v>25580215.902955472</v>
      </c>
      <c r="N480" s="57">
        <f t="shared" ca="1" si="12"/>
        <v>0</v>
      </c>
      <c r="O480" s="54">
        <f t="shared" ca="1" si="3"/>
        <v>62</v>
      </c>
      <c r="P480" s="55">
        <f t="shared" ca="1" si="13"/>
        <v>-179133.7348256952</v>
      </c>
      <c r="Q480" s="56">
        <f t="shared" ca="1" si="14"/>
        <v>8777553.0064590648</v>
      </c>
      <c r="R480" s="57">
        <f t="shared" ca="1" si="15"/>
        <v>2</v>
      </c>
      <c r="S480" s="8"/>
      <c r="T480" s="8"/>
      <c r="U480" s="8"/>
      <c r="V480" s="8"/>
      <c r="W480" s="8"/>
      <c r="X480" s="8"/>
      <c r="Y480" s="8"/>
      <c r="Z480" s="8"/>
    </row>
    <row r="481" spans="1:26" ht="15.75" customHeight="1">
      <c r="A481" s="8"/>
      <c r="B481" s="8"/>
      <c r="C481" s="8"/>
      <c r="D481" s="8"/>
      <c r="E481" s="8"/>
      <c r="F481" s="8"/>
      <c r="G481" s="8"/>
      <c r="H481" s="8"/>
      <c r="I481" s="32"/>
      <c r="J481" s="32"/>
      <c r="K481" s="54">
        <f t="shared" ca="1" si="2"/>
        <v>10</v>
      </c>
      <c r="L481" s="55">
        <f t="shared" ca="1" si="10"/>
        <v>1023208.6361182189</v>
      </c>
      <c r="M481" s="56">
        <f t="shared" ca="1" si="11"/>
        <v>26603424.539073691</v>
      </c>
      <c r="N481" s="57">
        <f t="shared" ca="1" si="12"/>
        <v>0</v>
      </c>
      <c r="O481" s="54">
        <f t="shared" ca="1" si="3"/>
        <v>44</v>
      </c>
      <c r="P481" s="55">
        <f t="shared" ca="1" si="13"/>
        <v>351102.12025836261</v>
      </c>
      <c r="Q481" s="56">
        <f t="shared" ca="1" si="14"/>
        <v>9128655.1267174277</v>
      </c>
      <c r="R481" s="57">
        <f t="shared" ca="1" si="15"/>
        <v>0</v>
      </c>
      <c r="S481" s="8"/>
      <c r="T481" s="8"/>
      <c r="U481" s="8"/>
      <c r="V481" s="8"/>
      <c r="W481" s="8"/>
      <c r="X481" s="8"/>
      <c r="Y481" s="8"/>
      <c r="Z481" s="8"/>
    </row>
    <row r="482" spans="1:26" ht="15.75" customHeight="1">
      <c r="A482" s="8"/>
      <c r="B482" s="8"/>
      <c r="C482" s="8"/>
      <c r="D482" s="8"/>
      <c r="E482" s="8"/>
      <c r="F482" s="8"/>
      <c r="G482" s="8"/>
      <c r="H482" s="8"/>
      <c r="I482" s="32"/>
      <c r="J482" s="32"/>
      <c r="K482" s="54">
        <f t="shared" ca="1" si="2"/>
        <v>85</v>
      </c>
      <c r="L482" s="55">
        <f t="shared" ca="1" si="10"/>
        <v>-532068.49078147381</v>
      </c>
      <c r="M482" s="56">
        <f t="shared" ca="1" si="11"/>
        <v>26071356.048292216</v>
      </c>
      <c r="N482" s="57">
        <f t="shared" ca="1" si="12"/>
        <v>1</v>
      </c>
      <c r="O482" s="54">
        <f t="shared" ca="1" si="3"/>
        <v>45</v>
      </c>
      <c r="P482" s="55">
        <f t="shared" ca="1" si="13"/>
        <v>365146.20506869711</v>
      </c>
      <c r="Q482" s="56">
        <f t="shared" ca="1" si="14"/>
        <v>9493801.331786124</v>
      </c>
      <c r="R482" s="57">
        <f t="shared" ca="1" si="15"/>
        <v>0</v>
      </c>
      <c r="S482" s="8"/>
      <c r="T482" s="8"/>
      <c r="U482" s="8"/>
      <c r="V482" s="8"/>
      <c r="W482" s="8"/>
      <c r="X482" s="8"/>
      <c r="Y482" s="8"/>
      <c r="Z482" s="8"/>
    </row>
    <row r="483" spans="1:26" ht="15.75" customHeight="1">
      <c r="A483" s="8"/>
      <c r="B483" s="8"/>
      <c r="C483" s="8"/>
      <c r="D483" s="8"/>
      <c r="E483" s="8"/>
      <c r="F483" s="8"/>
      <c r="G483" s="8"/>
      <c r="H483" s="8"/>
      <c r="I483" s="32"/>
      <c r="J483" s="32"/>
      <c r="K483" s="54">
        <f t="shared" ca="1" si="2"/>
        <v>24</v>
      </c>
      <c r="L483" s="55">
        <f t="shared" ca="1" si="10"/>
        <v>1042854.2419316886</v>
      </c>
      <c r="M483" s="56">
        <f t="shared" ca="1" si="11"/>
        <v>27114210.290223904</v>
      </c>
      <c r="N483" s="57">
        <f t="shared" ca="1" si="12"/>
        <v>0</v>
      </c>
      <c r="O483" s="54">
        <f t="shared" ca="1" si="3"/>
        <v>96</v>
      </c>
      <c r="P483" s="55">
        <f t="shared" ca="1" si="13"/>
        <v>-189876.02663572249</v>
      </c>
      <c r="Q483" s="56">
        <f t="shared" ca="1" si="14"/>
        <v>9303925.3051504008</v>
      </c>
      <c r="R483" s="57">
        <f t="shared" ca="1" si="15"/>
        <v>1</v>
      </c>
      <c r="S483" s="8"/>
      <c r="T483" s="8"/>
      <c r="U483" s="8"/>
      <c r="V483" s="8"/>
      <c r="W483" s="8"/>
      <c r="X483" s="8"/>
      <c r="Y483" s="8"/>
      <c r="Z483" s="8"/>
    </row>
    <row r="484" spans="1:26" ht="15.75" customHeight="1">
      <c r="A484" s="8"/>
      <c r="B484" s="8"/>
      <c r="C484" s="8"/>
      <c r="D484" s="8"/>
      <c r="E484" s="8"/>
      <c r="F484" s="8"/>
      <c r="G484" s="8"/>
      <c r="H484" s="8"/>
      <c r="I484" s="32"/>
      <c r="J484" s="32"/>
      <c r="K484" s="54">
        <f t="shared" ca="1" si="2"/>
        <v>57</v>
      </c>
      <c r="L484" s="55">
        <f t="shared" ca="1" si="10"/>
        <v>1084568.4116089563</v>
      </c>
      <c r="M484" s="56">
        <f t="shared" ca="1" si="11"/>
        <v>28198778.701832861</v>
      </c>
      <c r="N484" s="57">
        <f t="shared" ca="1" si="12"/>
        <v>0</v>
      </c>
      <c r="O484" s="54">
        <f t="shared" ca="1" si="3"/>
        <v>21</v>
      </c>
      <c r="P484" s="55">
        <f t="shared" ca="1" si="13"/>
        <v>372157.01220601605</v>
      </c>
      <c r="Q484" s="56">
        <f t="shared" ca="1" si="14"/>
        <v>9676082.317356417</v>
      </c>
      <c r="R484" s="57">
        <f t="shared" ca="1" si="15"/>
        <v>0</v>
      </c>
      <c r="S484" s="8"/>
      <c r="T484" s="8"/>
      <c r="U484" s="8"/>
      <c r="V484" s="8"/>
      <c r="W484" s="8"/>
      <c r="X484" s="8"/>
      <c r="Y484" s="8"/>
      <c r="Z484" s="8"/>
    </row>
    <row r="485" spans="1:26" ht="15.75" customHeight="1">
      <c r="A485" s="8"/>
      <c r="B485" s="8"/>
      <c r="C485" s="8"/>
      <c r="D485" s="8"/>
      <c r="E485" s="8"/>
      <c r="F485" s="8"/>
      <c r="G485" s="8"/>
      <c r="H485" s="8"/>
      <c r="I485" s="32"/>
      <c r="J485" s="32"/>
      <c r="K485" s="54">
        <f t="shared" ca="1" si="2"/>
        <v>94</v>
      </c>
      <c r="L485" s="55">
        <f t="shared" ca="1" si="10"/>
        <v>-563975.57403665723</v>
      </c>
      <c r="M485" s="56">
        <f t="shared" ca="1" si="11"/>
        <v>27634803.127796203</v>
      </c>
      <c r="N485" s="57">
        <f t="shared" ca="1" si="12"/>
        <v>1</v>
      </c>
      <c r="O485" s="54">
        <f t="shared" ca="1" si="3"/>
        <v>1</v>
      </c>
      <c r="P485" s="55">
        <f t="shared" ca="1" si="13"/>
        <v>387043.2926942567</v>
      </c>
      <c r="Q485" s="56">
        <f t="shared" ca="1" si="14"/>
        <v>10063125.610050675</v>
      </c>
      <c r="R485" s="57">
        <f t="shared" ca="1" si="15"/>
        <v>0</v>
      </c>
      <c r="S485" s="8"/>
      <c r="T485" s="8"/>
      <c r="U485" s="8"/>
      <c r="V485" s="8"/>
      <c r="W485" s="8"/>
      <c r="X485" s="8"/>
      <c r="Y485" s="8"/>
      <c r="Z485" s="8"/>
    </row>
    <row r="486" spans="1:26" ht="15.75" customHeight="1">
      <c r="A486" s="8"/>
      <c r="B486" s="8"/>
      <c r="C486" s="8"/>
      <c r="D486" s="8"/>
      <c r="E486" s="8"/>
      <c r="F486" s="8"/>
      <c r="G486" s="8"/>
      <c r="H486" s="8"/>
      <c r="I486" s="32"/>
      <c r="J486" s="32"/>
      <c r="K486" s="54">
        <f t="shared" ca="1" si="2"/>
        <v>78</v>
      </c>
      <c r="L486" s="55">
        <f t="shared" ca="1" si="10"/>
        <v>-552696.06255592406</v>
      </c>
      <c r="M486" s="56">
        <f t="shared" ca="1" si="11"/>
        <v>27082107.065240279</v>
      </c>
      <c r="N486" s="57">
        <f t="shared" ca="1" si="12"/>
        <v>2</v>
      </c>
      <c r="O486" s="54">
        <f t="shared" ca="1" si="3"/>
        <v>94</v>
      </c>
      <c r="P486" s="55">
        <f t="shared" ca="1" si="13"/>
        <v>-201262.51220101351</v>
      </c>
      <c r="Q486" s="56">
        <f t="shared" ca="1" si="14"/>
        <v>9861863.0978496615</v>
      </c>
      <c r="R486" s="57">
        <f t="shared" ca="1" si="15"/>
        <v>1</v>
      </c>
      <c r="S486" s="8"/>
      <c r="T486" s="8"/>
      <c r="U486" s="8"/>
      <c r="V486" s="8"/>
      <c r="W486" s="8"/>
      <c r="X486" s="8"/>
      <c r="Y486" s="8"/>
      <c r="Z486" s="8"/>
    </row>
    <row r="487" spans="1:26" ht="15.75" customHeight="1">
      <c r="A487" s="8"/>
      <c r="B487" s="8"/>
      <c r="C487" s="8"/>
      <c r="D487" s="8"/>
      <c r="E487" s="8"/>
      <c r="F487" s="8"/>
      <c r="G487" s="8"/>
      <c r="H487" s="8"/>
      <c r="I487" s="32"/>
      <c r="J487" s="32"/>
      <c r="K487" s="54">
        <f t="shared" ca="1" si="2"/>
        <v>32</v>
      </c>
      <c r="L487" s="55">
        <f t="shared" ca="1" si="10"/>
        <v>1083284.2826096113</v>
      </c>
      <c r="M487" s="56">
        <f t="shared" ca="1" si="11"/>
        <v>28165391.347849891</v>
      </c>
      <c r="N487" s="57">
        <f t="shared" ca="1" si="12"/>
        <v>0</v>
      </c>
      <c r="O487" s="54">
        <f t="shared" ca="1" si="3"/>
        <v>92</v>
      </c>
      <c r="P487" s="55">
        <f t="shared" ca="1" si="13"/>
        <v>-197237.26195699323</v>
      </c>
      <c r="Q487" s="56">
        <f t="shared" ca="1" si="14"/>
        <v>9664625.835892668</v>
      </c>
      <c r="R487" s="57">
        <f t="shared" ca="1" si="15"/>
        <v>2</v>
      </c>
      <c r="S487" s="8"/>
      <c r="T487" s="8"/>
      <c r="U487" s="8"/>
      <c r="V487" s="8"/>
      <c r="W487" s="8"/>
      <c r="X487" s="8"/>
      <c r="Y487" s="8"/>
      <c r="Z487" s="8"/>
    </row>
    <row r="488" spans="1:26" ht="15.75" customHeight="1">
      <c r="A488" s="8"/>
      <c r="B488" s="8"/>
      <c r="C488" s="8"/>
      <c r="D488" s="8"/>
      <c r="E488" s="8"/>
      <c r="F488" s="8"/>
      <c r="G488" s="8"/>
      <c r="H488" s="8"/>
      <c r="I488" s="32"/>
      <c r="J488" s="32"/>
      <c r="K488" s="54">
        <f t="shared" ca="1" si="2"/>
        <v>92</v>
      </c>
      <c r="L488" s="55">
        <f t="shared" ca="1" si="10"/>
        <v>-563307.82695699786</v>
      </c>
      <c r="M488" s="56">
        <f t="shared" ca="1" si="11"/>
        <v>27602083.520892892</v>
      </c>
      <c r="N488" s="57">
        <f t="shared" ca="1" si="12"/>
        <v>1</v>
      </c>
      <c r="O488" s="54">
        <f t="shared" ca="1" si="3"/>
        <v>6</v>
      </c>
      <c r="P488" s="55">
        <f t="shared" ca="1" si="13"/>
        <v>386585.03343570675</v>
      </c>
      <c r="Q488" s="56">
        <f t="shared" ca="1" si="14"/>
        <v>10051210.869328374</v>
      </c>
      <c r="R488" s="57">
        <f t="shared" ca="1" si="15"/>
        <v>0</v>
      </c>
      <c r="S488" s="8"/>
      <c r="T488" s="8"/>
      <c r="U488" s="8"/>
      <c r="V488" s="8"/>
      <c r="W488" s="8"/>
      <c r="X488" s="8"/>
      <c r="Y488" s="8"/>
      <c r="Z488" s="8"/>
    </row>
    <row r="489" spans="1:26" ht="15.75" customHeight="1">
      <c r="A489" s="8"/>
      <c r="B489" s="8"/>
      <c r="C489" s="8"/>
      <c r="D489" s="8"/>
      <c r="E489" s="8"/>
      <c r="F489" s="8"/>
      <c r="G489" s="8"/>
      <c r="H489" s="8"/>
      <c r="I489" s="32"/>
      <c r="J489" s="32"/>
      <c r="K489" s="54">
        <f t="shared" ca="1" si="2"/>
        <v>8</v>
      </c>
      <c r="L489" s="55">
        <f t="shared" ca="1" si="10"/>
        <v>1104083.3408357156</v>
      </c>
      <c r="M489" s="56">
        <f t="shared" ca="1" si="11"/>
        <v>28706166.861728609</v>
      </c>
      <c r="N489" s="57">
        <f t="shared" ca="1" si="12"/>
        <v>0</v>
      </c>
      <c r="O489" s="54">
        <f t="shared" ca="1" si="3"/>
        <v>21</v>
      </c>
      <c r="P489" s="55">
        <f t="shared" ca="1" si="13"/>
        <v>402048.434773135</v>
      </c>
      <c r="Q489" s="56">
        <f t="shared" ca="1" si="14"/>
        <v>10453259.304101508</v>
      </c>
      <c r="R489" s="57">
        <f t="shared" ca="1" si="15"/>
        <v>0</v>
      </c>
      <c r="S489" s="8"/>
      <c r="T489" s="8"/>
      <c r="U489" s="8"/>
      <c r="V489" s="8"/>
      <c r="W489" s="8"/>
      <c r="X489" s="8"/>
      <c r="Y489" s="8"/>
      <c r="Z489" s="8"/>
    </row>
    <row r="490" spans="1:26" ht="15.75" customHeight="1">
      <c r="A490" s="8"/>
      <c r="B490" s="8"/>
      <c r="C490" s="8"/>
      <c r="D490" s="8"/>
      <c r="E490" s="8"/>
      <c r="F490" s="8"/>
      <c r="G490" s="8"/>
      <c r="H490" s="8"/>
      <c r="I490" s="32"/>
      <c r="J490" s="32"/>
      <c r="K490" s="54">
        <f t="shared" ca="1" si="2"/>
        <v>96</v>
      </c>
      <c r="L490" s="55">
        <f t="shared" ca="1" si="10"/>
        <v>-574123.33723457216</v>
      </c>
      <c r="M490" s="56">
        <f t="shared" ca="1" si="11"/>
        <v>28132043.524494037</v>
      </c>
      <c r="N490" s="57">
        <f t="shared" ca="1" si="12"/>
        <v>1</v>
      </c>
      <c r="O490" s="54">
        <f t="shared" ca="1" si="3"/>
        <v>34</v>
      </c>
      <c r="P490" s="55">
        <f t="shared" ca="1" si="13"/>
        <v>418130.37216406036</v>
      </c>
      <c r="Q490" s="56">
        <f t="shared" ca="1" si="14"/>
        <v>10871389.676265568</v>
      </c>
      <c r="R490" s="57">
        <f t="shared" ca="1" si="15"/>
        <v>0</v>
      </c>
      <c r="S490" s="8"/>
      <c r="T490" s="8"/>
      <c r="U490" s="8"/>
      <c r="V490" s="8"/>
      <c r="W490" s="8"/>
      <c r="X490" s="8"/>
      <c r="Y490" s="8"/>
      <c r="Z490" s="8"/>
    </row>
    <row r="491" spans="1:26" ht="15.75" customHeight="1">
      <c r="A491" s="8"/>
      <c r="B491" s="8"/>
      <c r="C491" s="8"/>
      <c r="D491" s="8"/>
      <c r="E491" s="8"/>
      <c r="F491" s="8"/>
      <c r="G491" s="8"/>
      <c r="H491" s="8"/>
      <c r="I491" s="32"/>
      <c r="J491" s="32"/>
      <c r="K491" s="54">
        <f t="shared" ca="1" si="2"/>
        <v>63</v>
      </c>
      <c r="L491" s="55">
        <f t="shared" ca="1" si="10"/>
        <v>-562640.87048988079</v>
      </c>
      <c r="M491" s="56">
        <f t="shared" ca="1" si="11"/>
        <v>27569402.654004157</v>
      </c>
      <c r="N491" s="57">
        <f t="shared" ca="1" si="12"/>
        <v>2</v>
      </c>
      <c r="O491" s="54">
        <f t="shared" ca="1" si="3"/>
        <v>57</v>
      </c>
      <c r="P491" s="55">
        <f t="shared" ca="1" si="13"/>
        <v>434855.58705062274</v>
      </c>
      <c r="Q491" s="56">
        <f t="shared" ca="1" si="14"/>
        <v>11306245.26331619</v>
      </c>
      <c r="R491" s="57">
        <f t="shared" ca="1" si="15"/>
        <v>0</v>
      </c>
      <c r="S491" s="8"/>
      <c r="T491" s="8"/>
      <c r="U491" s="8"/>
      <c r="V491" s="8"/>
      <c r="W491" s="8"/>
      <c r="X491" s="8"/>
      <c r="Y491" s="8"/>
      <c r="Z491" s="8"/>
    </row>
    <row r="492" spans="1:26" ht="15.75" customHeight="1">
      <c r="A492" s="8"/>
      <c r="B492" s="8"/>
      <c r="C492" s="8"/>
      <c r="D492" s="8"/>
      <c r="E492" s="8"/>
      <c r="F492" s="8"/>
      <c r="G492" s="8"/>
      <c r="H492" s="8"/>
      <c r="I492" s="32"/>
      <c r="J492" s="32"/>
      <c r="K492" s="54">
        <f t="shared" ca="1" si="2"/>
        <v>78</v>
      </c>
      <c r="L492" s="55">
        <f t="shared" ca="1" si="10"/>
        <v>-551388.0530800831</v>
      </c>
      <c r="M492" s="56">
        <f t="shared" ca="1" si="11"/>
        <v>27018014.600924075</v>
      </c>
      <c r="N492" s="57">
        <f t="shared" ca="1" si="12"/>
        <v>3</v>
      </c>
      <c r="O492" s="54">
        <f t="shared" ca="1" si="3"/>
        <v>54</v>
      </c>
      <c r="P492" s="55">
        <f t="shared" ca="1" si="13"/>
        <v>452249.81053264759</v>
      </c>
      <c r="Q492" s="56">
        <f t="shared" ca="1" si="14"/>
        <v>11758495.073848838</v>
      </c>
      <c r="R492" s="57">
        <f t="shared" ca="1" si="15"/>
        <v>0</v>
      </c>
      <c r="S492" s="8"/>
      <c r="T492" s="8"/>
      <c r="U492" s="8"/>
      <c r="V492" s="8"/>
      <c r="W492" s="8"/>
      <c r="X492" s="8"/>
      <c r="Y492" s="8"/>
      <c r="Z492" s="8"/>
    </row>
    <row r="493" spans="1:26" ht="15.75" customHeight="1">
      <c r="A493" s="8"/>
      <c r="B493" s="8"/>
      <c r="C493" s="8"/>
      <c r="D493" s="8"/>
      <c r="E493" s="8"/>
      <c r="F493" s="8"/>
      <c r="G493" s="8"/>
      <c r="H493" s="8"/>
      <c r="I493" s="32"/>
      <c r="J493" s="32"/>
      <c r="K493" s="54">
        <f t="shared" ca="1" si="2"/>
        <v>71</v>
      </c>
      <c r="L493" s="55">
        <f t="shared" ca="1" si="10"/>
        <v>-540360.29201848153</v>
      </c>
      <c r="M493" s="56">
        <f t="shared" ca="1" si="11"/>
        <v>26477654.308905594</v>
      </c>
      <c r="N493" s="57">
        <f t="shared" ca="1" si="12"/>
        <v>4</v>
      </c>
      <c r="O493" s="54">
        <f t="shared" ca="1" si="3"/>
        <v>51</v>
      </c>
      <c r="P493" s="55">
        <f t="shared" ca="1" si="13"/>
        <v>470339.80295395351</v>
      </c>
      <c r="Q493" s="56">
        <f t="shared" ca="1" si="14"/>
        <v>12228834.876802791</v>
      </c>
      <c r="R493" s="57">
        <f t="shared" ca="1" si="15"/>
        <v>0</v>
      </c>
      <c r="S493" s="8"/>
      <c r="T493" s="8"/>
      <c r="U493" s="8"/>
      <c r="V493" s="8"/>
      <c r="W493" s="8"/>
      <c r="X493" s="8"/>
      <c r="Y493" s="8"/>
      <c r="Z493" s="8"/>
    </row>
    <row r="494" spans="1:26" ht="15.75" customHeight="1">
      <c r="A494" s="8"/>
      <c r="B494" s="8"/>
      <c r="C494" s="8"/>
      <c r="D494" s="8"/>
      <c r="E494" s="8"/>
      <c r="F494" s="8"/>
      <c r="G494" s="8"/>
      <c r="H494" s="8"/>
      <c r="I494" s="32"/>
      <c r="J494" s="32"/>
      <c r="K494" s="54">
        <f t="shared" ca="1" si="2"/>
        <v>64</v>
      </c>
      <c r="L494" s="55">
        <f t="shared" ca="1" si="10"/>
        <v>-529553.08617811184</v>
      </c>
      <c r="M494" s="56">
        <f t="shared" ca="1" si="11"/>
        <v>25948101.222727481</v>
      </c>
      <c r="N494" s="57">
        <f t="shared" ca="1" si="12"/>
        <v>5</v>
      </c>
      <c r="O494" s="54">
        <f t="shared" ca="1" si="3"/>
        <v>30</v>
      </c>
      <c r="P494" s="55">
        <f t="shared" ca="1" si="13"/>
        <v>489153.39507211163</v>
      </c>
      <c r="Q494" s="56">
        <f t="shared" ca="1" si="14"/>
        <v>12717988.271874903</v>
      </c>
      <c r="R494" s="57">
        <f t="shared" ca="1" si="15"/>
        <v>0</v>
      </c>
      <c r="S494" s="8"/>
      <c r="T494" s="8"/>
      <c r="U494" s="8"/>
      <c r="V494" s="8"/>
      <c r="W494" s="8"/>
      <c r="X494" s="8"/>
      <c r="Y494" s="8"/>
      <c r="Z494" s="8"/>
    </row>
    <row r="495" spans="1:26" ht="15.75" customHeight="1">
      <c r="A495" s="8"/>
      <c r="B495" s="8"/>
      <c r="C495" s="8"/>
      <c r="D495" s="8"/>
      <c r="E495" s="8"/>
      <c r="F495" s="8"/>
      <c r="G495" s="8"/>
      <c r="H495" s="8"/>
      <c r="I495" s="32"/>
      <c r="J495" s="32"/>
      <c r="K495" s="54">
        <f t="shared" ca="1" si="2"/>
        <v>31</v>
      </c>
      <c r="L495" s="55">
        <f t="shared" ca="1" si="10"/>
        <v>1037924.0489090993</v>
      </c>
      <c r="M495" s="56">
        <f t="shared" ca="1" si="11"/>
        <v>26986025.271636579</v>
      </c>
      <c r="N495" s="57">
        <f t="shared" ca="1" si="12"/>
        <v>0</v>
      </c>
      <c r="O495" s="54">
        <f t="shared" ca="1" si="3"/>
        <v>86</v>
      </c>
      <c r="P495" s="55">
        <f t="shared" ca="1" si="13"/>
        <v>-254359.76543749805</v>
      </c>
      <c r="Q495" s="56">
        <f t="shared" ca="1" si="14"/>
        <v>12463628.506437404</v>
      </c>
      <c r="R495" s="57">
        <f t="shared" ca="1" si="15"/>
        <v>1</v>
      </c>
      <c r="S495" s="8"/>
      <c r="T495" s="8"/>
      <c r="U495" s="8"/>
      <c r="V495" s="8"/>
      <c r="W495" s="8"/>
      <c r="X495" s="8"/>
      <c r="Y495" s="8"/>
      <c r="Z495" s="8"/>
    </row>
    <row r="496" spans="1:26" ht="15.75" customHeight="1">
      <c r="A496" s="8"/>
      <c r="B496" s="8"/>
      <c r="C496" s="8"/>
      <c r="D496" s="8"/>
      <c r="E496" s="8"/>
      <c r="F496" s="8"/>
      <c r="G496" s="8"/>
      <c r="H496" s="8"/>
      <c r="I496" s="32"/>
      <c r="J496" s="32"/>
      <c r="K496" s="54">
        <f t="shared" ca="1" si="2"/>
        <v>56</v>
      </c>
      <c r="L496" s="55">
        <f t="shared" ca="1" si="10"/>
        <v>1079441.0108654632</v>
      </c>
      <c r="M496" s="56">
        <f t="shared" ca="1" si="11"/>
        <v>28065466.282502044</v>
      </c>
      <c r="N496" s="57">
        <f t="shared" ca="1" si="12"/>
        <v>0</v>
      </c>
      <c r="O496" s="54">
        <f t="shared" ca="1" si="3"/>
        <v>50</v>
      </c>
      <c r="P496" s="55">
        <f t="shared" ca="1" si="13"/>
        <v>498545.14025749615</v>
      </c>
      <c r="Q496" s="56">
        <f t="shared" ca="1" si="14"/>
        <v>12962173.6466949</v>
      </c>
      <c r="R496" s="57">
        <f t="shared" ca="1" si="15"/>
        <v>0</v>
      </c>
      <c r="S496" s="8"/>
      <c r="T496" s="8"/>
      <c r="U496" s="8"/>
      <c r="V496" s="8"/>
      <c r="W496" s="8"/>
      <c r="X496" s="8"/>
      <c r="Y496" s="8"/>
      <c r="Z496" s="8"/>
    </row>
    <row r="497" spans="1:26" ht="15.75" customHeight="1">
      <c r="A497" s="8"/>
      <c r="B497" s="8"/>
      <c r="C497" s="8"/>
      <c r="D497" s="8"/>
      <c r="E497" s="8"/>
      <c r="F497" s="8"/>
      <c r="G497" s="8"/>
      <c r="H497" s="8"/>
      <c r="I497" s="32"/>
      <c r="J497" s="32"/>
      <c r="K497" s="54">
        <f t="shared" ca="1" si="2"/>
        <v>1</v>
      </c>
      <c r="L497" s="55">
        <f t="shared" ca="1" si="10"/>
        <v>1122618.6513000818</v>
      </c>
      <c r="M497" s="56">
        <f t="shared" ca="1" si="11"/>
        <v>29188084.933802124</v>
      </c>
      <c r="N497" s="57">
        <f t="shared" ca="1" si="12"/>
        <v>0</v>
      </c>
      <c r="O497" s="54">
        <f t="shared" ca="1" si="3"/>
        <v>89</v>
      </c>
      <c r="P497" s="55">
        <f t="shared" ca="1" si="13"/>
        <v>-259243.47293389801</v>
      </c>
      <c r="Q497" s="56">
        <f t="shared" ca="1" si="14"/>
        <v>12702930.173761003</v>
      </c>
      <c r="R497" s="57">
        <f t="shared" ca="1" si="15"/>
        <v>1</v>
      </c>
      <c r="S497" s="8"/>
      <c r="T497" s="8"/>
      <c r="U497" s="8"/>
      <c r="V497" s="8"/>
      <c r="W497" s="8"/>
      <c r="X497" s="8"/>
      <c r="Y497" s="8"/>
      <c r="Z497" s="8"/>
    </row>
    <row r="498" spans="1:26" ht="15.75" customHeight="1">
      <c r="A498" s="8"/>
      <c r="B498" s="8"/>
      <c r="C498" s="8"/>
      <c r="D498" s="8"/>
      <c r="E498" s="8"/>
      <c r="F498" s="8"/>
      <c r="G498" s="8"/>
      <c r="H498" s="8"/>
      <c r="I498" s="32"/>
      <c r="J498" s="32"/>
      <c r="K498" s="54">
        <f t="shared" ca="1" si="2"/>
        <v>50</v>
      </c>
      <c r="L498" s="55">
        <f t="shared" ca="1" si="10"/>
        <v>1167523.397352085</v>
      </c>
      <c r="M498" s="56">
        <f t="shared" ca="1" si="11"/>
        <v>30355608.331154209</v>
      </c>
      <c r="N498" s="57">
        <f t="shared" ca="1" si="12"/>
        <v>0</v>
      </c>
      <c r="O498" s="54">
        <f t="shared" ca="1" si="3"/>
        <v>68</v>
      </c>
      <c r="P498" s="55">
        <f t="shared" ca="1" si="13"/>
        <v>-254058.60347522006</v>
      </c>
      <c r="Q498" s="56">
        <f t="shared" ca="1" si="14"/>
        <v>12448871.570285782</v>
      </c>
      <c r="R498" s="57">
        <f t="shared" ca="1" si="15"/>
        <v>2</v>
      </c>
      <c r="S498" s="8"/>
      <c r="T498" s="8"/>
      <c r="U498" s="8"/>
      <c r="V498" s="8"/>
      <c r="W498" s="8"/>
      <c r="X498" s="8"/>
      <c r="Y498" s="8"/>
      <c r="Z498" s="8"/>
    </row>
    <row r="499" spans="1:26" ht="15.75" customHeight="1">
      <c r="A499" s="8"/>
      <c r="B499" s="8"/>
      <c r="C499" s="8"/>
      <c r="D499" s="8"/>
      <c r="E499" s="8"/>
      <c r="F499" s="8"/>
      <c r="G499" s="8"/>
      <c r="H499" s="8"/>
      <c r="I499" s="32"/>
      <c r="J499" s="32"/>
      <c r="K499" s="54">
        <f t="shared" ca="1" si="2"/>
        <v>49</v>
      </c>
      <c r="L499" s="55">
        <f t="shared" ca="1" si="10"/>
        <v>1214224.3332461684</v>
      </c>
      <c r="M499" s="56">
        <f t="shared" ca="1" si="11"/>
        <v>31569832.664400376</v>
      </c>
      <c r="N499" s="57">
        <f t="shared" ca="1" si="12"/>
        <v>0</v>
      </c>
      <c r="O499" s="54">
        <f t="shared" ca="1" si="3"/>
        <v>33</v>
      </c>
      <c r="P499" s="55">
        <f t="shared" ca="1" si="13"/>
        <v>497954.86281143129</v>
      </c>
      <c r="Q499" s="56">
        <f t="shared" ca="1" si="14"/>
        <v>12946826.433097214</v>
      </c>
      <c r="R499" s="57">
        <f t="shared" ca="1" si="15"/>
        <v>0</v>
      </c>
      <c r="S499" s="8"/>
      <c r="T499" s="8"/>
      <c r="U499" s="8"/>
      <c r="V499" s="8"/>
      <c r="W499" s="8"/>
      <c r="X499" s="8"/>
      <c r="Y499" s="8"/>
      <c r="Z499" s="8"/>
    </row>
    <row r="500" spans="1:26" ht="15.75" customHeight="1">
      <c r="A500" s="8"/>
      <c r="B500" s="8"/>
      <c r="C500" s="8"/>
      <c r="D500" s="8"/>
      <c r="E500" s="8"/>
      <c r="F500" s="8"/>
      <c r="G500" s="8"/>
      <c r="H500" s="8"/>
      <c r="I500" s="32"/>
      <c r="J500" s="32"/>
      <c r="K500" s="54">
        <f t="shared" ca="1" si="2"/>
        <v>24</v>
      </c>
      <c r="L500" s="55">
        <f t="shared" ca="1" si="10"/>
        <v>1262793.3065760152</v>
      </c>
      <c r="M500" s="56">
        <f t="shared" ca="1" si="11"/>
        <v>32832625.97097639</v>
      </c>
      <c r="N500" s="57">
        <f t="shared" ca="1" si="12"/>
        <v>0</v>
      </c>
      <c r="O500" s="54">
        <f t="shared" ca="1" si="3"/>
        <v>69</v>
      </c>
      <c r="P500" s="55">
        <f t="shared" ca="1" si="13"/>
        <v>-258936.52866194426</v>
      </c>
      <c r="Q500" s="56">
        <f t="shared" ca="1" si="14"/>
        <v>12687889.90443527</v>
      </c>
      <c r="R500" s="57">
        <f t="shared" ca="1" si="15"/>
        <v>1</v>
      </c>
      <c r="S500" s="8"/>
      <c r="T500" s="8"/>
      <c r="U500" s="8"/>
      <c r="V500" s="8"/>
      <c r="W500" s="8"/>
      <c r="X500" s="8"/>
      <c r="Y500" s="8"/>
      <c r="Z500" s="8"/>
    </row>
    <row r="501" spans="1:26" ht="15.75" customHeight="1">
      <c r="A501" s="8"/>
      <c r="B501" s="8"/>
      <c r="C501" s="8"/>
      <c r="D501" s="8"/>
      <c r="E501" s="8"/>
      <c r="F501" s="8"/>
      <c r="G501" s="8"/>
      <c r="H501" s="8"/>
      <c r="I501" s="32"/>
      <c r="J501" s="32"/>
      <c r="K501" s="54">
        <f t="shared" ca="1" si="2"/>
        <v>75</v>
      </c>
      <c r="L501" s="55">
        <f t="shared" ca="1" si="10"/>
        <v>-656652.51941952785</v>
      </c>
      <c r="M501" s="56">
        <f t="shared" ca="1" si="11"/>
        <v>32175973.451556861</v>
      </c>
      <c r="N501" s="57">
        <f t="shared" ca="1" si="12"/>
        <v>1</v>
      </c>
      <c r="O501" s="54">
        <f t="shared" ca="1" si="3"/>
        <v>60</v>
      </c>
      <c r="P501" s="55">
        <f t="shared" ca="1" si="13"/>
        <v>-253757.7980887054</v>
      </c>
      <c r="Q501" s="56">
        <f t="shared" ca="1" si="14"/>
        <v>12434132.106346564</v>
      </c>
      <c r="R501" s="57">
        <f t="shared" ca="1" si="15"/>
        <v>2</v>
      </c>
      <c r="S501" s="8"/>
      <c r="T501" s="8"/>
      <c r="U501" s="8"/>
      <c r="V501" s="8"/>
      <c r="W501" s="8"/>
      <c r="X501" s="8"/>
      <c r="Y501" s="8"/>
      <c r="Z501" s="8"/>
    </row>
    <row r="502" spans="1:26" ht="15.75" customHeight="1">
      <c r="A502" s="8"/>
      <c r="B502" s="8"/>
      <c r="C502" s="8"/>
      <c r="D502" s="8"/>
      <c r="E502" s="8"/>
      <c r="F502" s="8"/>
      <c r="G502" s="8"/>
      <c r="H502" s="8"/>
      <c r="I502" s="32"/>
      <c r="J502" s="32"/>
      <c r="K502" s="54">
        <f t="shared" ca="1" si="2"/>
        <v>63</v>
      </c>
      <c r="L502" s="55">
        <f t="shared" ca="1" si="10"/>
        <v>-643519.4690311373</v>
      </c>
      <c r="M502" s="56">
        <f t="shared" ca="1" si="11"/>
        <v>31532453.982525725</v>
      </c>
      <c r="N502" s="57">
        <f t="shared" ca="1" si="12"/>
        <v>2</v>
      </c>
      <c r="O502" s="54">
        <f t="shared" ca="1" si="3"/>
        <v>75</v>
      </c>
      <c r="P502" s="55">
        <f t="shared" ca="1" si="13"/>
        <v>-248682.64212693129</v>
      </c>
      <c r="Q502" s="56">
        <f t="shared" ca="1" si="14"/>
        <v>12185449.464219633</v>
      </c>
      <c r="R502" s="57">
        <f t="shared" ca="1" si="15"/>
        <v>3</v>
      </c>
      <c r="S502" s="8"/>
      <c r="T502" s="8"/>
      <c r="U502" s="8"/>
      <c r="V502" s="8"/>
      <c r="W502" s="8"/>
      <c r="X502" s="8"/>
      <c r="Y502" s="8"/>
      <c r="Z502" s="8"/>
    </row>
    <row r="503" spans="1:26" ht="15.75" customHeight="1">
      <c r="A503" s="8"/>
      <c r="B503" s="8"/>
      <c r="C503" s="8"/>
      <c r="D503" s="8"/>
      <c r="E503" s="8"/>
      <c r="F503" s="8"/>
      <c r="G503" s="8"/>
      <c r="H503" s="8"/>
      <c r="I503" s="32"/>
      <c r="J503" s="32"/>
      <c r="K503" s="54">
        <f t="shared" ca="1" si="2"/>
        <v>59</v>
      </c>
      <c r="L503" s="55">
        <f t="shared" ca="1" si="10"/>
        <v>1261298.1593010291</v>
      </c>
      <c r="M503" s="56">
        <f t="shared" ca="1" si="11"/>
        <v>32793752.141826753</v>
      </c>
      <c r="N503" s="57">
        <f t="shared" ca="1" si="12"/>
        <v>0</v>
      </c>
      <c r="O503" s="54">
        <f t="shared" ca="1" si="3"/>
        <v>71</v>
      </c>
      <c r="P503" s="55">
        <f t="shared" ca="1" si="13"/>
        <v>-243708.98928439268</v>
      </c>
      <c r="Q503" s="56">
        <f t="shared" ca="1" si="14"/>
        <v>11941740.474935241</v>
      </c>
      <c r="R503" s="57">
        <f t="shared" ca="1" si="15"/>
        <v>4</v>
      </c>
      <c r="S503" s="8"/>
      <c r="T503" s="8"/>
      <c r="U503" s="8"/>
      <c r="V503" s="8"/>
      <c r="W503" s="8"/>
      <c r="X503" s="8"/>
      <c r="Y503" s="8"/>
      <c r="Z503" s="8"/>
    </row>
    <row r="504" spans="1:26" ht="15.75" customHeight="1">
      <c r="A504" s="8"/>
      <c r="B504" s="8"/>
      <c r="C504" s="8"/>
      <c r="D504" s="8"/>
      <c r="E504" s="8"/>
      <c r="F504" s="8"/>
      <c r="G504" s="8"/>
      <c r="H504" s="8"/>
      <c r="I504" s="32"/>
      <c r="J504" s="32"/>
      <c r="K504" s="54">
        <f t="shared" ca="1" si="2"/>
        <v>31</v>
      </c>
      <c r="L504" s="55">
        <f t="shared" ca="1" si="10"/>
        <v>1311750.08567307</v>
      </c>
      <c r="M504" s="56">
        <f t="shared" ca="1" si="11"/>
        <v>34105502.22749982</v>
      </c>
      <c r="N504" s="57">
        <f t="shared" ca="1" si="12"/>
        <v>0</v>
      </c>
      <c r="O504" s="54">
        <f t="shared" ca="1" si="3"/>
        <v>22</v>
      </c>
      <c r="P504" s="55">
        <f t="shared" ca="1" si="13"/>
        <v>477669.61899740965</v>
      </c>
      <c r="Q504" s="56">
        <f t="shared" ca="1" si="14"/>
        <v>12419410.093932651</v>
      </c>
      <c r="R504" s="57">
        <f t="shared" ca="1" si="15"/>
        <v>0</v>
      </c>
      <c r="S504" s="8"/>
      <c r="T504" s="8"/>
      <c r="U504" s="8"/>
      <c r="V504" s="8"/>
      <c r="W504" s="8"/>
      <c r="X504" s="8"/>
      <c r="Y504" s="8"/>
      <c r="Z504" s="8"/>
    </row>
    <row r="505" spans="1:26" ht="15.75" customHeight="1">
      <c r="A505" s="8"/>
      <c r="B505" s="8"/>
      <c r="C505" s="8"/>
      <c r="D505" s="8"/>
      <c r="E505" s="8"/>
      <c r="F505" s="8"/>
      <c r="G505" s="8"/>
      <c r="H505" s="8"/>
      <c r="I505" s="32"/>
      <c r="J505" s="32"/>
      <c r="K505" s="54">
        <f t="shared" ca="1" si="2"/>
        <v>51</v>
      </c>
      <c r="L505" s="55">
        <f t="shared" ca="1" si="10"/>
        <v>1364220.0890999928</v>
      </c>
      <c r="M505" s="56">
        <f t="shared" ca="1" si="11"/>
        <v>35469722.316599816</v>
      </c>
      <c r="N505" s="57">
        <f t="shared" ca="1" si="12"/>
        <v>0</v>
      </c>
      <c r="O505" s="54">
        <f t="shared" ca="1" si="3"/>
        <v>20</v>
      </c>
      <c r="P505" s="55">
        <f t="shared" ca="1" si="13"/>
        <v>496776.40375730605</v>
      </c>
      <c r="Q505" s="56">
        <f t="shared" ca="1" si="14"/>
        <v>12916186.497689957</v>
      </c>
      <c r="R505" s="57">
        <f t="shared" ca="1" si="15"/>
        <v>0</v>
      </c>
      <c r="S505" s="8"/>
      <c r="T505" s="8"/>
      <c r="U505" s="8"/>
      <c r="V505" s="8"/>
      <c r="W505" s="8"/>
      <c r="X505" s="8"/>
      <c r="Y505" s="8"/>
      <c r="Z505" s="8"/>
    </row>
    <row r="506" spans="1:26" ht="15.75" customHeight="1">
      <c r="A506" s="8"/>
      <c r="B506" s="8"/>
      <c r="C506" s="8"/>
      <c r="D506" s="8"/>
      <c r="E506" s="8"/>
      <c r="F506" s="8"/>
      <c r="G506" s="8"/>
      <c r="H506" s="8"/>
      <c r="I506" s="32"/>
      <c r="J506" s="32"/>
      <c r="K506" s="54">
        <f t="shared" ca="1" si="2"/>
        <v>89</v>
      </c>
      <c r="L506" s="55">
        <f t="shared" ca="1" si="10"/>
        <v>-709394.44633199635</v>
      </c>
      <c r="M506" s="56">
        <f t="shared" ca="1" si="11"/>
        <v>34760327.870267823</v>
      </c>
      <c r="N506" s="57">
        <f t="shared" ca="1" si="12"/>
        <v>1</v>
      </c>
      <c r="O506" s="54">
        <f t="shared" ca="1" si="3"/>
        <v>57</v>
      </c>
      <c r="P506" s="55">
        <f t="shared" ca="1" si="13"/>
        <v>516647.45990759827</v>
      </c>
      <c r="Q506" s="56">
        <f t="shared" ca="1" si="14"/>
        <v>13432833.957597556</v>
      </c>
      <c r="R506" s="57">
        <f t="shared" ca="1" si="15"/>
        <v>0</v>
      </c>
      <c r="S506" s="8"/>
      <c r="T506" s="8"/>
      <c r="U506" s="8"/>
      <c r="V506" s="8"/>
      <c r="W506" s="8"/>
      <c r="X506" s="8"/>
      <c r="Y506" s="8"/>
      <c r="Z506" s="8"/>
    </row>
    <row r="507" spans="1:26" ht="15.75" customHeight="1">
      <c r="A507" s="8"/>
      <c r="B507" s="8"/>
      <c r="C507" s="8"/>
      <c r="D507" s="8"/>
      <c r="E507" s="8"/>
      <c r="F507" s="8"/>
      <c r="G507" s="8"/>
      <c r="H507" s="8"/>
      <c r="I507" s="32"/>
      <c r="J507" s="32"/>
      <c r="K507" s="54">
        <f t="shared" ca="1" si="2"/>
        <v>14</v>
      </c>
      <c r="L507" s="55">
        <f t="shared" ca="1" si="10"/>
        <v>1390413.1148107129</v>
      </c>
      <c r="M507" s="56">
        <f t="shared" ca="1" si="11"/>
        <v>36150740.985078536</v>
      </c>
      <c r="N507" s="57">
        <f t="shared" ca="1" si="12"/>
        <v>0</v>
      </c>
      <c r="O507" s="54">
        <f t="shared" ca="1" si="3"/>
        <v>87</v>
      </c>
      <c r="P507" s="55">
        <f t="shared" ca="1" si="13"/>
        <v>-268656.6791519511</v>
      </c>
      <c r="Q507" s="56">
        <f t="shared" ca="1" si="14"/>
        <v>13164177.278445605</v>
      </c>
      <c r="R507" s="57">
        <f t="shared" ca="1" si="15"/>
        <v>1</v>
      </c>
      <c r="S507" s="8"/>
      <c r="T507" s="8"/>
      <c r="U507" s="8"/>
      <c r="V507" s="8"/>
      <c r="W507" s="8"/>
      <c r="X507" s="8"/>
      <c r="Y507" s="8"/>
      <c r="Z507" s="8"/>
    </row>
    <row r="508" spans="1:26" ht="15.75" customHeight="1">
      <c r="A508" s="8"/>
      <c r="B508" s="8"/>
      <c r="C508" s="8"/>
      <c r="D508" s="8"/>
      <c r="E508" s="8"/>
      <c r="F508" s="8"/>
      <c r="G508" s="8"/>
      <c r="H508" s="8"/>
      <c r="I508" s="32"/>
      <c r="J508" s="32"/>
      <c r="K508" s="54">
        <f t="shared" ca="1" si="2"/>
        <v>92</v>
      </c>
      <c r="L508" s="55">
        <f t="shared" ca="1" si="10"/>
        <v>-723014.81970157078</v>
      </c>
      <c r="M508" s="56">
        <f t="shared" ca="1" si="11"/>
        <v>35427726.165376969</v>
      </c>
      <c r="N508" s="57">
        <f t="shared" ca="1" si="12"/>
        <v>1</v>
      </c>
      <c r="O508" s="54">
        <f t="shared" ca="1" si="3"/>
        <v>87</v>
      </c>
      <c r="P508" s="55">
        <f t="shared" ca="1" si="13"/>
        <v>-263283.54556891212</v>
      </c>
      <c r="Q508" s="56">
        <f t="shared" ca="1" si="14"/>
        <v>12900893.732876694</v>
      </c>
      <c r="R508" s="57">
        <f t="shared" ca="1" si="15"/>
        <v>2</v>
      </c>
      <c r="S508" s="8"/>
      <c r="T508" s="8"/>
      <c r="U508" s="8"/>
      <c r="V508" s="8"/>
      <c r="W508" s="8"/>
      <c r="X508" s="8"/>
      <c r="Y508" s="8"/>
      <c r="Z508" s="8"/>
    </row>
    <row r="509" spans="1:26" ht="15.75" customHeight="1">
      <c r="A509" s="8"/>
      <c r="B509" s="8"/>
      <c r="C509" s="8"/>
      <c r="D509" s="8"/>
      <c r="E509" s="8"/>
      <c r="F509" s="8"/>
      <c r="G509" s="8"/>
      <c r="H509" s="8"/>
      <c r="I509" s="32"/>
      <c r="J509" s="32"/>
      <c r="K509" s="54">
        <f t="shared" ca="1" si="2"/>
        <v>17</v>
      </c>
      <c r="L509" s="55">
        <f t="shared" ca="1" si="10"/>
        <v>1417109.0466150788</v>
      </c>
      <c r="M509" s="56">
        <f t="shared" ca="1" si="11"/>
        <v>36844835.211992048</v>
      </c>
      <c r="N509" s="57">
        <f t="shared" ca="1" si="12"/>
        <v>0</v>
      </c>
      <c r="O509" s="54">
        <f t="shared" ca="1" si="3"/>
        <v>46</v>
      </c>
      <c r="P509" s="55">
        <f t="shared" ca="1" si="13"/>
        <v>516035.74931506778</v>
      </c>
      <c r="Q509" s="56">
        <f t="shared" ca="1" si="14"/>
        <v>13416929.482191762</v>
      </c>
      <c r="R509" s="57">
        <f t="shared" ca="1" si="15"/>
        <v>0</v>
      </c>
      <c r="S509" s="8"/>
      <c r="T509" s="8"/>
      <c r="U509" s="8"/>
      <c r="V509" s="8"/>
      <c r="W509" s="8"/>
      <c r="X509" s="8"/>
      <c r="Y509" s="8"/>
      <c r="Z509" s="8"/>
    </row>
    <row r="510" spans="1:26" ht="15.75" customHeight="1">
      <c r="A510" s="8"/>
      <c r="B510" s="8"/>
      <c r="C510" s="8"/>
      <c r="D510" s="8"/>
      <c r="E510" s="8"/>
      <c r="F510" s="8"/>
      <c r="G510" s="8"/>
      <c r="H510" s="8"/>
      <c r="I510" s="32"/>
      <c r="J510" s="32"/>
      <c r="K510" s="54">
        <f t="shared" ca="1" si="2"/>
        <v>26</v>
      </c>
      <c r="L510" s="55">
        <f t="shared" ca="1" si="10"/>
        <v>1473793.4084796819</v>
      </c>
      <c r="M510" s="56">
        <f t="shared" ca="1" si="11"/>
        <v>38318628.620471731</v>
      </c>
      <c r="N510" s="57">
        <f t="shared" ca="1" si="12"/>
        <v>0</v>
      </c>
      <c r="O510" s="54">
        <f t="shared" ca="1" si="3"/>
        <v>25</v>
      </c>
      <c r="P510" s="55">
        <f t="shared" ca="1" si="13"/>
        <v>536677.17928767053</v>
      </c>
      <c r="Q510" s="56">
        <f t="shared" ca="1" si="14"/>
        <v>13953606.661479432</v>
      </c>
      <c r="R510" s="57">
        <f t="shared" ca="1" si="15"/>
        <v>0</v>
      </c>
      <c r="S510" s="8"/>
      <c r="T510" s="8"/>
      <c r="U510" s="8"/>
      <c r="V510" s="8"/>
      <c r="W510" s="8"/>
      <c r="X510" s="8"/>
      <c r="Y510" s="8"/>
      <c r="Z510" s="8"/>
    </row>
    <row r="511" spans="1:26" ht="15.75" customHeight="1">
      <c r="A511" s="8"/>
      <c r="B511" s="8"/>
      <c r="C511" s="8"/>
      <c r="D511" s="8"/>
      <c r="E511" s="8"/>
      <c r="F511" s="8"/>
      <c r="G511" s="8"/>
      <c r="H511" s="8"/>
      <c r="I511" s="32"/>
      <c r="J511" s="32"/>
      <c r="K511" s="54">
        <f t="shared" ca="1" si="2"/>
        <v>67</v>
      </c>
      <c r="L511" s="55">
        <f t="shared" ca="1" si="10"/>
        <v>-766372.57240943459</v>
      </c>
      <c r="M511" s="56">
        <f t="shared" ca="1" si="11"/>
        <v>37552256.048062295</v>
      </c>
      <c r="N511" s="57">
        <f t="shared" ca="1" si="12"/>
        <v>1</v>
      </c>
      <c r="O511" s="54">
        <f t="shared" ca="1" si="3"/>
        <v>64</v>
      </c>
      <c r="P511" s="55">
        <f t="shared" ca="1" si="13"/>
        <v>-279072.13322958862</v>
      </c>
      <c r="Q511" s="56">
        <f t="shared" ca="1" si="14"/>
        <v>13674534.528249843</v>
      </c>
      <c r="R511" s="57">
        <f t="shared" ca="1" si="15"/>
        <v>1</v>
      </c>
      <c r="S511" s="8"/>
      <c r="T511" s="8"/>
      <c r="U511" s="8"/>
      <c r="V511" s="8"/>
      <c r="W511" s="8"/>
      <c r="X511" s="8"/>
      <c r="Y511" s="8"/>
      <c r="Z511" s="8"/>
    </row>
    <row r="512" spans="1:26" ht="15.75" customHeight="1">
      <c r="A512" s="8"/>
      <c r="B512" s="8"/>
      <c r="C512" s="8"/>
      <c r="D512" s="8"/>
      <c r="E512" s="8"/>
      <c r="F512" s="8"/>
      <c r="G512" s="8"/>
      <c r="H512" s="8"/>
      <c r="I512" s="32"/>
      <c r="J512" s="32"/>
      <c r="K512" s="54">
        <f t="shared" ca="1" si="2"/>
        <v>89</v>
      </c>
      <c r="L512" s="55">
        <f t="shared" ca="1" si="10"/>
        <v>-751045.12096124596</v>
      </c>
      <c r="M512" s="56">
        <f t="shared" ca="1" si="11"/>
        <v>36801210.927101046</v>
      </c>
      <c r="N512" s="57">
        <f t="shared" ca="1" si="12"/>
        <v>2</v>
      </c>
      <c r="O512" s="54">
        <f t="shared" ca="1" si="3"/>
        <v>44</v>
      </c>
      <c r="P512" s="55">
        <f t="shared" ca="1" si="13"/>
        <v>546981.38112999371</v>
      </c>
      <c r="Q512" s="56">
        <f t="shared" ca="1" si="14"/>
        <v>14221515.909379836</v>
      </c>
      <c r="R512" s="57">
        <f t="shared" ca="1" si="15"/>
        <v>0</v>
      </c>
      <c r="S512" s="8"/>
      <c r="T512" s="8"/>
      <c r="U512" s="8"/>
      <c r="V512" s="8"/>
      <c r="W512" s="8"/>
      <c r="X512" s="8"/>
      <c r="Y512" s="8"/>
      <c r="Z512" s="8"/>
    </row>
    <row r="513" spans="1:26" ht="15.75" customHeight="1">
      <c r="A513" s="8"/>
      <c r="B513" s="8"/>
      <c r="C513" s="8"/>
      <c r="D513" s="8"/>
      <c r="E513" s="8"/>
      <c r="F513" s="8"/>
      <c r="G513" s="8"/>
      <c r="H513" s="8"/>
      <c r="I513" s="32"/>
      <c r="J513" s="32"/>
      <c r="K513" s="54">
        <f t="shared" ca="1" si="2"/>
        <v>84</v>
      </c>
      <c r="L513" s="55">
        <f t="shared" ca="1" si="10"/>
        <v>-736024.21854202088</v>
      </c>
      <c r="M513" s="56">
        <f t="shared" ca="1" si="11"/>
        <v>36065186.708559021</v>
      </c>
      <c r="N513" s="57">
        <f t="shared" ca="1" si="12"/>
        <v>3</v>
      </c>
      <c r="O513" s="54">
        <f t="shared" ca="1" si="3"/>
        <v>99</v>
      </c>
      <c r="P513" s="55">
        <f t="shared" ca="1" si="13"/>
        <v>-284430.31818759674</v>
      </c>
      <c r="Q513" s="56">
        <f t="shared" ca="1" si="14"/>
        <v>13937085.59119224</v>
      </c>
      <c r="R513" s="57">
        <f t="shared" ca="1" si="15"/>
        <v>1</v>
      </c>
      <c r="S513" s="8"/>
      <c r="T513" s="8"/>
      <c r="U513" s="8"/>
      <c r="V513" s="8"/>
      <c r="W513" s="8"/>
      <c r="X513" s="8"/>
      <c r="Y513" s="8"/>
      <c r="Z513" s="8"/>
    </row>
    <row r="514" spans="1:26" ht="15.75" customHeight="1">
      <c r="A514" s="8"/>
      <c r="B514" s="8"/>
      <c r="C514" s="8"/>
      <c r="D514" s="8"/>
      <c r="E514" s="8"/>
      <c r="F514" s="8"/>
      <c r="G514" s="8"/>
      <c r="H514" s="8"/>
      <c r="I514" s="32"/>
      <c r="J514" s="32"/>
      <c r="K514" s="54">
        <f t="shared" ca="1" si="2"/>
        <v>48</v>
      </c>
      <c r="L514" s="55">
        <f t="shared" ca="1" si="10"/>
        <v>1442607.4683423608</v>
      </c>
      <c r="M514" s="56">
        <f t="shared" ca="1" si="11"/>
        <v>37507794.176901385</v>
      </c>
      <c r="N514" s="57">
        <f t="shared" ca="1" si="12"/>
        <v>0</v>
      </c>
      <c r="O514" s="54">
        <f t="shared" ca="1" si="3"/>
        <v>42</v>
      </c>
      <c r="P514" s="55">
        <f t="shared" ca="1" si="13"/>
        <v>557483.42364768963</v>
      </c>
      <c r="Q514" s="56">
        <f t="shared" ca="1" si="14"/>
        <v>14494569.014839929</v>
      </c>
      <c r="R514" s="57">
        <f t="shared" ca="1" si="15"/>
        <v>0</v>
      </c>
      <c r="S514" s="8"/>
      <c r="T514" s="8"/>
      <c r="U514" s="8"/>
      <c r="V514" s="8"/>
      <c r="W514" s="8"/>
      <c r="X514" s="8"/>
      <c r="Y514" s="8"/>
      <c r="Z514" s="8"/>
    </row>
    <row r="515" spans="1:26" ht="15.75" customHeight="1">
      <c r="A515" s="8"/>
      <c r="B515" s="8"/>
      <c r="C515" s="8"/>
      <c r="D515" s="8"/>
      <c r="E515" s="8"/>
      <c r="F515" s="8"/>
      <c r="G515" s="8"/>
      <c r="H515" s="8"/>
      <c r="I515" s="32"/>
      <c r="J515" s="32"/>
      <c r="K515" s="54">
        <f t="shared" ca="1" si="2"/>
        <v>0</v>
      </c>
      <c r="L515" s="55">
        <f t="shared" ca="1" si="10"/>
        <v>1500311.7670760555</v>
      </c>
      <c r="M515" s="56">
        <f t="shared" ca="1" si="11"/>
        <v>39008105.943977438</v>
      </c>
      <c r="N515" s="57">
        <f t="shared" ca="1" si="12"/>
        <v>0</v>
      </c>
      <c r="O515" s="54">
        <f t="shared" ca="1" si="3"/>
        <v>20</v>
      </c>
      <c r="P515" s="55">
        <f t="shared" ca="1" si="13"/>
        <v>579782.7605935972</v>
      </c>
      <c r="Q515" s="56">
        <f t="shared" ca="1" si="14"/>
        <v>15074351.775433525</v>
      </c>
      <c r="R515" s="57">
        <f t="shared" ca="1" si="15"/>
        <v>0</v>
      </c>
      <c r="S515" s="8"/>
      <c r="T515" s="8"/>
      <c r="U515" s="8"/>
      <c r="V515" s="8"/>
      <c r="W515" s="8"/>
      <c r="X515" s="8"/>
      <c r="Y515" s="8"/>
      <c r="Z515" s="8"/>
    </row>
    <row r="516" spans="1:26" ht="15.75" customHeight="1">
      <c r="A516" s="8"/>
      <c r="B516" s="8"/>
      <c r="C516" s="8"/>
      <c r="D516" s="8"/>
      <c r="E516" s="8"/>
      <c r="F516" s="8"/>
      <c r="G516" s="8"/>
      <c r="H516" s="8"/>
      <c r="I516" s="32"/>
      <c r="J516" s="32"/>
      <c r="K516" s="54">
        <f t="shared" ca="1" si="2"/>
        <v>87</v>
      </c>
      <c r="L516" s="55">
        <f t="shared" ca="1" si="10"/>
        <v>-780162.11887954874</v>
      </c>
      <c r="M516" s="56">
        <f t="shared" ca="1" si="11"/>
        <v>38227943.825097889</v>
      </c>
      <c r="N516" s="57">
        <f t="shared" ca="1" si="12"/>
        <v>1</v>
      </c>
      <c r="O516" s="54">
        <f t="shared" ca="1" si="3"/>
        <v>100</v>
      </c>
      <c r="P516" s="55">
        <f t="shared" ca="1" si="13"/>
        <v>-301487.03550867049</v>
      </c>
      <c r="Q516" s="56">
        <f t="shared" ca="1" si="14"/>
        <v>14772864.739924856</v>
      </c>
      <c r="R516" s="57">
        <f t="shared" ca="1" si="15"/>
        <v>1</v>
      </c>
      <c r="S516" s="8"/>
      <c r="T516" s="8"/>
      <c r="U516" s="8"/>
      <c r="V516" s="8"/>
      <c r="W516" s="8"/>
      <c r="X516" s="8"/>
      <c r="Y516" s="8"/>
      <c r="Z516" s="8"/>
    </row>
    <row r="517" spans="1:26" ht="15.75" customHeight="1">
      <c r="A517" s="8"/>
      <c r="B517" s="8"/>
      <c r="C517" s="8"/>
      <c r="D517" s="8"/>
      <c r="E517" s="8"/>
      <c r="F517" s="8"/>
      <c r="G517" s="8"/>
      <c r="H517" s="8"/>
      <c r="I517" s="32"/>
      <c r="J517" s="32"/>
      <c r="K517" s="54">
        <f t="shared" ca="1" si="2"/>
        <v>85</v>
      </c>
      <c r="L517" s="55">
        <f t="shared" ca="1" si="10"/>
        <v>-764558.87650195777</v>
      </c>
      <c r="M517" s="56">
        <f t="shared" ca="1" si="11"/>
        <v>37463384.948595934</v>
      </c>
      <c r="N517" s="57">
        <f t="shared" ca="1" si="12"/>
        <v>2</v>
      </c>
      <c r="O517" s="54">
        <f t="shared" ca="1" si="3"/>
        <v>57</v>
      </c>
      <c r="P517" s="55">
        <f t="shared" ca="1" si="13"/>
        <v>590914.58959699422</v>
      </c>
      <c r="Q517" s="56">
        <f t="shared" ca="1" si="14"/>
        <v>15363779.32952185</v>
      </c>
      <c r="R517" s="57">
        <f t="shared" ca="1" si="15"/>
        <v>0</v>
      </c>
      <c r="S517" s="8"/>
      <c r="T517" s="8"/>
      <c r="U517" s="8"/>
      <c r="V517" s="8"/>
      <c r="W517" s="8"/>
      <c r="X517" s="8"/>
      <c r="Y517" s="8"/>
      <c r="Z517" s="8"/>
    </row>
    <row r="518" spans="1:26" ht="15.75" customHeight="1">
      <c r="A518" s="8"/>
      <c r="B518" s="8"/>
      <c r="C518" s="8"/>
      <c r="D518" s="8"/>
      <c r="E518" s="8"/>
      <c r="F518" s="8"/>
      <c r="G518" s="8"/>
      <c r="H518" s="8"/>
      <c r="I518" s="32"/>
      <c r="J518" s="32"/>
      <c r="K518" s="54">
        <f t="shared" ca="1" si="2"/>
        <v>18</v>
      </c>
      <c r="L518" s="55">
        <f t="shared" ca="1" si="10"/>
        <v>1498535.3979438373</v>
      </c>
      <c r="M518" s="56">
        <f t="shared" ca="1" si="11"/>
        <v>38961920.346539773</v>
      </c>
      <c r="N518" s="57">
        <f t="shared" ca="1" si="12"/>
        <v>0</v>
      </c>
      <c r="O518" s="54">
        <f t="shared" ca="1" si="3"/>
        <v>1</v>
      </c>
      <c r="P518" s="55">
        <f t="shared" ca="1" si="13"/>
        <v>614551.17318087397</v>
      </c>
      <c r="Q518" s="56">
        <f t="shared" ca="1" si="14"/>
        <v>15978330.502702724</v>
      </c>
      <c r="R518" s="57">
        <f t="shared" ca="1" si="15"/>
        <v>0</v>
      </c>
      <c r="S518" s="8"/>
      <c r="T518" s="8"/>
      <c r="U518" s="8"/>
      <c r="V518" s="8"/>
      <c r="W518" s="8"/>
      <c r="X518" s="8"/>
      <c r="Y518" s="8"/>
      <c r="Z518" s="8"/>
    </row>
    <row r="519" spans="1:26" ht="15.75" customHeight="1">
      <c r="A519" s="8"/>
      <c r="B519" s="8"/>
      <c r="C519" s="8"/>
      <c r="D519" s="8"/>
      <c r="E519" s="8"/>
      <c r="F519" s="8"/>
      <c r="G519" s="8"/>
      <c r="H519" s="8"/>
      <c r="I519" s="32"/>
      <c r="J519" s="32"/>
      <c r="K519" s="54">
        <f t="shared" ca="1" si="2"/>
        <v>2</v>
      </c>
      <c r="L519" s="55">
        <f t="shared" ca="1" si="10"/>
        <v>1558476.813861591</v>
      </c>
      <c r="M519" s="56">
        <f t="shared" ca="1" si="11"/>
        <v>40520397.160401367</v>
      </c>
      <c r="N519" s="57">
        <f t="shared" ca="1" si="12"/>
        <v>0</v>
      </c>
      <c r="O519" s="54">
        <f t="shared" ca="1" si="3"/>
        <v>99</v>
      </c>
      <c r="P519" s="55">
        <f t="shared" ca="1" si="13"/>
        <v>-319566.61005405447</v>
      </c>
      <c r="Q519" s="56">
        <f t="shared" ca="1" si="14"/>
        <v>15658763.892648669</v>
      </c>
      <c r="R519" s="57">
        <f t="shared" ca="1" si="15"/>
        <v>1</v>
      </c>
      <c r="S519" s="8"/>
      <c r="T519" s="8"/>
      <c r="U519" s="8"/>
      <c r="V519" s="8"/>
      <c r="W519" s="8"/>
      <c r="X519" s="8"/>
      <c r="Y519" s="8"/>
      <c r="Z519" s="8"/>
    </row>
    <row r="520" spans="1:26" ht="15.75" customHeight="1">
      <c r="A520" s="8"/>
      <c r="B520" s="8"/>
      <c r="C520" s="8"/>
      <c r="D520" s="8"/>
      <c r="E520" s="8"/>
      <c r="F520" s="8"/>
      <c r="G520" s="8"/>
      <c r="H520" s="8"/>
      <c r="I520" s="32"/>
      <c r="J520" s="32"/>
      <c r="K520" s="54">
        <f t="shared" ca="1" si="2"/>
        <v>99</v>
      </c>
      <c r="L520" s="55">
        <f t="shared" ca="1" si="10"/>
        <v>-810407.9432080274</v>
      </c>
      <c r="M520" s="56">
        <f t="shared" ca="1" si="11"/>
        <v>39709989.217193343</v>
      </c>
      <c r="N520" s="57">
        <f t="shared" ca="1" si="12"/>
        <v>1</v>
      </c>
      <c r="O520" s="54">
        <f t="shared" ca="1" si="3"/>
        <v>95</v>
      </c>
      <c r="P520" s="55">
        <f t="shared" ca="1" si="13"/>
        <v>-313175.27785297338</v>
      </c>
      <c r="Q520" s="56">
        <f t="shared" ca="1" si="14"/>
        <v>15345588.614795696</v>
      </c>
      <c r="R520" s="57">
        <f t="shared" ca="1" si="15"/>
        <v>2</v>
      </c>
      <c r="S520" s="8"/>
      <c r="T520" s="8"/>
      <c r="U520" s="8"/>
      <c r="V520" s="8"/>
      <c r="W520" s="8"/>
      <c r="X520" s="8"/>
      <c r="Y520" s="8"/>
      <c r="Z520" s="8"/>
    </row>
    <row r="521" spans="1:26" ht="15.75" customHeight="1">
      <c r="A521" s="8"/>
      <c r="B521" s="8"/>
      <c r="C521" s="8"/>
      <c r="D521" s="8"/>
      <c r="E521" s="8"/>
      <c r="F521" s="8"/>
      <c r="G521" s="8"/>
      <c r="H521" s="8"/>
      <c r="I521" s="32"/>
      <c r="J521" s="32"/>
      <c r="K521" s="54">
        <f t="shared" ca="1" si="2"/>
        <v>97</v>
      </c>
      <c r="L521" s="55">
        <f t="shared" ca="1" si="10"/>
        <v>-794199.78434386686</v>
      </c>
      <c r="M521" s="56">
        <f t="shared" ca="1" si="11"/>
        <v>38915789.432849474</v>
      </c>
      <c r="N521" s="57">
        <f t="shared" ca="1" si="12"/>
        <v>2</v>
      </c>
      <c r="O521" s="54">
        <f t="shared" ca="1" si="3"/>
        <v>55</v>
      </c>
      <c r="P521" s="55">
        <f t="shared" ca="1" si="13"/>
        <v>613823.5445918279</v>
      </c>
      <c r="Q521" s="56">
        <f t="shared" ca="1" si="14"/>
        <v>15959412.159387523</v>
      </c>
      <c r="R521" s="57">
        <f t="shared" ca="1" si="15"/>
        <v>0</v>
      </c>
      <c r="S521" s="8"/>
      <c r="T521" s="8"/>
      <c r="U521" s="8"/>
      <c r="V521" s="8"/>
      <c r="W521" s="8"/>
      <c r="X521" s="8"/>
      <c r="Y521" s="8"/>
      <c r="Z521" s="8"/>
    </row>
    <row r="522" spans="1:26" ht="15.75" customHeight="1">
      <c r="A522" s="8"/>
      <c r="B522" s="8"/>
      <c r="C522" s="8"/>
      <c r="D522" s="8"/>
      <c r="E522" s="8"/>
      <c r="F522" s="8"/>
      <c r="G522" s="8"/>
      <c r="H522" s="8"/>
      <c r="I522" s="32"/>
      <c r="J522" s="32"/>
      <c r="K522" s="54">
        <f t="shared" ca="1" si="2"/>
        <v>67</v>
      </c>
      <c r="L522" s="55">
        <f t="shared" ca="1" si="10"/>
        <v>-778315.78865698946</v>
      </c>
      <c r="M522" s="56">
        <f t="shared" ca="1" si="11"/>
        <v>38137473.644192487</v>
      </c>
      <c r="N522" s="57">
        <f t="shared" ca="1" si="12"/>
        <v>3</v>
      </c>
      <c r="O522" s="54">
        <f t="shared" ca="1" si="3"/>
        <v>9</v>
      </c>
      <c r="P522" s="55">
        <f t="shared" ca="1" si="13"/>
        <v>638376.48637550091</v>
      </c>
      <c r="Q522" s="56">
        <f t="shared" ca="1" si="14"/>
        <v>16597788.645763025</v>
      </c>
      <c r="R522" s="57">
        <f t="shared" ca="1" si="15"/>
        <v>0</v>
      </c>
      <c r="S522" s="8"/>
      <c r="T522" s="8"/>
      <c r="U522" s="8"/>
      <c r="V522" s="8"/>
      <c r="W522" s="8"/>
      <c r="X522" s="8"/>
      <c r="Y522" s="8"/>
      <c r="Z522" s="8"/>
    </row>
    <row r="523" spans="1:26" ht="15.75" customHeight="1">
      <c r="A523" s="8"/>
      <c r="B523" s="8"/>
      <c r="C523" s="8"/>
      <c r="D523" s="8"/>
      <c r="E523" s="8"/>
      <c r="F523" s="8"/>
      <c r="G523" s="8"/>
      <c r="H523" s="8"/>
      <c r="I523" s="32"/>
      <c r="J523" s="32"/>
      <c r="K523" s="54">
        <f t="shared" ca="1" si="2"/>
        <v>74</v>
      </c>
      <c r="L523" s="55">
        <f t="shared" ca="1" si="10"/>
        <v>-762749.47288384975</v>
      </c>
      <c r="M523" s="56">
        <f t="shared" ca="1" si="11"/>
        <v>37374724.171308637</v>
      </c>
      <c r="N523" s="57">
        <f t="shared" ca="1" si="12"/>
        <v>4</v>
      </c>
      <c r="O523" s="54">
        <f t="shared" ca="1" si="3"/>
        <v>63</v>
      </c>
      <c r="P523" s="55">
        <f t="shared" ca="1" si="13"/>
        <v>-331955.77291526052</v>
      </c>
      <c r="Q523" s="56">
        <f t="shared" ca="1" si="14"/>
        <v>16265832.872847764</v>
      </c>
      <c r="R523" s="57">
        <f t="shared" ca="1" si="15"/>
        <v>1</v>
      </c>
      <c r="S523" s="8"/>
      <c r="T523" s="8"/>
      <c r="U523" s="8"/>
      <c r="V523" s="8"/>
      <c r="W523" s="8"/>
      <c r="X523" s="8"/>
      <c r="Y523" s="8"/>
      <c r="Z523" s="8"/>
    </row>
    <row r="524" spans="1:26" ht="15.75" customHeight="1">
      <c r="A524" s="8"/>
      <c r="B524" s="8"/>
      <c r="C524" s="8"/>
      <c r="D524" s="8"/>
      <c r="E524" s="8"/>
      <c r="F524" s="8"/>
      <c r="G524" s="8"/>
      <c r="H524" s="8"/>
      <c r="I524" s="32"/>
      <c r="J524" s="32"/>
      <c r="K524" s="54">
        <f t="shared" ca="1" si="2"/>
        <v>97</v>
      </c>
      <c r="L524" s="55">
        <f t="shared" ca="1" si="10"/>
        <v>-747494.48342617275</v>
      </c>
      <c r="M524" s="56">
        <f t="shared" ca="1" si="11"/>
        <v>36627229.687882461</v>
      </c>
      <c r="N524" s="57">
        <f t="shared" ca="1" si="12"/>
        <v>5</v>
      </c>
      <c r="O524" s="54">
        <f t="shared" ca="1" si="3"/>
        <v>79</v>
      </c>
      <c r="P524" s="55">
        <f t="shared" ca="1" si="13"/>
        <v>-325316.65745695529</v>
      </c>
      <c r="Q524" s="56">
        <f t="shared" ca="1" si="14"/>
        <v>15940516.215390809</v>
      </c>
      <c r="R524" s="57">
        <f t="shared" ca="1" si="15"/>
        <v>2</v>
      </c>
      <c r="S524" s="8"/>
      <c r="T524" s="8"/>
      <c r="U524" s="8"/>
      <c r="V524" s="8"/>
      <c r="W524" s="8"/>
      <c r="X524" s="8"/>
      <c r="Y524" s="8"/>
      <c r="Z524" s="8"/>
    </row>
    <row r="525" spans="1:26" ht="15.75" customHeight="1">
      <c r="A525" s="8"/>
      <c r="B525" s="8"/>
      <c r="C525" s="8"/>
      <c r="D525" s="8"/>
      <c r="E525" s="8"/>
      <c r="F525" s="8"/>
      <c r="G525" s="8"/>
      <c r="H525" s="8"/>
      <c r="I525" s="32"/>
      <c r="J525" s="32"/>
      <c r="K525" s="54">
        <f t="shared" ca="1" si="2"/>
        <v>49</v>
      </c>
      <c r="L525" s="55">
        <f t="shared" ca="1" si="10"/>
        <v>1465089.1875152984</v>
      </c>
      <c r="M525" s="56">
        <f t="shared" ca="1" si="11"/>
        <v>38092318.875397757</v>
      </c>
      <c r="N525" s="57">
        <f t="shared" ca="1" si="12"/>
        <v>0</v>
      </c>
      <c r="O525" s="54">
        <f t="shared" ca="1" si="3"/>
        <v>86</v>
      </c>
      <c r="P525" s="55">
        <f t="shared" ca="1" si="13"/>
        <v>-318810.32430781616</v>
      </c>
      <c r="Q525" s="56">
        <f t="shared" ca="1" si="14"/>
        <v>15621705.891082993</v>
      </c>
      <c r="R525" s="57">
        <f t="shared" ca="1" si="15"/>
        <v>3</v>
      </c>
      <c r="S525" s="8"/>
      <c r="T525" s="8"/>
      <c r="U525" s="8"/>
      <c r="V525" s="8"/>
      <c r="W525" s="8"/>
      <c r="X525" s="8"/>
      <c r="Y525" s="8"/>
      <c r="Z525" s="8"/>
    </row>
    <row r="526" spans="1:26" ht="15.75" customHeight="1">
      <c r="A526" s="8"/>
      <c r="B526" s="8"/>
      <c r="C526" s="8"/>
      <c r="D526" s="8"/>
      <c r="E526" s="8"/>
      <c r="F526" s="8"/>
      <c r="G526" s="8"/>
      <c r="H526" s="8"/>
      <c r="I526" s="32"/>
      <c r="J526" s="32"/>
      <c r="K526" s="54">
        <f t="shared" ca="1" si="2"/>
        <v>42</v>
      </c>
      <c r="L526" s="55">
        <f t="shared" ca="1" si="10"/>
        <v>1523692.7550159104</v>
      </c>
      <c r="M526" s="56">
        <f t="shared" ca="1" si="11"/>
        <v>39616011.630413666</v>
      </c>
      <c r="N526" s="57">
        <f t="shared" ca="1" si="12"/>
        <v>0</v>
      </c>
      <c r="O526" s="54">
        <f t="shared" ca="1" si="3"/>
        <v>54</v>
      </c>
      <c r="P526" s="55">
        <f t="shared" ca="1" si="13"/>
        <v>624868.23564331967</v>
      </c>
      <c r="Q526" s="56">
        <f t="shared" ca="1" si="14"/>
        <v>16246574.126726313</v>
      </c>
      <c r="R526" s="57">
        <f t="shared" ca="1" si="15"/>
        <v>0</v>
      </c>
      <c r="S526" s="8"/>
      <c r="T526" s="8"/>
      <c r="U526" s="8"/>
      <c r="V526" s="8"/>
      <c r="W526" s="8"/>
      <c r="X526" s="8"/>
      <c r="Y526" s="8"/>
      <c r="Z526" s="8"/>
    </row>
    <row r="527" spans="1:26" ht="15.75" customHeight="1">
      <c r="A527" s="8"/>
      <c r="B527" s="8"/>
      <c r="C527" s="8"/>
      <c r="D527" s="8"/>
      <c r="E527" s="8"/>
      <c r="F527" s="8"/>
      <c r="G527" s="8"/>
      <c r="H527" s="8"/>
      <c r="I527" s="32"/>
      <c r="J527" s="32"/>
      <c r="K527" s="54">
        <f t="shared" ca="1" si="2"/>
        <v>57</v>
      </c>
      <c r="L527" s="55">
        <f t="shared" ca="1" si="10"/>
        <v>1584640.4652165468</v>
      </c>
      <c r="M527" s="56">
        <f t="shared" ca="1" si="11"/>
        <v>41200652.095630214</v>
      </c>
      <c r="N527" s="57">
        <f t="shared" ca="1" si="12"/>
        <v>0</v>
      </c>
      <c r="O527" s="54">
        <f t="shared" ca="1" si="3"/>
        <v>42</v>
      </c>
      <c r="P527" s="55">
        <f t="shared" ca="1" si="13"/>
        <v>649862.96506905253</v>
      </c>
      <c r="Q527" s="56">
        <f t="shared" ca="1" si="14"/>
        <v>16896437.091795366</v>
      </c>
      <c r="R527" s="57">
        <f t="shared" ca="1" si="15"/>
        <v>0</v>
      </c>
      <c r="S527" s="8"/>
      <c r="T527" s="8"/>
      <c r="U527" s="8"/>
      <c r="V527" s="8"/>
      <c r="W527" s="8"/>
      <c r="X527" s="8"/>
      <c r="Y527" s="8"/>
      <c r="Z527" s="8"/>
    </row>
    <row r="528" spans="1:26" ht="15.75" customHeight="1">
      <c r="A528" s="8"/>
      <c r="B528" s="8"/>
      <c r="C528" s="8"/>
      <c r="D528" s="8"/>
      <c r="E528" s="8"/>
      <c r="F528" s="8"/>
      <c r="G528" s="8"/>
      <c r="H528" s="8"/>
      <c r="I528" s="32"/>
      <c r="J528" s="32"/>
      <c r="K528" s="54">
        <f t="shared" ca="1" si="2"/>
        <v>56</v>
      </c>
      <c r="L528" s="55">
        <f t="shared" ca="1" si="10"/>
        <v>1648026.0838252085</v>
      </c>
      <c r="M528" s="56">
        <f t="shared" ca="1" si="11"/>
        <v>42848678.179455422</v>
      </c>
      <c r="N528" s="57">
        <f t="shared" ca="1" si="12"/>
        <v>0</v>
      </c>
      <c r="O528" s="54">
        <f t="shared" ca="1" si="3"/>
        <v>17</v>
      </c>
      <c r="P528" s="55">
        <f t="shared" ca="1" si="13"/>
        <v>675857.48367181467</v>
      </c>
      <c r="Q528" s="56">
        <f t="shared" ca="1" si="14"/>
        <v>17572294.57546718</v>
      </c>
      <c r="R528" s="57">
        <f t="shared" ca="1" si="15"/>
        <v>0</v>
      </c>
      <c r="S528" s="8"/>
      <c r="T528" s="8"/>
      <c r="U528" s="8"/>
      <c r="V528" s="8"/>
      <c r="W528" s="8"/>
      <c r="X528" s="8"/>
      <c r="Y528" s="8"/>
      <c r="Z528" s="8"/>
    </row>
    <row r="529" spans="1:26" ht="15.75" customHeight="1">
      <c r="A529" s="8"/>
      <c r="B529" s="8"/>
      <c r="C529" s="8"/>
      <c r="D529" s="8"/>
      <c r="E529" s="8"/>
      <c r="F529" s="8"/>
      <c r="G529" s="8"/>
      <c r="H529" s="8"/>
      <c r="I529" s="32"/>
      <c r="J529" s="32"/>
      <c r="K529" s="54">
        <f t="shared" ca="1" si="2"/>
        <v>54</v>
      </c>
      <c r="L529" s="55">
        <f t="shared" ca="1" si="10"/>
        <v>1713947.1271782168</v>
      </c>
      <c r="M529" s="56">
        <f t="shared" ca="1" si="11"/>
        <v>44562625.306633636</v>
      </c>
      <c r="N529" s="57">
        <f t="shared" ca="1" si="12"/>
        <v>0</v>
      </c>
      <c r="O529" s="54">
        <f t="shared" ca="1" si="3"/>
        <v>77</v>
      </c>
      <c r="P529" s="55">
        <f t="shared" ca="1" si="13"/>
        <v>-351445.89150934364</v>
      </c>
      <c r="Q529" s="56">
        <f t="shared" ca="1" si="14"/>
        <v>17220848.683957838</v>
      </c>
      <c r="R529" s="57">
        <f t="shared" ca="1" si="15"/>
        <v>1</v>
      </c>
      <c r="S529" s="8"/>
      <c r="T529" s="8"/>
      <c r="U529" s="8"/>
      <c r="V529" s="8"/>
      <c r="W529" s="8"/>
      <c r="X529" s="8"/>
      <c r="Y529" s="8"/>
      <c r="Z529" s="8"/>
    </row>
    <row r="530" spans="1:26" ht="15.75" customHeight="1">
      <c r="A530" s="8"/>
      <c r="B530" s="8"/>
      <c r="C530" s="8"/>
      <c r="D530" s="8"/>
      <c r="E530" s="8"/>
      <c r="F530" s="8"/>
      <c r="G530" s="8"/>
      <c r="H530" s="8"/>
      <c r="I530" s="32"/>
      <c r="J530" s="32"/>
      <c r="K530" s="54">
        <f t="shared" ca="1" si="2"/>
        <v>82</v>
      </c>
      <c r="L530" s="55">
        <f t="shared" ca="1" si="10"/>
        <v>-891252.50613267277</v>
      </c>
      <c r="M530" s="56">
        <f t="shared" ca="1" si="11"/>
        <v>43671372.800500967</v>
      </c>
      <c r="N530" s="57">
        <f t="shared" ca="1" si="12"/>
        <v>1</v>
      </c>
      <c r="O530" s="54">
        <f t="shared" ca="1" si="3"/>
        <v>4</v>
      </c>
      <c r="P530" s="55">
        <f t="shared" ca="1" si="13"/>
        <v>688833.94735831348</v>
      </c>
      <c r="Q530" s="56">
        <f t="shared" ca="1" si="14"/>
        <v>17909682.631316151</v>
      </c>
      <c r="R530" s="57">
        <f t="shared" ca="1" si="15"/>
        <v>0</v>
      </c>
      <c r="S530" s="8"/>
      <c r="T530" s="8"/>
      <c r="U530" s="8"/>
      <c r="V530" s="8"/>
      <c r="W530" s="8"/>
      <c r="X530" s="8"/>
      <c r="Y530" s="8"/>
      <c r="Z530" s="8"/>
    </row>
    <row r="531" spans="1:26" ht="15.75" customHeight="1">
      <c r="A531" s="8"/>
      <c r="B531" s="8"/>
      <c r="C531" s="8"/>
      <c r="D531" s="8"/>
      <c r="E531" s="8"/>
      <c r="F531" s="8"/>
      <c r="G531" s="8"/>
      <c r="H531" s="8"/>
      <c r="I531" s="32"/>
      <c r="J531" s="32"/>
      <c r="K531" s="54">
        <f t="shared" ca="1" si="2"/>
        <v>44</v>
      </c>
      <c r="L531" s="55">
        <f t="shared" ca="1" si="10"/>
        <v>1746854.9120200388</v>
      </c>
      <c r="M531" s="56">
        <f t="shared" ca="1" si="11"/>
        <v>45418227.712521002</v>
      </c>
      <c r="N531" s="57">
        <f t="shared" ca="1" si="12"/>
        <v>0</v>
      </c>
      <c r="O531" s="54">
        <f t="shared" ca="1" si="3"/>
        <v>89</v>
      </c>
      <c r="P531" s="55">
        <f t="shared" ca="1" si="13"/>
        <v>-358193.65262632305</v>
      </c>
      <c r="Q531" s="56">
        <f t="shared" ca="1" si="14"/>
        <v>17551488.978689827</v>
      </c>
      <c r="R531" s="57">
        <f t="shared" ca="1" si="15"/>
        <v>1</v>
      </c>
      <c r="S531" s="8"/>
      <c r="T531" s="8"/>
      <c r="U531" s="8"/>
      <c r="V531" s="8"/>
      <c r="W531" s="8"/>
      <c r="X531" s="8"/>
      <c r="Y531" s="8"/>
      <c r="Z531" s="8"/>
    </row>
    <row r="532" spans="1:26" ht="15.75" customHeight="1">
      <c r="A532" s="8"/>
      <c r="B532" s="8"/>
      <c r="C532" s="8"/>
      <c r="D532" s="8"/>
      <c r="E532" s="8"/>
      <c r="F532" s="8"/>
      <c r="G532" s="8"/>
      <c r="H532" s="8"/>
      <c r="I532" s="32"/>
      <c r="J532" s="32"/>
      <c r="K532" s="54">
        <f t="shared" ca="1" si="2"/>
        <v>67</v>
      </c>
      <c r="L532" s="55">
        <f t="shared" ca="1" si="10"/>
        <v>-908364.55425042007</v>
      </c>
      <c r="M532" s="56">
        <f t="shared" ca="1" si="11"/>
        <v>44509863.158270583</v>
      </c>
      <c r="N532" s="57">
        <f t="shared" ca="1" si="12"/>
        <v>1</v>
      </c>
      <c r="O532" s="54">
        <f t="shared" ca="1" si="3"/>
        <v>44</v>
      </c>
      <c r="P532" s="55">
        <f t="shared" ca="1" si="13"/>
        <v>702059.5591475931</v>
      </c>
      <c r="Q532" s="56">
        <f t="shared" ca="1" si="14"/>
        <v>18253548.53783742</v>
      </c>
      <c r="R532" s="57">
        <f t="shared" ca="1" si="15"/>
        <v>0</v>
      </c>
      <c r="S532" s="8"/>
      <c r="T532" s="8"/>
      <c r="U532" s="8"/>
      <c r="V532" s="8"/>
      <c r="W532" s="8"/>
      <c r="X532" s="8"/>
      <c r="Y532" s="8"/>
      <c r="Z532" s="8"/>
    </row>
    <row r="533" spans="1:26" ht="15.75" customHeight="1">
      <c r="A533" s="8"/>
      <c r="B533" s="8"/>
      <c r="C533" s="8"/>
      <c r="D533" s="8"/>
      <c r="E533" s="8"/>
      <c r="F533" s="8"/>
      <c r="G533" s="8"/>
      <c r="H533" s="8"/>
      <c r="I533" s="32"/>
      <c r="J533" s="32"/>
      <c r="K533" s="54">
        <f t="shared" ca="1" si="2"/>
        <v>8</v>
      </c>
      <c r="L533" s="55">
        <f t="shared" ca="1" si="10"/>
        <v>1780394.5263308233</v>
      </c>
      <c r="M533" s="56">
        <f t="shared" ca="1" si="11"/>
        <v>46290257.684601404</v>
      </c>
      <c r="N533" s="57">
        <f t="shared" ca="1" si="12"/>
        <v>0</v>
      </c>
      <c r="O533" s="54">
        <f t="shared" ca="1" si="3"/>
        <v>1</v>
      </c>
      <c r="P533" s="55">
        <f t="shared" ca="1" si="13"/>
        <v>730141.9415134968</v>
      </c>
      <c r="Q533" s="56">
        <f t="shared" ca="1" si="14"/>
        <v>18983690.479350917</v>
      </c>
      <c r="R533" s="57">
        <f t="shared" ca="1" si="15"/>
        <v>0</v>
      </c>
      <c r="S533" s="8"/>
      <c r="T533" s="8"/>
      <c r="U533" s="8"/>
      <c r="V533" s="8"/>
      <c r="W533" s="8"/>
      <c r="X533" s="8"/>
      <c r="Y533" s="8"/>
      <c r="Z533" s="8"/>
    </row>
    <row r="534" spans="1:26" ht="15.75" customHeight="1">
      <c r="A534" s="8"/>
      <c r="B534" s="8"/>
      <c r="C534" s="8"/>
      <c r="D534" s="8"/>
      <c r="E534" s="8"/>
      <c r="F534" s="8"/>
      <c r="G534" s="8"/>
      <c r="H534" s="8"/>
      <c r="I534" s="32"/>
      <c r="J534" s="32"/>
      <c r="K534" s="54">
        <f t="shared" ca="1" si="2"/>
        <v>23</v>
      </c>
      <c r="L534" s="55">
        <f t="shared" ca="1" si="10"/>
        <v>1851610.3073840563</v>
      </c>
      <c r="M534" s="56">
        <f t="shared" ca="1" si="11"/>
        <v>48141867.991985463</v>
      </c>
      <c r="N534" s="57">
        <f t="shared" ca="1" si="12"/>
        <v>0</v>
      </c>
      <c r="O534" s="54">
        <f t="shared" ca="1" si="3"/>
        <v>29</v>
      </c>
      <c r="P534" s="55">
        <f t="shared" ca="1" si="13"/>
        <v>759347.61917403666</v>
      </c>
      <c r="Q534" s="56">
        <f t="shared" ca="1" si="14"/>
        <v>19743038.098524954</v>
      </c>
      <c r="R534" s="57">
        <f t="shared" ca="1" si="15"/>
        <v>0</v>
      </c>
      <c r="S534" s="8"/>
      <c r="T534" s="8"/>
      <c r="U534" s="8"/>
      <c r="V534" s="8"/>
      <c r="W534" s="8"/>
      <c r="X534" s="8"/>
      <c r="Y534" s="8"/>
      <c r="Z534" s="8"/>
    </row>
    <row r="535" spans="1:26" ht="15.75" customHeight="1">
      <c r="A535" s="8"/>
      <c r="B535" s="8"/>
      <c r="C535" s="8"/>
      <c r="D535" s="8"/>
      <c r="E535" s="8"/>
      <c r="F535" s="8"/>
      <c r="G535" s="8"/>
      <c r="H535" s="8"/>
      <c r="I535" s="32"/>
      <c r="J535" s="32"/>
      <c r="K535" s="54">
        <f t="shared" ca="1" si="2"/>
        <v>20</v>
      </c>
      <c r="L535" s="55">
        <f t="shared" ca="1" si="10"/>
        <v>1925674.7196794185</v>
      </c>
      <c r="M535" s="56">
        <f t="shared" ca="1" si="11"/>
        <v>50067542.711664878</v>
      </c>
      <c r="N535" s="57">
        <f t="shared" ca="1" si="12"/>
        <v>0</v>
      </c>
      <c r="O535" s="54">
        <f t="shared" ca="1" si="3"/>
        <v>62</v>
      </c>
      <c r="P535" s="55">
        <f t="shared" ca="1" si="13"/>
        <v>-394860.76197049906</v>
      </c>
      <c r="Q535" s="56">
        <f t="shared" ca="1" si="14"/>
        <v>19348177.336554457</v>
      </c>
      <c r="R535" s="57">
        <f t="shared" ca="1" si="15"/>
        <v>1</v>
      </c>
      <c r="S535" s="8"/>
      <c r="T535" s="8"/>
      <c r="U535" s="8"/>
      <c r="V535" s="8"/>
      <c r="W535" s="8"/>
      <c r="X535" s="8"/>
      <c r="Y535" s="8"/>
      <c r="Z535" s="8"/>
    </row>
    <row r="536" spans="1:26" ht="15.75" customHeight="1">
      <c r="A536" s="8"/>
      <c r="B536" s="8"/>
      <c r="C536" s="8"/>
      <c r="D536" s="8"/>
      <c r="E536" s="8"/>
      <c r="F536" s="8"/>
      <c r="G536" s="8"/>
      <c r="H536" s="8"/>
      <c r="I536" s="32"/>
      <c r="J536" s="32"/>
      <c r="K536" s="54">
        <f t="shared" ca="1" si="2"/>
        <v>32</v>
      </c>
      <c r="L536" s="55">
        <f t="shared" ca="1" si="10"/>
        <v>2002701.708466595</v>
      </c>
      <c r="M536" s="56">
        <f t="shared" ca="1" si="11"/>
        <v>52070244.420131475</v>
      </c>
      <c r="N536" s="57">
        <f t="shared" ca="1" si="12"/>
        <v>0</v>
      </c>
      <c r="O536" s="54">
        <f t="shared" ca="1" si="3"/>
        <v>1</v>
      </c>
      <c r="P536" s="55">
        <f t="shared" ca="1" si="13"/>
        <v>773927.09346217825</v>
      </c>
      <c r="Q536" s="56">
        <f t="shared" ca="1" si="14"/>
        <v>20122104.430016633</v>
      </c>
      <c r="R536" s="57">
        <f t="shared" ca="1" si="15"/>
        <v>0</v>
      </c>
      <c r="S536" s="8"/>
      <c r="T536" s="8"/>
      <c r="U536" s="8"/>
      <c r="V536" s="8"/>
      <c r="W536" s="8"/>
      <c r="X536" s="8"/>
      <c r="Y536" s="8"/>
      <c r="Z536" s="8"/>
    </row>
    <row r="537" spans="1:26" ht="15.75" customHeight="1">
      <c r="A537" s="8"/>
      <c r="B537" s="8"/>
      <c r="C537" s="8"/>
      <c r="D537" s="8"/>
      <c r="E537" s="8"/>
      <c r="F537" s="8"/>
      <c r="G537" s="8"/>
      <c r="H537" s="8"/>
      <c r="I537" s="32"/>
      <c r="J537" s="32"/>
      <c r="K537" s="54">
        <f t="shared" ca="1" si="2"/>
        <v>97</v>
      </c>
      <c r="L537" s="55">
        <f t="shared" ca="1" si="10"/>
        <v>-1041404.8884026295</v>
      </c>
      <c r="M537" s="56">
        <f t="shared" ca="1" si="11"/>
        <v>51028839.531728849</v>
      </c>
      <c r="N537" s="57">
        <f t="shared" ca="1" si="12"/>
        <v>1</v>
      </c>
      <c r="O537" s="54">
        <f t="shared" ca="1" si="3"/>
        <v>22</v>
      </c>
      <c r="P537" s="55">
        <f t="shared" ca="1" si="13"/>
        <v>804884.17720066535</v>
      </c>
      <c r="Q537" s="56">
        <f t="shared" ca="1" si="14"/>
        <v>20926988.607217297</v>
      </c>
      <c r="R537" s="57">
        <f t="shared" ca="1" si="15"/>
        <v>0</v>
      </c>
      <c r="S537" s="8"/>
      <c r="T537" s="8"/>
      <c r="U537" s="8"/>
      <c r="V537" s="8"/>
      <c r="W537" s="8"/>
      <c r="X537" s="8"/>
      <c r="Y537" s="8"/>
      <c r="Z537" s="8"/>
    </row>
    <row r="538" spans="1:26" ht="15.75" customHeight="1">
      <c r="A538" s="8"/>
      <c r="B538" s="8"/>
      <c r="C538" s="8"/>
      <c r="D538" s="8"/>
      <c r="E538" s="8"/>
      <c r="F538" s="8"/>
      <c r="G538" s="8"/>
      <c r="H538" s="8"/>
      <c r="I538" s="32"/>
      <c r="J538" s="32"/>
      <c r="K538" s="54">
        <f t="shared" ca="1" si="2"/>
        <v>16</v>
      </c>
      <c r="L538" s="55">
        <f t="shared" ca="1" si="10"/>
        <v>2041153.5812691541</v>
      </c>
      <c r="M538" s="56">
        <f t="shared" ca="1" si="11"/>
        <v>53069993.112998001</v>
      </c>
      <c r="N538" s="57">
        <f t="shared" ca="1" si="12"/>
        <v>0</v>
      </c>
      <c r="O538" s="54">
        <f t="shared" ca="1" si="3"/>
        <v>52</v>
      </c>
      <c r="P538" s="55">
        <f t="shared" ca="1" si="13"/>
        <v>837079.54428869195</v>
      </c>
      <c r="Q538" s="56">
        <f t="shared" ca="1" si="14"/>
        <v>21764068.151505988</v>
      </c>
      <c r="R538" s="57">
        <f t="shared" ca="1" si="15"/>
        <v>0</v>
      </c>
      <c r="S538" s="8"/>
      <c r="T538" s="8"/>
      <c r="U538" s="8"/>
      <c r="V538" s="8"/>
      <c r="W538" s="8"/>
      <c r="X538" s="8"/>
      <c r="Y538" s="8"/>
      <c r="Z538" s="8"/>
    </row>
    <row r="539" spans="1:26" ht="15.75" customHeight="1">
      <c r="A539" s="8"/>
      <c r="B539" s="8"/>
      <c r="C539" s="8"/>
      <c r="D539" s="8"/>
      <c r="E539" s="8"/>
      <c r="F539" s="8"/>
      <c r="G539" s="8"/>
      <c r="H539" s="8"/>
      <c r="I539" s="32"/>
      <c r="J539" s="32"/>
      <c r="K539" s="54">
        <f t="shared" ca="1" si="2"/>
        <v>38</v>
      </c>
      <c r="L539" s="55">
        <f t="shared" ca="1" si="10"/>
        <v>2122799.7245199201</v>
      </c>
      <c r="M539" s="56">
        <f t="shared" ca="1" si="11"/>
        <v>55192792.837517925</v>
      </c>
      <c r="N539" s="57">
        <f t="shared" ca="1" si="12"/>
        <v>0</v>
      </c>
      <c r="O539" s="54">
        <f t="shared" ca="1" si="3"/>
        <v>81</v>
      </c>
      <c r="P539" s="55">
        <f t="shared" ca="1" si="13"/>
        <v>-435281.3630301198</v>
      </c>
      <c r="Q539" s="56">
        <f t="shared" ca="1" si="14"/>
        <v>21328786.788475867</v>
      </c>
      <c r="R539" s="57">
        <f t="shared" ca="1" si="15"/>
        <v>1</v>
      </c>
      <c r="S539" s="8"/>
      <c r="T539" s="8"/>
      <c r="U539" s="8"/>
      <c r="V539" s="8"/>
      <c r="W539" s="8"/>
      <c r="X539" s="8"/>
      <c r="Y539" s="8"/>
      <c r="Z539" s="8"/>
    </row>
    <row r="540" spans="1:26" ht="15.75" customHeight="1">
      <c r="A540" s="8"/>
      <c r="B540" s="8"/>
      <c r="C540" s="8"/>
      <c r="D540" s="8"/>
      <c r="E540" s="8"/>
      <c r="F540" s="8"/>
      <c r="G540" s="8"/>
      <c r="H540" s="8"/>
      <c r="I540" s="32"/>
      <c r="J540" s="32"/>
      <c r="K540" s="54">
        <f t="shared" ca="1" si="2"/>
        <v>56</v>
      </c>
      <c r="L540" s="55">
        <f t="shared" ca="1" si="10"/>
        <v>2207711.7135007172</v>
      </c>
      <c r="M540" s="56">
        <f t="shared" ca="1" si="11"/>
        <v>57400504.55101864</v>
      </c>
      <c r="N540" s="57">
        <f t="shared" ca="1" si="12"/>
        <v>0</v>
      </c>
      <c r="O540" s="54">
        <f t="shared" ca="1" si="3"/>
        <v>13</v>
      </c>
      <c r="P540" s="55">
        <f t="shared" ca="1" si="13"/>
        <v>853151.47153903474</v>
      </c>
      <c r="Q540" s="56">
        <f t="shared" ca="1" si="14"/>
        <v>22181938.260014903</v>
      </c>
      <c r="R540" s="57">
        <f t="shared" ca="1" si="15"/>
        <v>0</v>
      </c>
      <c r="S540" s="8"/>
      <c r="T540" s="8"/>
      <c r="U540" s="8"/>
      <c r="V540" s="8"/>
      <c r="W540" s="8"/>
      <c r="X540" s="8"/>
      <c r="Y540" s="8"/>
      <c r="Z540" s="8"/>
    </row>
    <row r="541" spans="1:26" ht="15.75" customHeight="1">
      <c r="A541" s="8"/>
      <c r="B541" s="8"/>
      <c r="C541" s="8"/>
      <c r="D541" s="8"/>
      <c r="E541" s="8"/>
      <c r="F541" s="8"/>
      <c r="G541" s="8"/>
      <c r="H541" s="8"/>
      <c r="I541" s="32"/>
      <c r="J541" s="32"/>
      <c r="K541" s="54">
        <f t="shared" ca="1" si="2"/>
        <v>12</v>
      </c>
      <c r="L541" s="55">
        <f t="shared" ca="1" si="10"/>
        <v>2296020.1820407459</v>
      </c>
      <c r="M541" s="56">
        <f t="shared" ca="1" si="11"/>
        <v>59696524.733059384</v>
      </c>
      <c r="N541" s="57">
        <f t="shared" ca="1" si="12"/>
        <v>0</v>
      </c>
      <c r="O541" s="54">
        <f t="shared" ca="1" si="3"/>
        <v>57</v>
      </c>
      <c r="P541" s="55">
        <f t="shared" ca="1" si="13"/>
        <v>887277.53040059609</v>
      </c>
      <c r="Q541" s="56">
        <f t="shared" ca="1" si="14"/>
        <v>23069215.790415499</v>
      </c>
      <c r="R541" s="57">
        <f t="shared" ca="1" si="15"/>
        <v>0</v>
      </c>
      <c r="S541" s="8"/>
      <c r="T541" s="8"/>
      <c r="U541" s="8"/>
      <c r="V541" s="8"/>
      <c r="W541" s="8"/>
      <c r="X541" s="8"/>
      <c r="Y541" s="8"/>
      <c r="Z541" s="8"/>
    </row>
    <row r="542" spans="1:26" ht="15.75" customHeight="1">
      <c r="A542" s="8"/>
      <c r="B542" s="8"/>
      <c r="C542" s="8"/>
      <c r="D542" s="8"/>
      <c r="E542" s="8"/>
      <c r="F542" s="8"/>
      <c r="G542" s="8"/>
      <c r="H542" s="8"/>
      <c r="I542" s="32"/>
      <c r="J542" s="32"/>
      <c r="K542" s="54">
        <f t="shared" ca="1" si="2"/>
        <v>60</v>
      </c>
      <c r="L542" s="55">
        <f t="shared" ca="1" si="10"/>
        <v>-1193930.4946611878</v>
      </c>
      <c r="M542" s="56">
        <f t="shared" ca="1" si="11"/>
        <v>58502594.238398194</v>
      </c>
      <c r="N542" s="57">
        <f t="shared" ca="1" si="12"/>
        <v>1</v>
      </c>
      <c r="O542" s="54">
        <f t="shared" ca="1" si="3"/>
        <v>87</v>
      </c>
      <c r="P542" s="55">
        <f t="shared" ca="1" si="13"/>
        <v>-461384.31580831</v>
      </c>
      <c r="Q542" s="56">
        <f t="shared" ca="1" si="14"/>
        <v>22607831.474607188</v>
      </c>
      <c r="R542" s="57">
        <f t="shared" ca="1" si="15"/>
        <v>1</v>
      </c>
      <c r="S542" s="8"/>
      <c r="T542" s="8"/>
      <c r="U542" s="8"/>
      <c r="V542" s="8"/>
      <c r="W542" s="8"/>
      <c r="X542" s="8"/>
      <c r="Y542" s="8"/>
      <c r="Z542" s="8"/>
    </row>
    <row r="543" spans="1:26" ht="15.75" customHeight="1">
      <c r="A543" s="8"/>
      <c r="B543" s="8"/>
      <c r="C543" s="8"/>
      <c r="D543" s="8"/>
      <c r="E543" s="8"/>
      <c r="F543" s="8"/>
      <c r="G543" s="8"/>
      <c r="H543" s="8"/>
      <c r="I543" s="32"/>
      <c r="J543" s="32"/>
      <c r="K543" s="54">
        <f t="shared" ca="1" si="2"/>
        <v>94</v>
      </c>
      <c r="L543" s="55">
        <f t="shared" ca="1" si="10"/>
        <v>-1170051.884767964</v>
      </c>
      <c r="M543" s="56">
        <f t="shared" ca="1" si="11"/>
        <v>57332542.35363023</v>
      </c>
      <c r="N543" s="57">
        <f t="shared" ca="1" si="12"/>
        <v>2</v>
      </c>
      <c r="O543" s="54">
        <f t="shared" ca="1" si="3"/>
        <v>93</v>
      </c>
      <c r="P543" s="55">
        <f t="shared" ca="1" si="13"/>
        <v>-452156.62949214375</v>
      </c>
      <c r="Q543" s="56">
        <f t="shared" ca="1" si="14"/>
        <v>22155674.845115043</v>
      </c>
      <c r="R543" s="57">
        <f t="shared" ca="1" si="15"/>
        <v>2</v>
      </c>
      <c r="S543" s="8"/>
      <c r="T543" s="8"/>
      <c r="U543" s="8"/>
      <c r="V543" s="8"/>
      <c r="W543" s="8"/>
      <c r="X543" s="8"/>
      <c r="Y543" s="8"/>
      <c r="Z543" s="8"/>
    </row>
    <row r="544" spans="1:26" ht="15.75" customHeight="1">
      <c r="A544" s="8"/>
      <c r="B544" s="8"/>
      <c r="C544" s="8"/>
      <c r="D544" s="8"/>
      <c r="E544" s="8"/>
      <c r="F544" s="8"/>
      <c r="G544" s="8"/>
      <c r="H544" s="8"/>
      <c r="I544" s="32"/>
      <c r="J544" s="32"/>
      <c r="K544" s="54">
        <f t="shared" ca="1" si="2"/>
        <v>95</v>
      </c>
      <c r="L544" s="55">
        <f t="shared" ca="1" si="10"/>
        <v>-1146650.8470726046</v>
      </c>
      <c r="M544" s="56">
        <f t="shared" ca="1" si="11"/>
        <v>56185891.506557629</v>
      </c>
      <c r="N544" s="57">
        <f t="shared" ca="1" si="12"/>
        <v>3</v>
      </c>
      <c r="O544" s="54">
        <f t="shared" ca="1" si="3"/>
        <v>1</v>
      </c>
      <c r="P544" s="55">
        <f t="shared" ca="1" si="13"/>
        <v>886226.99380460172</v>
      </c>
      <c r="Q544" s="56">
        <f t="shared" ca="1" si="14"/>
        <v>23041901.838919643</v>
      </c>
      <c r="R544" s="57">
        <f t="shared" ca="1" si="15"/>
        <v>0</v>
      </c>
      <c r="S544" s="8"/>
      <c r="T544" s="8"/>
      <c r="U544" s="8"/>
      <c r="V544" s="8"/>
      <c r="W544" s="8"/>
      <c r="X544" s="8"/>
      <c r="Y544" s="8"/>
      <c r="Z544" s="8"/>
    </row>
    <row r="545" spans="1:26" ht="15.75" customHeight="1">
      <c r="A545" s="8"/>
      <c r="B545" s="8"/>
      <c r="C545" s="8"/>
      <c r="D545" s="8"/>
      <c r="E545" s="8"/>
      <c r="F545" s="8"/>
      <c r="G545" s="8"/>
      <c r="H545" s="8"/>
      <c r="I545" s="32"/>
      <c r="J545" s="32"/>
      <c r="K545" s="54">
        <f t="shared" ca="1" si="2"/>
        <v>75</v>
      </c>
      <c r="L545" s="55">
        <f t="shared" ca="1" si="10"/>
        <v>-1123717.8301311526</v>
      </c>
      <c r="M545" s="56">
        <f t="shared" ca="1" si="11"/>
        <v>55062173.676426478</v>
      </c>
      <c r="N545" s="57">
        <f t="shared" ca="1" si="12"/>
        <v>4</v>
      </c>
      <c r="O545" s="54">
        <f t="shared" ca="1" si="3"/>
        <v>32</v>
      </c>
      <c r="P545" s="55">
        <f t="shared" ca="1" si="13"/>
        <v>921676.0735567857</v>
      </c>
      <c r="Q545" s="56">
        <f t="shared" ca="1" si="14"/>
        <v>23963577.912476428</v>
      </c>
      <c r="R545" s="57">
        <f t="shared" ca="1" si="15"/>
        <v>0</v>
      </c>
      <c r="S545" s="8"/>
      <c r="T545" s="8"/>
      <c r="U545" s="8"/>
      <c r="V545" s="8"/>
      <c r="W545" s="8"/>
      <c r="X545" s="8"/>
      <c r="Y545" s="8"/>
      <c r="Z545" s="8"/>
    </row>
    <row r="546" spans="1:26" ht="15.75" customHeight="1">
      <c r="A546" s="8"/>
      <c r="B546" s="8"/>
      <c r="C546" s="8"/>
      <c r="D546" s="8"/>
      <c r="E546" s="8"/>
      <c r="F546" s="8"/>
      <c r="G546" s="8"/>
      <c r="H546" s="8"/>
      <c r="I546" s="32"/>
      <c r="J546" s="32"/>
      <c r="K546" s="54">
        <f t="shared" ca="1" si="2"/>
        <v>42</v>
      </c>
      <c r="L546" s="55">
        <f t="shared" ca="1" si="10"/>
        <v>2202486.947057059</v>
      </c>
      <c r="M546" s="56">
        <f t="shared" ca="1" si="11"/>
        <v>57264660.623483539</v>
      </c>
      <c r="N546" s="57">
        <f t="shared" ca="1" si="12"/>
        <v>0</v>
      </c>
      <c r="O546" s="54">
        <f t="shared" ca="1" si="3"/>
        <v>19</v>
      </c>
      <c r="P546" s="55">
        <f t="shared" ca="1" si="13"/>
        <v>958543.11649905716</v>
      </c>
      <c r="Q546" s="56">
        <f t="shared" ca="1" si="14"/>
        <v>24922121.028975487</v>
      </c>
      <c r="R546" s="57">
        <f t="shared" ca="1" si="15"/>
        <v>0</v>
      </c>
      <c r="S546" s="8"/>
      <c r="T546" s="8"/>
      <c r="U546" s="8"/>
      <c r="V546" s="8"/>
      <c r="W546" s="8"/>
      <c r="X546" s="8"/>
      <c r="Y546" s="8"/>
      <c r="Z546" s="8"/>
    </row>
    <row r="547" spans="1:26" ht="15.75" customHeight="1">
      <c r="A547" s="8"/>
      <c r="B547" s="8"/>
      <c r="C547" s="8"/>
      <c r="D547" s="8"/>
      <c r="E547" s="8"/>
      <c r="F547" s="8"/>
      <c r="G547" s="8"/>
      <c r="H547" s="8"/>
      <c r="I547" s="32"/>
      <c r="J547" s="32"/>
      <c r="K547" s="54">
        <f t="shared" ca="1" si="2"/>
        <v>55</v>
      </c>
      <c r="L547" s="55">
        <f t="shared" ca="1" si="10"/>
        <v>2290586.4249393414</v>
      </c>
      <c r="M547" s="56">
        <f t="shared" ca="1" si="11"/>
        <v>59555247.04842288</v>
      </c>
      <c r="N547" s="57">
        <f t="shared" ca="1" si="12"/>
        <v>0</v>
      </c>
      <c r="O547" s="54">
        <f t="shared" ca="1" si="3"/>
        <v>85</v>
      </c>
      <c r="P547" s="55">
        <f t="shared" ca="1" si="13"/>
        <v>-498442.42057950975</v>
      </c>
      <c r="Q547" s="56">
        <f t="shared" ca="1" si="14"/>
        <v>24423678.608395979</v>
      </c>
      <c r="R547" s="57">
        <f t="shared" ca="1" si="15"/>
        <v>1</v>
      </c>
      <c r="S547" s="8"/>
      <c r="T547" s="8"/>
      <c r="U547" s="8"/>
      <c r="V547" s="8"/>
      <c r="W547" s="8"/>
      <c r="X547" s="8"/>
      <c r="Y547" s="8"/>
      <c r="Z547" s="8"/>
    </row>
    <row r="548" spans="1:26" ht="15.75" customHeight="1">
      <c r="A548" s="8"/>
      <c r="B548" s="8"/>
      <c r="C548" s="8"/>
      <c r="D548" s="8"/>
      <c r="E548" s="8"/>
      <c r="F548" s="8"/>
      <c r="G548" s="8"/>
      <c r="H548" s="8"/>
      <c r="I548" s="32"/>
      <c r="J548" s="32"/>
      <c r="K548" s="54">
        <f t="shared" ca="1" si="2"/>
        <v>41</v>
      </c>
      <c r="L548" s="55">
        <f t="shared" ca="1" si="10"/>
        <v>2382209.8819369152</v>
      </c>
      <c r="M548" s="56">
        <f t="shared" ca="1" si="11"/>
        <v>61937456.930359796</v>
      </c>
      <c r="N548" s="57">
        <f t="shared" ca="1" si="12"/>
        <v>0</v>
      </c>
      <c r="O548" s="54">
        <f t="shared" ca="1" si="3"/>
        <v>80</v>
      </c>
      <c r="P548" s="55">
        <f t="shared" ca="1" si="13"/>
        <v>-488473.5721679196</v>
      </c>
      <c r="Q548" s="56">
        <f t="shared" ca="1" si="14"/>
        <v>23935205.036228061</v>
      </c>
      <c r="R548" s="57">
        <f t="shared" ca="1" si="15"/>
        <v>2</v>
      </c>
      <c r="S548" s="8"/>
      <c r="T548" s="8"/>
      <c r="U548" s="8"/>
      <c r="V548" s="8"/>
      <c r="W548" s="8"/>
      <c r="X548" s="8"/>
      <c r="Y548" s="8"/>
      <c r="Z548" s="8"/>
    </row>
    <row r="549" spans="1:26" ht="15.75" customHeight="1">
      <c r="A549" s="8"/>
      <c r="B549" s="8"/>
      <c r="C549" s="8"/>
      <c r="D549" s="8"/>
      <c r="E549" s="8"/>
      <c r="F549" s="8"/>
      <c r="G549" s="8"/>
      <c r="H549" s="8"/>
      <c r="I549" s="32"/>
      <c r="J549" s="32"/>
      <c r="K549" s="54">
        <f t="shared" ca="1" si="2"/>
        <v>74</v>
      </c>
      <c r="L549" s="55">
        <f t="shared" ca="1" si="10"/>
        <v>-1238749.138607196</v>
      </c>
      <c r="M549" s="56">
        <f t="shared" ca="1" si="11"/>
        <v>60698707.791752599</v>
      </c>
      <c r="N549" s="57">
        <f t="shared" ca="1" si="12"/>
        <v>1</v>
      </c>
      <c r="O549" s="54">
        <f t="shared" ca="1" si="3"/>
        <v>88</v>
      </c>
      <c r="P549" s="55">
        <f t="shared" ca="1" si="13"/>
        <v>-478704.1007245612</v>
      </c>
      <c r="Q549" s="56">
        <f t="shared" ca="1" si="14"/>
        <v>23456500.935503498</v>
      </c>
      <c r="R549" s="57">
        <f t="shared" ca="1" si="15"/>
        <v>3</v>
      </c>
      <c r="S549" s="8"/>
      <c r="T549" s="8"/>
      <c r="U549" s="8"/>
      <c r="V549" s="8"/>
      <c r="W549" s="8"/>
      <c r="X549" s="8"/>
      <c r="Y549" s="8"/>
      <c r="Z549" s="8"/>
    </row>
    <row r="550" spans="1:26" ht="15.75" customHeight="1">
      <c r="A550" s="8"/>
      <c r="B550" s="8"/>
      <c r="C550" s="8"/>
      <c r="D550" s="8"/>
      <c r="E550" s="8"/>
      <c r="F550" s="8"/>
      <c r="G550" s="8"/>
      <c r="H550" s="8"/>
      <c r="I550" s="32"/>
      <c r="J550" s="32"/>
      <c r="K550" s="54">
        <f t="shared" ca="1" si="2"/>
        <v>11</v>
      </c>
      <c r="L550" s="55">
        <f t="shared" ca="1" si="10"/>
        <v>2427948.311670104</v>
      </c>
      <c r="M550" s="56">
        <f t="shared" ca="1" si="11"/>
        <v>63126656.103422701</v>
      </c>
      <c r="N550" s="57">
        <f t="shared" ca="1" si="12"/>
        <v>0</v>
      </c>
      <c r="O550" s="54">
        <f t="shared" ca="1" si="3"/>
        <v>4</v>
      </c>
      <c r="P550" s="55">
        <f t="shared" ca="1" si="13"/>
        <v>938260.03742013988</v>
      </c>
      <c r="Q550" s="56">
        <f t="shared" ca="1" si="14"/>
        <v>24394760.972923636</v>
      </c>
      <c r="R550" s="57">
        <f t="shared" ca="1" si="15"/>
        <v>0</v>
      </c>
      <c r="S550" s="8"/>
      <c r="T550" s="8"/>
      <c r="U550" s="8"/>
      <c r="V550" s="8"/>
      <c r="W550" s="8"/>
      <c r="X550" s="8"/>
      <c r="Y550" s="8"/>
      <c r="Z550" s="8"/>
    </row>
    <row r="551" spans="1:26" ht="15.75" customHeight="1">
      <c r="A551" s="8"/>
      <c r="B551" s="8"/>
      <c r="C551" s="8"/>
      <c r="D551" s="8"/>
      <c r="E551" s="8"/>
      <c r="F551" s="8"/>
      <c r="G551" s="8"/>
      <c r="H551" s="8"/>
      <c r="I551" s="32"/>
      <c r="J551" s="32"/>
      <c r="K551" s="54">
        <f t="shared" ca="1" si="2"/>
        <v>82</v>
      </c>
      <c r="L551" s="55">
        <f t="shared" ca="1" si="10"/>
        <v>-1262533.122068454</v>
      </c>
      <c r="M551" s="56">
        <f t="shared" ca="1" si="11"/>
        <v>61864122.981354244</v>
      </c>
      <c r="N551" s="57">
        <f t="shared" ca="1" si="12"/>
        <v>1</v>
      </c>
      <c r="O551" s="54">
        <f t="shared" ca="1" si="3"/>
        <v>95</v>
      </c>
      <c r="P551" s="55">
        <f t="shared" ca="1" si="13"/>
        <v>-487895.21945847274</v>
      </c>
      <c r="Q551" s="56">
        <f t="shared" ca="1" si="14"/>
        <v>23906865.753465164</v>
      </c>
      <c r="R551" s="57">
        <f t="shared" ca="1" si="15"/>
        <v>1</v>
      </c>
      <c r="S551" s="8"/>
      <c r="T551" s="8"/>
      <c r="U551" s="8"/>
      <c r="V551" s="8"/>
      <c r="W551" s="8"/>
      <c r="X551" s="8"/>
      <c r="Y551" s="8"/>
      <c r="Z551" s="8"/>
    </row>
    <row r="552" spans="1:26" ht="15.75" customHeight="1">
      <c r="A552" s="8"/>
      <c r="B552" s="8"/>
      <c r="C552" s="8"/>
      <c r="D552" s="8"/>
      <c r="E552" s="8"/>
      <c r="F552" s="8"/>
      <c r="G552" s="8"/>
      <c r="H552" s="8"/>
      <c r="I552" s="32"/>
      <c r="J552" s="32"/>
      <c r="K552" s="54">
        <f t="shared" ca="1" si="2"/>
        <v>61</v>
      </c>
      <c r="L552" s="55">
        <f t="shared" ca="1" si="10"/>
        <v>-1237282.4596270849</v>
      </c>
      <c r="M552" s="56">
        <f t="shared" ca="1" si="11"/>
        <v>60626840.52172716</v>
      </c>
      <c r="N552" s="57">
        <f t="shared" ca="1" si="12"/>
        <v>2</v>
      </c>
      <c r="O552" s="54">
        <f t="shared" ca="1" si="3"/>
        <v>53</v>
      </c>
      <c r="P552" s="55">
        <f t="shared" ca="1" si="13"/>
        <v>956274.63013860665</v>
      </c>
      <c r="Q552" s="56">
        <f t="shared" ca="1" si="14"/>
        <v>24863140.38360377</v>
      </c>
      <c r="R552" s="57">
        <f t="shared" ca="1" si="15"/>
        <v>0</v>
      </c>
      <c r="S552" s="8"/>
      <c r="T552" s="8"/>
      <c r="U552" s="8"/>
      <c r="V552" s="8"/>
      <c r="W552" s="8"/>
      <c r="X552" s="8"/>
      <c r="Y552" s="8"/>
      <c r="Z552" s="8"/>
    </row>
    <row r="553" spans="1:26" ht="15.75" customHeight="1">
      <c r="A553" s="8"/>
      <c r="B553" s="8"/>
      <c r="C553" s="8"/>
      <c r="D553" s="8"/>
      <c r="E553" s="8"/>
      <c r="F553" s="8"/>
      <c r="G553" s="8"/>
      <c r="H553" s="8"/>
      <c r="I553" s="32"/>
      <c r="J553" s="32"/>
      <c r="K553" s="54">
        <f t="shared" ca="1" si="2"/>
        <v>58</v>
      </c>
      <c r="L553" s="55">
        <f t="shared" ca="1" si="10"/>
        <v>2425073.6208690866</v>
      </c>
      <c r="M553" s="56">
        <f t="shared" ca="1" si="11"/>
        <v>63051914.142596245</v>
      </c>
      <c r="N553" s="57">
        <f t="shared" ca="1" si="12"/>
        <v>0</v>
      </c>
      <c r="O553" s="54">
        <f t="shared" ca="1" si="3"/>
        <v>58</v>
      </c>
      <c r="P553" s="55">
        <f t="shared" ca="1" si="13"/>
        <v>994525.61534415081</v>
      </c>
      <c r="Q553" s="56">
        <f t="shared" ca="1" si="14"/>
        <v>25857665.998947922</v>
      </c>
      <c r="R553" s="57">
        <f t="shared" ca="1" si="15"/>
        <v>0</v>
      </c>
      <c r="S553" s="8"/>
      <c r="T553" s="8"/>
      <c r="U553" s="8"/>
      <c r="V553" s="8"/>
      <c r="W553" s="8"/>
      <c r="X553" s="8"/>
      <c r="Y553" s="8"/>
      <c r="Z553" s="8"/>
    </row>
    <row r="554" spans="1:26" ht="15.75" customHeight="1">
      <c r="A554" s="8"/>
      <c r="B554" s="8"/>
      <c r="C554" s="8"/>
      <c r="D554" s="8"/>
      <c r="E554" s="8"/>
      <c r="F554" s="8"/>
      <c r="G554" s="8"/>
      <c r="H554" s="8"/>
      <c r="I554" s="32"/>
      <c r="J554" s="32"/>
      <c r="K554" s="54">
        <f t="shared" ca="1" si="2"/>
        <v>55</v>
      </c>
      <c r="L554" s="55">
        <f t="shared" ca="1" si="10"/>
        <v>2522076.5657038498</v>
      </c>
      <c r="M554" s="56">
        <f t="shared" ca="1" si="11"/>
        <v>65573990.708300091</v>
      </c>
      <c r="N554" s="57">
        <f t="shared" ca="1" si="12"/>
        <v>0</v>
      </c>
      <c r="O554" s="54">
        <f t="shared" ca="1" si="3"/>
        <v>64</v>
      </c>
      <c r="P554" s="55">
        <f t="shared" ca="1" si="13"/>
        <v>-517153.31997895846</v>
      </c>
      <c r="Q554" s="56">
        <f t="shared" ca="1" si="14"/>
        <v>25340512.678968962</v>
      </c>
      <c r="R554" s="57">
        <f t="shared" ca="1" si="15"/>
        <v>1</v>
      </c>
      <c r="S554" s="8"/>
      <c r="T554" s="8"/>
      <c r="U554" s="8"/>
      <c r="V554" s="8"/>
      <c r="W554" s="8"/>
      <c r="X554" s="8"/>
      <c r="Y554" s="8"/>
      <c r="Z554" s="8"/>
    </row>
    <row r="555" spans="1:26" ht="15.75" customHeight="1">
      <c r="A555" s="8"/>
      <c r="B555" s="8"/>
      <c r="C555" s="8"/>
      <c r="D555" s="8"/>
      <c r="E555" s="8"/>
      <c r="F555" s="8"/>
      <c r="G555" s="8"/>
      <c r="H555" s="8"/>
      <c r="I555" s="32"/>
      <c r="J555" s="32"/>
      <c r="K555" s="54">
        <f t="shared" ca="1" si="2"/>
        <v>87</v>
      </c>
      <c r="L555" s="55">
        <f t="shared" ca="1" si="10"/>
        <v>-1311479.8141660017</v>
      </c>
      <c r="M555" s="56">
        <f t="shared" ca="1" si="11"/>
        <v>64262510.894134089</v>
      </c>
      <c r="N555" s="57">
        <f t="shared" ca="1" si="12"/>
        <v>1</v>
      </c>
      <c r="O555" s="54">
        <f t="shared" ca="1" si="3"/>
        <v>78</v>
      </c>
      <c r="P555" s="55">
        <f t="shared" ca="1" si="13"/>
        <v>-506810.25357937923</v>
      </c>
      <c r="Q555" s="56">
        <f t="shared" ca="1" si="14"/>
        <v>24833702.425389584</v>
      </c>
      <c r="R555" s="57">
        <f t="shared" ca="1" si="15"/>
        <v>2</v>
      </c>
      <c r="S555" s="8"/>
      <c r="T555" s="8"/>
      <c r="U555" s="8"/>
      <c r="V555" s="8"/>
      <c r="W555" s="8"/>
      <c r="X555" s="8"/>
      <c r="Y555" s="8"/>
      <c r="Z555" s="8"/>
    </row>
    <row r="556" spans="1:26" ht="15.75" customHeight="1">
      <c r="A556" s="8"/>
      <c r="B556" s="8"/>
      <c r="C556" s="8"/>
      <c r="D556" s="8"/>
      <c r="E556" s="8"/>
      <c r="F556" s="8"/>
      <c r="G556" s="8"/>
      <c r="H556" s="8"/>
      <c r="I556" s="32"/>
      <c r="J556" s="32"/>
      <c r="K556" s="54">
        <f t="shared" ca="1" si="2"/>
        <v>57</v>
      </c>
      <c r="L556" s="55">
        <f t="shared" ca="1" si="10"/>
        <v>2570500.4357653637</v>
      </c>
      <c r="M556" s="56">
        <f t="shared" ca="1" si="11"/>
        <v>66833011.329899453</v>
      </c>
      <c r="N556" s="57">
        <f t="shared" ca="1" si="12"/>
        <v>0</v>
      </c>
      <c r="O556" s="54">
        <f t="shared" ca="1" si="3"/>
        <v>16</v>
      </c>
      <c r="P556" s="55">
        <f t="shared" ca="1" si="13"/>
        <v>993348.09701558342</v>
      </c>
      <c r="Q556" s="56">
        <f t="shared" ca="1" si="14"/>
        <v>25827050.522405166</v>
      </c>
      <c r="R556" s="57">
        <f t="shared" ca="1" si="15"/>
        <v>0</v>
      </c>
      <c r="S556" s="8"/>
      <c r="T556" s="8"/>
      <c r="U556" s="8"/>
      <c r="V556" s="8"/>
      <c r="W556" s="8"/>
      <c r="X556" s="8"/>
      <c r="Y556" s="8"/>
      <c r="Z556" s="8"/>
    </row>
    <row r="557" spans="1:26" ht="15.75" customHeight="1">
      <c r="A557" s="8"/>
      <c r="B557" s="8"/>
      <c r="C557" s="8"/>
      <c r="D557" s="8"/>
      <c r="E557" s="8"/>
      <c r="F557" s="8"/>
      <c r="G557" s="8"/>
      <c r="H557" s="8"/>
      <c r="I557" s="32"/>
      <c r="J557" s="32"/>
      <c r="K557" s="54">
        <f t="shared" ca="1" si="2"/>
        <v>20</v>
      </c>
      <c r="L557" s="55">
        <f t="shared" ca="1" si="10"/>
        <v>2673320.453195978</v>
      </c>
      <c r="M557" s="56">
        <f t="shared" ca="1" si="11"/>
        <v>69506331.783095434</v>
      </c>
      <c r="N557" s="57">
        <f t="shared" ca="1" si="12"/>
        <v>0</v>
      </c>
      <c r="O557" s="54">
        <f t="shared" ca="1" si="3"/>
        <v>2</v>
      </c>
      <c r="P557" s="55">
        <f t="shared" ca="1" si="13"/>
        <v>1033082.0208962067</v>
      </c>
      <c r="Q557" s="56">
        <f t="shared" ca="1" si="14"/>
        <v>26860132.543301374</v>
      </c>
      <c r="R557" s="57">
        <f t="shared" ca="1" si="15"/>
        <v>0</v>
      </c>
      <c r="S557" s="8"/>
      <c r="T557" s="8"/>
      <c r="U557" s="8"/>
      <c r="V557" s="8"/>
      <c r="W557" s="8"/>
      <c r="X557" s="8"/>
      <c r="Y557" s="8"/>
      <c r="Z557" s="8"/>
    </row>
    <row r="558" spans="1:26" ht="15.75" customHeight="1">
      <c r="A558" s="8"/>
      <c r="B558" s="8"/>
      <c r="C558" s="8"/>
      <c r="D558" s="8"/>
      <c r="E558" s="8"/>
      <c r="F558" s="8"/>
      <c r="G558" s="8"/>
      <c r="H558" s="8"/>
      <c r="I558" s="32"/>
      <c r="J558" s="32"/>
      <c r="K558" s="54">
        <f t="shared" ca="1" si="2"/>
        <v>42</v>
      </c>
      <c r="L558" s="55">
        <f t="shared" ca="1" si="10"/>
        <v>2780253.2713238173</v>
      </c>
      <c r="M558" s="56">
        <f t="shared" ca="1" si="11"/>
        <v>72286585.054419249</v>
      </c>
      <c r="N558" s="57">
        <f t="shared" ca="1" si="12"/>
        <v>0</v>
      </c>
      <c r="O558" s="54">
        <f t="shared" ca="1" si="3"/>
        <v>84</v>
      </c>
      <c r="P558" s="55">
        <f t="shared" ca="1" si="13"/>
        <v>-537202.65086602746</v>
      </c>
      <c r="Q558" s="56">
        <f t="shared" ca="1" si="14"/>
        <v>26322929.892435346</v>
      </c>
      <c r="R558" s="57">
        <f t="shared" ca="1" si="15"/>
        <v>1</v>
      </c>
      <c r="S558" s="8"/>
      <c r="T558" s="8"/>
      <c r="U558" s="8"/>
      <c r="V558" s="8"/>
      <c r="W558" s="8"/>
      <c r="X558" s="8"/>
      <c r="Y558" s="8"/>
      <c r="Z558" s="8"/>
    </row>
    <row r="559" spans="1:26" ht="15.75" customHeight="1">
      <c r="A559" s="8"/>
      <c r="B559" s="8"/>
      <c r="C559" s="8"/>
      <c r="D559" s="8"/>
      <c r="E559" s="8"/>
      <c r="F559" s="8"/>
      <c r="G559" s="8"/>
      <c r="H559" s="8"/>
      <c r="I559" s="32"/>
      <c r="J559" s="32"/>
      <c r="K559" s="54">
        <f t="shared" ca="1" si="2"/>
        <v>55</v>
      </c>
      <c r="L559" s="55">
        <f t="shared" ca="1" si="10"/>
        <v>2891463.4021767699</v>
      </c>
      <c r="M559" s="56">
        <f t="shared" ca="1" si="11"/>
        <v>75178048.456596017</v>
      </c>
      <c r="N559" s="57">
        <f t="shared" ca="1" si="12"/>
        <v>0</v>
      </c>
      <c r="O559" s="54">
        <f t="shared" ca="1" si="3"/>
        <v>10</v>
      </c>
      <c r="P559" s="55">
        <f t="shared" ca="1" si="13"/>
        <v>1052917.1956974138</v>
      </c>
      <c r="Q559" s="56">
        <f t="shared" ca="1" si="14"/>
        <v>27375847.088132761</v>
      </c>
      <c r="R559" s="57">
        <f t="shared" ca="1" si="15"/>
        <v>0</v>
      </c>
      <c r="S559" s="8"/>
      <c r="T559" s="8"/>
      <c r="U559" s="8"/>
      <c r="V559" s="8"/>
      <c r="W559" s="8"/>
      <c r="X559" s="8"/>
      <c r="Y559" s="8"/>
      <c r="Z559" s="8"/>
    </row>
    <row r="560" spans="1:26" ht="15.75" customHeight="1">
      <c r="A560" s="8"/>
      <c r="B560" s="8"/>
      <c r="C560" s="8"/>
      <c r="D560" s="8"/>
      <c r="E560" s="8"/>
      <c r="F560" s="8"/>
      <c r="G560" s="8"/>
      <c r="H560" s="8"/>
      <c r="I560" s="32"/>
      <c r="J560" s="32"/>
      <c r="K560" s="54">
        <f t="shared" ca="1" si="2"/>
        <v>32</v>
      </c>
      <c r="L560" s="55">
        <f t="shared" ca="1" si="10"/>
        <v>3007121.9382638405</v>
      </c>
      <c r="M560" s="56">
        <f t="shared" ca="1" si="11"/>
        <v>78185170.39485985</v>
      </c>
      <c r="N560" s="57">
        <f t="shared" ca="1" si="12"/>
        <v>0</v>
      </c>
      <c r="O560" s="54">
        <f t="shared" ca="1" si="3"/>
        <v>38</v>
      </c>
      <c r="P560" s="55">
        <f t="shared" ca="1" si="13"/>
        <v>1095033.8835253105</v>
      </c>
      <c r="Q560" s="56">
        <f t="shared" ca="1" si="14"/>
        <v>28470880.971658073</v>
      </c>
      <c r="R560" s="57">
        <f t="shared" ca="1" si="15"/>
        <v>0</v>
      </c>
      <c r="S560" s="8"/>
      <c r="T560" s="8"/>
      <c r="U560" s="8"/>
      <c r="V560" s="8"/>
      <c r="W560" s="8"/>
      <c r="X560" s="8"/>
      <c r="Y560" s="8"/>
      <c r="Z560" s="8"/>
    </row>
    <row r="561" spans="1:26" ht="15.75" customHeight="1">
      <c r="A561" s="8"/>
      <c r="B561" s="8"/>
      <c r="C561" s="8"/>
      <c r="D561" s="8"/>
      <c r="E561" s="8"/>
      <c r="F561" s="8"/>
      <c r="G561" s="8"/>
      <c r="H561" s="8"/>
      <c r="I561" s="32"/>
      <c r="J561" s="32"/>
      <c r="K561" s="54">
        <f t="shared" ca="1" si="2"/>
        <v>81</v>
      </c>
      <c r="L561" s="55">
        <f t="shared" ca="1" si="10"/>
        <v>-1563703.4078971969</v>
      </c>
      <c r="M561" s="56">
        <f t="shared" ca="1" si="11"/>
        <v>76621466.986962646</v>
      </c>
      <c r="N561" s="57">
        <f t="shared" ca="1" si="12"/>
        <v>1</v>
      </c>
      <c r="O561" s="54">
        <f t="shared" ca="1" si="3"/>
        <v>36</v>
      </c>
      <c r="P561" s="55">
        <f t="shared" ca="1" si="13"/>
        <v>1138835.2388663229</v>
      </c>
      <c r="Q561" s="56">
        <f t="shared" ca="1" si="14"/>
        <v>29609716.210524395</v>
      </c>
      <c r="R561" s="57">
        <f t="shared" ca="1" si="15"/>
        <v>0</v>
      </c>
      <c r="S561" s="8"/>
      <c r="T561" s="8"/>
      <c r="U561" s="8"/>
      <c r="V561" s="8"/>
      <c r="W561" s="8"/>
      <c r="X561" s="8"/>
      <c r="Y561" s="8"/>
      <c r="Z561" s="8"/>
    </row>
    <row r="562" spans="1:26" ht="15.75" customHeight="1">
      <c r="A562" s="8"/>
      <c r="B562" s="8"/>
      <c r="C562" s="8"/>
      <c r="D562" s="8"/>
      <c r="E562" s="8"/>
      <c r="F562" s="8"/>
      <c r="G562" s="8"/>
      <c r="H562" s="8"/>
      <c r="I562" s="32"/>
      <c r="J562" s="32"/>
      <c r="K562" s="54">
        <f t="shared" ca="1" si="2"/>
        <v>64</v>
      </c>
      <c r="L562" s="55">
        <f t="shared" ca="1" si="10"/>
        <v>-1532429.339739253</v>
      </c>
      <c r="M562" s="56">
        <f t="shared" ca="1" si="11"/>
        <v>75089037.647223398</v>
      </c>
      <c r="N562" s="57">
        <f t="shared" ca="1" si="12"/>
        <v>2</v>
      </c>
      <c r="O562" s="54">
        <f t="shared" ca="1" si="3"/>
        <v>85</v>
      </c>
      <c r="P562" s="55">
        <f t="shared" ca="1" si="13"/>
        <v>-592194.32421048789</v>
      </c>
      <c r="Q562" s="56">
        <f t="shared" ca="1" si="14"/>
        <v>29017521.886313908</v>
      </c>
      <c r="R562" s="57">
        <f t="shared" ca="1" si="15"/>
        <v>1</v>
      </c>
      <c r="S562" s="8"/>
      <c r="T562" s="8"/>
      <c r="U562" s="8"/>
      <c r="V562" s="8"/>
      <c r="W562" s="8"/>
      <c r="X562" s="8"/>
      <c r="Y562" s="8"/>
      <c r="Z562" s="8"/>
    </row>
    <row r="563" spans="1:26" ht="15.75" customHeight="1">
      <c r="A563" s="8"/>
      <c r="B563" s="8"/>
      <c r="C563" s="8"/>
      <c r="D563" s="8"/>
      <c r="E563" s="8"/>
      <c r="F563" s="8"/>
      <c r="G563" s="8"/>
      <c r="H563" s="8"/>
      <c r="I563" s="32"/>
      <c r="J563" s="32"/>
      <c r="K563" s="54">
        <f t="shared" ca="1" si="2"/>
        <v>81</v>
      </c>
      <c r="L563" s="55">
        <f t="shared" ca="1" si="10"/>
        <v>-1501780.7529444681</v>
      </c>
      <c r="M563" s="56">
        <f t="shared" ca="1" si="11"/>
        <v>73587256.894278929</v>
      </c>
      <c r="N563" s="57">
        <f t="shared" ca="1" si="12"/>
        <v>3</v>
      </c>
      <c r="O563" s="54">
        <f t="shared" ca="1" si="3"/>
        <v>93</v>
      </c>
      <c r="P563" s="55">
        <f t="shared" ca="1" si="13"/>
        <v>-580350.43772627821</v>
      </c>
      <c r="Q563" s="56">
        <f t="shared" ca="1" si="14"/>
        <v>28437171.44858763</v>
      </c>
      <c r="R563" s="57">
        <f t="shared" ca="1" si="15"/>
        <v>2</v>
      </c>
      <c r="S563" s="8"/>
      <c r="T563" s="8"/>
      <c r="U563" s="8"/>
      <c r="V563" s="8"/>
      <c r="W563" s="8"/>
      <c r="X563" s="8"/>
      <c r="Y563" s="8"/>
      <c r="Z563" s="8"/>
    </row>
    <row r="564" spans="1:26" ht="15.75" customHeight="1">
      <c r="A564" s="8"/>
      <c r="B564" s="8"/>
      <c r="C564" s="8"/>
      <c r="D564" s="8"/>
      <c r="E564" s="8"/>
      <c r="F564" s="8"/>
      <c r="G564" s="8"/>
      <c r="H564" s="8"/>
      <c r="I564" s="45"/>
      <c r="J564" s="45"/>
      <c r="K564" s="8"/>
      <c r="L564" s="55"/>
      <c r="M564" s="58"/>
      <c r="N564" s="57">
        <f t="shared" ref="N564:N565" ca="1" si="16">IF(L47="","",IF(L47&gt;0,0,1+N563))</f>
        <v>0</v>
      </c>
      <c r="O564" s="54">
        <f t="shared" ca="1" si="3"/>
        <v>6</v>
      </c>
      <c r="P564" s="55">
        <f t="shared" ca="1" si="13"/>
        <v>1137486.8579435053</v>
      </c>
      <c r="Q564" s="56">
        <f t="shared" ca="1" si="14"/>
        <v>29574658.306531135</v>
      </c>
      <c r="R564" s="57">
        <f t="shared" ca="1" si="15"/>
        <v>0</v>
      </c>
      <c r="S564" s="8"/>
      <c r="T564" s="8"/>
      <c r="U564" s="8"/>
      <c r="V564" s="8"/>
      <c r="W564" s="8"/>
      <c r="X564" s="8"/>
      <c r="Y564" s="8"/>
      <c r="Z564" s="8"/>
    </row>
    <row r="565" spans="1:26" ht="15.75" customHeight="1">
      <c r="A565" s="8"/>
      <c r="B565" s="8"/>
      <c r="C565" s="8"/>
      <c r="D565" s="8"/>
      <c r="E565" s="8"/>
      <c r="F565" s="8"/>
      <c r="G565" s="8"/>
      <c r="H565" s="8"/>
      <c r="I565" s="45"/>
      <c r="J565" s="45"/>
      <c r="K565" s="8"/>
      <c r="L565" s="55"/>
      <c r="M565" s="32"/>
      <c r="N565" s="57">
        <f t="shared" ca="1" si="16"/>
        <v>0</v>
      </c>
      <c r="O565" s="54">
        <f t="shared" ca="1" si="3"/>
        <v>0</v>
      </c>
      <c r="P565" s="55">
        <f t="shared" ca="1" si="13"/>
        <v>1182986.3322612455</v>
      </c>
      <c r="Q565" s="56">
        <f t="shared" ca="1" si="14"/>
        <v>30757644.638792381</v>
      </c>
      <c r="R565" s="57">
        <f t="shared" ca="1" si="15"/>
        <v>0</v>
      </c>
      <c r="S565" s="8"/>
      <c r="T565" s="8"/>
      <c r="U565" s="8"/>
      <c r="V565" s="8"/>
      <c r="W565" s="8"/>
      <c r="X565" s="8"/>
      <c r="Y565" s="8"/>
      <c r="Z565" s="8"/>
    </row>
    <row r="566" spans="1:26" ht="15.75" customHeight="1">
      <c r="A566" s="8"/>
      <c r="B566" s="8"/>
      <c r="C566" s="8"/>
      <c r="D566" s="8"/>
      <c r="E566" s="8"/>
      <c r="F566" s="8"/>
      <c r="G566" s="8"/>
      <c r="H566" s="8"/>
      <c r="I566" s="8"/>
      <c r="J566" s="8"/>
      <c r="K566" s="8"/>
      <c r="L566" s="55"/>
      <c r="M566" s="32"/>
      <c r="N566" s="57" t="str">
        <f t="shared" ref="N566:N5065" si="17">IF(L566="","",IF(L566&gt;0,0,1+N565))</f>
        <v/>
      </c>
      <c r="O566" s="54">
        <f t="shared" ca="1" si="3"/>
        <v>39</v>
      </c>
      <c r="P566" s="55">
        <f t="shared" ca="1" si="13"/>
        <v>1230305.7855516952</v>
      </c>
      <c r="Q566" s="56">
        <f t="shared" ca="1" si="14"/>
        <v>31987950.424344078</v>
      </c>
      <c r="R566" s="57">
        <f t="shared" ca="1" si="15"/>
        <v>0</v>
      </c>
      <c r="S566" s="8"/>
      <c r="T566" s="8"/>
      <c r="U566" s="8"/>
      <c r="V566" s="8"/>
      <c r="W566" s="8"/>
      <c r="X566" s="8"/>
      <c r="Y566" s="8"/>
      <c r="Z566" s="8"/>
    </row>
    <row r="567" spans="1:26" ht="15.75" customHeight="1">
      <c r="A567" s="8"/>
      <c r="B567" s="8"/>
      <c r="C567" s="8"/>
      <c r="D567" s="8"/>
      <c r="E567" s="8"/>
      <c r="F567" s="8"/>
      <c r="G567" s="8"/>
      <c r="H567" s="8"/>
      <c r="I567" s="8"/>
      <c r="J567" s="8"/>
      <c r="K567" s="8"/>
      <c r="L567" s="55"/>
      <c r="M567" s="32"/>
      <c r="N567" s="57" t="str">
        <f t="shared" si="17"/>
        <v/>
      </c>
      <c r="O567" s="54">
        <f t="shared" ca="1" si="3"/>
        <v>49</v>
      </c>
      <c r="P567" s="55">
        <f t="shared" ca="1" si="13"/>
        <v>1279518.0169737632</v>
      </c>
      <c r="Q567" s="56">
        <f t="shared" ca="1" si="14"/>
        <v>33267468.441317841</v>
      </c>
      <c r="R567" s="57">
        <f t="shared" ca="1" si="15"/>
        <v>0</v>
      </c>
      <c r="S567" s="8"/>
      <c r="T567" s="8"/>
      <c r="U567" s="8"/>
      <c r="V567" s="8"/>
      <c r="W567" s="8"/>
      <c r="X567" s="8"/>
      <c r="Y567" s="8"/>
      <c r="Z567" s="8"/>
    </row>
    <row r="568" spans="1:26" ht="15.75" customHeight="1">
      <c r="A568" s="8"/>
      <c r="B568" s="8"/>
      <c r="C568" s="8"/>
      <c r="D568" s="8"/>
      <c r="E568" s="8"/>
      <c r="F568" s="8"/>
      <c r="G568" s="8"/>
      <c r="H568" s="8"/>
      <c r="I568" s="8"/>
      <c r="J568" s="8"/>
      <c r="K568" s="8"/>
      <c r="L568" s="55"/>
      <c r="M568" s="32"/>
      <c r="N568" s="57" t="str">
        <f t="shared" si="17"/>
        <v/>
      </c>
      <c r="O568" s="54">
        <f t="shared" ca="1" si="3"/>
        <v>29</v>
      </c>
      <c r="P568" s="55">
        <f t="shared" ca="1" si="13"/>
        <v>1330698.7376527137</v>
      </c>
      <c r="Q568" s="56">
        <f t="shared" ca="1" si="14"/>
        <v>34598167.178970553</v>
      </c>
      <c r="R568" s="57">
        <f t="shared" ca="1" si="15"/>
        <v>0</v>
      </c>
      <c r="S568" s="8"/>
      <c r="T568" s="8"/>
      <c r="U568" s="8"/>
      <c r="V568" s="8"/>
      <c r="W568" s="8"/>
      <c r="X568" s="8"/>
      <c r="Y568" s="8"/>
      <c r="Z568" s="8"/>
    </row>
    <row r="569" spans="1:26" ht="15.75" customHeight="1">
      <c r="A569" s="8"/>
      <c r="B569" s="8"/>
      <c r="C569" s="8"/>
      <c r="D569" s="8"/>
      <c r="E569" s="8"/>
      <c r="F569" s="8"/>
      <c r="G569" s="8"/>
      <c r="H569" s="8"/>
      <c r="I569" s="8"/>
      <c r="J569" s="8"/>
      <c r="K569" s="8"/>
      <c r="L569" s="55"/>
      <c r="M569" s="32"/>
      <c r="N569" s="57" t="str">
        <f t="shared" si="17"/>
        <v/>
      </c>
      <c r="O569" s="54">
        <f t="shared" ca="1" si="3"/>
        <v>23</v>
      </c>
      <c r="P569" s="55">
        <f t="shared" ca="1" si="13"/>
        <v>1383926.6871588221</v>
      </c>
      <c r="Q569" s="56">
        <f t="shared" ca="1" si="14"/>
        <v>35982093.866129376</v>
      </c>
      <c r="R569" s="57">
        <f t="shared" ca="1" si="15"/>
        <v>0</v>
      </c>
      <c r="S569" s="8"/>
      <c r="T569" s="8"/>
      <c r="U569" s="8"/>
      <c r="V569" s="8"/>
      <c r="W569" s="8"/>
      <c r="X569" s="8"/>
      <c r="Y569" s="8"/>
      <c r="Z569" s="8"/>
    </row>
    <row r="570" spans="1:26" ht="15.75" customHeight="1">
      <c r="A570" s="8"/>
      <c r="B570" s="8"/>
      <c r="C570" s="8"/>
      <c r="D570" s="8"/>
      <c r="E570" s="8"/>
      <c r="F570" s="8"/>
      <c r="G570" s="8"/>
      <c r="H570" s="8"/>
      <c r="I570" s="8"/>
      <c r="J570" s="8"/>
      <c r="K570" s="8"/>
      <c r="L570" s="55"/>
      <c r="M570" s="32"/>
      <c r="N570" s="57" t="str">
        <f t="shared" si="17"/>
        <v/>
      </c>
      <c r="O570" s="54">
        <f t="shared" ca="1" si="3"/>
        <v>68</v>
      </c>
      <c r="P570" s="55">
        <f t="shared" ca="1" si="13"/>
        <v>-719641.87732258753</v>
      </c>
      <c r="Q570" s="56">
        <f t="shared" ca="1" si="14"/>
        <v>35262451.988806792</v>
      </c>
      <c r="R570" s="57">
        <f t="shared" ca="1" si="15"/>
        <v>1</v>
      </c>
      <c r="S570" s="8"/>
      <c r="T570" s="8"/>
      <c r="U570" s="8"/>
      <c r="V570" s="8"/>
      <c r="W570" s="8"/>
      <c r="X570" s="8"/>
      <c r="Y570" s="8"/>
      <c r="Z570" s="8"/>
    </row>
    <row r="571" spans="1:26" ht="15.75" customHeight="1">
      <c r="A571" s="8"/>
      <c r="B571" s="8"/>
      <c r="C571" s="8"/>
      <c r="D571" s="8"/>
      <c r="E571" s="8"/>
      <c r="F571" s="8"/>
      <c r="G571" s="8"/>
      <c r="H571" s="8"/>
      <c r="I571" s="8"/>
      <c r="J571" s="8"/>
      <c r="K571" s="8"/>
      <c r="L571" s="55"/>
      <c r="M571" s="32"/>
      <c r="N571" s="57" t="str">
        <f t="shared" si="17"/>
        <v/>
      </c>
      <c r="O571" s="54">
        <f t="shared" ca="1" si="3"/>
        <v>40</v>
      </c>
      <c r="P571" s="55">
        <f t="shared" ca="1" si="13"/>
        <v>1410498.0795522716</v>
      </c>
      <c r="Q571" s="56">
        <f t="shared" ca="1" si="14"/>
        <v>36672950.068359062</v>
      </c>
      <c r="R571" s="57">
        <f t="shared" ca="1" si="15"/>
        <v>0</v>
      </c>
      <c r="S571" s="8"/>
      <c r="T571" s="8"/>
      <c r="U571" s="8"/>
      <c r="V571" s="8"/>
      <c r="W571" s="8"/>
      <c r="X571" s="8"/>
      <c r="Y571" s="8"/>
      <c r="Z571" s="8"/>
    </row>
    <row r="572" spans="1:26" ht="15.75" customHeight="1">
      <c r="A572" s="8"/>
      <c r="B572" s="8"/>
      <c r="C572" s="8"/>
      <c r="D572" s="8"/>
      <c r="E572" s="8"/>
      <c r="F572" s="8"/>
      <c r="G572" s="8"/>
      <c r="H572" s="8"/>
      <c r="I572" s="8"/>
      <c r="J572" s="8"/>
      <c r="K572" s="8"/>
      <c r="L572" s="55"/>
      <c r="M572" s="32"/>
      <c r="N572" s="57" t="str">
        <f t="shared" si="17"/>
        <v/>
      </c>
      <c r="O572" s="54">
        <f t="shared" ca="1" si="3"/>
        <v>47</v>
      </c>
      <c r="P572" s="55">
        <f t="shared" ca="1" si="13"/>
        <v>1466918.0027343626</v>
      </c>
      <c r="Q572" s="56">
        <f t="shared" ca="1" si="14"/>
        <v>38139868.071093425</v>
      </c>
      <c r="R572" s="57">
        <f t="shared" ca="1" si="15"/>
        <v>0</v>
      </c>
      <c r="S572" s="8"/>
      <c r="T572" s="8"/>
      <c r="U572" s="8"/>
      <c r="V572" s="8"/>
      <c r="W572" s="8"/>
      <c r="X572" s="8"/>
      <c r="Y572" s="8"/>
      <c r="Z572" s="8"/>
    </row>
    <row r="573" spans="1:26" ht="15.75" customHeight="1">
      <c r="A573" s="8"/>
      <c r="B573" s="8"/>
      <c r="C573" s="8"/>
      <c r="D573" s="8"/>
      <c r="E573" s="8"/>
      <c r="F573" s="8"/>
      <c r="G573" s="8"/>
      <c r="H573" s="8"/>
      <c r="I573" s="8"/>
      <c r="J573" s="8"/>
      <c r="K573" s="8"/>
      <c r="L573" s="55"/>
      <c r="M573" s="32"/>
      <c r="N573" s="57" t="str">
        <f t="shared" si="17"/>
        <v/>
      </c>
      <c r="O573" s="54">
        <f t="shared" ca="1" si="3"/>
        <v>13</v>
      </c>
      <c r="P573" s="55">
        <f t="shared" ca="1" si="13"/>
        <v>1525594.7228437371</v>
      </c>
      <c r="Q573" s="56">
        <f t="shared" ca="1" si="14"/>
        <v>39665462.793937162</v>
      </c>
      <c r="R573" s="57">
        <f t="shared" ca="1" si="15"/>
        <v>0</v>
      </c>
      <c r="S573" s="8"/>
      <c r="T573" s="8"/>
      <c r="U573" s="8"/>
      <c r="V573" s="8"/>
      <c r="W573" s="8"/>
      <c r="X573" s="8"/>
      <c r="Y573" s="8"/>
      <c r="Z573" s="8"/>
    </row>
    <row r="574" spans="1:26" ht="15.75" customHeight="1">
      <c r="A574" s="8"/>
      <c r="B574" s="8"/>
      <c r="C574" s="8"/>
      <c r="D574" s="8"/>
      <c r="E574" s="8"/>
      <c r="F574" s="8"/>
      <c r="G574" s="8"/>
      <c r="H574" s="8"/>
      <c r="I574" s="8"/>
      <c r="J574" s="8"/>
      <c r="K574" s="8"/>
      <c r="L574" s="55"/>
      <c r="M574" s="32"/>
      <c r="N574" s="57" t="str">
        <f t="shared" si="17"/>
        <v/>
      </c>
      <c r="O574" s="54">
        <f t="shared" ca="1" si="3"/>
        <v>76</v>
      </c>
      <c r="P574" s="55">
        <f t="shared" ca="1" si="13"/>
        <v>-793309.25587874325</v>
      </c>
      <c r="Q574" s="56">
        <f t="shared" ca="1" si="14"/>
        <v>38872153.538058415</v>
      </c>
      <c r="R574" s="57">
        <f t="shared" ca="1" si="15"/>
        <v>1</v>
      </c>
      <c r="S574" s="8"/>
      <c r="T574" s="8"/>
      <c r="U574" s="8"/>
      <c r="V574" s="8"/>
      <c r="W574" s="8"/>
      <c r="X574" s="8"/>
      <c r="Y574" s="8"/>
      <c r="Z574" s="8"/>
    </row>
    <row r="575" spans="1:26" ht="15.75" customHeight="1">
      <c r="A575" s="8"/>
      <c r="B575" s="8"/>
      <c r="C575" s="8"/>
      <c r="D575" s="8"/>
      <c r="E575" s="8"/>
      <c r="F575" s="8"/>
      <c r="G575" s="8"/>
      <c r="H575" s="8"/>
      <c r="I575" s="8"/>
      <c r="J575" s="8"/>
      <c r="K575" s="8"/>
      <c r="L575" s="55"/>
      <c r="M575" s="32"/>
      <c r="N575" s="57" t="str">
        <f t="shared" si="17"/>
        <v/>
      </c>
      <c r="O575" s="54">
        <f t="shared" ca="1" si="3"/>
        <v>18</v>
      </c>
      <c r="P575" s="55">
        <f t="shared" ca="1" si="13"/>
        <v>1554886.1415223365</v>
      </c>
      <c r="Q575" s="56">
        <f t="shared" ca="1" si="14"/>
        <v>40427039.679580748</v>
      </c>
      <c r="R575" s="57">
        <f t="shared" ca="1" si="15"/>
        <v>0</v>
      </c>
      <c r="S575" s="8"/>
      <c r="T575" s="8"/>
      <c r="U575" s="8"/>
      <c r="V575" s="8"/>
      <c r="W575" s="8"/>
      <c r="X575" s="8"/>
      <c r="Y575" s="8"/>
      <c r="Z575" s="8"/>
    </row>
    <row r="576" spans="1:26" ht="15.75" customHeight="1">
      <c r="A576" s="8"/>
      <c r="B576" s="8"/>
      <c r="C576" s="8"/>
      <c r="D576" s="8"/>
      <c r="E576" s="8"/>
      <c r="F576" s="8"/>
      <c r="G576" s="8"/>
      <c r="H576" s="8"/>
      <c r="I576" s="8"/>
      <c r="J576" s="8"/>
      <c r="K576" s="8"/>
      <c r="L576" s="55"/>
      <c r="M576" s="32"/>
      <c r="N576" s="57" t="str">
        <f t="shared" si="17"/>
        <v/>
      </c>
      <c r="O576" s="54">
        <f t="shared" ca="1" si="3"/>
        <v>43</v>
      </c>
      <c r="P576" s="55">
        <f t="shared" ca="1" si="13"/>
        <v>1617081.5871832299</v>
      </c>
      <c r="Q576" s="56">
        <f t="shared" ca="1" si="14"/>
        <v>42044121.266763978</v>
      </c>
      <c r="R576" s="57">
        <f t="shared" ca="1" si="15"/>
        <v>0</v>
      </c>
      <c r="S576" s="8"/>
      <c r="T576" s="8"/>
      <c r="U576" s="8"/>
      <c r="V576" s="8"/>
      <c r="W576" s="8"/>
      <c r="X576" s="8"/>
      <c r="Y576" s="8"/>
      <c r="Z576" s="8"/>
    </row>
    <row r="577" spans="1:26" ht="15.75" customHeight="1">
      <c r="A577" s="8"/>
      <c r="B577" s="8"/>
      <c r="C577" s="8"/>
      <c r="D577" s="8"/>
      <c r="E577" s="8"/>
      <c r="F577" s="8"/>
      <c r="G577" s="8"/>
      <c r="H577" s="8"/>
      <c r="I577" s="8"/>
      <c r="J577" s="8"/>
      <c r="K577" s="8"/>
      <c r="L577" s="55"/>
      <c r="M577" s="32"/>
      <c r="N577" s="57" t="str">
        <f t="shared" si="17"/>
        <v/>
      </c>
      <c r="O577" s="54">
        <f t="shared" ca="1" si="3"/>
        <v>36</v>
      </c>
      <c r="P577" s="55">
        <f t="shared" ca="1" si="13"/>
        <v>1681764.8506705591</v>
      </c>
      <c r="Q577" s="56">
        <f t="shared" ca="1" si="14"/>
        <v>43725886.117434539</v>
      </c>
      <c r="R577" s="57">
        <f t="shared" ca="1" si="15"/>
        <v>0</v>
      </c>
      <c r="S577" s="8"/>
      <c r="T577" s="8"/>
      <c r="U577" s="8"/>
      <c r="V577" s="8"/>
      <c r="W577" s="8"/>
      <c r="X577" s="8"/>
      <c r="Y577" s="8"/>
      <c r="Z577" s="8"/>
    </row>
    <row r="578" spans="1:26" ht="15.75" customHeight="1">
      <c r="A578" s="8"/>
      <c r="B578" s="8"/>
      <c r="C578" s="8"/>
      <c r="D578" s="8"/>
      <c r="E578" s="8"/>
      <c r="F578" s="8"/>
      <c r="G578" s="8"/>
      <c r="H578" s="8"/>
      <c r="I578" s="8"/>
      <c r="J578" s="8"/>
      <c r="K578" s="8"/>
      <c r="L578" s="55"/>
      <c r="M578" s="32"/>
      <c r="N578" s="57" t="str">
        <f t="shared" si="17"/>
        <v/>
      </c>
      <c r="O578" s="54">
        <f t="shared" ca="1" si="3"/>
        <v>11</v>
      </c>
      <c r="P578" s="55">
        <f t="shared" ca="1" si="13"/>
        <v>1749035.4446973817</v>
      </c>
      <c r="Q578" s="56">
        <f t="shared" ca="1" si="14"/>
        <v>45474921.562131919</v>
      </c>
      <c r="R578" s="57">
        <f t="shared" ca="1" si="15"/>
        <v>0</v>
      </c>
      <c r="S578" s="8"/>
      <c r="T578" s="8"/>
      <c r="U578" s="8"/>
      <c r="V578" s="8"/>
      <c r="W578" s="8"/>
      <c r="X578" s="8"/>
      <c r="Y578" s="8"/>
      <c r="Z578" s="8"/>
    </row>
    <row r="579" spans="1:26" ht="15.75" customHeight="1">
      <c r="A579" s="8"/>
      <c r="B579" s="8"/>
      <c r="C579" s="8"/>
      <c r="D579" s="8"/>
      <c r="E579" s="8"/>
      <c r="F579" s="8"/>
      <c r="G579" s="8"/>
      <c r="H579" s="8"/>
      <c r="I579" s="8"/>
      <c r="J579" s="8"/>
      <c r="K579" s="8"/>
      <c r="L579" s="55"/>
      <c r="M579" s="32"/>
      <c r="N579" s="57" t="str">
        <f t="shared" si="17"/>
        <v/>
      </c>
      <c r="O579" s="54">
        <f t="shared" ca="1" si="3"/>
        <v>56</v>
      </c>
      <c r="P579" s="55">
        <f t="shared" ca="1" si="13"/>
        <v>1818996.8624852768</v>
      </c>
      <c r="Q579" s="56">
        <f t="shared" ca="1" si="14"/>
        <v>47293918.424617194</v>
      </c>
      <c r="R579" s="57">
        <f t="shared" ca="1" si="15"/>
        <v>0</v>
      </c>
      <c r="S579" s="8"/>
      <c r="T579" s="8"/>
      <c r="U579" s="8"/>
      <c r="V579" s="8"/>
      <c r="W579" s="8"/>
      <c r="X579" s="8"/>
      <c r="Y579" s="8"/>
      <c r="Z579" s="8"/>
    </row>
    <row r="580" spans="1:26" ht="15.75" customHeight="1">
      <c r="A580" s="8"/>
      <c r="B580" s="8"/>
      <c r="C580" s="8"/>
      <c r="D580" s="8"/>
      <c r="E580" s="8"/>
      <c r="F580" s="8"/>
      <c r="G580" s="8"/>
      <c r="H580" s="8"/>
      <c r="I580" s="8"/>
      <c r="J580" s="8"/>
      <c r="K580" s="8"/>
      <c r="L580" s="55"/>
      <c r="M580" s="32"/>
      <c r="N580" s="57" t="str">
        <f t="shared" si="17"/>
        <v/>
      </c>
      <c r="O580" s="54">
        <f t="shared" ca="1" si="3"/>
        <v>71</v>
      </c>
      <c r="P580" s="55">
        <f t="shared" ca="1" si="13"/>
        <v>-945878.36849234393</v>
      </c>
      <c r="Q580" s="56">
        <f t="shared" ca="1" si="14"/>
        <v>46348040.056124851</v>
      </c>
      <c r="R580" s="57">
        <f t="shared" ca="1" si="15"/>
        <v>1</v>
      </c>
      <c r="S580" s="8"/>
      <c r="T580" s="8"/>
      <c r="U580" s="8"/>
      <c r="V580" s="8"/>
      <c r="W580" s="8"/>
      <c r="X580" s="8"/>
      <c r="Y580" s="8"/>
      <c r="Z580" s="8"/>
    </row>
    <row r="581" spans="1:26" ht="15.75" customHeight="1">
      <c r="A581" s="8"/>
      <c r="B581" s="8"/>
      <c r="C581" s="8"/>
      <c r="D581" s="8"/>
      <c r="E581" s="8"/>
      <c r="F581" s="8"/>
      <c r="G581" s="8"/>
      <c r="H581" s="8"/>
      <c r="I581" s="8"/>
      <c r="J581" s="8"/>
      <c r="K581" s="8"/>
      <c r="L581" s="55"/>
      <c r="M581" s="32"/>
      <c r="N581" s="57" t="str">
        <f t="shared" si="17"/>
        <v/>
      </c>
      <c r="O581" s="54">
        <f t="shared" ca="1" si="3"/>
        <v>53</v>
      </c>
      <c r="P581" s="55">
        <f t="shared" ca="1" si="13"/>
        <v>1853921.6022449941</v>
      </c>
      <c r="Q581" s="56">
        <f t="shared" ca="1" si="14"/>
        <v>48201961.658369847</v>
      </c>
      <c r="R581" s="57">
        <f t="shared" ca="1" si="15"/>
        <v>0</v>
      </c>
      <c r="S581" s="8"/>
      <c r="T581" s="8"/>
      <c r="U581" s="8"/>
      <c r="V581" s="8"/>
      <c r="W581" s="8"/>
      <c r="X581" s="8"/>
      <c r="Y581" s="8"/>
      <c r="Z581" s="8"/>
    </row>
    <row r="582" spans="1:26" ht="15.75" customHeight="1">
      <c r="A582" s="8"/>
      <c r="B582" s="8"/>
      <c r="C582" s="8"/>
      <c r="D582" s="8"/>
      <c r="E582" s="8"/>
      <c r="F582" s="8"/>
      <c r="G582" s="8"/>
      <c r="H582" s="8"/>
      <c r="I582" s="8"/>
      <c r="J582" s="8"/>
      <c r="K582" s="8"/>
      <c r="L582" s="55"/>
      <c r="M582" s="32"/>
      <c r="N582" s="57" t="str">
        <f t="shared" si="17"/>
        <v/>
      </c>
      <c r="O582" s="54">
        <f t="shared" ca="1" si="3"/>
        <v>48</v>
      </c>
      <c r="P582" s="55">
        <f t="shared" ca="1" si="13"/>
        <v>1928078.4663347939</v>
      </c>
      <c r="Q582" s="56">
        <f t="shared" ca="1" si="14"/>
        <v>50130040.124704644</v>
      </c>
      <c r="R582" s="57">
        <f t="shared" ca="1" si="15"/>
        <v>0</v>
      </c>
      <c r="S582" s="8"/>
      <c r="T582" s="8"/>
      <c r="U582" s="8"/>
      <c r="V582" s="8"/>
      <c r="W582" s="8"/>
      <c r="X582" s="8"/>
      <c r="Y582" s="8"/>
      <c r="Z582" s="8"/>
    </row>
    <row r="583" spans="1:26" ht="15.75" customHeight="1">
      <c r="A583" s="8"/>
      <c r="B583" s="8"/>
      <c r="C583" s="8"/>
      <c r="D583" s="8"/>
      <c r="E583" s="8"/>
      <c r="F583" s="8"/>
      <c r="G583" s="8"/>
      <c r="H583" s="8"/>
      <c r="I583" s="8"/>
      <c r="J583" s="8"/>
      <c r="K583" s="8"/>
      <c r="L583" s="55"/>
      <c r="M583" s="32"/>
      <c r="N583" s="57" t="str">
        <f t="shared" si="17"/>
        <v/>
      </c>
      <c r="O583" s="54">
        <f t="shared" ca="1" si="3"/>
        <v>59</v>
      </c>
      <c r="P583" s="55">
        <f t="shared" ca="1" si="13"/>
        <v>2005201.6049881857</v>
      </c>
      <c r="Q583" s="56">
        <f t="shared" ca="1" si="14"/>
        <v>52135241.729692832</v>
      </c>
      <c r="R583" s="57">
        <f t="shared" ca="1" si="15"/>
        <v>0</v>
      </c>
      <c r="S583" s="8"/>
      <c r="T583" s="8"/>
      <c r="U583" s="8"/>
      <c r="V583" s="8"/>
      <c r="W583" s="8"/>
      <c r="X583" s="8"/>
      <c r="Y583" s="8"/>
      <c r="Z583" s="8"/>
    </row>
    <row r="584" spans="1:26" ht="15.75" customHeight="1">
      <c r="A584" s="8"/>
      <c r="B584" s="8"/>
      <c r="C584" s="8"/>
      <c r="D584" s="8"/>
      <c r="E584" s="8"/>
      <c r="F584" s="8"/>
      <c r="G584" s="8"/>
      <c r="H584" s="8"/>
      <c r="I584" s="8"/>
      <c r="J584" s="8"/>
      <c r="K584" s="8"/>
      <c r="L584" s="55"/>
      <c r="M584" s="32"/>
      <c r="N584" s="57" t="str">
        <f t="shared" si="17"/>
        <v/>
      </c>
      <c r="O584" s="54">
        <f t="shared" ca="1" si="3"/>
        <v>32</v>
      </c>
      <c r="P584" s="55">
        <f t="shared" ca="1" si="13"/>
        <v>2085409.6691877134</v>
      </c>
      <c r="Q584" s="56">
        <f t="shared" ca="1" si="14"/>
        <v>54220651.398880541</v>
      </c>
      <c r="R584" s="57">
        <f t="shared" ca="1" si="15"/>
        <v>0</v>
      </c>
      <c r="S584" s="8"/>
      <c r="T584" s="8"/>
      <c r="U584" s="8"/>
      <c r="V584" s="8"/>
      <c r="W584" s="8"/>
      <c r="X584" s="8"/>
      <c r="Y584" s="8"/>
      <c r="Z584" s="8"/>
    </row>
    <row r="585" spans="1:26" ht="15.75" customHeight="1">
      <c r="A585" s="8"/>
      <c r="B585" s="8"/>
      <c r="C585" s="8"/>
      <c r="D585" s="8"/>
      <c r="E585" s="8"/>
      <c r="F585" s="8"/>
      <c r="G585" s="8"/>
      <c r="H585" s="8"/>
      <c r="I585" s="8"/>
      <c r="J585" s="8"/>
      <c r="K585" s="8"/>
      <c r="L585" s="55"/>
      <c r="M585" s="32"/>
      <c r="N585" s="57" t="str">
        <f t="shared" si="17"/>
        <v/>
      </c>
      <c r="O585" s="54">
        <f t="shared" ca="1" si="3"/>
        <v>47</v>
      </c>
      <c r="P585" s="55">
        <f t="shared" ca="1" si="13"/>
        <v>2168826.0559552219</v>
      </c>
      <c r="Q585" s="56">
        <f t="shared" ca="1" si="14"/>
        <v>56389477.454835765</v>
      </c>
      <c r="R585" s="57">
        <f t="shared" ca="1" si="15"/>
        <v>0</v>
      </c>
      <c r="S585" s="8"/>
      <c r="T585" s="8"/>
      <c r="U585" s="8"/>
      <c r="V585" s="8"/>
      <c r="W585" s="8"/>
      <c r="X585" s="8"/>
      <c r="Y585" s="8"/>
      <c r="Z585" s="8"/>
    </row>
    <row r="586" spans="1:26" ht="15.75" customHeight="1">
      <c r="A586" s="8"/>
      <c r="B586" s="8"/>
      <c r="C586" s="8"/>
      <c r="D586" s="8"/>
      <c r="E586" s="8"/>
      <c r="F586" s="8"/>
      <c r="G586" s="8"/>
      <c r="H586" s="8"/>
      <c r="I586" s="8"/>
      <c r="J586" s="8"/>
      <c r="K586" s="8"/>
      <c r="L586" s="55"/>
      <c r="M586" s="32"/>
      <c r="N586" s="57" t="str">
        <f t="shared" si="17"/>
        <v/>
      </c>
      <c r="O586" s="54">
        <f t="shared" ca="1" si="3"/>
        <v>32</v>
      </c>
      <c r="P586" s="55">
        <f t="shared" ca="1" si="13"/>
        <v>2255579.0981934308</v>
      </c>
      <c r="Q586" s="56">
        <f t="shared" ca="1" si="14"/>
        <v>58645056.553029194</v>
      </c>
      <c r="R586" s="57">
        <f t="shared" ca="1" si="15"/>
        <v>0</v>
      </c>
      <c r="S586" s="8"/>
      <c r="T586" s="8"/>
      <c r="U586" s="8"/>
      <c r="V586" s="8"/>
      <c r="W586" s="8"/>
      <c r="X586" s="8"/>
      <c r="Y586" s="8"/>
      <c r="Z586" s="8"/>
    </row>
    <row r="587" spans="1:26" ht="15.75" customHeight="1">
      <c r="A587" s="8"/>
      <c r="B587" s="8"/>
      <c r="C587" s="8"/>
      <c r="D587" s="8"/>
      <c r="E587" s="8"/>
      <c r="F587" s="8"/>
      <c r="G587" s="8"/>
      <c r="H587" s="8"/>
      <c r="I587" s="8"/>
      <c r="J587" s="8"/>
      <c r="K587" s="8"/>
      <c r="L587" s="55"/>
      <c r="M587" s="32"/>
      <c r="N587" s="57" t="str">
        <f t="shared" si="17"/>
        <v/>
      </c>
      <c r="O587" s="54">
        <f t="shared" ca="1" si="3"/>
        <v>75</v>
      </c>
      <c r="P587" s="55">
        <f t="shared" ca="1" si="13"/>
        <v>-1172901.131060584</v>
      </c>
      <c r="Q587" s="56">
        <f t="shared" ca="1" si="14"/>
        <v>57472155.421968609</v>
      </c>
      <c r="R587" s="57">
        <f t="shared" ca="1" si="15"/>
        <v>1</v>
      </c>
      <c r="S587" s="8"/>
      <c r="T587" s="8"/>
      <c r="U587" s="8"/>
      <c r="V587" s="8"/>
      <c r="W587" s="8"/>
      <c r="X587" s="8"/>
      <c r="Y587" s="8"/>
      <c r="Z587" s="8"/>
    </row>
    <row r="588" spans="1:26" ht="15.75" customHeight="1">
      <c r="A588" s="8"/>
      <c r="B588" s="8"/>
      <c r="C588" s="8"/>
      <c r="D588" s="8"/>
      <c r="E588" s="8"/>
      <c r="F588" s="8"/>
      <c r="G588" s="8"/>
      <c r="H588" s="8"/>
      <c r="I588" s="8"/>
      <c r="J588" s="8"/>
      <c r="K588" s="8"/>
      <c r="L588" s="55"/>
      <c r="M588" s="32"/>
      <c r="N588" s="57" t="str">
        <f t="shared" si="17"/>
        <v/>
      </c>
      <c r="O588" s="54">
        <f t="shared" ca="1" si="3"/>
        <v>71</v>
      </c>
      <c r="P588" s="55">
        <f t="shared" ca="1" si="13"/>
        <v>-1149443.1084393722</v>
      </c>
      <c r="Q588" s="56">
        <f t="shared" ca="1" si="14"/>
        <v>56322712.313529238</v>
      </c>
      <c r="R588" s="57">
        <f t="shared" ca="1" si="15"/>
        <v>2</v>
      </c>
      <c r="S588" s="8"/>
      <c r="T588" s="8"/>
      <c r="U588" s="8"/>
      <c r="V588" s="8"/>
      <c r="W588" s="8"/>
      <c r="X588" s="8"/>
      <c r="Y588" s="8"/>
      <c r="Z588" s="8"/>
    </row>
    <row r="589" spans="1:26" ht="15.75" customHeight="1">
      <c r="A589" s="8"/>
      <c r="B589" s="8"/>
      <c r="C589" s="8"/>
      <c r="D589" s="8"/>
      <c r="E589" s="8"/>
      <c r="F589" s="8"/>
      <c r="G589" s="8"/>
      <c r="H589" s="8"/>
      <c r="I589" s="8"/>
      <c r="J589" s="8"/>
      <c r="K589" s="8"/>
      <c r="L589" s="55"/>
      <c r="M589" s="32"/>
      <c r="N589" s="57" t="str">
        <f t="shared" si="17"/>
        <v/>
      </c>
      <c r="O589" s="54">
        <f t="shared" ca="1" si="3"/>
        <v>3</v>
      </c>
      <c r="P589" s="55">
        <f t="shared" ca="1" si="13"/>
        <v>2252908.4925411697</v>
      </c>
      <c r="Q589" s="56">
        <f t="shared" ca="1" si="14"/>
        <v>58575620.80607041</v>
      </c>
      <c r="R589" s="57">
        <f t="shared" ca="1" si="15"/>
        <v>0</v>
      </c>
      <c r="S589" s="8"/>
      <c r="T589" s="8"/>
      <c r="U589" s="8"/>
      <c r="V589" s="8"/>
      <c r="W589" s="8"/>
      <c r="X589" s="8"/>
      <c r="Y589" s="8"/>
      <c r="Z589" s="8"/>
    </row>
    <row r="590" spans="1:26" ht="15.75" customHeight="1">
      <c r="A590" s="8"/>
      <c r="B590" s="8"/>
      <c r="C590" s="8"/>
      <c r="D590" s="8"/>
      <c r="E590" s="8"/>
      <c r="F590" s="8"/>
      <c r="G590" s="8"/>
      <c r="H590" s="8"/>
      <c r="I590" s="8"/>
      <c r="J590" s="8"/>
      <c r="K590" s="8"/>
      <c r="L590" s="55"/>
      <c r="M590" s="32"/>
      <c r="N590" s="57" t="str">
        <f t="shared" si="17"/>
        <v/>
      </c>
      <c r="O590" s="54">
        <f t="shared" ca="1" si="3"/>
        <v>34</v>
      </c>
      <c r="P590" s="55">
        <f t="shared" ca="1" si="13"/>
        <v>2343024.8322428162</v>
      </c>
      <c r="Q590" s="56">
        <f t="shared" ca="1" si="14"/>
        <v>60918645.638313226</v>
      </c>
      <c r="R590" s="57">
        <f t="shared" ca="1" si="15"/>
        <v>0</v>
      </c>
      <c r="S590" s="8"/>
      <c r="T590" s="8"/>
      <c r="U590" s="8"/>
      <c r="V590" s="8"/>
      <c r="W590" s="8"/>
      <c r="X590" s="8"/>
      <c r="Y590" s="8"/>
      <c r="Z590" s="8"/>
    </row>
    <row r="591" spans="1:26" ht="15.75" customHeight="1">
      <c r="A591" s="8"/>
      <c r="B591" s="8"/>
      <c r="C591" s="8"/>
      <c r="D591" s="8"/>
      <c r="E591" s="8"/>
      <c r="F591" s="8"/>
      <c r="G591" s="8"/>
      <c r="H591" s="8"/>
      <c r="I591" s="8"/>
      <c r="J591" s="8"/>
      <c r="K591" s="8"/>
      <c r="L591" s="55"/>
      <c r="M591" s="32"/>
      <c r="N591" s="57" t="str">
        <f t="shared" si="17"/>
        <v/>
      </c>
      <c r="O591" s="54">
        <f t="shared" ca="1" si="3"/>
        <v>23</v>
      </c>
      <c r="P591" s="55">
        <f t="shared" ca="1" si="13"/>
        <v>2436745.825532529</v>
      </c>
      <c r="Q591" s="56">
        <f t="shared" ca="1" si="14"/>
        <v>63355391.463845752</v>
      </c>
      <c r="R591" s="57">
        <f t="shared" ca="1" si="15"/>
        <v>0</v>
      </c>
      <c r="S591" s="8"/>
      <c r="T591" s="8"/>
      <c r="U591" s="8"/>
      <c r="V591" s="8"/>
      <c r="W591" s="8"/>
      <c r="X591" s="8"/>
      <c r="Y591" s="8"/>
      <c r="Z591" s="8"/>
    </row>
    <row r="592" spans="1:26" ht="15.75" customHeight="1">
      <c r="A592" s="8"/>
      <c r="B592" s="8"/>
      <c r="C592" s="8"/>
      <c r="D592" s="8"/>
      <c r="E592" s="8"/>
      <c r="F592" s="8"/>
      <c r="G592" s="8"/>
      <c r="H592" s="8"/>
      <c r="I592" s="8"/>
      <c r="J592" s="8"/>
      <c r="K592" s="8"/>
      <c r="L592" s="55"/>
      <c r="M592" s="32"/>
      <c r="N592" s="57" t="str">
        <f t="shared" si="17"/>
        <v/>
      </c>
      <c r="O592" s="54">
        <f t="shared" ca="1" si="3"/>
        <v>91</v>
      </c>
      <c r="P592" s="55">
        <f t="shared" ca="1" si="13"/>
        <v>-1267107.8292769152</v>
      </c>
      <c r="Q592" s="56">
        <f t="shared" ca="1" si="14"/>
        <v>62088283.63456884</v>
      </c>
      <c r="R592" s="57">
        <f t="shared" ca="1" si="15"/>
        <v>1</v>
      </c>
      <c r="S592" s="8"/>
      <c r="T592" s="8"/>
      <c r="U592" s="8"/>
      <c r="V592" s="8"/>
      <c r="W592" s="8"/>
      <c r="X592" s="8"/>
      <c r="Y592" s="8"/>
      <c r="Z592" s="8"/>
    </row>
    <row r="593" spans="1:26" ht="15.75" customHeight="1">
      <c r="A593" s="8"/>
      <c r="B593" s="8"/>
      <c r="C593" s="8"/>
      <c r="D593" s="8"/>
      <c r="E593" s="8"/>
      <c r="F593" s="8"/>
      <c r="G593" s="8"/>
      <c r="H593" s="8"/>
      <c r="I593" s="8"/>
      <c r="J593" s="8"/>
      <c r="K593" s="8"/>
      <c r="L593" s="55"/>
      <c r="M593" s="32"/>
      <c r="N593" s="57" t="str">
        <f t="shared" si="17"/>
        <v/>
      </c>
      <c r="O593" s="54">
        <f t="shared" ca="1" si="3"/>
        <v>65</v>
      </c>
      <c r="P593" s="55">
        <f t="shared" ca="1" si="13"/>
        <v>-1241765.6726913769</v>
      </c>
      <c r="Q593" s="56">
        <f t="shared" ca="1" si="14"/>
        <v>60846517.961877465</v>
      </c>
      <c r="R593" s="57">
        <f t="shared" ca="1" si="15"/>
        <v>2</v>
      </c>
      <c r="S593" s="8"/>
      <c r="T593" s="8"/>
      <c r="U593" s="8"/>
      <c r="V593" s="8"/>
      <c r="W593" s="8"/>
      <c r="X593" s="8"/>
      <c r="Y593" s="8"/>
      <c r="Z593" s="8"/>
    </row>
    <row r="594" spans="1:26" ht="15.75" customHeight="1">
      <c r="A594" s="8"/>
      <c r="B594" s="8"/>
      <c r="C594" s="8"/>
      <c r="D594" s="8"/>
      <c r="E594" s="8"/>
      <c r="F594" s="8"/>
      <c r="G594" s="8"/>
      <c r="H594" s="8"/>
      <c r="I594" s="8"/>
      <c r="J594" s="8"/>
      <c r="K594" s="8"/>
      <c r="L594" s="55"/>
      <c r="M594" s="32"/>
      <c r="N594" s="57" t="str">
        <f t="shared" si="17"/>
        <v/>
      </c>
      <c r="O594" s="54">
        <f t="shared" ca="1" si="3"/>
        <v>72</v>
      </c>
      <c r="P594" s="55">
        <f t="shared" ca="1" si="13"/>
        <v>-1216930.3592375494</v>
      </c>
      <c r="Q594" s="56">
        <f t="shared" ca="1" si="14"/>
        <v>59629587.602639914</v>
      </c>
      <c r="R594" s="57">
        <f t="shared" ca="1" si="15"/>
        <v>3</v>
      </c>
      <c r="S594" s="8"/>
      <c r="T594" s="8"/>
      <c r="U594" s="8"/>
      <c r="V594" s="8"/>
      <c r="W594" s="8"/>
      <c r="X594" s="8"/>
      <c r="Y594" s="8"/>
      <c r="Z594" s="8"/>
    </row>
    <row r="595" spans="1:26" ht="15.75" customHeight="1">
      <c r="A595" s="8"/>
      <c r="B595" s="8"/>
      <c r="C595" s="8"/>
      <c r="D595" s="8"/>
      <c r="E595" s="8"/>
      <c r="F595" s="8"/>
      <c r="G595" s="8"/>
      <c r="H595" s="8"/>
      <c r="I595" s="8"/>
      <c r="J595" s="8"/>
      <c r="K595" s="8"/>
      <c r="L595" s="55"/>
      <c r="M595" s="32"/>
      <c r="N595" s="57" t="str">
        <f t="shared" si="17"/>
        <v/>
      </c>
      <c r="O595" s="54">
        <f t="shared" ca="1" si="3"/>
        <v>16</v>
      </c>
      <c r="P595" s="55">
        <f t="shared" ca="1" si="13"/>
        <v>2385183.5041055968</v>
      </c>
      <c r="Q595" s="56">
        <f t="shared" ca="1" si="14"/>
        <v>62014771.106745511</v>
      </c>
      <c r="R595" s="57">
        <f t="shared" ca="1" si="15"/>
        <v>0</v>
      </c>
      <c r="S595" s="8"/>
      <c r="T595" s="8"/>
      <c r="U595" s="8"/>
      <c r="V595" s="8"/>
      <c r="W595" s="8"/>
      <c r="X595" s="8"/>
      <c r="Y595" s="8"/>
      <c r="Z595" s="8"/>
    </row>
    <row r="596" spans="1:26" ht="15.75" customHeight="1">
      <c r="A596" s="8"/>
      <c r="B596" s="8"/>
      <c r="C596" s="8"/>
      <c r="D596" s="8"/>
      <c r="E596" s="8"/>
      <c r="F596" s="8"/>
      <c r="G596" s="8"/>
      <c r="H596" s="8"/>
      <c r="I596" s="8"/>
      <c r="J596" s="8"/>
      <c r="K596" s="8"/>
      <c r="L596" s="55"/>
      <c r="M596" s="32"/>
      <c r="N596" s="57" t="str">
        <f t="shared" si="17"/>
        <v/>
      </c>
      <c r="O596" s="54">
        <f t="shared" ca="1" si="3"/>
        <v>43</v>
      </c>
      <c r="P596" s="55">
        <f t="shared" ca="1" si="13"/>
        <v>2480590.8442698205</v>
      </c>
      <c r="Q596" s="56">
        <f t="shared" ca="1" si="14"/>
        <v>64495361.951015331</v>
      </c>
      <c r="R596" s="57">
        <f t="shared" ca="1" si="15"/>
        <v>0</v>
      </c>
      <c r="S596" s="8"/>
      <c r="T596" s="8"/>
      <c r="U596" s="8"/>
      <c r="V596" s="8"/>
      <c r="W596" s="8"/>
      <c r="X596" s="8"/>
      <c r="Y596" s="8"/>
      <c r="Z596" s="8"/>
    </row>
    <row r="597" spans="1:26" ht="15.75" customHeight="1">
      <c r="A597" s="8"/>
      <c r="B597" s="8"/>
      <c r="C597" s="8"/>
      <c r="D597" s="8"/>
      <c r="E597" s="8"/>
      <c r="F597" s="8"/>
      <c r="G597" s="8"/>
      <c r="H597" s="8"/>
      <c r="I597" s="8"/>
      <c r="J597" s="8"/>
      <c r="K597" s="8"/>
      <c r="L597" s="55"/>
      <c r="M597" s="32"/>
      <c r="N597" s="57" t="str">
        <f t="shared" si="17"/>
        <v/>
      </c>
      <c r="O597" s="54">
        <f t="shared" ca="1" si="3"/>
        <v>8</v>
      </c>
      <c r="P597" s="55">
        <f t="shared" ca="1" si="13"/>
        <v>2579814.4780406132</v>
      </c>
      <c r="Q597" s="56">
        <f t="shared" ca="1" si="14"/>
        <v>67075176.429055944</v>
      </c>
      <c r="R597" s="57">
        <f t="shared" ca="1" si="15"/>
        <v>0</v>
      </c>
      <c r="S597" s="8"/>
      <c r="T597" s="8"/>
      <c r="U597" s="8"/>
      <c r="V597" s="8"/>
      <c r="W597" s="8"/>
      <c r="X597" s="8"/>
      <c r="Y597" s="8"/>
      <c r="Z597" s="8"/>
    </row>
    <row r="598" spans="1:26" ht="15.75" customHeight="1">
      <c r="A598" s="8"/>
      <c r="B598" s="8"/>
      <c r="C598" s="8"/>
      <c r="D598" s="8"/>
      <c r="E598" s="8"/>
      <c r="F598" s="8"/>
      <c r="G598" s="8"/>
      <c r="H598" s="8"/>
      <c r="I598" s="8"/>
      <c r="J598" s="8"/>
      <c r="K598" s="8"/>
      <c r="L598" s="55"/>
      <c r="M598" s="32"/>
      <c r="N598" s="57" t="str">
        <f t="shared" si="17"/>
        <v/>
      </c>
      <c r="O598" s="54">
        <f t="shared" ca="1" si="3"/>
        <v>79</v>
      </c>
      <c r="P598" s="55">
        <f t="shared" ca="1" si="13"/>
        <v>-1341503.5285811189</v>
      </c>
      <c r="Q598" s="56">
        <f t="shared" ca="1" si="14"/>
        <v>65733672.900474824</v>
      </c>
      <c r="R598" s="57">
        <f t="shared" ca="1" si="15"/>
        <v>1</v>
      </c>
      <c r="S598" s="8"/>
      <c r="T598" s="8"/>
      <c r="U598" s="8"/>
      <c r="V598" s="8"/>
      <c r="W598" s="8"/>
      <c r="X598" s="8"/>
      <c r="Y598" s="8"/>
      <c r="Z598" s="8"/>
    </row>
    <row r="599" spans="1:26" ht="15.75" customHeight="1">
      <c r="A599" s="8"/>
      <c r="B599" s="8"/>
      <c r="C599" s="8"/>
      <c r="D599" s="8"/>
      <c r="E599" s="8"/>
      <c r="F599" s="8"/>
      <c r="G599" s="8"/>
      <c r="H599" s="8"/>
      <c r="I599" s="8"/>
      <c r="J599" s="8"/>
      <c r="K599" s="8"/>
      <c r="L599" s="55"/>
      <c r="M599" s="32"/>
      <c r="N599" s="57" t="str">
        <f t="shared" si="17"/>
        <v/>
      </c>
      <c r="O599" s="54">
        <f t="shared" ca="1" si="3"/>
        <v>55</v>
      </c>
      <c r="P599" s="55">
        <f t="shared" ca="1" si="13"/>
        <v>2629346.9160189931</v>
      </c>
      <c r="Q599" s="56">
        <f t="shared" ca="1" si="14"/>
        <v>68363019.816493824</v>
      </c>
      <c r="R599" s="57">
        <f t="shared" ca="1" si="15"/>
        <v>0</v>
      </c>
      <c r="S599" s="8"/>
      <c r="T599" s="8"/>
      <c r="U599" s="8"/>
      <c r="V599" s="8"/>
      <c r="W599" s="8"/>
      <c r="X599" s="8"/>
      <c r="Y599" s="8"/>
      <c r="Z599" s="8"/>
    </row>
    <row r="600" spans="1:26" ht="15.75" customHeight="1">
      <c r="A600" s="8"/>
      <c r="B600" s="8"/>
      <c r="C600" s="8"/>
      <c r="D600" s="8"/>
      <c r="E600" s="8"/>
      <c r="F600" s="8"/>
      <c r="G600" s="8"/>
      <c r="H600" s="8"/>
      <c r="I600" s="8"/>
      <c r="J600" s="8"/>
      <c r="K600" s="8"/>
      <c r="L600" s="55"/>
      <c r="M600" s="32"/>
      <c r="N600" s="57" t="str">
        <f t="shared" si="17"/>
        <v/>
      </c>
      <c r="O600" s="54">
        <f t="shared" ca="1" si="3"/>
        <v>65</v>
      </c>
      <c r="P600" s="55">
        <f t="shared" ca="1" si="13"/>
        <v>-1367260.3963298765</v>
      </c>
      <c r="Q600" s="56">
        <f t="shared" ca="1" si="14"/>
        <v>66995759.420163944</v>
      </c>
      <c r="R600" s="57">
        <f t="shared" ca="1" si="15"/>
        <v>1</v>
      </c>
      <c r="S600" s="8"/>
      <c r="T600" s="8"/>
      <c r="U600" s="8"/>
      <c r="V600" s="8"/>
      <c r="W600" s="8"/>
      <c r="X600" s="8"/>
      <c r="Y600" s="8"/>
      <c r="Z600" s="8"/>
    </row>
    <row r="601" spans="1:26" ht="15.75" customHeight="1">
      <c r="A601" s="8"/>
      <c r="B601" s="8"/>
      <c r="C601" s="8"/>
      <c r="D601" s="8"/>
      <c r="E601" s="8"/>
      <c r="F601" s="8"/>
      <c r="G601" s="8"/>
      <c r="H601" s="8"/>
      <c r="I601" s="8"/>
      <c r="J601" s="8"/>
      <c r="K601" s="8"/>
      <c r="L601" s="55"/>
      <c r="M601" s="32"/>
      <c r="N601" s="57" t="str">
        <f t="shared" si="17"/>
        <v/>
      </c>
      <c r="O601" s="54">
        <f t="shared" ca="1" si="3"/>
        <v>90</v>
      </c>
      <c r="P601" s="55">
        <f t="shared" ca="1" si="13"/>
        <v>-1339915.1884032788</v>
      </c>
      <c r="Q601" s="56">
        <f t="shared" ca="1" si="14"/>
        <v>65655844.231760666</v>
      </c>
      <c r="R601" s="57">
        <f t="shared" ca="1" si="15"/>
        <v>2</v>
      </c>
      <c r="S601" s="8"/>
      <c r="T601" s="8"/>
      <c r="U601" s="8"/>
      <c r="V601" s="8"/>
      <c r="W601" s="8"/>
      <c r="X601" s="8"/>
      <c r="Y601" s="8"/>
      <c r="Z601" s="8"/>
    </row>
    <row r="602" spans="1:26" ht="15.75" customHeight="1">
      <c r="A602" s="8"/>
      <c r="B602" s="8"/>
      <c r="C602" s="8"/>
      <c r="D602" s="8"/>
      <c r="E602" s="8"/>
      <c r="F602" s="8"/>
      <c r="G602" s="8"/>
      <c r="H602" s="8"/>
      <c r="I602" s="8"/>
      <c r="J602" s="8"/>
      <c r="K602" s="8"/>
      <c r="L602" s="55"/>
      <c r="M602" s="32"/>
      <c r="N602" s="57" t="str">
        <f t="shared" si="17"/>
        <v/>
      </c>
      <c r="O602" s="54">
        <f t="shared" ca="1" si="3"/>
        <v>66</v>
      </c>
      <c r="P602" s="55">
        <f t="shared" ca="1" si="13"/>
        <v>-1313116.8846352133</v>
      </c>
      <c r="Q602" s="56">
        <f t="shared" ca="1" si="14"/>
        <v>64342727.347125456</v>
      </c>
      <c r="R602" s="57">
        <f t="shared" ca="1" si="15"/>
        <v>3</v>
      </c>
      <c r="S602" s="8"/>
      <c r="T602" s="8"/>
      <c r="U602" s="8"/>
      <c r="V602" s="8"/>
      <c r="W602" s="8"/>
      <c r="X602" s="8"/>
      <c r="Y602" s="8"/>
      <c r="Z602" s="8"/>
    </row>
    <row r="603" spans="1:26" ht="15.75" customHeight="1">
      <c r="A603" s="8"/>
      <c r="B603" s="8"/>
      <c r="C603" s="8"/>
      <c r="D603" s="8"/>
      <c r="E603" s="8"/>
      <c r="F603" s="8"/>
      <c r="G603" s="8"/>
      <c r="H603" s="8"/>
      <c r="I603" s="8"/>
      <c r="J603" s="8"/>
      <c r="K603" s="8"/>
      <c r="L603" s="55"/>
      <c r="M603" s="32"/>
      <c r="N603" s="57" t="str">
        <f t="shared" si="17"/>
        <v/>
      </c>
      <c r="O603" s="54">
        <f t="shared" ca="1" si="3"/>
        <v>97</v>
      </c>
      <c r="P603" s="55">
        <f t="shared" ca="1" si="13"/>
        <v>-1286854.5469425092</v>
      </c>
      <c r="Q603" s="56">
        <f t="shared" ca="1" si="14"/>
        <v>63055872.800182946</v>
      </c>
      <c r="R603" s="57">
        <f t="shared" ca="1" si="15"/>
        <v>4</v>
      </c>
      <c r="S603" s="8"/>
      <c r="T603" s="8"/>
      <c r="U603" s="8"/>
      <c r="V603" s="8"/>
      <c r="W603" s="8"/>
      <c r="X603" s="8"/>
      <c r="Y603" s="8"/>
      <c r="Z603" s="8"/>
    </row>
    <row r="604" spans="1:26" ht="15.75" customHeight="1">
      <c r="A604" s="8"/>
      <c r="B604" s="8"/>
      <c r="C604" s="8"/>
      <c r="D604" s="8"/>
      <c r="E604" s="8"/>
      <c r="F604" s="8"/>
      <c r="G604" s="8"/>
      <c r="H604" s="8"/>
      <c r="I604" s="8"/>
      <c r="J604" s="8"/>
      <c r="K604" s="8"/>
      <c r="L604" s="55"/>
      <c r="M604" s="32"/>
      <c r="N604" s="57" t="str">
        <f t="shared" si="17"/>
        <v/>
      </c>
      <c r="O604" s="54">
        <f t="shared" ca="1" si="3"/>
        <v>76</v>
      </c>
      <c r="P604" s="55">
        <f t="shared" ca="1" si="13"/>
        <v>-1261117.4560036589</v>
      </c>
      <c r="Q604" s="56">
        <f t="shared" ca="1" si="14"/>
        <v>61794755.344179288</v>
      </c>
      <c r="R604" s="57">
        <f t="shared" ca="1" si="15"/>
        <v>5</v>
      </c>
      <c r="S604" s="8"/>
      <c r="T604" s="8"/>
      <c r="U604" s="8"/>
      <c r="V604" s="8"/>
      <c r="W604" s="8"/>
      <c r="X604" s="8"/>
      <c r="Y604" s="8"/>
      <c r="Z604" s="8"/>
    </row>
    <row r="605" spans="1:26" ht="15.75" customHeight="1">
      <c r="A605" s="8"/>
      <c r="B605" s="8"/>
      <c r="C605" s="8"/>
      <c r="D605" s="8"/>
      <c r="E605" s="8"/>
      <c r="F605" s="8"/>
      <c r="G605" s="8"/>
      <c r="H605" s="8"/>
      <c r="I605" s="8"/>
      <c r="J605" s="8"/>
      <c r="K605" s="8"/>
      <c r="L605" s="55"/>
      <c r="M605" s="32"/>
      <c r="N605" s="57" t="str">
        <f t="shared" si="17"/>
        <v/>
      </c>
      <c r="O605" s="54">
        <f t="shared" ca="1" si="3"/>
        <v>43</v>
      </c>
      <c r="P605" s="55">
        <f t="shared" ca="1" si="13"/>
        <v>2471790.2137671714</v>
      </c>
      <c r="Q605" s="56">
        <f t="shared" ca="1" si="14"/>
        <v>64266545.557946458</v>
      </c>
      <c r="R605" s="57">
        <f t="shared" ca="1" si="15"/>
        <v>0</v>
      </c>
      <c r="S605" s="8"/>
      <c r="T605" s="8"/>
      <c r="U605" s="8"/>
      <c r="V605" s="8"/>
      <c r="W605" s="8"/>
      <c r="X605" s="8"/>
      <c r="Y605" s="8"/>
      <c r="Z605" s="8"/>
    </row>
    <row r="606" spans="1:26" ht="15.75" customHeight="1">
      <c r="A606" s="8"/>
      <c r="B606" s="8"/>
      <c r="C606" s="8"/>
      <c r="D606" s="8"/>
      <c r="E606" s="8"/>
      <c r="F606" s="8"/>
      <c r="G606" s="8"/>
      <c r="H606" s="8"/>
      <c r="I606" s="8"/>
      <c r="J606" s="8"/>
      <c r="K606" s="8"/>
      <c r="L606" s="55"/>
      <c r="M606" s="32"/>
      <c r="N606" s="57" t="str">
        <f t="shared" si="17"/>
        <v/>
      </c>
      <c r="O606" s="54">
        <f t="shared" ca="1" si="3"/>
        <v>0</v>
      </c>
      <c r="P606" s="55">
        <f t="shared" ca="1" si="13"/>
        <v>2570661.8223178582</v>
      </c>
      <c r="Q606" s="56">
        <f t="shared" ca="1" si="14"/>
        <v>66837207.380264319</v>
      </c>
      <c r="R606" s="57">
        <f t="shared" ca="1" si="15"/>
        <v>0</v>
      </c>
      <c r="S606" s="8"/>
      <c r="T606" s="8"/>
      <c r="U606" s="8"/>
      <c r="V606" s="8"/>
      <c r="W606" s="8"/>
      <c r="X606" s="8"/>
      <c r="Y606" s="8"/>
      <c r="Z606" s="8"/>
    </row>
    <row r="607" spans="1:26" ht="15.75" customHeight="1">
      <c r="A607" s="8"/>
      <c r="B607" s="8"/>
      <c r="C607" s="8"/>
      <c r="D607" s="8"/>
      <c r="E607" s="8"/>
      <c r="F607" s="8"/>
      <c r="G607" s="8"/>
      <c r="H607" s="8"/>
      <c r="I607" s="8"/>
      <c r="J607" s="8"/>
      <c r="K607" s="8"/>
      <c r="L607" s="55"/>
      <c r="M607" s="32"/>
      <c r="N607" s="57" t="str">
        <f t="shared" si="17"/>
        <v/>
      </c>
      <c r="O607" s="54">
        <f t="shared" ca="1" si="3"/>
        <v>94</v>
      </c>
      <c r="P607" s="55">
        <f t="shared" ca="1" si="13"/>
        <v>-1336744.1476052864</v>
      </c>
      <c r="Q607" s="56">
        <f t="shared" ca="1" si="14"/>
        <v>65500463.232659034</v>
      </c>
      <c r="R607" s="57">
        <f t="shared" ca="1" si="15"/>
        <v>1</v>
      </c>
      <c r="S607" s="8"/>
      <c r="T607" s="8"/>
      <c r="U607" s="8"/>
      <c r="V607" s="8"/>
      <c r="W607" s="8"/>
      <c r="X607" s="8"/>
      <c r="Y607" s="8"/>
      <c r="Z607" s="8"/>
    </row>
    <row r="608" spans="1:26" ht="15.75" customHeight="1">
      <c r="A608" s="8"/>
      <c r="B608" s="8"/>
      <c r="C608" s="8"/>
      <c r="D608" s="8"/>
      <c r="E608" s="8"/>
      <c r="F608" s="8"/>
      <c r="G608" s="8"/>
      <c r="H608" s="8"/>
      <c r="I608" s="8"/>
      <c r="J608" s="8"/>
      <c r="K608" s="8"/>
      <c r="L608" s="55"/>
      <c r="M608" s="32"/>
      <c r="N608" s="57" t="str">
        <f t="shared" si="17"/>
        <v/>
      </c>
      <c r="O608" s="54">
        <f t="shared" ca="1" si="3"/>
        <v>42</v>
      </c>
      <c r="P608" s="55">
        <f t="shared" ca="1" si="13"/>
        <v>2620018.5293063615</v>
      </c>
      <c r="Q608" s="56">
        <f t="shared" ca="1" si="14"/>
        <v>68120481.761965394</v>
      </c>
      <c r="R608" s="57">
        <f t="shared" ca="1" si="15"/>
        <v>0</v>
      </c>
      <c r="S608" s="8"/>
      <c r="T608" s="8"/>
      <c r="U608" s="8"/>
      <c r="V608" s="8"/>
      <c r="W608" s="8"/>
      <c r="X608" s="8"/>
      <c r="Y608" s="8"/>
      <c r="Z608" s="8"/>
    </row>
    <row r="609" spans="1:26" ht="15.75" customHeight="1">
      <c r="A609" s="8"/>
      <c r="B609" s="8"/>
      <c r="C609" s="8"/>
      <c r="D609" s="8"/>
      <c r="E609" s="8"/>
      <c r="F609" s="8"/>
      <c r="G609" s="8"/>
      <c r="H609" s="8"/>
      <c r="I609" s="8"/>
      <c r="J609" s="8"/>
      <c r="K609" s="8"/>
      <c r="L609" s="55"/>
      <c r="M609" s="32"/>
      <c r="N609" s="57" t="str">
        <f t="shared" si="17"/>
        <v/>
      </c>
      <c r="O609" s="54">
        <f t="shared" ca="1" si="3"/>
        <v>63</v>
      </c>
      <c r="P609" s="55">
        <f t="shared" ca="1" si="13"/>
        <v>-1362409.635239308</v>
      </c>
      <c r="Q609" s="56">
        <f t="shared" ca="1" si="14"/>
        <v>66758072.126726083</v>
      </c>
      <c r="R609" s="57">
        <f t="shared" ca="1" si="15"/>
        <v>1</v>
      </c>
      <c r="S609" s="8"/>
      <c r="T609" s="8"/>
      <c r="U609" s="8"/>
      <c r="V609" s="8"/>
      <c r="W609" s="8"/>
      <c r="X609" s="8"/>
      <c r="Y609" s="8"/>
      <c r="Z609" s="8"/>
    </row>
    <row r="610" spans="1:26" ht="15.75" customHeight="1">
      <c r="A610" s="8"/>
      <c r="B610" s="8"/>
      <c r="C610" s="8"/>
      <c r="D610" s="8"/>
      <c r="E610" s="8"/>
      <c r="F610" s="8"/>
      <c r="G610" s="8"/>
      <c r="H610" s="8"/>
      <c r="I610" s="8"/>
      <c r="J610" s="8"/>
      <c r="K610" s="8"/>
      <c r="L610" s="55"/>
      <c r="M610" s="32"/>
      <c r="N610" s="57" t="str">
        <f t="shared" si="17"/>
        <v/>
      </c>
      <c r="O610" s="54">
        <f t="shared" ca="1" si="3"/>
        <v>44</v>
      </c>
      <c r="P610" s="55">
        <f t="shared" ca="1" si="13"/>
        <v>2670322.8850690434</v>
      </c>
      <c r="Q610" s="56">
        <f t="shared" ca="1" si="14"/>
        <v>69428395.011795133</v>
      </c>
      <c r="R610" s="57">
        <f t="shared" ca="1" si="15"/>
        <v>0</v>
      </c>
      <c r="S610" s="8"/>
      <c r="T610" s="8"/>
      <c r="U610" s="8"/>
      <c r="V610" s="8"/>
      <c r="W610" s="8"/>
      <c r="X610" s="8"/>
      <c r="Y610" s="8"/>
      <c r="Z610" s="8"/>
    </row>
    <row r="611" spans="1:26" ht="15.75" customHeight="1">
      <c r="A611" s="8"/>
      <c r="B611" s="8"/>
      <c r="C611" s="8"/>
      <c r="D611" s="8"/>
      <c r="E611" s="8"/>
      <c r="F611" s="8"/>
      <c r="G611" s="8"/>
      <c r="H611" s="8"/>
      <c r="I611" s="8"/>
      <c r="J611" s="8"/>
      <c r="K611" s="8"/>
      <c r="L611" s="55"/>
      <c r="M611" s="32"/>
      <c r="N611" s="57" t="str">
        <f t="shared" si="17"/>
        <v/>
      </c>
      <c r="O611" s="54">
        <f t="shared" ca="1" si="3"/>
        <v>11</v>
      </c>
      <c r="P611" s="55">
        <f t="shared" ca="1" si="13"/>
        <v>2777135.8004718055</v>
      </c>
      <c r="Q611" s="56">
        <f t="shared" ca="1" si="14"/>
        <v>72205530.812266946</v>
      </c>
      <c r="R611" s="57">
        <f t="shared" ca="1" si="15"/>
        <v>0</v>
      </c>
      <c r="S611" s="8"/>
      <c r="T611" s="8"/>
      <c r="U611" s="8"/>
      <c r="V611" s="8"/>
      <c r="W611" s="8"/>
      <c r="X611" s="8"/>
      <c r="Y611" s="8"/>
      <c r="Z611" s="8"/>
    </row>
    <row r="612" spans="1:26" ht="15.75" customHeight="1">
      <c r="A612" s="8"/>
      <c r="B612" s="8"/>
      <c r="C612" s="8"/>
      <c r="D612" s="8"/>
      <c r="E612" s="8"/>
      <c r="F612" s="8"/>
      <c r="G612" s="8"/>
      <c r="H612" s="8"/>
      <c r="I612" s="8"/>
      <c r="J612" s="8"/>
      <c r="K612" s="8"/>
      <c r="L612" s="55"/>
      <c r="M612" s="32"/>
      <c r="N612" s="57" t="str">
        <f t="shared" si="17"/>
        <v/>
      </c>
      <c r="O612" s="54">
        <f t="shared" ca="1" si="3"/>
        <v>2</v>
      </c>
      <c r="P612" s="55">
        <f t="shared" ca="1" si="13"/>
        <v>2888221.2324906779</v>
      </c>
      <c r="Q612" s="56">
        <f t="shared" ca="1" si="14"/>
        <v>75093752.04475762</v>
      </c>
      <c r="R612" s="57">
        <f t="shared" ca="1" si="15"/>
        <v>0</v>
      </c>
      <c r="S612" s="8"/>
      <c r="T612" s="8"/>
      <c r="U612" s="8"/>
      <c r="V612" s="8"/>
      <c r="W612" s="8"/>
      <c r="X612" s="8"/>
      <c r="Y612" s="8"/>
      <c r="Z612" s="8"/>
    </row>
    <row r="613" spans="1:26" ht="15.75" customHeight="1">
      <c r="A613" s="8"/>
      <c r="B613" s="8"/>
      <c r="C613" s="8"/>
      <c r="D613" s="8"/>
      <c r="E613" s="8"/>
      <c r="F613" s="8"/>
      <c r="G613" s="8"/>
      <c r="H613" s="8"/>
      <c r="I613" s="8"/>
      <c r="J613" s="8"/>
      <c r="K613" s="8"/>
      <c r="L613" s="55"/>
      <c r="M613" s="32"/>
      <c r="N613" s="57" t="str">
        <f t="shared" si="17"/>
        <v/>
      </c>
      <c r="O613" s="54">
        <f t="shared" ca="1" si="3"/>
        <v>72</v>
      </c>
      <c r="P613" s="55">
        <f t="shared" ca="1" si="13"/>
        <v>-1501875.0408951524</v>
      </c>
      <c r="Q613" s="56">
        <f t="shared" ca="1" si="14"/>
        <v>73591877.00386247</v>
      </c>
      <c r="R613" s="57">
        <f t="shared" ca="1" si="15"/>
        <v>1</v>
      </c>
      <c r="S613" s="8"/>
      <c r="T613" s="8"/>
      <c r="U613" s="8"/>
      <c r="V613" s="8"/>
      <c r="W613" s="8"/>
      <c r="X613" s="8"/>
      <c r="Y613" s="8"/>
      <c r="Z613" s="8"/>
    </row>
    <row r="614" spans="1:26" ht="15.75" customHeight="1">
      <c r="A614" s="8"/>
      <c r="B614" s="8"/>
      <c r="C614" s="8"/>
      <c r="D614" s="8"/>
      <c r="E614" s="8"/>
      <c r="F614" s="8"/>
      <c r="G614" s="8"/>
      <c r="H614" s="8"/>
      <c r="I614" s="8"/>
      <c r="J614" s="8"/>
      <c r="K614" s="8"/>
      <c r="L614" s="55"/>
      <c r="M614" s="32"/>
      <c r="N614" s="57" t="str">
        <f t="shared" si="17"/>
        <v/>
      </c>
      <c r="O614" s="54">
        <f t="shared" ca="1" si="3"/>
        <v>8</v>
      </c>
      <c r="P614" s="55">
        <f t="shared" ca="1" si="13"/>
        <v>2943675.080154499</v>
      </c>
      <c r="Q614" s="56">
        <f t="shared" ca="1" si="14"/>
        <v>76535552.084016964</v>
      </c>
      <c r="R614" s="57">
        <f t="shared" ca="1" si="15"/>
        <v>0</v>
      </c>
      <c r="S614" s="8"/>
      <c r="T614" s="8"/>
      <c r="U614" s="8"/>
      <c r="V614" s="8"/>
      <c r="W614" s="8"/>
      <c r="X614" s="8"/>
      <c r="Y614" s="8"/>
      <c r="Z614" s="8"/>
    </row>
    <row r="615" spans="1:26" ht="15.75" customHeight="1">
      <c r="A615" s="8"/>
      <c r="B615" s="8"/>
      <c r="C615" s="8"/>
      <c r="D615" s="8"/>
      <c r="E615" s="8"/>
      <c r="F615" s="8"/>
      <c r="G615" s="8"/>
      <c r="H615" s="8"/>
      <c r="I615" s="8"/>
      <c r="J615" s="8"/>
      <c r="K615" s="8"/>
      <c r="L615" s="55"/>
      <c r="M615" s="32"/>
      <c r="N615" s="57" t="str">
        <f t="shared" si="17"/>
        <v/>
      </c>
      <c r="O615" s="54">
        <f t="shared" ca="1" si="3"/>
        <v>42</v>
      </c>
      <c r="P615" s="55">
        <f t="shared" ca="1" si="13"/>
        <v>3061422.0833606785</v>
      </c>
      <c r="Q615" s="56">
        <f t="shared" ca="1" si="14"/>
        <v>79596974.167377636</v>
      </c>
      <c r="R615" s="57">
        <f t="shared" ca="1" si="15"/>
        <v>0</v>
      </c>
      <c r="S615" s="8"/>
      <c r="T615" s="8"/>
      <c r="U615" s="8"/>
      <c r="V615" s="8"/>
      <c r="W615" s="8"/>
      <c r="X615" s="8"/>
      <c r="Y615" s="8"/>
      <c r="Z615" s="8"/>
    </row>
    <row r="616" spans="1:26" ht="15.75" customHeight="1">
      <c r="A616" s="8"/>
      <c r="B616" s="8"/>
      <c r="C616" s="8"/>
      <c r="D616" s="8"/>
      <c r="E616" s="8"/>
      <c r="F616" s="8"/>
      <c r="G616" s="8"/>
      <c r="H616" s="8"/>
      <c r="I616" s="8"/>
      <c r="J616" s="8"/>
      <c r="K616" s="8"/>
      <c r="L616" s="55"/>
      <c r="M616" s="32"/>
      <c r="N616" s="57" t="str">
        <f t="shared" si="17"/>
        <v/>
      </c>
      <c r="O616" s="54">
        <f t="shared" ca="1" si="3"/>
        <v>65</v>
      </c>
      <c r="P616" s="55">
        <f t="shared" ca="1" si="13"/>
        <v>-1591939.4833475528</v>
      </c>
      <c r="Q616" s="56">
        <f t="shared" ca="1" si="14"/>
        <v>78005034.684030086</v>
      </c>
      <c r="R616" s="57">
        <f t="shared" ca="1" si="15"/>
        <v>1</v>
      </c>
      <c r="S616" s="8"/>
      <c r="T616" s="8"/>
      <c r="U616" s="8"/>
      <c r="V616" s="8"/>
      <c r="W616" s="8"/>
      <c r="X616" s="8"/>
      <c r="Y616" s="8"/>
      <c r="Z616" s="8"/>
    </row>
    <row r="617" spans="1:26" ht="15.75" customHeight="1">
      <c r="A617" s="8"/>
      <c r="B617" s="8"/>
      <c r="C617" s="8"/>
      <c r="D617" s="8"/>
      <c r="E617" s="8"/>
      <c r="F617" s="8"/>
      <c r="G617" s="8"/>
      <c r="H617" s="8"/>
      <c r="I617" s="8"/>
      <c r="J617" s="8"/>
      <c r="K617" s="8"/>
      <c r="L617" s="55"/>
      <c r="M617" s="32"/>
      <c r="N617" s="57" t="str">
        <f t="shared" si="17"/>
        <v/>
      </c>
      <c r="O617" s="54">
        <f t="shared" ca="1" si="3"/>
        <v>85</v>
      </c>
      <c r="P617" s="55">
        <f t="shared" ca="1" si="13"/>
        <v>-1560100.6936806017</v>
      </c>
      <c r="Q617" s="56">
        <f t="shared" ca="1" si="14"/>
        <v>76444933.990349486</v>
      </c>
      <c r="R617" s="57">
        <f t="shared" ca="1" si="15"/>
        <v>2</v>
      </c>
      <c r="S617" s="8"/>
      <c r="T617" s="8"/>
      <c r="U617" s="8"/>
      <c r="V617" s="8"/>
      <c r="W617" s="8"/>
      <c r="X617" s="8"/>
      <c r="Y617" s="8"/>
      <c r="Z617" s="8"/>
    </row>
    <row r="618" spans="1:26" ht="15.75" customHeight="1">
      <c r="A618" s="8"/>
      <c r="B618" s="8"/>
      <c r="C618" s="8"/>
      <c r="D618" s="8"/>
      <c r="E618" s="8"/>
      <c r="F618" s="8"/>
      <c r="G618" s="8"/>
      <c r="H618" s="8"/>
      <c r="I618" s="8"/>
      <c r="J618" s="8"/>
      <c r="K618" s="8"/>
      <c r="L618" s="55"/>
      <c r="M618" s="32"/>
      <c r="N618" s="57" t="str">
        <f t="shared" si="17"/>
        <v/>
      </c>
      <c r="O618" s="54">
        <f t="shared" ca="1" si="3"/>
        <v>73</v>
      </c>
      <c r="P618" s="55">
        <f t="shared" ca="1" si="13"/>
        <v>-1528898.6798069899</v>
      </c>
      <c r="Q618" s="56">
        <f t="shared" ca="1" si="14"/>
        <v>74916035.310542494</v>
      </c>
      <c r="R618" s="57">
        <f t="shared" ca="1" si="15"/>
        <v>3</v>
      </c>
      <c r="S618" s="8"/>
      <c r="T618" s="8"/>
      <c r="U618" s="8"/>
      <c r="V618" s="8"/>
      <c r="W618" s="8"/>
      <c r="X618" s="8"/>
      <c r="Y618" s="8"/>
      <c r="Z618" s="8"/>
    </row>
    <row r="619" spans="1:26" ht="15.75" customHeight="1">
      <c r="A619" s="8"/>
      <c r="B619" s="8"/>
      <c r="C619" s="8"/>
      <c r="D619" s="8"/>
      <c r="E619" s="8"/>
      <c r="F619" s="8"/>
      <c r="G619" s="8"/>
      <c r="H619" s="8"/>
      <c r="I619" s="8"/>
      <c r="J619" s="8"/>
      <c r="K619" s="8"/>
      <c r="L619" s="55"/>
      <c r="M619" s="32"/>
      <c r="N619" s="57" t="str">
        <f t="shared" si="17"/>
        <v/>
      </c>
      <c r="O619" s="54">
        <f t="shared" ca="1" si="3"/>
        <v>26</v>
      </c>
      <c r="P619" s="55">
        <f t="shared" ca="1" si="13"/>
        <v>2996641.4124216996</v>
      </c>
      <c r="Q619" s="56">
        <f t="shared" ca="1" si="14"/>
        <v>77912676.722964197</v>
      </c>
      <c r="R619" s="57">
        <f t="shared" ca="1" si="15"/>
        <v>0</v>
      </c>
      <c r="S619" s="8"/>
      <c r="T619" s="8"/>
      <c r="U619" s="8"/>
      <c r="V619" s="8"/>
      <c r="W619" s="8"/>
      <c r="X619" s="8"/>
      <c r="Y619" s="8"/>
      <c r="Z619" s="8"/>
    </row>
    <row r="620" spans="1:26" ht="15.75" customHeight="1">
      <c r="A620" s="8"/>
      <c r="B620" s="8"/>
      <c r="C620" s="8"/>
      <c r="D620" s="8"/>
      <c r="E620" s="8"/>
      <c r="F620" s="8"/>
      <c r="G620" s="8"/>
      <c r="H620" s="8"/>
      <c r="I620" s="8"/>
      <c r="J620" s="8"/>
      <c r="K620" s="8"/>
      <c r="L620" s="55"/>
      <c r="M620" s="32"/>
      <c r="N620" s="57" t="str">
        <f t="shared" si="17"/>
        <v/>
      </c>
      <c r="O620" s="54">
        <f t="shared" ca="1" si="3"/>
        <v>95</v>
      </c>
      <c r="P620" s="55">
        <f t="shared" ca="1" si="13"/>
        <v>-1558253.534459284</v>
      </c>
      <c r="Q620" s="56">
        <f t="shared" ca="1" si="14"/>
        <v>76354423.188504919</v>
      </c>
      <c r="R620" s="57">
        <f t="shared" ca="1" si="15"/>
        <v>1</v>
      </c>
      <c r="S620" s="8"/>
      <c r="T620" s="8"/>
      <c r="U620" s="8"/>
      <c r="V620" s="8"/>
      <c r="W620" s="8"/>
      <c r="X620" s="8"/>
      <c r="Y620" s="8"/>
      <c r="Z620" s="8"/>
    </row>
    <row r="621" spans="1:26" ht="15.75" customHeight="1">
      <c r="A621" s="8"/>
      <c r="B621" s="8"/>
      <c r="C621" s="8"/>
      <c r="D621" s="8"/>
      <c r="E621" s="8"/>
      <c r="F621" s="8"/>
      <c r="G621" s="8"/>
      <c r="H621" s="8"/>
      <c r="I621" s="8"/>
      <c r="J621" s="8"/>
      <c r="K621" s="8"/>
      <c r="L621" s="55"/>
      <c r="M621" s="32"/>
      <c r="N621" s="57" t="str">
        <f t="shared" si="17"/>
        <v/>
      </c>
      <c r="O621" s="54">
        <f t="shared" ca="1" si="3"/>
        <v>20</v>
      </c>
      <c r="P621" s="55">
        <f t="shared" ca="1" si="13"/>
        <v>3054176.927540197</v>
      </c>
      <c r="Q621" s="56">
        <f t="shared" ca="1" si="14"/>
        <v>79408600.116045117</v>
      </c>
      <c r="R621" s="57">
        <f t="shared" ca="1" si="15"/>
        <v>0</v>
      </c>
      <c r="S621" s="8"/>
      <c r="T621" s="8"/>
      <c r="U621" s="8"/>
      <c r="V621" s="8"/>
      <c r="W621" s="8"/>
      <c r="X621" s="8"/>
      <c r="Y621" s="8"/>
      <c r="Z621" s="8"/>
    </row>
    <row r="622" spans="1:26" ht="15.75" customHeight="1">
      <c r="A622" s="8"/>
      <c r="B622" s="8"/>
      <c r="C622" s="8"/>
      <c r="D622" s="8"/>
      <c r="E622" s="8"/>
      <c r="F622" s="8"/>
      <c r="G622" s="8"/>
      <c r="H622" s="8"/>
      <c r="I622" s="8"/>
      <c r="J622" s="8"/>
      <c r="K622" s="8"/>
      <c r="L622" s="55"/>
      <c r="M622" s="32"/>
      <c r="N622" s="57" t="str">
        <f t="shared" si="17"/>
        <v/>
      </c>
      <c r="O622" s="54">
        <f t="shared" ca="1" si="3"/>
        <v>62</v>
      </c>
      <c r="P622" s="55">
        <f t="shared" ca="1" si="13"/>
        <v>-1588172.0023209024</v>
      </c>
      <c r="Q622" s="56">
        <f t="shared" ca="1" si="14"/>
        <v>77820428.113724217</v>
      </c>
      <c r="R622" s="57">
        <f t="shared" ca="1" si="15"/>
        <v>1</v>
      </c>
      <c r="S622" s="8"/>
      <c r="T622" s="8"/>
      <c r="U622" s="8"/>
      <c r="V622" s="8"/>
      <c r="W622" s="8"/>
      <c r="X622" s="8"/>
      <c r="Y622" s="8"/>
      <c r="Z622" s="8"/>
    </row>
    <row r="623" spans="1:26" ht="15.75" customHeight="1">
      <c r="A623" s="8"/>
      <c r="B623" s="8"/>
      <c r="C623" s="8"/>
      <c r="D623" s="8"/>
      <c r="E623" s="8"/>
      <c r="F623" s="8"/>
      <c r="G623" s="8"/>
      <c r="H623" s="8"/>
      <c r="I623" s="8"/>
      <c r="J623" s="8"/>
      <c r="K623" s="8"/>
      <c r="L623" s="55"/>
      <c r="M623" s="32"/>
      <c r="N623" s="57" t="str">
        <f t="shared" si="17"/>
        <v/>
      </c>
      <c r="O623" s="54">
        <f t="shared" ca="1" si="3"/>
        <v>33</v>
      </c>
      <c r="P623" s="55">
        <f t="shared" ca="1" si="13"/>
        <v>3112817.1245489689</v>
      </c>
      <c r="Q623" s="56">
        <f t="shared" ca="1" si="14"/>
        <v>80933245.238273188</v>
      </c>
      <c r="R623" s="57">
        <f t="shared" ca="1" si="15"/>
        <v>0</v>
      </c>
      <c r="S623" s="8"/>
      <c r="T623" s="8"/>
      <c r="U623" s="8"/>
      <c r="V623" s="8"/>
      <c r="W623" s="8"/>
      <c r="X623" s="8"/>
      <c r="Y623" s="8"/>
      <c r="Z623" s="8"/>
    </row>
    <row r="624" spans="1:26" ht="15.75" customHeight="1">
      <c r="A624" s="8"/>
      <c r="B624" s="8"/>
      <c r="C624" s="8"/>
      <c r="D624" s="8"/>
      <c r="E624" s="8"/>
      <c r="F624" s="8"/>
      <c r="G624" s="8"/>
      <c r="H624" s="8"/>
      <c r="I624" s="8"/>
      <c r="J624" s="8"/>
      <c r="K624" s="8"/>
      <c r="L624" s="55"/>
      <c r="M624" s="32"/>
      <c r="N624" s="57" t="str">
        <f t="shared" si="17"/>
        <v/>
      </c>
      <c r="O624" s="54">
        <f t="shared" ca="1" si="3"/>
        <v>87</v>
      </c>
      <c r="P624" s="55">
        <f t="shared" ca="1" si="13"/>
        <v>-1618664.9047654639</v>
      </c>
      <c r="Q624" s="56">
        <f t="shared" ca="1" si="14"/>
        <v>79314580.333507732</v>
      </c>
      <c r="R624" s="57">
        <f t="shared" ca="1" si="15"/>
        <v>1</v>
      </c>
      <c r="S624" s="8"/>
      <c r="T624" s="8"/>
      <c r="U624" s="8"/>
      <c r="V624" s="8"/>
      <c r="W624" s="8"/>
      <c r="X624" s="8"/>
      <c r="Y624" s="8"/>
      <c r="Z624" s="8"/>
    </row>
    <row r="625" spans="1:26" ht="15.75" customHeight="1">
      <c r="A625" s="8"/>
      <c r="B625" s="8"/>
      <c r="C625" s="8"/>
      <c r="D625" s="8"/>
      <c r="E625" s="8"/>
      <c r="F625" s="8"/>
      <c r="G625" s="8"/>
      <c r="H625" s="8"/>
      <c r="I625" s="8"/>
      <c r="J625" s="8"/>
      <c r="K625" s="8"/>
      <c r="L625" s="55"/>
      <c r="M625" s="32"/>
      <c r="N625" s="57" t="str">
        <f t="shared" si="17"/>
        <v/>
      </c>
      <c r="O625" s="54">
        <f t="shared" ca="1" si="3"/>
        <v>2</v>
      </c>
      <c r="P625" s="55">
        <f t="shared" ca="1" si="13"/>
        <v>3172583.2133403094</v>
      </c>
      <c r="Q625" s="56">
        <f t="shared" ca="1" si="14"/>
        <v>82487163.546848044</v>
      </c>
      <c r="R625" s="57">
        <f t="shared" ca="1" si="15"/>
        <v>0</v>
      </c>
      <c r="S625" s="8"/>
      <c r="T625" s="8"/>
      <c r="U625" s="8"/>
      <c r="V625" s="8"/>
      <c r="W625" s="8"/>
      <c r="X625" s="8"/>
      <c r="Y625" s="8"/>
      <c r="Z625" s="8"/>
    </row>
    <row r="626" spans="1:26" ht="15.75" customHeight="1">
      <c r="A626" s="8"/>
      <c r="B626" s="8"/>
      <c r="C626" s="8"/>
      <c r="D626" s="8"/>
      <c r="E626" s="8"/>
      <c r="F626" s="8"/>
      <c r="G626" s="8"/>
      <c r="H626" s="8"/>
      <c r="I626" s="8"/>
      <c r="J626" s="8"/>
      <c r="K626" s="8"/>
      <c r="L626" s="55"/>
      <c r="M626" s="32"/>
      <c r="N626" s="57" t="str">
        <f t="shared" si="17"/>
        <v/>
      </c>
      <c r="O626" s="54">
        <f t="shared" ca="1" si="3"/>
        <v>22</v>
      </c>
      <c r="P626" s="55">
        <f t="shared" ca="1" si="13"/>
        <v>3299486.5418739216</v>
      </c>
      <c r="Q626" s="56">
        <f t="shared" ca="1" si="14"/>
        <v>85786650.088721961</v>
      </c>
      <c r="R626" s="57">
        <f t="shared" ca="1" si="15"/>
        <v>0</v>
      </c>
      <c r="S626" s="8"/>
      <c r="T626" s="8"/>
      <c r="U626" s="8"/>
      <c r="V626" s="8"/>
      <c r="W626" s="8"/>
      <c r="X626" s="8"/>
      <c r="Y626" s="8"/>
      <c r="Z626" s="8"/>
    </row>
    <row r="627" spans="1:26" ht="15.75" customHeight="1">
      <c r="A627" s="8"/>
      <c r="B627" s="8"/>
      <c r="C627" s="8"/>
      <c r="D627" s="8"/>
      <c r="E627" s="8"/>
      <c r="F627" s="8"/>
      <c r="G627" s="8"/>
      <c r="H627" s="8"/>
      <c r="I627" s="8"/>
      <c r="J627" s="8"/>
      <c r="K627" s="8"/>
      <c r="L627" s="55"/>
      <c r="M627" s="32"/>
      <c r="N627" s="57" t="str">
        <f t="shared" si="17"/>
        <v/>
      </c>
      <c r="O627" s="54">
        <f t="shared" ca="1" si="3"/>
        <v>24</v>
      </c>
      <c r="P627" s="55">
        <f t="shared" ca="1" si="13"/>
        <v>3431466.0035488787</v>
      </c>
      <c r="Q627" s="56">
        <f t="shared" ca="1" si="14"/>
        <v>89218116.092270836</v>
      </c>
      <c r="R627" s="57">
        <f t="shared" ca="1" si="15"/>
        <v>0</v>
      </c>
      <c r="S627" s="8"/>
      <c r="T627" s="8"/>
      <c r="U627" s="8"/>
      <c r="V627" s="8"/>
      <c r="W627" s="8"/>
      <c r="X627" s="8"/>
      <c r="Y627" s="8"/>
      <c r="Z627" s="8"/>
    </row>
    <row r="628" spans="1:26" ht="15.75" customHeight="1">
      <c r="A628" s="8"/>
      <c r="B628" s="8"/>
      <c r="C628" s="8"/>
      <c r="D628" s="8"/>
      <c r="E628" s="8"/>
      <c r="F628" s="8"/>
      <c r="G628" s="8"/>
      <c r="H628" s="8"/>
      <c r="I628" s="8"/>
      <c r="J628" s="8"/>
      <c r="K628" s="8"/>
      <c r="L628" s="55"/>
      <c r="M628" s="32"/>
      <c r="N628" s="57" t="str">
        <f t="shared" si="17"/>
        <v/>
      </c>
      <c r="O628" s="54">
        <f t="shared" ca="1" si="3"/>
        <v>66</v>
      </c>
      <c r="P628" s="55">
        <f t="shared" ca="1" si="13"/>
        <v>-1784362.3218454167</v>
      </c>
      <c r="Q628" s="56">
        <f t="shared" ca="1" si="14"/>
        <v>87433753.770425424</v>
      </c>
      <c r="R628" s="57">
        <f t="shared" ca="1" si="15"/>
        <v>1</v>
      </c>
      <c r="S628" s="8"/>
      <c r="T628" s="8"/>
      <c r="U628" s="8"/>
      <c r="V628" s="8"/>
      <c r="W628" s="8"/>
      <c r="X628" s="8"/>
      <c r="Y628" s="8"/>
      <c r="Z628" s="8"/>
    </row>
    <row r="629" spans="1:26" ht="15.75" customHeight="1">
      <c r="A629" s="8"/>
      <c r="B629" s="8"/>
      <c r="C629" s="8"/>
      <c r="D629" s="8"/>
      <c r="E629" s="8"/>
      <c r="F629" s="8"/>
      <c r="G629" s="8"/>
      <c r="H629" s="8"/>
      <c r="I629" s="8"/>
      <c r="J629" s="8"/>
      <c r="K629" s="8"/>
      <c r="L629" s="55"/>
      <c r="M629" s="32"/>
      <c r="N629" s="57" t="str">
        <f t="shared" si="17"/>
        <v/>
      </c>
      <c r="O629" s="54">
        <f t="shared" ca="1" si="3"/>
        <v>57</v>
      </c>
      <c r="P629" s="55">
        <f t="shared" ca="1" si="13"/>
        <v>3497350.1508170171</v>
      </c>
      <c r="Q629" s="56">
        <f t="shared" ca="1" si="14"/>
        <v>90931103.921242446</v>
      </c>
      <c r="R629" s="57">
        <f t="shared" ca="1" si="15"/>
        <v>0</v>
      </c>
      <c r="S629" s="8"/>
      <c r="T629" s="8"/>
      <c r="U629" s="8"/>
      <c r="V629" s="8"/>
      <c r="W629" s="8"/>
      <c r="X629" s="8"/>
      <c r="Y629" s="8"/>
      <c r="Z629" s="8"/>
    </row>
    <row r="630" spans="1:26" ht="15.75" customHeight="1">
      <c r="A630" s="8"/>
      <c r="B630" s="8"/>
      <c r="C630" s="8"/>
      <c r="D630" s="8"/>
      <c r="E630" s="8"/>
      <c r="F630" s="8"/>
      <c r="G630" s="8"/>
      <c r="H630" s="8"/>
      <c r="I630" s="8"/>
      <c r="J630" s="8"/>
      <c r="K630" s="8"/>
      <c r="L630" s="55"/>
      <c r="M630" s="32"/>
      <c r="N630" s="57" t="str">
        <f t="shared" si="17"/>
        <v/>
      </c>
      <c r="O630" s="54">
        <f t="shared" ca="1" si="3"/>
        <v>100</v>
      </c>
      <c r="P630" s="55">
        <f t="shared" ca="1" si="13"/>
        <v>-1818622.0784248488</v>
      </c>
      <c r="Q630" s="56">
        <f t="shared" ca="1" si="14"/>
        <v>89112481.84281759</v>
      </c>
      <c r="R630" s="57">
        <f t="shared" ca="1" si="15"/>
        <v>1</v>
      </c>
      <c r="S630" s="8"/>
      <c r="T630" s="8"/>
      <c r="U630" s="8"/>
      <c r="V630" s="8"/>
      <c r="W630" s="8"/>
      <c r="X630" s="8"/>
      <c r="Y630" s="8"/>
      <c r="Z630" s="8"/>
    </row>
    <row r="631" spans="1:26" ht="15.75" customHeight="1">
      <c r="A631" s="8"/>
      <c r="B631" s="8"/>
      <c r="C631" s="8"/>
      <c r="D631" s="8"/>
      <c r="E631" s="8"/>
      <c r="F631" s="8"/>
      <c r="G631" s="8"/>
      <c r="H631" s="8"/>
      <c r="I631" s="8"/>
      <c r="J631" s="8"/>
      <c r="K631" s="8"/>
      <c r="L631" s="55"/>
      <c r="M631" s="32"/>
      <c r="N631" s="57" t="str">
        <f t="shared" si="17"/>
        <v/>
      </c>
      <c r="O631" s="54">
        <f t="shared" ca="1" si="3"/>
        <v>43</v>
      </c>
      <c r="P631" s="55">
        <f t="shared" ca="1" si="13"/>
        <v>3564499.2737127035</v>
      </c>
      <c r="Q631" s="56">
        <f t="shared" ca="1" si="14"/>
        <v>92676981.116530299</v>
      </c>
      <c r="R631" s="57">
        <f t="shared" ca="1" si="15"/>
        <v>0</v>
      </c>
      <c r="S631" s="8"/>
      <c r="T631" s="8"/>
      <c r="U631" s="8"/>
      <c r="V631" s="8"/>
      <c r="W631" s="8"/>
      <c r="X631" s="8"/>
      <c r="Y631" s="8"/>
      <c r="Z631" s="8"/>
    </row>
    <row r="632" spans="1:26" ht="15.75" customHeight="1">
      <c r="A632" s="8"/>
      <c r="B632" s="8"/>
      <c r="C632" s="8"/>
      <c r="D632" s="8"/>
      <c r="E632" s="8"/>
      <c r="F632" s="8"/>
      <c r="G632" s="8"/>
      <c r="H632" s="8"/>
      <c r="I632" s="8"/>
      <c r="J632" s="8"/>
      <c r="K632" s="8"/>
      <c r="L632" s="55"/>
      <c r="M632" s="32"/>
      <c r="N632" s="57" t="str">
        <f t="shared" si="17"/>
        <v/>
      </c>
      <c r="O632" s="54">
        <f t="shared" ca="1" si="3"/>
        <v>5</v>
      </c>
      <c r="P632" s="55">
        <f t="shared" ca="1" si="13"/>
        <v>3707079.244661212</v>
      </c>
      <c r="Q632" s="56">
        <f t="shared" ca="1" si="14"/>
        <v>96384060.361191511</v>
      </c>
      <c r="R632" s="57">
        <f t="shared" ca="1" si="15"/>
        <v>0</v>
      </c>
      <c r="S632" s="8"/>
      <c r="T632" s="8"/>
      <c r="U632" s="8"/>
      <c r="V632" s="8"/>
      <c r="W632" s="8"/>
      <c r="X632" s="8"/>
      <c r="Y632" s="8"/>
      <c r="Z632" s="8"/>
    </row>
    <row r="633" spans="1:26" ht="15.75" customHeight="1">
      <c r="A633" s="8"/>
      <c r="B633" s="8"/>
      <c r="C633" s="8"/>
      <c r="D633" s="8"/>
      <c r="E633" s="8"/>
      <c r="F633" s="8"/>
      <c r="G633" s="8"/>
      <c r="H633" s="8"/>
      <c r="I633" s="8"/>
      <c r="J633" s="8"/>
      <c r="K633" s="8"/>
      <c r="L633" s="55"/>
      <c r="M633" s="32"/>
      <c r="N633" s="57" t="str">
        <f t="shared" si="17"/>
        <v/>
      </c>
      <c r="O633" s="54">
        <f t="shared" ca="1" si="3"/>
        <v>7</v>
      </c>
      <c r="P633" s="55">
        <f t="shared" ca="1" si="13"/>
        <v>3855362.4144476606</v>
      </c>
      <c r="Q633" s="56">
        <f t="shared" ca="1" si="14"/>
        <v>100239422.77563918</v>
      </c>
      <c r="R633" s="57">
        <f t="shared" ca="1" si="15"/>
        <v>0</v>
      </c>
      <c r="S633" s="8"/>
      <c r="T633" s="8"/>
      <c r="U633" s="8"/>
      <c r="V633" s="8"/>
      <c r="W633" s="8"/>
      <c r="X633" s="8"/>
      <c r="Y633" s="8"/>
      <c r="Z633" s="8"/>
    </row>
    <row r="634" spans="1:26" ht="15.75" customHeight="1">
      <c r="A634" s="8"/>
      <c r="B634" s="8"/>
      <c r="C634" s="8"/>
      <c r="D634" s="8"/>
      <c r="E634" s="8"/>
      <c r="F634" s="8"/>
      <c r="G634" s="8"/>
      <c r="H634" s="8"/>
      <c r="I634" s="8"/>
      <c r="J634" s="8"/>
      <c r="K634" s="8"/>
      <c r="L634" s="55"/>
      <c r="M634" s="32"/>
      <c r="N634" s="57" t="str">
        <f t="shared" si="17"/>
        <v/>
      </c>
      <c r="O634" s="54">
        <f t="shared" ca="1" si="3"/>
        <v>45</v>
      </c>
      <c r="P634" s="55">
        <f t="shared" ca="1" si="13"/>
        <v>4009576.911025567</v>
      </c>
      <c r="Q634" s="56">
        <f t="shared" ca="1" si="14"/>
        <v>104248999.68666475</v>
      </c>
      <c r="R634" s="57">
        <f t="shared" ca="1" si="15"/>
        <v>0</v>
      </c>
      <c r="S634" s="8"/>
      <c r="T634" s="8"/>
      <c r="U634" s="8"/>
      <c r="V634" s="8"/>
      <c r="W634" s="8"/>
      <c r="X634" s="8"/>
      <c r="Y634" s="8"/>
      <c r="Z634" s="8"/>
    </row>
    <row r="635" spans="1:26" ht="15.75" customHeight="1">
      <c r="A635" s="8"/>
      <c r="B635" s="8"/>
      <c r="C635" s="8"/>
      <c r="D635" s="8"/>
      <c r="E635" s="8"/>
      <c r="F635" s="8"/>
      <c r="G635" s="8"/>
      <c r="H635" s="8"/>
      <c r="I635" s="8"/>
      <c r="J635" s="8"/>
      <c r="K635" s="8"/>
      <c r="L635" s="55"/>
      <c r="M635" s="32"/>
      <c r="N635" s="57" t="str">
        <f t="shared" si="17"/>
        <v/>
      </c>
      <c r="O635" s="54">
        <f t="shared" ca="1" si="3"/>
        <v>89</v>
      </c>
      <c r="P635" s="55">
        <f t="shared" ca="1" si="13"/>
        <v>-2084979.993733295</v>
      </c>
      <c r="Q635" s="56">
        <f t="shared" ca="1" si="14"/>
        <v>102164019.69293144</v>
      </c>
      <c r="R635" s="57">
        <f t="shared" ca="1" si="15"/>
        <v>1</v>
      </c>
      <c r="S635" s="8"/>
      <c r="T635" s="8"/>
      <c r="U635" s="8"/>
      <c r="V635" s="8"/>
      <c r="W635" s="8"/>
      <c r="X635" s="8"/>
      <c r="Y635" s="8"/>
      <c r="Z635" s="8"/>
    </row>
    <row r="636" spans="1:26" ht="15.75" customHeight="1">
      <c r="A636" s="8"/>
      <c r="B636" s="8"/>
      <c r="C636" s="8"/>
      <c r="D636" s="8"/>
      <c r="E636" s="8"/>
      <c r="F636" s="8"/>
      <c r="G636" s="8"/>
      <c r="H636" s="8"/>
      <c r="I636" s="8"/>
      <c r="J636" s="8"/>
      <c r="K636" s="8"/>
      <c r="L636" s="55"/>
      <c r="M636" s="32"/>
      <c r="N636" s="57" t="str">
        <f t="shared" si="17"/>
        <v/>
      </c>
      <c r="O636" s="54">
        <f t="shared" ca="1" si="3"/>
        <v>18</v>
      </c>
      <c r="P636" s="55">
        <f t="shared" ca="1" si="13"/>
        <v>4086560.7877172576</v>
      </c>
      <c r="Q636" s="56">
        <f t="shared" ca="1" si="14"/>
        <v>106250580.4806487</v>
      </c>
      <c r="R636" s="57">
        <f t="shared" ca="1" si="15"/>
        <v>0</v>
      </c>
      <c r="S636" s="8"/>
      <c r="T636" s="8"/>
      <c r="U636" s="8"/>
      <c r="V636" s="8"/>
      <c r="W636" s="8"/>
      <c r="X636" s="8"/>
      <c r="Y636" s="8"/>
      <c r="Z636" s="8"/>
    </row>
    <row r="637" spans="1:26" ht="15.75" customHeight="1">
      <c r="A637" s="8"/>
      <c r="B637" s="8"/>
      <c r="C637" s="8"/>
      <c r="D637" s="8"/>
      <c r="E637" s="8"/>
      <c r="F637" s="8"/>
      <c r="G637" s="8"/>
      <c r="H637" s="8"/>
      <c r="I637" s="8"/>
      <c r="J637" s="8"/>
      <c r="K637" s="8"/>
      <c r="L637" s="55"/>
      <c r="M637" s="32"/>
      <c r="N637" s="57" t="str">
        <f t="shared" si="17"/>
        <v/>
      </c>
      <c r="O637" s="54">
        <f t="shared" ca="1" si="3"/>
        <v>75</v>
      </c>
      <c r="P637" s="55">
        <f t="shared" ca="1" si="13"/>
        <v>-2125011.6096129739</v>
      </c>
      <c r="Q637" s="56">
        <f t="shared" ca="1" si="14"/>
        <v>104125568.87103572</v>
      </c>
      <c r="R637" s="57">
        <f t="shared" ca="1" si="15"/>
        <v>1</v>
      </c>
      <c r="S637" s="8"/>
      <c r="T637" s="8"/>
      <c r="U637" s="8"/>
      <c r="V637" s="8"/>
      <c r="W637" s="8"/>
      <c r="X637" s="8"/>
      <c r="Y637" s="8"/>
      <c r="Z637" s="8"/>
    </row>
    <row r="638" spans="1:26" ht="15.75" customHeight="1">
      <c r="A638" s="8"/>
      <c r="B638" s="8"/>
      <c r="C638" s="8"/>
      <c r="D638" s="8"/>
      <c r="E638" s="8"/>
      <c r="F638" s="8"/>
      <c r="G638" s="8"/>
      <c r="H638" s="8"/>
      <c r="I638" s="8"/>
      <c r="J638" s="8"/>
      <c r="K638" s="8"/>
      <c r="L638" s="55"/>
      <c r="M638" s="32"/>
      <c r="N638" s="57" t="str">
        <f t="shared" si="17"/>
        <v/>
      </c>
      <c r="O638" s="54">
        <f t="shared" ca="1" si="3"/>
        <v>69</v>
      </c>
      <c r="P638" s="55">
        <f t="shared" ca="1" si="13"/>
        <v>-2082511.3774207146</v>
      </c>
      <c r="Q638" s="56">
        <f t="shared" ca="1" si="14"/>
        <v>102043057.49361502</v>
      </c>
      <c r="R638" s="57">
        <f t="shared" ca="1" si="15"/>
        <v>2</v>
      </c>
      <c r="S638" s="8"/>
      <c r="T638" s="8"/>
      <c r="U638" s="8"/>
      <c r="V638" s="8"/>
      <c r="W638" s="8"/>
      <c r="X638" s="8"/>
      <c r="Y638" s="8"/>
      <c r="Z638" s="8"/>
    </row>
    <row r="639" spans="1:26" ht="15.75" customHeight="1">
      <c r="A639" s="8"/>
      <c r="B639" s="8"/>
      <c r="C639" s="8"/>
      <c r="D639" s="8"/>
      <c r="E639" s="8"/>
      <c r="F639" s="8"/>
      <c r="G639" s="8"/>
      <c r="H639" s="8"/>
      <c r="I639" s="8"/>
      <c r="J639" s="8"/>
      <c r="K639" s="8"/>
      <c r="L639" s="55"/>
      <c r="M639" s="32"/>
      <c r="N639" s="57" t="str">
        <f t="shared" si="17"/>
        <v/>
      </c>
      <c r="O639" s="54">
        <f t="shared" ca="1" si="3"/>
        <v>42</v>
      </c>
      <c r="P639" s="55">
        <f t="shared" ca="1" si="13"/>
        <v>4081722.2997446009</v>
      </c>
      <c r="Q639" s="56">
        <f t="shared" ca="1" si="14"/>
        <v>106124779.79335962</v>
      </c>
      <c r="R639" s="57">
        <f t="shared" ca="1" si="15"/>
        <v>0</v>
      </c>
      <c r="S639" s="8"/>
      <c r="T639" s="8"/>
      <c r="U639" s="8"/>
      <c r="V639" s="8"/>
      <c r="W639" s="8"/>
      <c r="X639" s="8"/>
      <c r="Y639" s="8"/>
      <c r="Z639" s="8"/>
    </row>
    <row r="640" spans="1:26" ht="15.75" customHeight="1">
      <c r="A640" s="8"/>
      <c r="B640" s="8"/>
      <c r="C640" s="8"/>
      <c r="D640" s="8"/>
      <c r="E640" s="8"/>
      <c r="F640" s="8"/>
      <c r="G640" s="8"/>
      <c r="H640" s="8"/>
      <c r="I640" s="8"/>
      <c r="J640" s="8"/>
      <c r="K640" s="8"/>
      <c r="L640" s="55"/>
      <c r="M640" s="32"/>
      <c r="N640" s="57" t="str">
        <f t="shared" si="17"/>
        <v/>
      </c>
      <c r="O640" s="54">
        <f t="shared" ca="1" si="3"/>
        <v>86</v>
      </c>
      <c r="P640" s="55">
        <f t="shared" ca="1" si="13"/>
        <v>-2122495.5958671924</v>
      </c>
      <c r="Q640" s="56">
        <f t="shared" ca="1" si="14"/>
        <v>104002284.19749244</v>
      </c>
      <c r="R640" s="57">
        <f t="shared" ca="1" si="15"/>
        <v>1</v>
      </c>
      <c r="S640" s="8"/>
      <c r="T640" s="8"/>
      <c r="U640" s="8"/>
      <c r="V640" s="8"/>
      <c r="W640" s="8"/>
      <c r="X640" s="8"/>
      <c r="Y640" s="8"/>
      <c r="Z640" s="8"/>
    </row>
    <row r="641" spans="1:26" ht="15.75" customHeight="1">
      <c r="A641" s="8"/>
      <c r="B641" s="8"/>
      <c r="C641" s="8"/>
      <c r="D641" s="8"/>
      <c r="E641" s="8"/>
      <c r="F641" s="8"/>
      <c r="G641" s="8"/>
      <c r="H641" s="8"/>
      <c r="I641" s="8"/>
      <c r="J641" s="8"/>
      <c r="K641" s="8"/>
      <c r="L641" s="55"/>
      <c r="M641" s="32"/>
      <c r="N641" s="57" t="str">
        <f t="shared" si="17"/>
        <v/>
      </c>
      <c r="O641" s="54">
        <f t="shared" ca="1" si="3"/>
        <v>0</v>
      </c>
      <c r="P641" s="55">
        <f t="shared" ca="1" si="13"/>
        <v>4160091.3678996977</v>
      </c>
      <c r="Q641" s="56">
        <f t="shared" ca="1" si="14"/>
        <v>108162375.56539214</v>
      </c>
      <c r="R641" s="57">
        <f t="shared" ca="1" si="15"/>
        <v>0</v>
      </c>
      <c r="S641" s="8"/>
      <c r="T641" s="8"/>
      <c r="U641" s="8"/>
      <c r="V641" s="8"/>
      <c r="W641" s="8"/>
      <c r="X641" s="8"/>
      <c r="Y641" s="8"/>
      <c r="Z641" s="8"/>
    </row>
    <row r="642" spans="1:26" ht="15.75" customHeight="1">
      <c r="A642" s="8"/>
      <c r="B642" s="8"/>
      <c r="C642" s="8"/>
      <c r="D642" s="8"/>
      <c r="E642" s="8"/>
      <c r="F642" s="8"/>
      <c r="G642" s="8"/>
      <c r="H642" s="8"/>
      <c r="I642" s="8"/>
      <c r="J642" s="8"/>
      <c r="K642" s="8"/>
      <c r="L642" s="55"/>
      <c r="M642" s="32"/>
      <c r="N642" s="57" t="str">
        <f t="shared" si="17"/>
        <v/>
      </c>
      <c r="O642" s="54">
        <f t="shared" ca="1" si="3"/>
        <v>84</v>
      </c>
      <c r="P642" s="55">
        <f t="shared" ca="1" si="13"/>
        <v>-2163247.5113078426</v>
      </c>
      <c r="Q642" s="56">
        <f t="shared" ca="1" si="14"/>
        <v>105999128.0540843</v>
      </c>
      <c r="R642" s="57">
        <f t="shared" ca="1" si="15"/>
        <v>1</v>
      </c>
      <c r="S642" s="8"/>
      <c r="T642" s="8"/>
      <c r="U642" s="8"/>
      <c r="V642" s="8"/>
      <c r="W642" s="8"/>
      <c r="X642" s="8"/>
      <c r="Y642" s="8"/>
      <c r="Z642" s="8"/>
    </row>
    <row r="643" spans="1:26" ht="15.75" customHeight="1">
      <c r="A643" s="8"/>
      <c r="B643" s="8"/>
      <c r="C643" s="8"/>
      <c r="D643" s="8"/>
      <c r="E643" s="8"/>
      <c r="F643" s="8"/>
      <c r="G643" s="8"/>
      <c r="H643" s="8"/>
      <c r="I643" s="8"/>
      <c r="J643" s="8"/>
      <c r="K643" s="8"/>
      <c r="L643" s="55"/>
      <c r="M643" s="32"/>
      <c r="N643" s="57" t="str">
        <f t="shared" si="17"/>
        <v/>
      </c>
      <c r="O643" s="54">
        <f t="shared" ca="1" si="3"/>
        <v>75</v>
      </c>
      <c r="P643" s="55">
        <f t="shared" ca="1" si="13"/>
        <v>-2119982.5610816861</v>
      </c>
      <c r="Q643" s="56">
        <f t="shared" ca="1" si="14"/>
        <v>103879145.49300261</v>
      </c>
      <c r="R643" s="57">
        <f t="shared" ca="1" si="15"/>
        <v>2</v>
      </c>
      <c r="S643" s="8"/>
      <c r="T643" s="8"/>
      <c r="U643" s="8"/>
      <c r="V643" s="8"/>
      <c r="W643" s="8"/>
      <c r="X643" s="8"/>
      <c r="Y643" s="8"/>
      <c r="Z643" s="8"/>
    </row>
    <row r="644" spans="1:26" ht="15.75" customHeight="1">
      <c r="A644" s="8"/>
      <c r="B644" s="8"/>
      <c r="C644" s="8"/>
      <c r="D644" s="8"/>
      <c r="E644" s="8"/>
      <c r="F644" s="8"/>
      <c r="G644" s="8"/>
      <c r="H644" s="8"/>
      <c r="I644" s="8"/>
      <c r="J644" s="8"/>
      <c r="K644" s="8"/>
      <c r="L644" s="55"/>
      <c r="M644" s="32"/>
      <c r="N644" s="57" t="str">
        <f t="shared" si="17"/>
        <v/>
      </c>
      <c r="O644" s="54">
        <f t="shared" ca="1" si="3"/>
        <v>44</v>
      </c>
      <c r="P644" s="55">
        <f t="shared" ca="1" si="13"/>
        <v>4155165.8197201043</v>
      </c>
      <c r="Q644" s="56">
        <f t="shared" ca="1" si="14"/>
        <v>108034311.31272271</v>
      </c>
      <c r="R644" s="57">
        <f t="shared" ca="1" si="15"/>
        <v>0</v>
      </c>
      <c r="S644" s="8"/>
      <c r="T644" s="8"/>
      <c r="U644" s="8"/>
      <c r="V644" s="8"/>
      <c r="W644" s="8"/>
      <c r="X644" s="8"/>
      <c r="Y644" s="8"/>
      <c r="Z644" s="8"/>
    </row>
    <row r="645" spans="1:26" ht="15.75" customHeight="1">
      <c r="A645" s="8"/>
      <c r="B645" s="8"/>
      <c r="C645" s="8"/>
      <c r="D645" s="8"/>
      <c r="E645" s="8"/>
      <c r="F645" s="8"/>
      <c r="G645" s="8"/>
      <c r="H645" s="8"/>
      <c r="I645" s="8"/>
      <c r="J645" s="8"/>
      <c r="K645" s="8"/>
      <c r="L645" s="55"/>
      <c r="M645" s="32"/>
      <c r="N645" s="57" t="str">
        <f t="shared" si="17"/>
        <v/>
      </c>
      <c r="O645" s="54">
        <f t="shared" ca="1" si="3"/>
        <v>46</v>
      </c>
      <c r="P645" s="55">
        <f t="shared" ca="1" si="13"/>
        <v>4321372.4525089087</v>
      </c>
      <c r="Q645" s="56">
        <f t="shared" ca="1" si="14"/>
        <v>112355683.76523162</v>
      </c>
      <c r="R645" s="57">
        <f t="shared" ca="1" si="15"/>
        <v>0</v>
      </c>
      <c r="S645" s="8"/>
      <c r="T645" s="8"/>
      <c r="U645" s="8"/>
      <c r="V645" s="8"/>
      <c r="W645" s="8"/>
      <c r="X645" s="8"/>
      <c r="Y645" s="8"/>
      <c r="Z645" s="8"/>
    </row>
    <row r="646" spans="1:26" ht="15.75" customHeight="1">
      <c r="A646" s="8"/>
      <c r="B646" s="8"/>
      <c r="C646" s="8"/>
      <c r="D646" s="8"/>
      <c r="E646" s="8"/>
      <c r="F646" s="8"/>
      <c r="G646" s="8"/>
      <c r="H646" s="8"/>
      <c r="I646" s="8"/>
      <c r="J646" s="8"/>
      <c r="K646" s="8"/>
      <c r="L646" s="55"/>
      <c r="M646" s="32"/>
      <c r="N646" s="57" t="str">
        <f t="shared" si="17"/>
        <v/>
      </c>
      <c r="O646" s="54">
        <f t="shared" ca="1" si="3"/>
        <v>31</v>
      </c>
      <c r="P646" s="55">
        <f t="shared" ca="1" si="13"/>
        <v>4494227.3506092653</v>
      </c>
      <c r="Q646" s="56">
        <f t="shared" ca="1" si="14"/>
        <v>116849911.11584088</v>
      </c>
      <c r="R646" s="57">
        <f t="shared" ca="1" si="15"/>
        <v>0</v>
      </c>
      <c r="S646" s="8"/>
      <c r="T646" s="8"/>
      <c r="U646" s="8"/>
      <c r="V646" s="8"/>
      <c r="W646" s="8"/>
      <c r="X646" s="8"/>
      <c r="Y646" s="8"/>
      <c r="Z646" s="8"/>
    </row>
    <row r="647" spans="1:26" ht="15.75" customHeight="1">
      <c r="A647" s="8"/>
      <c r="B647" s="8"/>
      <c r="C647" s="8"/>
      <c r="D647" s="8"/>
      <c r="E647" s="8"/>
      <c r="F647" s="8"/>
      <c r="G647" s="8"/>
      <c r="H647" s="8"/>
      <c r="I647" s="8"/>
      <c r="J647" s="8"/>
      <c r="K647" s="8"/>
      <c r="L647" s="55"/>
      <c r="M647" s="32"/>
      <c r="N647" s="57" t="str">
        <f t="shared" si="17"/>
        <v/>
      </c>
      <c r="O647" s="54">
        <f t="shared" ca="1" si="3"/>
        <v>97</v>
      </c>
      <c r="P647" s="55">
        <f t="shared" ca="1" si="13"/>
        <v>-2336998.2223168178</v>
      </c>
      <c r="Q647" s="56">
        <f t="shared" ca="1" si="14"/>
        <v>114512912.89352407</v>
      </c>
      <c r="R647" s="57">
        <f t="shared" ca="1" si="15"/>
        <v>1</v>
      </c>
      <c r="S647" s="8"/>
      <c r="T647" s="8"/>
      <c r="U647" s="8"/>
      <c r="V647" s="8"/>
      <c r="W647" s="8"/>
      <c r="X647" s="8"/>
      <c r="Y647" s="8"/>
      <c r="Z647" s="8"/>
    </row>
    <row r="648" spans="1:26" ht="15.75" customHeight="1">
      <c r="A648" s="8"/>
      <c r="B648" s="8"/>
      <c r="C648" s="8"/>
      <c r="D648" s="8"/>
      <c r="E648" s="8"/>
      <c r="F648" s="8"/>
      <c r="G648" s="8"/>
      <c r="H648" s="8"/>
      <c r="I648" s="8"/>
      <c r="J648" s="8"/>
      <c r="K648" s="8"/>
      <c r="L648" s="55"/>
      <c r="M648" s="32"/>
      <c r="N648" s="57" t="str">
        <f t="shared" si="17"/>
        <v/>
      </c>
      <c r="O648" s="54">
        <f t="shared" ca="1" si="3"/>
        <v>86</v>
      </c>
      <c r="P648" s="55">
        <f t="shared" ca="1" si="13"/>
        <v>-2290258.2578704813</v>
      </c>
      <c r="Q648" s="56">
        <f t="shared" ca="1" si="14"/>
        <v>112222654.63565359</v>
      </c>
      <c r="R648" s="57">
        <f t="shared" ca="1" si="15"/>
        <v>2</v>
      </c>
      <c r="S648" s="8"/>
      <c r="T648" s="8"/>
      <c r="U648" s="8"/>
      <c r="V648" s="8"/>
      <c r="W648" s="8"/>
      <c r="X648" s="8"/>
      <c r="Y648" s="8"/>
      <c r="Z648" s="8"/>
    </row>
    <row r="649" spans="1:26" ht="15.75" customHeight="1">
      <c r="A649" s="8"/>
      <c r="B649" s="8"/>
      <c r="C649" s="8"/>
      <c r="D649" s="8"/>
      <c r="E649" s="8"/>
      <c r="F649" s="8"/>
      <c r="G649" s="8"/>
      <c r="H649" s="8"/>
      <c r="I649" s="8"/>
      <c r="J649" s="8"/>
      <c r="K649" s="8"/>
      <c r="L649" s="55"/>
      <c r="M649" s="32"/>
      <c r="N649" s="57" t="str">
        <f t="shared" si="17"/>
        <v/>
      </c>
      <c r="O649" s="54">
        <f t="shared" ca="1" si="3"/>
        <v>93</v>
      </c>
      <c r="P649" s="55">
        <f t="shared" ca="1" si="13"/>
        <v>-2244453.092713072</v>
      </c>
      <c r="Q649" s="56">
        <f t="shared" ca="1" si="14"/>
        <v>109978201.54294051</v>
      </c>
      <c r="R649" s="57">
        <f t="shared" ca="1" si="15"/>
        <v>3</v>
      </c>
      <c r="S649" s="8"/>
      <c r="T649" s="8"/>
      <c r="U649" s="8"/>
      <c r="V649" s="8"/>
      <c r="W649" s="8"/>
      <c r="X649" s="8"/>
      <c r="Y649" s="8"/>
      <c r="Z649" s="8"/>
    </row>
    <row r="650" spans="1:26" ht="15.75" customHeight="1">
      <c r="A650" s="8"/>
      <c r="B650" s="8"/>
      <c r="C650" s="8"/>
      <c r="D650" s="8"/>
      <c r="E650" s="8"/>
      <c r="F650" s="8"/>
      <c r="G650" s="8"/>
      <c r="H650" s="8"/>
      <c r="I650" s="8"/>
      <c r="J650" s="8"/>
      <c r="K650" s="8"/>
      <c r="L650" s="55"/>
      <c r="M650" s="32"/>
      <c r="N650" s="57" t="str">
        <f t="shared" si="17"/>
        <v/>
      </c>
      <c r="O650" s="54">
        <f t="shared" ca="1" si="3"/>
        <v>69</v>
      </c>
      <c r="P650" s="55">
        <f t="shared" ca="1" si="13"/>
        <v>-2199564.0308588101</v>
      </c>
      <c r="Q650" s="56">
        <f t="shared" ca="1" si="14"/>
        <v>107778637.5120817</v>
      </c>
      <c r="R650" s="57">
        <f t="shared" ca="1" si="15"/>
        <v>4</v>
      </c>
      <c r="S650" s="8"/>
      <c r="T650" s="8"/>
      <c r="U650" s="8"/>
      <c r="V650" s="8"/>
      <c r="W650" s="8"/>
      <c r="X650" s="8"/>
      <c r="Y650" s="8"/>
      <c r="Z650" s="8"/>
    </row>
    <row r="651" spans="1:26" ht="15.75" customHeight="1">
      <c r="A651" s="8"/>
      <c r="B651" s="8"/>
      <c r="C651" s="8"/>
      <c r="D651" s="8"/>
      <c r="E651" s="8"/>
      <c r="F651" s="8"/>
      <c r="G651" s="8"/>
      <c r="H651" s="8"/>
      <c r="I651" s="8"/>
      <c r="J651" s="8"/>
      <c r="K651" s="8"/>
      <c r="L651" s="55"/>
      <c r="M651" s="32"/>
      <c r="N651" s="57" t="str">
        <f t="shared" si="17"/>
        <v/>
      </c>
      <c r="O651" s="54">
        <f t="shared" ca="1" si="3"/>
        <v>15</v>
      </c>
      <c r="P651" s="55">
        <f t="shared" ca="1" si="13"/>
        <v>4311145.5004832679</v>
      </c>
      <c r="Q651" s="56">
        <f t="shared" ca="1" si="14"/>
        <v>112089783.01256497</v>
      </c>
      <c r="R651" s="57">
        <f t="shared" ca="1" si="15"/>
        <v>0</v>
      </c>
      <c r="S651" s="8"/>
      <c r="T651" s="8"/>
      <c r="U651" s="8"/>
      <c r="V651" s="8"/>
      <c r="W651" s="8"/>
      <c r="X651" s="8"/>
      <c r="Y651" s="8"/>
      <c r="Z651" s="8"/>
    </row>
    <row r="652" spans="1:26" ht="15.75" customHeight="1">
      <c r="A652" s="8"/>
      <c r="B652" s="8"/>
      <c r="C652" s="8"/>
      <c r="D652" s="8"/>
      <c r="E652" s="8"/>
      <c r="F652" s="8"/>
      <c r="G652" s="8"/>
      <c r="H652" s="8"/>
      <c r="I652" s="8"/>
      <c r="J652" s="8"/>
      <c r="K652" s="8"/>
      <c r="L652" s="55"/>
      <c r="M652" s="32"/>
      <c r="N652" s="57" t="str">
        <f t="shared" si="17"/>
        <v/>
      </c>
      <c r="O652" s="54">
        <f t="shared" ca="1" si="3"/>
        <v>70</v>
      </c>
      <c r="P652" s="55">
        <f t="shared" ca="1" si="13"/>
        <v>-2241795.6602512994</v>
      </c>
      <c r="Q652" s="56">
        <f t="shared" ca="1" si="14"/>
        <v>109847987.35231367</v>
      </c>
      <c r="R652" s="57">
        <f t="shared" ca="1" si="15"/>
        <v>1</v>
      </c>
      <c r="S652" s="8"/>
      <c r="T652" s="8"/>
      <c r="U652" s="8"/>
      <c r="V652" s="8"/>
      <c r="W652" s="8"/>
      <c r="X652" s="8"/>
      <c r="Y652" s="8"/>
      <c r="Z652" s="8"/>
    </row>
    <row r="653" spans="1:26" ht="15.75" customHeight="1">
      <c r="A653" s="8"/>
      <c r="B653" s="8"/>
      <c r="C653" s="8"/>
      <c r="D653" s="8"/>
      <c r="E653" s="8"/>
      <c r="F653" s="8"/>
      <c r="G653" s="8"/>
      <c r="H653" s="8"/>
      <c r="I653" s="8"/>
      <c r="J653" s="8"/>
      <c r="K653" s="8"/>
      <c r="L653" s="55"/>
      <c r="M653" s="32"/>
      <c r="N653" s="57" t="str">
        <f t="shared" si="17"/>
        <v/>
      </c>
      <c r="O653" s="54">
        <f t="shared" ca="1" si="3"/>
        <v>73</v>
      </c>
      <c r="P653" s="55">
        <f t="shared" ca="1" si="13"/>
        <v>-2196959.7470462732</v>
      </c>
      <c r="Q653" s="56">
        <f t="shared" ca="1" si="14"/>
        <v>107651027.60526739</v>
      </c>
      <c r="R653" s="57">
        <f t="shared" ca="1" si="15"/>
        <v>2</v>
      </c>
      <c r="S653" s="8"/>
      <c r="T653" s="8"/>
      <c r="U653" s="8"/>
      <c r="V653" s="8"/>
      <c r="W653" s="8"/>
      <c r="X653" s="8"/>
      <c r="Y653" s="8"/>
      <c r="Z653" s="8"/>
    </row>
    <row r="654" spans="1:26" ht="15.75" customHeight="1">
      <c r="A654" s="8"/>
      <c r="B654" s="8"/>
      <c r="C654" s="8"/>
      <c r="D654" s="8"/>
      <c r="E654" s="8"/>
      <c r="F654" s="8"/>
      <c r="G654" s="8"/>
      <c r="H654" s="8"/>
      <c r="I654" s="8"/>
      <c r="J654" s="8"/>
      <c r="K654" s="8"/>
      <c r="L654" s="55"/>
      <c r="M654" s="32"/>
      <c r="N654" s="57" t="str">
        <f t="shared" si="17"/>
        <v/>
      </c>
      <c r="O654" s="54">
        <f t="shared" ca="1" si="3"/>
        <v>89</v>
      </c>
      <c r="P654" s="55">
        <f t="shared" ca="1" si="13"/>
        <v>-2153020.5521053476</v>
      </c>
      <c r="Q654" s="56">
        <f t="shared" ca="1" si="14"/>
        <v>105498007.05316204</v>
      </c>
      <c r="R654" s="57">
        <f t="shared" ca="1" si="15"/>
        <v>3</v>
      </c>
      <c r="S654" s="8"/>
      <c r="T654" s="8"/>
      <c r="U654" s="8"/>
      <c r="V654" s="8"/>
      <c r="W654" s="8"/>
      <c r="X654" s="8"/>
      <c r="Y654" s="8"/>
      <c r="Z654" s="8"/>
    </row>
    <row r="655" spans="1:26" ht="15.75" customHeight="1">
      <c r="A655" s="8"/>
      <c r="B655" s="8"/>
      <c r="C655" s="8"/>
      <c r="D655" s="8"/>
      <c r="E655" s="8"/>
      <c r="F655" s="8"/>
      <c r="G655" s="8"/>
      <c r="H655" s="8"/>
      <c r="I655" s="8"/>
      <c r="J655" s="8"/>
      <c r="K655" s="8"/>
      <c r="L655" s="55"/>
      <c r="M655" s="32"/>
      <c r="N655" s="57" t="str">
        <f t="shared" si="17"/>
        <v/>
      </c>
      <c r="O655" s="54">
        <f t="shared" ca="1" si="3"/>
        <v>92</v>
      </c>
      <c r="P655" s="55">
        <f t="shared" ca="1" si="13"/>
        <v>-2109960.1410632408</v>
      </c>
      <c r="Q655" s="56">
        <f t="shared" ca="1" si="14"/>
        <v>103388046.9120988</v>
      </c>
      <c r="R655" s="57">
        <f t="shared" ca="1" si="15"/>
        <v>4</v>
      </c>
      <c r="S655" s="8"/>
      <c r="T655" s="8"/>
      <c r="U655" s="8"/>
      <c r="V655" s="8"/>
      <c r="W655" s="8"/>
      <c r="X655" s="8"/>
      <c r="Y655" s="8"/>
      <c r="Z655" s="8"/>
    </row>
    <row r="656" spans="1:26" ht="15.75" customHeight="1">
      <c r="A656" s="8"/>
      <c r="B656" s="8"/>
      <c r="C656" s="8"/>
      <c r="D656" s="8"/>
      <c r="E656" s="8"/>
      <c r="F656" s="8"/>
      <c r="G656" s="8"/>
      <c r="H656" s="8"/>
      <c r="I656" s="8"/>
      <c r="J656" s="8"/>
      <c r="K656" s="8"/>
      <c r="L656" s="55"/>
      <c r="M656" s="32"/>
      <c r="N656" s="57" t="str">
        <f t="shared" si="17"/>
        <v/>
      </c>
      <c r="O656" s="54">
        <f t="shared" ca="1" si="3"/>
        <v>49</v>
      </c>
      <c r="P656" s="55">
        <f t="shared" ca="1" si="13"/>
        <v>4135521.8764839517</v>
      </c>
      <c r="Q656" s="56">
        <f t="shared" ca="1" si="14"/>
        <v>107523568.78858274</v>
      </c>
      <c r="R656" s="57">
        <f t="shared" ca="1" si="15"/>
        <v>0</v>
      </c>
      <c r="S656" s="8"/>
      <c r="T656" s="8"/>
      <c r="U656" s="8"/>
      <c r="V656" s="8"/>
      <c r="W656" s="8"/>
      <c r="X656" s="8"/>
      <c r="Y656" s="8"/>
      <c r="Z656" s="8"/>
    </row>
    <row r="657" spans="1:26" ht="15.75" customHeight="1">
      <c r="A657" s="8"/>
      <c r="B657" s="8"/>
      <c r="C657" s="8"/>
      <c r="D657" s="8"/>
      <c r="E657" s="8"/>
      <c r="F657" s="8"/>
      <c r="G657" s="8"/>
      <c r="H657" s="8"/>
      <c r="I657" s="8"/>
      <c r="J657" s="8"/>
      <c r="K657" s="8"/>
      <c r="L657" s="55"/>
      <c r="M657" s="32"/>
      <c r="N657" s="57" t="str">
        <f t="shared" si="17"/>
        <v/>
      </c>
      <c r="O657" s="54">
        <f t="shared" ca="1" si="3"/>
        <v>4</v>
      </c>
      <c r="P657" s="55">
        <f t="shared" ca="1" si="13"/>
        <v>4300942.7515433095</v>
      </c>
      <c r="Q657" s="56">
        <f t="shared" ca="1" si="14"/>
        <v>111824511.54012606</v>
      </c>
      <c r="R657" s="57">
        <f t="shared" ca="1" si="15"/>
        <v>0</v>
      </c>
      <c r="S657" s="8"/>
      <c r="T657" s="8"/>
      <c r="U657" s="8"/>
      <c r="V657" s="8"/>
      <c r="W657" s="8"/>
      <c r="X657" s="8"/>
      <c r="Y657" s="8"/>
      <c r="Z657" s="8"/>
    </row>
    <row r="658" spans="1:26" ht="15.75" customHeight="1">
      <c r="A658" s="8"/>
      <c r="B658" s="8"/>
      <c r="C658" s="8"/>
      <c r="D658" s="8"/>
      <c r="E658" s="8"/>
      <c r="F658" s="8"/>
      <c r="G658" s="8"/>
      <c r="H658" s="8"/>
      <c r="I658" s="8"/>
      <c r="J658" s="8"/>
      <c r="K658" s="8"/>
      <c r="L658" s="55"/>
      <c r="M658" s="32"/>
      <c r="N658" s="57" t="str">
        <f t="shared" si="17"/>
        <v/>
      </c>
      <c r="O658" s="54">
        <f t="shared" ca="1" si="3"/>
        <v>83</v>
      </c>
      <c r="P658" s="55">
        <f t="shared" ca="1" si="13"/>
        <v>-2236490.2308025211</v>
      </c>
      <c r="Q658" s="56">
        <f t="shared" ca="1" si="14"/>
        <v>109588021.30932353</v>
      </c>
      <c r="R658" s="57">
        <f t="shared" ca="1" si="15"/>
        <v>1</v>
      </c>
      <c r="S658" s="8"/>
      <c r="T658" s="8"/>
      <c r="U658" s="8"/>
      <c r="V658" s="8"/>
      <c r="W658" s="8"/>
      <c r="X658" s="8"/>
      <c r="Y658" s="8"/>
      <c r="Z658" s="8"/>
    </row>
    <row r="659" spans="1:26" ht="15.75" customHeight="1">
      <c r="A659" s="8"/>
      <c r="B659" s="8"/>
      <c r="C659" s="8"/>
      <c r="D659" s="8"/>
      <c r="E659" s="8"/>
      <c r="F659" s="8"/>
      <c r="G659" s="8"/>
      <c r="H659" s="8"/>
      <c r="I659" s="8"/>
      <c r="J659" s="8"/>
      <c r="K659" s="8"/>
      <c r="L659" s="55"/>
      <c r="M659" s="32"/>
      <c r="N659" s="57" t="str">
        <f t="shared" si="17"/>
        <v/>
      </c>
      <c r="O659" s="54">
        <f t="shared" ca="1" si="3"/>
        <v>60</v>
      </c>
      <c r="P659" s="55">
        <f t="shared" ca="1" si="13"/>
        <v>-2191760.4261864708</v>
      </c>
      <c r="Q659" s="56">
        <f t="shared" ca="1" si="14"/>
        <v>107396260.88313706</v>
      </c>
      <c r="R659" s="57">
        <f t="shared" ca="1" si="15"/>
        <v>2</v>
      </c>
      <c r="S659" s="8"/>
      <c r="T659" s="8"/>
      <c r="U659" s="8"/>
      <c r="V659" s="8"/>
      <c r="W659" s="8"/>
      <c r="X659" s="8"/>
      <c r="Y659" s="8"/>
      <c r="Z659" s="8"/>
    </row>
    <row r="660" spans="1:26" ht="15.75" customHeight="1">
      <c r="A660" s="8"/>
      <c r="B660" s="8"/>
      <c r="C660" s="8"/>
      <c r="D660" s="8"/>
      <c r="E660" s="8"/>
      <c r="F660" s="8"/>
      <c r="G660" s="8"/>
      <c r="H660" s="8"/>
      <c r="I660" s="8"/>
      <c r="J660" s="8"/>
      <c r="K660" s="8"/>
      <c r="L660" s="55"/>
      <c r="M660" s="32"/>
      <c r="N660" s="57" t="str">
        <f t="shared" si="17"/>
        <v/>
      </c>
      <c r="O660" s="54">
        <f t="shared" ca="1" si="3"/>
        <v>88</v>
      </c>
      <c r="P660" s="55">
        <f t="shared" ca="1" si="13"/>
        <v>-2147925.2176627414</v>
      </c>
      <c r="Q660" s="56">
        <f t="shared" ca="1" si="14"/>
        <v>105248335.66547433</v>
      </c>
      <c r="R660" s="57">
        <f t="shared" ca="1" si="15"/>
        <v>3</v>
      </c>
      <c r="S660" s="8"/>
      <c r="T660" s="8"/>
      <c r="U660" s="8"/>
      <c r="V660" s="8"/>
      <c r="W660" s="8"/>
      <c r="X660" s="8"/>
      <c r="Y660" s="8"/>
      <c r="Z660" s="8"/>
    </row>
    <row r="661" spans="1:26" ht="15.75" customHeight="1">
      <c r="A661" s="8"/>
      <c r="B661" s="8"/>
      <c r="C661" s="8"/>
      <c r="D661" s="8"/>
      <c r="E661" s="8"/>
      <c r="F661" s="8"/>
      <c r="G661" s="8"/>
      <c r="H661" s="8"/>
      <c r="I661" s="8"/>
      <c r="J661" s="8"/>
      <c r="K661" s="8"/>
      <c r="L661" s="55"/>
      <c r="M661" s="32"/>
      <c r="N661" s="57" t="str">
        <f t="shared" si="17"/>
        <v/>
      </c>
      <c r="O661" s="54">
        <f t="shared" ca="1" si="3"/>
        <v>3</v>
      </c>
      <c r="P661" s="55">
        <f t="shared" ca="1" si="13"/>
        <v>4209933.4266189728</v>
      </c>
      <c r="Q661" s="56">
        <f t="shared" ca="1" si="14"/>
        <v>109458269.0920933</v>
      </c>
      <c r="R661" s="57">
        <f t="shared" ca="1" si="15"/>
        <v>0</v>
      </c>
      <c r="S661" s="8"/>
      <c r="T661" s="8"/>
      <c r="U661" s="8"/>
      <c r="V661" s="8"/>
      <c r="W661" s="8"/>
      <c r="X661" s="8"/>
      <c r="Y661" s="8"/>
      <c r="Z661" s="8"/>
    </row>
    <row r="662" spans="1:26" ht="15.75" customHeight="1">
      <c r="A662" s="8"/>
      <c r="B662" s="8"/>
      <c r="C662" s="8"/>
      <c r="D662" s="8"/>
      <c r="E662" s="8"/>
      <c r="F662" s="8"/>
      <c r="G662" s="8"/>
      <c r="H662" s="8"/>
      <c r="I662" s="8"/>
      <c r="J662" s="8"/>
      <c r="K662" s="8"/>
      <c r="L662" s="55"/>
      <c r="M662" s="32"/>
      <c r="N662" s="57" t="str">
        <f t="shared" si="17"/>
        <v/>
      </c>
      <c r="O662" s="54">
        <f t="shared" ca="1" si="3"/>
        <v>82</v>
      </c>
      <c r="P662" s="55">
        <f t="shared" ca="1" si="13"/>
        <v>-2189165.3818418663</v>
      </c>
      <c r="Q662" s="56">
        <f t="shared" ca="1" si="14"/>
        <v>107269103.71025144</v>
      </c>
      <c r="R662" s="57">
        <f t="shared" ca="1" si="15"/>
        <v>1</v>
      </c>
      <c r="S662" s="8"/>
      <c r="T662" s="8"/>
      <c r="U662" s="8"/>
      <c r="V662" s="8"/>
      <c r="W662" s="8"/>
      <c r="X662" s="8"/>
      <c r="Y662" s="8"/>
      <c r="Z662" s="8"/>
    </row>
    <row r="663" spans="1:26" ht="15.75" customHeight="1">
      <c r="A663" s="8"/>
      <c r="B663" s="8"/>
      <c r="C663" s="8"/>
      <c r="D663" s="8"/>
      <c r="E663" s="8"/>
      <c r="F663" s="8"/>
      <c r="G663" s="8"/>
      <c r="H663" s="8"/>
      <c r="I663" s="8"/>
      <c r="J663" s="8"/>
      <c r="K663" s="8"/>
      <c r="L663" s="55"/>
      <c r="M663" s="32"/>
      <c r="N663" s="57" t="str">
        <f t="shared" si="17"/>
        <v/>
      </c>
      <c r="O663" s="54">
        <f t="shared" ca="1" si="3"/>
        <v>75</v>
      </c>
      <c r="P663" s="55">
        <f t="shared" ca="1" si="13"/>
        <v>-2145382.0742050288</v>
      </c>
      <c r="Q663" s="56">
        <f t="shared" ca="1" si="14"/>
        <v>105123721.63604641</v>
      </c>
      <c r="R663" s="57">
        <f t="shared" ca="1" si="15"/>
        <v>2</v>
      </c>
      <c r="S663" s="8"/>
      <c r="T663" s="8"/>
      <c r="U663" s="8"/>
      <c r="V663" s="8"/>
      <c r="W663" s="8"/>
      <c r="X663" s="8"/>
      <c r="Y663" s="8"/>
      <c r="Z663" s="8"/>
    </row>
    <row r="664" spans="1:26" ht="15.75" customHeight="1">
      <c r="A664" s="8"/>
      <c r="B664" s="8"/>
      <c r="C664" s="8"/>
      <c r="D664" s="8"/>
      <c r="E664" s="8"/>
      <c r="F664" s="8"/>
      <c r="G664" s="8"/>
      <c r="H664" s="8"/>
      <c r="I664" s="8"/>
      <c r="J664" s="8"/>
      <c r="K664" s="8"/>
      <c r="L664" s="55"/>
      <c r="M664" s="32"/>
      <c r="N664" s="57" t="str">
        <f t="shared" si="17"/>
        <v/>
      </c>
      <c r="O664" s="54">
        <f t="shared" ca="1" si="3"/>
        <v>67</v>
      </c>
      <c r="P664" s="55">
        <f t="shared" ca="1" si="13"/>
        <v>-2102474.4327209285</v>
      </c>
      <c r="Q664" s="56">
        <f t="shared" ca="1" si="14"/>
        <v>103021247.20332548</v>
      </c>
      <c r="R664" s="57">
        <f t="shared" ca="1" si="15"/>
        <v>3</v>
      </c>
      <c r="S664" s="8"/>
      <c r="T664" s="8"/>
      <c r="U664" s="8"/>
      <c r="V664" s="8"/>
      <c r="W664" s="8"/>
      <c r="X664" s="8"/>
      <c r="Y664" s="8"/>
      <c r="Z664" s="8"/>
    </row>
    <row r="665" spans="1:26" ht="15.75" customHeight="1">
      <c r="A665" s="8"/>
      <c r="B665" s="8"/>
      <c r="C665" s="8"/>
      <c r="D665" s="8"/>
      <c r="E665" s="8"/>
      <c r="F665" s="8"/>
      <c r="G665" s="8"/>
      <c r="H665" s="8"/>
      <c r="I665" s="8"/>
      <c r="J665" s="8"/>
      <c r="K665" s="8"/>
      <c r="L665" s="55"/>
      <c r="M665" s="32"/>
      <c r="N665" s="57" t="str">
        <f t="shared" si="17"/>
        <v/>
      </c>
      <c r="O665" s="54">
        <f t="shared" ca="1" si="3"/>
        <v>4</v>
      </c>
      <c r="P665" s="55">
        <f t="shared" ca="1" si="13"/>
        <v>4120849.8881330192</v>
      </c>
      <c r="Q665" s="56">
        <f t="shared" ca="1" si="14"/>
        <v>107142097.0914585</v>
      </c>
      <c r="R665" s="57">
        <f t="shared" ca="1" si="15"/>
        <v>0</v>
      </c>
      <c r="S665" s="8"/>
      <c r="T665" s="8"/>
      <c r="U665" s="8"/>
      <c r="V665" s="8"/>
      <c r="W665" s="8"/>
      <c r="X665" s="8"/>
      <c r="Y665" s="8"/>
      <c r="Z665" s="8"/>
    </row>
    <row r="666" spans="1:26" ht="15.75" customHeight="1">
      <c r="A666" s="8"/>
      <c r="B666" s="8"/>
      <c r="C666" s="8"/>
      <c r="D666" s="8"/>
      <c r="E666" s="8"/>
      <c r="F666" s="8"/>
      <c r="G666" s="8"/>
      <c r="H666" s="8"/>
      <c r="I666" s="8"/>
      <c r="J666" s="8"/>
      <c r="K666" s="8"/>
      <c r="L666" s="55"/>
      <c r="M666" s="32"/>
      <c r="N666" s="57" t="str">
        <f t="shared" si="17"/>
        <v/>
      </c>
      <c r="O666" s="54">
        <f t="shared" ca="1" si="3"/>
        <v>14</v>
      </c>
      <c r="P666" s="55">
        <f t="shared" ca="1" si="13"/>
        <v>4285683.8836583402</v>
      </c>
      <c r="Q666" s="56">
        <f t="shared" ca="1" si="14"/>
        <v>111427780.97511683</v>
      </c>
      <c r="R666" s="57">
        <f t="shared" ca="1" si="15"/>
        <v>0</v>
      </c>
      <c r="S666" s="8"/>
      <c r="T666" s="8"/>
      <c r="U666" s="8"/>
      <c r="V666" s="8"/>
      <c r="W666" s="8"/>
      <c r="X666" s="8"/>
      <c r="Y666" s="8"/>
      <c r="Z666" s="8"/>
    </row>
    <row r="667" spans="1:26" ht="15.75" customHeight="1">
      <c r="A667" s="8"/>
      <c r="B667" s="8"/>
      <c r="C667" s="8"/>
      <c r="D667" s="8"/>
      <c r="E667" s="8"/>
      <c r="F667" s="8"/>
      <c r="G667" s="8"/>
      <c r="H667" s="8"/>
      <c r="I667" s="8"/>
      <c r="J667" s="8"/>
      <c r="K667" s="8"/>
      <c r="L667" s="55"/>
      <c r="M667" s="32"/>
      <c r="N667" s="57" t="str">
        <f t="shared" si="17"/>
        <v/>
      </c>
      <c r="O667" s="54">
        <f t="shared" ca="1" si="3"/>
        <v>33</v>
      </c>
      <c r="P667" s="55">
        <f t="shared" ca="1" si="13"/>
        <v>4457111.2390046734</v>
      </c>
      <c r="Q667" s="56">
        <f t="shared" ca="1" si="14"/>
        <v>115884892.21412151</v>
      </c>
      <c r="R667" s="57">
        <f t="shared" ca="1" si="15"/>
        <v>0</v>
      </c>
      <c r="S667" s="8"/>
      <c r="T667" s="8"/>
      <c r="U667" s="8"/>
      <c r="V667" s="8"/>
      <c r="W667" s="8"/>
      <c r="X667" s="8"/>
      <c r="Y667" s="8"/>
      <c r="Z667" s="8"/>
    </row>
    <row r="668" spans="1:26" ht="15.75" customHeight="1">
      <c r="A668" s="8"/>
      <c r="B668" s="8"/>
      <c r="C668" s="8"/>
      <c r="D668" s="8"/>
      <c r="E668" s="8"/>
      <c r="F668" s="8"/>
      <c r="G668" s="8"/>
      <c r="H668" s="8"/>
      <c r="I668" s="8"/>
      <c r="J668" s="8"/>
      <c r="K668" s="8"/>
      <c r="L668" s="55"/>
      <c r="M668" s="32"/>
      <c r="N668" s="57" t="str">
        <f t="shared" si="17"/>
        <v/>
      </c>
      <c r="O668" s="54">
        <f t="shared" ca="1" si="3"/>
        <v>25</v>
      </c>
      <c r="P668" s="55">
        <f t="shared" ca="1" si="13"/>
        <v>4635395.6885648603</v>
      </c>
      <c r="Q668" s="56">
        <f t="shared" ca="1" si="14"/>
        <v>120520287.90268637</v>
      </c>
      <c r="R668" s="57">
        <f t="shared" ca="1" si="15"/>
        <v>0</v>
      </c>
      <c r="S668" s="8"/>
      <c r="T668" s="8"/>
      <c r="U668" s="8"/>
      <c r="V668" s="8"/>
      <c r="W668" s="8"/>
      <c r="X668" s="8"/>
      <c r="Y668" s="8"/>
      <c r="Z668" s="8"/>
    </row>
    <row r="669" spans="1:26" ht="15.75" customHeight="1">
      <c r="A669" s="8"/>
      <c r="B669" s="8"/>
      <c r="C669" s="8"/>
      <c r="D669" s="8"/>
      <c r="E669" s="8"/>
      <c r="F669" s="8"/>
      <c r="G669" s="8"/>
      <c r="H669" s="8"/>
      <c r="I669" s="8"/>
      <c r="J669" s="8"/>
      <c r="K669" s="8"/>
      <c r="L669" s="55"/>
      <c r="M669" s="32"/>
      <c r="N669" s="57" t="str">
        <f t="shared" si="17"/>
        <v/>
      </c>
      <c r="O669" s="54">
        <f t="shared" ca="1" si="3"/>
        <v>19</v>
      </c>
      <c r="P669" s="55">
        <f t="shared" ca="1" si="13"/>
        <v>4820811.5161074549</v>
      </c>
      <c r="Q669" s="56">
        <f t="shared" ca="1" si="14"/>
        <v>125341099.41879383</v>
      </c>
      <c r="R669" s="57">
        <f t="shared" ca="1" si="15"/>
        <v>0</v>
      </c>
      <c r="S669" s="8"/>
      <c r="T669" s="8"/>
      <c r="U669" s="8"/>
      <c r="V669" s="8"/>
      <c r="W669" s="8"/>
      <c r="X669" s="8"/>
      <c r="Y669" s="8"/>
      <c r="Z669" s="8"/>
    </row>
    <row r="670" spans="1:26" ht="15.75" customHeight="1">
      <c r="A670" s="8"/>
      <c r="B670" s="8"/>
      <c r="C670" s="8"/>
      <c r="D670" s="8"/>
      <c r="E670" s="8"/>
      <c r="F670" s="8"/>
      <c r="G670" s="8"/>
      <c r="H670" s="8"/>
      <c r="I670" s="8"/>
      <c r="J670" s="8"/>
      <c r="K670" s="8"/>
      <c r="L670" s="55"/>
      <c r="M670" s="32"/>
      <c r="N670" s="57" t="str">
        <f t="shared" si="17"/>
        <v/>
      </c>
      <c r="O670" s="54">
        <f t="shared" ca="1" si="3"/>
        <v>48</v>
      </c>
      <c r="P670" s="55">
        <f t="shared" ca="1" si="13"/>
        <v>5013643.9767517531</v>
      </c>
      <c r="Q670" s="56">
        <f t="shared" ca="1" si="14"/>
        <v>130354743.39554559</v>
      </c>
      <c r="R670" s="57">
        <f t="shared" ca="1" si="15"/>
        <v>0</v>
      </c>
      <c r="S670" s="8"/>
      <c r="T670" s="8"/>
      <c r="U670" s="8"/>
      <c r="V670" s="8"/>
      <c r="W670" s="8"/>
      <c r="X670" s="8"/>
      <c r="Y670" s="8"/>
      <c r="Z670" s="8"/>
    </row>
    <row r="671" spans="1:26" ht="15.75" customHeight="1">
      <c r="A671" s="8"/>
      <c r="B671" s="8"/>
      <c r="C671" s="8"/>
      <c r="D671" s="8"/>
      <c r="E671" s="8"/>
      <c r="F671" s="8"/>
      <c r="G671" s="8"/>
      <c r="H671" s="8"/>
      <c r="I671" s="8"/>
      <c r="J671" s="8"/>
      <c r="K671" s="8"/>
      <c r="L671" s="55"/>
      <c r="M671" s="32"/>
      <c r="N671" s="57" t="str">
        <f t="shared" si="17"/>
        <v/>
      </c>
      <c r="O671" s="54">
        <f t="shared" ca="1" si="3"/>
        <v>22</v>
      </c>
      <c r="P671" s="55">
        <f t="shared" ca="1" si="13"/>
        <v>5214189.7358218236</v>
      </c>
      <c r="Q671" s="56">
        <f t="shared" ca="1" si="14"/>
        <v>135568933.13136742</v>
      </c>
      <c r="R671" s="57">
        <f t="shared" ca="1" si="15"/>
        <v>0</v>
      </c>
      <c r="S671" s="8"/>
      <c r="T671" s="8"/>
      <c r="U671" s="8"/>
      <c r="V671" s="8"/>
      <c r="W671" s="8"/>
      <c r="X671" s="8"/>
      <c r="Y671" s="8"/>
      <c r="Z671" s="8"/>
    </row>
    <row r="672" spans="1:26" ht="15.75" customHeight="1">
      <c r="A672" s="8"/>
      <c r="B672" s="8"/>
      <c r="C672" s="8"/>
      <c r="D672" s="8"/>
      <c r="E672" s="8"/>
      <c r="F672" s="8"/>
      <c r="G672" s="8"/>
      <c r="H672" s="8"/>
      <c r="I672" s="8"/>
      <c r="J672" s="8"/>
      <c r="K672" s="8"/>
      <c r="L672" s="55"/>
      <c r="M672" s="32"/>
      <c r="N672" s="57" t="str">
        <f t="shared" si="17"/>
        <v/>
      </c>
      <c r="O672" s="54">
        <f t="shared" ca="1" si="3"/>
        <v>69</v>
      </c>
      <c r="P672" s="55">
        <f t="shared" ca="1" si="13"/>
        <v>-2711378.6626273482</v>
      </c>
      <c r="Q672" s="56">
        <f t="shared" ca="1" si="14"/>
        <v>132857554.46874006</v>
      </c>
      <c r="R672" s="57">
        <f t="shared" ca="1" si="15"/>
        <v>1</v>
      </c>
      <c r="S672" s="8"/>
      <c r="T672" s="8"/>
      <c r="U672" s="8"/>
      <c r="V672" s="8"/>
      <c r="W672" s="8"/>
      <c r="X672" s="8"/>
      <c r="Y672" s="8"/>
      <c r="Z672" s="8"/>
    </row>
    <row r="673" spans="1:26" ht="15.75" customHeight="1">
      <c r="A673" s="8"/>
      <c r="B673" s="8"/>
      <c r="C673" s="8"/>
      <c r="D673" s="8"/>
      <c r="E673" s="8"/>
      <c r="F673" s="8"/>
      <c r="G673" s="8"/>
      <c r="H673" s="8"/>
      <c r="I673" s="8"/>
      <c r="J673" s="8"/>
      <c r="K673" s="8"/>
      <c r="L673" s="55"/>
      <c r="M673" s="32"/>
      <c r="N673" s="57" t="str">
        <f t="shared" si="17"/>
        <v/>
      </c>
      <c r="O673" s="54">
        <f t="shared" ca="1" si="3"/>
        <v>14</v>
      </c>
      <c r="P673" s="55">
        <f t="shared" ca="1" si="13"/>
        <v>5314302.1787496023</v>
      </c>
      <c r="Q673" s="56">
        <f t="shared" ca="1" si="14"/>
        <v>138171856.64748967</v>
      </c>
      <c r="R673" s="57">
        <f t="shared" ca="1" si="15"/>
        <v>0</v>
      </c>
      <c r="S673" s="8"/>
      <c r="T673" s="8"/>
      <c r="U673" s="8"/>
      <c r="V673" s="8"/>
      <c r="W673" s="8"/>
      <c r="X673" s="8"/>
      <c r="Y673" s="8"/>
      <c r="Z673" s="8"/>
    </row>
    <row r="674" spans="1:26" ht="15.75" customHeight="1">
      <c r="A674" s="8"/>
      <c r="B674" s="8"/>
      <c r="C674" s="8"/>
      <c r="D674" s="8"/>
      <c r="E674" s="8"/>
      <c r="F674" s="8"/>
      <c r="G674" s="8"/>
      <c r="H674" s="8"/>
      <c r="I674" s="8"/>
      <c r="J674" s="8"/>
      <c r="K674" s="8"/>
      <c r="L674" s="55"/>
      <c r="M674" s="32"/>
      <c r="N674" s="57" t="str">
        <f t="shared" si="17"/>
        <v/>
      </c>
      <c r="O674" s="54">
        <f t="shared" ca="1" si="3"/>
        <v>16</v>
      </c>
      <c r="P674" s="55">
        <f t="shared" ca="1" si="13"/>
        <v>5526874.2658995865</v>
      </c>
      <c r="Q674" s="56">
        <f t="shared" ca="1" si="14"/>
        <v>143698730.91338927</v>
      </c>
      <c r="R674" s="57">
        <f t="shared" ca="1" si="15"/>
        <v>0</v>
      </c>
      <c r="S674" s="8"/>
      <c r="T674" s="8"/>
      <c r="U674" s="8"/>
      <c r="V674" s="8"/>
      <c r="W674" s="8"/>
      <c r="X674" s="8"/>
      <c r="Y674" s="8"/>
      <c r="Z674" s="8"/>
    </row>
    <row r="675" spans="1:26" ht="15.75" customHeight="1">
      <c r="A675" s="8"/>
      <c r="B675" s="8"/>
      <c r="C675" s="8"/>
      <c r="D675" s="8"/>
      <c r="E675" s="8"/>
      <c r="F675" s="8"/>
      <c r="G675" s="8"/>
      <c r="H675" s="8"/>
      <c r="I675" s="8"/>
      <c r="J675" s="8"/>
      <c r="K675" s="8"/>
      <c r="L675" s="55"/>
      <c r="M675" s="32"/>
      <c r="N675" s="57" t="str">
        <f t="shared" si="17"/>
        <v/>
      </c>
      <c r="O675" s="54">
        <f t="shared" ca="1" si="3"/>
        <v>98</v>
      </c>
      <c r="P675" s="55">
        <f t="shared" ca="1" si="13"/>
        <v>-2873974.6182677853</v>
      </c>
      <c r="Q675" s="56">
        <f t="shared" ca="1" si="14"/>
        <v>140824756.29512149</v>
      </c>
      <c r="R675" s="57">
        <f t="shared" ca="1" si="15"/>
        <v>1</v>
      </c>
      <c r="S675" s="8"/>
      <c r="T675" s="8"/>
      <c r="U675" s="8"/>
      <c r="V675" s="8"/>
      <c r="W675" s="8"/>
      <c r="X675" s="8"/>
      <c r="Y675" s="8"/>
      <c r="Z675" s="8"/>
    </row>
    <row r="676" spans="1:26" ht="15.75" customHeight="1">
      <c r="A676" s="8"/>
      <c r="B676" s="8"/>
      <c r="C676" s="8"/>
      <c r="D676" s="8"/>
      <c r="E676" s="8"/>
      <c r="F676" s="8"/>
      <c r="G676" s="8"/>
      <c r="H676" s="8"/>
      <c r="I676" s="8"/>
      <c r="J676" s="8"/>
      <c r="K676" s="8"/>
      <c r="L676" s="55"/>
      <c r="M676" s="32"/>
      <c r="N676" s="57" t="str">
        <f t="shared" si="17"/>
        <v/>
      </c>
      <c r="O676" s="54">
        <f t="shared" ca="1" si="3"/>
        <v>18</v>
      </c>
      <c r="P676" s="55">
        <f t="shared" ca="1" si="13"/>
        <v>5632990.2518048594</v>
      </c>
      <c r="Q676" s="56">
        <f t="shared" ca="1" si="14"/>
        <v>146457746.54692635</v>
      </c>
      <c r="R676" s="57">
        <f t="shared" ca="1" si="15"/>
        <v>0</v>
      </c>
      <c r="S676" s="8"/>
      <c r="T676" s="8"/>
      <c r="U676" s="8"/>
      <c r="V676" s="8"/>
      <c r="W676" s="8"/>
      <c r="X676" s="8"/>
      <c r="Y676" s="8"/>
      <c r="Z676" s="8"/>
    </row>
    <row r="677" spans="1:26" ht="15.75" customHeight="1">
      <c r="A677" s="8"/>
      <c r="B677" s="8"/>
      <c r="C677" s="8"/>
      <c r="D677" s="8"/>
      <c r="E677" s="8"/>
      <c r="F677" s="8"/>
      <c r="G677" s="8"/>
      <c r="H677" s="8"/>
      <c r="I677" s="8"/>
      <c r="J677" s="8"/>
      <c r="K677" s="8"/>
      <c r="L677" s="55"/>
      <c r="M677" s="32"/>
      <c r="N677" s="57" t="str">
        <f t="shared" si="17"/>
        <v/>
      </c>
      <c r="O677" s="54">
        <f t="shared" ca="1" si="3"/>
        <v>50</v>
      </c>
      <c r="P677" s="55">
        <f t="shared" ca="1" si="13"/>
        <v>5858309.861877054</v>
      </c>
      <c r="Q677" s="56">
        <f t="shared" ca="1" si="14"/>
        <v>152316056.4088034</v>
      </c>
      <c r="R677" s="57">
        <f t="shared" ca="1" si="15"/>
        <v>0</v>
      </c>
      <c r="S677" s="8"/>
      <c r="T677" s="8"/>
      <c r="U677" s="8"/>
      <c r="V677" s="8"/>
      <c r="W677" s="8"/>
      <c r="X677" s="8"/>
      <c r="Y677" s="8"/>
      <c r="Z677" s="8"/>
    </row>
    <row r="678" spans="1:26" ht="15.75" customHeight="1">
      <c r="A678" s="8"/>
      <c r="B678" s="8"/>
      <c r="C678" s="8"/>
      <c r="D678" s="8"/>
      <c r="E678" s="8"/>
      <c r="F678" s="8"/>
      <c r="G678" s="8"/>
      <c r="H678" s="8"/>
      <c r="I678" s="8"/>
      <c r="J678" s="8"/>
      <c r="K678" s="8"/>
      <c r="L678" s="55"/>
      <c r="M678" s="32"/>
      <c r="N678" s="57" t="str">
        <f t="shared" si="17"/>
        <v/>
      </c>
      <c r="O678" s="54">
        <f t="shared" ca="1" si="3"/>
        <v>6</v>
      </c>
      <c r="P678" s="55">
        <f t="shared" ca="1" si="13"/>
        <v>6092642.2563521359</v>
      </c>
      <c r="Q678" s="56">
        <f t="shared" ca="1" si="14"/>
        <v>158408698.66515553</v>
      </c>
      <c r="R678" s="57">
        <f t="shared" ca="1" si="15"/>
        <v>0</v>
      </c>
      <c r="S678" s="8"/>
      <c r="T678" s="8"/>
      <c r="U678" s="8"/>
      <c r="V678" s="8"/>
      <c r="W678" s="8"/>
      <c r="X678" s="8"/>
      <c r="Y678" s="8"/>
      <c r="Z678" s="8"/>
    </row>
    <row r="679" spans="1:26" ht="15.75" customHeight="1">
      <c r="A679" s="8"/>
      <c r="B679" s="8"/>
      <c r="C679" s="8"/>
      <c r="D679" s="8"/>
      <c r="E679" s="8"/>
      <c r="F679" s="8"/>
      <c r="G679" s="8"/>
      <c r="H679" s="8"/>
      <c r="I679" s="8"/>
      <c r="J679" s="8"/>
      <c r="K679" s="8"/>
      <c r="L679" s="55"/>
      <c r="M679" s="32"/>
      <c r="N679" s="57" t="str">
        <f t="shared" si="17"/>
        <v/>
      </c>
      <c r="O679" s="54">
        <f t="shared" ca="1" si="3"/>
        <v>74</v>
      </c>
      <c r="P679" s="55">
        <f t="shared" ca="1" si="13"/>
        <v>-3168173.9733031108</v>
      </c>
      <c r="Q679" s="56">
        <f t="shared" ca="1" si="14"/>
        <v>155240524.69185242</v>
      </c>
      <c r="R679" s="57">
        <f t="shared" ca="1" si="15"/>
        <v>1</v>
      </c>
      <c r="S679" s="8"/>
      <c r="T679" s="8"/>
      <c r="U679" s="8"/>
      <c r="V679" s="8"/>
      <c r="W679" s="8"/>
      <c r="X679" s="8"/>
      <c r="Y679" s="8"/>
      <c r="Z679" s="8"/>
    </row>
    <row r="680" spans="1:26" ht="15.75" customHeight="1">
      <c r="A680" s="8"/>
      <c r="B680" s="8"/>
      <c r="C680" s="8"/>
      <c r="D680" s="8"/>
      <c r="E680" s="8"/>
      <c r="F680" s="8"/>
      <c r="G680" s="8"/>
      <c r="H680" s="8"/>
      <c r="I680" s="8"/>
      <c r="J680" s="8"/>
      <c r="K680" s="8"/>
      <c r="L680" s="55"/>
      <c r="M680" s="32"/>
      <c r="N680" s="57" t="str">
        <f t="shared" si="17"/>
        <v/>
      </c>
      <c r="O680" s="54">
        <f t="shared" ca="1" si="3"/>
        <v>28</v>
      </c>
      <c r="P680" s="55">
        <f t="shared" ca="1" si="13"/>
        <v>6209620.9876740966</v>
      </c>
      <c r="Q680" s="56">
        <f t="shared" ca="1" si="14"/>
        <v>161450145.67952651</v>
      </c>
      <c r="R680" s="57">
        <f t="shared" ca="1" si="15"/>
        <v>0</v>
      </c>
      <c r="S680" s="8"/>
      <c r="T680" s="8"/>
      <c r="U680" s="8"/>
      <c r="V680" s="8"/>
      <c r="W680" s="8"/>
      <c r="X680" s="8"/>
      <c r="Y680" s="8"/>
      <c r="Z680" s="8"/>
    </row>
    <row r="681" spans="1:26" ht="15.75" customHeight="1">
      <c r="A681" s="8"/>
      <c r="B681" s="8"/>
      <c r="C681" s="8"/>
      <c r="D681" s="8"/>
      <c r="E681" s="8"/>
      <c r="F681" s="8"/>
      <c r="G681" s="8"/>
      <c r="H681" s="8"/>
      <c r="I681" s="8"/>
      <c r="J681" s="8"/>
      <c r="K681" s="8"/>
      <c r="L681" s="55"/>
      <c r="M681" s="32"/>
      <c r="N681" s="57" t="str">
        <f t="shared" si="17"/>
        <v/>
      </c>
      <c r="O681" s="54">
        <f t="shared" ca="1" si="3"/>
        <v>51</v>
      </c>
      <c r="P681" s="55">
        <f t="shared" ca="1" si="13"/>
        <v>6458005.8271810608</v>
      </c>
      <c r="Q681" s="56">
        <f t="shared" ca="1" si="14"/>
        <v>167908151.50670758</v>
      </c>
      <c r="R681" s="57">
        <f t="shared" ca="1" si="15"/>
        <v>0</v>
      </c>
      <c r="S681" s="8"/>
      <c r="T681" s="8"/>
      <c r="U681" s="8"/>
      <c r="V681" s="8"/>
      <c r="W681" s="8"/>
      <c r="X681" s="8"/>
      <c r="Y681" s="8"/>
      <c r="Z681" s="8"/>
    </row>
    <row r="682" spans="1:26" ht="15.75" customHeight="1">
      <c r="A682" s="8"/>
      <c r="B682" s="8"/>
      <c r="C682" s="8"/>
      <c r="D682" s="8"/>
      <c r="E682" s="8"/>
      <c r="F682" s="8"/>
      <c r="G682" s="8"/>
      <c r="H682" s="8"/>
      <c r="I682" s="8"/>
      <c r="J682" s="8"/>
      <c r="K682" s="8"/>
      <c r="L682" s="55"/>
      <c r="M682" s="32"/>
      <c r="N682" s="57" t="str">
        <f t="shared" si="17"/>
        <v/>
      </c>
      <c r="O682" s="54">
        <f t="shared" ca="1" si="3"/>
        <v>3</v>
      </c>
      <c r="P682" s="55">
        <f t="shared" ca="1" si="13"/>
        <v>6716326.0602683034</v>
      </c>
      <c r="Q682" s="56">
        <f t="shared" ca="1" si="14"/>
        <v>174624477.56697589</v>
      </c>
      <c r="R682" s="57">
        <f t="shared" ca="1" si="15"/>
        <v>0</v>
      </c>
      <c r="S682" s="8"/>
      <c r="T682" s="8"/>
      <c r="U682" s="8"/>
      <c r="V682" s="8"/>
      <c r="W682" s="8"/>
      <c r="X682" s="8"/>
      <c r="Y682" s="8"/>
      <c r="Z682" s="8"/>
    </row>
    <row r="683" spans="1:26" ht="15.75" customHeight="1">
      <c r="A683" s="8"/>
      <c r="B683" s="8"/>
      <c r="C683" s="8"/>
      <c r="D683" s="8"/>
      <c r="E683" s="8"/>
      <c r="F683" s="8"/>
      <c r="G683" s="8"/>
      <c r="H683" s="8"/>
      <c r="I683" s="8"/>
      <c r="J683" s="8"/>
      <c r="K683" s="8"/>
      <c r="L683" s="55"/>
      <c r="M683" s="32"/>
      <c r="N683" s="57" t="str">
        <f t="shared" si="17"/>
        <v/>
      </c>
      <c r="O683" s="54">
        <f t="shared" ca="1" si="3"/>
        <v>57</v>
      </c>
      <c r="P683" s="55">
        <f t="shared" ca="1" si="13"/>
        <v>6984979.1026790356</v>
      </c>
      <c r="Q683" s="56">
        <f t="shared" ca="1" si="14"/>
        <v>181609456.66965494</v>
      </c>
      <c r="R683" s="57">
        <f t="shared" ca="1" si="15"/>
        <v>0</v>
      </c>
      <c r="S683" s="8"/>
      <c r="T683" s="8"/>
      <c r="U683" s="8"/>
      <c r="V683" s="8"/>
      <c r="W683" s="8"/>
      <c r="X683" s="8"/>
      <c r="Y683" s="8"/>
      <c r="Z683" s="8"/>
    </row>
    <row r="684" spans="1:26" ht="15.75" customHeight="1">
      <c r="A684" s="8"/>
      <c r="B684" s="8"/>
      <c r="C684" s="8"/>
      <c r="D684" s="8"/>
      <c r="E684" s="8"/>
      <c r="F684" s="8"/>
      <c r="G684" s="8"/>
      <c r="H684" s="8"/>
      <c r="I684" s="8"/>
      <c r="J684" s="8"/>
      <c r="K684" s="8"/>
      <c r="L684" s="55"/>
      <c r="M684" s="32"/>
      <c r="N684" s="57" t="str">
        <f t="shared" si="17"/>
        <v/>
      </c>
      <c r="O684" s="54">
        <f t="shared" ca="1" si="3"/>
        <v>59</v>
      </c>
      <c r="P684" s="55">
        <f t="shared" ca="1" si="13"/>
        <v>7264378.2667861972</v>
      </c>
      <c r="Q684" s="56">
        <f t="shared" ca="1" si="14"/>
        <v>188873834.93644112</v>
      </c>
      <c r="R684" s="57">
        <f t="shared" ca="1" si="15"/>
        <v>0</v>
      </c>
      <c r="S684" s="8"/>
      <c r="T684" s="8"/>
      <c r="U684" s="8"/>
      <c r="V684" s="8"/>
      <c r="W684" s="8"/>
      <c r="X684" s="8"/>
      <c r="Y684" s="8"/>
      <c r="Z684" s="8"/>
    </row>
    <row r="685" spans="1:26" ht="15.75" customHeight="1">
      <c r="A685" s="8"/>
      <c r="B685" s="8"/>
      <c r="C685" s="8"/>
      <c r="D685" s="8"/>
      <c r="E685" s="8"/>
      <c r="F685" s="8"/>
      <c r="G685" s="8"/>
      <c r="H685" s="8"/>
      <c r="I685" s="8"/>
      <c r="J685" s="8"/>
      <c r="K685" s="8"/>
      <c r="L685" s="55"/>
      <c r="M685" s="32"/>
      <c r="N685" s="57" t="str">
        <f t="shared" si="17"/>
        <v/>
      </c>
      <c r="O685" s="54">
        <f t="shared" ca="1" si="3"/>
        <v>72</v>
      </c>
      <c r="P685" s="55">
        <f t="shared" ca="1" si="13"/>
        <v>-3777476.6987288226</v>
      </c>
      <c r="Q685" s="56">
        <f t="shared" ca="1" si="14"/>
        <v>185096358.23771229</v>
      </c>
      <c r="R685" s="57">
        <f t="shared" ca="1" si="15"/>
        <v>1</v>
      </c>
      <c r="S685" s="8"/>
      <c r="T685" s="8"/>
      <c r="U685" s="8"/>
      <c r="V685" s="8"/>
      <c r="W685" s="8"/>
      <c r="X685" s="8"/>
      <c r="Y685" s="8"/>
      <c r="Z685" s="8"/>
    </row>
    <row r="686" spans="1:26" ht="15.75" customHeight="1">
      <c r="A686" s="8"/>
      <c r="B686" s="8"/>
      <c r="C686" s="8"/>
      <c r="D686" s="8"/>
      <c r="E686" s="8"/>
      <c r="F686" s="8"/>
      <c r="G686" s="8"/>
      <c r="H686" s="8"/>
      <c r="I686" s="8"/>
      <c r="J686" s="8"/>
      <c r="K686" s="8"/>
      <c r="L686" s="55"/>
      <c r="M686" s="32"/>
      <c r="N686" s="57" t="str">
        <f t="shared" si="17"/>
        <v/>
      </c>
      <c r="O686" s="54">
        <f t="shared" ca="1" si="3"/>
        <v>2</v>
      </c>
      <c r="P686" s="55">
        <f t="shared" ca="1" si="13"/>
        <v>7403854.3295084918</v>
      </c>
      <c r="Q686" s="56">
        <f t="shared" ca="1" si="14"/>
        <v>192500212.56722078</v>
      </c>
      <c r="R686" s="57">
        <f t="shared" ca="1" si="15"/>
        <v>0</v>
      </c>
      <c r="S686" s="8"/>
      <c r="T686" s="8"/>
      <c r="U686" s="8"/>
      <c r="V686" s="8"/>
      <c r="W686" s="8"/>
      <c r="X686" s="8"/>
      <c r="Y686" s="8"/>
      <c r="Z686" s="8"/>
    </row>
    <row r="687" spans="1:26" ht="15.75" customHeight="1">
      <c r="A687" s="8"/>
      <c r="B687" s="8"/>
      <c r="C687" s="8"/>
      <c r="D687" s="8"/>
      <c r="E687" s="8"/>
      <c r="F687" s="8"/>
      <c r="G687" s="8"/>
      <c r="H687" s="8"/>
      <c r="I687" s="8"/>
      <c r="J687" s="8"/>
      <c r="K687" s="8"/>
      <c r="L687" s="55"/>
      <c r="M687" s="32"/>
      <c r="N687" s="57" t="str">
        <f t="shared" si="17"/>
        <v/>
      </c>
      <c r="O687" s="54">
        <f t="shared" ca="1" si="3"/>
        <v>50</v>
      </c>
      <c r="P687" s="55">
        <f t="shared" ca="1" si="13"/>
        <v>7700008.5026888316</v>
      </c>
      <c r="Q687" s="56">
        <f t="shared" ca="1" si="14"/>
        <v>200200221.0699096</v>
      </c>
      <c r="R687" s="57">
        <f t="shared" ca="1" si="15"/>
        <v>0</v>
      </c>
      <c r="S687" s="8"/>
      <c r="T687" s="8"/>
      <c r="U687" s="8"/>
      <c r="V687" s="8"/>
      <c r="W687" s="8"/>
      <c r="X687" s="8"/>
      <c r="Y687" s="8"/>
      <c r="Z687" s="8"/>
    </row>
    <row r="688" spans="1:26" ht="15.75" customHeight="1">
      <c r="A688" s="8"/>
      <c r="B688" s="8"/>
      <c r="C688" s="8"/>
      <c r="D688" s="8"/>
      <c r="E688" s="8"/>
      <c r="F688" s="8"/>
      <c r="G688" s="8"/>
      <c r="H688" s="8"/>
      <c r="I688" s="8"/>
      <c r="J688" s="8"/>
      <c r="K688" s="8"/>
      <c r="L688" s="55"/>
      <c r="M688" s="32"/>
      <c r="N688" s="57" t="str">
        <f t="shared" si="17"/>
        <v/>
      </c>
      <c r="O688" s="54">
        <f t="shared" ca="1" si="3"/>
        <v>76</v>
      </c>
      <c r="P688" s="55">
        <f t="shared" ca="1" si="13"/>
        <v>-4004004.4213981922</v>
      </c>
      <c r="Q688" s="56">
        <f t="shared" ca="1" si="14"/>
        <v>196196216.64851141</v>
      </c>
      <c r="R688" s="57">
        <f t="shared" ca="1" si="15"/>
        <v>1</v>
      </c>
      <c r="S688" s="8"/>
      <c r="T688" s="8"/>
      <c r="U688" s="8"/>
      <c r="V688" s="8"/>
      <c r="W688" s="8"/>
      <c r="X688" s="8"/>
      <c r="Y688" s="8"/>
      <c r="Z688" s="8"/>
    </row>
    <row r="689" spans="1:26" ht="15.75" customHeight="1">
      <c r="A689" s="8"/>
      <c r="B689" s="8"/>
      <c r="C689" s="8"/>
      <c r="D689" s="8"/>
      <c r="E689" s="8"/>
      <c r="F689" s="8"/>
      <c r="G689" s="8"/>
      <c r="H689" s="8"/>
      <c r="I689" s="8"/>
      <c r="J689" s="8"/>
      <c r="K689" s="8"/>
      <c r="L689" s="55"/>
      <c r="M689" s="32"/>
      <c r="N689" s="57" t="str">
        <f t="shared" si="17"/>
        <v/>
      </c>
      <c r="O689" s="54">
        <f t="shared" ca="1" si="3"/>
        <v>39</v>
      </c>
      <c r="P689" s="55">
        <f t="shared" ca="1" si="13"/>
        <v>7847848.6659404561</v>
      </c>
      <c r="Q689" s="56">
        <f t="shared" ca="1" si="14"/>
        <v>204044065.31445187</v>
      </c>
      <c r="R689" s="57">
        <f t="shared" ca="1" si="15"/>
        <v>0</v>
      </c>
      <c r="S689" s="8"/>
      <c r="T689" s="8"/>
      <c r="U689" s="8"/>
      <c r="V689" s="8"/>
      <c r="W689" s="8"/>
      <c r="X689" s="8"/>
      <c r="Y689" s="8"/>
      <c r="Z689" s="8"/>
    </row>
    <row r="690" spans="1:26" ht="15.75" customHeight="1">
      <c r="A690" s="8"/>
      <c r="B690" s="8"/>
      <c r="C690" s="8"/>
      <c r="D690" s="8"/>
      <c r="E690" s="8"/>
      <c r="F690" s="8"/>
      <c r="G690" s="8"/>
      <c r="H690" s="8"/>
      <c r="I690" s="8"/>
      <c r="J690" s="8"/>
      <c r="K690" s="8"/>
      <c r="L690" s="55"/>
      <c r="M690" s="32"/>
      <c r="N690" s="57" t="str">
        <f t="shared" si="17"/>
        <v/>
      </c>
      <c r="O690" s="54">
        <f t="shared" ca="1" si="3"/>
        <v>49</v>
      </c>
      <c r="P690" s="55">
        <f t="shared" ca="1" si="13"/>
        <v>8161762.6125780754</v>
      </c>
      <c r="Q690" s="56">
        <f t="shared" ca="1" si="14"/>
        <v>212205827.92702994</v>
      </c>
      <c r="R690" s="57">
        <f t="shared" ca="1" si="15"/>
        <v>0</v>
      </c>
      <c r="S690" s="8"/>
      <c r="T690" s="8"/>
      <c r="U690" s="8"/>
      <c r="V690" s="8"/>
      <c r="W690" s="8"/>
      <c r="X690" s="8"/>
      <c r="Y690" s="8"/>
      <c r="Z690" s="8"/>
    </row>
    <row r="691" spans="1:26" ht="15.75" customHeight="1">
      <c r="A691" s="8"/>
      <c r="B691" s="8"/>
      <c r="C691" s="8"/>
      <c r="D691" s="8"/>
      <c r="E691" s="8"/>
      <c r="F691" s="8"/>
      <c r="G691" s="8"/>
      <c r="H691" s="8"/>
      <c r="I691" s="8"/>
      <c r="J691" s="8"/>
      <c r="K691" s="8"/>
      <c r="L691" s="55"/>
      <c r="M691" s="32"/>
      <c r="N691" s="57" t="str">
        <f t="shared" si="17"/>
        <v/>
      </c>
      <c r="O691" s="54">
        <f t="shared" ca="1" si="3"/>
        <v>47</v>
      </c>
      <c r="P691" s="55">
        <f t="shared" ca="1" si="13"/>
        <v>8488233.117081197</v>
      </c>
      <c r="Q691" s="56">
        <f t="shared" ca="1" si="14"/>
        <v>220694061.04411113</v>
      </c>
      <c r="R691" s="57">
        <f t="shared" ca="1" si="15"/>
        <v>0</v>
      </c>
      <c r="S691" s="8"/>
      <c r="T691" s="8"/>
      <c r="U691" s="8"/>
      <c r="V691" s="8"/>
      <c r="W691" s="8"/>
      <c r="X691" s="8"/>
      <c r="Y691" s="8"/>
      <c r="Z691" s="8"/>
    </row>
    <row r="692" spans="1:26" ht="15.75" customHeight="1">
      <c r="A692" s="8"/>
      <c r="B692" s="8"/>
      <c r="C692" s="8"/>
      <c r="D692" s="8"/>
      <c r="E692" s="8"/>
      <c r="F692" s="8"/>
      <c r="G692" s="8"/>
      <c r="H692" s="8"/>
      <c r="I692" s="8"/>
      <c r="J692" s="8"/>
      <c r="K692" s="8"/>
      <c r="L692" s="55"/>
      <c r="M692" s="32"/>
      <c r="N692" s="57" t="str">
        <f t="shared" si="17"/>
        <v/>
      </c>
      <c r="O692" s="54">
        <f t="shared" ca="1" si="3"/>
        <v>72</v>
      </c>
      <c r="P692" s="55">
        <f t="shared" ca="1" si="13"/>
        <v>-4413881.220882223</v>
      </c>
      <c r="Q692" s="56">
        <f t="shared" ca="1" si="14"/>
        <v>216280179.8232289</v>
      </c>
      <c r="R692" s="57">
        <f t="shared" ca="1" si="15"/>
        <v>1</v>
      </c>
      <c r="S692" s="8"/>
      <c r="T692" s="8"/>
      <c r="U692" s="8"/>
      <c r="V692" s="8"/>
      <c r="W692" s="8"/>
      <c r="X692" s="8"/>
      <c r="Y692" s="8"/>
      <c r="Z692" s="8"/>
    </row>
    <row r="693" spans="1:26" ht="15.75" customHeight="1">
      <c r="A693" s="8"/>
      <c r="B693" s="8"/>
      <c r="C693" s="8"/>
      <c r="D693" s="8"/>
      <c r="E693" s="8"/>
      <c r="F693" s="8"/>
      <c r="G693" s="8"/>
      <c r="H693" s="8"/>
      <c r="I693" s="8"/>
      <c r="J693" s="8"/>
      <c r="K693" s="8"/>
      <c r="L693" s="55"/>
      <c r="M693" s="32"/>
      <c r="N693" s="57" t="str">
        <f t="shared" si="17"/>
        <v/>
      </c>
      <c r="O693" s="54">
        <f t="shared" ca="1" si="3"/>
        <v>13</v>
      </c>
      <c r="P693" s="55">
        <f t="shared" ca="1" si="13"/>
        <v>8651207.1929291561</v>
      </c>
      <c r="Q693" s="56">
        <f t="shared" ca="1" si="14"/>
        <v>224931387.01615804</v>
      </c>
      <c r="R693" s="57">
        <f t="shared" ca="1" si="15"/>
        <v>0</v>
      </c>
      <c r="S693" s="8"/>
      <c r="T693" s="8"/>
      <c r="U693" s="8"/>
      <c r="V693" s="8"/>
      <c r="W693" s="8"/>
      <c r="X693" s="8"/>
      <c r="Y693" s="8"/>
      <c r="Z693" s="8"/>
    </row>
    <row r="694" spans="1:26" ht="15.75" customHeight="1">
      <c r="A694" s="8"/>
      <c r="B694" s="8"/>
      <c r="C694" s="8"/>
      <c r="D694" s="8"/>
      <c r="E694" s="8"/>
      <c r="F694" s="8"/>
      <c r="G694" s="8"/>
      <c r="H694" s="8"/>
      <c r="I694" s="8"/>
      <c r="J694" s="8"/>
      <c r="K694" s="8"/>
      <c r="L694" s="55"/>
      <c r="M694" s="32"/>
      <c r="N694" s="57" t="str">
        <f t="shared" si="17"/>
        <v/>
      </c>
      <c r="O694" s="54">
        <f t="shared" ca="1" si="3"/>
        <v>55</v>
      </c>
      <c r="P694" s="55">
        <f t="shared" ca="1" si="13"/>
        <v>8997255.4806463216</v>
      </c>
      <c r="Q694" s="56">
        <f t="shared" ca="1" si="14"/>
        <v>233928642.49680436</v>
      </c>
      <c r="R694" s="57">
        <f t="shared" ca="1" si="15"/>
        <v>0</v>
      </c>
      <c r="S694" s="8"/>
      <c r="T694" s="8"/>
      <c r="U694" s="8"/>
      <c r="V694" s="8"/>
      <c r="W694" s="8"/>
      <c r="X694" s="8"/>
      <c r="Y694" s="8"/>
      <c r="Z694" s="8"/>
    </row>
    <row r="695" spans="1:26" ht="15.75" customHeight="1">
      <c r="A695" s="8"/>
      <c r="B695" s="8"/>
      <c r="C695" s="8"/>
      <c r="D695" s="8"/>
      <c r="E695" s="8"/>
      <c r="F695" s="8"/>
      <c r="G695" s="8"/>
      <c r="H695" s="8"/>
      <c r="I695" s="8"/>
      <c r="J695" s="8"/>
      <c r="K695" s="8"/>
      <c r="L695" s="55"/>
      <c r="M695" s="32"/>
      <c r="N695" s="57" t="str">
        <f t="shared" si="17"/>
        <v/>
      </c>
      <c r="O695" s="54">
        <f t="shared" ca="1" si="3"/>
        <v>93</v>
      </c>
      <c r="P695" s="55">
        <f t="shared" ca="1" si="13"/>
        <v>-4678572.8499360876</v>
      </c>
      <c r="Q695" s="56">
        <f t="shared" ca="1" si="14"/>
        <v>229250069.64686826</v>
      </c>
      <c r="R695" s="57">
        <f t="shared" ca="1" si="15"/>
        <v>1</v>
      </c>
      <c r="S695" s="8"/>
      <c r="T695" s="8"/>
      <c r="U695" s="8"/>
      <c r="V695" s="8"/>
      <c r="W695" s="8"/>
      <c r="X695" s="8"/>
      <c r="Y695" s="8"/>
      <c r="Z695" s="8"/>
    </row>
    <row r="696" spans="1:26" ht="15.75" customHeight="1">
      <c r="A696" s="8"/>
      <c r="B696" s="8"/>
      <c r="C696" s="8"/>
      <c r="D696" s="8"/>
      <c r="E696" s="8"/>
      <c r="F696" s="8"/>
      <c r="G696" s="8"/>
      <c r="H696" s="8"/>
      <c r="I696" s="8"/>
      <c r="J696" s="8"/>
      <c r="K696" s="8"/>
      <c r="L696" s="55"/>
      <c r="M696" s="32"/>
      <c r="N696" s="57" t="str">
        <f t="shared" si="17"/>
        <v/>
      </c>
      <c r="O696" s="54">
        <f t="shared" ca="1" si="3"/>
        <v>74</v>
      </c>
      <c r="P696" s="55">
        <f t="shared" ca="1" si="13"/>
        <v>-4585001.392937365</v>
      </c>
      <c r="Q696" s="56">
        <f t="shared" ca="1" si="14"/>
        <v>224665068.2539309</v>
      </c>
      <c r="R696" s="57">
        <f t="shared" ca="1" si="15"/>
        <v>2</v>
      </c>
      <c r="S696" s="8"/>
      <c r="T696" s="8"/>
      <c r="U696" s="8"/>
      <c r="V696" s="8"/>
      <c r="W696" s="8"/>
      <c r="X696" s="8"/>
      <c r="Y696" s="8"/>
      <c r="Z696" s="8"/>
    </row>
    <row r="697" spans="1:26" ht="15.75" customHeight="1">
      <c r="A697" s="8"/>
      <c r="B697" s="8"/>
      <c r="C697" s="8"/>
      <c r="D697" s="8"/>
      <c r="E697" s="8"/>
      <c r="F697" s="8"/>
      <c r="G697" s="8"/>
      <c r="H697" s="8"/>
      <c r="I697" s="8"/>
      <c r="J697" s="8"/>
      <c r="K697" s="8"/>
      <c r="L697" s="55"/>
      <c r="M697" s="32"/>
      <c r="N697" s="57" t="str">
        <f t="shared" si="17"/>
        <v/>
      </c>
      <c r="O697" s="54">
        <f t="shared" ca="1" si="3"/>
        <v>27</v>
      </c>
      <c r="P697" s="55">
        <f t="shared" ca="1" si="13"/>
        <v>8986602.7301572356</v>
      </c>
      <c r="Q697" s="56">
        <f t="shared" ca="1" si="14"/>
        <v>233651670.98408812</v>
      </c>
      <c r="R697" s="57">
        <f t="shared" ca="1" si="15"/>
        <v>0</v>
      </c>
      <c r="S697" s="8"/>
      <c r="T697" s="8"/>
      <c r="U697" s="8"/>
      <c r="V697" s="8"/>
      <c r="W697" s="8"/>
      <c r="X697" s="8"/>
      <c r="Y697" s="8"/>
      <c r="Z697" s="8"/>
    </row>
    <row r="698" spans="1:26" ht="15.75" customHeight="1">
      <c r="A698" s="8"/>
      <c r="B698" s="8"/>
      <c r="C698" s="8"/>
      <c r="D698" s="8"/>
      <c r="E698" s="8"/>
      <c r="F698" s="8"/>
      <c r="G698" s="8"/>
      <c r="H698" s="8"/>
      <c r="I698" s="8"/>
      <c r="J698" s="8"/>
      <c r="K698" s="8"/>
      <c r="L698" s="55"/>
      <c r="M698" s="32"/>
      <c r="N698" s="57" t="str">
        <f t="shared" si="17"/>
        <v/>
      </c>
      <c r="O698" s="54">
        <f t="shared" ca="1" si="3"/>
        <v>96</v>
      </c>
      <c r="P698" s="55">
        <f t="shared" ca="1" si="13"/>
        <v>-4673033.4196817623</v>
      </c>
      <c r="Q698" s="56">
        <f t="shared" ca="1" si="14"/>
        <v>228978637.56440637</v>
      </c>
      <c r="R698" s="57">
        <f t="shared" ca="1" si="15"/>
        <v>1</v>
      </c>
      <c r="S698" s="8"/>
      <c r="T698" s="8"/>
      <c r="U698" s="8"/>
      <c r="V698" s="8"/>
      <c r="W698" s="8"/>
      <c r="X698" s="8"/>
      <c r="Y698" s="8"/>
      <c r="Z698" s="8"/>
    </row>
    <row r="699" spans="1:26" ht="15.75" customHeight="1">
      <c r="A699" s="8"/>
      <c r="B699" s="8"/>
      <c r="C699" s="8"/>
      <c r="D699" s="8"/>
      <c r="E699" s="8"/>
      <c r="F699" s="8"/>
      <c r="G699" s="8"/>
      <c r="H699" s="8"/>
      <c r="I699" s="8"/>
      <c r="J699" s="8"/>
      <c r="K699" s="8"/>
      <c r="L699" s="55"/>
      <c r="M699" s="32"/>
      <c r="N699" s="57" t="str">
        <f t="shared" si="17"/>
        <v/>
      </c>
      <c r="O699" s="54">
        <f t="shared" ca="1" si="3"/>
        <v>75</v>
      </c>
      <c r="P699" s="55">
        <f t="shared" ca="1" si="13"/>
        <v>-4579572.7512881272</v>
      </c>
      <c r="Q699" s="56">
        <f t="shared" ca="1" si="14"/>
        <v>224399064.81311825</v>
      </c>
      <c r="R699" s="57">
        <f t="shared" ca="1" si="15"/>
        <v>2</v>
      </c>
      <c r="S699" s="8"/>
      <c r="T699" s="8"/>
      <c r="U699" s="8"/>
      <c r="V699" s="8"/>
      <c r="W699" s="8"/>
      <c r="X699" s="8"/>
      <c r="Y699" s="8"/>
      <c r="Z699" s="8"/>
    </row>
    <row r="700" spans="1:26" ht="15.75" customHeight="1">
      <c r="A700" s="8"/>
      <c r="B700" s="8"/>
      <c r="C700" s="8"/>
      <c r="D700" s="8"/>
      <c r="E700" s="8"/>
      <c r="F700" s="8"/>
      <c r="G700" s="8"/>
      <c r="H700" s="8"/>
      <c r="I700" s="8"/>
      <c r="J700" s="8"/>
      <c r="K700" s="8"/>
      <c r="L700" s="55"/>
      <c r="M700" s="32"/>
      <c r="N700" s="57" t="str">
        <f t="shared" si="17"/>
        <v/>
      </c>
      <c r="O700" s="54">
        <f t="shared" ca="1" si="3"/>
        <v>84</v>
      </c>
      <c r="P700" s="55">
        <f t="shared" ca="1" si="13"/>
        <v>-4487981.2962623648</v>
      </c>
      <c r="Q700" s="56">
        <f t="shared" ca="1" si="14"/>
        <v>219911083.5168559</v>
      </c>
      <c r="R700" s="57">
        <f t="shared" ca="1" si="15"/>
        <v>3</v>
      </c>
      <c r="S700" s="8"/>
      <c r="T700" s="8"/>
      <c r="U700" s="8"/>
      <c r="V700" s="8"/>
      <c r="W700" s="8"/>
      <c r="X700" s="8"/>
      <c r="Y700" s="8"/>
      <c r="Z700" s="8"/>
    </row>
    <row r="701" spans="1:26" ht="15.75" customHeight="1">
      <c r="A701" s="8"/>
      <c r="B701" s="8"/>
      <c r="C701" s="8"/>
      <c r="D701" s="8"/>
      <c r="E701" s="8"/>
      <c r="F701" s="8"/>
      <c r="G701" s="8"/>
      <c r="H701" s="8"/>
      <c r="I701" s="8"/>
      <c r="J701" s="8"/>
      <c r="K701" s="8"/>
      <c r="L701" s="55"/>
      <c r="M701" s="32"/>
      <c r="N701" s="57" t="str">
        <f t="shared" si="17"/>
        <v/>
      </c>
      <c r="O701" s="54">
        <f t="shared" ca="1" si="3"/>
        <v>38</v>
      </c>
      <c r="P701" s="55">
        <f t="shared" ca="1" si="13"/>
        <v>8796443.3406742364</v>
      </c>
      <c r="Q701" s="56">
        <f t="shared" ca="1" si="14"/>
        <v>228707526.85753012</v>
      </c>
      <c r="R701" s="57">
        <f t="shared" ca="1" si="15"/>
        <v>0</v>
      </c>
      <c r="S701" s="8"/>
      <c r="T701" s="8"/>
      <c r="U701" s="8"/>
      <c r="V701" s="8"/>
      <c r="W701" s="8"/>
      <c r="X701" s="8"/>
      <c r="Y701" s="8"/>
      <c r="Z701" s="8"/>
    </row>
    <row r="702" spans="1:26" ht="15.75" customHeight="1">
      <c r="A702" s="8"/>
      <c r="B702" s="8"/>
      <c r="C702" s="8"/>
      <c r="D702" s="8"/>
      <c r="E702" s="8"/>
      <c r="F702" s="8"/>
      <c r="G702" s="8"/>
      <c r="H702" s="8"/>
      <c r="I702" s="8"/>
      <c r="J702" s="8"/>
      <c r="K702" s="8"/>
      <c r="L702" s="55"/>
      <c r="M702" s="32"/>
      <c r="N702" s="57" t="str">
        <f t="shared" si="17"/>
        <v/>
      </c>
      <c r="O702" s="54">
        <f t="shared" ca="1" si="3"/>
        <v>64</v>
      </c>
      <c r="P702" s="55">
        <f t="shared" ca="1" si="13"/>
        <v>-4574150.5371506028</v>
      </c>
      <c r="Q702" s="56">
        <f t="shared" ca="1" si="14"/>
        <v>224133376.32037953</v>
      </c>
      <c r="R702" s="57">
        <f t="shared" ca="1" si="15"/>
        <v>1</v>
      </c>
      <c r="S702" s="8"/>
      <c r="T702" s="8"/>
      <c r="U702" s="8"/>
      <c r="V702" s="8"/>
      <c r="W702" s="8"/>
      <c r="X702" s="8"/>
      <c r="Y702" s="8"/>
      <c r="Z702" s="8"/>
    </row>
    <row r="703" spans="1:26" ht="15.75" customHeight="1">
      <c r="A703" s="8"/>
      <c r="B703" s="8"/>
      <c r="C703" s="8"/>
      <c r="D703" s="8"/>
      <c r="E703" s="8"/>
      <c r="F703" s="8"/>
      <c r="G703" s="8"/>
      <c r="H703" s="8"/>
      <c r="I703" s="8"/>
      <c r="J703" s="8"/>
      <c r="K703" s="8"/>
      <c r="L703" s="55"/>
      <c r="M703" s="32"/>
      <c r="N703" s="57" t="str">
        <f t="shared" si="17"/>
        <v/>
      </c>
      <c r="O703" s="54">
        <f t="shared" ca="1" si="3"/>
        <v>42</v>
      </c>
      <c r="P703" s="55">
        <f t="shared" ca="1" si="13"/>
        <v>8965335.0528151803</v>
      </c>
      <c r="Q703" s="56">
        <f t="shared" ca="1" si="14"/>
        <v>233098711.37319469</v>
      </c>
      <c r="R703" s="57">
        <f t="shared" ca="1" si="15"/>
        <v>0</v>
      </c>
      <c r="S703" s="8"/>
      <c r="T703" s="8"/>
      <c r="U703" s="8"/>
      <c r="V703" s="8"/>
      <c r="W703" s="8"/>
      <c r="X703" s="8"/>
      <c r="Y703" s="8"/>
      <c r="Z703" s="8"/>
    </row>
    <row r="704" spans="1:26" ht="15.75" customHeight="1">
      <c r="A704" s="8"/>
      <c r="B704" s="8"/>
      <c r="C704" s="8"/>
      <c r="D704" s="8"/>
      <c r="E704" s="8"/>
      <c r="F704" s="8"/>
      <c r="G704" s="8"/>
      <c r="H704" s="8"/>
      <c r="I704" s="8"/>
      <c r="J704" s="8"/>
      <c r="K704" s="8"/>
      <c r="L704" s="55"/>
      <c r="M704" s="32"/>
      <c r="N704" s="57" t="str">
        <f t="shared" si="17"/>
        <v/>
      </c>
      <c r="O704" s="54">
        <f t="shared" ca="1" si="3"/>
        <v>46</v>
      </c>
      <c r="P704" s="55">
        <f t="shared" ca="1" si="13"/>
        <v>9323948.4549277872</v>
      </c>
      <c r="Q704" s="56">
        <f t="shared" ca="1" si="14"/>
        <v>242422659.8281225</v>
      </c>
      <c r="R704" s="57">
        <f t="shared" ca="1" si="15"/>
        <v>0</v>
      </c>
      <c r="S704" s="8"/>
      <c r="T704" s="8"/>
      <c r="U704" s="8"/>
      <c r="V704" s="8"/>
      <c r="W704" s="8"/>
      <c r="X704" s="8"/>
      <c r="Y704" s="8"/>
      <c r="Z704" s="8"/>
    </row>
    <row r="705" spans="1:26" ht="15.75" customHeight="1">
      <c r="A705" s="8"/>
      <c r="B705" s="8"/>
      <c r="C705" s="8"/>
      <c r="D705" s="8"/>
      <c r="E705" s="8"/>
      <c r="F705" s="8"/>
      <c r="G705" s="8"/>
      <c r="H705" s="8"/>
      <c r="I705" s="8"/>
      <c r="J705" s="8"/>
      <c r="K705" s="8"/>
      <c r="L705" s="55"/>
      <c r="M705" s="32"/>
      <c r="N705" s="57" t="str">
        <f t="shared" si="17"/>
        <v/>
      </c>
      <c r="O705" s="54">
        <f t="shared" ca="1" si="3"/>
        <v>38</v>
      </c>
      <c r="P705" s="55">
        <f t="shared" ca="1" si="13"/>
        <v>9696906.3931249008</v>
      </c>
      <c r="Q705" s="56">
        <f t="shared" ca="1" si="14"/>
        <v>252119566.2212474</v>
      </c>
      <c r="R705" s="57">
        <f t="shared" ca="1" si="15"/>
        <v>0</v>
      </c>
      <c r="S705" s="8"/>
      <c r="T705" s="8"/>
      <c r="U705" s="8"/>
      <c r="V705" s="8"/>
      <c r="W705" s="8"/>
      <c r="X705" s="8"/>
      <c r="Y705" s="8"/>
      <c r="Z705" s="8"/>
    </row>
    <row r="706" spans="1:26" ht="15.75" customHeight="1">
      <c r="A706" s="8"/>
      <c r="B706" s="8"/>
      <c r="C706" s="8"/>
      <c r="D706" s="8"/>
      <c r="E706" s="8"/>
      <c r="F706" s="8"/>
      <c r="G706" s="8"/>
      <c r="H706" s="8"/>
      <c r="I706" s="8"/>
      <c r="J706" s="8"/>
      <c r="K706" s="8"/>
      <c r="L706" s="55"/>
      <c r="M706" s="32"/>
      <c r="N706" s="57" t="str">
        <f t="shared" si="17"/>
        <v/>
      </c>
      <c r="O706" s="54">
        <f t="shared" ca="1" si="3"/>
        <v>85</v>
      </c>
      <c r="P706" s="55">
        <f t="shared" ca="1" si="13"/>
        <v>-5042391.3244249485</v>
      </c>
      <c r="Q706" s="56">
        <f t="shared" ca="1" si="14"/>
        <v>247077174.89682245</v>
      </c>
      <c r="R706" s="57">
        <f t="shared" ca="1" si="15"/>
        <v>1</v>
      </c>
      <c r="S706" s="8"/>
      <c r="T706" s="8"/>
      <c r="U706" s="8"/>
      <c r="V706" s="8"/>
      <c r="W706" s="8"/>
      <c r="X706" s="8"/>
      <c r="Y706" s="8"/>
      <c r="Z706" s="8"/>
    </row>
    <row r="707" spans="1:26" ht="15.75" customHeight="1">
      <c r="A707" s="8"/>
      <c r="B707" s="8"/>
      <c r="C707" s="8"/>
      <c r="D707" s="8"/>
      <c r="E707" s="8"/>
      <c r="F707" s="8"/>
      <c r="G707" s="8"/>
      <c r="H707" s="8"/>
      <c r="I707" s="8"/>
      <c r="J707" s="8"/>
      <c r="K707" s="8"/>
      <c r="L707" s="55"/>
      <c r="M707" s="32"/>
      <c r="N707" s="57" t="str">
        <f t="shared" si="17"/>
        <v/>
      </c>
      <c r="O707" s="54">
        <f t="shared" ca="1" si="3"/>
        <v>62</v>
      </c>
      <c r="P707" s="55">
        <f t="shared" ca="1" si="13"/>
        <v>-4941543.497936449</v>
      </c>
      <c r="Q707" s="56">
        <f t="shared" ca="1" si="14"/>
        <v>242135631.398886</v>
      </c>
      <c r="R707" s="57">
        <f t="shared" ca="1" si="15"/>
        <v>2</v>
      </c>
      <c r="S707" s="8"/>
      <c r="T707" s="8"/>
      <c r="U707" s="8"/>
      <c r="V707" s="8"/>
      <c r="W707" s="8"/>
      <c r="X707" s="8"/>
      <c r="Y707" s="8"/>
      <c r="Z707" s="8"/>
    </row>
    <row r="708" spans="1:26" ht="15.75" customHeight="1">
      <c r="A708" s="8"/>
      <c r="B708" s="8"/>
      <c r="C708" s="8"/>
      <c r="D708" s="8"/>
      <c r="E708" s="8"/>
      <c r="F708" s="8"/>
      <c r="G708" s="8"/>
      <c r="H708" s="8"/>
      <c r="I708" s="8"/>
      <c r="J708" s="8"/>
      <c r="K708" s="8"/>
      <c r="L708" s="55"/>
      <c r="M708" s="32"/>
      <c r="N708" s="57" t="str">
        <f t="shared" si="17"/>
        <v/>
      </c>
      <c r="O708" s="54">
        <f t="shared" ca="1" si="3"/>
        <v>4</v>
      </c>
      <c r="P708" s="55">
        <f t="shared" ca="1" si="13"/>
        <v>9685425.2559554409</v>
      </c>
      <c r="Q708" s="56">
        <f t="shared" ca="1" si="14"/>
        <v>251821056.65484142</v>
      </c>
      <c r="R708" s="57">
        <f t="shared" ca="1" si="15"/>
        <v>0</v>
      </c>
      <c r="S708" s="8"/>
      <c r="T708" s="8"/>
      <c r="U708" s="8"/>
      <c r="V708" s="8"/>
      <c r="W708" s="8"/>
      <c r="X708" s="8"/>
      <c r="Y708" s="8"/>
      <c r="Z708" s="8"/>
    </row>
    <row r="709" spans="1:26" ht="15.75" customHeight="1">
      <c r="A709" s="8"/>
      <c r="B709" s="8"/>
      <c r="C709" s="8"/>
      <c r="D709" s="8"/>
      <c r="E709" s="8"/>
      <c r="F709" s="8"/>
      <c r="G709" s="8"/>
      <c r="H709" s="8"/>
      <c r="I709" s="8"/>
      <c r="J709" s="8"/>
      <c r="K709" s="8"/>
      <c r="L709" s="55"/>
      <c r="M709" s="32"/>
      <c r="N709" s="57" t="str">
        <f t="shared" si="17"/>
        <v/>
      </c>
      <c r="O709" s="54">
        <f t="shared" ca="1" si="3"/>
        <v>7</v>
      </c>
      <c r="P709" s="55">
        <f t="shared" ca="1" si="13"/>
        <v>10072842.266193656</v>
      </c>
      <c r="Q709" s="56">
        <f t="shared" ca="1" si="14"/>
        <v>261893898.92103508</v>
      </c>
      <c r="R709" s="57">
        <f t="shared" ca="1" si="15"/>
        <v>0</v>
      </c>
      <c r="S709" s="8"/>
      <c r="T709" s="8"/>
      <c r="U709" s="8"/>
      <c r="V709" s="8"/>
      <c r="W709" s="8"/>
      <c r="X709" s="8"/>
      <c r="Y709" s="8"/>
      <c r="Z709" s="8"/>
    </row>
    <row r="710" spans="1:26" ht="15.75" customHeight="1">
      <c r="A710" s="8"/>
      <c r="B710" s="8"/>
      <c r="C710" s="8"/>
      <c r="D710" s="8"/>
      <c r="E710" s="8"/>
      <c r="F710" s="8"/>
      <c r="G710" s="8"/>
      <c r="H710" s="8"/>
      <c r="I710" s="8"/>
      <c r="J710" s="8"/>
      <c r="K710" s="8"/>
      <c r="L710" s="55"/>
      <c r="M710" s="32"/>
      <c r="N710" s="57" t="str">
        <f t="shared" si="17"/>
        <v/>
      </c>
      <c r="O710" s="54">
        <f t="shared" ca="1" si="3"/>
        <v>84</v>
      </c>
      <c r="P710" s="55">
        <f t="shared" ca="1" si="13"/>
        <v>-5237877.9784207018</v>
      </c>
      <c r="Q710" s="56">
        <f t="shared" ca="1" si="14"/>
        <v>256656020.94261438</v>
      </c>
      <c r="R710" s="57">
        <f t="shared" ca="1" si="15"/>
        <v>1</v>
      </c>
      <c r="S710" s="8"/>
      <c r="T710" s="8"/>
      <c r="U710" s="8"/>
      <c r="V710" s="8"/>
      <c r="W710" s="8"/>
      <c r="X710" s="8"/>
      <c r="Y710" s="8"/>
      <c r="Z710" s="8"/>
    </row>
    <row r="711" spans="1:26" ht="15.75" customHeight="1">
      <c r="A711" s="8"/>
      <c r="B711" s="8"/>
      <c r="C711" s="8"/>
      <c r="D711" s="8"/>
      <c r="E711" s="8"/>
      <c r="F711" s="8"/>
      <c r="G711" s="8"/>
      <c r="H711" s="8"/>
      <c r="I711" s="8"/>
      <c r="J711" s="8"/>
      <c r="K711" s="8"/>
      <c r="L711" s="55"/>
      <c r="M711" s="32"/>
      <c r="N711" s="57" t="str">
        <f t="shared" si="17"/>
        <v/>
      </c>
      <c r="O711" s="54">
        <f t="shared" ca="1" si="3"/>
        <v>95</v>
      </c>
      <c r="P711" s="55">
        <f t="shared" ca="1" si="13"/>
        <v>-5133120.4188522873</v>
      </c>
      <c r="Q711" s="56">
        <f t="shared" ca="1" si="14"/>
        <v>251522900.52376208</v>
      </c>
      <c r="R711" s="57">
        <f t="shared" ca="1" si="15"/>
        <v>2</v>
      </c>
      <c r="S711" s="8"/>
      <c r="T711" s="8"/>
      <c r="U711" s="8"/>
      <c r="V711" s="8"/>
      <c r="W711" s="8"/>
      <c r="X711" s="8"/>
      <c r="Y711" s="8"/>
      <c r="Z711" s="8"/>
    </row>
    <row r="712" spans="1:26" ht="15.75" customHeight="1">
      <c r="A712" s="8"/>
      <c r="B712" s="8"/>
      <c r="C712" s="8"/>
      <c r="D712" s="8"/>
      <c r="E712" s="8"/>
      <c r="F712" s="8"/>
      <c r="G712" s="8"/>
      <c r="H712" s="8"/>
      <c r="I712" s="8"/>
      <c r="J712" s="8"/>
      <c r="K712" s="8"/>
      <c r="L712" s="55"/>
      <c r="M712" s="32"/>
      <c r="N712" s="57" t="str">
        <f t="shared" si="17"/>
        <v/>
      </c>
      <c r="O712" s="54">
        <f t="shared" ca="1" si="3"/>
        <v>11</v>
      </c>
      <c r="P712" s="55">
        <f t="shared" ca="1" si="13"/>
        <v>10060916.020950483</v>
      </c>
      <c r="Q712" s="56">
        <f t="shared" ca="1" si="14"/>
        <v>261583816.54471257</v>
      </c>
      <c r="R712" s="57">
        <f t="shared" ca="1" si="15"/>
        <v>0</v>
      </c>
      <c r="S712" s="8"/>
      <c r="T712" s="8"/>
      <c r="U712" s="8"/>
      <c r="V712" s="8"/>
      <c r="W712" s="8"/>
      <c r="X712" s="8"/>
      <c r="Y712" s="8"/>
      <c r="Z712" s="8"/>
    </row>
    <row r="713" spans="1:26" ht="15.75" customHeight="1">
      <c r="A713" s="8"/>
      <c r="B713" s="8"/>
      <c r="C713" s="8"/>
      <c r="D713" s="8"/>
      <c r="E713" s="8"/>
      <c r="F713" s="8"/>
      <c r="G713" s="8"/>
      <c r="H713" s="8"/>
      <c r="I713" s="8"/>
      <c r="J713" s="8"/>
      <c r="K713" s="8"/>
      <c r="L713" s="55"/>
      <c r="M713" s="32"/>
      <c r="N713" s="57" t="str">
        <f t="shared" si="17"/>
        <v/>
      </c>
      <c r="O713" s="54">
        <f t="shared" ca="1" si="3"/>
        <v>96</v>
      </c>
      <c r="P713" s="55">
        <f t="shared" ca="1" si="13"/>
        <v>-5231676.3308942514</v>
      </c>
      <c r="Q713" s="56">
        <f t="shared" ca="1" si="14"/>
        <v>256352140.21381831</v>
      </c>
      <c r="R713" s="57">
        <f t="shared" ca="1" si="15"/>
        <v>1</v>
      </c>
      <c r="S713" s="8"/>
      <c r="T713" s="8"/>
      <c r="U713" s="8"/>
      <c r="V713" s="8"/>
      <c r="W713" s="8"/>
      <c r="X713" s="8"/>
      <c r="Y713" s="8"/>
      <c r="Z713" s="8"/>
    </row>
    <row r="714" spans="1:26" ht="15.75" customHeight="1">
      <c r="A714" s="8"/>
      <c r="B714" s="8"/>
      <c r="C714" s="8"/>
      <c r="D714" s="8"/>
      <c r="E714" s="8"/>
      <c r="F714" s="8"/>
      <c r="G714" s="8"/>
      <c r="H714" s="8"/>
      <c r="I714" s="8"/>
      <c r="J714" s="8"/>
      <c r="K714" s="8"/>
      <c r="L714" s="55"/>
      <c r="M714" s="32"/>
      <c r="N714" s="57" t="str">
        <f t="shared" si="17"/>
        <v/>
      </c>
      <c r="O714" s="54">
        <f t="shared" ca="1" si="3"/>
        <v>94</v>
      </c>
      <c r="P714" s="55">
        <f t="shared" ca="1" si="13"/>
        <v>-5127042.8042763667</v>
      </c>
      <c r="Q714" s="56">
        <f t="shared" ca="1" si="14"/>
        <v>251225097.40954193</v>
      </c>
      <c r="R714" s="57">
        <f t="shared" ca="1" si="15"/>
        <v>2</v>
      </c>
      <c r="S714" s="8"/>
      <c r="T714" s="8"/>
      <c r="U714" s="8"/>
      <c r="V714" s="8"/>
      <c r="W714" s="8"/>
      <c r="X714" s="8"/>
      <c r="Y714" s="8"/>
      <c r="Z714" s="8"/>
    </row>
    <row r="715" spans="1:26" ht="15.75" customHeight="1">
      <c r="A715" s="8"/>
      <c r="B715" s="8"/>
      <c r="C715" s="8"/>
      <c r="D715" s="8"/>
      <c r="E715" s="8"/>
      <c r="F715" s="8"/>
      <c r="G715" s="8"/>
      <c r="H715" s="8"/>
      <c r="I715" s="8"/>
      <c r="J715" s="8"/>
      <c r="K715" s="8"/>
      <c r="L715" s="55"/>
      <c r="M715" s="32"/>
      <c r="N715" s="57" t="str">
        <f t="shared" si="17"/>
        <v/>
      </c>
      <c r="O715" s="54">
        <f t="shared" ca="1" si="3"/>
        <v>93</v>
      </c>
      <c r="P715" s="55">
        <f t="shared" ca="1" si="13"/>
        <v>-5024501.948190839</v>
      </c>
      <c r="Q715" s="56">
        <f t="shared" ca="1" si="14"/>
        <v>246200595.4613511</v>
      </c>
      <c r="R715" s="57">
        <f t="shared" ca="1" si="15"/>
        <v>3</v>
      </c>
      <c r="S715" s="8"/>
      <c r="T715" s="8"/>
      <c r="U715" s="8"/>
      <c r="V715" s="8"/>
      <c r="W715" s="8"/>
      <c r="X715" s="8"/>
      <c r="Y715" s="8"/>
      <c r="Z715" s="8"/>
    </row>
    <row r="716" spans="1:26" ht="15.75" customHeight="1">
      <c r="A716" s="8"/>
      <c r="B716" s="8"/>
      <c r="C716" s="8"/>
      <c r="D716" s="8"/>
      <c r="E716" s="8"/>
      <c r="F716" s="8"/>
      <c r="G716" s="8"/>
      <c r="H716" s="8"/>
      <c r="I716" s="8"/>
      <c r="J716" s="8"/>
      <c r="K716" s="8"/>
      <c r="L716" s="55"/>
      <c r="M716" s="32"/>
      <c r="N716" s="57" t="str">
        <f t="shared" si="17"/>
        <v/>
      </c>
      <c r="O716" s="54">
        <f t="shared" ca="1" si="3"/>
        <v>73</v>
      </c>
      <c r="P716" s="55">
        <f t="shared" ca="1" si="13"/>
        <v>-4924011.909227022</v>
      </c>
      <c r="Q716" s="56">
        <f t="shared" ca="1" si="14"/>
        <v>241276583.55212408</v>
      </c>
      <c r="R716" s="57">
        <f t="shared" ca="1" si="15"/>
        <v>4</v>
      </c>
      <c r="S716" s="8"/>
      <c r="T716" s="8"/>
      <c r="U716" s="8"/>
      <c r="V716" s="8"/>
      <c r="W716" s="8"/>
      <c r="X716" s="8"/>
      <c r="Y716" s="8"/>
      <c r="Z716" s="8"/>
    </row>
    <row r="717" spans="1:26" ht="15.75" customHeight="1">
      <c r="A717" s="8"/>
      <c r="B717" s="8"/>
      <c r="C717" s="8"/>
      <c r="D717" s="8"/>
      <c r="E717" s="8"/>
      <c r="F717" s="8"/>
      <c r="G717" s="8"/>
      <c r="H717" s="8"/>
      <c r="I717" s="8"/>
      <c r="J717" s="8"/>
      <c r="K717" s="8"/>
      <c r="L717" s="55"/>
      <c r="M717" s="32"/>
      <c r="N717" s="57" t="str">
        <f t="shared" si="17"/>
        <v/>
      </c>
      <c r="O717" s="54">
        <f t="shared" ca="1" si="3"/>
        <v>14</v>
      </c>
      <c r="P717" s="55">
        <f t="shared" ca="1" si="13"/>
        <v>9651063.3420849629</v>
      </c>
      <c r="Q717" s="56">
        <f t="shared" ca="1" si="14"/>
        <v>250927646.89420906</v>
      </c>
      <c r="R717" s="57">
        <f t="shared" ca="1" si="15"/>
        <v>0</v>
      </c>
      <c r="S717" s="8"/>
      <c r="T717" s="8"/>
      <c r="U717" s="8"/>
      <c r="V717" s="8"/>
      <c r="W717" s="8"/>
      <c r="X717" s="8"/>
      <c r="Y717" s="8"/>
      <c r="Z717" s="8"/>
    </row>
    <row r="718" spans="1:26" ht="15.75" customHeight="1">
      <c r="A718" s="8"/>
      <c r="B718" s="8"/>
      <c r="C718" s="8"/>
      <c r="D718" s="8"/>
      <c r="E718" s="8"/>
      <c r="F718" s="8"/>
      <c r="G718" s="8"/>
      <c r="H718" s="8"/>
      <c r="I718" s="8"/>
      <c r="J718" s="8"/>
      <c r="K718" s="8"/>
      <c r="L718" s="55"/>
      <c r="M718" s="32"/>
      <c r="N718" s="57" t="str">
        <f t="shared" si="17"/>
        <v/>
      </c>
      <c r="O718" s="54">
        <f t="shared" ca="1" si="3"/>
        <v>10</v>
      </c>
      <c r="P718" s="55">
        <f t="shared" ca="1" si="13"/>
        <v>10037105.875768362</v>
      </c>
      <c r="Q718" s="56">
        <f t="shared" ca="1" si="14"/>
        <v>260964752.76997742</v>
      </c>
      <c r="R718" s="57">
        <f t="shared" ca="1" si="15"/>
        <v>0</v>
      </c>
      <c r="S718" s="8"/>
      <c r="T718" s="8"/>
      <c r="U718" s="8"/>
      <c r="V718" s="8"/>
      <c r="W718" s="8"/>
      <c r="X718" s="8"/>
      <c r="Y718" s="8"/>
      <c r="Z718" s="8"/>
    </row>
    <row r="719" spans="1:26" ht="15.75" customHeight="1">
      <c r="A719" s="8"/>
      <c r="B719" s="8"/>
      <c r="C719" s="8"/>
      <c r="D719" s="8"/>
      <c r="E719" s="8"/>
      <c r="F719" s="8"/>
      <c r="G719" s="8"/>
      <c r="H719" s="8"/>
      <c r="I719" s="8"/>
      <c r="J719" s="8"/>
      <c r="K719" s="8"/>
      <c r="L719" s="55"/>
      <c r="M719" s="32"/>
      <c r="N719" s="57" t="str">
        <f t="shared" si="17"/>
        <v/>
      </c>
      <c r="O719" s="54">
        <f t="shared" ca="1" si="3"/>
        <v>11</v>
      </c>
      <c r="P719" s="55">
        <f t="shared" ca="1" si="13"/>
        <v>10438590.110799097</v>
      </c>
      <c r="Q719" s="56">
        <f t="shared" ca="1" si="14"/>
        <v>271403342.88077652</v>
      </c>
      <c r="R719" s="57">
        <f t="shared" ca="1" si="15"/>
        <v>0</v>
      </c>
      <c r="S719" s="8"/>
      <c r="T719" s="8"/>
      <c r="U719" s="8"/>
      <c r="V719" s="8"/>
      <c r="W719" s="8"/>
      <c r="X719" s="8"/>
      <c r="Y719" s="8"/>
      <c r="Z719" s="8"/>
    </row>
    <row r="720" spans="1:26" ht="15.75" customHeight="1">
      <c r="A720" s="8"/>
      <c r="B720" s="8"/>
      <c r="C720" s="8"/>
      <c r="D720" s="8"/>
      <c r="E720" s="8"/>
      <c r="F720" s="8"/>
      <c r="G720" s="8"/>
      <c r="H720" s="8"/>
      <c r="I720" s="8"/>
      <c r="J720" s="8"/>
      <c r="K720" s="8"/>
      <c r="L720" s="55"/>
      <c r="M720" s="32"/>
      <c r="N720" s="57" t="str">
        <f t="shared" si="17"/>
        <v/>
      </c>
      <c r="O720" s="54">
        <f t="shared" ca="1" si="3"/>
        <v>9</v>
      </c>
      <c r="P720" s="55">
        <f t="shared" ca="1" si="13"/>
        <v>10856133.715231061</v>
      </c>
      <c r="Q720" s="56">
        <f t="shared" ca="1" si="14"/>
        <v>282259476.59600759</v>
      </c>
      <c r="R720" s="57">
        <f t="shared" ca="1" si="15"/>
        <v>0</v>
      </c>
      <c r="S720" s="8"/>
      <c r="T720" s="8"/>
      <c r="U720" s="8"/>
      <c r="V720" s="8"/>
      <c r="W720" s="8"/>
      <c r="X720" s="8"/>
      <c r="Y720" s="8"/>
      <c r="Z720" s="8"/>
    </row>
    <row r="721" spans="1:26" ht="15.75" customHeight="1">
      <c r="A721" s="8"/>
      <c r="B721" s="8"/>
      <c r="C721" s="8"/>
      <c r="D721" s="8"/>
      <c r="E721" s="8"/>
      <c r="F721" s="8"/>
      <c r="G721" s="8"/>
      <c r="H721" s="8"/>
      <c r="I721" s="8"/>
      <c r="J721" s="8"/>
      <c r="K721" s="8"/>
      <c r="L721" s="55"/>
      <c r="M721" s="32"/>
      <c r="N721" s="57" t="str">
        <f t="shared" si="17"/>
        <v/>
      </c>
      <c r="O721" s="54">
        <f t="shared" ca="1" si="3"/>
        <v>8</v>
      </c>
      <c r="P721" s="55">
        <f t="shared" ca="1" si="13"/>
        <v>11290379.063840304</v>
      </c>
      <c r="Q721" s="56">
        <f t="shared" ca="1" si="14"/>
        <v>293549855.65984792</v>
      </c>
      <c r="R721" s="57">
        <f t="shared" ca="1" si="15"/>
        <v>0</v>
      </c>
      <c r="S721" s="8"/>
      <c r="T721" s="8"/>
      <c r="U721" s="8"/>
      <c r="V721" s="8"/>
      <c r="W721" s="8"/>
      <c r="X721" s="8"/>
      <c r="Y721" s="8"/>
      <c r="Z721" s="8"/>
    </row>
    <row r="722" spans="1:26" ht="15.75" customHeight="1">
      <c r="A722" s="8"/>
      <c r="B722" s="8"/>
      <c r="C722" s="8"/>
      <c r="D722" s="8"/>
      <c r="E722" s="8"/>
      <c r="F722" s="8"/>
      <c r="G722" s="8"/>
      <c r="H722" s="8"/>
      <c r="I722" s="8"/>
      <c r="J722" s="8"/>
      <c r="K722" s="8"/>
      <c r="L722" s="55"/>
      <c r="M722" s="32"/>
      <c r="N722" s="57" t="str">
        <f t="shared" si="17"/>
        <v/>
      </c>
      <c r="O722" s="54">
        <f t="shared" ca="1" si="3"/>
        <v>10</v>
      </c>
      <c r="P722" s="55">
        <f t="shared" ca="1" si="13"/>
        <v>11741994.226393918</v>
      </c>
      <c r="Q722" s="56">
        <f t="shared" ca="1" si="14"/>
        <v>305291849.88624185</v>
      </c>
      <c r="R722" s="57">
        <f t="shared" ca="1" si="15"/>
        <v>0</v>
      </c>
      <c r="S722" s="8"/>
      <c r="T722" s="8"/>
      <c r="U722" s="8"/>
      <c r="V722" s="8"/>
      <c r="W722" s="8"/>
      <c r="X722" s="8"/>
      <c r="Y722" s="8"/>
      <c r="Z722" s="8"/>
    </row>
    <row r="723" spans="1:26" ht="15.75" customHeight="1">
      <c r="A723" s="8"/>
      <c r="B723" s="8"/>
      <c r="C723" s="8"/>
      <c r="D723" s="8"/>
      <c r="E723" s="8"/>
      <c r="F723" s="8"/>
      <c r="G723" s="8"/>
      <c r="H723" s="8"/>
      <c r="I723" s="8"/>
      <c r="J723" s="8"/>
      <c r="K723" s="8"/>
      <c r="L723" s="55"/>
      <c r="M723" s="32"/>
      <c r="N723" s="57" t="str">
        <f t="shared" si="17"/>
        <v/>
      </c>
      <c r="O723" s="54">
        <f t="shared" ca="1" si="3"/>
        <v>54</v>
      </c>
      <c r="P723" s="55">
        <f t="shared" ca="1" si="13"/>
        <v>12211673.995449675</v>
      </c>
      <c r="Q723" s="56">
        <f t="shared" ca="1" si="14"/>
        <v>317503523.88169152</v>
      </c>
      <c r="R723" s="57">
        <f t="shared" ca="1" si="15"/>
        <v>0</v>
      </c>
      <c r="S723" s="8"/>
      <c r="T723" s="8"/>
      <c r="U723" s="8"/>
      <c r="V723" s="8"/>
      <c r="W723" s="8"/>
      <c r="X723" s="8"/>
      <c r="Y723" s="8"/>
      <c r="Z723" s="8"/>
    </row>
    <row r="724" spans="1:26" ht="15.75" customHeight="1">
      <c r="A724" s="8"/>
      <c r="B724" s="8"/>
      <c r="C724" s="8"/>
      <c r="D724" s="8"/>
      <c r="E724" s="8"/>
      <c r="F724" s="8"/>
      <c r="G724" s="8"/>
      <c r="H724" s="8"/>
      <c r="I724" s="8"/>
      <c r="J724" s="8"/>
      <c r="K724" s="8"/>
      <c r="L724" s="55"/>
      <c r="M724" s="32"/>
      <c r="N724" s="57" t="str">
        <f t="shared" si="17"/>
        <v/>
      </c>
      <c r="O724" s="54">
        <f t="shared" ca="1" si="3"/>
        <v>41</v>
      </c>
      <c r="P724" s="55">
        <f t="shared" ca="1" si="13"/>
        <v>12700140.95526766</v>
      </c>
      <c r="Q724" s="56">
        <f t="shared" ca="1" si="14"/>
        <v>330203664.83695918</v>
      </c>
      <c r="R724" s="57">
        <f t="shared" ca="1" si="15"/>
        <v>0</v>
      </c>
      <c r="S724" s="8"/>
      <c r="T724" s="8"/>
      <c r="U724" s="8"/>
      <c r="V724" s="8"/>
      <c r="W724" s="8"/>
      <c r="X724" s="8"/>
      <c r="Y724" s="8"/>
      <c r="Z724" s="8"/>
    </row>
    <row r="725" spans="1:26" ht="15.75" customHeight="1">
      <c r="A725" s="8"/>
      <c r="B725" s="8"/>
      <c r="C725" s="8"/>
      <c r="D725" s="8"/>
      <c r="E725" s="8"/>
      <c r="F725" s="8"/>
      <c r="G725" s="8"/>
      <c r="H725" s="8"/>
      <c r="I725" s="8"/>
      <c r="J725" s="8"/>
      <c r="K725" s="8"/>
      <c r="L725" s="55"/>
      <c r="M725" s="32"/>
      <c r="N725" s="57" t="str">
        <f t="shared" si="17"/>
        <v/>
      </c>
      <c r="O725" s="54">
        <f t="shared" ca="1" si="3"/>
        <v>5</v>
      </c>
      <c r="P725" s="55">
        <f t="shared" ca="1" si="13"/>
        <v>13208146.593478367</v>
      </c>
      <c r="Q725" s="56">
        <f t="shared" ca="1" si="14"/>
        <v>343411811.43043756</v>
      </c>
      <c r="R725" s="57">
        <f t="shared" ca="1" si="15"/>
        <v>0</v>
      </c>
      <c r="S725" s="8"/>
      <c r="T725" s="8"/>
      <c r="U725" s="8"/>
      <c r="V725" s="8"/>
      <c r="W725" s="8"/>
      <c r="X725" s="8"/>
      <c r="Y725" s="8"/>
      <c r="Z725" s="8"/>
    </row>
    <row r="726" spans="1:26" ht="15.75" customHeight="1">
      <c r="A726" s="8"/>
      <c r="B726" s="8"/>
      <c r="C726" s="8"/>
      <c r="D726" s="8"/>
      <c r="E726" s="8"/>
      <c r="F726" s="8"/>
      <c r="G726" s="8"/>
      <c r="H726" s="8"/>
      <c r="I726" s="8"/>
      <c r="J726" s="8"/>
      <c r="K726" s="8"/>
      <c r="L726" s="55"/>
      <c r="M726" s="32"/>
      <c r="N726" s="57" t="str">
        <f t="shared" si="17"/>
        <v/>
      </c>
      <c r="O726" s="54">
        <f t="shared" ca="1" si="3"/>
        <v>98</v>
      </c>
      <c r="P726" s="55">
        <f t="shared" ca="1" si="13"/>
        <v>-6868236.2286087517</v>
      </c>
      <c r="Q726" s="56">
        <f t="shared" ca="1" si="14"/>
        <v>336543575.20182884</v>
      </c>
      <c r="R726" s="57">
        <f t="shared" ca="1" si="15"/>
        <v>1</v>
      </c>
      <c r="S726" s="8"/>
      <c r="T726" s="8"/>
      <c r="U726" s="8"/>
      <c r="V726" s="8"/>
      <c r="W726" s="8"/>
      <c r="X726" s="8"/>
      <c r="Y726" s="8"/>
      <c r="Z726" s="8"/>
    </row>
    <row r="727" spans="1:26" ht="15.75" customHeight="1">
      <c r="A727" s="8"/>
      <c r="B727" s="8"/>
      <c r="C727" s="8"/>
      <c r="D727" s="8"/>
      <c r="E727" s="8"/>
      <c r="F727" s="8"/>
      <c r="G727" s="8"/>
      <c r="H727" s="8"/>
      <c r="I727" s="8"/>
      <c r="J727" s="8"/>
      <c r="K727" s="8"/>
      <c r="L727" s="55"/>
      <c r="M727" s="32"/>
      <c r="N727" s="57" t="str">
        <f t="shared" si="17"/>
        <v/>
      </c>
      <c r="O727" s="54">
        <f t="shared" ca="1" si="3"/>
        <v>69</v>
      </c>
      <c r="P727" s="55">
        <f t="shared" ca="1" si="13"/>
        <v>-6730871.5040365765</v>
      </c>
      <c r="Q727" s="56">
        <f t="shared" ca="1" si="14"/>
        <v>329812703.69779223</v>
      </c>
      <c r="R727" s="57">
        <f t="shared" ca="1" si="15"/>
        <v>2</v>
      </c>
      <c r="S727" s="8"/>
      <c r="T727" s="8"/>
      <c r="U727" s="8"/>
      <c r="V727" s="8"/>
      <c r="W727" s="8"/>
      <c r="X727" s="8"/>
      <c r="Y727" s="8"/>
      <c r="Z727" s="8"/>
    </row>
    <row r="728" spans="1:26" ht="15.75" customHeight="1">
      <c r="A728" s="8"/>
      <c r="B728" s="8"/>
      <c r="C728" s="8"/>
      <c r="D728" s="8"/>
      <c r="E728" s="8"/>
      <c r="F728" s="8"/>
      <c r="G728" s="8"/>
      <c r="H728" s="8"/>
      <c r="I728" s="8"/>
      <c r="J728" s="8"/>
      <c r="K728" s="8"/>
      <c r="L728" s="55"/>
      <c r="M728" s="32"/>
      <c r="N728" s="57" t="str">
        <f t="shared" si="17"/>
        <v/>
      </c>
      <c r="O728" s="54">
        <f t="shared" ca="1" si="3"/>
        <v>8</v>
      </c>
      <c r="P728" s="55">
        <f t="shared" ca="1" si="13"/>
        <v>13192508.14791169</v>
      </c>
      <c r="Q728" s="56">
        <f t="shared" ca="1" si="14"/>
        <v>343005211.8457039</v>
      </c>
      <c r="R728" s="57">
        <f t="shared" ca="1" si="15"/>
        <v>0</v>
      </c>
      <c r="S728" s="8"/>
      <c r="T728" s="8"/>
      <c r="U728" s="8"/>
      <c r="V728" s="8"/>
      <c r="W728" s="8"/>
      <c r="X728" s="8"/>
      <c r="Y728" s="8"/>
      <c r="Z728" s="8"/>
    </row>
    <row r="729" spans="1:26" ht="15.75" customHeight="1">
      <c r="A729" s="8"/>
      <c r="B729" s="8"/>
      <c r="C729" s="8"/>
      <c r="D729" s="8"/>
      <c r="E729" s="8"/>
      <c r="F729" s="8"/>
      <c r="G729" s="8"/>
      <c r="H729" s="8"/>
      <c r="I729" s="8"/>
      <c r="J729" s="8"/>
      <c r="K729" s="8"/>
      <c r="L729" s="55"/>
      <c r="M729" s="32"/>
      <c r="N729" s="57" t="str">
        <f t="shared" si="17"/>
        <v/>
      </c>
      <c r="O729" s="54">
        <f t="shared" ca="1" si="3"/>
        <v>52</v>
      </c>
      <c r="P729" s="55">
        <f t="shared" ca="1" si="13"/>
        <v>13720208.473828156</v>
      </c>
      <c r="Q729" s="56">
        <f t="shared" ca="1" si="14"/>
        <v>356725420.31953204</v>
      </c>
      <c r="R729" s="57">
        <f t="shared" ca="1" si="15"/>
        <v>0</v>
      </c>
      <c r="S729" s="8"/>
      <c r="T729" s="8"/>
      <c r="U729" s="8"/>
      <c r="V729" s="8"/>
      <c r="W729" s="8"/>
      <c r="X729" s="8"/>
      <c r="Y729" s="8"/>
      <c r="Z729" s="8"/>
    </row>
    <row r="730" spans="1:26" ht="15.75" customHeight="1">
      <c r="A730" s="8"/>
      <c r="B730" s="8"/>
      <c r="C730" s="8"/>
      <c r="D730" s="8"/>
      <c r="E730" s="8"/>
      <c r="F730" s="8"/>
      <c r="G730" s="8"/>
      <c r="H730" s="8"/>
      <c r="I730" s="8"/>
      <c r="J730" s="8"/>
      <c r="K730" s="8"/>
      <c r="L730" s="55"/>
      <c r="M730" s="32"/>
      <c r="N730" s="57" t="str">
        <f t="shared" si="17"/>
        <v/>
      </c>
      <c r="O730" s="54">
        <f t="shared" ca="1" si="3"/>
        <v>6</v>
      </c>
      <c r="P730" s="55">
        <f t="shared" ca="1" si="13"/>
        <v>14269016.812781282</v>
      </c>
      <c r="Q730" s="56">
        <f t="shared" ca="1" si="14"/>
        <v>370994437.13231331</v>
      </c>
      <c r="R730" s="57">
        <f t="shared" ca="1" si="15"/>
        <v>0</v>
      </c>
      <c r="S730" s="8"/>
      <c r="T730" s="8"/>
      <c r="U730" s="8"/>
      <c r="V730" s="8"/>
      <c r="W730" s="8"/>
      <c r="X730" s="8"/>
      <c r="Y730" s="8"/>
      <c r="Z730" s="8"/>
    </row>
    <row r="731" spans="1:26" ht="15.75" customHeight="1">
      <c r="A731" s="8"/>
      <c r="B731" s="8"/>
      <c r="C731" s="8"/>
      <c r="D731" s="8"/>
      <c r="E731" s="8"/>
      <c r="F731" s="8"/>
      <c r="G731" s="8"/>
      <c r="H731" s="8"/>
      <c r="I731" s="8"/>
      <c r="J731" s="8"/>
      <c r="K731" s="8"/>
      <c r="L731" s="55"/>
      <c r="M731" s="32"/>
      <c r="N731" s="57" t="str">
        <f t="shared" si="17"/>
        <v/>
      </c>
      <c r="O731" s="54">
        <f t="shared" ca="1" si="3"/>
        <v>42</v>
      </c>
      <c r="P731" s="55">
        <f t="shared" ca="1" si="13"/>
        <v>14839777.485292533</v>
      </c>
      <c r="Q731" s="56">
        <f t="shared" ca="1" si="14"/>
        <v>385834214.61760587</v>
      </c>
      <c r="R731" s="57">
        <f t="shared" ca="1" si="15"/>
        <v>0</v>
      </c>
      <c r="S731" s="8"/>
      <c r="T731" s="8"/>
      <c r="U731" s="8"/>
      <c r="V731" s="8"/>
      <c r="W731" s="8"/>
      <c r="X731" s="8"/>
      <c r="Y731" s="8"/>
      <c r="Z731" s="8"/>
    </row>
    <row r="732" spans="1:26" ht="15.75" customHeight="1">
      <c r="A732" s="8"/>
      <c r="B732" s="8"/>
      <c r="C732" s="8"/>
      <c r="D732" s="8"/>
      <c r="E732" s="8"/>
      <c r="F732" s="8"/>
      <c r="G732" s="8"/>
      <c r="H732" s="8"/>
      <c r="I732" s="8"/>
      <c r="J732" s="8"/>
      <c r="K732" s="8"/>
      <c r="L732" s="55"/>
      <c r="M732" s="32"/>
      <c r="N732" s="57" t="str">
        <f t="shared" si="17"/>
        <v/>
      </c>
      <c r="O732" s="54">
        <f t="shared" ca="1" si="3"/>
        <v>20</v>
      </c>
      <c r="P732" s="55">
        <f t="shared" ca="1" si="13"/>
        <v>15433368.584704235</v>
      </c>
      <c r="Q732" s="56">
        <f t="shared" ca="1" si="14"/>
        <v>401267583.20231009</v>
      </c>
      <c r="R732" s="57">
        <f t="shared" ca="1" si="15"/>
        <v>0</v>
      </c>
      <c r="S732" s="8"/>
      <c r="T732" s="8"/>
      <c r="U732" s="8"/>
      <c r="V732" s="8"/>
      <c r="W732" s="8"/>
      <c r="X732" s="8"/>
      <c r="Y732" s="8"/>
      <c r="Z732" s="8"/>
    </row>
    <row r="733" spans="1:26" ht="15.75" customHeight="1">
      <c r="A733" s="8"/>
      <c r="B733" s="8"/>
      <c r="C733" s="8"/>
      <c r="D733" s="8"/>
      <c r="E733" s="8"/>
      <c r="F733" s="8"/>
      <c r="G733" s="8"/>
      <c r="H733" s="8"/>
      <c r="I733" s="8"/>
      <c r="J733" s="8"/>
      <c r="K733" s="8"/>
      <c r="L733" s="55"/>
      <c r="M733" s="32"/>
      <c r="N733" s="57" t="str">
        <f t="shared" si="17"/>
        <v/>
      </c>
      <c r="O733" s="54">
        <f t="shared" ca="1" si="3"/>
        <v>40</v>
      </c>
      <c r="P733" s="55">
        <f t="shared" ca="1" si="13"/>
        <v>16050703.328092404</v>
      </c>
      <c r="Q733" s="56">
        <f t="shared" ca="1" si="14"/>
        <v>417318286.53040248</v>
      </c>
      <c r="R733" s="57">
        <f t="shared" ca="1" si="15"/>
        <v>0</v>
      </c>
      <c r="S733" s="8"/>
      <c r="T733" s="8"/>
      <c r="U733" s="8"/>
      <c r="V733" s="8"/>
      <c r="W733" s="8"/>
      <c r="X733" s="8"/>
      <c r="Y733" s="8"/>
      <c r="Z733" s="8"/>
    </row>
    <row r="734" spans="1:26" ht="15.75" customHeight="1">
      <c r="A734" s="8"/>
      <c r="B734" s="8"/>
      <c r="C734" s="8"/>
      <c r="D734" s="8"/>
      <c r="E734" s="8"/>
      <c r="F734" s="8"/>
      <c r="G734" s="8"/>
      <c r="H734" s="8"/>
      <c r="I734" s="8"/>
      <c r="J734" s="8"/>
      <c r="K734" s="8"/>
      <c r="L734" s="55"/>
      <c r="M734" s="32"/>
      <c r="N734" s="57" t="str">
        <f t="shared" si="17"/>
        <v/>
      </c>
      <c r="O734" s="54">
        <f t="shared" ca="1" si="3"/>
        <v>54</v>
      </c>
      <c r="P734" s="55">
        <f t="shared" ca="1" si="13"/>
        <v>16692731.4612161</v>
      </c>
      <c r="Q734" s="56">
        <f t="shared" ca="1" si="14"/>
        <v>434011017.99161857</v>
      </c>
      <c r="R734" s="57">
        <f t="shared" ca="1" si="15"/>
        <v>0</v>
      </c>
      <c r="S734" s="8"/>
      <c r="T734" s="8"/>
      <c r="U734" s="8"/>
      <c r="V734" s="8"/>
      <c r="W734" s="8"/>
      <c r="X734" s="8"/>
      <c r="Y734" s="8"/>
      <c r="Z734" s="8"/>
    </row>
    <row r="735" spans="1:26" ht="15.75" customHeight="1">
      <c r="A735" s="8"/>
      <c r="B735" s="8"/>
      <c r="C735" s="8"/>
      <c r="D735" s="8"/>
      <c r="E735" s="8"/>
      <c r="F735" s="8"/>
      <c r="G735" s="8"/>
      <c r="H735" s="8"/>
      <c r="I735" s="8"/>
      <c r="J735" s="8"/>
      <c r="K735" s="8"/>
      <c r="L735" s="55"/>
      <c r="M735" s="32"/>
      <c r="N735" s="57" t="str">
        <f t="shared" si="17"/>
        <v/>
      </c>
      <c r="O735" s="54">
        <f t="shared" ca="1" si="3"/>
        <v>31</v>
      </c>
      <c r="P735" s="55">
        <f t="shared" ca="1" si="13"/>
        <v>17360440.719664745</v>
      </c>
      <c r="Q735" s="56">
        <f t="shared" ca="1" si="14"/>
        <v>451371458.71128333</v>
      </c>
      <c r="R735" s="57">
        <f t="shared" ca="1" si="15"/>
        <v>0</v>
      </c>
      <c r="S735" s="8"/>
      <c r="T735" s="8"/>
      <c r="U735" s="8"/>
      <c r="V735" s="8"/>
      <c r="W735" s="8"/>
      <c r="X735" s="8"/>
      <c r="Y735" s="8"/>
      <c r="Z735" s="8"/>
    </row>
    <row r="736" spans="1:26" ht="15.75" customHeight="1">
      <c r="A736" s="8"/>
      <c r="B736" s="8"/>
      <c r="C736" s="8"/>
      <c r="D736" s="8"/>
      <c r="E736" s="8"/>
      <c r="F736" s="8"/>
      <c r="G736" s="8"/>
      <c r="H736" s="8"/>
      <c r="I736" s="8"/>
      <c r="J736" s="8"/>
      <c r="K736" s="8"/>
      <c r="L736" s="55"/>
      <c r="M736" s="32"/>
      <c r="N736" s="57" t="str">
        <f t="shared" si="17"/>
        <v/>
      </c>
      <c r="O736" s="54">
        <f t="shared" ca="1" si="3"/>
        <v>18</v>
      </c>
      <c r="P736" s="55">
        <f t="shared" ca="1" si="13"/>
        <v>18054858.348451335</v>
      </c>
      <c r="Q736" s="56">
        <f t="shared" ca="1" si="14"/>
        <v>469426317.05973464</v>
      </c>
      <c r="R736" s="57">
        <f t="shared" ca="1" si="15"/>
        <v>0</v>
      </c>
      <c r="S736" s="8"/>
      <c r="T736" s="8"/>
      <c r="U736" s="8"/>
      <c r="V736" s="8"/>
      <c r="W736" s="8"/>
      <c r="X736" s="8"/>
      <c r="Y736" s="8"/>
      <c r="Z736" s="8"/>
    </row>
    <row r="737" spans="1:26" ht="15.75" customHeight="1">
      <c r="A737" s="8"/>
      <c r="B737" s="8"/>
      <c r="C737" s="8"/>
      <c r="D737" s="8"/>
      <c r="E737" s="8"/>
      <c r="F737" s="8"/>
      <c r="G737" s="8"/>
      <c r="H737" s="8"/>
      <c r="I737" s="8"/>
      <c r="J737" s="8"/>
      <c r="K737" s="8"/>
      <c r="L737" s="55"/>
      <c r="M737" s="32"/>
      <c r="N737" s="57" t="str">
        <f t="shared" si="17"/>
        <v/>
      </c>
      <c r="O737" s="54">
        <f t="shared" ca="1" si="3"/>
        <v>57</v>
      </c>
      <c r="P737" s="55">
        <f t="shared" ca="1" si="13"/>
        <v>18777052.682389386</v>
      </c>
      <c r="Q737" s="56">
        <f t="shared" ca="1" si="14"/>
        <v>488203369.74212402</v>
      </c>
      <c r="R737" s="57">
        <f t="shared" ca="1" si="15"/>
        <v>0</v>
      </c>
      <c r="S737" s="8"/>
      <c r="T737" s="8"/>
      <c r="U737" s="8"/>
      <c r="V737" s="8"/>
      <c r="W737" s="8"/>
      <c r="X737" s="8"/>
      <c r="Y737" s="8"/>
      <c r="Z737" s="8"/>
    </row>
    <row r="738" spans="1:26" ht="15.75" customHeight="1">
      <c r="A738" s="8"/>
      <c r="B738" s="8"/>
      <c r="C738" s="8"/>
      <c r="D738" s="8"/>
      <c r="E738" s="8"/>
      <c r="F738" s="8"/>
      <c r="G738" s="8"/>
      <c r="H738" s="8"/>
      <c r="I738" s="8"/>
      <c r="J738" s="8"/>
      <c r="K738" s="8"/>
      <c r="L738" s="55"/>
      <c r="M738" s="32"/>
      <c r="N738" s="57" t="str">
        <f t="shared" si="17"/>
        <v/>
      </c>
      <c r="O738" s="54">
        <f t="shared" ca="1" si="3"/>
        <v>40</v>
      </c>
      <c r="P738" s="55">
        <f t="shared" ca="1" si="13"/>
        <v>19528134.789684962</v>
      </c>
      <c r="Q738" s="56">
        <f t="shared" ca="1" si="14"/>
        <v>507731504.53180897</v>
      </c>
      <c r="R738" s="57">
        <f t="shared" ca="1" si="15"/>
        <v>0</v>
      </c>
      <c r="S738" s="8"/>
      <c r="T738" s="8"/>
      <c r="U738" s="8"/>
      <c r="V738" s="8"/>
      <c r="W738" s="8"/>
      <c r="X738" s="8"/>
      <c r="Y738" s="8"/>
      <c r="Z738" s="8"/>
    </row>
    <row r="739" spans="1:26" ht="15.75" customHeight="1">
      <c r="A739" s="8"/>
      <c r="B739" s="8"/>
      <c r="C739" s="8"/>
      <c r="D739" s="8"/>
      <c r="E739" s="8"/>
      <c r="F739" s="8"/>
      <c r="G739" s="8"/>
      <c r="H739" s="8"/>
      <c r="I739" s="8"/>
      <c r="J739" s="8"/>
      <c r="K739" s="8"/>
      <c r="L739" s="55"/>
      <c r="M739" s="32"/>
      <c r="N739" s="57" t="str">
        <f t="shared" si="17"/>
        <v/>
      </c>
      <c r="O739" s="54">
        <f t="shared" ca="1" si="3"/>
        <v>79</v>
      </c>
      <c r="P739" s="55">
        <f t="shared" ca="1" si="13"/>
        <v>-10154630.090636179</v>
      </c>
      <c r="Q739" s="56">
        <f t="shared" ca="1" si="14"/>
        <v>497576874.44117278</v>
      </c>
      <c r="R739" s="57">
        <f t="shared" ca="1" si="15"/>
        <v>1</v>
      </c>
      <c r="S739" s="8"/>
      <c r="T739" s="8"/>
      <c r="U739" s="8"/>
      <c r="V739" s="8"/>
      <c r="W739" s="8"/>
      <c r="X739" s="8"/>
      <c r="Y739" s="8"/>
      <c r="Z739" s="8"/>
    </row>
    <row r="740" spans="1:26" ht="15.75" customHeight="1">
      <c r="A740" s="8"/>
      <c r="B740" s="8"/>
      <c r="C740" s="8"/>
      <c r="D740" s="8"/>
      <c r="E740" s="8"/>
      <c r="F740" s="8"/>
      <c r="G740" s="8"/>
      <c r="H740" s="8"/>
      <c r="I740" s="8"/>
      <c r="J740" s="8"/>
      <c r="K740" s="8"/>
      <c r="L740" s="55"/>
      <c r="M740" s="32"/>
      <c r="N740" s="57" t="str">
        <f t="shared" si="17"/>
        <v/>
      </c>
      <c r="O740" s="54">
        <f t="shared" ca="1" si="3"/>
        <v>85</v>
      </c>
      <c r="P740" s="55">
        <f t="shared" ca="1" si="13"/>
        <v>-9951537.4888234567</v>
      </c>
      <c r="Q740" s="56">
        <f t="shared" ca="1" si="14"/>
        <v>487625336.95234931</v>
      </c>
      <c r="R740" s="57">
        <f t="shared" ca="1" si="15"/>
        <v>2</v>
      </c>
      <c r="S740" s="8"/>
      <c r="T740" s="8"/>
      <c r="U740" s="8"/>
      <c r="V740" s="8"/>
      <c r="W740" s="8"/>
      <c r="X740" s="8"/>
      <c r="Y740" s="8"/>
      <c r="Z740" s="8"/>
    </row>
    <row r="741" spans="1:26" ht="15.75" customHeight="1">
      <c r="A741" s="8"/>
      <c r="B741" s="8"/>
      <c r="C741" s="8"/>
      <c r="D741" s="8"/>
      <c r="E741" s="8"/>
      <c r="F741" s="8"/>
      <c r="G741" s="8"/>
      <c r="H741" s="8"/>
      <c r="I741" s="8"/>
      <c r="J741" s="8"/>
      <c r="K741" s="8"/>
      <c r="L741" s="55"/>
      <c r="M741" s="32"/>
      <c r="N741" s="57" t="str">
        <f t="shared" si="17"/>
        <v/>
      </c>
      <c r="O741" s="54">
        <f t="shared" ca="1" si="3"/>
        <v>28</v>
      </c>
      <c r="P741" s="55">
        <f t="shared" ca="1" si="13"/>
        <v>19505013.478093974</v>
      </c>
      <c r="Q741" s="56">
        <f t="shared" ca="1" si="14"/>
        <v>507130350.43044329</v>
      </c>
      <c r="R741" s="57">
        <f t="shared" ca="1" si="15"/>
        <v>0</v>
      </c>
      <c r="S741" s="8"/>
      <c r="T741" s="8"/>
      <c r="U741" s="8"/>
      <c r="V741" s="8"/>
      <c r="W741" s="8"/>
      <c r="X741" s="8"/>
      <c r="Y741" s="8"/>
      <c r="Z741" s="8"/>
    </row>
    <row r="742" spans="1:26" ht="15.75" customHeight="1">
      <c r="A742" s="8"/>
      <c r="B742" s="8"/>
      <c r="C742" s="8"/>
      <c r="D742" s="8"/>
      <c r="E742" s="8"/>
      <c r="F742" s="8"/>
      <c r="G742" s="8"/>
      <c r="H742" s="8"/>
      <c r="I742" s="8"/>
      <c r="J742" s="8"/>
      <c r="K742" s="8"/>
      <c r="L742" s="55"/>
      <c r="M742" s="32"/>
      <c r="N742" s="57" t="str">
        <f t="shared" si="17"/>
        <v/>
      </c>
      <c r="O742" s="54">
        <f t="shared" ca="1" si="3"/>
        <v>18</v>
      </c>
      <c r="P742" s="55">
        <f t="shared" ca="1" si="13"/>
        <v>20285214.017217733</v>
      </c>
      <c r="Q742" s="56">
        <f t="shared" ca="1" si="14"/>
        <v>527415564.44766104</v>
      </c>
      <c r="R742" s="57">
        <f t="shared" ca="1" si="15"/>
        <v>0</v>
      </c>
      <c r="S742" s="8"/>
      <c r="T742" s="8"/>
      <c r="U742" s="8"/>
      <c r="V742" s="8"/>
      <c r="W742" s="8"/>
      <c r="X742" s="8"/>
      <c r="Y742" s="8"/>
      <c r="Z742" s="8"/>
    </row>
    <row r="743" spans="1:26" ht="15.75" customHeight="1">
      <c r="A743" s="8"/>
      <c r="B743" s="8"/>
      <c r="C743" s="8"/>
      <c r="D743" s="8"/>
      <c r="E743" s="8"/>
      <c r="F743" s="8"/>
      <c r="G743" s="8"/>
      <c r="H743" s="8"/>
      <c r="I743" s="8"/>
      <c r="J743" s="8"/>
      <c r="K743" s="8"/>
      <c r="L743" s="55"/>
      <c r="M743" s="32"/>
      <c r="N743" s="57" t="str">
        <f t="shared" si="17"/>
        <v/>
      </c>
      <c r="O743" s="54">
        <f t="shared" ca="1" si="3"/>
        <v>37</v>
      </c>
      <c r="P743" s="55">
        <f t="shared" ca="1" si="13"/>
        <v>21096622.577906441</v>
      </c>
      <c r="Q743" s="56">
        <f t="shared" ca="1" si="14"/>
        <v>548512187.02556753</v>
      </c>
      <c r="R743" s="57">
        <f t="shared" ca="1" si="15"/>
        <v>0</v>
      </c>
      <c r="S743" s="8"/>
      <c r="T743" s="8"/>
      <c r="U743" s="8"/>
      <c r="V743" s="8"/>
      <c r="W743" s="8"/>
      <c r="X743" s="8"/>
      <c r="Y743" s="8"/>
      <c r="Z743" s="8"/>
    </row>
    <row r="744" spans="1:26" ht="15.75" customHeight="1">
      <c r="A744" s="8"/>
      <c r="B744" s="8"/>
      <c r="C744" s="8"/>
      <c r="D744" s="8"/>
      <c r="E744" s="8"/>
      <c r="F744" s="8"/>
      <c r="G744" s="8"/>
      <c r="H744" s="8"/>
      <c r="I744" s="8"/>
      <c r="J744" s="8"/>
      <c r="K744" s="8"/>
      <c r="L744" s="55"/>
      <c r="M744" s="32"/>
      <c r="N744" s="57" t="str">
        <f t="shared" si="17"/>
        <v/>
      </c>
      <c r="O744" s="54">
        <f t="shared" ca="1" si="3"/>
        <v>11</v>
      </c>
      <c r="P744" s="55">
        <f t="shared" ca="1" si="13"/>
        <v>21940487.481022701</v>
      </c>
      <c r="Q744" s="56">
        <f t="shared" ca="1" si="14"/>
        <v>570452674.50659025</v>
      </c>
      <c r="R744" s="57">
        <f t="shared" ca="1" si="15"/>
        <v>0</v>
      </c>
      <c r="S744" s="8"/>
      <c r="T744" s="8"/>
      <c r="U744" s="8"/>
      <c r="V744" s="8"/>
      <c r="W744" s="8"/>
      <c r="X744" s="8"/>
      <c r="Y744" s="8"/>
      <c r="Z744" s="8"/>
    </row>
    <row r="745" spans="1:26" ht="15.75" customHeight="1">
      <c r="A745" s="8"/>
      <c r="B745" s="8"/>
      <c r="C745" s="8"/>
      <c r="D745" s="8"/>
      <c r="E745" s="8"/>
      <c r="F745" s="8"/>
      <c r="G745" s="8"/>
      <c r="H745" s="8"/>
      <c r="I745" s="8"/>
      <c r="J745" s="8"/>
      <c r="K745" s="8"/>
      <c r="L745" s="55"/>
      <c r="M745" s="32"/>
      <c r="N745" s="57" t="str">
        <f t="shared" si="17"/>
        <v/>
      </c>
      <c r="O745" s="54">
        <f t="shared" ca="1" si="3"/>
        <v>19</v>
      </c>
      <c r="P745" s="55">
        <f t="shared" ca="1" si="13"/>
        <v>22818106.980263609</v>
      </c>
      <c r="Q745" s="56">
        <f t="shared" ca="1" si="14"/>
        <v>593270781.48685384</v>
      </c>
      <c r="R745" s="57">
        <f t="shared" ca="1" si="15"/>
        <v>0</v>
      </c>
      <c r="S745" s="8"/>
      <c r="T745" s="8"/>
      <c r="U745" s="8"/>
      <c r="V745" s="8"/>
      <c r="W745" s="8"/>
      <c r="X745" s="8"/>
      <c r="Y745" s="8"/>
      <c r="Z745" s="8"/>
    </row>
    <row r="746" spans="1:26" ht="15.75" customHeight="1">
      <c r="A746" s="8"/>
      <c r="B746" s="8"/>
      <c r="C746" s="8"/>
      <c r="D746" s="8"/>
      <c r="E746" s="8"/>
      <c r="F746" s="8"/>
      <c r="G746" s="8"/>
      <c r="H746" s="8"/>
      <c r="I746" s="8"/>
      <c r="J746" s="8"/>
      <c r="K746" s="8"/>
      <c r="L746" s="55"/>
      <c r="M746" s="32"/>
      <c r="N746" s="57" t="str">
        <f t="shared" si="17"/>
        <v/>
      </c>
      <c r="O746" s="54">
        <f t="shared" ca="1" si="3"/>
        <v>55</v>
      </c>
      <c r="P746" s="55">
        <f t="shared" ca="1" si="13"/>
        <v>23730831.259474155</v>
      </c>
      <c r="Q746" s="56">
        <f t="shared" ca="1" si="14"/>
        <v>617001612.746328</v>
      </c>
      <c r="R746" s="57">
        <f t="shared" ca="1" si="15"/>
        <v>0</v>
      </c>
      <c r="S746" s="8"/>
      <c r="T746" s="8"/>
      <c r="U746" s="8"/>
      <c r="V746" s="8"/>
      <c r="W746" s="8"/>
      <c r="X746" s="8"/>
      <c r="Y746" s="8"/>
      <c r="Z746" s="8"/>
    </row>
    <row r="747" spans="1:26" ht="15.75" customHeight="1">
      <c r="A747" s="8"/>
      <c r="B747" s="8"/>
      <c r="C747" s="8"/>
      <c r="D747" s="8"/>
      <c r="E747" s="8"/>
      <c r="F747" s="8"/>
      <c r="G747" s="8"/>
      <c r="H747" s="8"/>
      <c r="I747" s="8"/>
      <c r="J747" s="8"/>
      <c r="K747" s="8"/>
      <c r="L747" s="55"/>
      <c r="M747" s="32"/>
      <c r="N747" s="57" t="str">
        <f t="shared" si="17"/>
        <v/>
      </c>
      <c r="O747" s="54">
        <f t="shared" ca="1" si="3"/>
        <v>30</v>
      </c>
      <c r="P747" s="55">
        <f t="shared" ca="1" si="13"/>
        <v>24680064.509853121</v>
      </c>
      <c r="Q747" s="56">
        <f t="shared" ca="1" si="14"/>
        <v>641681677.25618112</v>
      </c>
      <c r="R747" s="57">
        <f t="shared" ca="1" si="15"/>
        <v>0</v>
      </c>
      <c r="S747" s="8"/>
      <c r="T747" s="8"/>
      <c r="U747" s="8"/>
      <c r="V747" s="8"/>
      <c r="W747" s="8"/>
      <c r="X747" s="8"/>
      <c r="Y747" s="8"/>
      <c r="Z747" s="8"/>
    </row>
    <row r="748" spans="1:26" ht="15.75" customHeight="1">
      <c r="A748" s="8"/>
      <c r="B748" s="8"/>
      <c r="C748" s="8"/>
      <c r="D748" s="8"/>
      <c r="E748" s="8"/>
      <c r="F748" s="8"/>
      <c r="G748" s="8"/>
      <c r="H748" s="8"/>
      <c r="I748" s="8"/>
      <c r="J748" s="8"/>
      <c r="K748" s="8"/>
      <c r="L748" s="55"/>
      <c r="M748" s="32"/>
      <c r="N748" s="57" t="str">
        <f t="shared" si="17"/>
        <v/>
      </c>
      <c r="O748" s="54">
        <f t="shared" ca="1" si="3"/>
        <v>73</v>
      </c>
      <c r="P748" s="55">
        <f t="shared" ca="1" si="13"/>
        <v>-12833633.545123622</v>
      </c>
      <c r="Q748" s="56">
        <f t="shared" ca="1" si="14"/>
        <v>628848043.71105754</v>
      </c>
      <c r="R748" s="57">
        <f t="shared" ca="1" si="15"/>
        <v>1</v>
      </c>
      <c r="S748" s="8"/>
      <c r="T748" s="8"/>
      <c r="U748" s="8"/>
      <c r="V748" s="8"/>
      <c r="W748" s="8"/>
      <c r="X748" s="8"/>
      <c r="Y748" s="8"/>
      <c r="Z748" s="8"/>
    </row>
    <row r="749" spans="1:26" ht="15.75" customHeight="1">
      <c r="A749" s="8"/>
      <c r="B749" s="8"/>
      <c r="C749" s="8"/>
      <c r="D749" s="8"/>
      <c r="E749" s="8"/>
      <c r="F749" s="8"/>
      <c r="G749" s="8"/>
      <c r="H749" s="8"/>
      <c r="I749" s="8"/>
      <c r="J749" s="8"/>
      <c r="K749" s="8"/>
      <c r="L749" s="55"/>
      <c r="M749" s="32"/>
      <c r="N749" s="57" t="str">
        <f t="shared" si="17"/>
        <v/>
      </c>
      <c r="O749" s="54">
        <f t="shared" ca="1" si="3"/>
        <v>100</v>
      </c>
      <c r="P749" s="55">
        <f t="shared" ca="1" si="13"/>
        <v>-12576960.874221152</v>
      </c>
      <c r="Q749" s="56">
        <f t="shared" ca="1" si="14"/>
        <v>616271082.83683634</v>
      </c>
      <c r="R749" s="57">
        <f t="shared" ca="1" si="15"/>
        <v>2</v>
      </c>
      <c r="S749" s="8"/>
      <c r="T749" s="8"/>
      <c r="U749" s="8"/>
      <c r="V749" s="8"/>
      <c r="W749" s="8"/>
      <c r="X749" s="8"/>
      <c r="Y749" s="8"/>
      <c r="Z749" s="8"/>
    </row>
    <row r="750" spans="1:26" ht="15.75" customHeight="1">
      <c r="A750" s="8"/>
      <c r="B750" s="8"/>
      <c r="C750" s="8"/>
      <c r="D750" s="8"/>
      <c r="E750" s="8"/>
      <c r="F750" s="8"/>
      <c r="G750" s="8"/>
      <c r="H750" s="8"/>
      <c r="I750" s="8"/>
      <c r="J750" s="8"/>
      <c r="K750" s="8"/>
      <c r="L750" s="55"/>
      <c r="M750" s="32"/>
      <c r="N750" s="57" t="str">
        <f t="shared" si="17"/>
        <v/>
      </c>
      <c r="O750" s="54">
        <f t="shared" ca="1" si="3"/>
        <v>20</v>
      </c>
      <c r="P750" s="55">
        <f t="shared" ca="1" si="13"/>
        <v>24650843.313473456</v>
      </c>
      <c r="Q750" s="56">
        <f t="shared" ca="1" si="14"/>
        <v>640921926.1503098</v>
      </c>
      <c r="R750" s="57">
        <f t="shared" ca="1" si="15"/>
        <v>0</v>
      </c>
      <c r="S750" s="8"/>
      <c r="T750" s="8"/>
      <c r="U750" s="8"/>
      <c r="V750" s="8"/>
      <c r="W750" s="8"/>
      <c r="X750" s="8"/>
      <c r="Y750" s="8"/>
      <c r="Z750" s="8"/>
    </row>
    <row r="751" spans="1:26" ht="15.75" customHeight="1">
      <c r="A751" s="8"/>
      <c r="B751" s="8"/>
      <c r="C751" s="8"/>
      <c r="D751" s="8"/>
      <c r="E751" s="8"/>
      <c r="F751" s="8"/>
      <c r="G751" s="8"/>
      <c r="H751" s="8"/>
      <c r="I751" s="8"/>
      <c r="J751" s="8"/>
      <c r="K751" s="8"/>
      <c r="L751" s="55"/>
      <c r="M751" s="32"/>
      <c r="N751" s="57" t="str">
        <f t="shared" si="17"/>
        <v/>
      </c>
      <c r="O751" s="54">
        <f t="shared" ca="1" si="3"/>
        <v>26</v>
      </c>
      <c r="P751" s="55">
        <f t="shared" ca="1" si="13"/>
        <v>25636877.046012394</v>
      </c>
      <c r="Q751" s="56">
        <f t="shared" ca="1" si="14"/>
        <v>666558803.1963222</v>
      </c>
      <c r="R751" s="57">
        <f t="shared" ca="1" si="15"/>
        <v>0</v>
      </c>
      <c r="S751" s="8"/>
      <c r="T751" s="8"/>
      <c r="U751" s="8"/>
      <c r="V751" s="8"/>
      <c r="W751" s="8"/>
      <c r="X751" s="8"/>
      <c r="Y751" s="8"/>
      <c r="Z751" s="8"/>
    </row>
    <row r="752" spans="1:26" ht="15.75" customHeight="1">
      <c r="A752" s="8"/>
      <c r="B752" s="8"/>
      <c r="C752" s="8"/>
      <c r="D752" s="8"/>
      <c r="E752" s="8"/>
      <c r="F752" s="8"/>
      <c r="G752" s="8"/>
      <c r="H752" s="8"/>
      <c r="I752" s="8"/>
      <c r="J752" s="8"/>
      <c r="K752" s="8"/>
      <c r="L752" s="55"/>
      <c r="M752" s="32"/>
      <c r="N752" s="57" t="str">
        <f t="shared" si="17"/>
        <v/>
      </c>
      <c r="O752" s="54">
        <f t="shared" ca="1" si="3"/>
        <v>21</v>
      </c>
      <c r="P752" s="55">
        <f t="shared" ca="1" si="13"/>
        <v>26662352.127852887</v>
      </c>
      <c r="Q752" s="56">
        <f t="shared" ca="1" si="14"/>
        <v>693221155.32417512</v>
      </c>
      <c r="R752" s="57">
        <f t="shared" ca="1" si="15"/>
        <v>0</v>
      </c>
      <c r="S752" s="8"/>
      <c r="T752" s="8"/>
      <c r="U752" s="8"/>
      <c r="V752" s="8"/>
      <c r="W752" s="8"/>
      <c r="X752" s="8"/>
      <c r="Y752" s="8"/>
      <c r="Z752" s="8"/>
    </row>
    <row r="753" spans="1:26" ht="15.75" customHeight="1">
      <c r="A753" s="8"/>
      <c r="B753" s="8"/>
      <c r="C753" s="8"/>
      <c r="D753" s="8"/>
      <c r="E753" s="8"/>
      <c r="F753" s="8"/>
      <c r="G753" s="8"/>
      <c r="H753" s="8"/>
      <c r="I753" s="8"/>
      <c r="J753" s="8"/>
      <c r="K753" s="8"/>
      <c r="L753" s="55"/>
      <c r="M753" s="32"/>
      <c r="N753" s="57" t="str">
        <f t="shared" si="17"/>
        <v/>
      </c>
      <c r="O753" s="54">
        <f t="shared" ca="1" si="3"/>
        <v>87</v>
      </c>
      <c r="P753" s="55">
        <f t="shared" ca="1" si="13"/>
        <v>-13864423.106483502</v>
      </c>
      <c r="Q753" s="56">
        <f t="shared" ca="1" si="14"/>
        <v>679356732.21769166</v>
      </c>
      <c r="R753" s="57">
        <f t="shared" ca="1" si="15"/>
        <v>1</v>
      </c>
      <c r="S753" s="8"/>
      <c r="T753" s="8"/>
      <c r="U753" s="8"/>
      <c r="V753" s="8"/>
      <c r="W753" s="8"/>
      <c r="X753" s="8"/>
      <c r="Y753" s="8"/>
      <c r="Z753" s="8"/>
    </row>
    <row r="754" spans="1:26" ht="15.75" customHeight="1">
      <c r="A754" s="8"/>
      <c r="B754" s="8"/>
      <c r="C754" s="8"/>
      <c r="D754" s="8"/>
      <c r="E754" s="8"/>
      <c r="F754" s="8"/>
      <c r="G754" s="8"/>
      <c r="H754" s="8"/>
      <c r="I754" s="8"/>
      <c r="J754" s="8"/>
      <c r="K754" s="8"/>
      <c r="L754" s="55"/>
      <c r="M754" s="32"/>
      <c r="N754" s="57" t="str">
        <f t="shared" si="17"/>
        <v/>
      </c>
      <c r="O754" s="54">
        <f t="shared" ca="1" si="3"/>
        <v>90</v>
      </c>
      <c r="P754" s="55">
        <f t="shared" ca="1" si="13"/>
        <v>-13587134.644353833</v>
      </c>
      <c r="Q754" s="56">
        <f t="shared" ca="1" si="14"/>
        <v>665769597.57333779</v>
      </c>
      <c r="R754" s="57">
        <f t="shared" ca="1" si="15"/>
        <v>2</v>
      </c>
      <c r="S754" s="8"/>
      <c r="T754" s="8"/>
      <c r="U754" s="8"/>
      <c r="V754" s="8"/>
      <c r="W754" s="8"/>
      <c r="X754" s="8"/>
      <c r="Y754" s="8"/>
      <c r="Z754" s="8"/>
    </row>
    <row r="755" spans="1:26" ht="15.75" customHeight="1">
      <c r="A755" s="8"/>
      <c r="B755" s="8"/>
      <c r="C755" s="8"/>
      <c r="D755" s="8"/>
      <c r="E755" s="8"/>
      <c r="F755" s="8"/>
      <c r="G755" s="8"/>
      <c r="H755" s="8"/>
      <c r="I755" s="8"/>
      <c r="J755" s="8"/>
      <c r="K755" s="8"/>
      <c r="L755" s="55"/>
      <c r="M755" s="32"/>
      <c r="N755" s="57" t="str">
        <f t="shared" si="17"/>
        <v/>
      </c>
      <c r="O755" s="54">
        <f t="shared" ca="1" si="3"/>
        <v>60</v>
      </c>
      <c r="P755" s="55">
        <f t="shared" ca="1" si="13"/>
        <v>-13315391.951466756</v>
      </c>
      <c r="Q755" s="56">
        <f t="shared" ca="1" si="14"/>
        <v>652454205.62187099</v>
      </c>
      <c r="R755" s="57">
        <f t="shared" ca="1" si="15"/>
        <v>3</v>
      </c>
      <c r="S755" s="8"/>
      <c r="T755" s="8"/>
      <c r="U755" s="8"/>
      <c r="V755" s="8"/>
      <c r="W755" s="8"/>
      <c r="X755" s="8"/>
      <c r="Y755" s="8"/>
      <c r="Z755" s="8"/>
    </row>
    <row r="756" spans="1:26" ht="15.75" customHeight="1">
      <c r="A756" s="8"/>
      <c r="B756" s="8"/>
      <c r="C756" s="8"/>
      <c r="D756" s="8"/>
      <c r="E756" s="8"/>
      <c r="F756" s="8"/>
      <c r="G756" s="8"/>
      <c r="H756" s="8"/>
      <c r="I756" s="8"/>
      <c r="J756" s="8"/>
      <c r="K756" s="8"/>
      <c r="L756" s="55"/>
      <c r="M756" s="32"/>
      <c r="N756" s="57" t="str">
        <f t="shared" si="17"/>
        <v/>
      </c>
      <c r="O756" s="54">
        <f t="shared" ca="1" si="3"/>
        <v>12</v>
      </c>
      <c r="P756" s="55">
        <f t="shared" ca="1" si="13"/>
        <v>26098168.224874839</v>
      </c>
      <c r="Q756" s="56">
        <f t="shared" ca="1" si="14"/>
        <v>678552373.84674585</v>
      </c>
      <c r="R756" s="57">
        <f t="shared" ca="1" si="15"/>
        <v>0</v>
      </c>
      <c r="S756" s="8"/>
      <c r="T756" s="8"/>
      <c r="U756" s="8"/>
      <c r="V756" s="8"/>
      <c r="W756" s="8"/>
      <c r="X756" s="8"/>
      <c r="Y756" s="8"/>
      <c r="Z756" s="8"/>
    </row>
    <row r="757" spans="1:26" ht="15.75" customHeight="1">
      <c r="A757" s="8"/>
      <c r="B757" s="8"/>
      <c r="C757" s="8"/>
      <c r="D757" s="8"/>
      <c r="E757" s="8"/>
      <c r="F757" s="8"/>
      <c r="G757" s="8"/>
      <c r="H757" s="8"/>
      <c r="I757" s="8"/>
      <c r="J757" s="8"/>
      <c r="K757" s="8"/>
      <c r="L757" s="55"/>
      <c r="M757" s="32"/>
      <c r="N757" s="57" t="str">
        <f t="shared" si="17"/>
        <v/>
      </c>
      <c r="O757" s="54">
        <f t="shared" ca="1" si="3"/>
        <v>9</v>
      </c>
      <c r="P757" s="55">
        <f t="shared" ca="1" si="13"/>
        <v>27142094.953869835</v>
      </c>
      <c r="Q757" s="56">
        <f t="shared" ca="1" si="14"/>
        <v>705694468.80061567</v>
      </c>
      <c r="R757" s="57">
        <f t="shared" ca="1" si="15"/>
        <v>0</v>
      </c>
      <c r="S757" s="8"/>
      <c r="T757" s="8"/>
      <c r="U757" s="8"/>
      <c r="V757" s="8"/>
      <c r="W757" s="8"/>
      <c r="X757" s="8"/>
      <c r="Y757" s="8"/>
      <c r="Z757" s="8"/>
    </row>
    <row r="758" spans="1:26" ht="15.75" customHeight="1">
      <c r="A758" s="8"/>
      <c r="B758" s="8"/>
      <c r="C758" s="8"/>
      <c r="D758" s="8"/>
      <c r="E758" s="8"/>
      <c r="F758" s="8"/>
      <c r="G758" s="8"/>
      <c r="H758" s="8"/>
      <c r="I758" s="8"/>
      <c r="J758" s="8"/>
      <c r="K758" s="8"/>
      <c r="L758" s="55"/>
      <c r="M758" s="32"/>
      <c r="N758" s="57" t="str">
        <f t="shared" si="17"/>
        <v/>
      </c>
      <c r="O758" s="54">
        <f t="shared" ca="1" si="3"/>
        <v>98</v>
      </c>
      <c r="P758" s="55">
        <f t="shared" ca="1" si="13"/>
        <v>-14113889.376012314</v>
      </c>
      <c r="Q758" s="56">
        <f t="shared" ca="1" si="14"/>
        <v>691580579.42460334</v>
      </c>
      <c r="R758" s="57">
        <f t="shared" ca="1" si="15"/>
        <v>1</v>
      </c>
      <c r="S758" s="8"/>
      <c r="T758" s="8"/>
      <c r="U758" s="8"/>
      <c r="V758" s="8"/>
      <c r="W758" s="8"/>
      <c r="X758" s="8"/>
      <c r="Y758" s="8"/>
      <c r="Z758" s="8"/>
    </row>
    <row r="759" spans="1:26" ht="15.75" customHeight="1">
      <c r="A759" s="8"/>
      <c r="B759" s="8"/>
      <c r="C759" s="8"/>
      <c r="D759" s="8"/>
      <c r="E759" s="8"/>
      <c r="F759" s="8"/>
      <c r="G759" s="8"/>
      <c r="H759" s="8"/>
      <c r="I759" s="8"/>
      <c r="J759" s="8"/>
      <c r="K759" s="8"/>
      <c r="L759" s="55"/>
      <c r="M759" s="32"/>
      <c r="N759" s="57" t="str">
        <f t="shared" si="17"/>
        <v/>
      </c>
      <c r="O759" s="54">
        <f t="shared" ca="1" si="3"/>
        <v>35</v>
      </c>
      <c r="P759" s="55">
        <f t="shared" ca="1" si="13"/>
        <v>27663223.176984135</v>
      </c>
      <c r="Q759" s="56">
        <f t="shared" ca="1" si="14"/>
        <v>719243802.60158753</v>
      </c>
      <c r="R759" s="57">
        <f t="shared" ca="1" si="15"/>
        <v>0</v>
      </c>
      <c r="S759" s="8"/>
      <c r="T759" s="8"/>
      <c r="U759" s="8"/>
      <c r="V759" s="8"/>
      <c r="W759" s="8"/>
      <c r="X759" s="8"/>
      <c r="Y759" s="8"/>
      <c r="Z759" s="8"/>
    </row>
    <row r="760" spans="1:26" ht="15.75" customHeight="1">
      <c r="A760" s="8"/>
      <c r="B760" s="8"/>
      <c r="C760" s="8"/>
      <c r="D760" s="8"/>
      <c r="E760" s="8"/>
      <c r="F760" s="8"/>
      <c r="G760" s="8"/>
      <c r="H760" s="8"/>
      <c r="I760" s="8"/>
      <c r="J760" s="8"/>
      <c r="K760" s="8"/>
      <c r="L760" s="55"/>
      <c r="M760" s="32"/>
      <c r="N760" s="57" t="str">
        <f t="shared" si="17"/>
        <v/>
      </c>
      <c r="O760" s="54">
        <f t="shared" ca="1" si="3"/>
        <v>87</v>
      </c>
      <c r="P760" s="55">
        <f t="shared" ca="1" si="13"/>
        <v>-14384876.052031752</v>
      </c>
      <c r="Q760" s="56">
        <f t="shared" ca="1" si="14"/>
        <v>704858926.54955578</v>
      </c>
      <c r="R760" s="57">
        <f t="shared" ca="1" si="15"/>
        <v>1</v>
      </c>
      <c r="S760" s="8"/>
      <c r="T760" s="8"/>
      <c r="U760" s="8"/>
      <c r="V760" s="8"/>
      <c r="W760" s="8"/>
      <c r="X760" s="8"/>
      <c r="Y760" s="8"/>
      <c r="Z760" s="8"/>
    </row>
    <row r="761" spans="1:26" ht="15.75" customHeight="1">
      <c r="A761" s="8"/>
      <c r="B761" s="8"/>
      <c r="C761" s="8"/>
      <c r="D761" s="8"/>
      <c r="E761" s="8"/>
      <c r="F761" s="8"/>
      <c r="G761" s="8"/>
      <c r="H761" s="8"/>
      <c r="I761" s="8"/>
      <c r="J761" s="8"/>
      <c r="K761" s="8"/>
      <c r="L761" s="55"/>
      <c r="M761" s="32"/>
      <c r="N761" s="57" t="str">
        <f t="shared" si="17"/>
        <v/>
      </c>
      <c r="O761" s="54">
        <f t="shared" ca="1" si="3"/>
        <v>7</v>
      </c>
      <c r="P761" s="55">
        <f t="shared" ca="1" si="13"/>
        <v>28194357.061982233</v>
      </c>
      <c r="Q761" s="56">
        <f t="shared" ca="1" si="14"/>
        <v>733053283.61153805</v>
      </c>
      <c r="R761" s="57">
        <f t="shared" ca="1" si="15"/>
        <v>0</v>
      </c>
      <c r="S761" s="8"/>
      <c r="T761" s="8"/>
      <c r="U761" s="8"/>
      <c r="V761" s="8"/>
      <c r="W761" s="8"/>
      <c r="X761" s="8"/>
      <c r="Y761" s="8"/>
      <c r="Z761" s="8"/>
    </row>
    <row r="762" spans="1:26" ht="15.75" customHeight="1">
      <c r="A762" s="8"/>
      <c r="B762" s="8"/>
      <c r="C762" s="8"/>
      <c r="D762" s="8"/>
      <c r="E762" s="8"/>
      <c r="F762" s="8"/>
      <c r="G762" s="8"/>
      <c r="H762" s="8"/>
      <c r="I762" s="8"/>
      <c r="J762" s="8"/>
      <c r="K762" s="8"/>
      <c r="L762" s="55"/>
      <c r="M762" s="32"/>
      <c r="N762" s="57" t="str">
        <f t="shared" si="17"/>
        <v/>
      </c>
      <c r="O762" s="54">
        <f t="shared" ca="1" si="3"/>
        <v>21</v>
      </c>
      <c r="P762" s="55">
        <f t="shared" ca="1" si="13"/>
        <v>29322131.344461523</v>
      </c>
      <c r="Q762" s="56">
        <f t="shared" ca="1" si="14"/>
        <v>762375414.95599961</v>
      </c>
      <c r="R762" s="57">
        <f t="shared" ca="1" si="15"/>
        <v>0</v>
      </c>
      <c r="S762" s="8"/>
      <c r="T762" s="8"/>
      <c r="U762" s="8"/>
      <c r="V762" s="8"/>
      <c r="W762" s="8"/>
      <c r="X762" s="8"/>
      <c r="Y762" s="8"/>
      <c r="Z762" s="8"/>
    </row>
    <row r="763" spans="1:26" ht="15.75" customHeight="1">
      <c r="A763" s="8"/>
      <c r="B763" s="8"/>
      <c r="C763" s="8"/>
      <c r="D763" s="8"/>
      <c r="E763" s="8"/>
      <c r="F763" s="8"/>
      <c r="G763" s="8"/>
      <c r="H763" s="8"/>
      <c r="I763" s="8"/>
      <c r="J763" s="8"/>
      <c r="K763" s="8"/>
      <c r="L763" s="55"/>
      <c r="M763" s="32"/>
      <c r="N763" s="57" t="str">
        <f t="shared" si="17"/>
        <v/>
      </c>
      <c r="O763" s="54">
        <f t="shared" ca="1" si="3"/>
        <v>42</v>
      </c>
      <c r="P763" s="55">
        <f t="shared" ca="1" si="13"/>
        <v>30495016.598239984</v>
      </c>
      <c r="Q763" s="56">
        <f t="shared" ca="1" si="14"/>
        <v>792870431.55423963</v>
      </c>
      <c r="R763" s="57">
        <f t="shared" ca="1" si="15"/>
        <v>0</v>
      </c>
      <c r="S763" s="8"/>
      <c r="T763" s="8"/>
      <c r="U763" s="8"/>
      <c r="V763" s="8"/>
      <c r="W763" s="8"/>
      <c r="X763" s="8"/>
      <c r="Y763" s="8"/>
      <c r="Z763" s="8"/>
    </row>
    <row r="764" spans="1:26" ht="15.75" customHeight="1">
      <c r="A764" s="8"/>
      <c r="B764" s="8"/>
      <c r="C764" s="8"/>
      <c r="D764" s="8"/>
      <c r="E764" s="8"/>
      <c r="F764" s="8"/>
      <c r="G764" s="8"/>
      <c r="H764" s="8"/>
      <c r="I764" s="8"/>
      <c r="J764" s="8"/>
      <c r="K764" s="8"/>
      <c r="L764" s="55"/>
      <c r="M764" s="32"/>
      <c r="N764" s="57" t="str">
        <f t="shared" si="17"/>
        <v/>
      </c>
      <c r="O764" s="54">
        <f t="shared" ca="1" si="3"/>
        <v>16</v>
      </c>
      <c r="P764" s="55">
        <f t="shared" ca="1" si="13"/>
        <v>31714817.262169585</v>
      </c>
      <c r="Q764" s="56">
        <f t="shared" ca="1" si="14"/>
        <v>824585248.81640923</v>
      </c>
      <c r="R764" s="57">
        <f t="shared" ca="1" si="15"/>
        <v>0</v>
      </c>
      <c r="S764" s="8"/>
      <c r="T764" s="8"/>
      <c r="U764" s="8"/>
      <c r="V764" s="8"/>
      <c r="W764" s="8"/>
      <c r="X764" s="8"/>
      <c r="Y764" s="8"/>
      <c r="Z764" s="8"/>
    </row>
    <row r="765" spans="1:26" ht="15.75" customHeight="1">
      <c r="A765" s="8"/>
      <c r="B765" s="8"/>
      <c r="C765" s="8"/>
      <c r="D765" s="8"/>
      <c r="E765" s="8"/>
      <c r="F765" s="8"/>
      <c r="G765" s="8"/>
      <c r="H765" s="8"/>
      <c r="I765" s="8"/>
      <c r="J765" s="8"/>
      <c r="K765" s="8"/>
      <c r="L765" s="55"/>
      <c r="M765" s="32"/>
      <c r="N765" s="57" t="str">
        <f t="shared" si="17"/>
        <v/>
      </c>
      <c r="O765" s="54">
        <f t="shared" ca="1" si="3"/>
        <v>40</v>
      </c>
      <c r="P765" s="55">
        <f t="shared" ca="1" si="13"/>
        <v>32983409.95265637</v>
      </c>
      <c r="Q765" s="56">
        <f t="shared" ca="1" si="14"/>
        <v>857568658.76906562</v>
      </c>
      <c r="R765" s="57">
        <f t="shared" ca="1" si="15"/>
        <v>0</v>
      </c>
      <c r="S765" s="8"/>
      <c r="T765" s="8"/>
      <c r="U765" s="8"/>
      <c r="V765" s="8"/>
      <c r="W765" s="8"/>
      <c r="X765" s="8"/>
      <c r="Y765" s="8"/>
      <c r="Z765" s="8"/>
    </row>
    <row r="766" spans="1:26" ht="15.75" customHeight="1">
      <c r="A766" s="8"/>
      <c r="B766" s="8"/>
      <c r="C766" s="8"/>
      <c r="D766" s="8"/>
      <c r="E766" s="8"/>
      <c r="F766" s="8"/>
      <c r="G766" s="8"/>
      <c r="H766" s="8"/>
      <c r="I766" s="8"/>
      <c r="J766" s="8"/>
      <c r="K766" s="8"/>
      <c r="L766" s="55"/>
      <c r="M766" s="32"/>
      <c r="N766" s="57" t="str">
        <f t="shared" si="17"/>
        <v/>
      </c>
      <c r="O766" s="54">
        <f t="shared" ca="1" si="3"/>
        <v>60</v>
      </c>
      <c r="P766" s="55">
        <f t="shared" ca="1" si="13"/>
        <v>-17151373.175381314</v>
      </c>
      <c r="Q766" s="56">
        <f t="shared" ca="1" si="14"/>
        <v>840417285.59368432</v>
      </c>
      <c r="R766" s="57">
        <f t="shared" ca="1" si="15"/>
        <v>1</v>
      </c>
      <c r="S766" s="8"/>
      <c r="T766" s="8"/>
      <c r="U766" s="8"/>
      <c r="V766" s="8"/>
      <c r="W766" s="8"/>
      <c r="X766" s="8"/>
      <c r="Y766" s="8"/>
      <c r="Z766" s="8"/>
    </row>
    <row r="767" spans="1:26" ht="15.75" customHeight="1">
      <c r="A767" s="8"/>
      <c r="B767" s="8"/>
      <c r="C767" s="8"/>
      <c r="D767" s="8"/>
      <c r="E767" s="8"/>
      <c r="F767" s="8"/>
      <c r="G767" s="8"/>
      <c r="H767" s="8"/>
      <c r="I767" s="8"/>
      <c r="J767" s="8"/>
      <c r="K767" s="8"/>
      <c r="L767" s="55"/>
      <c r="M767" s="32"/>
      <c r="N767" s="57" t="str">
        <f t="shared" si="17"/>
        <v/>
      </c>
      <c r="O767" s="54">
        <f t="shared" ca="1" si="3"/>
        <v>6</v>
      </c>
      <c r="P767" s="55">
        <f t="shared" ca="1" si="13"/>
        <v>33616691.423747376</v>
      </c>
      <c r="Q767" s="56">
        <f t="shared" ca="1" si="14"/>
        <v>874033977.01743174</v>
      </c>
      <c r="R767" s="57">
        <f t="shared" ca="1" si="15"/>
        <v>0</v>
      </c>
      <c r="S767" s="8"/>
      <c r="T767" s="8"/>
      <c r="U767" s="8"/>
      <c r="V767" s="8"/>
      <c r="W767" s="8"/>
      <c r="X767" s="8"/>
      <c r="Y767" s="8"/>
      <c r="Z767" s="8"/>
    </row>
    <row r="768" spans="1:26" ht="15.75" customHeight="1">
      <c r="A768" s="8"/>
      <c r="B768" s="8"/>
      <c r="C768" s="8"/>
      <c r="D768" s="8"/>
      <c r="E768" s="8"/>
      <c r="F768" s="8"/>
      <c r="G768" s="8"/>
      <c r="H768" s="8"/>
      <c r="I768" s="8"/>
      <c r="J768" s="8"/>
      <c r="K768" s="8"/>
      <c r="L768" s="55"/>
      <c r="M768" s="32"/>
      <c r="N768" s="57" t="str">
        <f t="shared" si="17"/>
        <v/>
      </c>
      <c r="O768" s="54">
        <f t="shared" ca="1" si="3"/>
        <v>54</v>
      </c>
      <c r="P768" s="55">
        <f t="shared" ca="1" si="13"/>
        <v>34961359.080697268</v>
      </c>
      <c r="Q768" s="56">
        <f t="shared" ca="1" si="14"/>
        <v>908995336.09812903</v>
      </c>
      <c r="R768" s="57">
        <f t="shared" ca="1" si="15"/>
        <v>0</v>
      </c>
      <c r="S768" s="8"/>
      <c r="T768" s="8"/>
      <c r="U768" s="8"/>
      <c r="V768" s="8"/>
      <c r="W768" s="8"/>
      <c r="X768" s="8"/>
      <c r="Y768" s="8"/>
      <c r="Z768" s="8"/>
    </row>
    <row r="769" spans="1:26" ht="15.75" customHeight="1">
      <c r="A769" s="8"/>
      <c r="B769" s="8"/>
      <c r="C769" s="8"/>
      <c r="D769" s="8"/>
      <c r="E769" s="8"/>
      <c r="F769" s="8"/>
      <c r="G769" s="8"/>
      <c r="H769" s="8"/>
      <c r="I769" s="8"/>
      <c r="J769" s="8"/>
      <c r="K769" s="8"/>
      <c r="L769" s="55"/>
      <c r="M769" s="32"/>
      <c r="N769" s="57" t="str">
        <f t="shared" si="17"/>
        <v/>
      </c>
      <c r="O769" s="54">
        <f t="shared" ca="1" si="3"/>
        <v>95</v>
      </c>
      <c r="P769" s="55">
        <f t="shared" ca="1" si="13"/>
        <v>-18179906.721962582</v>
      </c>
      <c r="Q769" s="56">
        <f t="shared" ca="1" si="14"/>
        <v>890815429.37616646</v>
      </c>
      <c r="R769" s="57">
        <f t="shared" ca="1" si="15"/>
        <v>1</v>
      </c>
      <c r="S769" s="8"/>
      <c r="T769" s="8"/>
      <c r="U769" s="8"/>
      <c r="V769" s="8"/>
      <c r="W769" s="8"/>
      <c r="X769" s="8"/>
      <c r="Y769" s="8"/>
      <c r="Z769" s="8"/>
    </row>
    <row r="770" spans="1:26" ht="15.75" customHeight="1">
      <c r="A770" s="8"/>
      <c r="B770" s="8"/>
      <c r="C770" s="8"/>
      <c r="D770" s="8"/>
      <c r="E770" s="8"/>
      <c r="F770" s="8"/>
      <c r="G770" s="8"/>
      <c r="H770" s="8"/>
      <c r="I770" s="8"/>
      <c r="J770" s="8"/>
      <c r="K770" s="8"/>
      <c r="L770" s="55"/>
      <c r="M770" s="32"/>
      <c r="N770" s="57" t="str">
        <f t="shared" si="17"/>
        <v/>
      </c>
      <c r="O770" s="54">
        <f t="shared" ca="1" si="3"/>
        <v>11</v>
      </c>
      <c r="P770" s="55">
        <f t="shared" ca="1" si="13"/>
        <v>35632617.17504666</v>
      </c>
      <c r="Q770" s="56">
        <f t="shared" ca="1" si="14"/>
        <v>926448046.55121315</v>
      </c>
      <c r="R770" s="57">
        <f t="shared" ca="1" si="15"/>
        <v>0</v>
      </c>
      <c r="S770" s="8"/>
      <c r="T770" s="8"/>
      <c r="U770" s="8"/>
      <c r="V770" s="8"/>
      <c r="W770" s="8"/>
      <c r="X770" s="8"/>
      <c r="Y770" s="8"/>
      <c r="Z770" s="8"/>
    </row>
    <row r="771" spans="1:26" ht="15.75" customHeight="1">
      <c r="A771" s="8"/>
      <c r="B771" s="8"/>
      <c r="C771" s="8"/>
      <c r="D771" s="8"/>
      <c r="E771" s="8"/>
      <c r="F771" s="8"/>
      <c r="G771" s="8"/>
      <c r="H771" s="8"/>
      <c r="I771" s="8"/>
      <c r="J771" s="8"/>
      <c r="K771" s="8"/>
      <c r="L771" s="55"/>
      <c r="M771" s="32"/>
      <c r="N771" s="57" t="str">
        <f t="shared" si="17"/>
        <v/>
      </c>
      <c r="O771" s="54">
        <f t="shared" ca="1" si="3"/>
        <v>54</v>
      </c>
      <c r="P771" s="55">
        <f t="shared" ca="1" si="13"/>
        <v>37057921.862048529</v>
      </c>
      <c r="Q771" s="56">
        <f t="shared" ca="1" si="14"/>
        <v>963505968.41326165</v>
      </c>
      <c r="R771" s="57">
        <f t="shared" ca="1" si="15"/>
        <v>0</v>
      </c>
      <c r="S771" s="8"/>
      <c r="T771" s="8"/>
      <c r="U771" s="8"/>
      <c r="V771" s="8"/>
      <c r="W771" s="8"/>
      <c r="X771" s="8"/>
      <c r="Y771" s="8"/>
      <c r="Z771" s="8"/>
    </row>
    <row r="772" spans="1:26" ht="15.75" customHeight="1">
      <c r="A772" s="8"/>
      <c r="B772" s="8"/>
      <c r="C772" s="8"/>
      <c r="D772" s="8"/>
      <c r="E772" s="8"/>
      <c r="F772" s="8"/>
      <c r="G772" s="8"/>
      <c r="H772" s="8"/>
      <c r="I772" s="8"/>
      <c r="J772" s="8"/>
      <c r="K772" s="8"/>
      <c r="L772" s="55"/>
      <c r="M772" s="32"/>
      <c r="N772" s="57" t="str">
        <f t="shared" si="17"/>
        <v/>
      </c>
      <c r="O772" s="54">
        <f t="shared" ca="1" si="3"/>
        <v>27</v>
      </c>
      <c r="P772" s="55">
        <f t="shared" ca="1" si="13"/>
        <v>38540238.736530468</v>
      </c>
      <c r="Q772" s="56">
        <f t="shared" ca="1" si="14"/>
        <v>1002046207.1497921</v>
      </c>
      <c r="R772" s="57">
        <f t="shared" ca="1" si="15"/>
        <v>0</v>
      </c>
      <c r="S772" s="8"/>
      <c r="T772" s="8"/>
      <c r="U772" s="8"/>
      <c r="V772" s="8"/>
      <c r="W772" s="8"/>
      <c r="X772" s="8"/>
      <c r="Y772" s="8"/>
      <c r="Z772" s="8"/>
    </row>
    <row r="773" spans="1:26" ht="15.75" customHeight="1">
      <c r="A773" s="8"/>
      <c r="B773" s="8"/>
      <c r="C773" s="8"/>
      <c r="D773" s="8"/>
      <c r="E773" s="8"/>
      <c r="F773" s="8"/>
      <c r="G773" s="8"/>
      <c r="H773" s="8"/>
      <c r="I773" s="8"/>
      <c r="J773" s="8"/>
      <c r="K773" s="8"/>
      <c r="L773" s="55"/>
      <c r="M773" s="32"/>
      <c r="N773" s="57" t="str">
        <f t="shared" si="17"/>
        <v/>
      </c>
      <c r="O773" s="54">
        <f t="shared" ca="1" si="3"/>
        <v>90</v>
      </c>
      <c r="P773" s="55">
        <f t="shared" ca="1" si="13"/>
        <v>-20040924.142995842</v>
      </c>
      <c r="Q773" s="56">
        <f t="shared" ca="1" si="14"/>
        <v>982005283.00679624</v>
      </c>
      <c r="R773" s="57">
        <f t="shared" ca="1" si="15"/>
        <v>1</v>
      </c>
      <c r="S773" s="8"/>
      <c r="T773" s="8"/>
      <c r="U773" s="8"/>
      <c r="V773" s="8"/>
      <c r="W773" s="8"/>
      <c r="X773" s="8"/>
      <c r="Y773" s="8"/>
      <c r="Z773" s="8"/>
    </row>
    <row r="774" spans="1:26" ht="15.75" customHeight="1">
      <c r="A774" s="8"/>
      <c r="B774" s="8"/>
      <c r="C774" s="8"/>
      <c r="D774" s="8"/>
      <c r="E774" s="8"/>
      <c r="F774" s="8"/>
      <c r="G774" s="8"/>
      <c r="H774" s="8"/>
      <c r="I774" s="8"/>
      <c r="J774" s="8"/>
      <c r="K774" s="8"/>
      <c r="L774" s="55"/>
      <c r="M774" s="32"/>
      <c r="N774" s="57" t="str">
        <f t="shared" si="17"/>
        <v/>
      </c>
      <c r="O774" s="54">
        <f t="shared" ca="1" si="3"/>
        <v>90</v>
      </c>
      <c r="P774" s="55">
        <f t="shared" ca="1" si="13"/>
        <v>-19640105.660135925</v>
      </c>
      <c r="Q774" s="56">
        <f t="shared" ca="1" si="14"/>
        <v>962365177.34666038</v>
      </c>
      <c r="R774" s="57">
        <f t="shared" ca="1" si="15"/>
        <v>2</v>
      </c>
      <c r="S774" s="8"/>
      <c r="T774" s="8"/>
      <c r="U774" s="8"/>
      <c r="V774" s="8"/>
      <c r="W774" s="8"/>
      <c r="X774" s="8"/>
      <c r="Y774" s="8"/>
      <c r="Z774" s="8"/>
    </row>
    <row r="775" spans="1:26" ht="15.75" customHeight="1">
      <c r="A775" s="8"/>
      <c r="B775" s="8"/>
      <c r="C775" s="8"/>
      <c r="D775" s="8"/>
      <c r="E775" s="8"/>
      <c r="F775" s="8"/>
      <c r="G775" s="8"/>
      <c r="H775" s="8"/>
      <c r="I775" s="8"/>
      <c r="J775" s="8"/>
      <c r="K775" s="8"/>
      <c r="L775" s="55"/>
      <c r="M775" s="32"/>
      <c r="N775" s="57" t="str">
        <f t="shared" si="17"/>
        <v/>
      </c>
      <c r="O775" s="54">
        <f t="shared" ca="1" si="3"/>
        <v>60</v>
      </c>
      <c r="P775" s="55">
        <f t="shared" ca="1" si="13"/>
        <v>-19247303.546933208</v>
      </c>
      <c r="Q775" s="56">
        <f t="shared" ca="1" si="14"/>
        <v>943117873.7997272</v>
      </c>
      <c r="R775" s="57">
        <f t="shared" ca="1" si="15"/>
        <v>3</v>
      </c>
      <c r="S775" s="8"/>
      <c r="T775" s="8"/>
      <c r="U775" s="8"/>
      <c r="V775" s="8"/>
      <c r="W775" s="8"/>
      <c r="X775" s="8"/>
      <c r="Y775" s="8"/>
      <c r="Z775" s="8"/>
    </row>
    <row r="776" spans="1:26" ht="15.75" customHeight="1">
      <c r="A776" s="8"/>
      <c r="B776" s="8"/>
      <c r="C776" s="8"/>
      <c r="D776" s="8"/>
      <c r="E776" s="8"/>
      <c r="F776" s="8"/>
      <c r="G776" s="8"/>
      <c r="H776" s="8"/>
      <c r="I776" s="8"/>
      <c r="J776" s="8"/>
      <c r="K776" s="8"/>
      <c r="L776" s="55"/>
      <c r="M776" s="32"/>
      <c r="N776" s="57" t="str">
        <f t="shared" si="17"/>
        <v/>
      </c>
      <c r="O776" s="54">
        <f t="shared" ca="1" si="3"/>
        <v>54</v>
      </c>
      <c r="P776" s="55">
        <f t="shared" ca="1" si="13"/>
        <v>37724714.951989092</v>
      </c>
      <c r="Q776" s="56">
        <f t="shared" ca="1" si="14"/>
        <v>980842588.75171626</v>
      </c>
      <c r="R776" s="57">
        <f t="shared" ca="1" si="15"/>
        <v>0</v>
      </c>
      <c r="S776" s="8"/>
      <c r="T776" s="8"/>
      <c r="U776" s="8"/>
      <c r="V776" s="8"/>
      <c r="W776" s="8"/>
      <c r="X776" s="8"/>
      <c r="Y776" s="8"/>
      <c r="Z776" s="8"/>
    </row>
    <row r="777" spans="1:26" ht="15.75" customHeight="1">
      <c r="A777" s="8"/>
      <c r="B777" s="8"/>
      <c r="C777" s="8"/>
      <c r="D777" s="8"/>
      <c r="E777" s="8"/>
      <c r="F777" s="8"/>
      <c r="G777" s="8"/>
      <c r="H777" s="8"/>
      <c r="I777" s="8"/>
      <c r="J777" s="8"/>
      <c r="K777" s="8"/>
      <c r="L777" s="55"/>
      <c r="M777" s="32"/>
      <c r="N777" s="57" t="str">
        <f t="shared" si="17"/>
        <v/>
      </c>
      <c r="O777" s="54">
        <f t="shared" ca="1" si="3"/>
        <v>29</v>
      </c>
      <c r="P777" s="55">
        <f t="shared" ca="1" si="13"/>
        <v>39233703.550068654</v>
      </c>
      <c r="Q777" s="56">
        <f t="shared" ca="1" si="14"/>
        <v>1020076292.3017849</v>
      </c>
      <c r="R777" s="57">
        <f t="shared" ca="1" si="15"/>
        <v>0</v>
      </c>
      <c r="S777" s="8"/>
      <c r="T777" s="8"/>
      <c r="U777" s="8"/>
      <c r="V777" s="8"/>
      <c r="W777" s="8"/>
      <c r="X777" s="8"/>
      <c r="Y777" s="8"/>
      <c r="Z777" s="8"/>
    </row>
    <row r="778" spans="1:26" ht="15.75" customHeight="1">
      <c r="A778" s="8"/>
      <c r="B778" s="8"/>
      <c r="C778" s="8"/>
      <c r="D778" s="8"/>
      <c r="E778" s="8"/>
      <c r="F778" s="8"/>
      <c r="G778" s="8"/>
      <c r="H778" s="8"/>
      <c r="I778" s="8"/>
      <c r="J778" s="8"/>
      <c r="K778" s="8"/>
      <c r="L778" s="55"/>
      <c r="M778" s="32"/>
      <c r="N778" s="57" t="str">
        <f t="shared" si="17"/>
        <v/>
      </c>
      <c r="O778" s="54">
        <f t="shared" ca="1" si="3"/>
        <v>69</v>
      </c>
      <c r="P778" s="55">
        <f t="shared" ca="1" si="13"/>
        <v>-20401525.846035697</v>
      </c>
      <c r="Q778" s="56">
        <f t="shared" ca="1" si="14"/>
        <v>999674766.45574915</v>
      </c>
      <c r="R778" s="57">
        <f t="shared" ca="1" si="15"/>
        <v>1</v>
      </c>
      <c r="S778" s="8"/>
      <c r="T778" s="8"/>
      <c r="U778" s="8"/>
      <c r="V778" s="8"/>
      <c r="W778" s="8"/>
      <c r="X778" s="8"/>
      <c r="Y778" s="8"/>
      <c r="Z778" s="8"/>
    </row>
    <row r="779" spans="1:26" ht="15.75" customHeight="1">
      <c r="A779" s="8"/>
      <c r="B779" s="8"/>
      <c r="C779" s="8"/>
      <c r="D779" s="8"/>
      <c r="E779" s="8"/>
      <c r="F779" s="8"/>
      <c r="G779" s="8"/>
      <c r="H779" s="8"/>
      <c r="I779" s="8"/>
      <c r="J779" s="8"/>
      <c r="K779" s="8"/>
      <c r="L779" s="55"/>
      <c r="M779" s="32"/>
      <c r="N779" s="57" t="str">
        <f t="shared" si="17"/>
        <v/>
      </c>
      <c r="O779" s="54">
        <f t="shared" ca="1" si="3"/>
        <v>37</v>
      </c>
      <c r="P779" s="55">
        <f t="shared" ca="1" si="13"/>
        <v>39986990.658229969</v>
      </c>
      <c r="Q779" s="56">
        <f t="shared" ca="1" si="14"/>
        <v>1039661757.1139791</v>
      </c>
      <c r="R779" s="57">
        <f t="shared" ca="1" si="15"/>
        <v>0</v>
      </c>
      <c r="S779" s="8"/>
      <c r="T779" s="8"/>
      <c r="U779" s="8"/>
      <c r="V779" s="8"/>
      <c r="W779" s="8"/>
      <c r="X779" s="8"/>
      <c r="Y779" s="8"/>
      <c r="Z779" s="8"/>
    </row>
    <row r="780" spans="1:26" ht="15.75" customHeight="1">
      <c r="A780" s="8"/>
      <c r="B780" s="8"/>
      <c r="C780" s="8"/>
      <c r="D780" s="8"/>
      <c r="E780" s="8"/>
      <c r="F780" s="8"/>
      <c r="G780" s="8"/>
      <c r="H780" s="8"/>
      <c r="I780" s="8"/>
      <c r="J780" s="8"/>
      <c r="K780" s="8"/>
      <c r="L780" s="55"/>
      <c r="M780" s="32"/>
      <c r="N780" s="57" t="str">
        <f t="shared" si="17"/>
        <v/>
      </c>
      <c r="O780" s="54">
        <f t="shared" ca="1" si="3"/>
        <v>66</v>
      </c>
      <c r="P780" s="55">
        <f t="shared" ca="1" si="13"/>
        <v>-20793235.142279584</v>
      </c>
      <c r="Q780" s="56">
        <f t="shared" ca="1" si="14"/>
        <v>1018868521.9716995</v>
      </c>
      <c r="R780" s="57">
        <f t="shared" ca="1" si="15"/>
        <v>1</v>
      </c>
      <c r="S780" s="8"/>
      <c r="T780" s="8"/>
      <c r="U780" s="8"/>
      <c r="V780" s="8"/>
      <c r="W780" s="8"/>
      <c r="X780" s="8"/>
      <c r="Y780" s="8"/>
      <c r="Z780" s="8"/>
    </row>
    <row r="781" spans="1:26" ht="15.75" customHeight="1">
      <c r="A781" s="8"/>
      <c r="B781" s="8"/>
      <c r="C781" s="8"/>
      <c r="D781" s="8"/>
      <c r="E781" s="8"/>
      <c r="F781" s="8"/>
      <c r="G781" s="8"/>
      <c r="H781" s="8"/>
      <c r="I781" s="8"/>
      <c r="J781" s="8"/>
      <c r="K781" s="8"/>
      <c r="L781" s="55"/>
      <c r="M781" s="32"/>
      <c r="N781" s="57" t="str">
        <f t="shared" si="17"/>
        <v/>
      </c>
      <c r="O781" s="54">
        <f t="shared" ca="1" si="3"/>
        <v>22</v>
      </c>
      <c r="P781" s="55">
        <f t="shared" ca="1" si="13"/>
        <v>40754740.878867976</v>
      </c>
      <c r="Q781" s="56">
        <f t="shared" ca="1" si="14"/>
        <v>1059623262.8505675</v>
      </c>
      <c r="R781" s="57">
        <f t="shared" ca="1" si="15"/>
        <v>0</v>
      </c>
      <c r="S781" s="8"/>
      <c r="T781" s="8"/>
      <c r="U781" s="8"/>
      <c r="V781" s="8"/>
      <c r="W781" s="8"/>
      <c r="X781" s="8"/>
      <c r="Y781" s="8"/>
      <c r="Z781" s="8"/>
    </row>
    <row r="782" spans="1:26" ht="15.75" customHeight="1">
      <c r="A782" s="8"/>
      <c r="B782" s="8"/>
      <c r="C782" s="8"/>
      <c r="D782" s="8"/>
      <c r="E782" s="8"/>
      <c r="F782" s="8"/>
      <c r="G782" s="8"/>
      <c r="H782" s="8"/>
      <c r="I782" s="8"/>
      <c r="J782" s="8"/>
      <c r="K782" s="8"/>
      <c r="L782" s="55"/>
      <c r="M782" s="32"/>
      <c r="N782" s="57" t="str">
        <f t="shared" si="17"/>
        <v/>
      </c>
      <c r="O782" s="54">
        <f t="shared" ca="1" si="3"/>
        <v>57</v>
      </c>
      <c r="P782" s="55">
        <f t="shared" ca="1" si="13"/>
        <v>42384930.5140227</v>
      </c>
      <c r="Q782" s="56">
        <f t="shared" ca="1" si="14"/>
        <v>1102008193.3645902</v>
      </c>
      <c r="R782" s="57">
        <f t="shared" ca="1" si="15"/>
        <v>0</v>
      </c>
      <c r="S782" s="8"/>
      <c r="T782" s="8"/>
      <c r="U782" s="8"/>
      <c r="V782" s="8"/>
      <c r="W782" s="8"/>
      <c r="X782" s="8"/>
      <c r="Y782" s="8"/>
      <c r="Z782" s="8"/>
    </row>
    <row r="783" spans="1:26" ht="15.75" customHeight="1">
      <c r="A783" s="8"/>
      <c r="B783" s="8"/>
      <c r="C783" s="8"/>
      <c r="D783" s="8"/>
      <c r="E783" s="8"/>
      <c r="F783" s="8"/>
      <c r="G783" s="8"/>
      <c r="H783" s="8"/>
      <c r="I783" s="8"/>
      <c r="J783" s="8"/>
      <c r="K783" s="8"/>
      <c r="L783" s="55"/>
      <c r="M783" s="32"/>
      <c r="N783" s="57" t="str">
        <f t="shared" si="17"/>
        <v/>
      </c>
      <c r="O783" s="54">
        <f t="shared" ca="1" si="3"/>
        <v>86</v>
      </c>
      <c r="P783" s="55">
        <f t="shared" ca="1" si="13"/>
        <v>-22040163.867291804</v>
      </c>
      <c r="Q783" s="56">
        <f t="shared" ca="1" si="14"/>
        <v>1079968029.4972985</v>
      </c>
      <c r="R783" s="57">
        <f t="shared" ca="1" si="15"/>
        <v>1</v>
      </c>
      <c r="S783" s="8"/>
      <c r="T783" s="8"/>
      <c r="U783" s="8"/>
      <c r="V783" s="8"/>
      <c r="W783" s="8"/>
      <c r="X783" s="8"/>
      <c r="Y783" s="8"/>
      <c r="Z783" s="8"/>
    </row>
    <row r="784" spans="1:26" ht="15.75" customHeight="1">
      <c r="A784" s="8"/>
      <c r="B784" s="8"/>
      <c r="C784" s="8"/>
      <c r="D784" s="8"/>
      <c r="E784" s="8"/>
      <c r="F784" s="8"/>
      <c r="G784" s="8"/>
      <c r="H784" s="8"/>
      <c r="I784" s="8"/>
      <c r="J784" s="8"/>
      <c r="K784" s="8"/>
      <c r="L784" s="55"/>
      <c r="M784" s="32"/>
      <c r="N784" s="57" t="str">
        <f t="shared" si="17"/>
        <v/>
      </c>
      <c r="O784" s="54">
        <f t="shared" ca="1" si="3"/>
        <v>35</v>
      </c>
      <c r="P784" s="55">
        <f t="shared" ca="1" si="13"/>
        <v>43198721.179891936</v>
      </c>
      <c r="Q784" s="56">
        <f t="shared" ca="1" si="14"/>
        <v>1123166750.6771903</v>
      </c>
      <c r="R784" s="57">
        <f t="shared" ca="1" si="15"/>
        <v>0</v>
      </c>
      <c r="S784" s="8"/>
      <c r="T784" s="8"/>
      <c r="U784" s="8"/>
      <c r="V784" s="8"/>
      <c r="W784" s="8"/>
      <c r="X784" s="8"/>
      <c r="Y784" s="8"/>
      <c r="Z784" s="8"/>
    </row>
    <row r="785" spans="1:26" ht="15.75" customHeight="1">
      <c r="A785" s="8"/>
      <c r="B785" s="8"/>
      <c r="C785" s="8"/>
      <c r="D785" s="8"/>
      <c r="E785" s="8"/>
      <c r="F785" s="8"/>
      <c r="G785" s="8"/>
      <c r="H785" s="8"/>
      <c r="I785" s="8"/>
      <c r="J785" s="8"/>
      <c r="K785" s="8"/>
      <c r="L785" s="55"/>
      <c r="M785" s="32"/>
      <c r="N785" s="57" t="str">
        <f t="shared" si="17"/>
        <v/>
      </c>
      <c r="O785" s="54">
        <f t="shared" ca="1" si="3"/>
        <v>28</v>
      </c>
      <c r="P785" s="55">
        <f t="shared" ca="1" si="13"/>
        <v>44926670.027087614</v>
      </c>
      <c r="Q785" s="56">
        <f t="shared" ca="1" si="14"/>
        <v>1168093420.704278</v>
      </c>
      <c r="R785" s="57">
        <f t="shared" ca="1" si="15"/>
        <v>0</v>
      </c>
      <c r="S785" s="8"/>
      <c r="T785" s="8"/>
      <c r="U785" s="8"/>
      <c r="V785" s="8"/>
      <c r="W785" s="8"/>
      <c r="X785" s="8"/>
      <c r="Y785" s="8"/>
      <c r="Z785" s="8"/>
    </row>
    <row r="786" spans="1:26" ht="15.75" customHeight="1">
      <c r="A786" s="8"/>
      <c r="B786" s="8"/>
      <c r="C786" s="8"/>
      <c r="D786" s="8"/>
      <c r="E786" s="8"/>
      <c r="F786" s="8"/>
      <c r="G786" s="8"/>
      <c r="H786" s="8"/>
      <c r="I786" s="8"/>
      <c r="J786" s="8"/>
      <c r="K786" s="8"/>
      <c r="L786" s="55"/>
      <c r="M786" s="32"/>
      <c r="N786" s="57" t="str">
        <f t="shared" si="17"/>
        <v/>
      </c>
      <c r="O786" s="54">
        <f t="shared" ca="1" si="3"/>
        <v>3</v>
      </c>
      <c r="P786" s="55">
        <f t="shared" ca="1" si="13"/>
        <v>46723736.828171119</v>
      </c>
      <c r="Q786" s="56">
        <f t="shared" ca="1" si="14"/>
        <v>1214817157.532449</v>
      </c>
      <c r="R786" s="57">
        <f t="shared" ca="1" si="15"/>
        <v>0</v>
      </c>
      <c r="S786" s="8"/>
      <c r="T786" s="8"/>
      <c r="U786" s="8"/>
      <c r="V786" s="8"/>
      <c r="W786" s="8"/>
      <c r="X786" s="8"/>
      <c r="Y786" s="8"/>
      <c r="Z786" s="8"/>
    </row>
    <row r="787" spans="1:26" ht="15.75" customHeight="1">
      <c r="A787" s="8"/>
      <c r="B787" s="8"/>
      <c r="C787" s="8"/>
      <c r="D787" s="8"/>
      <c r="E787" s="8"/>
      <c r="F787" s="8"/>
      <c r="G787" s="8"/>
      <c r="H787" s="8"/>
      <c r="I787" s="8"/>
      <c r="J787" s="8"/>
      <c r="K787" s="8"/>
      <c r="L787" s="55"/>
      <c r="M787" s="32"/>
      <c r="N787" s="57" t="str">
        <f t="shared" si="17"/>
        <v/>
      </c>
      <c r="O787" s="54">
        <f t="shared" ca="1" si="3"/>
        <v>79</v>
      </c>
      <c r="P787" s="55">
        <f t="shared" ca="1" si="13"/>
        <v>-24296343.150648981</v>
      </c>
      <c r="Q787" s="56">
        <f t="shared" ca="1" si="14"/>
        <v>1190520814.3817999</v>
      </c>
      <c r="R787" s="57">
        <f t="shared" ca="1" si="15"/>
        <v>1</v>
      </c>
      <c r="S787" s="8"/>
      <c r="T787" s="8"/>
      <c r="U787" s="8"/>
      <c r="V787" s="8"/>
      <c r="W787" s="8"/>
      <c r="X787" s="8"/>
      <c r="Y787" s="8"/>
      <c r="Z787" s="8"/>
    </row>
    <row r="788" spans="1:26" ht="15.75" customHeight="1">
      <c r="A788" s="8"/>
      <c r="B788" s="8"/>
      <c r="C788" s="8"/>
      <c r="D788" s="8"/>
      <c r="E788" s="8"/>
      <c r="F788" s="8"/>
      <c r="G788" s="8"/>
      <c r="H788" s="8"/>
      <c r="I788" s="8"/>
      <c r="J788" s="8"/>
      <c r="K788" s="8"/>
      <c r="L788" s="55"/>
      <c r="M788" s="32"/>
      <c r="N788" s="57" t="str">
        <f t="shared" si="17"/>
        <v/>
      </c>
      <c r="O788" s="54">
        <f t="shared" ca="1" si="3"/>
        <v>2</v>
      </c>
      <c r="P788" s="55">
        <f t="shared" ca="1" si="13"/>
        <v>47620832.575272001</v>
      </c>
      <c r="Q788" s="56">
        <f t="shared" ca="1" si="14"/>
        <v>1238141646.957072</v>
      </c>
      <c r="R788" s="57">
        <f t="shared" ca="1" si="15"/>
        <v>0</v>
      </c>
      <c r="S788" s="8"/>
      <c r="T788" s="8"/>
      <c r="U788" s="8"/>
      <c r="V788" s="8"/>
      <c r="W788" s="8"/>
      <c r="X788" s="8"/>
      <c r="Y788" s="8"/>
      <c r="Z788" s="8"/>
    </row>
    <row r="789" spans="1:26" ht="15.75" customHeight="1">
      <c r="A789" s="8"/>
      <c r="B789" s="8"/>
      <c r="C789" s="8"/>
      <c r="D789" s="8"/>
      <c r="E789" s="8"/>
      <c r="F789" s="8"/>
      <c r="G789" s="8"/>
      <c r="H789" s="8"/>
      <c r="I789" s="8"/>
      <c r="J789" s="8"/>
      <c r="K789" s="8"/>
      <c r="L789" s="55"/>
      <c r="M789" s="32"/>
      <c r="N789" s="57" t="str">
        <f t="shared" si="17"/>
        <v/>
      </c>
      <c r="O789" s="54">
        <f t="shared" ca="1" si="3"/>
        <v>75</v>
      </c>
      <c r="P789" s="55">
        <f t="shared" ca="1" si="13"/>
        <v>-24762832.939141441</v>
      </c>
      <c r="Q789" s="56">
        <f t="shared" ca="1" si="14"/>
        <v>1213378814.0179305</v>
      </c>
      <c r="R789" s="57">
        <f t="shared" ca="1" si="15"/>
        <v>1</v>
      </c>
      <c r="S789" s="8"/>
      <c r="T789" s="8"/>
      <c r="U789" s="8"/>
      <c r="V789" s="8"/>
      <c r="W789" s="8"/>
      <c r="X789" s="8"/>
      <c r="Y789" s="8"/>
      <c r="Z789" s="8"/>
    </row>
    <row r="790" spans="1:26" ht="15.75" customHeight="1">
      <c r="A790" s="8"/>
      <c r="B790" s="8"/>
      <c r="C790" s="8"/>
      <c r="D790" s="8"/>
      <c r="E790" s="8"/>
      <c r="F790" s="8"/>
      <c r="G790" s="8"/>
      <c r="H790" s="8"/>
      <c r="I790" s="8"/>
      <c r="J790" s="8"/>
      <c r="K790" s="8"/>
      <c r="L790" s="55"/>
      <c r="M790" s="32"/>
      <c r="N790" s="57" t="str">
        <f t="shared" si="17"/>
        <v/>
      </c>
      <c r="O790" s="54">
        <f t="shared" ca="1" si="3"/>
        <v>69</v>
      </c>
      <c r="P790" s="55">
        <f t="shared" ca="1" si="13"/>
        <v>-24267576.280358609</v>
      </c>
      <c r="Q790" s="56">
        <f t="shared" ca="1" si="14"/>
        <v>1189111237.737572</v>
      </c>
      <c r="R790" s="57">
        <f t="shared" ca="1" si="15"/>
        <v>2</v>
      </c>
      <c r="S790" s="8"/>
      <c r="T790" s="8"/>
      <c r="U790" s="8"/>
      <c r="V790" s="8"/>
      <c r="W790" s="8"/>
      <c r="X790" s="8"/>
      <c r="Y790" s="8"/>
      <c r="Z790" s="8"/>
    </row>
    <row r="791" spans="1:26" ht="15.75" customHeight="1">
      <c r="A791" s="8"/>
      <c r="B791" s="8"/>
      <c r="C791" s="8"/>
      <c r="D791" s="8"/>
      <c r="E791" s="8"/>
      <c r="F791" s="8"/>
      <c r="G791" s="8"/>
      <c r="H791" s="8"/>
      <c r="I791" s="8"/>
      <c r="J791" s="8"/>
      <c r="K791" s="8"/>
      <c r="L791" s="55"/>
      <c r="M791" s="32"/>
      <c r="N791" s="57" t="str">
        <f t="shared" si="17"/>
        <v/>
      </c>
      <c r="O791" s="54">
        <f t="shared" ca="1" si="3"/>
        <v>5</v>
      </c>
      <c r="P791" s="55">
        <f t="shared" ca="1" si="13"/>
        <v>47564449.50950288</v>
      </c>
      <c r="Q791" s="56">
        <f t="shared" ca="1" si="14"/>
        <v>1236675687.2470748</v>
      </c>
      <c r="R791" s="57">
        <f t="shared" ca="1" si="15"/>
        <v>0</v>
      </c>
      <c r="S791" s="8"/>
      <c r="T791" s="8"/>
      <c r="U791" s="8"/>
      <c r="V791" s="8"/>
      <c r="W791" s="8"/>
      <c r="X791" s="8"/>
      <c r="Y791" s="8"/>
      <c r="Z791" s="8"/>
    </row>
    <row r="792" spans="1:26" ht="15.75" customHeight="1">
      <c r="A792" s="8"/>
      <c r="B792" s="8"/>
      <c r="C792" s="8"/>
      <c r="D792" s="8"/>
      <c r="E792" s="8"/>
      <c r="F792" s="8"/>
      <c r="G792" s="8"/>
      <c r="H792" s="8"/>
      <c r="I792" s="8"/>
      <c r="J792" s="8"/>
      <c r="K792" s="8"/>
      <c r="L792" s="55"/>
      <c r="M792" s="32"/>
      <c r="N792" s="57" t="str">
        <f t="shared" si="17"/>
        <v/>
      </c>
      <c r="O792" s="54">
        <f t="shared" ca="1" si="3"/>
        <v>96</v>
      </c>
      <c r="P792" s="55">
        <f t="shared" ca="1" si="13"/>
        <v>-24733513.744941499</v>
      </c>
      <c r="Q792" s="56">
        <f t="shared" ca="1" si="14"/>
        <v>1211942173.5021334</v>
      </c>
      <c r="R792" s="57">
        <f t="shared" ca="1" si="15"/>
        <v>1</v>
      </c>
      <c r="S792" s="8"/>
      <c r="T792" s="8"/>
      <c r="U792" s="8"/>
      <c r="V792" s="8"/>
      <c r="W792" s="8"/>
      <c r="X792" s="8"/>
      <c r="Y792" s="8"/>
      <c r="Z792" s="8"/>
    </row>
    <row r="793" spans="1:26" ht="15.75" customHeight="1">
      <c r="A793" s="8"/>
      <c r="B793" s="8"/>
      <c r="C793" s="8"/>
      <c r="D793" s="8"/>
      <c r="E793" s="8"/>
      <c r="F793" s="8"/>
      <c r="G793" s="8"/>
      <c r="H793" s="8"/>
      <c r="I793" s="8"/>
      <c r="J793" s="8"/>
      <c r="K793" s="8"/>
      <c r="L793" s="55"/>
      <c r="M793" s="32"/>
      <c r="N793" s="57" t="str">
        <f t="shared" si="17"/>
        <v/>
      </c>
      <c r="O793" s="54">
        <f t="shared" ca="1" si="3"/>
        <v>91</v>
      </c>
      <c r="P793" s="55">
        <f t="shared" ca="1" si="13"/>
        <v>-24238843.470042668</v>
      </c>
      <c r="Q793" s="56">
        <f t="shared" ca="1" si="14"/>
        <v>1187703330.0320907</v>
      </c>
      <c r="R793" s="57">
        <f t="shared" ca="1" si="15"/>
        <v>2</v>
      </c>
      <c r="S793" s="8"/>
      <c r="T793" s="8"/>
      <c r="U793" s="8"/>
      <c r="V793" s="8"/>
      <c r="W793" s="8"/>
      <c r="X793" s="8"/>
      <c r="Y793" s="8"/>
      <c r="Z793" s="8"/>
    </row>
    <row r="794" spans="1:26" ht="15.75" customHeight="1">
      <c r="A794" s="8"/>
      <c r="B794" s="8"/>
      <c r="C794" s="8"/>
      <c r="D794" s="8"/>
      <c r="E794" s="8"/>
      <c r="F794" s="8"/>
      <c r="G794" s="8"/>
      <c r="H794" s="8"/>
      <c r="I794" s="8"/>
      <c r="J794" s="8"/>
      <c r="K794" s="8"/>
      <c r="L794" s="55"/>
      <c r="M794" s="32"/>
      <c r="N794" s="57" t="str">
        <f t="shared" si="17"/>
        <v/>
      </c>
      <c r="O794" s="54">
        <f t="shared" ca="1" si="3"/>
        <v>85</v>
      </c>
      <c r="P794" s="55">
        <f t="shared" ca="1" si="13"/>
        <v>-23754066.600641813</v>
      </c>
      <c r="Q794" s="56">
        <f t="shared" ca="1" si="14"/>
        <v>1163949263.4314489</v>
      </c>
      <c r="R794" s="57">
        <f t="shared" ca="1" si="15"/>
        <v>3</v>
      </c>
      <c r="S794" s="8"/>
      <c r="T794" s="8"/>
      <c r="U794" s="8"/>
      <c r="V794" s="8"/>
      <c r="W794" s="8"/>
      <c r="X794" s="8"/>
      <c r="Y794" s="8"/>
      <c r="Z794" s="8"/>
    </row>
    <row r="795" spans="1:26" ht="15.75" customHeight="1">
      <c r="A795" s="8"/>
      <c r="B795" s="8"/>
      <c r="C795" s="8"/>
      <c r="D795" s="8"/>
      <c r="E795" s="8"/>
      <c r="F795" s="8"/>
      <c r="G795" s="8"/>
      <c r="H795" s="8"/>
      <c r="I795" s="8"/>
      <c r="J795" s="8"/>
      <c r="K795" s="8"/>
      <c r="L795" s="55"/>
      <c r="M795" s="32"/>
      <c r="N795" s="57" t="str">
        <f t="shared" si="17"/>
        <v/>
      </c>
      <c r="O795" s="54">
        <f t="shared" ca="1" si="3"/>
        <v>19</v>
      </c>
      <c r="P795" s="55">
        <f t="shared" ca="1" si="13"/>
        <v>46557970.537257962</v>
      </c>
      <c r="Q795" s="56">
        <f t="shared" ca="1" si="14"/>
        <v>1210507233.9687068</v>
      </c>
      <c r="R795" s="57">
        <f t="shared" ca="1" si="15"/>
        <v>0</v>
      </c>
      <c r="S795" s="8"/>
      <c r="T795" s="8"/>
      <c r="U795" s="8"/>
      <c r="V795" s="8"/>
      <c r="W795" s="8"/>
      <c r="X795" s="8"/>
      <c r="Y795" s="8"/>
      <c r="Z795" s="8"/>
    </row>
    <row r="796" spans="1:26" ht="15.75" customHeight="1">
      <c r="A796" s="8"/>
      <c r="B796" s="8"/>
      <c r="C796" s="8"/>
      <c r="D796" s="8"/>
      <c r="E796" s="8"/>
      <c r="F796" s="8"/>
      <c r="G796" s="8"/>
      <c r="H796" s="8"/>
      <c r="I796" s="8"/>
      <c r="J796" s="8"/>
      <c r="K796" s="8"/>
      <c r="L796" s="55"/>
      <c r="M796" s="32"/>
      <c r="N796" s="57" t="str">
        <f t="shared" si="17"/>
        <v/>
      </c>
      <c r="O796" s="54">
        <f t="shared" ca="1" si="3"/>
        <v>92</v>
      </c>
      <c r="P796" s="55">
        <f t="shared" ca="1" si="13"/>
        <v>-24210144.679374136</v>
      </c>
      <c r="Q796" s="56">
        <f t="shared" ca="1" si="14"/>
        <v>1186297089.2893326</v>
      </c>
      <c r="R796" s="57">
        <f t="shared" ca="1" si="15"/>
        <v>1</v>
      </c>
      <c r="S796" s="8"/>
      <c r="T796" s="8"/>
      <c r="U796" s="8"/>
      <c r="V796" s="8"/>
      <c r="W796" s="8"/>
      <c r="X796" s="8"/>
      <c r="Y796" s="8"/>
      <c r="Z796" s="8"/>
    </row>
    <row r="797" spans="1:26" ht="15.75" customHeight="1">
      <c r="A797" s="8"/>
      <c r="B797" s="8"/>
      <c r="C797" s="8"/>
      <c r="D797" s="8"/>
      <c r="E797" s="8"/>
      <c r="F797" s="8"/>
      <c r="G797" s="8"/>
      <c r="H797" s="8"/>
      <c r="I797" s="8"/>
      <c r="J797" s="8"/>
      <c r="K797" s="8"/>
      <c r="L797" s="55"/>
      <c r="M797" s="32"/>
      <c r="N797" s="57" t="str">
        <f t="shared" si="17"/>
        <v/>
      </c>
      <c r="O797" s="54">
        <f t="shared" ca="1" si="3"/>
        <v>56</v>
      </c>
      <c r="P797" s="55">
        <f t="shared" ca="1" si="13"/>
        <v>47451883.57157331</v>
      </c>
      <c r="Q797" s="56">
        <f t="shared" ca="1" si="14"/>
        <v>1233748972.8609059</v>
      </c>
      <c r="R797" s="57">
        <f t="shared" ca="1" si="15"/>
        <v>0</v>
      </c>
      <c r="S797" s="8"/>
      <c r="T797" s="8"/>
      <c r="U797" s="8"/>
      <c r="V797" s="8"/>
      <c r="W797" s="8"/>
      <c r="X797" s="8"/>
      <c r="Y797" s="8"/>
      <c r="Z797" s="8"/>
    </row>
    <row r="798" spans="1:26" ht="15.75" customHeight="1">
      <c r="A798" s="8"/>
      <c r="B798" s="8"/>
      <c r="C798" s="8"/>
      <c r="D798" s="8"/>
      <c r="E798" s="8"/>
      <c r="F798" s="8"/>
      <c r="G798" s="8"/>
      <c r="H798" s="8"/>
      <c r="I798" s="8"/>
      <c r="J798" s="8"/>
      <c r="K798" s="8"/>
      <c r="L798" s="55"/>
      <c r="M798" s="32"/>
      <c r="N798" s="57" t="str">
        <f t="shared" si="17"/>
        <v/>
      </c>
      <c r="O798" s="54">
        <f t="shared" ca="1" si="3"/>
        <v>59</v>
      </c>
      <c r="P798" s="55">
        <f t="shared" ca="1" si="13"/>
        <v>49349958.914436236</v>
      </c>
      <c r="Q798" s="56">
        <f t="shared" ca="1" si="14"/>
        <v>1283098931.7753422</v>
      </c>
      <c r="R798" s="57">
        <f t="shared" ca="1" si="15"/>
        <v>0</v>
      </c>
      <c r="S798" s="8"/>
      <c r="T798" s="8"/>
      <c r="U798" s="8"/>
      <c r="V798" s="8"/>
      <c r="W798" s="8"/>
      <c r="X798" s="8"/>
      <c r="Y798" s="8"/>
      <c r="Z798" s="8"/>
    </row>
    <row r="799" spans="1:26" ht="15.75" customHeight="1">
      <c r="A799" s="8"/>
      <c r="B799" s="8"/>
      <c r="C799" s="8"/>
      <c r="D799" s="8"/>
      <c r="E799" s="8"/>
      <c r="F799" s="8"/>
      <c r="G799" s="8"/>
      <c r="H799" s="8"/>
      <c r="I799" s="8"/>
      <c r="J799" s="8"/>
      <c r="K799" s="8"/>
      <c r="L799" s="55"/>
      <c r="M799" s="32"/>
      <c r="N799" s="57" t="str">
        <f t="shared" si="17"/>
        <v/>
      </c>
      <c r="O799" s="54">
        <f t="shared" ca="1" si="3"/>
        <v>2</v>
      </c>
      <c r="P799" s="55">
        <f t="shared" ca="1" si="13"/>
        <v>51323957.271013692</v>
      </c>
      <c r="Q799" s="56">
        <f t="shared" ca="1" si="14"/>
        <v>1334422889.046356</v>
      </c>
      <c r="R799" s="57">
        <f t="shared" ca="1" si="15"/>
        <v>0</v>
      </c>
      <c r="S799" s="8"/>
      <c r="T799" s="8"/>
      <c r="U799" s="8"/>
      <c r="V799" s="8"/>
      <c r="W799" s="8"/>
      <c r="X799" s="8"/>
      <c r="Y799" s="8"/>
      <c r="Z799" s="8"/>
    </row>
    <row r="800" spans="1:26" ht="15.75" customHeight="1">
      <c r="A800" s="8"/>
      <c r="B800" s="8"/>
      <c r="C800" s="8"/>
      <c r="D800" s="8"/>
      <c r="E800" s="8"/>
      <c r="F800" s="8"/>
      <c r="G800" s="8"/>
      <c r="H800" s="8"/>
      <c r="I800" s="8"/>
      <c r="J800" s="8"/>
      <c r="K800" s="8"/>
      <c r="L800" s="55"/>
      <c r="M800" s="32"/>
      <c r="N800" s="57" t="str">
        <f t="shared" si="17"/>
        <v/>
      </c>
      <c r="O800" s="54">
        <f t="shared" ca="1" si="3"/>
        <v>0</v>
      </c>
      <c r="P800" s="55">
        <f t="shared" ca="1" si="13"/>
        <v>53376915.561854243</v>
      </c>
      <c r="Q800" s="56">
        <f t="shared" ca="1" si="14"/>
        <v>1387799804.6082101</v>
      </c>
      <c r="R800" s="57">
        <f t="shared" ca="1" si="15"/>
        <v>0</v>
      </c>
      <c r="S800" s="8"/>
      <c r="T800" s="8"/>
      <c r="U800" s="8"/>
      <c r="V800" s="8"/>
      <c r="W800" s="8"/>
      <c r="X800" s="8"/>
      <c r="Y800" s="8"/>
      <c r="Z800" s="8"/>
    </row>
    <row r="801" spans="1:26" ht="15.75" customHeight="1">
      <c r="A801" s="8"/>
      <c r="B801" s="8"/>
      <c r="C801" s="8"/>
      <c r="D801" s="8"/>
      <c r="E801" s="8"/>
      <c r="F801" s="8"/>
      <c r="G801" s="8"/>
      <c r="H801" s="8"/>
      <c r="I801" s="8"/>
      <c r="J801" s="8"/>
      <c r="K801" s="8"/>
      <c r="L801" s="55"/>
      <c r="M801" s="32"/>
      <c r="N801" s="57" t="str">
        <f t="shared" si="17"/>
        <v/>
      </c>
      <c r="O801" s="54">
        <f t="shared" ca="1" si="3"/>
        <v>81</v>
      </c>
      <c r="P801" s="55">
        <f t="shared" ca="1" si="13"/>
        <v>-27755996.092164204</v>
      </c>
      <c r="Q801" s="56">
        <f t="shared" ca="1" si="14"/>
        <v>1360043808.5160458</v>
      </c>
      <c r="R801" s="57">
        <f t="shared" ca="1" si="15"/>
        <v>1</v>
      </c>
      <c r="S801" s="8"/>
      <c r="T801" s="8"/>
      <c r="U801" s="8"/>
      <c r="V801" s="8"/>
      <c r="W801" s="8"/>
      <c r="X801" s="8"/>
      <c r="Y801" s="8"/>
      <c r="Z801" s="8"/>
    </row>
    <row r="802" spans="1:26" ht="15.75" customHeight="1">
      <c r="A802" s="8"/>
      <c r="B802" s="8"/>
      <c r="C802" s="8"/>
      <c r="D802" s="8"/>
      <c r="E802" s="8"/>
      <c r="F802" s="8"/>
      <c r="G802" s="8"/>
      <c r="H802" s="8"/>
      <c r="I802" s="8"/>
      <c r="J802" s="8"/>
      <c r="K802" s="8"/>
      <c r="L802" s="55"/>
      <c r="M802" s="32"/>
      <c r="N802" s="57" t="str">
        <f t="shared" si="17"/>
        <v/>
      </c>
      <c r="O802" s="54">
        <f t="shared" ca="1" si="3"/>
        <v>8</v>
      </c>
      <c r="P802" s="55">
        <f t="shared" ca="1" si="13"/>
        <v>54401752.340641834</v>
      </c>
      <c r="Q802" s="56">
        <f t="shared" ca="1" si="14"/>
        <v>1414445560.8566875</v>
      </c>
      <c r="R802" s="57">
        <f t="shared" ca="1" si="15"/>
        <v>0</v>
      </c>
      <c r="S802" s="8"/>
      <c r="T802" s="8"/>
      <c r="U802" s="8"/>
      <c r="V802" s="8"/>
      <c r="W802" s="8"/>
      <c r="X802" s="8"/>
      <c r="Y802" s="8"/>
      <c r="Z802" s="8"/>
    </row>
    <row r="803" spans="1:26" ht="15.75" customHeight="1">
      <c r="A803" s="8"/>
      <c r="B803" s="8"/>
      <c r="C803" s="8"/>
      <c r="D803" s="8"/>
      <c r="E803" s="8"/>
      <c r="F803" s="8"/>
      <c r="G803" s="8"/>
      <c r="H803" s="8"/>
      <c r="I803" s="8"/>
      <c r="J803" s="8"/>
      <c r="K803" s="8"/>
      <c r="L803" s="55"/>
      <c r="M803" s="32"/>
      <c r="N803" s="57" t="str">
        <f t="shared" si="17"/>
        <v/>
      </c>
      <c r="O803" s="54">
        <f t="shared" ca="1" si="3"/>
        <v>71</v>
      </c>
      <c r="P803" s="55">
        <f t="shared" ca="1" si="13"/>
        <v>-28288911.217133753</v>
      </c>
      <c r="Q803" s="56">
        <f t="shared" ca="1" si="14"/>
        <v>1386156649.6395538</v>
      </c>
      <c r="R803" s="57">
        <f t="shared" ca="1" si="15"/>
        <v>1</v>
      </c>
      <c r="S803" s="8"/>
      <c r="T803" s="8"/>
      <c r="U803" s="8"/>
      <c r="V803" s="8"/>
      <c r="W803" s="8"/>
      <c r="X803" s="8"/>
      <c r="Y803" s="8"/>
      <c r="Z803" s="8"/>
    </row>
    <row r="804" spans="1:26" ht="15.75" customHeight="1">
      <c r="A804" s="8"/>
      <c r="B804" s="8"/>
      <c r="C804" s="8"/>
      <c r="D804" s="8"/>
      <c r="E804" s="8"/>
      <c r="F804" s="8"/>
      <c r="G804" s="8"/>
      <c r="H804" s="8"/>
      <c r="I804" s="8"/>
      <c r="J804" s="8"/>
      <c r="K804" s="8"/>
      <c r="L804" s="55"/>
      <c r="M804" s="32"/>
      <c r="N804" s="57" t="str">
        <f t="shared" si="17"/>
        <v/>
      </c>
      <c r="O804" s="54">
        <f t="shared" ca="1" si="3"/>
        <v>90</v>
      </c>
      <c r="P804" s="55">
        <f t="shared" ca="1" si="13"/>
        <v>-27723132.992791075</v>
      </c>
      <c r="Q804" s="56">
        <f t="shared" ca="1" si="14"/>
        <v>1358433516.6467626</v>
      </c>
      <c r="R804" s="57">
        <f t="shared" ca="1" si="15"/>
        <v>2</v>
      </c>
      <c r="S804" s="8"/>
      <c r="T804" s="8"/>
      <c r="U804" s="8"/>
      <c r="V804" s="8"/>
      <c r="W804" s="8"/>
      <c r="X804" s="8"/>
      <c r="Y804" s="8"/>
      <c r="Z804" s="8"/>
    </row>
    <row r="805" spans="1:26" ht="15.75" customHeight="1">
      <c r="A805" s="8"/>
      <c r="B805" s="8"/>
      <c r="C805" s="8"/>
      <c r="D805" s="8"/>
      <c r="E805" s="8"/>
      <c r="F805" s="8"/>
      <c r="G805" s="8"/>
      <c r="H805" s="8"/>
      <c r="I805" s="8"/>
      <c r="J805" s="8"/>
      <c r="K805" s="8"/>
      <c r="L805" s="55"/>
      <c r="M805" s="32"/>
      <c r="N805" s="57" t="str">
        <f t="shared" si="17"/>
        <v/>
      </c>
      <c r="O805" s="54">
        <f t="shared" ca="1" si="3"/>
        <v>54</v>
      </c>
      <c r="P805" s="55">
        <f t="shared" ca="1" si="13"/>
        <v>54337340.665870503</v>
      </c>
      <c r="Q805" s="56">
        <f t="shared" ca="1" si="14"/>
        <v>1412770857.312633</v>
      </c>
      <c r="R805" s="57">
        <f t="shared" ca="1" si="15"/>
        <v>0</v>
      </c>
      <c r="S805" s="8"/>
      <c r="T805" s="8"/>
      <c r="U805" s="8"/>
      <c r="V805" s="8"/>
      <c r="W805" s="8"/>
      <c r="X805" s="8"/>
      <c r="Y805" s="8"/>
      <c r="Z805" s="8"/>
    </row>
    <row r="806" spans="1:26" ht="15.75" customHeight="1">
      <c r="A806" s="8"/>
      <c r="B806" s="8"/>
      <c r="C806" s="8"/>
      <c r="D806" s="8"/>
      <c r="E806" s="8"/>
      <c r="F806" s="8"/>
      <c r="G806" s="8"/>
      <c r="H806" s="8"/>
      <c r="I806" s="8"/>
      <c r="J806" s="8"/>
      <c r="K806" s="8"/>
      <c r="L806" s="55"/>
      <c r="M806" s="32"/>
      <c r="N806" s="57" t="str">
        <f t="shared" si="17"/>
        <v/>
      </c>
      <c r="O806" s="54">
        <f t="shared" ca="1" si="3"/>
        <v>40</v>
      </c>
      <c r="P806" s="55">
        <f t="shared" ca="1" si="13"/>
        <v>56510834.292505324</v>
      </c>
      <c r="Q806" s="56">
        <f t="shared" ca="1" si="14"/>
        <v>1469281691.6051383</v>
      </c>
      <c r="R806" s="57">
        <f t="shared" ca="1" si="15"/>
        <v>0</v>
      </c>
      <c r="S806" s="8"/>
      <c r="T806" s="8"/>
      <c r="U806" s="8"/>
      <c r="V806" s="8"/>
      <c r="W806" s="8"/>
      <c r="X806" s="8"/>
      <c r="Y806" s="8"/>
      <c r="Z806" s="8"/>
    </row>
    <row r="807" spans="1:26" ht="15.75" customHeight="1">
      <c r="A807" s="8"/>
      <c r="B807" s="8"/>
      <c r="C807" s="8"/>
      <c r="D807" s="8"/>
      <c r="E807" s="8"/>
      <c r="F807" s="8"/>
      <c r="G807" s="8"/>
      <c r="H807" s="8"/>
      <c r="I807" s="8"/>
      <c r="J807" s="8"/>
      <c r="K807" s="8"/>
      <c r="L807" s="55"/>
      <c r="M807" s="32"/>
      <c r="N807" s="57" t="str">
        <f t="shared" si="17"/>
        <v/>
      </c>
      <c r="O807" s="54">
        <f t="shared" ca="1" si="3"/>
        <v>11</v>
      </c>
      <c r="P807" s="55">
        <f t="shared" ca="1" si="13"/>
        <v>58771267.664205536</v>
      </c>
      <c r="Q807" s="56">
        <f t="shared" ca="1" si="14"/>
        <v>1528052959.2693439</v>
      </c>
      <c r="R807" s="57">
        <f t="shared" ca="1" si="15"/>
        <v>0</v>
      </c>
      <c r="S807" s="8"/>
      <c r="T807" s="8"/>
      <c r="U807" s="8"/>
      <c r="V807" s="8"/>
      <c r="W807" s="8"/>
      <c r="X807" s="8"/>
      <c r="Y807" s="8"/>
      <c r="Z807" s="8"/>
    </row>
    <row r="808" spans="1:26" ht="15.75" customHeight="1">
      <c r="A808" s="8"/>
      <c r="B808" s="8"/>
      <c r="C808" s="8"/>
      <c r="D808" s="8"/>
      <c r="E808" s="8"/>
      <c r="F808" s="8"/>
      <c r="G808" s="8"/>
      <c r="H808" s="8"/>
      <c r="I808" s="8"/>
      <c r="J808" s="8"/>
      <c r="K808" s="8"/>
      <c r="L808" s="55"/>
      <c r="M808" s="32"/>
      <c r="N808" s="57" t="str">
        <f t="shared" si="17"/>
        <v/>
      </c>
      <c r="O808" s="54">
        <f t="shared" ca="1" si="3"/>
        <v>0</v>
      </c>
      <c r="P808" s="55">
        <f t="shared" ca="1" si="13"/>
        <v>61122118.370773755</v>
      </c>
      <c r="Q808" s="56">
        <f t="shared" ca="1" si="14"/>
        <v>1589175077.6401176</v>
      </c>
      <c r="R808" s="57">
        <f t="shared" ca="1" si="15"/>
        <v>0</v>
      </c>
      <c r="S808" s="8"/>
      <c r="T808" s="8"/>
      <c r="U808" s="8"/>
      <c r="V808" s="8"/>
      <c r="W808" s="8"/>
      <c r="X808" s="8"/>
      <c r="Y808" s="8"/>
      <c r="Z808" s="8"/>
    </row>
    <row r="809" spans="1:26" ht="15.75" customHeight="1">
      <c r="A809" s="8"/>
      <c r="B809" s="8"/>
      <c r="C809" s="8"/>
      <c r="D809" s="8"/>
      <c r="E809" s="8"/>
      <c r="F809" s="8"/>
      <c r="G809" s="8"/>
      <c r="H809" s="8"/>
      <c r="I809" s="8"/>
      <c r="J809" s="8"/>
      <c r="K809" s="8"/>
      <c r="L809" s="55"/>
      <c r="M809" s="32"/>
      <c r="N809" s="57" t="str">
        <f t="shared" si="17"/>
        <v/>
      </c>
      <c r="O809" s="54">
        <f t="shared" ca="1" si="3"/>
        <v>100</v>
      </c>
      <c r="P809" s="55">
        <f t="shared" ca="1" si="13"/>
        <v>-31783501.552802354</v>
      </c>
      <c r="Q809" s="56">
        <f t="shared" ca="1" si="14"/>
        <v>1557391576.0873153</v>
      </c>
      <c r="R809" s="57">
        <f t="shared" ca="1" si="15"/>
        <v>1</v>
      </c>
      <c r="S809" s="8"/>
      <c r="T809" s="8"/>
      <c r="U809" s="8"/>
      <c r="V809" s="8"/>
      <c r="W809" s="8"/>
      <c r="X809" s="8"/>
      <c r="Y809" s="8"/>
      <c r="Z809" s="8"/>
    </row>
    <row r="810" spans="1:26" ht="15.75" customHeight="1">
      <c r="A810" s="8"/>
      <c r="B810" s="8"/>
      <c r="C810" s="8"/>
      <c r="D810" s="8"/>
      <c r="E810" s="8"/>
      <c r="F810" s="8"/>
      <c r="G810" s="8"/>
      <c r="H810" s="8"/>
      <c r="I810" s="8"/>
      <c r="J810" s="8"/>
      <c r="K810" s="8"/>
      <c r="L810" s="55"/>
      <c r="M810" s="32"/>
      <c r="N810" s="57" t="str">
        <f t="shared" si="17"/>
        <v/>
      </c>
      <c r="O810" s="54">
        <f t="shared" ca="1" si="3"/>
        <v>3</v>
      </c>
      <c r="P810" s="55">
        <f t="shared" ca="1" si="13"/>
        <v>62295663.043492615</v>
      </c>
      <c r="Q810" s="56">
        <f t="shared" ca="1" si="14"/>
        <v>1619687239.1308079</v>
      </c>
      <c r="R810" s="57">
        <f t="shared" ca="1" si="15"/>
        <v>0</v>
      </c>
      <c r="S810" s="8"/>
      <c r="T810" s="8"/>
      <c r="U810" s="8"/>
      <c r="V810" s="8"/>
      <c r="W810" s="8"/>
      <c r="X810" s="8"/>
      <c r="Y810" s="8"/>
      <c r="Z810" s="8"/>
    </row>
    <row r="811" spans="1:26" ht="15.75" customHeight="1">
      <c r="A811" s="8"/>
      <c r="B811" s="8"/>
      <c r="C811" s="8"/>
      <c r="D811" s="8"/>
      <c r="E811" s="8"/>
      <c r="F811" s="8"/>
      <c r="G811" s="8"/>
      <c r="H811" s="8"/>
      <c r="I811" s="8"/>
      <c r="J811" s="8"/>
      <c r="K811" s="8"/>
      <c r="L811" s="55"/>
      <c r="M811" s="32"/>
      <c r="N811" s="57" t="str">
        <f t="shared" si="17"/>
        <v/>
      </c>
      <c r="O811" s="54">
        <f t="shared" ca="1" si="3"/>
        <v>80</v>
      </c>
      <c r="P811" s="55">
        <f t="shared" ca="1" si="13"/>
        <v>-32393744.782616157</v>
      </c>
      <c r="Q811" s="56">
        <f t="shared" ca="1" si="14"/>
        <v>1587293494.3481917</v>
      </c>
      <c r="R811" s="57">
        <f t="shared" ca="1" si="15"/>
        <v>1</v>
      </c>
      <c r="S811" s="8"/>
      <c r="T811" s="8"/>
      <c r="U811" s="8"/>
      <c r="V811" s="8"/>
      <c r="W811" s="8"/>
      <c r="X811" s="8"/>
      <c r="Y811" s="8"/>
      <c r="Z811" s="8"/>
    </row>
    <row r="812" spans="1:26" ht="15.75" customHeight="1">
      <c r="A812" s="8"/>
      <c r="B812" s="8"/>
      <c r="C812" s="8"/>
      <c r="D812" s="8"/>
      <c r="E812" s="8"/>
      <c r="F812" s="8"/>
      <c r="G812" s="8"/>
      <c r="H812" s="8"/>
      <c r="I812" s="8"/>
      <c r="J812" s="8"/>
      <c r="K812" s="8"/>
      <c r="L812" s="55"/>
      <c r="M812" s="32"/>
      <c r="N812" s="57" t="str">
        <f t="shared" si="17"/>
        <v/>
      </c>
      <c r="O812" s="54">
        <f t="shared" ca="1" si="3"/>
        <v>32</v>
      </c>
      <c r="P812" s="55">
        <f t="shared" ca="1" si="13"/>
        <v>63491739.773927674</v>
      </c>
      <c r="Q812" s="56">
        <f t="shared" ca="1" si="14"/>
        <v>1650785234.1221194</v>
      </c>
      <c r="R812" s="57">
        <f t="shared" ca="1" si="15"/>
        <v>0</v>
      </c>
      <c r="S812" s="8"/>
      <c r="T812" s="8"/>
      <c r="U812" s="8"/>
      <c r="V812" s="8"/>
      <c r="W812" s="8"/>
      <c r="X812" s="8"/>
      <c r="Y812" s="8"/>
      <c r="Z812" s="8"/>
    </row>
    <row r="813" spans="1:26" ht="15.75" customHeight="1">
      <c r="A813" s="8"/>
      <c r="B813" s="8"/>
      <c r="C813" s="8"/>
      <c r="D813" s="8"/>
      <c r="E813" s="8"/>
      <c r="F813" s="8"/>
      <c r="G813" s="8"/>
      <c r="H813" s="8"/>
      <c r="I813" s="8"/>
      <c r="J813" s="8"/>
      <c r="K813" s="8"/>
      <c r="L813" s="55"/>
      <c r="M813" s="32"/>
      <c r="N813" s="57" t="str">
        <f t="shared" si="17"/>
        <v/>
      </c>
      <c r="O813" s="54">
        <f t="shared" ca="1" si="3"/>
        <v>91</v>
      </c>
      <c r="P813" s="55">
        <f t="shared" ca="1" si="13"/>
        <v>-33015704.682442389</v>
      </c>
      <c r="Q813" s="56">
        <f t="shared" ca="1" si="14"/>
        <v>1617769529.439677</v>
      </c>
      <c r="R813" s="57">
        <f t="shared" ca="1" si="15"/>
        <v>1</v>
      </c>
      <c r="S813" s="8"/>
      <c r="T813" s="8"/>
      <c r="U813" s="8"/>
      <c r="V813" s="8"/>
      <c r="W813" s="8"/>
      <c r="X813" s="8"/>
      <c r="Y813" s="8"/>
      <c r="Z813" s="8"/>
    </row>
    <row r="814" spans="1:26" ht="15.75" customHeight="1">
      <c r="A814" s="8"/>
      <c r="B814" s="8"/>
      <c r="C814" s="8"/>
      <c r="D814" s="8"/>
      <c r="E814" s="8"/>
      <c r="F814" s="8"/>
      <c r="G814" s="8"/>
      <c r="H814" s="8"/>
      <c r="I814" s="8"/>
      <c r="J814" s="8"/>
      <c r="K814" s="8"/>
      <c r="L814" s="55"/>
      <c r="M814" s="32"/>
      <c r="N814" s="57" t="str">
        <f t="shared" si="17"/>
        <v/>
      </c>
      <c r="O814" s="54">
        <f t="shared" ca="1" si="3"/>
        <v>95</v>
      </c>
      <c r="P814" s="55">
        <f t="shared" ca="1" si="13"/>
        <v>-32355390.588793542</v>
      </c>
      <c r="Q814" s="56">
        <f t="shared" ca="1" si="14"/>
        <v>1585414138.8508835</v>
      </c>
      <c r="R814" s="57">
        <f t="shared" ca="1" si="15"/>
        <v>2</v>
      </c>
      <c r="S814" s="8"/>
      <c r="T814" s="8"/>
      <c r="U814" s="8"/>
      <c r="V814" s="8"/>
      <c r="W814" s="8"/>
      <c r="X814" s="8"/>
      <c r="Y814" s="8"/>
      <c r="Z814" s="8"/>
    </row>
    <row r="815" spans="1:26" ht="15.75" customHeight="1">
      <c r="A815" s="8"/>
      <c r="B815" s="8"/>
      <c r="C815" s="8"/>
      <c r="D815" s="8"/>
      <c r="E815" s="8"/>
      <c r="F815" s="8"/>
      <c r="G815" s="8"/>
      <c r="H815" s="8"/>
      <c r="I815" s="8"/>
      <c r="J815" s="8"/>
      <c r="K815" s="8"/>
      <c r="L815" s="55"/>
      <c r="M815" s="32"/>
      <c r="N815" s="57" t="str">
        <f t="shared" si="17"/>
        <v/>
      </c>
      <c r="O815" s="54">
        <f t="shared" ca="1" si="3"/>
        <v>68</v>
      </c>
      <c r="P815" s="55">
        <f t="shared" ca="1" si="13"/>
        <v>-31708282.777017672</v>
      </c>
      <c r="Q815" s="56">
        <f t="shared" ca="1" si="14"/>
        <v>1553705856.0738659</v>
      </c>
      <c r="R815" s="57">
        <f t="shared" ca="1" si="15"/>
        <v>3</v>
      </c>
      <c r="S815" s="8"/>
      <c r="T815" s="8"/>
      <c r="U815" s="8"/>
      <c r="V815" s="8"/>
      <c r="W815" s="8"/>
      <c r="X815" s="8"/>
      <c r="Y815" s="8"/>
      <c r="Z815" s="8"/>
    </row>
    <row r="816" spans="1:26" ht="15.75" customHeight="1">
      <c r="A816" s="8"/>
      <c r="B816" s="8"/>
      <c r="C816" s="8"/>
      <c r="D816" s="8"/>
      <c r="E816" s="8"/>
      <c r="F816" s="8"/>
      <c r="G816" s="8"/>
      <c r="H816" s="8"/>
      <c r="I816" s="8"/>
      <c r="J816" s="8"/>
      <c r="K816" s="8"/>
      <c r="L816" s="55"/>
      <c r="M816" s="32"/>
      <c r="N816" s="57" t="str">
        <f t="shared" si="17"/>
        <v/>
      </c>
      <c r="O816" s="54">
        <f t="shared" ca="1" si="3"/>
        <v>87</v>
      </c>
      <c r="P816" s="55">
        <f t="shared" ca="1" si="13"/>
        <v>-31074117.121477317</v>
      </c>
      <c r="Q816" s="56">
        <f t="shared" ca="1" si="14"/>
        <v>1522631738.9523885</v>
      </c>
      <c r="R816" s="57">
        <f t="shared" ca="1" si="15"/>
        <v>4</v>
      </c>
      <c r="S816" s="8"/>
      <c r="T816" s="8"/>
      <c r="U816" s="8"/>
      <c r="V816" s="8"/>
      <c r="W816" s="8"/>
      <c r="X816" s="8"/>
      <c r="Y816" s="8"/>
      <c r="Z816" s="8"/>
    </row>
    <row r="817" spans="1:26" ht="15.75" customHeight="1">
      <c r="A817" s="8"/>
      <c r="B817" s="8"/>
      <c r="C817" s="8"/>
      <c r="D817" s="8"/>
      <c r="E817" s="8"/>
      <c r="F817" s="8"/>
      <c r="G817" s="8"/>
      <c r="H817" s="8"/>
      <c r="I817" s="8"/>
      <c r="J817" s="8"/>
      <c r="K817" s="8"/>
      <c r="L817" s="55"/>
      <c r="M817" s="32"/>
      <c r="N817" s="57" t="str">
        <f t="shared" si="17"/>
        <v/>
      </c>
      <c r="O817" s="54">
        <f t="shared" ca="1" si="3"/>
        <v>80</v>
      </c>
      <c r="P817" s="55">
        <f t="shared" ca="1" si="13"/>
        <v>-30452634.779047772</v>
      </c>
      <c r="Q817" s="56">
        <f t="shared" ca="1" si="14"/>
        <v>1492179104.1733408</v>
      </c>
      <c r="R817" s="57">
        <f t="shared" ca="1" si="15"/>
        <v>5</v>
      </c>
      <c r="S817" s="8"/>
      <c r="T817" s="8"/>
      <c r="U817" s="8"/>
      <c r="V817" s="8"/>
      <c r="W817" s="8"/>
      <c r="X817" s="8"/>
      <c r="Y817" s="8"/>
      <c r="Z817" s="8"/>
    </row>
    <row r="818" spans="1:26" ht="15.75" customHeight="1">
      <c r="A818" s="8"/>
      <c r="B818" s="8"/>
      <c r="C818" s="8"/>
      <c r="D818" s="8"/>
      <c r="E818" s="8"/>
      <c r="F818" s="8"/>
      <c r="G818" s="8"/>
      <c r="H818" s="8"/>
      <c r="I818" s="8"/>
      <c r="J818" s="8"/>
      <c r="K818" s="8"/>
      <c r="L818" s="55"/>
      <c r="M818" s="32"/>
      <c r="N818" s="57" t="str">
        <f t="shared" si="17"/>
        <v/>
      </c>
      <c r="O818" s="54">
        <f t="shared" ca="1" si="3"/>
        <v>8</v>
      </c>
      <c r="P818" s="55">
        <f t="shared" ca="1" si="13"/>
        <v>59687164.166933633</v>
      </c>
      <c r="Q818" s="56">
        <f t="shared" ca="1" si="14"/>
        <v>1551866268.3402743</v>
      </c>
      <c r="R818" s="57">
        <f t="shared" ca="1" si="15"/>
        <v>0</v>
      </c>
      <c r="S818" s="8"/>
      <c r="T818" s="8"/>
      <c r="U818" s="8"/>
      <c r="V818" s="8"/>
      <c r="W818" s="8"/>
      <c r="X818" s="8"/>
      <c r="Y818" s="8"/>
      <c r="Z818" s="8"/>
    </row>
    <row r="819" spans="1:26" ht="15.75" customHeight="1">
      <c r="A819" s="8"/>
      <c r="B819" s="8"/>
      <c r="C819" s="8"/>
      <c r="D819" s="8"/>
      <c r="E819" s="8"/>
      <c r="F819" s="8"/>
      <c r="G819" s="8"/>
      <c r="H819" s="8"/>
      <c r="I819" s="8"/>
      <c r="J819" s="8"/>
      <c r="K819" s="8"/>
      <c r="L819" s="55"/>
      <c r="M819" s="32"/>
      <c r="N819" s="57" t="str">
        <f t="shared" si="17"/>
        <v/>
      </c>
      <c r="O819" s="54">
        <f t="shared" ca="1" si="3"/>
        <v>19</v>
      </c>
      <c r="P819" s="55">
        <f t="shared" ca="1" si="13"/>
        <v>62074650.733610973</v>
      </c>
      <c r="Q819" s="56">
        <f t="shared" ca="1" si="14"/>
        <v>1613940919.0738852</v>
      </c>
      <c r="R819" s="57">
        <f t="shared" ca="1" si="15"/>
        <v>0</v>
      </c>
      <c r="S819" s="8"/>
      <c r="T819" s="8"/>
      <c r="U819" s="8"/>
      <c r="V819" s="8"/>
      <c r="W819" s="8"/>
      <c r="X819" s="8"/>
      <c r="Y819" s="8"/>
      <c r="Z819" s="8"/>
    </row>
    <row r="820" spans="1:26" ht="15.75" customHeight="1">
      <c r="A820" s="8"/>
      <c r="B820" s="8"/>
      <c r="C820" s="8"/>
      <c r="D820" s="8"/>
      <c r="E820" s="8"/>
      <c r="F820" s="8"/>
      <c r="G820" s="8"/>
      <c r="H820" s="8"/>
      <c r="I820" s="8"/>
      <c r="J820" s="8"/>
      <c r="K820" s="8"/>
      <c r="L820" s="55"/>
      <c r="M820" s="32"/>
      <c r="N820" s="57" t="str">
        <f t="shared" si="17"/>
        <v/>
      </c>
      <c r="O820" s="54">
        <f t="shared" ca="1" si="3"/>
        <v>35</v>
      </c>
      <c r="P820" s="55">
        <f t="shared" ca="1" si="13"/>
        <v>64557636.762955412</v>
      </c>
      <c r="Q820" s="56">
        <f t="shared" ca="1" si="14"/>
        <v>1678498555.8368406</v>
      </c>
      <c r="R820" s="57">
        <f t="shared" ca="1" si="15"/>
        <v>0</v>
      </c>
      <c r="S820" s="8"/>
      <c r="T820" s="8"/>
      <c r="U820" s="8"/>
      <c r="V820" s="8"/>
      <c r="W820" s="8"/>
      <c r="X820" s="8"/>
      <c r="Y820" s="8"/>
      <c r="Z820" s="8"/>
    </row>
    <row r="821" spans="1:26" ht="15.75" customHeight="1">
      <c r="A821" s="8"/>
      <c r="B821" s="8"/>
      <c r="C821" s="8"/>
      <c r="D821" s="8"/>
      <c r="E821" s="8"/>
      <c r="F821" s="8"/>
      <c r="G821" s="8"/>
      <c r="H821" s="8"/>
      <c r="I821" s="8"/>
      <c r="J821" s="8"/>
      <c r="K821" s="8"/>
      <c r="L821" s="55"/>
      <c r="M821" s="32"/>
      <c r="N821" s="57" t="str">
        <f t="shared" si="17"/>
        <v/>
      </c>
      <c r="O821" s="54">
        <f t="shared" ca="1" si="3"/>
        <v>47</v>
      </c>
      <c r="P821" s="55">
        <f t="shared" ca="1" si="13"/>
        <v>67139942.233473629</v>
      </c>
      <c r="Q821" s="56">
        <f t="shared" ca="1" si="14"/>
        <v>1745638498.0703142</v>
      </c>
      <c r="R821" s="57">
        <f t="shared" ca="1" si="15"/>
        <v>0</v>
      </c>
      <c r="S821" s="8"/>
      <c r="T821" s="8"/>
      <c r="U821" s="8"/>
      <c r="V821" s="8"/>
      <c r="W821" s="8"/>
      <c r="X821" s="8"/>
      <c r="Y821" s="8"/>
      <c r="Z821" s="8"/>
    </row>
    <row r="822" spans="1:26" ht="15.75" customHeight="1">
      <c r="A822" s="8"/>
      <c r="B822" s="8"/>
      <c r="C822" s="8"/>
      <c r="D822" s="8"/>
      <c r="E822" s="8"/>
      <c r="F822" s="8"/>
      <c r="G822" s="8"/>
      <c r="H822" s="8"/>
      <c r="I822" s="8"/>
      <c r="J822" s="8"/>
      <c r="K822" s="8"/>
      <c r="L822" s="55"/>
      <c r="M822" s="32"/>
      <c r="N822" s="57" t="str">
        <f t="shared" si="17"/>
        <v/>
      </c>
      <c r="O822" s="54">
        <f t="shared" ca="1" si="3"/>
        <v>27</v>
      </c>
      <c r="P822" s="55">
        <f t="shared" ca="1" si="13"/>
        <v>69825539.922812566</v>
      </c>
      <c r="Q822" s="56">
        <f t="shared" ca="1" si="14"/>
        <v>1815464037.9931266</v>
      </c>
      <c r="R822" s="57">
        <f t="shared" ca="1" si="15"/>
        <v>0</v>
      </c>
      <c r="S822" s="8"/>
      <c r="T822" s="8"/>
      <c r="U822" s="8"/>
      <c r="V822" s="8"/>
      <c r="W822" s="8"/>
      <c r="X822" s="8"/>
      <c r="Y822" s="8"/>
      <c r="Z822" s="8"/>
    </row>
    <row r="823" spans="1:26" ht="15.75" customHeight="1">
      <c r="A823" s="8"/>
      <c r="B823" s="8"/>
      <c r="C823" s="8"/>
      <c r="D823" s="8"/>
      <c r="E823" s="8"/>
      <c r="F823" s="8"/>
      <c r="G823" s="8"/>
      <c r="H823" s="8"/>
      <c r="I823" s="8"/>
      <c r="J823" s="8"/>
      <c r="K823" s="8"/>
      <c r="L823" s="55"/>
      <c r="M823" s="32"/>
      <c r="N823" s="57" t="str">
        <f t="shared" si="17"/>
        <v/>
      </c>
      <c r="O823" s="54">
        <f t="shared" ca="1" si="3"/>
        <v>46</v>
      </c>
      <c r="P823" s="55">
        <f t="shared" ca="1" si="13"/>
        <v>72618561.519725069</v>
      </c>
      <c r="Q823" s="56">
        <f t="shared" ca="1" si="14"/>
        <v>1888082599.5128517</v>
      </c>
      <c r="R823" s="57">
        <f t="shared" ca="1" si="15"/>
        <v>0</v>
      </c>
      <c r="S823" s="8"/>
      <c r="T823" s="8"/>
      <c r="U823" s="8"/>
      <c r="V823" s="8"/>
      <c r="W823" s="8"/>
      <c r="X823" s="8"/>
      <c r="Y823" s="8"/>
      <c r="Z823" s="8"/>
    </row>
    <row r="824" spans="1:26" ht="15.75" customHeight="1">
      <c r="A824" s="8"/>
      <c r="B824" s="8"/>
      <c r="C824" s="8"/>
      <c r="D824" s="8"/>
      <c r="E824" s="8"/>
      <c r="F824" s="8"/>
      <c r="G824" s="8"/>
      <c r="H824" s="8"/>
      <c r="I824" s="8"/>
      <c r="J824" s="8"/>
      <c r="K824" s="8"/>
      <c r="L824" s="55"/>
      <c r="M824" s="32"/>
      <c r="N824" s="57" t="str">
        <f t="shared" si="17"/>
        <v/>
      </c>
      <c r="O824" s="54">
        <f t="shared" ca="1" si="3"/>
        <v>79</v>
      </c>
      <c r="P824" s="55">
        <f t="shared" ca="1" si="13"/>
        <v>-37761651.990257032</v>
      </c>
      <c r="Q824" s="56">
        <f t="shared" ca="1" si="14"/>
        <v>1850320947.5225947</v>
      </c>
      <c r="R824" s="57">
        <f t="shared" ca="1" si="15"/>
        <v>1</v>
      </c>
      <c r="S824" s="8"/>
      <c r="T824" s="8"/>
      <c r="U824" s="8"/>
      <c r="V824" s="8"/>
      <c r="W824" s="8"/>
      <c r="X824" s="8"/>
      <c r="Y824" s="8"/>
      <c r="Z824" s="8"/>
    </row>
    <row r="825" spans="1:26" ht="15.75" customHeight="1">
      <c r="A825" s="8"/>
      <c r="B825" s="8"/>
      <c r="C825" s="8"/>
      <c r="D825" s="8"/>
      <c r="E825" s="8"/>
      <c r="F825" s="8"/>
      <c r="G825" s="8"/>
      <c r="H825" s="8"/>
      <c r="I825" s="8"/>
      <c r="J825" s="8"/>
      <c r="K825" s="8"/>
      <c r="L825" s="55"/>
      <c r="M825" s="32"/>
      <c r="N825" s="57" t="str">
        <f t="shared" si="17"/>
        <v/>
      </c>
      <c r="O825" s="54">
        <f t="shared" ca="1" si="3"/>
        <v>29</v>
      </c>
      <c r="P825" s="55">
        <f t="shared" ca="1" si="13"/>
        <v>74012837.900903791</v>
      </c>
      <c r="Q825" s="56">
        <f t="shared" ca="1" si="14"/>
        <v>1924333785.4234984</v>
      </c>
      <c r="R825" s="57">
        <f t="shared" ca="1" si="15"/>
        <v>0</v>
      </c>
      <c r="S825" s="8"/>
      <c r="T825" s="8"/>
      <c r="U825" s="8"/>
      <c r="V825" s="8"/>
      <c r="W825" s="8"/>
      <c r="X825" s="8"/>
      <c r="Y825" s="8"/>
      <c r="Z825" s="8"/>
    </row>
    <row r="826" spans="1:26" ht="15.75" customHeight="1">
      <c r="A826" s="8"/>
      <c r="B826" s="8"/>
      <c r="C826" s="8"/>
      <c r="D826" s="8"/>
      <c r="E826" s="8"/>
      <c r="F826" s="8"/>
      <c r="G826" s="8"/>
      <c r="H826" s="8"/>
      <c r="I826" s="8"/>
      <c r="J826" s="8"/>
      <c r="K826" s="8"/>
      <c r="L826" s="55"/>
      <c r="M826" s="32"/>
      <c r="N826" s="57" t="str">
        <f t="shared" si="17"/>
        <v/>
      </c>
      <c r="O826" s="54">
        <f t="shared" ca="1" si="3"/>
        <v>32</v>
      </c>
      <c r="P826" s="55">
        <f t="shared" ca="1" si="13"/>
        <v>76973351.416939944</v>
      </c>
      <c r="Q826" s="56">
        <f t="shared" ca="1" si="14"/>
        <v>2001307136.8404384</v>
      </c>
      <c r="R826" s="57">
        <f t="shared" ca="1" si="15"/>
        <v>0</v>
      </c>
      <c r="S826" s="8"/>
      <c r="T826" s="8"/>
      <c r="U826" s="8"/>
      <c r="V826" s="8"/>
      <c r="W826" s="8"/>
      <c r="X826" s="8"/>
      <c r="Y826" s="8"/>
      <c r="Z826" s="8"/>
    </row>
    <row r="827" spans="1:26" ht="15.75" customHeight="1">
      <c r="A827" s="8"/>
      <c r="B827" s="8"/>
      <c r="C827" s="8"/>
      <c r="D827" s="8"/>
      <c r="E827" s="8"/>
      <c r="F827" s="8"/>
      <c r="G827" s="8"/>
      <c r="H827" s="8"/>
      <c r="I827" s="8"/>
      <c r="J827" s="8"/>
      <c r="K827" s="8"/>
      <c r="L827" s="55"/>
      <c r="M827" s="32"/>
      <c r="N827" s="57" t="str">
        <f t="shared" si="17"/>
        <v/>
      </c>
      <c r="O827" s="54">
        <f t="shared" ca="1" si="3"/>
        <v>81</v>
      </c>
      <c r="P827" s="55">
        <f t="shared" ca="1" si="13"/>
        <v>-40026142.736808769</v>
      </c>
      <c r="Q827" s="56">
        <f t="shared" ca="1" si="14"/>
        <v>1961280994.1036296</v>
      </c>
      <c r="R827" s="57">
        <f t="shared" ca="1" si="15"/>
        <v>1</v>
      </c>
      <c r="S827" s="8"/>
      <c r="T827" s="8"/>
      <c r="U827" s="8"/>
      <c r="V827" s="8"/>
      <c r="W827" s="8"/>
      <c r="X827" s="8"/>
      <c r="Y827" s="8"/>
      <c r="Z827" s="8"/>
    </row>
    <row r="828" spans="1:26" ht="15.75" customHeight="1">
      <c r="A828" s="8"/>
      <c r="B828" s="8"/>
      <c r="C828" s="8"/>
      <c r="D828" s="8"/>
      <c r="E828" s="8"/>
      <c r="F828" s="8"/>
      <c r="G828" s="8"/>
      <c r="H828" s="8"/>
      <c r="I828" s="8"/>
      <c r="J828" s="8"/>
      <c r="K828" s="8"/>
      <c r="L828" s="55"/>
      <c r="M828" s="32"/>
      <c r="N828" s="57" t="str">
        <f t="shared" si="17"/>
        <v/>
      </c>
      <c r="O828" s="54">
        <f t="shared" ca="1" si="3"/>
        <v>47</v>
      </c>
      <c r="P828" s="55">
        <f t="shared" ca="1" si="13"/>
        <v>78451239.764145181</v>
      </c>
      <c r="Q828" s="56">
        <f t="shared" ca="1" si="14"/>
        <v>2039732233.8677747</v>
      </c>
      <c r="R828" s="57">
        <f t="shared" ca="1" si="15"/>
        <v>0</v>
      </c>
      <c r="S828" s="8"/>
      <c r="T828" s="8"/>
      <c r="U828" s="8"/>
      <c r="V828" s="8"/>
      <c r="W828" s="8"/>
      <c r="X828" s="8"/>
      <c r="Y828" s="8"/>
      <c r="Z828" s="8"/>
    </row>
    <row r="829" spans="1:26" ht="15.75" customHeight="1">
      <c r="A829" s="8"/>
      <c r="B829" s="8"/>
      <c r="C829" s="8"/>
      <c r="D829" s="8"/>
      <c r="E829" s="8"/>
      <c r="F829" s="8"/>
      <c r="G829" s="8"/>
      <c r="H829" s="8"/>
      <c r="I829" s="8"/>
      <c r="J829" s="8"/>
      <c r="K829" s="8"/>
      <c r="L829" s="55"/>
      <c r="M829" s="32"/>
      <c r="N829" s="57" t="str">
        <f t="shared" si="17"/>
        <v/>
      </c>
      <c r="O829" s="54">
        <f t="shared" ca="1" si="3"/>
        <v>84</v>
      </c>
      <c r="P829" s="55">
        <f t="shared" ca="1" si="13"/>
        <v>-40794644.677355498</v>
      </c>
      <c r="Q829" s="56">
        <f t="shared" ca="1" si="14"/>
        <v>1998937589.1904192</v>
      </c>
      <c r="R829" s="57">
        <f t="shared" ca="1" si="15"/>
        <v>1</v>
      </c>
      <c r="S829" s="8"/>
      <c r="T829" s="8"/>
      <c r="U829" s="8"/>
      <c r="V829" s="8"/>
      <c r="W829" s="8"/>
      <c r="X829" s="8"/>
      <c r="Y829" s="8"/>
      <c r="Z829" s="8"/>
    </row>
    <row r="830" spans="1:26" ht="15.75" customHeight="1">
      <c r="A830" s="8"/>
      <c r="B830" s="8"/>
      <c r="C830" s="8"/>
      <c r="D830" s="8"/>
      <c r="E830" s="8"/>
      <c r="F830" s="8"/>
      <c r="G830" s="8"/>
      <c r="H830" s="8"/>
      <c r="I830" s="8"/>
      <c r="J830" s="8"/>
      <c r="K830" s="8"/>
      <c r="L830" s="55"/>
      <c r="M830" s="32"/>
      <c r="N830" s="57" t="str">
        <f t="shared" si="17"/>
        <v/>
      </c>
      <c r="O830" s="54">
        <f t="shared" ca="1" si="3"/>
        <v>40</v>
      </c>
      <c r="P830" s="55">
        <f t="shared" ca="1" si="13"/>
        <v>79957503.567616776</v>
      </c>
      <c r="Q830" s="56">
        <f t="shared" ca="1" si="14"/>
        <v>2078895092.7580359</v>
      </c>
      <c r="R830" s="57">
        <f t="shared" ca="1" si="15"/>
        <v>0</v>
      </c>
      <c r="S830" s="8"/>
      <c r="T830" s="8"/>
      <c r="U830" s="8"/>
      <c r="V830" s="8"/>
      <c r="W830" s="8"/>
      <c r="X830" s="8"/>
      <c r="Y830" s="8"/>
      <c r="Z830" s="8"/>
    </row>
    <row r="831" spans="1:26" ht="15.75" customHeight="1">
      <c r="A831" s="8"/>
      <c r="B831" s="8"/>
      <c r="C831" s="8"/>
      <c r="D831" s="8"/>
      <c r="E831" s="8"/>
      <c r="F831" s="8"/>
      <c r="G831" s="8"/>
      <c r="H831" s="8"/>
      <c r="I831" s="8"/>
      <c r="J831" s="8"/>
      <c r="K831" s="8"/>
      <c r="L831" s="55"/>
      <c r="M831" s="32"/>
      <c r="N831" s="57" t="str">
        <f t="shared" si="17"/>
        <v/>
      </c>
      <c r="O831" s="54">
        <f t="shared" ca="1" si="3"/>
        <v>65</v>
      </c>
      <c r="P831" s="55">
        <f t="shared" ca="1" si="13"/>
        <v>-41577901.855160721</v>
      </c>
      <c r="Q831" s="56">
        <f t="shared" ca="1" si="14"/>
        <v>2037317190.9028752</v>
      </c>
      <c r="R831" s="57">
        <f t="shared" ca="1" si="15"/>
        <v>1</v>
      </c>
      <c r="S831" s="8"/>
      <c r="T831" s="8"/>
      <c r="U831" s="8"/>
      <c r="V831" s="8"/>
      <c r="W831" s="8"/>
      <c r="X831" s="8"/>
      <c r="Y831" s="8"/>
      <c r="Z831" s="8"/>
    </row>
    <row r="832" spans="1:26" ht="15.75" customHeight="1">
      <c r="A832" s="8"/>
      <c r="B832" s="8"/>
      <c r="C832" s="8"/>
      <c r="D832" s="8"/>
      <c r="E832" s="8"/>
      <c r="F832" s="8"/>
      <c r="G832" s="8"/>
      <c r="H832" s="8"/>
      <c r="I832" s="8"/>
      <c r="J832" s="8"/>
      <c r="K832" s="8"/>
      <c r="L832" s="55"/>
      <c r="M832" s="32"/>
      <c r="N832" s="57" t="str">
        <f t="shared" si="17"/>
        <v/>
      </c>
      <c r="O832" s="54">
        <f t="shared" ca="1" si="3"/>
        <v>27</v>
      </c>
      <c r="P832" s="55">
        <f t="shared" ca="1" si="13"/>
        <v>81492687.636115015</v>
      </c>
      <c r="Q832" s="56">
        <f t="shared" ca="1" si="14"/>
        <v>2118809878.5389903</v>
      </c>
      <c r="R832" s="57">
        <f t="shared" ca="1" si="15"/>
        <v>0</v>
      </c>
      <c r="S832" s="8"/>
      <c r="T832" s="8"/>
      <c r="U832" s="8"/>
      <c r="V832" s="8"/>
      <c r="W832" s="8"/>
      <c r="X832" s="8"/>
      <c r="Y832" s="8"/>
      <c r="Z832" s="8"/>
    </row>
    <row r="833" spans="1:26" ht="15.75" customHeight="1">
      <c r="A833" s="8"/>
      <c r="B833" s="8"/>
      <c r="C833" s="8"/>
      <c r="D833" s="8"/>
      <c r="E833" s="8"/>
      <c r="F833" s="8"/>
      <c r="G833" s="8"/>
      <c r="H833" s="8"/>
      <c r="I833" s="8"/>
      <c r="J833" s="8"/>
      <c r="K833" s="8"/>
      <c r="L833" s="55"/>
      <c r="M833" s="32"/>
      <c r="N833" s="57" t="str">
        <f t="shared" si="17"/>
        <v/>
      </c>
      <c r="O833" s="54">
        <f t="shared" ca="1" si="3"/>
        <v>65</v>
      </c>
      <c r="P833" s="55">
        <f t="shared" ca="1" si="13"/>
        <v>-42376197.570779808</v>
      </c>
      <c r="Q833" s="56">
        <f t="shared" ca="1" si="14"/>
        <v>2076433680.9682105</v>
      </c>
      <c r="R833" s="57">
        <f t="shared" ca="1" si="15"/>
        <v>1</v>
      </c>
      <c r="S833" s="8"/>
      <c r="T833" s="8"/>
      <c r="U833" s="8"/>
      <c r="V833" s="8"/>
      <c r="W833" s="8"/>
      <c r="X833" s="8"/>
      <c r="Y833" s="8"/>
      <c r="Z833" s="8"/>
    </row>
    <row r="834" spans="1:26" ht="15.75" customHeight="1">
      <c r="A834" s="8"/>
      <c r="B834" s="8"/>
      <c r="C834" s="8"/>
      <c r="D834" s="8"/>
      <c r="E834" s="8"/>
      <c r="F834" s="8"/>
      <c r="G834" s="8"/>
      <c r="H834" s="8"/>
      <c r="I834" s="8"/>
      <c r="J834" s="8"/>
      <c r="K834" s="8"/>
      <c r="L834" s="55"/>
      <c r="M834" s="32"/>
      <c r="N834" s="57" t="str">
        <f t="shared" si="17"/>
        <v/>
      </c>
      <c r="O834" s="54">
        <f t="shared" ca="1" si="3"/>
        <v>55</v>
      </c>
      <c r="P834" s="55">
        <f t="shared" ca="1" si="13"/>
        <v>83057347.238728419</v>
      </c>
      <c r="Q834" s="56">
        <f t="shared" ca="1" si="14"/>
        <v>2159491028.2069387</v>
      </c>
      <c r="R834" s="57">
        <f t="shared" ca="1" si="15"/>
        <v>0</v>
      </c>
      <c r="S834" s="8"/>
      <c r="T834" s="8"/>
      <c r="U834" s="8"/>
      <c r="V834" s="8"/>
      <c r="W834" s="8"/>
      <c r="X834" s="8"/>
      <c r="Y834" s="8"/>
      <c r="Z834" s="8"/>
    </row>
    <row r="835" spans="1:26" ht="15.75" customHeight="1">
      <c r="A835" s="8"/>
      <c r="B835" s="8"/>
      <c r="C835" s="8"/>
      <c r="D835" s="8"/>
      <c r="E835" s="8"/>
      <c r="F835" s="8"/>
      <c r="G835" s="8"/>
      <c r="H835" s="8"/>
      <c r="I835" s="8"/>
      <c r="J835" s="8"/>
      <c r="K835" s="8"/>
      <c r="L835" s="55"/>
      <c r="M835" s="32"/>
      <c r="N835" s="57" t="str">
        <f t="shared" si="17"/>
        <v/>
      </c>
      <c r="O835" s="54">
        <f t="shared" ca="1" si="3"/>
        <v>25</v>
      </c>
      <c r="P835" s="55">
        <f t="shared" ca="1" si="13"/>
        <v>86379641.128277555</v>
      </c>
      <c r="Q835" s="56">
        <f t="shared" ca="1" si="14"/>
        <v>2245870669.3352165</v>
      </c>
      <c r="R835" s="57">
        <f t="shared" ca="1" si="15"/>
        <v>0</v>
      </c>
      <c r="S835" s="8"/>
      <c r="T835" s="8"/>
      <c r="U835" s="8"/>
      <c r="V835" s="8"/>
      <c r="W835" s="8"/>
      <c r="X835" s="8"/>
      <c r="Y835" s="8"/>
      <c r="Z835" s="8"/>
    </row>
    <row r="836" spans="1:26" ht="15.75" customHeight="1">
      <c r="A836" s="8"/>
      <c r="B836" s="8"/>
      <c r="C836" s="8"/>
      <c r="D836" s="8"/>
      <c r="E836" s="8"/>
      <c r="F836" s="8"/>
      <c r="G836" s="8"/>
      <c r="H836" s="8"/>
      <c r="I836" s="8"/>
      <c r="J836" s="8"/>
      <c r="K836" s="8"/>
      <c r="L836" s="55"/>
      <c r="M836" s="32"/>
      <c r="N836" s="57" t="str">
        <f t="shared" si="17"/>
        <v/>
      </c>
      <c r="O836" s="54">
        <f t="shared" ca="1" si="3"/>
        <v>68</v>
      </c>
      <c r="P836" s="55">
        <f t="shared" ca="1" si="13"/>
        <v>-44917413.386704333</v>
      </c>
      <c r="Q836" s="56">
        <f t="shared" ca="1" si="14"/>
        <v>2200953255.9485121</v>
      </c>
      <c r="R836" s="57">
        <f t="shared" ca="1" si="15"/>
        <v>1</v>
      </c>
      <c r="S836" s="8"/>
      <c r="T836" s="8"/>
      <c r="U836" s="8"/>
      <c r="V836" s="8"/>
      <c r="W836" s="8"/>
      <c r="X836" s="8"/>
      <c r="Y836" s="8"/>
      <c r="Z836" s="8"/>
    </row>
    <row r="837" spans="1:26" ht="15.75" customHeight="1">
      <c r="A837" s="8"/>
      <c r="B837" s="8"/>
      <c r="C837" s="8"/>
      <c r="D837" s="8"/>
      <c r="E837" s="8"/>
      <c r="F837" s="8"/>
      <c r="G837" s="8"/>
      <c r="H837" s="8"/>
      <c r="I837" s="8"/>
      <c r="J837" s="8"/>
      <c r="K837" s="8"/>
      <c r="L837" s="55"/>
      <c r="M837" s="32"/>
      <c r="N837" s="57" t="str">
        <f t="shared" si="17"/>
        <v/>
      </c>
      <c r="O837" s="54">
        <f t="shared" ca="1" si="3"/>
        <v>62</v>
      </c>
      <c r="P837" s="55">
        <f t="shared" ca="1" si="13"/>
        <v>-44019065.118970245</v>
      </c>
      <c r="Q837" s="56">
        <f t="shared" ca="1" si="14"/>
        <v>2156934190.8295417</v>
      </c>
      <c r="R837" s="57">
        <f t="shared" ca="1" si="15"/>
        <v>2</v>
      </c>
      <c r="S837" s="8"/>
      <c r="T837" s="8"/>
      <c r="U837" s="8"/>
      <c r="V837" s="8"/>
      <c r="W837" s="8"/>
      <c r="X837" s="8"/>
      <c r="Y837" s="8"/>
      <c r="Z837" s="8"/>
    </row>
    <row r="838" spans="1:26" ht="15.75" customHeight="1">
      <c r="A838" s="8"/>
      <c r="B838" s="8"/>
      <c r="C838" s="8"/>
      <c r="D838" s="8"/>
      <c r="E838" s="8"/>
      <c r="F838" s="8"/>
      <c r="G838" s="8"/>
      <c r="H838" s="8"/>
      <c r="I838" s="8"/>
      <c r="J838" s="8"/>
      <c r="K838" s="8"/>
      <c r="L838" s="55"/>
      <c r="M838" s="32"/>
      <c r="N838" s="57" t="str">
        <f t="shared" si="17"/>
        <v/>
      </c>
      <c r="O838" s="54">
        <f t="shared" ca="1" si="3"/>
        <v>50</v>
      </c>
      <c r="P838" s="55">
        <f t="shared" ca="1" si="13"/>
        <v>86277367.633181676</v>
      </c>
      <c r="Q838" s="56">
        <f t="shared" ca="1" si="14"/>
        <v>2243211558.4627233</v>
      </c>
      <c r="R838" s="57">
        <f t="shared" ca="1" si="15"/>
        <v>0</v>
      </c>
      <c r="S838" s="8"/>
      <c r="T838" s="8"/>
      <c r="U838" s="8"/>
      <c r="V838" s="8"/>
      <c r="W838" s="8"/>
      <c r="X838" s="8"/>
      <c r="Y838" s="8"/>
      <c r="Z838" s="8"/>
    </row>
    <row r="839" spans="1:26" ht="15.75" customHeight="1">
      <c r="A839" s="8"/>
      <c r="B839" s="8"/>
      <c r="C839" s="8"/>
      <c r="D839" s="8"/>
      <c r="E839" s="8"/>
      <c r="F839" s="8"/>
      <c r="G839" s="8"/>
      <c r="H839" s="8"/>
      <c r="I839" s="8"/>
      <c r="J839" s="8"/>
      <c r="K839" s="8"/>
      <c r="L839" s="55"/>
      <c r="M839" s="32"/>
      <c r="N839" s="57" t="str">
        <f t="shared" si="17"/>
        <v/>
      </c>
      <c r="O839" s="54">
        <f t="shared" ca="1" si="3"/>
        <v>79</v>
      </c>
      <c r="P839" s="55">
        <f t="shared" ca="1" si="13"/>
        <v>-44864231.169254467</v>
      </c>
      <c r="Q839" s="56">
        <f t="shared" ca="1" si="14"/>
        <v>2198347327.293469</v>
      </c>
      <c r="R839" s="57">
        <f t="shared" ca="1" si="15"/>
        <v>1</v>
      </c>
      <c r="S839" s="8"/>
      <c r="T839" s="8"/>
      <c r="U839" s="8"/>
      <c r="V839" s="8"/>
      <c r="W839" s="8"/>
      <c r="X839" s="8"/>
      <c r="Y839" s="8"/>
      <c r="Z839" s="8"/>
    </row>
    <row r="840" spans="1:26" ht="15.75" customHeight="1">
      <c r="A840" s="8"/>
      <c r="B840" s="8"/>
      <c r="C840" s="8"/>
      <c r="D840" s="8"/>
      <c r="E840" s="8"/>
      <c r="F840" s="8"/>
      <c r="G840" s="8"/>
      <c r="H840" s="8"/>
      <c r="I840" s="8"/>
      <c r="J840" s="8"/>
      <c r="K840" s="8"/>
      <c r="L840" s="55"/>
      <c r="M840" s="32"/>
      <c r="N840" s="57" t="str">
        <f t="shared" si="17"/>
        <v/>
      </c>
      <c r="O840" s="54">
        <f t="shared" ca="1" si="3"/>
        <v>73</v>
      </c>
      <c r="P840" s="55">
        <f t="shared" ca="1" si="13"/>
        <v>-43966946.54586938</v>
      </c>
      <c r="Q840" s="56">
        <f t="shared" ca="1" si="14"/>
        <v>2154380380.7475996</v>
      </c>
      <c r="R840" s="57">
        <f t="shared" ca="1" si="15"/>
        <v>2</v>
      </c>
      <c r="S840" s="8"/>
      <c r="T840" s="8"/>
      <c r="U840" s="8"/>
      <c r="V840" s="8"/>
      <c r="W840" s="8"/>
      <c r="X840" s="8"/>
      <c r="Y840" s="8"/>
      <c r="Z840" s="8"/>
    </row>
    <row r="841" spans="1:26" ht="15.75" customHeight="1">
      <c r="A841" s="8"/>
      <c r="B841" s="8"/>
      <c r="C841" s="8"/>
      <c r="D841" s="8"/>
      <c r="E841" s="8"/>
      <c r="F841" s="8"/>
      <c r="G841" s="8"/>
      <c r="H841" s="8"/>
      <c r="I841" s="8"/>
      <c r="J841" s="8"/>
      <c r="K841" s="8"/>
      <c r="L841" s="55"/>
      <c r="M841" s="32"/>
      <c r="N841" s="57" t="str">
        <f t="shared" si="17"/>
        <v/>
      </c>
      <c r="O841" s="54">
        <f t="shared" ca="1" si="3"/>
        <v>84</v>
      </c>
      <c r="P841" s="55">
        <f t="shared" ca="1" si="13"/>
        <v>-43087607.614951991</v>
      </c>
      <c r="Q841" s="56">
        <f t="shared" ca="1" si="14"/>
        <v>2111292773.1326475</v>
      </c>
      <c r="R841" s="57">
        <f t="shared" ca="1" si="15"/>
        <v>3</v>
      </c>
      <c r="S841" s="8"/>
      <c r="T841" s="8"/>
      <c r="U841" s="8"/>
      <c r="V841" s="8"/>
      <c r="W841" s="8"/>
      <c r="X841" s="8"/>
      <c r="Y841" s="8"/>
      <c r="Z841" s="8"/>
    </row>
    <row r="842" spans="1:26" ht="15.75" customHeight="1">
      <c r="A842" s="8"/>
      <c r="B842" s="8"/>
      <c r="C842" s="8"/>
      <c r="D842" s="8"/>
      <c r="E842" s="8"/>
      <c r="F842" s="8"/>
      <c r="G842" s="8"/>
      <c r="H842" s="8"/>
      <c r="I842" s="8"/>
      <c r="J842" s="8"/>
      <c r="K842" s="8"/>
      <c r="L842" s="55"/>
      <c r="M842" s="32"/>
      <c r="N842" s="57" t="str">
        <f t="shared" si="17"/>
        <v/>
      </c>
      <c r="O842" s="54">
        <f t="shared" ca="1" si="3"/>
        <v>20</v>
      </c>
      <c r="P842" s="55">
        <f t="shared" ca="1" si="13"/>
        <v>84451710.925305903</v>
      </c>
      <c r="Q842" s="56">
        <f t="shared" ca="1" si="14"/>
        <v>2195744484.0579534</v>
      </c>
      <c r="R842" s="57">
        <f t="shared" ca="1" si="15"/>
        <v>0</v>
      </c>
      <c r="S842" s="8"/>
      <c r="T842" s="8"/>
      <c r="U842" s="8"/>
      <c r="V842" s="8"/>
      <c r="W842" s="8"/>
      <c r="X842" s="8"/>
      <c r="Y842" s="8"/>
      <c r="Z842" s="8"/>
    </row>
    <row r="843" spans="1:26" ht="15.75" customHeight="1">
      <c r="A843" s="8"/>
      <c r="B843" s="8"/>
      <c r="C843" s="8"/>
      <c r="D843" s="8"/>
      <c r="E843" s="8"/>
      <c r="F843" s="8"/>
      <c r="G843" s="8"/>
      <c r="H843" s="8"/>
      <c r="I843" s="8"/>
      <c r="J843" s="8"/>
      <c r="K843" s="8"/>
      <c r="L843" s="55"/>
      <c r="M843" s="32"/>
      <c r="N843" s="57" t="str">
        <f t="shared" si="17"/>
        <v/>
      </c>
      <c r="O843" s="54">
        <f t="shared" ca="1" si="3"/>
        <v>38</v>
      </c>
      <c r="P843" s="55">
        <f t="shared" ca="1" si="13"/>
        <v>87829779.362318143</v>
      </c>
      <c r="Q843" s="56">
        <f t="shared" ca="1" si="14"/>
        <v>2283574263.4202714</v>
      </c>
      <c r="R843" s="57">
        <f t="shared" ca="1" si="15"/>
        <v>0</v>
      </c>
      <c r="S843" s="8"/>
      <c r="T843" s="8"/>
      <c r="U843" s="8"/>
      <c r="V843" s="8"/>
      <c r="W843" s="8"/>
      <c r="X843" s="8"/>
      <c r="Y843" s="8"/>
      <c r="Z843" s="8"/>
    </row>
    <row r="844" spans="1:26" ht="15.75" customHeight="1">
      <c r="A844" s="8"/>
      <c r="B844" s="8"/>
      <c r="C844" s="8"/>
      <c r="D844" s="8"/>
      <c r="E844" s="8"/>
      <c r="F844" s="8"/>
      <c r="G844" s="8"/>
      <c r="H844" s="8"/>
      <c r="I844" s="8"/>
      <c r="J844" s="8"/>
      <c r="K844" s="8"/>
      <c r="L844" s="55"/>
      <c r="M844" s="32"/>
      <c r="N844" s="57" t="str">
        <f t="shared" si="17"/>
        <v/>
      </c>
      <c r="O844" s="54">
        <f t="shared" ca="1" si="3"/>
        <v>85</v>
      </c>
      <c r="P844" s="55">
        <f t="shared" ca="1" si="13"/>
        <v>-45671485.26840543</v>
      </c>
      <c r="Q844" s="56">
        <f t="shared" ca="1" si="14"/>
        <v>2237902778.151866</v>
      </c>
      <c r="R844" s="57">
        <f t="shared" ca="1" si="15"/>
        <v>1</v>
      </c>
      <c r="S844" s="8"/>
      <c r="T844" s="8"/>
      <c r="U844" s="8"/>
      <c r="V844" s="8"/>
      <c r="W844" s="8"/>
      <c r="X844" s="8"/>
      <c r="Y844" s="8"/>
      <c r="Z844" s="8"/>
    </row>
    <row r="845" spans="1:26" ht="15.75" customHeight="1">
      <c r="A845" s="8"/>
      <c r="B845" s="8"/>
      <c r="C845" s="8"/>
      <c r="D845" s="8"/>
      <c r="E845" s="8"/>
      <c r="F845" s="8"/>
      <c r="G845" s="8"/>
      <c r="H845" s="8"/>
      <c r="I845" s="8"/>
      <c r="J845" s="8"/>
      <c r="K845" s="8"/>
      <c r="L845" s="55"/>
      <c r="M845" s="32"/>
      <c r="N845" s="57" t="str">
        <f t="shared" si="17"/>
        <v/>
      </c>
      <c r="O845" s="54">
        <f t="shared" ca="1" si="3"/>
        <v>8</v>
      </c>
      <c r="P845" s="55">
        <f t="shared" ca="1" si="13"/>
        <v>89516111.126074642</v>
      </c>
      <c r="Q845" s="56">
        <f t="shared" ca="1" si="14"/>
        <v>2327418889.2779408</v>
      </c>
      <c r="R845" s="57">
        <f t="shared" ca="1" si="15"/>
        <v>0</v>
      </c>
      <c r="S845" s="8"/>
      <c r="T845" s="8"/>
      <c r="U845" s="8"/>
      <c r="V845" s="8"/>
      <c r="W845" s="8"/>
      <c r="X845" s="8"/>
      <c r="Y845" s="8"/>
      <c r="Z845" s="8"/>
    </row>
    <row r="846" spans="1:26" ht="15.75" customHeight="1">
      <c r="A846" s="8"/>
      <c r="B846" s="8"/>
      <c r="C846" s="8"/>
      <c r="D846" s="8"/>
      <c r="E846" s="8"/>
      <c r="F846" s="8"/>
      <c r="G846" s="8"/>
      <c r="H846" s="8"/>
      <c r="I846" s="8"/>
      <c r="J846" s="8"/>
      <c r="K846" s="8"/>
      <c r="L846" s="55"/>
      <c r="M846" s="32"/>
      <c r="N846" s="57" t="str">
        <f t="shared" si="17"/>
        <v/>
      </c>
      <c r="O846" s="54">
        <f t="shared" ca="1" si="3"/>
        <v>10</v>
      </c>
      <c r="P846" s="55">
        <f t="shared" ca="1" si="13"/>
        <v>93096755.571117625</v>
      </c>
      <c r="Q846" s="56">
        <f t="shared" ca="1" si="14"/>
        <v>2420515644.8490582</v>
      </c>
      <c r="R846" s="57">
        <f t="shared" ca="1" si="15"/>
        <v>0</v>
      </c>
      <c r="S846" s="8"/>
      <c r="T846" s="8"/>
      <c r="U846" s="8"/>
      <c r="V846" s="8"/>
      <c r="W846" s="8"/>
      <c r="X846" s="8"/>
      <c r="Y846" s="8"/>
      <c r="Z846" s="8"/>
    </row>
    <row r="847" spans="1:26" ht="15.75" customHeight="1">
      <c r="A847" s="8"/>
      <c r="B847" s="8"/>
      <c r="C847" s="8"/>
      <c r="D847" s="8"/>
      <c r="E847" s="8"/>
      <c r="F847" s="8"/>
      <c r="G847" s="8"/>
      <c r="H847" s="8"/>
      <c r="I847" s="8"/>
      <c r="J847" s="8"/>
      <c r="K847" s="8"/>
      <c r="L847" s="55"/>
      <c r="M847" s="32"/>
      <c r="N847" s="57" t="str">
        <f t="shared" si="17"/>
        <v/>
      </c>
      <c r="O847" s="54">
        <f t="shared" ca="1" si="3"/>
        <v>52</v>
      </c>
      <c r="P847" s="55">
        <f t="shared" ca="1" si="13"/>
        <v>96820625.79396233</v>
      </c>
      <c r="Q847" s="56">
        <f t="shared" ca="1" si="14"/>
        <v>2517336270.6430206</v>
      </c>
      <c r="R847" s="57">
        <f t="shared" ca="1" si="15"/>
        <v>0</v>
      </c>
      <c r="S847" s="8"/>
      <c r="T847" s="8"/>
      <c r="U847" s="8"/>
      <c r="V847" s="8"/>
      <c r="W847" s="8"/>
      <c r="X847" s="8"/>
      <c r="Y847" s="8"/>
      <c r="Z847" s="8"/>
    </row>
    <row r="848" spans="1:26" ht="15.75" customHeight="1">
      <c r="A848" s="8"/>
      <c r="B848" s="8"/>
      <c r="C848" s="8"/>
      <c r="D848" s="8"/>
      <c r="E848" s="8"/>
      <c r="F848" s="8"/>
      <c r="G848" s="8"/>
      <c r="H848" s="8"/>
      <c r="I848" s="8"/>
      <c r="J848" s="8"/>
      <c r="K848" s="8"/>
      <c r="L848" s="55"/>
      <c r="M848" s="32"/>
      <c r="N848" s="57" t="str">
        <f t="shared" si="17"/>
        <v/>
      </c>
      <c r="O848" s="54">
        <f t="shared" ca="1" si="3"/>
        <v>34</v>
      </c>
      <c r="P848" s="55">
        <f t="shared" ca="1" si="13"/>
        <v>100693450.82572083</v>
      </c>
      <c r="Q848" s="56">
        <f t="shared" ca="1" si="14"/>
        <v>2618029721.4687414</v>
      </c>
      <c r="R848" s="57">
        <f t="shared" ca="1" si="15"/>
        <v>0</v>
      </c>
      <c r="S848" s="8"/>
      <c r="T848" s="8"/>
      <c r="U848" s="8"/>
      <c r="V848" s="8"/>
      <c r="W848" s="8"/>
      <c r="X848" s="8"/>
      <c r="Y848" s="8"/>
      <c r="Z848" s="8"/>
    </row>
    <row r="849" spans="1:26" ht="15.75" customHeight="1">
      <c r="A849" s="8"/>
      <c r="B849" s="8"/>
      <c r="C849" s="8"/>
      <c r="D849" s="8"/>
      <c r="E849" s="8"/>
      <c r="F849" s="8"/>
      <c r="G849" s="8"/>
      <c r="H849" s="8"/>
      <c r="I849" s="8"/>
      <c r="J849" s="8"/>
      <c r="K849" s="8"/>
      <c r="L849" s="55"/>
      <c r="M849" s="32"/>
      <c r="N849" s="57" t="str">
        <f t="shared" si="17"/>
        <v/>
      </c>
      <c r="O849" s="54">
        <f t="shared" ca="1" si="3"/>
        <v>45</v>
      </c>
      <c r="P849" s="55">
        <f t="shared" ca="1" si="13"/>
        <v>104721188.85874966</v>
      </c>
      <c r="Q849" s="56">
        <f t="shared" ca="1" si="14"/>
        <v>2722750910.3274913</v>
      </c>
      <c r="R849" s="57">
        <f t="shared" ca="1" si="15"/>
        <v>0</v>
      </c>
      <c r="S849" s="8"/>
      <c r="T849" s="8"/>
      <c r="U849" s="8"/>
      <c r="V849" s="8"/>
      <c r="W849" s="8"/>
      <c r="X849" s="8"/>
      <c r="Y849" s="8"/>
      <c r="Z849" s="8"/>
    </row>
    <row r="850" spans="1:26" ht="15.75" customHeight="1">
      <c r="A850" s="8"/>
      <c r="B850" s="8"/>
      <c r="C850" s="8"/>
      <c r="D850" s="8"/>
      <c r="E850" s="8"/>
      <c r="F850" s="8"/>
      <c r="G850" s="8"/>
      <c r="H850" s="8"/>
      <c r="I850" s="8"/>
      <c r="J850" s="8"/>
      <c r="K850" s="8"/>
      <c r="L850" s="55"/>
      <c r="M850" s="32"/>
      <c r="N850" s="57" t="str">
        <f t="shared" si="17"/>
        <v/>
      </c>
      <c r="O850" s="54">
        <f t="shared" ca="1" si="3"/>
        <v>77</v>
      </c>
      <c r="P850" s="55">
        <f t="shared" ca="1" si="13"/>
        <v>-54455018.206549823</v>
      </c>
      <c r="Q850" s="56">
        <f t="shared" ca="1" si="14"/>
        <v>2668295892.1209416</v>
      </c>
      <c r="R850" s="57">
        <f t="shared" ca="1" si="15"/>
        <v>1</v>
      </c>
      <c r="S850" s="8"/>
      <c r="T850" s="8"/>
      <c r="U850" s="8"/>
      <c r="V850" s="8"/>
      <c r="W850" s="8"/>
      <c r="X850" s="8"/>
      <c r="Y850" s="8"/>
      <c r="Z850" s="8"/>
    </row>
    <row r="851" spans="1:26" ht="15.75" customHeight="1">
      <c r="A851" s="8"/>
      <c r="B851" s="8"/>
      <c r="C851" s="8"/>
      <c r="D851" s="8"/>
      <c r="E851" s="8"/>
      <c r="F851" s="8"/>
      <c r="G851" s="8"/>
      <c r="H851" s="8"/>
      <c r="I851" s="8"/>
      <c r="J851" s="8"/>
      <c r="K851" s="8"/>
      <c r="L851" s="55"/>
      <c r="M851" s="32"/>
      <c r="N851" s="57" t="str">
        <f t="shared" si="17"/>
        <v/>
      </c>
      <c r="O851" s="54">
        <f t="shared" ca="1" si="3"/>
        <v>36</v>
      </c>
      <c r="P851" s="55">
        <f t="shared" ca="1" si="13"/>
        <v>106731835.68483767</v>
      </c>
      <c r="Q851" s="56">
        <f t="shared" ca="1" si="14"/>
        <v>2775027727.8057795</v>
      </c>
      <c r="R851" s="57">
        <f t="shared" ca="1" si="15"/>
        <v>0</v>
      </c>
      <c r="S851" s="8"/>
      <c r="T851" s="8"/>
      <c r="U851" s="8"/>
      <c r="V851" s="8"/>
      <c r="W851" s="8"/>
      <c r="X851" s="8"/>
      <c r="Y851" s="8"/>
      <c r="Z851" s="8"/>
    </row>
    <row r="852" spans="1:26" ht="15.75" customHeight="1">
      <c r="A852" s="8"/>
      <c r="B852" s="8"/>
      <c r="C852" s="8"/>
      <c r="D852" s="8"/>
      <c r="E852" s="8"/>
      <c r="F852" s="8"/>
      <c r="G852" s="8"/>
      <c r="H852" s="8"/>
      <c r="I852" s="8"/>
      <c r="J852" s="8"/>
      <c r="K852" s="8"/>
      <c r="L852" s="55"/>
      <c r="M852" s="32"/>
      <c r="N852" s="57" t="str">
        <f t="shared" si="17"/>
        <v/>
      </c>
      <c r="O852" s="54">
        <f t="shared" ca="1" si="3"/>
        <v>41</v>
      </c>
      <c r="P852" s="55">
        <f t="shared" ca="1" si="13"/>
        <v>111001109.11223118</v>
      </c>
      <c r="Q852" s="56">
        <f t="shared" ca="1" si="14"/>
        <v>2886028836.9180107</v>
      </c>
      <c r="R852" s="57">
        <f t="shared" ca="1" si="15"/>
        <v>0</v>
      </c>
      <c r="S852" s="8"/>
      <c r="T852" s="8"/>
      <c r="U852" s="8"/>
      <c r="V852" s="8"/>
      <c r="W852" s="8"/>
      <c r="X852" s="8"/>
      <c r="Y852" s="8"/>
      <c r="Z852" s="8"/>
    </row>
    <row r="853" spans="1:26" ht="15.75" customHeight="1">
      <c r="A853" s="8"/>
      <c r="B853" s="8"/>
      <c r="C853" s="8"/>
      <c r="D853" s="8"/>
      <c r="E853" s="8"/>
      <c r="F853" s="8"/>
      <c r="G853" s="8"/>
      <c r="H853" s="8"/>
      <c r="I853" s="8"/>
      <c r="J853" s="8"/>
      <c r="K853" s="8"/>
      <c r="L853" s="55"/>
      <c r="M853" s="32"/>
      <c r="N853" s="57" t="str">
        <f t="shared" si="17"/>
        <v/>
      </c>
      <c r="O853" s="54">
        <f t="shared" ca="1" si="3"/>
        <v>90</v>
      </c>
      <c r="P853" s="55">
        <f t="shared" ca="1" si="13"/>
        <v>-57720576.738360219</v>
      </c>
      <c r="Q853" s="56">
        <f t="shared" ca="1" si="14"/>
        <v>2828308260.1796503</v>
      </c>
      <c r="R853" s="57">
        <f t="shared" ca="1" si="15"/>
        <v>1</v>
      </c>
      <c r="S853" s="8"/>
      <c r="T853" s="8"/>
      <c r="U853" s="8"/>
      <c r="V853" s="8"/>
      <c r="W853" s="8"/>
      <c r="X853" s="8"/>
      <c r="Y853" s="8"/>
      <c r="Z853" s="8"/>
    </row>
    <row r="854" spans="1:26" ht="15.75" customHeight="1">
      <c r="A854" s="8"/>
      <c r="B854" s="8"/>
      <c r="C854" s="8"/>
      <c r="D854" s="8"/>
      <c r="E854" s="8"/>
      <c r="F854" s="8"/>
      <c r="G854" s="8"/>
      <c r="H854" s="8"/>
      <c r="I854" s="8"/>
      <c r="J854" s="8"/>
      <c r="K854" s="8"/>
      <c r="L854" s="55"/>
      <c r="M854" s="32"/>
      <c r="N854" s="57" t="str">
        <f t="shared" si="17"/>
        <v/>
      </c>
      <c r="O854" s="54">
        <f t="shared" ca="1" si="3"/>
        <v>52</v>
      </c>
      <c r="P854" s="55">
        <f t="shared" ca="1" si="13"/>
        <v>113132330.40718602</v>
      </c>
      <c r="Q854" s="56">
        <f t="shared" ca="1" si="14"/>
        <v>2941440590.5868363</v>
      </c>
      <c r="R854" s="57">
        <f t="shared" ca="1" si="15"/>
        <v>0</v>
      </c>
      <c r="S854" s="8"/>
      <c r="T854" s="8"/>
      <c r="U854" s="8"/>
      <c r="V854" s="8"/>
      <c r="W854" s="8"/>
      <c r="X854" s="8"/>
      <c r="Y854" s="8"/>
      <c r="Z854" s="8"/>
    </row>
    <row r="855" spans="1:26" ht="15.75" customHeight="1">
      <c r="A855" s="8"/>
      <c r="B855" s="8"/>
      <c r="C855" s="8"/>
      <c r="D855" s="8"/>
      <c r="E855" s="8"/>
      <c r="F855" s="8"/>
      <c r="G855" s="8"/>
      <c r="H855" s="8"/>
      <c r="I855" s="8"/>
      <c r="J855" s="8"/>
      <c r="K855" s="8"/>
      <c r="L855" s="55"/>
      <c r="M855" s="32"/>
      <c r="N855" s="57" t="str">
        <f t="shared" si="17"/>
        <v/>
      </c>
      <c r="O855" s="54">
        <f t="shared" ca="1" si="3"/>
        <v>47</v>
      </c>
      <c r="P855" s="55">
        <f t="shared" ca="1" si="13"/>
        <v>117657623.62347345</v>
      </c>
      <c r="Q855" s="56">
        <f t="shared" ca="1" si="14"/>
        <v>3059098214.21031</v>
      </c>
      <c r="R855" s="57">
        <f t="shared" ca="1" si="15"/>
        <v>0</v>
      </c>
      <c r="S855" s="8"/>
      <c r="T855" s="8"/>
      <c r="U855" s="8"/>
      <c r="V855" s="8"/>
      <c r="W855" s="8"/>
      <c r="X855" s="8"/>
      <c r="Y855" s="8"/>
      <c r="Z855" s="8"/>
    </row>
    <row r="856" spans="1:26" ht="15.75" customHeight="1">
      <c r="A856" s="8"/>
      <c r="B856" s="8"/>
      <c r="C856" s="8"/>
      <c r="D856" s="8"/>
      <c r="E856" s="8"/>
      <c r="F856" s="8"/>
      <c r="G856" s="8"/>
      <c r="H856" s="8"/>
      <c r="I856" s="8"/>
      <c r="J856" s="8"/>
      <c r="K856" s="8"/>
      <c r="L856" s="55"/>
      <c r="M856" s="32"/>
      <c r="N856" s="57" t="str">
        <f t="shared" si="17"/>
        <v/>
      </c>
      <c r="O856" s="54">
        <f t="shared" ca="1" si="3"/>
        <v>45</v>
      </c>
      <c r="P856" s="55">
        <f t="shared" ca="1" si="13"/>
        <v>122363928.56841241</v>
      </c>
      <c r="Q856" s="56">
        <f t="shared" ca="1" si="14"/>
        <v>3181462142.7787223</v>
      </c>
      <c r="R856" s="57">
        <f t="shared" ca="1" si="15"/>
        <v>0</v>
      </c>
      <c r="S856" s="8"/>
      <c r="T856" s="8"/>
      <c r="U856" s="8"/>
      <c r="V856" s="8"/>
      <c r="W856" s="8"/>
      <c r="X856" s="8"/>
      <c r="Y856" s="8"/>
      <c r="Z856" s="8"/>
    </row>
    <row r="857" spans="1:26" ht="15.75" customHeight="1">
      <c r="A857" s="8"/>
      <c r="B857" s="8"/>
      <c r="C857" s="8"/>
      <c r="D857" s="8"/>
      <c r="E857" s="8"/>
      <c r="F857" s="8"/>
      <c r="G857" s="8"/>
      <c r="H857" s="8"/>
      <c r="I857" s="8"/>
      <c r="J857" s="8"/>
      <c r="K857" s="8"/>
      <c r="L857" s="55"/>
      <c r="M857" s="32"/>
      <c r="N857" s="57" t="str">
        <f t="shared" si="17"/>
        <v/>
      </c>
      <c r="O857" s="54">
        <f t="shared" ca="1" si="3"/>
        <v>2</v>
      </c>
      <c r="P857" s="55">
        <f t="shared" ca="1" si="13"/>
        <v>127258485.71114889</v>
      </c>
      <c r="Q857" s="56">
        <f t="shared" ca="1" si="14"/>
        <v>3308720628.489871</v>
      </c>
      <c r="R857" s="57">
        <f t="shared" ca="1" si="15"/>
        <v>0</v>
      </c>
      <c r="S857" s="8"/>
      <c r="T857" s="8"/>
      <c r="U857" s="8"/>
      <c r="V857" s="8"/>
      <c r="W857" s="8"/>
      <c r="X857" s="8"/>
      <c r="Y857" s="8"/>
      <c r="Z857" s="8"/>
    </row>
    <row r="858" spans="1:26" ht="15.75" customHeight="1">
      <c r="A858" s="8"/>
      <c r="B858" s="8"/>
      <c r="C858" s="8"/>
      <c r="D858" s="8"/>
      <c r="E858" s="8"/>
      <c r="F858" s="8"/>
      <c r="G858" s="8"/>
      <c r="H858" s="8"/>
      <c r="I858" s="8"/>
      <c r="J858" s="8"/>
      <c r="K858" s="8"/>
      <c r="L858" s="55"/>
      <c r="M858" s="32"/>
      <c r="N858" s="57" t="str">
        <f t="shared" si="17"/>
        <v/>
      </c>
      <c r="O858" s="54">
        <f t="shared" ca="1" si="3"/>
        <v>61</v>
      </c>
      <c r="P858" s="55">
        <f t="shared" ca="1" si="13"/>
        <v>-66174412.569797419</v>
      </c>
      <c r="Q858" s="56">
        <f t="shared" ca="1" si="14"/>
        <v>3242546215.9200735</v>
      </c>
      <c r="R858" s="57">
        <f t="shared" ca="1" si="15"/>
        <v>1</v>
      </c>
      <c r="S858" s="8"/>
      <c r="T858" s="8"/>
      <c r="U858" s="8"/>
      <c r="V858" s="8"/>
      <c r="W858" s="8"/>
      <c r="X858" s="8"/>
      <c r="Y858" s="8"/>
      <c r="Z858" s="8"/>
    </row>
    <row r="859" spans="1:26" ht="15.75" customHeight="1">
      <c r="A859" s="8"/>
      <c r="B859" s="8"/>
      <c r="C859" s="8"/>
      <c r="D859" s="8"/>
      <c r="E859" s="8"/>
      <c r="F859" s="8"/>
      <c r="G859" s="8"/>
      <c r="H859" s="8"/>
      <c r="I859" s="8"/>
      <c r="J859" s="8"/>
      <c r="K859" s="8"/>
      <c r="L859" s="55"/>
      <c r="M859" s="32"/>
      <c r="N859" s="57" t="str">
        <f t="shared" si="17"/>
        <v/>
      </c>
      <c r="O859" s="54">
        <f t="shared" ca="1" si="3"/>
        <v>100</v>
      </c>
      <c r="P859" s="55">
        <f t="shared" ca="1" si="13"/>
        <v>-64850924.318401471</v>
      </c>
      <c r="Q859" s="56">
        <f t="shared" ca="1" si="14"/>
        <v>3177695291.6016722</v>
      </c>
      <c r="R859" s="57">
        <f t="shared" ca="1" si="15"/>
        <v>2</v>
      </c>
      <c r="S859" s="8"/>
      <c r="T859" s="8"/>
      <c r="U859" s="8"/>
      <c r="V859" s="8"/>
      <c r="W859" s="8"/>
      <c r="X859" s="8"/>
      <c r="Y859" s="8"/>
      <c r="Z859" s="8"/>
    </row>
    <row r="860" spans="1:26" ht="15.75" customHeight="1">
      <c r="A860" s="8"/>
      <c r="B860" s="8"/>
      <c r="C860" s="8"/>
      <c r="D860" s="8"/>
      <c r="E860" s="8"/>
      <c r="F860" s="8"/>
      <c r="G860" s="8"/>
      <c r="H860" s="8"/>
      <c r="I860" s="8"/>
      <c r="J860" s="8"/>
      <c r="K860" s="8"/>
      <c r="L860" s="55"/>
      <c r="M860" s="32"/>
      <c r="N860" s="57" t="str">
        <f t="shared" si="17"/>
        <v/>
      </c>
      <c r="O860" s="54">
        <f t="shared" ca="1" si="3"/>
        <v>89</v>
      </c>
      <c r="P860" s="55">
        <f t="shared" ca="1" si="13"/>
        <v>-63553905.832033448</v>
      </c>
      <c r="Q860" s="56">
        <f t="shared" ca="1" si="14"/>
        <v>3114141385.7696385</v>
      </c>
      <c r="R860" s="57">
        <f t="shared" ca="1" si="15"/>
        <v>3</v>
      </c>
      <c r="S860" s="8"/>
      <c r="T860" s="8"/>
      <c r="U860" s="8"/>
      <c r="V860" s="8"/>
      <c r="W860" s="8"/>
      <c r="X860" s="8"/>
      <c r="Y860" s="8"/>
      <c r="Z860" s="8"/>
    </row>
    <row r="861" spans="1:26" ht="15.75" customHeight="1">
      <c r="A861" s="8"/>
      <c r="B861" s="8"/>
      <c r="C861" s="8"/>
      <c r="D861" s="8"/>
      <c r="E861" s="8"/>
      <c r="F861" s="8"/>
      <c r="G861" s="8"/>
      <c r="H861" s="8"/>
      <c r="I861" s="8"/>
      <c r="J861" s="8"/>
      <c r="K861" s="8"/>
      <c r="L861" s="55"/>
      <c r="M861" s="32"/>
      <c r="N861" s="57" t="str">
        <f t="shared" si="17"/>
        <v/>
      </c>
      <c r="O861" s="54">
        <f t="shared" ca="1" si="3"/>
        <v>6</v>
      </c>
      <c r="P861" s="55">
        <f t="shared" ca="1" si="13"/>
        <v>124565655.43078554</v>
      </c>
      <c r="Q861" s="56">
        <f t="shared" ca="1" si="14"/>
        <v>3238707041.2004242</v>
      </c>
      <c r="R861" s="57">
        <f t="shared" ca="1" si="15"/>
        <v>0</v>
      </c>
      <c r="S861" s="8"/>
      <c r="T861" s="8"/>
      <c r="U861" s="8"/>
      <c r="V861" s="8"/>
      <c r="W861" s="8"/>
      <c r="X861" s="8"/>
      <c r="Y861" s="8"/>
      <c r="Z861" s="8"/>
    </row>
    <row r="862" spans="1:26" ht="15.75" customHeight="1">
      <c r="A862" s="8"/>
      <c r="B862" s="8"/>
      <c r="C862" s="8"/>
      <c r="D862" s="8"/>
      <c r="E862" s="8"/>
      <c r="F862" s="8"/>
      <c r="G862" s="8"/>
      <c r="H862" s="8"/>
      <c r="I862" s="8"/>
      <c r="J862" s="8"/>
      <c r="K862" s="8"/>
      <c r="L862" s="55"/>
      <c r="M862" s="32"/>
      <c r="N862" s="57" t="str">
        <f t="shared" si="17"/>
        <v/>
      </c>
      <c r="O862" s="54">
        <f t="shared" ca="1" si="3"/>
        <v>3</v>
      </c>
      <c r="P862" s="55">
        <f t="shared" ca="1" si="13"/>
        <v>129548281.64801697</v>
      </c>
      <c r="Q862" s="56">
        <f t="shared" ca="1" si="14"/>
        <v>3368255322.8484411</v>
      </c>
      <c r="R862" s="57">
        <f t="shared" ca="1" si="15"/>
        <v>0</v>
      </c>
      <c r="S862" s="8"/>
      <c r="T862" s="8"/>
      <c r="U862" s="8"/>
      <c r="V862" s="8"/>
      <c r="W862" s="8"/>
      <c r="X862" s="8"/>
      <c r="Y862" s="8"/>
      <c r="Z862" s="8"/>
    </row>
    <row r="863" spans="1:26" ht="15.75" customHeight="1">
      <c r="A863" s="8"/>
      <c r="B863" s="8"/>
      <c r="C863" s="8"/>
      <c r="D863" s="8"/>
      <c r="E863" s="8"/>
      <c r="F863" s="8"/>
      <c r="G863" s="8"/>
      <c r="H863" s="8"/>
      <c r="I863" s="8"/>
      <c r="J863" s="8"/>
      <c r="K863" s="8"/>
      <c r="L863" s="55"/>
      <c r="M863" s="32"/>
      <c r="N863" s="57" t="str">
        <f t="shared" si="17"/>
        <v/>
      </c>
      <c r="O863" s="54">
        <f t="shared" ca="1" si="3"/>
        <v>67</v>
      </c>
      <c r="P863" s="55">
        <f t="shared" ca="1" si="13"/>
        <v>-67365106.456968829</v>
      </c>
      <c r="Q863" s="56">
        <f t="shared" ca="1" si="14"/>
        <v>3300890216.3914723</v>
      </c>
      <c r="R863" s="57">
        <f t="shared" ca="1" si="15"/>
        <v>1</v>
      </c>
      <c r="S863" s="8"/>
      <c r="T863" s="8"/>
      <c r="U863" s="8"/>
      <c r="V863" s="8"/>
      <c r="W863" s="8"/>
      <c r="X863" s="8"/>
      <c r="Y863" s="8"/>
      <c r="Z863" s="8"/>
    </row>
    <row r="864" spans="1:26" ht="15.75" customHeight="1">
      <c r="A864" s="8"/>
      <c r="B864" s="8"/>
      <c r="C864" s="8"/>
      <c r="D864" s="8"/>
      <c r="E864" s="8"/>
      <c r="F864" s="8"/>
      <c r="G864" s="8"/>
      <c r="H864" s="8"/>
      <c r="I864" s="8"/>
      <c r="J864" s="8"/>
      <c r="K864" s="8"/>
      <c r="L864" s="55"/>
      <c r="M864" s="32"/>
      <c r="N864" s="57" t="str">
        <f t="shared" si="17"/>
        <v/>
      </c>
      <c r="O864" s="54">
        <f t="shared" ca="1" si="3"/>
        <v>29</v>
      </c>
      <c r="P864" s="55">
        <f t="shared" ca="1" si="13"/>
        <v>132035608.6556589</v>
      </c>
      <c r="Q864" s="56">
        <f t="shared" ca="1" si="14"/>
        <v>3432925825.0471311</v>
      </c>
      <c r="R864" s="57">
        <f t="shared" ca="1" si="15"/>
        <v>0</v>
      </c>
      <c r="S864" s="8"/>
      <c r="T864" s="8"/>
      <c r="U864" s="8"/>
      <c r="V864" s="8"/>
      <c r="W864" s="8"/>
      <c r="X864" s="8"/>
      <c r="Y864" s="8"/>
      <c r="Z864" s="8"/>
    </row>
    <row r="865" spans="1:26" ht="15.75" customHeight="1">
      <c r="A865" s="8"/>
      <c r="B865" s="8"/>
      <c r="C865" s="8"/>
      <c r="D865" s="8"/>
      <c r="E865" s="8"/>
      <c r="F865" s="8"/>
      <c r="G865" s="8"/>
      <c r="H865" s="8"/>
      <c r="I865" s="8"/>
      <c r="J865" s="8"/>
      <c r="K865" s="8"/>
      <c r="L865" s="55"/>
      <c r="M865" s="32"/>
      <c r="N865" s="57" t="str">
        <f t="shared" si="17"/>
        <v/>
      </c>
      <c r="O865" s="54">
        <f t="shared" ca="1" si="3"/>
        <v>80</v>
      </c>
      <c r="P865" s="55">
        <f t="shared" ca="1" si="13"/>
        <v>-68658516.500942618</v>
      </c>
      <c r="Q865" s="56">
        <f t="shared" ca="1" si="14"/>
        <v>3364267308.5461884</v>
      </c>
      <c r="R865" s="57">
        <f t="shared" ca="1" si="15"/>
        <v>1</v>
      </c>
      <c r="S865" s="8"/>
      <c r="T865" s="8"/>
      <c r="U865" s="8"/>
      <c r="V865" s="8"/>
      <c r="W865" s="8"/>
      <c r="X865" s="8"/>
      <c r="Y865" s="8"/>
      <c r="Z865" s="8"/>
    </row>
    <row r="866" spans="1:26" ht="15.75" customHeight="1">
      <c r="A866" s="8"/>
      <c r="B866" s="8"/>
      <c r="C866" s="8"/>
      <c r="D866" s="8"/>
      <c r="E866" s="8"/>
      <c r="F866" s="8"/>
      <c r="G866" s="8"/>
      <c r="H866" s="8"/>
      <c r="I866" s="8"/>
      <c r="J866" s="8"/>
      <c r="K866" s="8"/>
      <c r="L866" s="55"/>
      <c r="M866" s="32"/>
      <c r="N866" s="57" t="str">
        <f t="shared" si="17"/>
        <v/>
      </c>
      <c r="O866" s="54">
        <f t="shared" ca="1" si="3"/>
        <v>57</v>
      </c>
      <c r="P866" s="55">
        <f t="shared" ca="1" si="13"/>
        <v>134570692.34184754</v>
      </c>
      <c r="Q866" s="56">
        <f t="shared" ca="1" si="14"/>
        <v>3498838000.8880358</v>
      </c>
      <c r="R866" s="57">
        <f t="shared" ca="1" si="15"/>
        <v>0</v>
      </c>
      <c r="S866" s="8"/>
      <c r="T866" s="8"/>
      <c r="U866" s="8"/>
      <c r="V866" s="8"/>
      <c r="W866" s="8"/>
      <c r="X866" s="8"/>
      <c r="Y866" s="8"/>
      <c r="Z866" s="8"/>
    </row>
    <row r="867" spans="1:26" ht="15.75" customHeight="1">
      <c r="A867" s="8"/>
      <c r="B867" s="8"/>
      <c r="C867" s="8"/>
      <c r="D867" s="8"/>
      <c r="E867" s="8"/>
      <c r="F867" s="8"/>
      <c r="G867" s="8"/>
      <c r="H867" s="8"/>
      <c r="I867" s="8"/>
      <c r="J867" s="8"/>
      <c r="K867" s="8"/>
      <c r="L867" s="55"/>
      <c r="M867" s="32"/>
      <c r="N867" s="57" t="str">
        <f t="shared" si="17"/>
        <v/>
      </c>
      <c r="O867" s="54">
        <f t="shared" ca="1" si="3"/>
        <v>20</v>
      </c>
      <c r="P867" s="55">
        <f t="shared" ca="1" si="13"/>
        <v>139953520.03552145</v>
      </c>
      <c r="Q867" s="56">
        <f t="shared" ca="1" si="14"/>
        <v>3638791520.9235573</v>
      </c>
      <c r="R867" s="57">
        <f t="shared" ca="1" si="15"/>
        <v>0</v>
      </c>
      <c r="S867" s="8"/>
      <c r="T867" s="8"/>
      <c r="U867" s="8"/>
      <c r="V867" s="8"/>
      <c r="W867" s="8"/>
      <c r="X867" s="8"/>
      <c r="Y867" s="8"/>
      <c r="Z867" s="8"/>
    </row>
    <row r="868" spans="1:26" ht="15.75" customHeight="1">
      <c r="A868" s="8"/>
      <c r="B868" s="8"/>
      <c r="C868" s="8"/>
      <c r="D868" s="8"/>
      <c r="E868" s="8"/>
      <c r="F868" s="8"/>
      <c r="G868" s="8"/>
      <c r="H868" s="8"/>
      <c r="I868" s="8"/>
      <c r="J868" s="8"/>
      <c r="K868" s="8"/>
      <c r="L868" s="55"/>
      <c r="M868" s="32"/>
      <c r="N868" s="57" t="str">
        <f t="shared" si="17"/>
        <v/>
      </c>
      <c r="O868" s="54">
        <f t="shared" ca="1" si="3"/>
        <v>68</v>
      </c>
      <c r="P868" s="55">
        <f t="shared" ca="1" si="13"/>
        <v>-72775830.418471143</v>
      </c>
      <c r="Q868" s="56">
        <f t="shared" ca="1" si="14"/>
        <v>3566015690.5050859</v>
      </c>
      <c r="R868" s="57">
        <f t="shared" ca="1" si="15"/>
        <v>1</v>
      </c>
      <c r="S868" s="8"/>
      <c r="T868" s="8"/>
      <c r="U868" s="8"/>
      <c r="V868" s="8"/>
      <c r="W868" s="8"/>
      <c r="X868" s="8"/>
      <c r="Y868" s="8"/>
      <c r="Z868" s="8"/>
    </row>
    <row r="869" spans="1:26" ht="15.75" customHeight="1">
      <c r="A869" s="8"/>
      <c r="B869" s="8"/>
      <c r="C869" s="8"/>
      <c r="D869" s="8"/>
      <c r="E869" s="8"/>
      <c r="F869" s="8"/>
      <c r="G869" s="8"/>
      <c r="H869" s="8"/>
      <c r="I869" s="8"/>
      <c r="J869" s="8"/>
      <c r="K869" s="8"/>
      <c r="L869" s="55"/>
      <c r="M869" s="32"/>
      <c r="N869" s="57" t="str">
        <f t="shared" si="17"/>
        <v/>
      </c>
      <c r="O869" s="54">
        <f t="shared" ca="1" si="3"/>
        <v>1</v>
      </c>
      <c r="P869" s="55">
        <f t="shared" ca="1" si="13"/>
        <v>142640627.62020344</v>
      </c>
      <c r="Q869" s="56">
        <f t="shared" ca="1" si="14"/>
        <v>3708656318.1252894</v>
      </c>
      <c r="R869" s="57">
        <f t="shared" ca="1" si="15"/>
        <v>0</v>
      </c>
      <c r="S869" s="8"/>
      <c r="T869" s="8"/>
      <c r="U869" s="8"/>
      <c r="V869" s="8"/>
      <c r="W869" s="8"/>
      <c r="X869" s="8"/>
      <c r="Y869" s="8"/>
      <c r="Z869" s="8"/>
    </row>
    <row r="870" spans="1:26" ht="15.75" customHeight="1">
      <c r="A870" s="8"/>
      <c r="B870" s="8"/>
      <c r="C870" s="8"/>
      <c r="D870" s="8"/>
      <c r="E870" s="8"/>
      <c r="F870" s="8"/>
      <c r="G870" s="8"/>
      <c r="H870" s="8"/>
      <c r="I870" s="8"/>
      <c r="J870" s="8"/>
      <c r="K870" s="8"/>
      <c r="L870" s="55"/>
      <c r="M870" s="32"/>
      <c r="N870" s="57" t="str">
        <f t="shared" si="17"/>
        <v/>
      </c>
      <c r="O870" s="54">
        <f t="shared" ca="1" si="3"/>
        <v>77</v>
      </c>
      <c r="P870" s="55">
        <f t="shared" ca="1" si="13"/>
        <v>-74173126.362505794</v>
      </c>
      <c r="Q870" s="56">
        <f t="shared" ca="1" si="14"/>
        <v>3634483191.7627835</v>
      </c>
      <c r="R870" s="57">
        <f t="shared" ca="1" si="15"/>
        <v>1</v>
      </c>
      <c r="S870" s="8"/>
      <c r="T870" s="8"/>
      <c r="U870" s="8"/>
      <c r="V870" s="8"/>
      <c r="W870" s="8"/>
      <c r="X870" s="8"/>
      <c r="Y870" s="8"/>
      <c r="Z870" s="8"/>
    </row>
    <row r="871" spans="1:26" ht="15.75" customHeight="1">
      <c r="A871" s="8"/>
      <c r="B871" s="8"/>
      <c r="C871" s="8"/>
      <c r="D871" s="8"/>
      <c r="E871" s="8"/>
      <c r="F871" s="8"/>
      <c r="G871" s="8"/>
      <c r="H871" s="8"/>
      <c r="I871" s="8"/>
      <c r="J871" s="8"/>
      <c r="K871" s="8"/>
      <c r="L871" s="55"/>
      <c r="M871" s="32"/>
      <c r="N871" s="57" t="str">
        <f t="shared" si="17"/>
        <v/>
      </c>
      <c r="O871" s="54">
        <f t="shared" ca="1" si="3"/>
        <v>47</v>
      </c>
      <c r="P871" s="55">
        <f t="shared" ca="1" si="13"/>
        <v>145379327.67051134</v>
      </c>
      <c r="Q871" s="56">
        <f t="shared" ca="1" si="14"/>
        <v>3779862519.4332948</v>
      </c>
      <c r="R871" s="57">
        <f t="shared" ca="1" si="15"/>
        <v>0</v>
      </c>
      <c r="S871" s="8"/>
      <c r="T871" s="8"/>
      <c r="U871" s="8"/>
      <c r="V871" s="8"/>
      <c r="W871" s="8"/>
      <c r="X871" s="8"/>
      <c r="Y871" s="8"/>
      <c r="Z871" s="8"/>
    </row>
    <row r="872" spans="1:26" ht="15.75" customHeight="1">
      <c r="A872" s="8"/>
      <c r="B872" s="8"/>
      <c r="C872" s="8"/>
      <c r="D872" s="8"/>
      <c r="E872" s="8"/>
      <c r="F872" s="8"/>
      <c r="G872" s="8"/>
      <c r="H872" s="8"/>
      <c r="I872" s="8"/>
      <c r="J872" s="8"/>
      <c r="K872" s="8"/>
      <c r="L872" s="55"/>
      <c r="M872" s="32"/>
      <c r="N872" s="57" t="str">
        <f t="shared" si="17"/>
        <v/>
      </c>
      <c r="O872" s="54">
        <f t="shared" ca="1" si="3"/>
        <v>33</v>
      </c>
      <c r="P872" s="55">
        <f t="shared" ca="1" si="13"/>
        <v>151194500.7773318</v>
      </c>
      <c r="Q872" s="56">
        <f t="shared" ca="1" si="14"/>
        <v>3931057020.2106266</v>
      </c>
      <c r="R872" s="57">
        <f t="shared" ca="1" si="15"/>
        <v>0</v>
      </c>
      <c r="S872" s="8"/>
      <c r="T872" s="8"/>
      <c r="U872" s="8"/>
      <c r="V872" s="8"/>
      <c r="W872" s="8"/>
      <c r="X872" s="8"/>
      <c r="Y872" s="8"/>
      <c r="Z872" s="8"/>
    </row>
    <row r="873" spans="1:26" ht="15.75" customHeight="1">
      <c r="A873" s="8"/>
      <c r="B873" s="8"/>
      <c r="C873" s="8"/>
      <c r="D873" s="8"/>
      <c r="E873" s="8"/>
      <c r="F873" s="8"/>
      <c r="G873" s="8"/>
      <c r="H873" s="8"/>
      <c r="I873" s="8"/>
      <c r="J873" s="8"/>
      <c r="K873" s="8"/>
      <c r="L873" s="55"/>
      <c r="M873" s="32"/>
      <c r="N873" s="57" t="str">
        <f t="shared" si="17"/>
        <v/>
      </c>
      <c r="O873" s="54">
        <f t="shared" ca="1" si="3"/>
        <v>90</v>
      </c>
      <c r="P873" s="55">
        <f t="shared" ca="1" si="13"/>
        <v>-78621140.404212534</v>
      </c>
      <c r="Q873" s="56">
        <f t="shared" ca="1" si="14"/>
        <v>3852435879.8064141</v>
      </c>
      <c r="R873" s="57">
        <f t="shared" ca="1" si="15"/>
        <v>1</v>
      </c>
      <c r="S873" s="8"/>
      <c r="T873" s="8"/>
      <c r="U873" s="8"/>
      <c r="V873" s="8"/>
      <c r="W873" s="8"/>
      <c r="X873" s="8"/>
      <c r="Y873" s="8"/>
      <c r="Z873" s="8"/>
    </row>
    <row r="874" spans="1:26" ht="15.75" customHeight="1">
      <c r="A874" s="8"/>
      <c r="B874" s="8"/>
      <c r="C874" s="8"/>
      <c r="D874" s="8"/>
      <c r="E874" s="8"/>
      <c r="F874" s="8"/>
      <c r="G874" s="8"/>
      <c r="H874" s="8"/>
      <c r="I874" s="8"/>
      <c r="J874" s="8"/>
      <c r="K874" s="8"/>
      <c r="L874" s="55"/>
      <c r="M874" s="32"/>
      <c r="N874" s="57" t="str">
        <f t="shared" si="17"/>
        <v/>
      </c>
      <c r="O874" s="54">
        <f t="shared" ca="1" si="3"/>
        <v>67</v>
      </c>
      <c r="P874" s="55">
        <f t="shared" ca="1" si="13"/>
        <v>-77048717.596128285</v>
      </c>
      <c r="Q874" s="56">
        <f t="shared" ca="1" si="14"/>
        <v>3775387162.2102857</v>
      </c>
      <c r="R874" s="57">
        <f t="shared" ca="1" si="15"/>
        <v>2</v>
      </c>
      <c r="S874" s="8"/>
      <c r="T874" s="8"/>
      <c r="U874" s="8"/>
      <c r="V874" s="8"/>
      <c r="W874" s="8"/>
      <c r="X874" s="8"/>
      <c r="Y874" s="8"/>
      <c r="Z874" s="8"/>
    </row>
    <row r="875" spans="1:26" ht="15.75" customHeight="1">
      <c r="A875" s="8"/>
      <c r="B875" s="8"/>
      <c r="C875" s="8"/>
      <c r="D875" s="8"/>
      <c r="E875" s="8"/>
      <c r="F875" s="8"/>
      <c r="G875" s="8"/>
      <c r="H875" s="8"/>
      <c r="I875" s="8"/>
      <c r="J875" s="8"/>
      <c r="K875" s="8"/>
      <c r="L875" s="55"/>
      <c r="M875" s="32"/>
      <c r="N875" s="57" t="str">
        <f t="shared" si="17"/>
        <v/>
      </c>
      <c r="O875" s="54">
        <f t="shared" ca="1" si="3"/>
        <v>44</v>
      </c>
      <c r="P875" s="55">
        <f t="shared" ca="1" si="13"/>
        <v>151015486.48841143</v>
      </c>
      <c r="Q875" s="56">
        <f t="shared" ca="1" si="14"/>
        <v>3926402648.6986971</v>
      </c>
      <c r="R875" s="57">
        <f t="shared" ca="1" si="15"/>
        <v>0</v>
      </c>
      <c r="S875" s="8"/>
      <c r="T875" s="8"/>
      <c r="U875" s="8"/>
      <c r="V875" s="8"/>
      <c r="W875" s="8"/>
      <c r="X875" s="8"/>
      <c r="Y875" s="8"/>
      <c r="Z875" s="8"/>
    </row>
    <row r="876" spans="1:26" ht="15.75" customHeight="1">
      <c r="A876" s="8"/>
      <c r="B876" s="8"/>
      <c r="C876" s="8"/>
      <c r="D876" s="8"/>
      <c r="E876" s="8"/>
      <c r="F876" s="8"/>
      <c r="G876" s="8"/>
      <c r="H876" s="8"/>
      <c r="I876" s="8"/>
      <c r="J876" s="8"/>
      <c r="K876" s="8"/>
      <c r="L876" s="55"/>
      <c r="M876" s="32"/>
      <c r="N876" s="57" t="str">
        <f t="shared" si="17"/>
        <v/>
      </c>
      <c r="O876" s="54">
        <f t="shared" ca="1" si="3"/>
        <v>43</v>
      </c>
      <c r="P876" s="55">
        <f t="shared" ca="1" si="13"/>
        <v>157056105.94794789</v>
      </c>
      <c r="Q876" s="56">
        <f t="shared" ca="1" si="14"/>
        <v>4083458754.6466451</v>
      </c>
      <c r="R876" s="57">
        <f t="shared" ca="1" si="15"/>
        <v>0</v>
      </c>
      <c r="S876" s="8"/>
      <c r="T876" s="8"/>
      <c r="U876" s="8"/>
      <c r="V876" s="8"/>
      <c r="W876" s="8"/>
      <c r="X876" s="8"/>
      <c r="Y876" s="8"/>
      <c r="Z876" s="8"/>
    </row>
    <row r="877" spans="1:26" ht="15.75" customHeight="1">
      <c r="A877" s="8"/>
      <c r="B877" s="8"/>
      <c r="C877" s="8"/>
      <c r="D877" s="8"/>
      <c r="E877" s="8"/>
      <c r="F877" s="8"/>
      <c r="G877" s="8"/>
      <c r="H877" s="8"/>
      <c r="I877" s="8"/>
      <c r="J877" s="8"/>
      <c r="K877" s="8"/>
      <c r="L877" s="55"/>
      <c r="M877" s="32"/>
      <c r="N877" s="57" t="str">
        <f t="shared" si="17"/>
        <v/>
      </c>
      <c r="O877" s="54">
        <f t="shared" ca="1" si="3"/>
        <v>88</v>
      </c>
      <c r="P877" s="55">
        <f t="shared" ca="1" si="13"/>
        <v>-81669175.09293291</v>
      </c>
      <c r="Q877" s="56">
        <f t="shared" ca="1" si="14"/>
        <v>4001789579.5537124</v>
      </c>
      <c r="R877" s="57">
        <f t="shared" ca="1" si="15"/>
        <v>1</v>
      </c>
      <c r="S877" s="8"/>
      <c r="T877" s="8"/>
      <c r="U877" s="8"/>
      <c r="V877" s="8"/>
      <c r="W877" s="8"/>
      <c r="X877" s="8"/>
      <c r="Y877" s="8"/>
      <c r="Z877" s="8"/>
    </row>
    <row r="878" spans="1:26" ht="15.75" customHeight="1">
      <c r="A878" s="8"/>
      <c r="B878" s="8"/>
      <c r="C878" s="8"/>
      <c r="D878" s="8"/>
      <c r="E878" s="8"/>
      <c r="F878" s="8"/>
      <c r="G878" s="8"/>
      <c r="H878" s="8"/>
      <c r="I878" s="8"/>
      <c r="J878" s="8"/>
      <c r="K878" s="8"/>
      <c r="L878" s="55"/>
      <c r="M878" s="32"/>
      <c r="N878" s="57" t="str">
        <f t="shared" si="17"/>
        <v/>
      </c>
      <c r="O878" s="54">
        <f t="shared" ca="1" si="3"/>
        <v>54</v>
      </c>
      <c r="P878" s="55">
        <f t="shared" ca="1" si="13"/>
        <v>160071583.18214849</v>
      </c>
      <c r="Q878" s="56">
        <f t="shared" ca="1" si="14"/>
        <v>4161861162.7358608</v>
      </c>
      <c r="R878" s="57">
        <f t="shared" ca="1" si="15"/>
        <v>0</v>
      </c>
      <c r="S878" s="8"/>
      <c r="T878" s="8"/>
      <c r="U878" s="8"/>
      <c r="V878" s="8"/>
      <c r="W878" s="8"/>
      <c r="X878" s="8"/>
      <c r="Y878" s="8"/>
      <c r="Z878" s="8"/>
    </row>
    <row r="879" spans="1:26" ht="15.75" customHeight="1">
      <c r="A879" s="8"/>
      <c r="B879" s="8"/>
      <c r="C879" s="8"/>
      <c r="D879" s="8"/>
      <c r="E879" s="8"/>
      <c r="F879" s="8"/>
      <c r="G879" s="8"/>
      <c r="H879" s="8"/>
      <c r="I879" s="8"/>
      <c r="J879" s="8"/>
      <c r="K879" s="8"/>
      <c r="L879" s="55"/>
      <c r="M879" s="32"/>
      <c r="N879" s="57" t="str">
        <f t="shared" si="17"/>
        <v/>
      </c>
      <c r="O879" s="54">
        <f t="shared" ca="1" si="3"/>
        <v>84</v>
      </c>
      <c r="P879" s="55">
        <f t="shared" ca="1" si="13"/>
        <v>-83237223.254717216</v>
      </c>
      <c r="Q879" s="56">
        <f t="shared" ca="1" si="14"/>
        <v>4078623939.4811435</v>
      </c>
      <c r="R879" s="57">
        <f t="shared" ca="1" si="15"/>
        <v>1</v>
      </c>
      <c r="S879" s="8"/>
      <c r="T879" s="8"/>
      <c r="U879" s="8"/>
      <c r="V879" s="8"/>
      <c r="W879" s="8"/>
      <c r="X879" s="8"/>
      <c r="Y879" s="8"/>
      <c r="Z879" s="8"/>
    </row>
    <row r="880" spans="1:26" ht="15.75" customHeight="1">
      <c r="A880" s="8"/>
      <c r="B880" s="8"/>
      <c r="C880" s="8"/>
      <c r="D880" s="8"/>
      <c r="E880" s="8"/>
      <c r="F880" s="8"/>
      <c r="G880" s="8"/>
      <c r="H880" s="8"/>
      <c r="I880" s="8"/>
      <c r="J880" s="8"/>
      <c r="K880" s="8"/>
      <c r="L880" s="55"/>
      <c r="M880" s="32"/>
      <c r="N880" s="57" t="str">
        <f t="shared" si="17"/>
        <v/>
      </c>
      <c r="O880" s="54">
        <f t="shared" ca="1" si="3"/>
        <v>59</v>
      </c>
      <c r="P880" s="55">
        <f t="shared" ca="1" si="13"/>
        <v>163144957.57924575</v>
      </c>
      <c r="Q880" s="56">
        <f t="shared" ca="1" si="14"/>
        <v>4241768897.060389</v>
      </c>
      <c r="R880" s="57">
        <f t="shared" ca="1" si="15"/>
        <v>0</v>
      </c>
      <c r="S880" s="8"/>
      <c r="T880" s="8"/>
      <c r="U880" s="8"/>
      <c r="V880" s="8"/>
      <c r="W880" s="8"/>
      <c r="X880" s="8"/>
      <c r="Y880" s="8"/>
      <c r="Z880" s="8"/>
    </row>
    <row r="881" spans="1:26" ht="15.75" customHeight="1">
      <c r="A881" s="8"/>
      <c r="B881" s="8"/>
      <c r="C881" s="8"/>
      <c r="D881" s="8"/>
      <c r="E881" s="8"/>
      <c r="F881" s="8"/>
      <c r="G881" s="8"/>
      <c r="H881" s="8"/>
      <c r="I881" s="8"/>
      <c r="J881" s="8"/>
      <c r="K881" s="8"/>
      <c r="L881" s="55"/>
      <c r="M881" s="32"/>
      <c r="N881" s="57" t="str">
        <f t="shared" si="17"/>
        <v/>
      </c>
      <c r="O881" s="54">
        <f t="shared" ca="1" si="3"/>
        <v>52</v>
      </c>
      <c r="P881" s="55">
        <f t="shared" ca="1" si="13"/>
        <v>169670755.88241556</v>
      </c>
      <c r="Q881" s="56">
        <f t="shared" ca="1" si="14"/>
        <v>4411439652.9428043</v>
      </c>
      <c r="R881" s="57">
        <f t="shared" ca="1" si="15"/>
        <v>0</v>
      </c>
      <c r="S881" s="8"/>
      <c r="T881" s="8"/>
      <c r="U881" s="8"/>
      <c r="V881" s="8"/>
      <c r="W881" s="8"/>
      <c r="X881" s="8"/>
      <c r="Y881" s="8"/>
      <c r="Z881" s="8"/>
    </row>
    <row r="882" spans="1:26" ht="15.75" customHeight="1">
      <c r="A882" s="8"/>
      <c r="B882" s="8"/>
      <c r="C882" s="8"/>
      <c r="D882" s="8"/>
      <c r="E882" s="8"/>
      <c r="F882" s="8"/>
      <c r="G882" s="8"/>
      <c r="H882" s="8"/>
      <c r="I882" s="8"/>
      <c r="J882" s="8"/>
      <c r="K882" s="8"/>
      <c r="L882" s="55"/>
      <c r="M882" s="32"/>
      <c r="N882" s="57" t="str">
        <f t="shared" si="17"/>
        <v/>
      </c>
      <c r="O882" s="54">
        <f t="shared" ca="1" si="3"/>
        <v>15</v>
      </c>
      <c r="P882" s="55">
        <f t="shared" ca="1" si="13"/>
        <v>176457586.11771217</v>
      </c>
      <c r="Q882" s="56">
        <f t="shared" ca="1" si="14"/>
        <v>4587897239.0605164</v>
      </c>
      <c r="R882" s="57">
        <f t="shared" ca="1" si="15"/>
        <v>0</v>
      </c>
      <c r="S882" s="8"/>
      <c r="T882" s="8"/>
      <c r="U882" s="8"/>
      <c r="V882" s="8"/>
      <c r="W882" s="8"/>
      <c r="X882" s="8"/>
      <c r="Y882" s="8"/>
      <c r="Z882" s="8"/>
    </row>
    <row r="883" spans="1:26" ht="15.75" customHeight="1">
      <c r="A883" s="8"/>
      <c r="B883" s="8"/>
      <c r="C883" s="8"/>
      <c r="D883" s="8"/>
      <c r="E883" s="8"/>
      <c r="F883" s="8"/>
      <c r="G883" s="8"/>
      <c r="H883" s="8"/>
      <c r="I883" s="8"/>
      <c r="J883" s="8"/>
      <c r="K883" s="8"/>
      <c r="L883" s="55"/>
      <c r="M883" s="32"/>
      <c r="N883" s="57" t="str">
        <f t="shared" si="17"/>
        <v/>
      </c>
      <c r="O883" s="54">
        <f t="shared" ca="1" si="3"/>
        <v>29</v>
      </c>
      <c r="P883" s="55">
        <f t="shared" ca="1" si="13"/>
        <v>183515889.56242067</v>
      </c>
      <c r="Q883" s="56">
        <f t="shared" ca="1" si="14"/>
        <v>4771413128.6229372</v>
      </c>
      <c r="R883" s="57">
        <f t="shared" ca="1" si="15"/>
        <v>0</v>
      </c>
      <c r="S883" s="8"/>
      <c r="T883" s="8"/>
      <c r="U883" s="8"/>
      <c r="V883" s="8"/>
      <c r="W883" s="8"/>
      <c r="X883" s="8"/>
      <c r="Y883" s="8"/>
      <c r="Z883" s="8"/>
    </row>
    <row r="884" spans="1:26" ht="15.75" customHeight="1">
      <c r="A884" s="8"/>
      <c r="B884" s="8"/>
      <c r="C884" s="8"/>
      <c r="D884" s="8"/>
      <c r="E884" s="8"/>
      <c r="F884" s="8"/>
      <c r="G884" s="8"/>
      <c r="H884" s="8"/>
      <c r="I884" s="8"/>
      <c r="J884" s="8"/>
      <c r="K884" s="8"/>
      <c r="L884" s="55"/>
      <c r="M884" s="32"/>
      <c r="N884" s="57" t="str">
        <f t="shared" si="17"/>
        <v/>
      </c>
      <c r="O884" s="54">
        <f t="shared" ca="1" si="3"/>
        <v>41</v>
      </c>
      <c r="P884" s="55">
        <f t="shared" ca="1" si="13"/>
        <v>190856525.14491749</v>
      </c>
      <c r="Q884" s="56">
        <f t="shared" ca="1" si="14"/>
        <v>4962269653.7678547</v>
      </c>
      <c r="R884" s="57">
        <f t="shared" ca="1" si="15"/>
        <v>0</v>
      </c>
      <c r="S884" s="8"/>
      <c r="T884" s="8"/>
      <c r="U884" s="8"/>
      <c r="V884" s="8"/>
      <c r="W884" s="8"/>
      <c r="X884" s="8"/>
      <c r="Y884" s="8"/>
      <c r="Z884" s="8"/>
    </row>
    <row r="885" spans="1:26" ht="15.75" customHeight="1">
      <c r="A885" s="8"/>
      <c r="B885" s="8"/>
      <c r="C885" s="8"/>
      <c r="D885" s="8"/>
      <c r="E885" s="8"/>
      <c r="F885" s="8"/>
      <c r="G885" s="8"/>
      <c r="H885" s="8"/>
      <c r="I885" s="8"/>
      <c r="J885" s="8"/>
      <c r="K885" s="8"/>
      <c r="L885" s="55"/>
      <c r="M885" s="32"/>
      <c r="N885" s="57" t="str">
        <f t="shared" si="17"/>
        <v/>
      </c>
      <c r="O885" s="54">
        <f t="shared" ca="1" si="3"/>
        <v>6</v>
      </c>
      <c r="P885" s="55">
        <f t="shared" ca="1" si="13"/>
        <v>198490786.15071419</v>
      </c>
      <c r="Q885" s="56">
        <f t="shared" ca="1" si="14"/>
        <v>5160760439.9185686</v>
      </c>
      <c r="R885" s="57">
        <f t="shared" ca="1" si="15"/>
        <v>0</v>
      </c>
      <c r="S885" s="8"/>
      <c r="T885" s="8"/>
      <c r="U885" s="8"/>
      <c r="V885" s="8"/>
      <c r="W885" s="8"/>
      <c r="X885" s="8"/>
      <c r="Y885" s="8"/>
      <c r="Z885" s="8"/>
    </row>
    <row r="886" spans="1:26" ht="15.75" customHeight="1">
      <c r="A886" s="8"/>
      <c r="B886" s="8"/>
      <c r="C886" s="8"/>
      <c r="D886" s="8"/>
      <c r="E886" s="8"/>
      <c r="F886" s="8"/>
      <c r="G886" s="8"/>
      <c r="H886" s="8"/>
      <c r="I886" s="8"/>
      <c r="J886" s="8"/>
      <c r="K886" s="8"/>
      <c r="L886" s="55"/>
      <c r="M886" s="32"/>
      <c r="N886" s="57" t="str">
        <f t="shared" si="17"/>
        <v/>
      </c>
      <c r="O886" s="54">
        <f t="shared" ca="1" si="3"/>
        <v>98</v>
      </c>
      <c r="P886" s="55">
        <f t="shared" ca="1" si="13"/>
        <v>-103215208.79837137</v>
      </c>
      <c r="Q886" s="56">
        <f t="shared" ca="1" si="14"/>
        <v>5057545231.1201973</v>
      </c>
      <c r="R886" s="57">
        <f t="shared" ca="1" si="15"/>
        <v>1</v>
      </c>
      <c r="S886" s="8"/>
      <c r="T886" s="8"/>
      <c r="U886" s="8"/>
      <c r="V886" s="8"/>
      <c r="W886" s="8"/>
      <c r="X886" s="8"/>
      <c r="Y886" s="8"/>
      <c r="Z886" s="8"/>
    </row>
    <row r="887" spans="1:26" ht="15.75" customHeight="1">
      <c r="A887" s="8"/>
      <c r="B887" s="8"/>
      <c r="C887" s="8"/>
      <c r="D887" s="8"/>
      <c r="E887" s="8"/>
      <c r="F887" s="8"/>
      <c r="G887" s="8"/>
      <c r="H887" s="8"/>
      <c r="I887" s="8"/>
      <c r="J887" s="8"/>
      <c r="K887" s="8"/>
      <c r="L887" s="55"/>
      <c r="M887" s="32"/>
      <c r="N887" s="57" t="str">
        <f t="shared" si="17"/>
        <v/>
      </c>
      <c r="O887" s="54">
        <f t="shared" ca="1" si="3"/>
        <v>98</v>
      </c>
      <c r="P887" s="55">
        <f t="shared" ca="1" si="13"/>
        <v>-101150904.62240395</v>
      </c>
      <c r="Q887" s="56">
        <f t="shared" ca="1" si="14"/>
        <v>4956394326.4977932</v>
      </c>
      <c r="R887" s="57">
        <f t="shared" ca="1" si="15"/>
        <v>2</v>
      </c>
      <c r="S887" s="8"/>
      <c r="T887" s="8"/>
      <c r="U887" s="8"/>
      <c r="V887" s="8"/>
      <c r="W887" s="8"/>
      <c r="X887" s="8"/>
      <c r="Y887" s="8"/>
      <c r="Z887" s="8"/>
    </row>
    <row r="888" spans="1:26" ht="15.75" customHeight="1">
      <c r="A888" s="8"/>
      <c r="B888" s="8"/>
      <c r="C888" s="8"/>
      <c r="D888" s="8"/>
      <c r="E888" s="8"/>
      <c r="F888" s="8"/>
      <c r="G888" s="8"/>
      <c r="H888" s="8"/>
      <c r="I888" s="8"/>
      <c r="J888" s="8"/>
      <c r="K888" s="8"/>
      <c r="L888" s="55"/>
      <c r="M888" s="32"/>
      <c r="N888" s="57" t="str">
        <f t="shared" si="17"/>
        <v/>
      </c>
      <c r="O888" s="54">
        <f t="shared" ca="1" si="3"/>
        <v>70</v>
      </c>
      <c r="P888" s="55">
        <f t="shared" ca="1" si="13"/>
        <v>-99127886.529955864</v>
      </c>
      <c r="Q888" s="56">
        <f t="shared" ca="1" si="14"/>
        <v>4857266439.9678373</v>
      </c>
      <c r="R888" s="57">
        <f t="shared" ca="1" si="15"/>
        <v>3</v>
      </c>
      <c r="S888" s="8"/>
      <c r="T888" s="8"/>
      <c r="U888" s="8"/>
      <c r="V888" s="8"/>
      <c r="W888" s="8"/>
      <c r="X888" s="8"/>
      <c r="Y888" s="8"/>
      <c r="Z888" s="8"/>
    </row>
    <row r="889" spans="1:26" ht="15.75" customHeight="1">
      <c r="A889" s="8"/>
      <c r="B889" s="8"/>
      <c r="C889" s="8"/>
      <c r="D889" s="8"/>
      <c r="E889" s="8"/>
      <c r="F889" s="8"/>
      <c r="G889" s="8"/>
      <c r="H889" s="8"/>
      <c r="I889" s="8"/>
      <c r="J889" s="8"/>
      <c r="K889" s="8"/>
      <c r="L889" s="55"/>
      <c r="M889" s="32"/>
      <c r="N889" s="57" t="str">
        <f t="shared" si="17"/>
        <v/>
      </c>
      <c r="O889" s="54">
        <f t="shared" ca="1" si="3"/>
        <v>43</v>
      </c>
      <c r="P889" s="55">
        <f t="shared" ca="1" si="13"/>
        <v>194290657.59871349</v>
      </c>
      <c r="Q889" s="56">
        <f t="shared" ca="1" si="14"/>
        <v>5051557097.5665512</v>
      </c>
      <c r="R889" s="57">
        <f t="shared" ca="1" si="15"/>
        <v>0</v>
      </c>
      <c r="S889" s="8"/>
      <c r="T889" s="8"/>
      <c r="U889" s="8"/>
      <c r="V889" s="8"/>
      <c r="W889" s="8"/>
      <c r="X889" s="8"/>
      <c r="Y889" s="8"/>
      <c r="Z889" s="8"/>
    </row>
    <row r="890" spans="1:26" ht="15.75" customHeight="1">
      <c r="A890" s="8"/>
      <c r="B890" s="8"/>
      <c r="C890" s="8"/>
      <c r="D890" s="8"/>
      <c r="E890" s="8"/>
      <c r="F890" s="8"/>
      <c r="G890" s="8"/>
      <c r="H890" s="8"/>
      <c r="I890" s="8"/>
      <c r="J890" s="8"/>
      <c r="K890" s="8"/>
      <c r="L890" s="55"/>
      <c r="M890" s="32"/>
      <c r="N890" s="57" t="str">
        <f t="shared" si="17"/>
        <v/>
      </c>
      <c r="O890" s="54">
        <f t="shared" ca="1" si="3"/>
        <v>41</v>
      </c>
      <c r="P890" s="55">
        <f t="shared" ca="1" si="13"/>
        <v>202062283.90266204</v>
      </c>
      <c r="Q890" s="56">
        <f t="shared" ca="1" si="14"/>
        <v>5253619381.4692135</v>
      </c>
      <c r="R890" s="57">
        <f t="shared" ca="1" si="15"/>
        <v>0</v>
      </c>
      <c r="S890" s="8"/>
      <c r="T890" s="8"/>
      <c r="U890" s="8"/>
      <c r="V890" s="8"/>
      <c r="W890" s="8"/>
      <c r="X890" s="8"/>
      <c r="Y890" s="8"/>
      <c r="Z890" s="8"/>
    </row>
    <row r="891" spans="1:26" ht="15.75" customHeight="1">
      <c r="A891" s="8"/>
      <c r="B891" s="8"/>
      <c r="C891" s="8"/>
      <c r="D891" s="8"/>
      <c r="E891" s="8"/>
      <c r="F891" s="8"/>
      <c r="G891" s="8"/>
      <c r="H891" s="8"/>
      <c r="I891" s="8"/>
      <c r="J891" s="8"/>
      <c r="K891" s="8"/>
      <c r="L891" s="55"/>
      <c r="M891" s="32"/>
      <c r="N891" s="57" t="str">
        <f t="shared" si="17"/>
        <v/>
      </c>
      <c r="O891" s="54">
        <f t="shared" ca="1" si="3"/>
        <v>97</v>
      </c>
      <c r="P891" s="55">
        <f t="shared" ca="1" si="13"/>
        <v>-105072387.62938428</v>
      </c>
      <c r="Q891" s="56">
        <f t="shared" ca="1" si="14"/>
        <v>5148546993.8398294</v>
      </c>
      <c r="R891" s="57">
        <f t="shared" ca="1" si="15"/>
        <v>1</v>
      </c>
      <c r="S891" s="8"/>
      <c r="T891" s="8"/>
      <c r="U891" s="8"/>
      <c r="V891" s="8"/>
      <c r="W891" s="8"/>
      <c r="X891" s="8"/>
      <c r="Y891" s="8"/>
      <c r="Z891" s="8"/>
    </row>
    <row r="892" spans="1:26" ht="15.75" customHeight="1">
      <c r="A892" s="8"/>
      <c r="B892" s="8"/>
      <c r="C892" s="8"/>
      <c r="D892" s="8"/>
      <c r="E892" s="8"/>
      <c r="F892" s="8"/>
      <c r="G892" s="8"/>
      <c r="H892" s="8"/>
      <c r="I892" s="8"/>
      <c r="J892" s="8"/>
      <c r="K892" s="8"/>
      <c r="L892" s="55"/>
      <c r="M892" s="32"/>
      <c r="N892" s="57" t="str">
        <f t="shared" si="17"/>
        <v/>
      </c>
      <c r="O892" s="54">
        <f t="shared" ca="1" si="3"/>
        <v>48</v>
      </c>
      <c r="P892" s="55">
        <f t="shared" ca="1" si="13"/>
        <v>205941879.75359318</v>
      </c>
      <c r="Q892" s="56">
        <f t="shared" ca="1" si="14"/>
        <v>5354488873.5934229</v>
      </c>
      <c r="R892" s="57">
        <f t="shared" ca="1" si="15"/>
        <v>0</v>
      </c>
      <c r="S892" s="8"/>
      <c r="T892" s="8"/>
      <c r="U892" s="8"/>
      <c r="V892" s="8"/>
      <c r="W892" s="8"/>
      <c r="X892" s="8"/>
      <c r="Y892" s="8"/>
      <c r="Z892" s="8"/>
    </row>
    <row r="893" spans="1:26" ht="15.75" customHeight="1">
      <c r="A893" s="8"/>
      <c r="B893" s="8"/>
      <c r="C893" s="8"/>
      <c r="D893" s="8"/>
      <c r="E893" s="8"/>
      <c r="F893" s="8"/>
      <c r="G893" s="8"/>
      <c r="H893" s="8"/>
      <c r="I893" s="8"/>
      <c r="J893" s="8"/>
      <c r="K893" s="8"/>
      <c r="L893" s="55"/>
      <c r="M893" s="32"/>
      <c r="N893" s="57" t="str">
        <f t="shared" si="17"/>
        <v/>
      </c>
      <c r="O893" s="54">
        <f t="shared" ca="1" si="3"/>
        <v>77</v>
      </c>
      <c r="P893" s="55">
        <f t="shared" ca="1" si="13"/>
        <v>-107089777.47186846</v>
      </c>
      <c r="Q893" s="56">
        <f t="shared" ca="1" si="14"/>
        <v>5247399096.1215544</v>
      </c>
      <c r="R893" s="57">
        <f t="shared" ca="1" si="15"/>
        <v>1</v>
      </c>
      <c r="S893" s="8"/>
      <c r="T893" s="8"/>
      <c r="U893" s="8"/>
      <c r="V893" s="8"/>
      <c r="W893" s="8"/>
      <c r="X893" s="8"/>
      <c r="Y893" s="8"/>
      <c r="Z893" s="8"/>
    </row>
    <row r="894" spans="1:26" ht="15.75" customHeight="1">
      <c r="A894" s="8"/>
      <c r="B894" s="8"/>
      <c r="C894" s="8"/>
      <c r="D894" s="8"/>
      <c r="E894" s="8"/>
      <c r="F894" s="8"/>
      <c r="G894" s="8"/>
      <c r="H894" s="8"/>
      <c r="I894" s="8"/>
      <c r="J894" s="8"/>
      <c r="K894" s="8"/>
      <c r="L894" s="55"/>
      <c r="M894" s="32"/>
      <c r="N894" s="57" t="str">
        <f t="shared" si="17"/>
        <v/>
      </c>
      <c r="O894" s="54">
        <f t="shared" ca="1" si="3"/>
        <v>88</v>
      </c>
      <c r="P894" s="55">
        <f t="shared" ca="1" si="13"/>
        <v>-104947981.9224311</v>
      </c>
      <c r="Q894" s="56">
        <f t="shared" ca="1" si="14"/>
        <v>5142451114.1991234</v>
      </c>
      <c r="R894" s="57">
        <f t="shared" ca="1" si="15"/>
        <v>2</v>
      </c>
      <c r="S894" s="8"/>
      <c r="T894" s="8"/>
      <c r="U894" s="8"/>
      <c r="V894" s="8"/>
      <c r="W894" s="8"/>
      <c r="X894" s="8"/>
      <c r="Y894" s="8"/>
      <c r="Z894" s="8"/>
    </row>
    <row r="895" spans="1:26" ht="15.75" customHeight="1">
      <c r="A895" s="8"/>
      <c r="B895" s="8"/>
      <c r="C895" s="8"/>
      <c r="D895" s="8"/>
      <c r="E895" s="8"/>
      <c r="F895" s="8"/>
      <c r="G895" s="8"/>
      <c r="H895" s="8"/>
      <c r="I895" s="8"/>
      <c r="J895" s="8"/>
      <c r="K895" s="8"/>
      <c r="L895" s="55"/>
      <c r="M895" s="32"/>
      <c r="N895" s="57" t="str">
        <f t="shared" si="17"/>
        <v/>
      </c>
      <c r="O895" s="54">
        <f t="shared" ca="1" si="3"/>
        <v>18</v>
      </c>
      <c r="P895" s="55">
        <f t="shared" ca="1" si="13"/>
        <v>205698044.56796494</v>
      </c>
      <c r="Q895" s="56">
        <f t="shared" ca="1" si="14"/>
        <v>5348149158.7670879</v>
      </c>
      <c r="R895" s="57">
        <f t="shared" ca="1" si="15"/>
        <v>0</v>
      </c>
      <c r="S895" s="8"/>
      <c r="T895" s="8"/>
      <c r="U895" s="8"/>
      <c r="V895" s="8"/>
      <c r="W895" s="8"/>
      <c r="X895" s="8"/>
      <c r="Y895" s="8"/>
      <c r="Z895" s="8"/>
    </row>
    <row r="896" spans="1:26" ht="15.75" customHeight="1">
      <c r="A896" s="8"/>
      <c r="B896" s="8"/>
      <c r="C896" s="8"/>
      <c r="D896" s="8"/>
      <c r="E896" s="8"/>
      <c r="F896" s="8"/>
      <c r="G896" s="8"/>
      <c r="H896" s="8"/>
      <c r="I896" s="8"/>
      <c r="J896" s="8"/>
      <c r="K896" s="8"/>
      <c r="L896" s="55"/>
      <c r="M896" s="32"/>
      <c r="N896" s="57" t="str">
        <f t="shared" si="17"/>
        <v/>
      </c>
      <c r="O896" s="54">
        <f t="shared" ca="1" si="3"/>
        <v>85</v>
      </c>
      <c r="P896" s="55">
        <f t="shared" ca="1" si="13"/>
        <v>-106962983.17534176</v>
      </c>
      <c r="Q896" s="56">
        <f t="shared" ca="1" si="14"/>
        <v>5241186175.5917463</v>
      </c>
      <c r="R896" s="57">
        <f t="shared" ca="1" si="15"/>
        <v>1</v>
      </c>
      <c r="S896" s="8"/>
      <c r="T896" s="8"/>
      <c r="U896" s="8"/>
      <c r="V896" s="8"/>
      <c r="W896" s="8"/>
      <c r="X896" s="8"/>
      <c r="Y896" s="8"/>
      <c r="Z896" s="8"/>
    </row>
    <row r="897" spans="1:26" ht="15.75" customHeight="1">
      <c r="A897" s="8"/>
      <c r="B897" s="8"/>
      <c r="C897" s="8"/>
      <c r="D897" s="8"/>
      <c r="E897" s="8"/>
      <c r="F897" s="8"/>
      <c r="G897" s="8"/>
      <c r="H897" s="8"/>
      <c r="I897" s="8"/>
      <c r="J897" s="8"/>
      <c r="K897" s="8"/>
      <c r="L897" s="55"/>
      <c r="M897" s="32"/>
      <c r="N897" s="57" t="str">
        <f t="shared" si="17"/>
        <v/>
      </c>
      <c r="O897" s="54">
        <f t="shared" ca="1" si="3"/>
        <v>83</v>
      </c>
      <c r="P897" s="55">
        <f t="shared" ca="1" si="13"/>
        <v>-104823723.51183493</v>
      </c>
      <c r="Q897" s="56">
        <f t="shared" ca="1" si="14"/>
        <v>5136362452.0799112</v>
      </c>
      <c r="R897" s="57">
        <f t="shared" ca="1" si="15"/>
        <v>2</v>
      </c>
      <c r="S897" s="8"/>
      <c r="T897" s="8"/>
      <c r="U897" s="8"/>
      <c r="V897" s="8"/>
      <c r="W897" s="8"/>
      <c r="X897" s="8"/>
      <c r="Y897" s="8"/>
      <c r="Z897" s="8"/>
    </row>
    <row r="898" spans="1:26" ht="15.75" customHeight="1">
      <c r="A898" s="8"/>
      <c r="B898" s="8"/>
      <c r="C898" s="8"/>
      <c r="D898" s="8"/>
      <c r="E898" s="8"/>
      <c r="F898" s="8"/>
      <c r="G898" s="8"/>
      <c r="H898" s="8"/>
      <c r="I898" s="8"/>
      <c r="J898" s="8"/>
      <c r="K898" s="8"/>
      <c r="L898" s="55"/>
      <c r="M898" s="32"/>
      <c r="N898" s="57" t="str">
        <f t="shared" si="17"/>
        <v/>
      </c>
      <c r="O898" s="54">
        <f t="shared" ca="1" si="3"/>
        <v>51</v>
      </c>
      <c r="P898" s="55">
        <f t="shared" ca="1" si="13"/>
        <v>205454498.08319646</v>
      </c>
      <c r="Q898" s="56">
        <f t="shared" ca="1" si="14"/>
        <v>5341816950.1631079</v>
      </c>
      <c r="R898" s="57">
        <f t="shared" ca="1" si="15"/>
        <v>0</v>
      </c>
      <c r="S898" s="8"/>
      <c r="T898" s="8"/>
      <c r="U898" s="8"/>
      <c r="V898" s="8"/>
      <c r="W898" s="8"/>
      <c r="X898" s="8"/>
      <c r="Y898" s="8"/>
      <c r="Z898" s="8"/>
    </row>
    <row r="899" spans="1:26" ht="15.75" customHeight="1">
      <c r="A899" s="8"/>
      <c r="B899" s="8"/>
      <c r="C899" s="8"/>
      <c r="D899" s="8"/>
      <c r="E899" s="8"/>
      <c r="F899" s="8"/>
      <c r="G899" s="8"/>
      <c r="H899" s="8"/>
      <c r="I899" s="8"/>
      <c r="J899" s="8"/>
      <c r="K899" s="8"/>
      <c r="L899" s="55"/>
      <c r="M899" s="32"/>
      <c r="N899" s="57" t="str">
        <f t="shared" si="17"/>
        <v/>
      </c>
      <c r="O899" s="54">
        <f t="shared" ca="1" si="3"/>
        <v>100</v>
      </c>
      <c r="P899" s="55">
        <f t="shared" ca="1" si="13"/>
        <v>-106836339.00326216</v>
      </c>
      <c r="Q899" s="56">
        <f t="shared" ca="1" si="14"/>
        <v>5234980611.1598454</v>
      </c>
      <c r="R899" s="57">
        <f t="shared" ca="1" si="15"/>
        <v>1</v>
      </c>
      <c r="S899" s="8"/>
      <c r="T899" s="8"/>
      <c r="U899" s="8"/>
      <c r="V899" s="8"/>
      <c r="W899" s="8"/>
      <c r="X899" s="8"/>
      <c r="Y899" s="8"/>
      <c r="Z899" s="8"/>
    </row>
    <row r="900" spans="1:26" ht="15.75" customHeight="1">
      <c r="A900" s="8"/>
      <c r="B900" s="8"/>
      <c r="C900" s="8"/>
      <c r="D900" s="8"/>
      <c r="E900" s="8"/>
      <c r="F900" s="8"/>
      <c r="G900" s="8"/>
      <c r="H900" s="8"/>
      <c r="I900" s="8"/>
      <c r="J900" s="8"/>
      <c r="K900" s="8"/>
      <c r="L900" s="55"/>
      <c r="M900" s="32"/>
      <c r="N900" s="57" t="str">
        <f t="shared" si="17"/>
        <v/>
      </c>
      <c r="O900" s="54">
        <f t="shared" ca="1" si="3"/>
        <v>98</v>
      </c>
      <c r="P900" s="55">
        <f t="shared" ca="1" si="13"/>
        <v>-104699612.22319691</v>
      </c>
      <c r="Q900" s="56">
        <f t="shared" ca="1" si="14"/>
        <v>5130280998.9366484</v>
      </c>
      <c r="R900" s="57">
        <f t="shared" ca="1" si="15"/>
        <v>2</v>
      </c>
      <c r="S900" s="8"/>
      <c r="T900" s="8"/>
      <c r="U900" s="8"/>
      <c r="V900" s="8"/>
      <c r="W900" s="8"/>
      <c r="X900" s="8"/>
      <c r="Y900" s="8"/>
      <c r="Z900" s="8"/>
    </row>
    <row r="901" spans="1:26" ht="15.75" customHeight="1">
      <c r="A901" s="8"/>
      <c r="B901" s="8"/>
      <c r="C901" s="8"/>
      <c r="D901" s="8"/>
      <c r="E901" s="8"/>
      <c r="F901" s="8"/>
      <c r="G901" s="8"/>
      <c r="H901" s="8"/>
      <c r="I901" s="8"/>
      <c r="J901" s="8"/>
      <c r="K901" s="8"/>
      <c r="L901" s="55"/>
      <c r="M901" s="32"/>
      <c r="N901" s="57" t="str">
        <f t="shared" si="17"/>
        <v/>
      </c>
      <c r="O901" s="54">
        <f t="shared" ca="1" si="3"/>
        <v>86</v>
      </c>
      <c r="P901" s="55">
        <f t="shared" ca="1" si="13"/>
        <v>-102605619.97873297</v>
      </c>
      <c r="Q901" s="56">
        <f t="shared" ca="1" si="14"/>
        <v>5027675378.9579153</v>
      </c>
      <c r="R901" s="57">
        <f t="shared" ca="1" si="15"/>
        <v>3</v>
      </c>
      <c r="S901" s="8"/>
      <c r="T901" s="8"/>
      <c r="U901" s="8"/>
      <c r="V901" s="8"/>
      <c r="W901" s="8"/>
      <c r="X901" s="8"/>
      <c r="Y901" s="8"/>
      <c r="Z901" s="8"/>
    </row>
    <row r="902" spans="1:26" ht="15.75" customHeight="1">
      <c r="A902" s="8"/>
      <c r="B902" s="8"/>
      <c r="C902" s="8"/>
      <c r="D902" s="8"/>
      <c r="E902" s="8"/>
      <c r="F902" s="8"/>
      <c r="G902" s="8"/>
      <c r="H902" s="8"/>
      <c r="I902" s="8"/>
      <c r="J902" s="8"/>
      <c r="K902" s="8"/>
      <c r="L902" s="55"/>
      <c r="M902" s="32"/>
      <c r="N902" s="57" t="str">
        <f t="shared" si="17"/>
        <v/>
      </c>
      <c r="O902" s="54">
        <f t="shared" ca="1" si="3"/>
        <v>83</v>
      </c>
      <c r="P902" s="55">
        <f t="shared" ca="1" si="13"/>
        <v>-100553507.57915831</v>
      </c>
      <c r="Q902" s="56">
        <f t="shared" ca="1" si="14"/>
        <v>4927121871.3787575</v>
      </c>
      <c r="R902" s="57">
        <f t="shared" ca="1" si="15"/>
        <v>4</v>
      </c>
      <c r="S902" s="8"/>
      <c r="T902" s="8"/>
      <c r="U902" s="8"/>
      <c r="V902" s="8"/>
      <c r="W902" s="8"/>
      <c r="X902" s="8"/>
      <c r="Y902" s="8"/>
      <c r="Z902" s="8"/>
    </row>
    <row r="903" spans="1:26" ht="15.75" customHeight="1">
      <c r="A903" s="8"/>
      <c r="B903" s="8"/>
      <c r="C903" s="8"/>
      <c r="D903" s="8"/>
      <c r="E903" s="8"/>
      <c r="F903" s="8"/>
      <c r="G903" s="8"/>
      <c r="H903" s="8"/>
      <c r="I903" s="8"/>
      <c r="J903" s="8"/>
      <c r="K903" s="8"/>
      <c r="L903" s="55"/>
      <c r="M903" s="32"/>
      <c r="N903" s="57" t="str">
        <f t="shared" si="17"/>
        <v/>
      </c>
      <c r="O903" s="54">
        <f t="shared" ca="1" si="3"/>
        <v>98</v>
      </c>
      <c r="P903" s="55">
        <f t="shared" ca="1" si="13"/>
        <v>-98542437.427575156</v>
      </c>
      <c r="Q903" s="56">
        <f t="shared" ca="1" si="14"/>
        <v>4828579433.9511824</v>
      </c>
      <c r="R903" s="57">
        <f t="shared" ca="1" si="15"/>
        <v>5</v>
      </c>
      <c r="S903" s="8"/>
      <c r="T903" s="8"/>
      <c r="U903" s="8"/>
      <c r="V903" s="8"/>
      <c r="W903" s="8"/>
      <c r="X903" s="8"/>
      <c r="Y903" s="8"/>
      <c r="Z903" s="8"/>
    </row>
    <row r="904" spans="1:26" ht="15.75" customHeight="1">
      <c r="A904" s="8"/>
      <c r="B904" s="8"/>
      <c r="C904" s="8"/>
      <c r="D904" s="8"/>
      <c r="E904" s="8"/>
      <c r="F904" s="8"/>
      <c r="G904" s="8"/>
      <c r="H904" s="8"/>
      <c r="I904" s="8"/>
      <c r="J904" s="8"/>
      <c r="K904" s="8"/>
      <c r="L904" s="55"/>
      <c r="M904" s="32"/>
      <c r="N904" s="57" t="str">
        <f t="shared" si="17"/>
        <v/>
      </c>
      <c r="O904" s="54">
        <f t="shared" ca="1" si="3"/>
        <v>52</v>
      </c>
      <c r="P904" s="55">
        <f t="shared" ca="1" si="13"/>
        <v>193143177.35804731</v>
      </c>
      <c r="Q904" s="56">
        <f t="shared" ca="1" si="14"/>
        <v>5021722611.3092299</v>
      </c>
      <c r="R904" s="57">
        <f t="shared" ca="1" si="15"/>
        <v>0</v>
      </c>
      <c r="S904" s="8"/>
      <c r="T904" s="8"/>
      <c r="U904" s="8"/>
      <c r="V904" s="8"/>
      <c r="W904" s="8"/>
      <c r="X904" s="8"/>
      <c r="Y904" s="8"/>
      <c r="Z904" s="8"/>
    </row>
    <row r="905" spans="1:26" ht="15.75" customHeight="1">
      <c r="A905" s="8"/>
      <c r="B905" s="8"/>
      <c r="C905" s="8"/>
      <c r="D905" s="8"/>
      <c r="E905" s="8"/>
      <c r="F905" s="8"/>
      <c r="G905" s="8"/>
      <c r="H905" s="8"/>
      <c r="I905" s="8"/>
      <c r="J905" s="8"/>
      <c r="K905" s="8"/>
      <c r="L905" s="55"/>
      <c r="M905" s="32"/>
      <c r="N905" s="57" t="str">
        <f t="shared" si="17"/>
        <v/>
      </c>
      <c r="O905" s="54">
        <f t="shared" ca="1" si="3"/>
        <v>51</v>
      </c>
      <c r="P905" s="55">
        <f t="shared" ca="1" si="13"/>
        <v>200868904.45236921</v>
      </c>
      <c r="Q905" s="56">
        <f t="shared" ca="1" si="14"/>
        <v>5222591515.7615986</v>
      </c>
      <c r="R905" s="57">
        <f t="shared" ca="1" si="15"/>
        <v>0</v>
      </c>
      <c r="S905" s="8"/>
      <c r="T905" s="8"/>
      <c r="U905" s="8"/>
      <c r="V905" s="8"/>
      <c r="W905" s="8"/>
      <c r="X905" s="8"/>
      <c r="Y905" s="8"/>
      <c r="Z905" s="8"/>
    </row>
    <row r="906" spans="1:26" ht="15.75" customHeight="1">
      <c r="A906" s="8"/>
      <c r="B906" s="8"/>
      <c r="C906" s="8"/>
      <c r="D906" s="8"/>
      <c r="E906" s="8"/>
      <c r="F906" s="8"/>
      <c r="G906" s="8"/>
      <c r="H906" s="8"/>
      <c r="I906" s="8"/>
      <c r="J906" s="8"/>
      <c r="K906" s="8"/>
      <c r="L906" s="55"/>
      <c r="M906" s="32"/>
      <c r="N906" s="57" t="str">
        <f t="shared" si="17"/>
        <v/>
      </c>
      <c r="O906" s="54">
        <f t="shared" ca="1" si="3"/>
        <v>51</v>
      </c>
      <c r="P906" s="55">
        <f t="shared" ca="1" si="13"/>
        <v>208903660.63046396</v>
      </c>
      <c r="Q906" s="56">
        <f t="shared" ca="1" si="14"/>
        <v>5431495176.3920622</v>
      </c>
      <c r="R906" s="57">
        <f t="shared" ca="1" si="15"/>
        <v>0</v>
      </c>
      <c r="S906" s="8"/>
      <c r="T906" s="8"/>
      <c r="U906" s="8"/>
      <c r="V906" s="8"/>
      <c r="W906" s="8"/>
      <c r="X906" s="8"/>
      <c r="Y906" s="8"/>
      <c r="Z906" s="8"/>
    </row>
    <row r="907" spans="1:26" ht="15.75" customHeight="1">
      <c r="A907" s="8"/>
      <c r="B907" s="8"/>
      <c r="C907" s="8"/>
      <c r="D907" s="8"/>
      <c r="E907" s="8"/>
      <c r="F907" s="8"/>
      <c r="G907" s="8"/>
      <c r="H907" s="8"/>
      <c r="I907" s="8"/>
      <c r="J907" s="8"/>
      <c r="K907" s="8"/>
      <c r="L907" s="55"/>
      <c r="M907" s="32"/>
      <c r="N907" s="57" t="str">
        <f t="shared" si="17"/>
        <v/>
      </c>
      <c r="O907" s="54">
        <f t="shared" ca="1" si="3"/>
        <v>62</v>
      </c>
      <c r="P907" s="55">
        <f t="shared" ca="1" si="13"/>
        <v>-108629903.52784124</v>
      </c>
      <c r="Q907" s="56">
        <f t="shared" ca="1" si="14"/>
        <v>5322865272.8642206</v>
      </c>
      <c r="R907" s="57">
        <f t="shared" ca="1" si="15"/>
        <v>1</v>
      </c>
      <c r="S907" s="8"/>
      <c r="T907" s="8"/>
      <c r="U907" s="8"/>
      <c r="V907" s="8"/>
      <c r="W907" s="8"/>
      <c r="X907" s="8"/>
      <c r="Y907" s="8"/>
      <c r="Z907" s="8"/>
    </row>
    <row r="908" spans="1:26" ht="15.75" customHeight="1">
      <c r="A908" s="8"/>
      <c r="B908" s="8"/>
      <c r="C908" s="8"/>
      <c r="D908" s="8"/>
      <c r="E908" s="8"/>
      <c r="F908" s="8"/>
      <c r="G908" s="8"/>
      <c r="H908" s="8"/>
      <c r="I908" s="8"/>
      <c r="J908" s="8"/>
      <c r="K908" s="8"/>
      <c r="L908" s="55"/>
      <c r="M908" s="32"/>
      <c r="N908" s="57" t="str">
        <f t="shared" si="17"/>
        <v/>
      </c>
      <c r="O908" s="54">
        <f t="shared" ca="1" si="3"/>
        <v>15</v>
      </c>
      <c r="P908" s="55">
        <f t="shared" ca="1" si="13"/>
        <v>212914610.91456884</v>
      </c>
      <c r="Q908" s="56">
        <f t="shared" ca="1" si="14"/>
        <v>5535779883.7787895</v>
      </c>
      <c r="R908" s="57">
        <f t="shared" ca="1" si="15"/>
        <v>0</v>
      </c>
      <c r="S908" s="8"/>
      <c r="T908" s="8"/>
      <c r="U908" s="8"/>
      <c r="V908" s="8"/>
      <c r="W908" s="8"/>
      <c r="X908" s="8"/>
      <c r="Y908" s="8"/>
      <c r="Z908" s="8"/>
    </row>
    <row r="909" spans="1:26" ht="15.75" customHeight="1">
      <c r="A909" s="8"/>
      <c r="B909" s="8"/>
      <c r="C909" s="8"/>
      <c r="D909" s="8"/>
      <c r="E909" s="8"/>
      <c r="F909" s="8"/>
      <c r="G909" s="8"/>
      <c r="H909" s="8"/>
      <c r="I909" s="8"/>
      <c r="J909" s="8"/>
      <c r="K909" s="8"/>
      <c r="L909" s="55"/>
      <c r="M909" s="32"/>
      <c r="N909" s="57" t="str">
        <f t="shared" si="17"/>
        <v/>
      </c>
      <c r="O909" s="54">
        <f t="shared" ca="1" si="3"/>
        <v>62</v>
      </c>
      <c r="P909" s="55">
        <f t="shared" ca="1" si="13"/>
        <v>-110715597.67557579</v>
      </c>
      <c r="Q909" s="56">
        <f t="shared" ca="1" si="14"/>
        <v>5425064286.1032133</v>
      </c>
      <c r="R909" s="57">
        <f t="shared" ca="1" si="15"/>
        <v>1</v>
      </c>
      <c r="S909" s="8"/>
      <c r="T909" s="8"/>
      <c r="U909" s="8"/>
      <c r="V909" s="8"/>
      <c r="W909" s="8"/>
      <c r="X909" s="8"/>
      <c r="Y909" s="8"/>
      <c r="Z909" s="8"/>
    </row>
    <row r="910" spans="1:26" ht="15.75" customHeight="1">
      <c r="A910" s="8"/>
      <c r="B910" s="8"/>
      <c r="C910" s="8"/>
      <c r="D910" s="8"/>
      <c r="E910" s="8"/>
      <c r="F910" s="8"/>
      <c r="G910" s="8"/>
      <c r="H910" s="8"/>
      <c r="I910" s="8"/>
      <c r="J910" s="8"/>
      <c r="K910" s="8"/>
      <c r="L910" s="55"/>
      <c r="M910" s="32"/>
      <c r="N910" s="57" t="str">
        <f t="shared" si="17"/>
        <v/>
      </c>
      <c r="O910" s="54">
        <f t="shared" ca="1" si="3"/>
        <v>73</v>
      </c>
      <c r="P910" s="55">
        <f t="shared" ca="1" si="13"/>
        <v>-108501285.72206427</v>
      </c>
      <c r="Q910" s="56">
        <f t="shared" ca="1" si="14"/>
        <v>5316563000.3811493</v>
      </c>
      <c r="R910" s="57">
        <f t="shared" ca="1" si="15"/>
        <v>2</v>
      </c>
      <c r="S910" s="8"/>
      <c r="T910" s="8"/>
      <c r="U910" s="8"/>
      <c r="V910" s="8"/>
      <c r="W910" s="8"/>
      <c r="X910" s="8"/>
      <c r="Y910" s="8"/>
      <c r="Z910" s="8"/>
    </row>
    <row r="911" spans="1:26" ht="15.75" customHeight="1">
      <c r="A911" s="8"/>
      <c r="B911" s="8"/>
      <c r="C911" s="8"/>
      <c r="D911" s="8"/>
      <c r="E911" s="8"/>
      <c r="F911" s="8"/>
      <c r="G911" s="8"/>
      <c r="H911" s="8"/>
      <c r="I911" s="8"/>
      <c r="J911" s="8"/>
      <c r="K911" s="8"/>
      <c r="L911" s="55"/>
      <c r="M911" s="32"/>
      <c r="N911" s="57" t="str">
        <f t="shared" si="17"/>
        <v/>
      </c>
      <c r="O911" s="54">
        <f t="shared" ca="1" si="3"/>
        <v>66</v>
      </c>
      <c r="P911" s="55">
        <f t="shared" ca="1" si="13"/>
        <v>-106331260.00762299</v>
      </c>
      <c r="Q911" s="56">
        <f t="shared" ca="1" si="14"/>
        <v>5210231740.3735266</v>
      </c>
      <c r="R911" s="57">
        <f t="shared" ca="1" si="15"/>
        <v>3</v>
      </c>
      <c r="S911" s="8"/>
      <c r="T911" s="8"/>
      <c r="U911" s="8"/>
      <c r="V911" s="8"/>
      <c r="W911" s="8"/>
      <c r="X911" s="8"/>
      <c r="Y911" s="8"/>
      <c r="Z911" s="8"/>
    </row>
    <row r="912" spans="1:26" ht="15.75" customHeight="1">
      <c r="A912" s="8"/>
      <c r="B912" s="8"/>
      <c r="C912" s="8"/>
      <c r="D912" s="8"/>
      <c r="E912" s="8"/>
      <c r="F912" s="8"/>
      <c r="G912" s="8"/>
      <c r="H912" s="8"/>
      <c r="I912" s="8"/>
      <c r="J912" s="8"/>
      <c r="K912" s="8"/>
      <c r="L912" s="55"/>
      <c r="M912" s="32"/>
      <c r="N912" s="57" t="str">
        <f t="shared" si="17"/>
        <v/>
      </c>
      <c r="O912" s="54">
        <f t="shared" ca="1" si="3"/>
        <v>78</v>
      </c>
      <c r="P912" s="55">
        <f t="shared" ca="1" si="13"/>
        <v>-104204634.80747053</v>
      </c>
      <c r="Q912" s="56">
        <f t="shared" ca="1" si="14"/>
        <v>5106027105.5660563</v>
      </c>
      <c r="R912" s="57">
        <f t="shared" ca="1" si="15"/>
        <v>4</v>
      </c>
      <c r="S912" s="8"/>
      <c r="T912" s="8"/>
      <c r="U912" s="8"/>
      <c r="V912" s="8"/>
      <c r="W912" s="8"/>
      <c r="X912" s="8"/>
      <c r="Y912" s="8"/>
      <c r="Z912" s="8"/>
    </row>
    <row r="913" spans="1:26" ht="15.75" customHeight="1">
      <c r="A913" s="8"/>
      <c r="B913" s="8"/>
      <c r="C913" s="8"/>
      <c r="D913" s="8"/>
      <c r="E913" s="8"/>
      <c r="F913" s="8"/>
      <c r="G913" s="8"/>
      <c r="H913" s="8"/>
      <c r="I913" s="8"/>
      <c r="J913" s="8"/>
      <c r="K913" s="8"/>
      <c r="L913" s="55"/>
      <c r="M913" s="32"/>
      <c r="N913" s="57" t="str">
        <f t="shared" si="17"/>
        <v/>
      </c>
      <c r="O913" s="54">
        <f t="shared" ca="1" si="3"/>
        <v>17</v>
      </c>
      <c r="P913" s="55">
        <f t="shared" ca="1" si="13"/>
        <v>204241084.22264224</v>
      </c>
      <c r="Q913" s="56">
        <f t="shared" ca="1" si="14"/>
        <v>5310268189.7886982</v>
      </c>
      <c r="R913" s="57">
        <f t="shared" ca="1" si="15"/>
        <v>0</v>
      </c>
      <c r="S913" s="8"/>
      <c r="T913" s="8"/>
      <c r="U913" s="8"/>
      <c r="V913" s="8"/>
      <c r="W913" s="8"/>
      <c r="X913" s="8"/>
      <c r="Y913" s="8"/>
      <c r="Z913" s="8"/>
    </row>
    <row r="914" spans="1:26" ht="15.75" customHeight="1">
      <c r="A914" s="8"/>
      <c r="B914" s="8"/>
      <c r="C914" s="8"/>
      <c r="D914" s="8"/>
      <c r="E914" s="8"/>
      <c r="F914" s="8"/>
      <c r="G914" s="8"/>
      <c r="H914" s="8"/>
      <c r="I914" s="8"/>
      <c r="J914" s="8"/>
      <c r="K914" s="8"/>
      <c r="L914" s="55"/>
      <c r="M914" s="32"/>
      <c r="N914" s="57" t="str">
        <f t="shared" si="17"/>
        <v/>
      </c>
      <c r="O914" s="54">
        <f t="shared" ca="1" si="3"/>
        <v>14</v>
      </c>
      <c r="P914" s="55">
        <f t="shared" ca="1" si="13"/>
        <v>212410727.59154794</v>
      </c>
      <c r="Q914" s="56">
        <f t="shared" ca="1" si="14"/>
        <v>5522678917.3802462</v>
      </c>
      <c r="R914" s="57">
        <f t="shared" ca="1" si="15"/>
        <v>0</v>
      </c>
      <c r="S914" s="8"/>
      <c r="T914" s="8"/>
      <c r="U914" s="8"/>
      <c r="V914" s="8"/>
      <c r="W914" s="8"/>
      <c r="X914" s="8"/>
      <c r="Y914" s="8"/>
      <c r="Z914" s="8"/>
    </row>
    <row r="915" spans="1:26" ht="15.75" customHeight="1">
      <c r="A915" s="8"/>
      <c r="B915" s="8"/>
      <c r="C915" s="8"/>
      <c r="D915" s="8"/>
      <c r="E915" s="8"/>
      <c r="F915" s="8"/>
      <c r="G915" s="8"/>
      <c r="H915" s="8"/>
      <c r="I915" s="8"/>
      <c r="J915" s="8"/>
      <c r="K915" s="8"/>
      <c r="L915" s="55"/>
      <c r="M915" s="32"/>
      <c r="N915" s="57" t="str">
        <f t="shared" si="17"/>
        <v/>
      </c>
      <c r="O915" s="54">
        <f t="shared" ca="1" si="3"/>
        <v>41</v>
      </c>
      <c r="P915" s="55">
        <f t="shared" ca="1" si="13"/>
        <v>220907156.69520986</v>
      </c>
      <c r="Q915" s="56">
        <f t="shared" ca="1" si="14"/>
        <v>5743586074.0754557</v>
      </c>
      <c r="R915" s="57">
        <f t="shared" ca="1" si="15"/>
        <v>0</v>
      </c>
      <c r="S915" s="8"/>
      <c r="T915" s="8"/>
      <c r="U915" s="8"/>
      <c r="V915" s="8"/>
      <c r="W915" s="8"/>
      <c r="X915" s="8"/>
      <c r="Y915" s="8"/>
      <c r="Z915" s="8"/>
    </row>
    <row r="916" spans="1:26" ht="15.75" customHeight="1">
      <c r="A916" s="8"/>
      <c r="B916" s="8"/>
      <c r="C916" s="8"/>
      <c r="D916" s="8"/>
      <c r="E916" s="8"/>
      <c r="F916" s="8"/>
      <c r="G916" s="8"/>
      <c r="H916" s="8"/>
      <c r="I916" s="8"/>
      <c r="J916" s="8"/>
      <c r="K916" s="8"/>
      <c r="L916" s="55"/>
      <c r="M916" s="32"/>
      <c r="N916" s="57" t="str">
        <f t="shared" si="17"/>
        <v/>
      </c>
      <c r="O916" s="54">
        <f t="shared" ca="1" si="3"/>
        <v>30</v>
      </c>
      <c r="P916" s="55">
        <f t="shared" ca="1" si="13"/>
        <v>229743442.96301824</v>
      </c>
      <c r="Q916" s="56">
        <f t="shared" ca="1" si="14"/>
        <v>5973329517.0384741</v>
      </c>
      <c r="R916" s="57">
        <f t="shared" ca="1" si="15"/>
        <v>0</v>
      </c>
      <c r="S916" s="8"/>
      <c r="T916" s="8"/>
      <c r="U916" s="8"/>
      <c r="V916" s="8"/>
      <c r="W916" s="8"/>
      <c r="X916" s="8"/>
      <c r="Y916" s="8"/>
      <c r="Z916" s="8"/>
    </row>
    <row r="917" spans="1:26" ht="15.75" customHeight="1">
      <c r="A917" s="8"/>
      <c r="B917" s="8"/>
      <c r="C917" s="8"/>
      <c r="D917" s="8"/>
      <c r="E917" s="8"/>
      <c r="F917" s="8"/>
      <c r="G917" s="8"/>
      <c r="H917" s="8"/>
      <c r="I917" s="8"/>
      <c r="J917" s="8"/>
      <c r="K917" s="8"/>
      <c r="L917" s="55"/>
      <c r="M917" s="32"/>
      <c r="N917" s="57" t="str">
        <f t="shared" si="17"/>
        <v/>
      </c>
      <c r="O917" s="54">
        <f t="shared" ca="1" si="3"/>
        <v>40</v>
      </c>
      <c r="P917" s="55">
        <f t="shared" ca="1" si="13"/>
        <v>238933180.68153897</v>
      </c>
      <c r="Q917" s="56">
        <f t="shared" ca="1" si="14"/>
        <v>6212262697.7200127</v>
      </c>
      <c r="R917" s="57">
        <f t="shared" ca="1" si="15"/>
        <v>0</v>
      </c>
      <c r="S917" s="8"/>
      <c r="T917" s="8"/>
      <c r="U917" s="8"/>
      <c r="V917" s="8"/>
      <c r="W917" s="8"/>
      <c r="X917" s="8"/>
      <c r="Y917" s="8"/>
      <c r="Z917" s="8"/>
    </row>
    <row r="918" spans="1:26" ht="15.75" customHeight="1">
      <c r="A918" s="8"/>
      <c r="B918" s="8"/>
      <c r="C918" s="8"/>
      <c r="D918" s="8"/>
      <c r="E918" s="8"/>
      <c r="F918" s="8"/>
      <c r="G918" s="8"/>
      <c r="H918" s="8"/>
      <c r="I918" s="8"/>
      <c r="J918" s="8"/>
      <c r="K918" s="8"/>
      <c r="L918" s="55"/>
      <c r="M918" s="32"/>
      <c r="N918" s="57" t="str">
        <f t="shared" si="17"/>
        <v/>
      </c>
      <c r="O918" s="54">
        <f t="shared" ca="1" si="3"/>
        <v>66</v>
      </c>
      <c r="P918" s="55">
        <f t="shared" ca="1" si="13"/>
        <v>-124245253.95440026</v>
      </c>
      <c r="Q918" s="56">
        <f t="shared" ca="1" si="14"/>
        <v>6088017443.7656126</v>
      </c>
      <c r="R918" s="57">
        <f t="shared" ca="1" si="15"/>
        <v>1</v>
      </c>
      <c r="S918" s="8"/>
      <c r="T918" s="8"/>
      <c r="U918" s="8"/>
      <c r="V918" s="8"/>
      <c r="W918" s="8"/>
      <c r="X918" s="8"/>
      <c r="Y918" s="8"/>
      <c r="Z918" s="8"/>
    </row>
    <row r="919" spans="1:26" ht="15.75" customHeight="1">
      <c r="A919" s="8"/>
      <c r="B919" s="8"/>
      <c r="C919" s="8"/>
      <c r="D919" s="8"/>
      <c r="E919" s="8"/>
      <c r="F919" s="8"/>
      <c r="G919" s="8"/>
      <c r="H919" s="8"/>
      <c r="I919" s="8"/>
      <c r="J919" s="8"/>
      <c r="K919" s="8"/>
      <c r="L919" s="55"/>
      <c r="M919" s="32"/>
      <c r="N919" s="57" t="str">
        <f t="shared" si="17"/>
        <v/>
      </c>
      <c r="O919" s="54">
        <f t="shared" ca="1" si="3"/>
        <v>59</v>
      </c>
      <c r="P919" s="55">
        <f t="shared" ca="1" si="13"/>
        <v>243520697.75062451</v>
      </c>
      <c r="Q919" s="56">
        <f t="shared" ca="1" si="14"/>
        <v>6331538141.5162373</v>
      </c>
      <c r="R919" s="57">
        <f t="shared" ca="1" si="15"/>
        <v>0</v>
      </c>
      <c r="S919" s="8"/>
      <c r="T919" s="8"/>
      <c r="U919" s="8"/>
      <c r="V919" s="8"/>
      <c r="W919" s="8"/>
      <c r="X919" s="8"/>
      <c r="Y919" s="8"/>
      <c r="Z919" s="8"/>
    </row>
    <row r="920" spans="1:26" ht="15.75" customHeight="1">
      <c r="A920" s="8"/>
      <c r="B920" s="8"/>
      <c r="C920" s="8"/>
      <c r="D920" s="8"/>
      <c r="E920" s="8"/>
      <c r="F920" s="8"/>
      <c r="G920" s="8"/>
      <c r="H920" s="8"/>
      <c r="I920" s="8"/>
      <c r="J920" s="8"/>
      <c r="K920" s="8"/>
      <c r="L920" s="55"/>
      <c r="M920" s="32"/>
      <c r="N920" s="57" t="str">
        <f t="shared" si="17"/>
        <v/>
      </c>
      <c r="O920" s="54">
        <f t="shared" ca="1" si="3"/>
        <v>68</v>
      </c>
      <c r="P920" s="55">
        <f t="shared" ca="1" si="13"/>
        <v>-126630762.83032475</v>
      </c>
      <c r="Q920" s="56">
        <f t="shared" ca="1" si="14"/>
        <v>6204907378.6859121</v>
      </c>
      <c r="R920" s="57">
        <f t="shared" ca="1" si="15"/>
        <v>1</v>
      </c>
      <c r="S920" s="8"/>
      <c r="T920" s="8"/>
      <c r="U920" s="8"/>
      <c r="V920" s="8"/>
      <c r="W920" s="8"/>
      <c r="X920" s="8"/>
      <c r="Y920" s="8"/>
      <c r="Z920" s="8"/>
    </row>
    <row r="921" spans="1:26" ht="15.75" customHeight="1">
      <c r="A921" s="8"/>
      <c r="B921" s="8"/>
      <c r="C921" s="8"/>
      <c r="D921" s="8"/>
      <c r="E921" s="8"/>
      <c r="F921" s="8"/>
      <c r="G921" s="8"/>
      <c r="H921" s="8"/>
      <c r="I921" s="8"/>
      <c r="J921" s="8"/>
      <c r="K921" s="8"/>
      <c r="L921" s="55"/>
      <c r="M921" s="32"/>
      <c r="N921" s="57" t="str">
        <f t="shared" si="17"/>
        <v/>
      </c>
      <c r="O921" s="54">
        <f t="shared" ca="1" si="3"/>
        <v>0</v>
      </c>
      <c r="P921" s="55">
        <f t="shared" ca="1" si="13"/>
        <v>248196295.1474365</v>
      </c>
      <c r="Q921" s="56">
        <f t="shared" ca="1" si="14"/>
        <v>6453103673.8333483</v>
      </c>
      <c r="R921" s="57">
        <f t="shared" ca="1" si="15"/>
        <v>0</v>
      </c>
      <c r="S921" s="8"/>
      <c r="T921" s="8"/>
      <c r="U921" s="8"/>
      <c r="V921" s="8"/>
      <c r="W921" s="8"/>
      <c r="X921" s="8"/>
      <c r="Y921" s="8"/>
      <c r="Z921" s="8"/>
    </row>
    <row r="922" spans="1:26" ht="15.75" customHeight="1">
      <c r="A922" s="8"/>
      <c r="B922" s="8"/>
      <c r="C922" s="8"/>
      <c r="D922" s="8"/>
      <c r="E922" s="8"/>
      <c r="F922" s="8"/>
      <c r="G922" s="8"/>
      <c r="H922" s="8"/>
      <c r="I922" s="8"/>
      <c r="J922" s="8"/>
      <c r="K922" s="8"/>
      <c r="L922" s="55"/>
      <c r="M922" s="32"/>
      <c r="N922" s="57" t="str">
        <f t="shared" si="17"/>
        <v/>
      </c>
      <c r="O922" s="54">
        <f t="shared" ca="1" si="3"/>
        <v>28</v>
      </c>
      <c r="P922" s="55">
        <f t="shared" ca="1" si="13"/>
        <v>258124146.95333394</v>
      </c>
      <c r="Q922" s="56">
        <f t="shared" ca="1" si="14"/>
        <v>6711227820.7866821</v>
      </c>
      <c r="R922" s="57">
        <f t="shared" ca="1" si="15"/>
        <v>0</v>
      </c>
      <c r="S922" s="8"/>
      <c r="T922" s="8"/>
      <c r="U922" s="8"/>
      <c r="V922" s="8"/>
      <c r="W922" s="8"/>
      <c r="X922" s="8"/>
      <c r="Y922" s="8"/>
      <c r="Z922" s="8"/>
    </row>
    <row r="923" spans="1:26" ht="15.75" customHeight="1">
      <c r="A923" s="8"/>
      <c r="B923" s="8"/>
      <c r="C923" s="8"/>
      <c r="D923" s="8"/>
      <c r="E923" s="8"/>
      <c r="F923" s="8"/>
      <c r="G923" s="8"/>
      <c r="H923" s="8"/>
      <c r="I923" s="8"/>
      <c r="J923" s="8"/>
      <c r="K923" s="8"/>
      <c r="L923" s="55"/>
      <c r="M923" s="32"/>
      <c r="N923" s="57" t="str">
        <f t="shared" si="17"/>
        <v/>
      </c>
      <c r="O923" s="54">
        <f t="shared" ca="1" si="3"/>
        <v>6</v>
      </c>
      <c r="P923" s="55">
        <f t="shared" ca="1" si="13"/>
        <v>268449112.83146727</v>
      </c>
      <c r="Q923" s="56">
        <f t="shared" ca="1" si="14"/>
        <v>6979676933.6181498</v>
      </c>
      <c r="R923" s="57">
        <f t="shared" ca="1" si="15"/>
        <v>0</v>
      </c>
      <c r="S923" s="8"/>
      <c r="T923" s="8"/>
      <c r="U923" s="8"/>
      <c r="V923" s="8"/>
      <c r="W923" s="8"/>
      <c r="X923" s="8"/>
      <c r="Y923" s="8"/>
      <c r="Z923" s="8"/>
    </row>
    <row r="924" spans="1:26" ht="15.75" customHeight="1">
      <c r="A924" s="8"/>
      <c r="B924" s="8"/>
      <c r="C924" s="8"/>
      <c r="D924" s="8"/>
      <c r="E924" s="8"/>
      <c r="F924" s="8"/>
      <c r="G924" s="8"/>
      <c r="H924" s="8"/>
      <c r="I924" s="8"/>
      <c r="J924" s="8"/>
      <c r="K924" s="8"/>
      <c r="L924" s="55"/>
      <c r="M924" s="32"/>
      <c r="N924" s="57" t="str">
        <f t="shared" si="17"/>
        <v/>
      </c>
      <c r="O924" s="54">
        <f t="shared" ca="1" si="3"/>
        <v>3</v>
      </c>
      <c r="P924" s="55">
        <f t="shared" ca="1" si="13"/>
        <v>279187077.34472597</v>
      </c>
      <c r="Q924" s="56">
        <f t="shared" ca="1" si="14"/>
        <v>7258864010.9628754</v>
      </c>
      <c r="R924" s="57">
        <f t="shared" ca="1" si="15"/>
        <v>0</v>
      </c>
      <c r="S924" s="8"/>
      <c r="T924" s="8"/>
      <c r="U924" s="8"/>
      <c r="V924" s="8"/>
      <c r="W924" s="8"/>
      <c r="X924" s="8"/>
      <c r="Y924" s="8"/>
      <c r="Z924" s="8"/>
    </row>
    <row r="925" spans="1:26" ht="15.75" customHeight="1">
      <c r="A925" s="8"/>
      <c r="B925" s="8"/>
      <c r="C925" s="8"/>
      <c r="D925" s="8"/>
      <c r="E925" s="8"/>
      <c r="F925" s="8"/>
      <c r="G925" s="8"/>
      <c r="H925" s="8"/>
      <c r="I925" s="8"/>
      <c r="J925" s="8"/>
      <c r="K925" s="8"/>
      <c r="L925" s="55"/>
      <c r="M925" s="32"/>
      <c r="N925" s="57" t="str">
        <f t="shared" si="17"/>
        <v/>
      </c>
      <c r="O925" s="54">
        <f t="shared" ca="1" si="3"/>
        <v>2</v>
      </c>
      <c r="P925" s="55">
        <f t="shared" ca="1" si="13"/>
        <v>290354560.43851501</v>
      </c>
      <c r="Q925" s="56">
        <f t="shared" ca="1" si="14"/>
        <v>7549218571.4013901</v>
      </c>
      <c r="R925" s="57">
        <f t="shared" ca="1" si="15"/>
        <v>0</v>
      </c>
      <c r="S925" s="8"/>
      <c r="T925" s="8"/>
      <c r="U925" s="8"/>
      <c r="V925" s="8"/>
      <c r="W925" s="8"/>
      <c r="X925" s="8"/>
      <c r="Y925" s="8"/>
      <c r="Z925" s="8"/>
    </row>
    <row r="926" spans="1:26" ht="15.75" customHeight="1">
      <c r="A926" s="8"/>
      <c r="B926" s="8"/>
      <c r="C926" s="8"/>
      <c r="D926" s="8"/>
      <c r="E926" s="8"/>
      <c r="F926" s="8"/>
      <c r="G926" s="8"/>
      <c r="H926" s="8"/>
      <c r="I926" s="8"/>
      <c r="J926" s="8"/>
      <c r="K926" s="8"/>
      <c r="L926" s="55"/>
      <c r="M926" s="32"/>
      <c r="N926" s="57" t="str">
        <f t="shared" si="17"/>
        <v/>
      </c>
      <c r="O926" s="54">
        <f t="shared" ca="1" si="3"/>
        <v>43</v>
      </c>
      <c r="P926" s="55">
        <f t="shared" ca="1" si="13"/>
        <v>301968742.85605562</v>
      </c>
      <c r="Q926" s="56">
        <f t="shared" ca="1" si="14"/>
        <v>7851187314.2574453</v>
      </c>
      <c r="R926" s="57">
        <f t="shared" ca="1" si="15"/>
        <v>0</v>
      </c>
      <c r="S926" s="8"/>
      <c r="T926" s="8"/>
      <c r="U926" s="8"/>
      <c r="V926" s="8"/>
      <c r="W926" s="8"/>
      <c r="X926" s="8"/>
      <c r="Y926" s="8"/>
      <c r="Z926" s="8"/>
    </row>
    <row r="927" spans="1:26" ht="15.75" customHeight="1">
      <c r="A927" s="8"/>
      <c r="B927" s="8"/>
      <c r="C927" s="8"/>
      <c r="D927" s="8"/>
      <c r="E927" s="8"/>
      <c r="F927" s="8"/>
      <c r="G927" s="8"/>
      <c r="H927" s="8"/>
      <c r="I927" s="8"/>
      <c r="J927" s="8"/>
      <c r="K927" s="8"/>
      <c r="L927" s="55"/>
      <c r="M927" s="32"/>
      <c r="N927" s="57" t="str">
        <f t="shared" si="17"/>
        <v/>
      </c>
      <c r="O927" s="54">
        <f t="shared" ca="1" si="3"/>
        <v>7</v>
      </c>
      <c r="P927" s="55">
        <f t="shared" ca="1" si="13"/>
        <v>314047492.57029784</v>
      </c>
      <c r="Q927" s="56">
        <f t="shared" ca="1" si="14"/>
        <v>8165234806.8277435</v>
      </c>
      <c r="R927" s="57">
        <f t="shared" ca="1" si="15"/>
        <v>0</v>
      </c>
      <c r="S927" s="8"/>
      <c r="T927" s="8"/>
      <c r="U927" s="8"/>
      <c r="V927" s="8"/>
      <c r="W927" s="8"/>
      <c r="X927" s="8"/>
      <c r="Y927" s="8"/>
      <c r="Z927" s="8"/>
    </row>
    <row r="928" spans="1:26" ht="15.75" customHeight="1">
      <c r="A928" s="8"/>
      <c r="B928" s="8"/>
      <c r="C928" s="8"/>
      <c r="D928" s="8"/>
      <c r="E928" s="8"/>
      <c r="F928" s="8"/>
      <c r="G928" s="8"/>
      <c r="H928" s="8"/>
      <c r="I928" s="8"/>
      <c r="J928" s="8"/>
      <c r="K928" s="8"/>
      <c r="L928" s="55"/>
      <c r="M928" s="32"/>
      <c r="N928" s="57" t="str">
        <f t="shared" si="17"/>
        <v/>
      </c>
      <c r="O928" s="54">
        <f t="shared" ca="1" si="3"/>
        <v>24</v>
      </c>
      <c r="P928" s="55">
        <f t="shared" ca="1" si="13"/>
        <v>326609392.27310973</v>
      </c>
      <c r="Q928" s="56">
        <f t="shared" ca="1" si="14"/>
        <v>8491844199.100853</v>
      </c>
      <c r="R928" s="57">
        <f t="shared" ca="1" si="15"/>
        <v>0</v>
      </c>
      <c r="S928" s="8"/>
      <c r="T928" s="8"/>
      <c r="U928" s="8"/>
      <c r="V928" s="8"/>
      <c r="W928" s="8"/>
      <c r="X928" s="8"/>
      <c r="Y928" s="8"/>
      <c r="Z928" s="8"/>
    </row>
    <row r="929" spans="1:26" ht="15.75" customHeight="1">
      <c r="A929" s="8"/>
      <c r="B929" s="8"/>
      <c r="C929" s="8"/>
      <c r="D929" s="8"/>
      <c r="E929" s="8"/>
      <c r="F929" s="8"/>
      <c r="G929" s="8"/>
      <c r="H929" s="8"/>
      <c r="I929" s="8"/>
      <c r="J929" s="8"/>
      <c r="K929" s="8"/>
      <c r="L929" s="55"/>
      <c r="M929" s="32"/>
      <c r="N929" s="57" t="str">
        <f t="shared" si="17"/>
        <v/>
      </c>
      <c r="O929" s="54">
        <f t="shared" ca="1" si="3"/>
        <v>100</v>
      </c>
      <c r="P929" s="55">
        <f t="shared" ca="1" si="13"/>
        <v>-169836883.98201707</v>
      </c>
      <c r="Q929" s="56">
        <f t="shared" ca="1" si="14"/>
        <v>8322007315.1188354</v>
      </c>
      <c r="R929" s="57">
        <f t="shared" ca="1" si="15"/>
        <v>1</v>
      </c>
      <c r="S929" s="8"/>
      <c r="T929" s="8"/>
      <c r="U929" s="8"/>
      <c r="V929" s="8"/>
      <c r="W929" s="8"/>
      <c r="X929" s="8"/>
      <c r="Y929" s="8"/>
      <c r="Z929" s="8"/>
    </row>
    <row r="930" spans="1:26" ht="15.75" customHeight="1">
      <c r="A930" s="8"/>
      <c r="B930" s="8"/>
      <c r="C930" s="8"/>
      <c r="D930" s="8"/>
      <c r="E930" s="8"/>
      <c r="F930" s="8"/>
      <c r="G930" s="8"/>
      <c r="H930" s="8"/>
      <c r="I930" s="8"/>
      <c r="J930" s="8"/>
      <c r="K930" s="8"/>
      <c r="L930" s="55"/>
      <c r="M930" s="32"/>
      <c r="N930" s="57" t="str">
        <f t="shared" si="17"/>
        <v/>
      </c>
      <c r="O930" s="54">
        <f t="shared" ca="1" si="3"/>
        <v>14</v>
      </c>
      <c r="P930" s="55">
        <f t="shared" ca="1" si="13"/>
        <v>332880292.60475343</v>
      </c>
      <c r="Q930" s="56">
        <f t="shared" ca="1" si="14"/>
        <v>8654887607.7235889</v>
      </c>
      <c r="R930" s="57">
        <f t="shared" ca="1" si="15"/>
        <v>0</v>
      </c>
      <c r="S930" s="8"/>
      <c r="T930" s="8"/>
      <c r="U930" s="8"/>
      <c r="V930" s="8"/>
      <c r="W930" s="8"/>
      <c r="X930" s="8"/>
      <c r="Y930" s="8"/>
      <c r="Z930" s="8"/>
    </row>
    <row r="931" spans="1:26" ht="15.75" customHeight="1">
      <c r="A931" s="8"/>
      <c r="B931" s="8"/>
      <c r="C931" s="8"/>
      <c r="D931" s="8"/>
      <c r="E931" s="8"/>
      <c r="F931" s="8"/>
      <c r="G931" s="8"/>
      <c r="H931" s="8"/>
      <c r="I931" s="8"/>
      <c r="J931" s="8"/>
      <c r="K931" s="8"/>
      <c r="L931" s="55"/>
      <c r="M931" s="32"/>
      <c r="N931" s="57" t="str">
        <f t="shared" si="17"/>
        <v/>
      </c>
      <c r="O931" s="54">
        <f t="shared" ca="1" si="3"/>
        <v>66</v>
      </c>
      <c r="P931" s="55">
        <f t="shared" ca="1" si="13"/>
        <v>-173097752.15447178</v>
      </c>
      <c r="Q931" s="56">
        <f t="shared" ca="1" si="14"/>
        <v>8481789855.5691175</v>
      </c>
      <c r="R931" s="57">
        <f t="shared" ca="1" si="15"/>
        <v>1</v>
      </c>
      <c r="S931" s="8"/>
      <c r="T931" s="8"/>
      <c r="U931" s="8"/>
      <c r="V931" s="8"/>
      <c r="W931" s="8"/>
      <c r="X931" s="8"/>
      <c r="Y931" s="8"/>
      <c r="Z931" s="8"/>
    </row>
    <row r="932" spans="1:26" ht="15.75" customHeight="1">
      <c r="A932" s="8"/>
      <c r="B932" s="8"/>
      <c r="C932" s="8"/>
      <c r="D932" s="8"/>
      <c r="E932" s="8"/>
      <c r="F932" s="8"/>
      <c r="G932" s="8"/>
      <c r="H932" s="8"/>
      <c r="I932" s="8"/>
      <c r="J932" s="8"/>
      <c r="K932" s="8"/>
      <c r="L932" s="55"/>
      <c r="M932" s="32"/>
      <c r="N932" s="57" t="str">
        <f t="shared" si="17"/>
        <v/>
      </c>
      <c r="O932" s="54">
        <f t="shared" ca="1" si="3"/>
        <v>51</v>
      </c>
      <c r="P932" s="55">
        <f t="shared" ca="1" si="13"/>
        <v>339271594.22276473</v>
      </c>
      <c r="Q932" s="56">
        <f t="shared" ca="1" si="14"/>
        <v>8821061449.7918816</v>
      </c>
      <c r="R932" s="57">
        <f t="shared" ca="1" si="15"/>
        <v>0</v>
      </c>
      <c r="S932" s="8"/>
      <c r="T932" s="8"/>
      <c r="U932" s="8"/>
      <c r="V932" s="8"/>
      <c r="W932" s="8"/>
      <c r="X932" s="8"/>
      <c r="Y932" s="8"/>
      <c r="Z932" s="8"/>
    </row>
    <row r="933" spans="1:26" ht="15.75" customHeight="1">
      <c r="A933" s="8"/>
      <c r="B933" s="8"/>
      <c r="C933" s="8"/>
      <c r="D933" s="8"/>
      <c r="E933" s="8"/>
      <c r="F933" s="8"/>
      <c r="G933" s="8"/>
      <c r="H933" s="8"/>
      <c r="I933" s="8"/>
      <c r="J933" s="8"/>
      <c r="K933" s="8"/>
      <c r="L933" s="55"/>
      <c r="M933" s="32"/>
      <c r="N933" s="57" t="str">
        <f t="shared" si="17"/>
        <v/>
      </c>
      <c r="O933" s="54">
        <f t="shared" ca="1" si="3"/>
        <v>54</v>
      </c>
      <c r="P933" s="55">
        <f t="shared" ca="1" si="13"/>
        <v>352842457.99167526</v>
      </c>
      <c r="Q933" s="56">
        <f t="shared" ca="1" si="14"/>
        <v>9173903907.783556</v>
      </c>
      <c r="R933" s="57">
        <f t="shared" ca="1" si="15"/>
        <v>0</v>
      </c>
      <c r="S933" s="8"/>
      <c r="T933" s="8"/>
      <c r="U933" s="8"/>
      <c r="V933" s="8"/>
      <c r="W933" s="8"/>
      <c r="X933" s="8"/>
      <c r="Y933" s="8"/>
      <c r="Z933" s="8"/>
    </row>
    <row r="934" spans="1:26" ht="15.75" customHeight="1">
      <c r="A934" s="8"/>
      <c r="B934" s="8"/>
      <c r="C934" s="8"/>
      <c r="D934" s="8"/>
      <c r="E934" s="8"/>
      <c r="F934" s="8"/>
      <c r="G934" s="8"/>
      <c r="H934" s="8"/>
      <c r="I934" s="8"/>
      <c r="J934" s="8"/>
      <c r="K934" s="8"/>
      <c r="L934" s="55"/>
      <c r="M934" s="32"/>
      <c r="N934" s="57" t="str">
        <f t="shared" si="17"/>
        <v/>
      </c>
      <c r="O934" s="54">
        <f t="shared" ca="1" si="3"/>
        <v>52</v>
      </c>
      <c r="P934" s="55">
        <f t="shared" ca="1" si="13"/>
        <v>366956156.31134224</v>
      </c>
      <c r="Q934" s="56">
        <f t="shared" ca="1" si="14"/>
        <v>9540860064.0948982</v>
      </c>
      <c r="R934" s="57">
        <f t="shared" ca="1" si="15"/>
        <v>0</v>
      </c>
      <c r="S934" s="8"/>
      <c r="T934" s="8"/>
      <c r="U934" s="8"/>
      <c r="V934" s="8"/>
      <c r="W934" s="8"/>
      <c r="X934" s="8"/>
      <c r="Y934" s="8"/>
      <c r="Z934" s="8"/>
    </row>
    <row r="935" spans="1:26" ht="15.75" customHeight="1">
      <c r="A935" s="8"/>
      <c r="B935" s="8"/>
      <c r="C935" s="8"/>
      <c r="D935" s="8"/>
      <c r="E935" s="8"/>
      <c r="F935" s="8"/>
      <c r="G935" s="8"/>
      <c r="H935" s="8"/>
      <c r="I935" s="8"/>
      <c r="J935" s="8"/>
      <c r="K935" s="8"/>
      <c r="L935" s="55"/>
      <c r="M935" s="32"/>
      <c r="N935" s="57" t="str">
        <f t="shared" si="17"/>
        <v/>
      </c>
      <c r="O935" s="54">
        <f t="shared" ca="1" si="3"/>
        <v>41</v>
      </c>
      <c r="P935" s="55">
        <f t="shared" ca="1" si="13"/>
        <v>381634402.56379592</v>
      </c>
      <c r="Q935" s="56">
        <f t="shared" ca="1" si="14"/>
        <v>9922494466.6586933</v>
      </c>
      <c r="R935" s="57">
        <f t="shared" ca="1" si="15"/>
        <v>0</v>
      </c>
      <c r="S935" s="8"/>
      <c r="T935" s="8"/>
      <c r="U935" s="8"/>
      <c r="V935" s="8"/>
      <c r="W935" s="8"/>
      <c r="X935" s="8"/>
      <c r="Y935" s="8"/>
      <c r="Z935" s="8"/>
    </row>
    <row r="936" spans="1:26" ht="15.75" customHeight="1">
      <c r="A936" s="8"/>
      <c r="B936" s="8"/>
      <c r="C936" s="8"/>
      <c r="D936" s="8"/>
      <c r="E936" s="8"/>
      <c r="F936" s="8"/>
      <c r="G936" s="8"/>
      <c r="H936" s="8"/>
      <c r="I936" s="8"/>
      <c r="J936" s="8"/>
      <c r="K936" s="8"/>
      <c r="L936" s="55"/>
      <c r="M936" s="32"/>
      <c r="N936" s="57" t="str">
        <f t="shared" si="17"/>
        <v/>
      </c>
      <c r="O936" s="54">
        <f t="shared" ca="1" si="3"/>
        <v>88</v>
      </c>
      <c r="P936" s="55">
        <f t="shared" ca="1" si="13"/>
        <v>-198449889.33317387</v>
      </c>
      <c r="Q936" s="56">
        <f t="shared" ca="1" si="14"/>
        <v>9724044577.3255196</v>
      </c>
      <c r="R936" s="57">
        <f t="shared" ca="1" si="15"/>
        <v>1</v>
      </c>
      <c r="S936" s="8"/>
      <c r="T936" s="8"/>
      <c r="U936" s="8"/>
      <c r="V936" s="8"/>
      <c r="W936" s="8"/>
      <c r="X936" s="8"/>
      <c r="Y936" s="8"/>
      <c r="Z936" s="8"/>
    </row>
    <row r="937" spans="1:26" ht="15.75" customHeight="1">
      <c r="A937" s="8"/>
      <c r="B937" s="8"/>
      <c r="C937" s="8"/>
      <c r="D937" s="8"/>
      <c r="E937" s="8"/>
      <c r="F937" s="8"/>
      <c r="G937" s="8"/>
      <c r="H937" s="8"/>
      <c r="I937" s="8"/>
      <c r="J937" s="8"/>
      <c r="K937" s="8"/>
      <c r="L937" s="55"/>
      <c r="M937" s="32"/>
      <c r="N937" s="57" t="str">
        <f t="shared" si="17"/>
        <v/>
      </c>
      <c r="O937" s="54">
        <f t="shared" ca="1" si="3"/>
        <v>1</v>
      </c>
      <c r="P937" s="55">
        <f t="shared" ca="1" si="13"/>
        <v>388961783.0930208</v>
      </c>
      <c r="Q937" s="56">
        <f t="shared" ca="1" si="14"/>
        <v>10113006360.418541</v>
      </c>
      <c r="R937" s="57">
        <f t="shared" ca="1" si="15"/>
        <v>0</v>
      </c>
      <c r="S937" s="8"/>
      <c r="T937" s="8"/>
      <c r="U937" s="8"/>
      <c r="V937" s="8"/>
      <c r="W937" s="8"/>
      <c r="X937" s="8"/>
      <c r="Y937" s="8"/>
      <c r="Z937" s="8"/>
    </row>
    <row r="938" spans="1:26" ht="15.75" customHeight="1">
      <c r="A938" s="8"/>
      <c r="B938" s="8"/>
      <c r="C938" s="8"/>
      <c r="D938" s="8"/>
      <c r="E938" s="8"/>
      <c r="F938" s="8"/>
      <c r="G938" s="8"/>
      <c r="H938" s="8"/>
      <c r="I938" s="8"/>
      <c r="J938" s="8"/>
      <c r="K938" s="8"/>
      <c r="L938" s="55"/>
      <c r="M938" s="32"/>
      <c r="N938" s="57" t="str">
        <f t="shared" si="17"/>
        <v/>
      </c>
      <c r="O938" s="54">
        <f t="shared" ca="1" si="3"/>
        <v>12</v>
      </c>
      <c r="P938" s="55">
        <f t="shared" ca="1" si="13"/>
        <v>404520254.41674167</v>
      </c>
      <c r="Q938" s="56">
        <f t="shared" ca="1" si="14"/>
        <v>10517526614.835283</v>
      </c>
      <c r="R938" s="57">
        <f t="shared" ca="1" si="15"/>
        <v>0</v>
      </c>
      <c r="S938" s="8"/>
      <c r="T938" s="8"/>
      <c r="U938" s="8"/>
      <c r="V938" s="8"/>
      <c r="W938" s="8"/>
      <c r="X938" s="8"/>
      <c r="Y938" s="8"/>
      <c r="Z938" s="8"/>
    </row>
    <row r="939" spans="1:26" ht="15.75" customHeight="1">
      <c r="A939" s="8"/>
      <c r="B939" s="8"/>
      <c r="C939" s="8"/>
      <c r="D939" s="8"/>
      <c r="E939" s="8"/>
      <c r="F939" s="8"/>
      <c r="G939" s="8"/>
      <c r="H939" s="8"/>
      <c r="I939" s="8"/>
      <c r="J939" s="8"/>
      <c r="K939" s="8"/>
      <c r="L939" s="55"/>
      <c r="M939" s="32"/>
      <c r="N939" s="57" t="str">
        <f t="shared" si="17"/>
        <v/>
      </c>
      <c r="O939" s="54">
        <f t="shared" ca="1" si="3"/>
        <v>16</v>
      </c>
      <c r="P939" s="55">
        <f t="shared" ca="1" si="13"/>
        <v>420701064.59341133</v>
      </c>
      <c r="Q939" s="56">
        <f t="shared" ca="1" si="14"/>
        <v>10938227679.428694</v>
      </c>
      <c r="R939" s="57">
        <f t="shared" ca="1" si="15"/>
        <v>0</v>
      </c>
      <c r="S939" s="8"/>
      <c r="T939" s="8"/>
      <c r="U939" s="8"/>
      <c r="V939" s="8"/>
      <c r="W939" s="8"/>
      <c r="X939" s="8"/>
      <c r="Y939" s="8"/>
      <c r="Z939" s="8"/>
    </row>
    <row r="940" spans="1:26" ht="15.75" customHeight="1">
      <c r="A940" s="8"/>
      <c r="B940" s="8"/>
      <c r="C940" s="8"/>
      <c r="D940" s="8"/>
      <c r="E940" s="8"/>
      <c r="F940" s="8"/>
      <c r="G940" s="8"/>
      <c r="H940" s="8"/>
      <c r="I940" s="8"/>
      <c r="J940" s="8"/>
      <c r="K940" s="8"/>
      <c r="L940" s="55"/>
      <c r="M940" s="32"/>
      <c r="N940" s="57" t="str">
        <f t="shared" si="17"/>
        <v/>
      </c>
      <c r="O940" s="54">
        <f t="shared" ca="1" si="3"/>
        <v>68</v>
      </c>
      <c r="P940" s="55">
        <f t="shared" ca="1" si="13"/>
        <v>-218764553.58857387</v>
      </c>
      <c r="Q940" s="56">
        <f t="shared" ca="1" si="14"/>
        <v>10719463125.84012</v>
      </c>
      <c r="R940" s="57">
        <f t="shared" ca="1" si="15"/>
        <v>1</v>
      </c>
      <c r="S940" s="8"/>
      <c r="T940" s="8"/>
      <c r="U940" s="8"/>
      <c r="V940" s="8"/>
      <c r="W940" s="8"/>
      <c r="X940" s="8"/>
      <c r="Y940" s="8"/>
      <c r="Z940" s="8"/>
    </row>
    <row r="941" spans="1:26" ht="15.75" customHeight="1">
      <c r="A941" s="8"/>
      <c r="B941" s="8"/>
      <c r="C941" s="8"/>
      <c r="D941" s="8"/>
      <c r="E941" s="8"/>
      <c r="F941" s="8"/>
      <c r="G941" s="8"/>
      <c r="H941" s="8"/>
      <c r="I941" s="8"/>
      <c r="J941" s="8"/>
      <c r="K941" s="8"/>
      <c r="L941" s="55"/>
      <c r="M941" s="32"/>
      <c r="N941" s="57" t="str">
        <f t="shared" si="17"/>
        <v/>
      </c>
      <c r="O941" s="54">
        <f t="shared" ca="1" si="3"/>
        <v>48</v>
      </c>
      <c r="P941" s="55">
        <f t="shared" ca="1" si="13"/>
        <v>428778525.0336048</v>
      </c>
      <c r="Q941" s="56">
        <f t="shared" ca="1" si="14"/>
        <v>11148241650.873726</v>
      </c>
      <c r="R941" s="57">
        <f t="shared" ca="1" si="15"/>
        <v>0</v>
      </c>
      <c r="S941" s="8"/>
      <c r="T941" s="8"/>
      <c r="U941" s="8"/>
      <c r="V941" s="8"/>
      <c r="W941" s="8"/>
      <c r="X941" s="8"/>
      <c r="Y941" s="8"/>
      <c r="Z941" s="8"/>
    </row>
    <row r="942" spans="1:26" ht="15.75" customHeight="1">
      <c r="A942" s="8"/>
      <c r="B942" s="8"/>
      <c r="C942" s="8"/>
      <c r="D942" s="8"/>
      <c r="E942" s="8"/>
      <c r="F942" s="8"/>
      <c r="G942" s="8"/>
      <c r="H942" s="8"/>
      <c r="I942" s="8"/>
      <c r="J942" s="8"/>
      <c r="K942" s="8"/>
      <c r="L942" s="55"/>
      <c r="M942" s="32"/>
      <c r="N942" s="57" t="str">
        <f t="shared" si="17"/>
        <v/>
      </c>
      <c r="O942" s="54">
        <f t="shared" ca="1" si="3"/>
        <v>44</v>
      </c>
      <c r="P942" s="55">
        <f t="shared" ca="1" si="13"/>
        <v>445929666.03494906</v>
      </c>
      <c r="Q942" s="56">
        <f t="shared" ca="1" si="14"/>
        <v>11594171316.908674</v>
      </c>
      <c r="R942" s="57">
        <f t="shared" ca="1" si="15"/>
        <v>0</v>
      </c>
      <c r="S942" s="8"/>
      <c r="T942" s="8"/>
      <c r="U942" s="8"/>
      <c r="V942" s="8"/>
      <c r="W942" s="8"/>
      <c r="X942" s="8"/>
      <c r="Y942" s="8"/>
      <c r="Z942" s="8"/>
    </row>
    <row r="943" spans="1:26" ht="15.75" customHeight="1">
      <c r="A943" s="8"/>
      <c r="B943" s="8"/>
      <c r="C943" s="8"/>
      <c r="D943" s="8"/>
      <c r="E943" s="8"/>
      <c r="F943" s="8"/>
      <c r="G943" s="8"/>
      <c r="H943" s="8"/>
      <c r="I943" s="8"/>
      <c r="J943" s="8"/>
      <c r="K943" s="8"/>
      <c r="L943" s="55"/>
      <c r="M943" s="32"/>
      <c r="N943" s="57" t="str">
        <f t="shared" si="17"/>
        <v/>
      </c>
      <c r="O943" s="54">
        <f t="shared" ca="1" si="3"/>
        <v>48</v>
      </c>
      <c r="P943" s="55">
        <f t="shared" ca="1" si="13"/>
        <v>463766852.67634696</v>
      </c>
      <c r="Q943" s="56">
        <f t="shared" ca="1" si="14"/>
        <v>12057938169.585022</v>
      </c>
      <c r="R943" s="57">
        <f t="shared" ca="1" si="15"/>
        <v>0</v>
      </c>
      <c r="S943" s="8"/>
      <c r="T943" s="8"/>
      <c r="U943" s="8"/>
      <c r="V943" s="8"/>
      <c r="W943" s="8"/>
      <c r="X943" s="8"/>
      <c r="Y943" s="8"/>
      <c r="Z943" s="8"/>
    </row>
    <row r="944" spans="1:26" ht="15.75" customHeight="1">
      <c r="A944" s="8"/>
      <c r="B944" s="8"/>
      <c r="C944" s="8"/>
      <c r="D944" s="8"/>
      <c r="E944" s="8"/>
      <c r="F944" s="8"/>
      <c r="G944" s="8"/>
      <c r="H944" s="8"/>
      <c r="I944" s="8"/>
      <c r="J944" s="8"/>
      <c r="K944" s="8"/>
      <c r="L944" s="55"/>
      <c r="M944" s="32"/>
      <c r="N944" s="57" t="str">
        <f t="shared" si="17"/>
        <v/>
      </c>
      <c r="O944" s="54">
        <f t="shared" ca="1" si="3"/>
        <v>14</v>
      </c>
      <c r="P944" s="55">
        <f t="shared" ca="1" si="13"/>
        <v>482317526.78340089</v>
      </c>
      <c r="Q944" s="56">
        <f t="shared" ca="1" si="14"/>
        <v>12540255696.368423</v>
      </c>
      <c r="R944" s="57">
        <f t="shared" ca="1" si="15"/>
        <v>0</v>
      </c>
      <c r="S944" s="8"/>
      <c r="T944" s="8"/>
      <c r="U944" s="8"/>
      <c r="V944" s="8"/>
      <c r="W944" s="8"/>
      <c r="X944" s="8"/>
      <c r="Y944" s="8"/>
      <c r="Z944" s="8"/>
    </row>
    <row r="945" spans="1:26" ht="15.75" customHeight="1">
      <c r="A945" s="8"/>
      <c r="B945" s="8"/>
      <c r="C945" s="8"/>
      <c r="D945" s="8"/>
      <c r="E945" s="8"/>
      <c r="F945" s="8"/>
      <c r="G945" s="8"/>
      <c r="H945" s="8"/>
      <c r="I945" s="8"/>
      <c r="J945" s="8"/>
      <c r="K945" s="8"/>
      <c r="L945" s="55"/>
      <c r="M945" s="32"/>
      <c r="N945" s="57" t="str">
        <f t="shared" si="17"/>
        <v/>
      </c>
      <c r="O945" s="54">
        <f t="shared" ca="1" si="3"/>
        <v>79</v>
      </c>
      <c r="P945" s="55">
        <f t="shared" ca="1" si="13"/>
        <v>-250805113.92736846</v>
      </c>
      <c r="Q945" s="56">
        <f t="shared" ca="1" si="14"/>
        <v>12289450582.441055</v>
      </c>
      <c r="R945" s="57">
        <f t="shared" ca="1" si="15"/>
        <v>1</v>
      </c>
      <c r="S945" s="8"/>
      <c r="T945" s="8"/>
      <c r="U945" s="8"/>
      <c r="V945" s="8"/>
      <c r="W945" s="8"/>
      <c r="X945" s="8"/>
      <c r="Y945" s="8"/>
      <c r="Z945" s="8"/>
    </row>
    <row r="946" spans="1:26" ht="15.75" customHeight="1">
      <c r="A946" s="8"/>
      <c r="B946" s="8"/>
      <c r="C946" s="8"/>
      <c r="D946" s="8"/>
      <c r="E946" s="8"/>
      <c r="F946" s="8"/>
      <c r="G946" s="8"/>
      <c r="H946" s="8"/>
      <c r="I946" s="8"/>
      <c r="J946" s="8"/>
      <c r="K946" s="8"/>
      <c r="L946" s="55"/>
      <c r="M946" s="32"/>
      <c r="N946" s="57" t="str">
        <f t="shared" si="17"/>
        <v/>
      </c>
      <c r="O946" s="54">
        <f t="shared" ca="1" si="3"/>
        <v>14</v>
      </c>
      <c r="P946" s="55">
        <f t="shared" ca="1" si="13"/>
        <v>491578023.29764223</v>
      </c>
      <c r="Q946" s="56">
        <f t="shared" ca="1" si="14"/>
        <v>12781028605.738697</v>
      </c>
      <c r="R946" s="57">
        <f t="shared" ca="1" si="15"/>
        <v>0</v>
      </c>
      <c r="S946" s="8"/>
      <c r="T946" s="8"/>
      <c r="U946" s="8"/>
      <c r="V946" s="8"/>
      <c r="W946" s="8"/>
      <c r="X946" s="8"/>
      <c r="Y946" s="8"/>
      <c r="Z946" s="8"/>
    </row>
    <row r="947" spans="1:26" ht="15.75" customHeight="1">
      <c r="A947" s="8"/>
      <c r="B947" s="8"/>
      <c r="C947" s="8"/>
      <c r="D947" s="8"/>
      <c r="E947" s="8"/>
      <c r="F947" s="8"/>
      <c r="G947" s="8"/>
      <c r="H947" s="8"/>
      <c r="I947" s="8"/>
      <c r="J947" s="8"/>
      <c r="K947" s="8"/>
      <c r="L947" s="55"/>
      <c r="M947" s="32"/>
      <c r="N947" s="57" t="str">
        <f t="shared" si="17"/>
        <v/>
      </c>
      <c r="O947" s="54">
        <f t="shared" ca="1" si="3"/>
        <v>82</v>
      </c>
      <c r="P947" s="55">
        <f t="shared" ca="1" si="13"/>
        <v>-255620572.11477396</v>
      </c>
      <c r="Q947" s="56">
        <f t="shared" ca="1" si="14"/>
        <v>12525408033.623922</v>
      </c>
      <c r="R947" s="57">
        <f t="shared" ca="1" si="15"/>
        <v>1</v>
      </c>
      <c r="S947" s="8"/>
      <c r="T947" s="8"/>
      <c r="U947" s="8"/>
      <c r="V947" s="8"/>
      <c r="W947" s="8"/>
      <c r="X947" s="8"/>
      <c r="Y947" s="8"/>
      <c r="Z947" s="8"/>
    </row>
    <row r="948" spans="1:26" ht="15.75" customHeight="1">
      <c r="A948" s="8"/>
      <c r="B948" s="8"/>
      <c r="C948" s="8"/>
      <c r="D948" s="8"/>
      <c r="E948" s="8"/>
      <c r="F948" s="8"/>
      <c r="G948" s="8"/>
      <c r="H948" s="8"/>
      <c r="I948" s="8"/>
      <c r="J948" s="8"/>
      <c r="K948" s="8"/>
      <c r="L948" s="55"/>
      <c r="M948" s="32"/>
      <c r="N948" s="57" t="str">
        <f t="shared" si="17"/>
        <v/>
      </c>
      <c r="O948" s="54">
        <f t="shared" ca="1" si="3"/>
        <v>69</v>
      </c>
      <c r="P948" s="55">
        <f t="shared" ca="1" si="13"/>
        <v>-250508160.67247844</v>
      </c>
      <c r="Q948" s="56">
        <f t="shared" ca="1" si="14"/>
        <v>12274899872.951445</v>
      </c>
      <c r="R948" s="57">
        <f t="shared" ca="1" si="15"/>
        <v>2</v>
      </c>
      <c r="S948" s="8"/>
      <c r="T948" s="8"/>
      <c r="U948" s="8"/>
      <c r="V948" s="8"/>
      <c r="W948" s="8"/>
      <c r="X948" s="8"/>
      <c r="Y948" s="8"/>
      <c r="Z948" s="8"/>
    </row>
    <row r="949" spans="1:26" ht="15.75" customHeight="1">
      <c r="A949" s="8"/>
      <c r="B949" s="8"/>
      <c r="C949" s="8"/>
      <c r="D949" s="8"/>
      <c r="E949" s="8"/>
      <c r="F949" s="8"/>
      <c r="G949" s="8"/>
      <c r="H949" s="8"/>
      <c r="I949" s="8"/>
      <c r="J949" s="8"/>
      <c r="K949" s="8"/>
      <c r="L949" s="55"/>
      <c r="M949" s="32"/>
      <c r="N949" s="57" t="str">
        <f t="shared" si="17"/>
        <v/>
      </c>
      <c r="O949" s="54">
        <f t="shared" ca="1" si="3"/>
        <v>98</v>
      </c>
      <c r="P949" s="55">
        <f t="shared" ca="1" si="13"/>
        <v>-245497997.4590289</v>
      </c>
      <c r="Q949" s="56">
        <f t="shared" ca="1" si="14"/>
        <v>12029401875.492416</v>
      </c>
      <c r="R949" s="57">
        <f t="shared" ca="1" si="15"/>
        <v>3</v>
      </c>
      <c r="S949" s="8"/>
      <c r="T949" s="8"/>
      <c r="U949" s="8"/>
      <c r="V949" s="8"/>
      <c r="W949" s="8"/>
      <c r="X949" s="8"/>
      <c r="Y949" s="8"/>
      <c r="Z949" s="8"/>
    </row>
    <row r="950" spans="1:26" ht="15.75" customHeight="1">
      <c r="A950" s="8"/>
      <c r="B950" s="8"/>
      <c r="C950" s="8"/>
      <c r="D950" s="8"/>
      <c r="E950" s="8"/>
      <c r="F950" s="8"/>
      <c r="G950" s="8"/>
      <c r="H950" s="8"/>
      <c r="I950" s="8"/>
      <c r="J950" s="8"/>
      <c r="K950" s="8"/>
      <c r="L950" s="55"/>
      <c r="M950" s="32"/>
      <c r="N950" s="57" t="str">
        <f t="shared" si="17"/>
        <v/>
      </c>
      <c r="O950" s="54">
        <f t="shared" ca="1" si="3"/>
        <v>38</v>
      </c>
      <c r="P950" s="55">
        <f t="shared" ca="1" si="13"/>
        <v>481176075.01969665</v>
      </c>
      <c r="Q950" s="56">
        <f t="shared" ca="1" si="14"/>
        <v>12510577950.512114</v>
      </c>
      <c r="R950" s="57">
        <f t="shared" ca="1" si="15"/>
        <v>0</v>
      </c>
      <c r="S950" s="8"/>
      <c r="T950" s="8"/>
      <c r="U950" s="8"/>
      <c r="V950" s="8"/>
      <c r="W950" s="8"/>
      <c r="X950" s="8"/>
      <c r="Y950" s="8"/>
      <c r="Z950" s="8"/>
    </row>
    <row r="951" spans="1:26" ht="15.75" customHeight="1">
      <c r="A951" s="8"/>
      <c r="B951" s="8"/>
      <c r="C951" s="8"/>
      <c r="D951" s="8"/>
      <c r="E951" s="8"/>
      <c r="F951" s="8"/>
      <c r="G951" s="8"/>
      <c r="H951" s="8"/>
      <c r="I951" s="8"/>
      <c r="J951" s="8"/>
      <c r="K951" s="8"/>
      <c r="L951" s="55"/>
      <c r="M951" s="32"/>
      <c r="N951" s="57" t="str">
        <f t="shared" si="17"/>
        <v/>
      </c>
      <c r="O951" s="54">
        <f t="shared" ca="1" si="3"/>
        <v>96</v>
      </c>
      <c r="P951" s="55">
        <f t="shared" ca="1" si="13"/>
        <v>-250211559.01024228</v>
      </c>
      <c r="Q951" s="56">
        <f t="shared" ca="1" si="14"/>
        <v>12260366391.501871</v>
      </c>
      <c r="R951" s="57">
        <f t="shared" ca="1" si="15"/>
        <v>1</v>
      </c>
      <c r="S951" s="8"/>
      <c r="T951" s="8"/>
      <c r="U951" s="8"/>
      <c r="V951" s="8"/>
      <c r="W951" s="8"/>
      <c r="X951" s="8"/>
      <c r="Y951" s="8"/>
      <c r="Z951" s="8"/>
    </row>
    <row r="952" spans="1:26" ht="15.75" customHeight="1">
      <c r="A952" s="8"/>
      <c r="B952" s="8"/>
      <c r="C952" s="8"/>
      <c r="D952" s="8"/>
      <c r="E952" s="8"/>
      <c r="F952" s="8"/>
      <c r="G952" s="8"/>
      <c r="H952" s="8"/>
      <c r="I952" s="8"/>
      <c r="J952" s="8"/>
      <c r="K952" s="8"/>
      <c r="L952" s="55"/>
      <c r="M952" s="32"/>
      <c r="N952" s="57" t="str">
        <f t="shared" si="17"/>
        <v/>
      </c>
      <c r="O952" s="54">
        <f t="shared" ca="1" si="3"/>
        <v>16</v>
      </c>
      <c r="P952" s="55">
        <f t="shared" ca="1" si="13"/>
        <v>490414655.66007483</v>
      </c>
      <c r="Q952" s="56">
        <f t="shared" ca="1" si="14"/>
        <v>12750781047.161945</v>
      </c>
      <c r="R952" s="57">
        <f t="shared" ca="1" si="15"/>
        <v>0</v>
      </c>
      <c r="S952" s="8"/>
      <c r="T952" s="8"/>
      <c r="U952" s="8"/>
      <c r="V952" s="8"/>
      <c r="W952" s="8"/>
      <c r="X952" s="8"/>
      <c r="Y952" s="8"/>
      <c r="Z952" s="8"/>
    </row>
    <row r="953" spans="1:26" ht="15.75" customHeight="1">
      <c r="A953" s="8"/>
      <c r="B953" s="8"/>
      <c r="C953" s="8"/>
      <c r="D953" s="8"/>
      <c r="E953" s="8"/>
      <c r="F953" s="8"/>
      <c r="G953" s="8"/>
      <c r="H953" s="8"/>
      <c r="I953" s="8"/>
      <c r="J953" s="8"/>
      <c r="K953" s="8"/>
      <c r="L953" s="55"/>
      <c r="M953" s="32"/>
      <c r="N953" s="57" t="str">
        <f t="shared" si="17"/>
        <v/>
      </c>
      <c r="O953" s="54">
        <f t="shared" ca="1" si="3"/>
        <v>37</v>
      </c>
      <c r="P953" s="55">
        <f t="shared" ca="1" si="13"/>
        <v>510031241.88647783</v>
      </c>
      <c r="Q953" s="56">
        <f t="shared" ca="1" si="14"/>
        <v>13260812289.048424</v>
      </c>
      <c r="R953" s="57">
        <f t="shared" ca="1" si="15"/>
        <v>0</v>
      </c>
      <c r="S953" s="8"/>
      <c r="T953" s="8"/>
      <c r="U953" s="8"/>
      <c r="V953" s="8"/>
      <c r="W953" s="8"/>
      <c r="X953" s="8"/>
      <c r="Y953" s="8"/>
      <c r="Z953" s="8"/>
    </row>
    <row r="954" spans="1:26" ht="15.75" customHeight="1">
      <c r="A954" s="8"/>
      <c r="B954" s="8"/>
      <c r="C954" s="8"/>
      <c r="D954" s="8"/>
      <c r="E954" s="8"/>
      <c r="F954" s="8"/>
      <c r="G954" s="8"/>
      <c r="H954" s="8"/>
      <c r="I954" s="8"/>
      <c r="J954" s="8"/>
      <c r="K954" s="8"/>
      <c r="L954" s="55"/>
      <c r="M954" s="32"/>
      <c r="N954" s="57" t="str">
        <f t="shared" si="17"/>
        <v/>
      </c>
      <c r="O954" s="54">
        <f t="shared" ca="1" si="3"/>
        <v>33</v>
      </c>
      <c r="P954" s="55">
        <f t="shared" ca="1" si="13"/>
        <v>530432491.56193697</v>
      </c>
      <c r="Q954" s="56">
        <f t="shared" ca="1" si="14"/>
        <v>13791244780.610361</v>
      </c>
      <c r="R954" s="57">
        <f t="shared" ca="1" si="15"/>
        <v>0</v>
      </c>
      <c r="S954" s="8"/>
      <c r="T954" s="8"/>
      <c r="U954" s="8"/>
      <c r="V954" s="8"/>
      <c r="W954" s="8"/>
      <c r="X954" s="8"/>
      <c r="Y954" s="8"/>
      <c r="Z954" s="8"/>
    </row>
    <row r="955" spans="1:26" ht="15.75" customHeight="1">
      <c r="A955" s="8"/>
      <c r="B955" s="8"/>
      <c r="C955" s="8"/>
      <c r="D955" s="8"/>
      <c r="E955" s="8"/>
      <c r="F955" s="8"/>
      <c r="G955" s="8"/>
      <c r="H955" s="8"/>
      <c r="I955" s="8"/>
      <c r="J955" s="8"/>
      <c r="K955" s="8"/>
      <c r="L955" s="55"/>
      <c r="M955" s="32"/>
      <c r="N955" s="57" t="str">
        <f t="shared" si="17"/>
        <v/>
      </c>
      <c r="O955" s="54">
        <f t="shared" ca="1" si="3"/>
        <v>81</v>
      </c>
      <c r="P955" s="55">
        <f t="shared" ca="1" si="13"/>
        <v>-275824895.61220723</v>
      </c>
      <c r="Q955" s="56">
        <f t="shared" ca="1" si="14"/>
        <v>13515419884.998154</v>
      </c>
      <c r="R955" s="57">
        <f t="shared" ca="1" si="15"/>
        <v>1</v>
      </c>
      <c r="S955" s="8"/>
      <c r="T955" s="8"/>
      <c r="U955" s="8"/>
      <c r="V955" s="8"/>
      <c r="W955" s="8"/>
      <c r="X955" s="8"/>
      <c r="Y955" s="8"/>
      <c r="Z955" s="8"/>
    </row>
    <row r="956" spans="1:26" ht="15.75" customHeight="1">
      <c r="A956" s="8"/>
      <c r="B956" s="8"/>
      <c r="C956" s="8"/>
      <c r="D956" s="8"/>
      <c r="E956" s="8"/>
      <c r="F956" s="8"/>
      <c r="G956" s="8"/>
      <c r="H956" s="8"/>
      <c r="I956" s="8"/>
      <c r="J956" s="8"/>
      <c r="K956" s="8"/>
      <c r="L956" s="55"/>
      <c r="M956" s="32"/>
      <c r="N956" s="57" t="str">
        <f t="shared" si="17"/>
        <v/>
      </c>
      <c r="O956" s="54">
        <f t="shared" ca="1" si="3"/>
        <v>41</v>
      </c>
      <c r="P956" s="55">
        <f t="shared" ca="1" si="13"/>
        <v>540616795.39992619</v>
      </c>
      <c r="Q956" s="56">
        <f t="shared" ca="1" si="14"/>
        <v>14056036680.398079</v>
      </c>
      <c r="R956" s="57">
        <f t="shared" ca="1" si="15"/>
        <v>0</v>
      </c>
      <c r="S956" s="8"/>
      <c r="T956" s="8"/>
      <c r="U956" s="8"/>
      <c r="V956" s="8"/>
      <c r="W956" s="8"/>
      <c r="X956" s="8"/>
      <c r="Y956" s="8"/>
      <c r="Z956" s="8"/>
    </row>
    <row r="957" spans="1:26" ht="15.75" customHeight="1">
      <c r="A957" s="8"/>
      <c r="B957" s="8"/>
      <c r="C957" s="8"/>
      <c r="D957" s="8"/>
      <c r="E957" s="8"/>
      <c r="F957" s="8"/>
      <c r="G957" s="8"/>
      <c r="H957" s="8"/>
      <c r="I957" s="8"/>
      <c r="J957" s="8"/>
      <c r="K957" s="8"/>
      <c r="L957" s="55"/>
      <c r="M957" s="32"/>
      <c r="N957" s="57" t="str">
        <f t="shared" si="17"/>
        <v/>
      </c>
      <c r="O957" s="54">
        <f t="shared" ca="1" si="3"/>
        <v>15</v>
      </c>
      <c r="P957" s="55">
        <f t="shared" ca="1" si="13"/>
        <v>562241467.21592319</v>
      </c>
      <c r="Q957" s="56">
        <f t="shared" ca="1" si="14"/>
        <v>14618278147.614002</v>
      </c>
      <c r="R957" s="57">
        <f t="shared" ca="1" si="15"/>
        <v>0</v>
      </c>
      <c r="S957" s="8"/>
      <c r="T957" s="8"/>
      <c r="U957" s="8"/>
      <c r="V957" s="8"/>
      <c r="W957" s="8"/>
      <c r="X957" s="8"/>
      <c r="Y957" s="8"/>
      <c r="Z957" s="8"/>
    </row>
    <row r="958" spans="1:26" ht="15.75" customHeight="1">
      <c r="A958" s="8"/>
      <c r="B958" s="8"/>
      <c r="C958" s="8"/>
      <c r="D958" s="8"/>
      <c r="E958" s="8"/>
      <c r="F958" s="8"/>
      <c r="G958" s="8"/>
      <c r="H958" s="8"/>
      <c r="I958" s="8"/>
      <c r="J958" s="8"/>
      <c r="K958" s="8"/>
      <c r="L958" s="55"/>
      <c r="M958" s="32"/>
      <c r="N958" s="57" t="str">
        <f t="shared" si="17"/>
        <v/>
      </c>
      <c r="O958" s="54">
        <f t="shared" ca="1" si="3"/>
        <v>49</v>
      </c>
      <c r="P958" s="55">
        <f t="shared" ca="1" si="13"/>
        <v>584731125.90456009</v>
      </c>
      <c r="Q958" s="56">
        <f t="shared" ca="1" si="14"/>
        <v>15203009273.518562</v>
      </c>
      <c r="R958" s="57">
        <f t="shared" ca="1" si="15"/>
        <v>0</v>
      </c>
      <c r="S958" s="8"/>
      <c r="T958" s="8"/>
      <c r="U958" s="8"/>
      <c r="V958" s="8"/>
      <c r="W958" s="8"/>
      <c r="X958" s="8"/>
      <c r="Y958" s="8"/>
      <c r="Z958" s="8"/>
    </row>
    <row r="959" spans="1:26" ht="15.75" customHeight="1">
      <c r="A959" s="8"/>
      <c r="B959" s="8"/>
      <c r="C959" s="8"/>
      <c r="D959" s="8"/>
      <c r="E959" s="8"/>
      <c r="F959" s="8"/>
      <c r="G959" s="8"/>
      <c r="H959" s="8"/>
      <c r="I959" s="8"/>
      <c r="J959" s="8"/>
      <c r="K959" s="8"/>
      <c r="L959" s="55"/>
      <c r="M959" s="32"/>
      <c r="N959" s="57" t="str">
        <f t="shared" si="17"/>
        <v/>
      </c>
      <c r="O959" s="54">
        <f t="shared" ca="1" si="3"/>
        <v>12</v>
      </c>
      <c r="P959" s="55">
        <f t="shared" ca="1" si="13"/>
        <v>608120370.94074249</v>
      </c>
      <c r="Q959" s="56">
        <f t="shared" ca="1" si="14"/>
        <v>15811129644.459305</v>
      </c>
      <c r="R959" s="57">
        <f t="shared" ca="1" si="15"/>
        <v>0</v>
      </c>
      <c r="S959" s="8"/>
      <c r="T959" s="8"/>
      <c r="U959" s="8"/>
      <c r="V959" s="8"/>
      <c r="W959" s="8"/>
      <c r="X959" s="8"/>
      <c r="Y959" s="8"/>
      <c r="Z959" s="8"/>
    </row>
    <row r="960" spans="1:26" ht="15.75" customHeight="1">
      <c r="A960" s="8"/>
      <c r="B960" s="8"/>
      <c r="C960" s="8"/>
      <c r="D960" s="8"/>
      <c r="E960" s="8"/>
      <c r="F960" s="8"/>
      <c r="G960" s="8"/>
      <c r="H960" s="8"/>
      <c r="I960" s="8"/>
      <c r="J960" s="8"/>
      <c r="K960" s="8"/>
      <c r="L960" s="55"/>
      <c r="M960" s="32"/>
      <c r="N960" s="57" t="str">
        <f t="shared" si="17"/>
        <v/>
      </c>
      <c r="O960" s="54">
        <f t="shared" ca="1" si="3"/>
        <v>52</v>
      </c>
      <c r="P960" s="55">
        <f t="shared" ca="1" si="13"/>
        <v>632445185.77837217</v>
      </c>
      <c r="Q960" s="56">
        <f t="shared" ca="1" si="14"/>
        <v>16443574830.237677</v>
      </c>
      <c r="R960" s="57">
        <f t="shared" ca="1" si="15"/>
        <v>0</v>
      </c>
      <c r="S960" s="8"/>
      <c r="T960" s="8"/>
      <c r="U960" s="8"/>
      <c r="V960" s="8"/>
      <c r="W960" s="8"/>
      <c r="X960" s="8"/>
      <c r="Y960" s="8"/>
      <c r="Z960" s="8"/>
    </row>
    <row r="961" spans="1:26" ht="15.75" customHeight="1">
      <c r="A961" s="8"/>
      <c r="B961" s="8"/>
      <c r="C961" s="8"/>
      <c r="D961" s="8"/>
      <c r="E961" s="8"/>
      <c r="F961" s="8"/>
      <c r="G961" s="8"/>
      <c r="H961" s="8"/>
      <c r="I961" s="8"/>
      <c r="J961" s="8"/>
      <c r="K961" s="8"/>
      <c r="L961" s="55"/>
      <c r="M961" s="32"/>
      <c r="N961" s="57" t="str">
        <f t="shared" si="17"/>
        <v/>
      </c>
      <c r="O961" s="54">
        <f t="shared" ca="1" si="3"/>
        <v>98</v>
      </c>
      <c r="P961" s="55">
        <f t="shared" ca="1" si="13"/>
        <v>-328871496.60475355</v>
      </c>
      <c r="Q961" s="56">
        <f t="shared" ca="1" si="14"/>
        <v>16114703333.632923</v>
      </c>
      <c r="R961" s="57">
        <f t="shared" ca="1" si="15"/>
        <v>1</v>
      </c>
      <c r="S961" s="8"/>
      <c r="T961" s="8"/>
      <c r="U961" s="8"/>
      <c r="V961" s="8"/>
      <c r="W961" s="8"/>
      <c r="X961" s="8"/>
      <c r="Y961" s="8"/>
      <c r="Z961" s="8"/>
    </row>
    <row r="962" spans="1:26" ht="15.75" customHeight="1">
      <c r="A962" s="8"/>
      <c r="B962" s="8"/>
      <c r="C962" s="8"/>
      <c r="D962" s="8"/>
      <c r="E962" s="8"/>
      <c r="F962" s="8"/>
      <c r="G962" s="8"/>
      <c r="H962" s="8"/>
      <c r="I962" s="8"/>
      <c r="J962" s="8"/>
      <c r="K962" s="8"/>
      <c r="L962" s="55"/>
      <c r="M962" s="32"/>
      <c r="N962" s="57" t="str">
        <f t="shared" si="17"/>
        <v/>
      </c>
      <c r="O962" s="54">
        <f t="shared" ca="1" si="3"/>
        <v>14</v>
      </c>
      <c r="P962" s="55">
        <f t="shared" ca="1" si="13"/>
        <v>644588133.34531689</v>
      </c>
      <c r="Q962" s="56">
        <f t="shared" ca="1" si="14"/>
        <v>16759291466.978241</v>
      </c>
      <c r="R962" s="57">
        <f t="shared" ca="1" si="15"/>
        <v>0</v>
      </c>
      <c r="S962" s="8"/>
      <c r="T962" s="8"/>
      <c r="U962" s="8"/>
      <c r="V962" s="8"/>
      <c r="W962" s="8"/>
      <c r="X962" s="8"/>
      <c r="Y962" s="8"/>
      <c r="Z962" s="8"/>
    </row>
    <row r="963" spans="1:26" ht="15.75" customHeight="1">
      <c r="A963" s="8"/>
      <c r="B963" s="8"/>
      <c r="C963" s="8"/>
      <c r="D963" s="8"/>
      <c r="E963" s="8"/>
      <c r="F963" s="8"/>
      <c r="G963" s="8"/>
      <c r="H963" s="8"/>
      <c r="I963" s="8"/>
      <c r="J963" s="8"/>
      <c r="K963" s="8"/>
      <c r="L963" s="55"/>
      <c r="M963" s="32"/>
      <c r="N963" s="57" t="str">
        <f t="shared" si="17"/>
        <v/>
      </c>
      <c r="O963" s="54">
        <f t="shared" ca="1" si="3"/>
        <v>92</v>
      </c>
      <c r="P963" s="55">
        <f t="shared" ca="1" si="13"/>
        <v>-335185829.3395648</v>
      </c>
      <c r="Q963" s="56">
        <f t="shared" ca="1" si="14"/>
        <v>16424105637.638676</v>
      </c>
      <c r="R963" s="57">
        <f t="shared" ca="1" si="15"/>
        <v>1</v>
      </c>
      <c r="S963" s="8"/>
      <c r="T963" s="8"/>
      <c r="U963" s="8"/>
      <c r="V963" s="8"/>
      <c r="W963" s="8"/>
      <c r="X963" s="8"/>
      <c r="Y963" s="8"/>
      <c r="Z963" s="8"/>
    </row>
    <row r="964" spans="1:26" ht="15.75" customHeight="1">
      <c r="A964" s="8"/>
      <c r="B964" s="8"/>
      <c r="C964" s="8"/>
      <c r="D964" s="8"/>
      <c r="E964" s="8"/>
      <c r="F964" s="8"/>
      <c r="G964" s="8"/>
      <c r="H964" s="8"/>
      <c r="I964" s="8"/>
      <c r="J964" s="8"/>
      <c r="K964" s="8"/>
      <c r="L964" s="8"/>
      <c r="M964" s="32"/>
      <c r="N964" s="57" t="str">
        <f t="shared" si="17"/>
        <v/>
      </c>
      <c r="O964" s="54">
        <f t="shared" ca="1" si="3"/>
        <v>23</v>
      </c>
      <c r="P964" s="55">
        <f t="shared" ca="1" si="13"/>
        <v>656964225.50554705</v>
      </c>
      <c r="Q964" s="56">
        <f t="shared" ca="1" si="14"/>
        <v>17081069863.144222</v>
      </c>
      <c r="R964" s="57">
        <f t="shared" ca="1" si="15"/>
        <v>0</v>
      </c>
      <c r="S964" s="8"/>
      <c r="T964" s="8"/>
      <c r="U964" s="8"/>
      <c r="V964" s="8"/>
      <c r="W964" s="8"/>
      <c r="X964" s="8"/>
      <c r="Y964" s="8"/>
      <c r="Z964" s="8"/>
    </row>
    <row r="965" spans="1:26" ht="15.75" customHeight="1">
      <c r="A965" s="8"/>
      <c r="B965" s="8"/>
      <c r="C965" s="8"/>
      <c r="D965" s="8"/>
      <c r="E965" s="8"/>
      <c r="F965" s="8"/>
      <c r="G965" s="8"/>
      <c r="H965" s="8"/>
      <c r="I965" s="8"/>
      <c r="J965" s="8"/>
      <c r="K965" s="8"/>
      <c r="L965" s="8"/>
      <c r="M965" s="32"/>
      <c r="N965" s="57" t="str">
        <f t="shared" si="17"/>
        <v/>
      </c>
      <c r="O965" s="54">
        <f t="shared" ca="1" si="3"/>
        <v>78</v>
      </c>
      <c r="P965" s="55">
        <f t="shared" ca="1" si="13"/>
        <v>-341621397.26288444</v>
      </c>
      <c r="Q965" s="56">
        <f t="shared" ca="1" si="14"/>
        <v>16739448465.881338</v>
      </c>
      <c r="R965" s="57">
        <f t="shared" ca="1" si="15"/>
        <v>1</v>
      </c>
      <c r="S965" s="8"/>
      <c r="T965" s="8"/>
      <c r="U965" s="8"/>
      <c r="V965" s="8"/>
      <c r="W965" s="8"/>
      <c r="X965" s="8"/>
      <c r="Y965" s="8"/>
      <c r="Z965" s="8"/>
    </row>
    <row r="966" spans="1:26" ht="15.75" customHeight="1">
      <c r="A966" s="8"/>
      <c r="B966" s="8"/>
      <c r="C966" s="8"/>
      <c r="D966" s="8"/>
      <c r="E966" s="8"/>
      <c r="F966" s="8"/>
      <c r="G966" s="8"/>
      <c r="H966" s="8"/>
      <c r="I966" s="8"/>
      <c r="J966" s="8"/>
      <c r="K966" s="8"/>
      <c r="L966" s="8"/>
      <c r="M966" s="32"/>
      <c r="N966" s="57" t="str">
        <f t="shared" si="17"/>
        <v/>
      </c>
      <c r="O966" s="54">
        <f t="shared" ca="1" si="3"/>
        <v>91</v>
      </c>
      <c r="P966" s="55">
        <f t="shared" ca="1" si="13"/>
        <v>-334788969.31762677</v>
      </c>
      <c r="Q966" s="56">
        <f t="shared" ca="1" si="14"/>
        <v>16404659496.563711</v>
      </c>
      <c r="R966" s="57">
        <f t="shared" ca="1" si="15"/>
        <v>2</v>
      </c>
      <c r="S966" s="8"/>
      <c r="T966" s="8"/>
      <c r="U966" s="8"/>
      <c r="V966" s="8"/>
      <c r="W966" s="8"/>
      <c r="X966" s="8"/>
      <c r="Y966" s="8"/>
      <c r="Z966" s="8"/>
    </row>
    <row r="967" spans="1:26" ht="15.75" customHeight="1">
      <c r="A967" s="8"/>
      <c r="B967" s="8"/>
      <c r="C967" s="8"/>
      <c r="D967" s="8"/>
      <c r="E967" s="8"/>
      <c r="F967" s="8"/>
      <c r="G967" s="8"/>
      <c r="H967" s="8"/>
      <c r="I967" s="8"/>
      <c r="J967" s="8"/>
      <c r="K967" s="8"/>
      <c r="L967" s="8"/>
      <c r="M967" s="32"/>
      <c r="N967" s="57" t="str">
        <f t="shared" si="17"/>
        <v/>
      </c>
      <c r="O967" s="54">
        <f t="shared" ca="1" si="3"/>
        <v>92</v>
      </c>
      <c r="P967" s="55">
        <f t="shared" ca="1" si="13"/>
        <v>-328093189.93127424</v>
      </c>
      <c r="Q967" s="56">
        <f t="shared" ca="1" si="14"/>
        <v>16076566306.632437</v>
      </c>
      <c r="R967" s="57">
        <f t="shared" ca="1" si="15"/>
        <v>3</v>
      </c>
      <c r="S967" s="8"/>
      <c r="T967" s="8"/>
      <c r="U967" s="8"/>
      <c r="V967" s="8"/>
      <c r="W967" s="8"/>
      <c r="X967" s="8"/>
      <c r="Y967" s="8"/>
      <c r="Z967" s="8"/>
    </row>
    <row r="968" spans="1:26" ht="15.75" customHeight="1">
      <c r="A968" s="8"/>
      <c r="B968" s="8"/>
      <c r="C968" s="8"/>
      <c r="D968" s="8"/>
      <c r="E968" s="8"/>
      <c r="F968" s="8"/>
      <c r="G968" s="8"/>
      <c r="H968" s="8"/>
      <c r="I968" s="8"/>
      <c r="J968" s="8"/>
      <c r="K968" s="8"/>
      <c r="L968" s="8"/>
      <c r="M968" s="32"/>
      <c r="N968" s="57" t="str">
        <f t="shared" si="17"/>
        <v/>
      </c>
      <c r="O968" s="54">
        <f t="shared" ca="1" si="3"/>
        <v>50</v>
      </c>
      <c r="P968" s="55">
        <f t="shared" ca="1" si="13"/>
        <v>643062652.26529753</v>
      </c>
      <c r="Q968" s="56">
        <f t="shared" ca="1" si="14"/>
        <v>16719628958.897734</v>
      </c>
      <c r="R968" s="57">
        <f t="shared" ca="1" si="15"/>
        <v>0</v>
      </c>
      <c r="S968" s="8"/>
      <c r="T968" s="8"/>
      <c r="U968" s="8"/>
      <c r="V968" s="8"/>
      <c r="W968" s="8"/>
      <c r="X968" s="8"/>
      <c r="Y968" s="8"/>
      <c r="Z968" s="8"/>
    </row>
    <row r="969" spans="1:26" ht="15.75" customHeight="1">
      <c r="A969" s="8"/>
      <c r="B969" s="8"/>
      <c r="C969" s="8"/>
      <c r="D969" s="8"/>
      <c r="E969" s="8"/>
      <c r="F969" s="8"/>
      <c r="G969" s="8"/>
      <c r="H969" s="8"/>
      <c r="I969" s="8"/>
      <c r="J969" s="8"/>
      <c r="K969" s="8"/>
      <c r="L969" s="8"/>
      <c r="M969" s="32"/>
      <c r="N969" s="57" t="str">
        <f t="shared" si="17"/>
        <v/>
      </c>
      <c r="O969" s="54">
        <f t="shared" ca="1" si="3"/>
        <v>65</v>
      </c>
      <c r="P969" s="55">
        <f t="shared" ca="1" si="13"/>
        <v>-334392579.17795467</v>
      </c>
      <c r="Q969" s="56">
        <f t="shared" ca="1" si="14"/>
        <v>16385236379.71978</v>
      </c>
      <c r="R969" s="57">
        <f t="shared" ca="1" si="15"/>
        <v>1</v>
      </c>
      <c r="S969" s="8"/>
      <c r="T969" s="8"/>
      <c r="U969" s="8"/>
      <c r="V969" s="8"/>
      <c r="W969" s="8"/>
      <c r="X969" s="8"/>
      <c r="Y969" s="8"/>
      <c r="Z969" s="8"/>
    </row>
    <row r="970" spans="1:26" ht="15.75" customHeight="1">
      <c r="A970" s="8"/>
      <c r="B970" s="8"/>
      <c r="C970" s="8"/>
      <c r="D970" s="8"/>
      <c r="E970" s="8"/>
      <c r="F970" s="8"/>
      <c r="G970" s="8"/>
      <c r="H970" s="8"/>
      <c r="I970" s="8"/>
      <c r="J970" s="8"/>
      <c r="K970" s="8"/>
      <c r="L970" s="8"/>
      <c r="M970" s="32"/>
      <c r="N970" s="57" t="str">
        <f t="shared" si="17"/>
        <v/>
      </c>
      <c r="O970" s="54">
        <f t="shared" ca="1" si="3"/>
        <v>31</v>
      </c>
      <c r="P970" s="55">
        <f t="shared" ca="1" si="13"/>
        <v>655409455.18879116</v>
      </c>
      <c r="Q970" s="56">
        <f t="shared" ca="1" si="14"/>
        <v>17040645834.908571</v>
      </c>
      <c r="R970" s="57">
        <f t="shared" ca="1" si="15"/>
        <v>0</v>
      </c>
      <c r="S970" s="8"/>
      <c r="T970" s="8"/>
      <c r="U970" s="8"/>
      <c r="V970" s="8"/>
      <c r="W970" s="8"/>
      <c r="X970" s="8"/>
      <c r="Y970" s="8"/>
      <c r="Z970" s="8"/>
    </row>
    <row r="971" spans="1:26" ht="15.75" customHeight="1">
      <c r="A971" s="8"/>
      <c r="B971" s="8"/>
      <c r="C971" s="8"/>
      <c r="D971" s="8"/>
      <c r="E971" s="8"/>
      <c r="F971" s="8"/>
      <c r="G971" s="8"/>
      <c r="H971" s="8"/>
      <c r="I971" s="8"/>
      <c r="J971" s="8"/>
      <c r="K971" s="8"/>
      <c r="L971" s="8"/>
      <c r="M971" s="32"/>
      <c r="N971" s="57" t="str">
        <f t="shared" si="17"/>
        <v/>
      </c>
      <c r="O971" s="54">
        <f t="shared" ca="1" si="3"/>
        <v>20</v>
      </c>
      <c r="P971" s="55">
        <f t="shared" ca="1" si="13"/>
        <v>681625833.39634287</v>
      </c>
      <c r="Q971" s="56">
        <f t="shared" ca="1" si="14"/>
        <v>17722271668.304913</v>
      </c>
      <c r="R971" s="57">
        <f t="shared" ca="1" si="15"/>
        <v>0</v>
      </c>
      <c r="S971" s="8"/>
      <c r="T971" s="8"/>
      <c r="U971" s="8"/>
      <c r="V971" s="8"/>
      <c r="W971" s="8"/>
      <c r="X971" s="8"/>
      <c r="Y971" s="8"/>
      <c r="Z971" s="8"/>
    </row>
    <row r="972" spans="1:26" ht="15.75" customHeight="1">
      <c r="A972" s="8"/>
      <c r="B972" s="8"/>
      <c r="C972" s="8"/>
      <c r="D972" s="8"/>
      <c r="E972" s="8"/>
      <c r="F972" s="8"/>
      <c r="G972" s="8"/>
      <c r="H972" s="8"/>
      <c r="I972" s="8"/>
      <c r="J972" s="8"/>
      <c r="K972" s="8"/>
      <c r="L972" s="8"/>
      <c r="M972" s="32"/>
      <c r="N972" s="57" t="str">
        <f t="shared" si="17"/>
        <v/>
      </c>
      <c r="O972" s="54">
        <f t="shared" ca="1" si="3"/>
        <v>34</v>
      </c>
      <c r="P972" s="55">
        <f t="shared" ca="1" si="13"/>
        <v>708890866.73219657</v>
      </c>
      <c r="Q972" s="56">
        <f t="shared" ca="1" si="14"/>
        <v>18431162535.037109</v>
      </c>
      <c r="R972" s="57">
        <f t="shared" ca="1" si="15"/>
        <v>0</v>
      </c>
      <c r="S972" s="8"/>
      <c r="T972" s="8"/>
      <c r="U972" s="8"/>
      <c r="V972" s="8"/>
      <c r="W972" s="8"/>
      <c r="X972" s="8"/>
      <c r="Y972" s="8"/>
      <c r="Z972" s="8"/>
    </row>
    <row r="973" spans="1:26" ht="15.75" customHeight="1">
      <c r="A973" s="8"/>
      <c r="B973" s="8"/>
      <c r="C973" s="8"/>
      <c r="D973" s="8"/>
      <c r="E973" s="8"/>
      <c r="F973" s="8"/>
      <c r="G973" s="8"/>
      <c r="H973" s="8"/>
      <c r="I973" s="8"/>
      <c r="J973" s="8"/>
      <c r="K973" s="8"/>
      <c r="L973" s="8"/>
      <c r="M973" s="32"/>
      <c r="N973" s="57" t="str">
        <f t="shared" si="17"/>
        <v/>
      </c>
      <c r="O973" s="54">
        <f t="shared" ca="1" si="3"/>
        <v>30</v>
      </c>
      <c r="P973" s="55">
        <f t="shared" ca="1" si="13"/>
        <v>737246501.40148437</v>
      </c>
      <c r="Q973" s="56">
        <f t="shared" ca="1" si="14"/>
        <v>19168409036.438595</v>
      </c>
      <c r="R973" s="57">
        <f t="shared" ca="1" si="15"/>
        <v>0</v>
      </c>
      <c r="S973" s="8"/>
      <c r="T973" s="8"/>
      <c r="U973" s="8"/>
      <c r="V973" s="8"/>
      <c r="W973" s="8"/>
      <c r="X973" s="8"/>
      <c r="Y973" s="8"/>
      <c r="Z973" s="8"/>
    </row>
    <row r="974" spans="1:26" ht="15.75" customHeight="1">
      <c r="A974" s="8"/>
      <c r="B974" s="8"/>
      <c r="C974" s="8"/>
      <c r="D974" s="8"/>
      <c r="E974" s="8"/>
      <c r="F974" s="8"/>
      <c r="G974" s="8"/>
      <c r="H974" s="8"/>
      <c r="I974" s="8"/>
      <c r="J974" s="8"/>
      <c r="K974" s="8"/>
      <c r="L974" s="8"/>
      <c r="M974" s="32"/>
      <c r="N974" s="57" t="str">
        <f t="shared" si="17"/>
        <v/>
      </c>
      <c r="O974" s="54">
        <f t="shared" ca="1" si="3"/>
        <v>52</v>
      </c>
      <c r="P974" s="55">
        <f t="shared" ca="1" si="13"/>
        <v>766736361.45754385</v>
      </c>
      <c r="Q974" s="56">
        <f t="shared" ca="1" si="14"/>
        <v>19935145397.896137</v>
      </c>
      <c r="R974" s="57">
        <f t="shared" ca="1" si="15"/>
        <v>0</v>
      </c>
      <c r="S974" s="8"/>
      <c r="T974" s="8"/>
      <c r="U974" s="8"/>
      <c r="V974" s="8"/>
      <c r="W974" s="8"/>
      <c r="X974" s="8"/>
      <c r="Y974" s="8"/>
      <c r="Z974" s="8"/>
    </row>
    <row r="975" spans="1:26" ht="15.75" customHeight="1">
      <c r="A975" s="8"/>
      <c r="B975" s="8"/>
      <c r="C975" s="8"/>
      <c r="D975" s="8"/>
      <c r="E975" s="8"/>
      <c r="F975" s="8"/>
      <c r="G975" s="8"/>
      <c r="H975" s="8"/>
      <c r="I975" s="8"/>
      <c r="J975" s="8"/>
      <c r="K975" s="8"/>
      <c r="L975" s="8"/>
      <c r="M975" s="32"/>
      <c r="N975" s="57" t="str">
        <f t="shared" si="17"/>
        <v/>
      </c>
      <c r="O975" s="54">
        <f t="shared" ca="1" si="3"/>
        <v>19</v>
      </c>
      <c r="P975" s="55">
        <f t="shared" ca="1" si="13"/>
        <v>797405815.91584551</v>
      </c>
      <c r="Q975" s="56">
        <f t="shared" ca="1" si="14"/>
        <v>20732551213.811981</v>
      </c>
      <c r="R975" s="57">
        <f t="shared" ca="1" si="15"/>
        <v>0</v>
      </c>
      <c r="S975" s="8"/>
      <c r="T975" s="8"/>
      <c r="U975" s="8"/>
      <c r="V975" s="8"/>
      <c r="W975" s="8"/>
      <c r="X975" s="8"/>
      <c r="Y975" s="8"/>
      <c r="Z975" s="8"/>
    </row>
    <row r="976" spans="1:26" ht="15.75" customHeight="1">
      <c r="A976" s="8"/>
      <c r="B976" s="8"/>
      <c r="C976" s="8"/>
      <c r="D976" s="8"/>
      <c r="E976" s="8"/>
      <c r="F976" s="8"/>
      <c r="G976" s="8"/>
      <c r="H976" s="8"/>
      <c r="I976" s="8"/>
      <c r="J976" s="8"/>
      <c r="K976" s="8"/>
      <c r="L976" s="8"/>
      <c r="M976" s="32"/>
      <c r="N976" s="57" t="str">
        <f t="shared" si="17"/>
        <v/>
      </c>
      <c r="O976" s="54">
        <f t="shared" ca="1" si="3"/>
        <v>7</v>
      </c>
      <c r="P976" s="55">
        <f t="shared" ca="1" si="13"/>
        <v>829302048.55247927</v>
      </c>
      <c r="Q976" s="56">
        <f t="shared" ca="1" si="14"/>
        <v>21561853262.36446</v>
      </c>
      <c r="R976" s="57">
        <f t="shared" ca="1" si="15"/>
        <v>0</v>
      </c>
      <c r="S976" s="8"/>
      <c r="T976" s="8"/>
      <c r="U976" s="8"/>
      <c r="V976" s="8"/>
      <c r="W976" s="8"/>
      <c r="X976" s="8"/>
      <c r="Y976" s="8"/>
      <c r="Z976" s="8"/>
    </row>
    <row r="977" spans="1:26" ht="15.75" customHeight="1">
      <c r="A977" s="8"/>
      <c r="B977" s="8"/>
      <c r="C977" s="8"/>
      <c r="D977" s="8"/>
      <c r="E977" s="8"/>
      <c r="F977" s="8"/>
      <c r="G977" s="8"/>
      <c r="H977" s="8"/>
      <c r="I977" s="8"/>
      <c r="J977" s="8"/>
      <c r="K977" s="8"/>
      <c r="L977" s="8"/>
      <c r="M977" s="32"/>
      <c r="N977" s="57" t="str">
        <f t="shared" si="17"/>
        <v/>
      </c>
      <c r="O977" s="54">
        <f t="shared" ca="1" si="3"/>
        <v>46</v>
      </c>
      <c r="P977" s="55">
        <f t="shared" ca="1" si="13"/>
        <v>862474130.49457836</v>
      </c>
      <c r="Q977" s="56">
        <f t="shared" ca="1" si="14"/>
        <v>22424327392.859039</v>
      </c>
      <c r="R977" s="57">
        <f t="shared" ca="1" si="15"/>
        <v>0</v>
      </c>
      <c r="S977" s="8"/>
      <c r="T977" s="8"/>
      <c r="U977" s="8"/>
      <c r="V977" s="8"/>
      <c r="W977" s="8"/>
      <c r="X977" s="8"/>
      <c r="Y977" s="8"/>
      <c r="Z977" s="8"/>
    </row>
    <row r="978" spans="1:26" ht="15.75" customHeight="1">
      <c r="A978" s="8"/>
      <c r="B978" s="8"/>
      <c r="C978" s="8"/>
      <c r="D978" s="8"/>
      <c r="E978" s="8"/>
      <c r="F978" s="8"/>
      <c r="G978" s="8"/>
      <c r="H978" s="8"/>
      <c r="I978" s="8"/>
      <c r="J978" s="8"/>
      <c r="K978" s="8"/>
      <c r="L978" s="8"/>
      <c r="M978" s="32"/>
      <c r="N978" s="57" t="str">
        <f t="shared" si="17"/>
        <v/>
      </c>
      <c r="O978" s="54">
        <f t="shared" ca="1" si="3"/>
        <v>23</v>
      </c>
      <c r="P978" s="55">
        <f t="shared" ca="1" si="13"/>
        <v>896973095.71436155</v>
      </c>
      <c r="Q978" s="56">
        <f t="shared" ca="1" si="14"/>
        <v>23321300488.573402</v>
      </c>
      <c r="R978" s="57">
        <f t="shared" ca="1" si="15"/>
        <v>0</v>
      </c>
      <c r="S978" s="8"/>
      <c r="T978" s="8"/>
      <c r="U978" s="8"/>
      <c r="V978" s="8"/>
      <c r="W978" s="8"/>
      <c r="X978" s="8"/>
      <c r="Y978" s="8"/>
      <c r="Z978" s="8"/>
    </row>
    <row r="979" spans="1:26" ht="15.75" customHeight="1">
      <c r="A979" s="8"/>
      <c r="B979" s="8"/>
      <c r="C979" s="8"/>
      <c r="D979" s="8"/>
      <c r="E979" s="8"/>
      <c r="F979" s="8"/>
      <c r="G979" s="8"/>
      <c r="H979" s="8"/>
      <c r="I979" s="8"/>
      <c r="J979" s="8"/>
      <c r="K979" s="8"/>
      <c r="L979" s="8"/>
      <c r="M979" s="32"/>
      <c r="N979" s="57" t="str">
        <f t="shared" si="17"/>
        <v/>
      </c>
      <c r="O979" s="54">
        <f t="shared" ca="1" si="3"/>
        <v>61</v>
      </c>
      <c r="P979" s="55">
        <f t="shared" ca="1" si="13"/>
        <v>-466426009.77146804</v>
      </c>
      <c r="Q979" s="56">
        <f t="shared" ca="1" si="14"/>
        <v>22854874478.801933</v>
      </c>
      <c r="R979" s="57">
        <f t="shared" ca="1" si="15"/>
        <v>1</v>
      </c>
      <c r="S979" s="8"/>
      <c r="T979" s="8"/>
      <c r="U979" s="8"/>
      <c r="V979" s="8"/>
      <c r="W979" s="8"/>
      <c r="X979" s="8"/>
      <c r="Y979" s="8"/>
      <c r="Z979" s="8"/>
    </row>
    <row r="980" spans="1:26" ht="15.75" customHeight="1">
      <c r="A980" s="8"/>
      <c r="B980" s="8"/>
      <c r="C980" s="8"/>
      <c r="D980" s="8"/>
      <c r="E980" s="8"/>
      <c r="F980" s="8"/>
      <c r="G980" s="8"/>
      <c r="H980" s="8"/>
      <c r="I980" s="8"/>
      <c r="J980" s="8"/>
      <c r="K980" s="8"/>
      <c r="L980" s="8"/>
      <c r="M980" s="32"/>
      <c r="N980" s="57" t="str">
        <f t="shared" si="17"/>
        <v/>
      </c>
      <c r="O980" s="54">
        <f t="shared" ca="1" si="3"/>
        <v>36</v>
      </c>
      <c r="P980" s="55">
        <f t="shared" ca="1" si="13"/>
        <v>914194979.15207732</v>
      </c>
      <c r="Q980" s="56">
        <f t="shared" ca="1" si="14"/>
        <v>23769069457.95401</v>
      </c>
      <c r="R980" s="57">
        <f t="shared" ca="1" si="15"/>
        <v>0</v>
      </c>
      <c r="S980" s="8"/>
      <c r="T980" s="8"/>
      <c r="U980" s="8"/>
      <c r="V980" s="8"/>
      <c r="W980" s="8"/>
      <c r="X980" s="8"/>
      <c r="Y980" s="8"/>
      <c r="Z980" s="8"/>
    </row>
    <row r="981" spans="1:26" ht="15.75" customHeight="1">
      <c r="A981" s="8"/>
      <c r="B981" s="8"/>
      <c r="C981" s="8"/>
      <c r="D981" s="8"/>
      <c r="E981" s="8"/>
      <c r="F981" s="8"/>
      <c r="G981" s="8"/>
      <c r="H981" s="8"/>
      <c r="I981" s="8"/>
      <c r="J981" s="8"/>
      <c r="K981" s="8"/>
      <c r="L981" s="8"/>
      <c r="M981" s="32"/>
      <c r="N981" s="57" t="str">
        <f t="shared" si="17"/>
        <v/>
      </c>
      <c r="O981" s="54">
        <f t="shared" ca="1" si="3"/>
        <v>66</v>
      </c>
      <c r="P981" s="55">
        <f t="shared" ca="1" si="13"/>
        <v>-475381389.15908021</v>
      </c>
      <c r="Q981" s="56">
        <f t="shared" ca="1" si="14"/>
        <v>23293688068.79493</v>
      </c>
      <c r="R981" s="57">
        <f t="shared" ca="1" si="15"/>
        <v>1</v>
      </c>
      <c r="S981" s="8"/>
      <c r="T981" s="8"/>
      <c r="U981" s="8"/>
      <c r="V981" s="8"/>
      <c r="W981" s="8"/>
      <c r="X981" s="8"/>
      <c r="Y981" s="8"/>
      <c r="Z981" s="8"/>
    </row>
    <row r="982" spans="1:26" ht="15.75" customHeight="1">
      <c r="A982" s="8"/>
      <c r="B982" s="8"/>
      <c r="C982" s="8"/>
      <c r="D982" s="8"/>
      <c r="E982" s="8"/>
      <c r="F982" s="8"/>
      <c r="G982" s="8"/>
      <c r="H982" s="8"/>
      <c r="I982" s="8"/>
      <c r="J982" s="8"/>
      <c r="K982" s="8"/>
      <c r="L982" s="8"/>
      <c r="M982" s="32"/>
      <c r="N982" s="57" t="str">
        <f t="shared" si="17"/>
        <v/>
      </c>
      <c r="O982" s="54">
        <f t="shared" ca="1" si="3"/>
        <v>78</v>
      </c>
      <c r="P982" s="55">
        <f t="shared" ca="1" si="13"/>
        <v>-465873761.3758986</v>
      </c>
      <c r="Q982" s="56">
        <f t="shared" ca="1" si="14"/>
        <v>22827814307.419029</v>
      </c>
      <c r="R982" s="57">
        <f t="shared" ca="1" si="15"/>
        <v>2</v>
      </c>
      <c r="S982" s="8"/>
      <c r="T982" s="8"/>
      <c r="U982" s="8"/>
      <c r="V982" s="8"/>
      <c r="W982" s="8"/>
      <c r="X982" s="8"/>
      <c r="Y982" s="8"/>
      <c r="Z982" s="8"/>
    </row>
    <row r="983" spans="1:26" ht="15.75" customHeight="1">
      <c r="A983" s="8"/>
      <c r="B983" s="8"/>
      <c r="C983" s="8"/>
      <c r="D983" s="8"/>
      <c r="E983" s="8"/>
      <c r="F983" s="8"/>
      <c r="G983" s="8"/>
      <c r="H983" s="8"/>
      <c r="I983" s="8"/>
      <c r="J983" s="8"/>
      <c r="K983" s="8"/>
      <c r="L983" s="8"/>
      <c r="M983" s="32"/>
      <c r="N983" s="57" t="str">
        <f t="shared" si="17"/>
        <v/>
      </c>
      <c r="O983" s="54">
        <f t="shared" ca="1" si="3"/>
        <v>6</v>
      </c>
      <c r="P983" s="55">
        <f t="shared" ca="1" si="13"/>
        <v>913112572.29676116</v>
      </c>
      <c r="Q983" s="56">
        <f t="shared" ca="1" si="14"/>
        <v>23740926879.71579</v>
      </c>
      <c r="R983" s="57">
        <f t="shared" ca="1" si="15"/>
        <v>0</v>
      </c>
      <c r="S983" s="8"/>
      <c r="T983" s="8"/>
      <c r="U983" s="8"/>
      <c r="V983" s="8"/>
      <c r="W983" s="8"/>
      <c r="X983" s="8"/>
      <c r="Y983" s="8"/>
      <c r="Z983" s="8"/>
    </row>
    <row r="984" spans="1:26" ht="15.75" customHeight="1">
      <c r="A984" s="8"/>
      <c r="B984" s="8"/>
      <c r="C984" s="8"/>
      <c r="D984" s="8"/>
      <c r="E984" s="8"/>
      <c r="F984" s="8"/>
      <c r="G984" s="8"/>
      <c r="H984" s="8"/>
      <c r="I984" s="8"/>
      <c r="J984" s="8"/>
      <c r="K984" s="8"/>
      <c r="L984" s="8"/>
      <c r="M984" s="32"/>
      <c r="N984" s="57" t="str">
        <f t="shared" si="17"/>
        <v/>
      </c>
      <c r="O984" s="54">
        <f t="shared" ca="1" si="3"/>
        <v>53</v>
      </c>
      <c r="P984" s="55">
        <f t="shared" ca="1" si="13"/>
        <v>949637075.18863165</v>
      </c>
      <c r="Q984" s="56">
        <f t="shared" ca="1" si="14"/>
        <v>24690563954.904423</v>
      </c>
      <c r="R984" s="57">
        <f t="shared" ca="1" si="15"/>
        <v>0</v>
      </c>
      <c r="S984" s="8"/>
      <c r="T984" s="8"/>
      <c r="U984" s="8"/>
      <c r="V984" s="8"/>
      <c r="W984" s="8"/>
      <c r="X984" s="8"/>
      <c r="Y984" s="8"/>
      <c r="Z984" s="8"/>
    </row>
    <row r="985" spans="1:26" ht="15.75" customHeight="1">
      <c r="A985" s="8"/>
      <c r="B985" s="8"/>
      <c r="C985" s="8"/>
      <c r="D985" s="8"/>
      <c r="E985" s="8"/>
      <c r="F985" s="8"/>
      <c r="G985" s="8"/>
      <c r="H985" s="8"/>
      <c r="I985" s="8"/>
      <c r="J985" s="8"/>
      <c r="K985" s="8"/>
      <c r="L985" s="8"/>
      <c r="M985" s="32"/>
      <c r="N985" s="57" t="str">
        <f t="shared" si="17"/>
        <v/>
      </c>
      <c r="O985" s="54">
        <f t="shared" ca="1" si="3"/>
        <v>92</v>
      </c>
      <c r="P985" s="55">
        <f t="shared" ca="1" si="13"/>
        <v>-493811279.09808844</v>
      </c>
      <c r="Q985" s="56">
        <f t="shared" ca="1" si="14"/>
        <v>24196752675.806335</v>
      </c>
      <c r="R985" s="57">
        <f t="shared" ca="1" si="15"/>
        <v>1</v>
      </c>
      <c r="S985" s="8"/>
      <c r="T985" s="8"/>
      <c r="U985" s="8"/>
      <c r="V985" s="8"/>
      <c r="W985" s="8"/>
      <c r="X985" s="8"/>
      <c r="Y985" s="8"/>
      <c r="Z985" s="8"/>
    </row>
    <row r="986" spans="1:26" ht="15.75" customHeight="1">
      <c r="A986" s="8"/>
      <c r="B986" s="8"/>
      <c r="C986" s="8"/>
      <c r="D986" s="8"/>
      <c r="E986" s="8"/>
      <c r="F986" s="8"/>
      <c r="G986" s="8"/>
      <c r="H986" s="8"/>
      <c r="I986" s="8"/>
      <c r="J986" s="8"/>
      <c r="K986" s="8"/>
      <c r="L986" s="8"/>
      <c r="M986" s="32"/>
      <c r="N986" s="57" t="str">
        <f t="shared" si="17"/>
        <v/>
      </c>
      <c r="O986" s="54">
        <f t="shared" ca="1" si="3"/>
        <v>63</v>
      </c>
      <c r="P986" s="55">
        <f t="shared" ca="1" si="13"/>
        <v>-483935053.51612669</v>
      </c>
      <c r="Q986" s="56">
        <f t="shared" ca="1" si="14"/>
        <v>23712817622.290207</v>
      </c>
      <c r="R986" s="57">
        <f t="shared" ca="1" si="15"/>
        <v>2</v>
      </c>
      <c r="S986" s="8"/>
      <c r="T986" s="8"/>
      <c r="U986" s="8"/>
      <c r="V986" s="8"/>
      <c r="W986" s="8"/>
      <c r="X986" s="8"/>
      <c r="Y986" s="8"/>
      <c r="Z986" s="8"/>
    </row>
    <row r="987" spans="1:26" ht="15.75" customHeight="1">
      <c r="A987" s="8"/>
      <c r="B987" s="8"/>
      <c r="C987" s="8"/>
      <c r="D987" s="8"/>
      <c r="E987" s="8"/>
      <c r="F987" s="8"/>
      <c r="G987" s="8"/>
      <c r="H987" s="8"/>
      <c r="I987" s="8"/>
      <c r="J987" s="8"/>
      <c r="K987" s="8"/>
      <c r="L987" s="8"/>
      <c r="M987" s="32"/>
      <c r="N987" s="57" t="str">
        <f t="shared" si="17"/>
        <v/>
      </c>
      <c r="O987" s="54">
        <f t="shared" ca="1" si="3"/>
        <v>2</v>
      </c>
      <c r="P987" s="55">
        <f t="shared" ca="1" si="13"/>
        <v>948512704.89160824</v>
      </c>
      <c r="Q987" s="56">
        <f t="shared" ca="1" si="14"/>
        <v>24661330327.181816</v>
      </c>
      <c r="R987" s="57">
        <f t="shared" ca="1" si="15"/>
        <v>0</v>
      </c>
      <c r="S987" s="8"/>
      <c r="T987" s="8"/>
      <c r="U987" s="8"/>
      <c r="V987" s="8"/>
      <c r="W987" s="8"/>
      <c r="X987" s="8"/>
      <c r="Y987" s="8"/>
      <c r="Z987" s="8"/>
    </row>
    <row r="988" spans="1:26" ht="15.75" customHeight="1">
      <c r="A988" s="8"/>
      <c r="B988" s="8"/>
      <c r="C988" s="8"/>
      <c r="D988" s="8"/>
      <c r="E988" s="8"/>
      <c r="F988" s="8"/>
      <c r="G988" s="8"/>
      <c r="H988" s="8"/>
      <c r="I988" s="8"/>
      <c r="J988" s="8"/>
      <c r="K988" s="8"/>
      <c r="L988" s="8"/>
      <c r="M988" s="32"/>
      <c r="N988" s="57" t="str">
        <f t="shared" si="17"/>
        <v/>
      </c>
      <c r="O988" s="54">
        <f t="shared" ca="1" si="3"/>
        <v>95</v>
      </c>
      <c r="P988" s="55">
        <f t="shared" ca="1" si="13"/>
        <v>-493226606.54363632</v>
      </c>
      <c r="Q988" s="56">
        <f t="shared" ca="1" si="14"/>
        <v>24168103720.63818</v>
      </c>
      <c r="R988" s="57">
        <f t="shared" ca="1" si="15"/>
        <v>1</v>
      </c>
      <c r="S988" s="8"/>
      <c r="T988" s="8"/>
      <c r="U988" s="8"/>
      <c r="V988" s="8"/>
      <c r="W988" s="8"/>
      <c r="X988" s="8"/>
      <c r="Y988" s="8"/>
      <c r="Z988" s="8"/>
    </row>
    <row r="989" spans="1:26" ht="15.75" customHeight="1">
      <c r="A989" s="8"/>
      <c r="B989" s="8"/>
      <c r="C989" s="8"/>
      <c r="D989" s="8"/>
      <c r="E989" s="8"/>
      <c r="F989" s="8"/>
      <c r="G989" s="8"/>
      <c r="H989" s="8"/>
      <c r="I989" s="8"/>
      <c r="J989" s="8"/>
      <c r="K989" s="8"/>
      <c r="L989" s="8"/>
      <c r="M989" s="32"/>
      <c r="N989" s="57" t="str">
        <f t="shared" si="17"/>
        <v/>
      </c>
      <c r="O989" s="54">
        <f t="shared" ca="1" si="3"/>
        <v>26</v>
      </c>
      <c r="P989" s="55">
        <f t="shared" ca="1" si="13"/>
        <v>966724148.82552719</v>
      </c>
      <c r="Q989" s="56">
        <f t="shared" ca="1" si="14"/>
        <v>25134827869.463707</v>
      </c>
      <c r="R989" s="57">
        <f t="shared" ca="1" si="15"/>
        <v>0</v>
      </c>
      <c r="S989" s="8"/>
      <c r="T989" s="8"/>
      <c r="U989" s="8"/>
      <c r="V989" s="8"/>
      <c r="W989" s="8"/>
      <c r="X989" s="8"/>
      <c r="Y989" s="8"/>
      <c r="Z989" s="8"/>
    </row>
    <row r="990" spans="1:26" ht="15.75" customHeight="1">
      <c r="A990" s="8"/>
      <c r="B990" s="8"/>
      <c r="C990" s="8"/>
      <c r="D990" s="8"/>
      <c r="E990" s="8"/>
      <c r="F990" s="8"/>
      <c r="G990" s="8"/>
      <c r="H990" s="8"/>
      <c r="I990" s="8"/>
      <c r="J990" s="8"/>
      <c r="K990" s="8"/>
      <c r="L990" s="8"/>
      <c r="M990" s="32"/>
      <c r="N990" s="57" t="str">
        <f t="shared" si="17"/>
        <v/>
      </c>
      <c r="O990" s="54">
        <f t="shared" ca="1" si="3"/>
        <v>31</v>
      </c>
      <c r="P990" s="55">
        <f t="shared" ca="1" si="13"/>
        <v>1005393114.7785482</v>
      </c>
      <c r="Q990" s="56">
        <f t="shared" ca="1" si="14"/>
        <v>26140220984.242256</v>
      </c>
      <c r="R990" s="57">
        <f t="shared" ca="1" si="15"/>
        <v>0</v>
      </c>
      <c r="S990" s="8"/>
      <c r="T990" s="8"/>
      <c r="U990" s="8"/>
      <c r="V990" s="8"/>
      <c r="W990" s="8"/>
      <c r="X990" s="8"/>
      <c r="Y990" s="8"/>
      <c r="Z990" s="8"/>
    </row>
    <row r="991" spans="1:26" ht="15.75" customHeight="1">
      <c r="A991" s="8"/>
      <c r="B991" s="8"/>
      <c r="C991" s="8"/>
      <c r="D991" s="8"/>
      <c r="E991" s="8"/>
      <c r="F991" s="8"/>
      <c r="G991" s="8"/>
      <c r="H991" s="8"/>
      <c r="I991" s="8"/>
      <c r="J991" s="8"/>
      <c r="K991" s="8"/>
      <c r="L991" s="8"/>
      <c r="M991" s="32"/>
      <c r="N991" s="57" t="str">
        <f t="shared" si="17"/>
        <v/>
      </c>
      <c r="O991" s="54">
        <f t="shared" ca="1" si="3"/>
        <v>21</v>
      </c>
      <c r="P991" s="55">
        <f t="shared" ca="1" si="13"/>
        <v>1045608839.3696903</v>
      </c>
      <c r="Q991" s="56">
        <f t="shared" ca="1" si="14"/>
        <v>27185829823.611946</v>
      </c>
      <c r="R991" s="57">
        <f t="shared" ca="1" si="15"/>
        <v>0</v>
      </c>
      <c r="S991" s="8"/>
      <c r="T991" s="8"/>
      <c r="U991" s="8"/>
      <c r="V991" s="8"/>
      <c r="W991" s="8"/>
      <c r="X991" s="8"/>
      <c r="Y991" s="8"/>
      <c r="Z991" s="8"/>
    </row>
    <row r="992" spans="1:26" ht="15.75" customHeight="1">
      <c r="A992" s="8"/>
      <c r="B992" s="8"/>
      <c r="C992" s="8"/>
      <c r="D992" s="8"/>
      <c r="E992" s="8"/>
      <c r="F992" s="8"/>
      <c r="G992" s="8"/>
      <c r="H992" s="8"/>
      <c r="I992" s="8"/>
      <c r="J992" s="8"/>
      <c r="K992" s="8"/>
      <c r="L992" s="8"/>
      <c r="M992" s="32"/>
      <c r="N992" s="57" t="str">
        <f t="shared" si="17"/>
        <v/>
      </c>
      <c r="O992" s="54">
        <f t="shared" ca="1" si="3"/>
        <v>19</v>
      </c>
      <c r="P992" s="55">
        <f t="shared" ca="1" si="13"/>
        <v>1087433192.9444778</v>
      </c>
      <c r="Q992" s="56">
        <f t="shared" ca="1" si="14"/>
        <v>28273263016.556423</v>
      </c>
      <c r="R992" s="57">
        <f t="shared" ca="1" si="15"/>
        <v>0</v>
      </c>
      <c r="S992" s="8"/>
      <c r="T992" s="8"/>
      <c r="U992" s="8"/>
      <c r="V992" s="8"/>
      <c r="W992" s="8"/>
      <c r="X992" s="8"/>
      <c r="Y992" s="8"/>
      <c r="Z992" s="8"/>
    </row>
    <row r="993" spans="1:26" ht="15.75" customHeight="1">
      <c r="A993" s="8"/>
      <c r="B993" s="8"/>
      <c r="C993" s="8"/>
      <c r="D993" s="8"/>
      <c r="E993" s="8"/>
      <c r="F993" s="8"/>
      <c r="G993" s="8"/>
      <c r="H993" s="8"/>
      <c r="I993" s="8"/>
      <c r="J993" s="8"/>
      <c r="K993" s="8"/>
      <c r="L993" s="8"/>
      <c r="M993" s="32"/>
      <c r="N993" s="57" t="str">
        <f t="shared" si="17"/>
        <v/>
      </c>
      <c r="O993" s="54">
        <f t="shared" ca="1" si="3"/>
        <v>39</v>
      </c>
      <c r="P993" s="55">
        <f t="shared" ca="1" si="13"/>
        <v>1130930520.662257</v>
      </c>
      <c r="Q993" s="56">
        <f t="shared" ca="1" si="14"/>
        <v>29404193537.218681</v>
      </c>
      <c r="R993" s="57">
        <f t="shared" ca="1" si="15"/>
        <v>0</v>
      </c>
      <c r="S993" s="8"/>
      <c r="T993" s="8"/>
      <c r="U993" s="8"/>
      <c r="V993" s="8"/>
      <c r="W993" s="8"/>
      <c r="X993" s="8"/>
      <c r="Y993" s="8"/>
      <c r="Z993" s="8"/>
    </row>
    <row r="994" spans="1:26" ht="15.75" customHeight="1">
      <c r="A994" s="8"/>
      <c r="B994" s="8"/>
      <c r="C994" s="8"/>
      <c r="D994" s="8"/>
      <c r="E994" s="8"/>
      <c r="F994" s="8"/>
      <c r="G994" s="8"/>
      <c r="H994" s="8"/>
      <c r="I994" s="8"/>
      <c r="J994" s="8"/>
      <c r="K994" s="8"/>
      <c r="L994" s="8"/>
      <c r="M994" s="32"/>
      <c r="N994" s="57" t="str">
        <f t="shared" si="17"/>
        <v/>
      </c>
      <c r="O994" s="54">
        <f t="shared" ca="1" si="3"/>
        <v>68</v>
      </c>
      <c r="P994" s="55">
        <f t="shared" ca="1" si="13"/>
        <v>-588083870.74437368</v>
      </c>
      <c r="Q994" s="56">
        <f t="shared" ca="1" si="14"/>
        <v>28816109666.474308</v>
      </c>
      <c r="R994" s="57">
        <f t="shared" ca="1" si="15"/>
        <v>1</v>
      </c>
      <c r="S994" s="8"/>
      <c r="T994" s="8"/>
      <c r="U994" s="8"/>
      <c r="V994" s="8"/>
      <c r="W994" s="8"/>
      <c r="X994" s="8"/>
      <c r="Y994" s="8"/>
      <c r="Z994" s="8"/>
    </row>
    <row r="995" spans="1:26" ht="15.75" customHeight="1">
      <c r="A995" s="8"/>
      <c r="B995" s="8"/>
      <c r="C995" s="8"/>
      <c r="D995" s="8"/>
      <c r="E995" s="8"/>
      <c r="F995" s="8"/>
      <c r="G995" s="8"/>
      <c r="H995" s="8"/>
      <c r="I995" s="8"/>
      <c r="J995" s="8"/>
      <c r="K995" s="8"/>
      <c r="L995" s="8"/>
      <c r="M995" s="32"/>
      <c r="N995" s="57" t="str">
        <f t="shared" si="17"/>
        <v/>
      </c>
      <c r="O995" s="54">
        <f t="shared" ca="1" si="3"/>
        <v>49</v>
      </c>
      <c r="P995" s="55">
        <f t="shared" ca="1" si="13"/>
        <v>1152644386.6589723</v>
      </c>
      <c r="Q995" s="56">
        <f t="shared" ca="1" si="14"/>
        <v>29968754053.133282</v>
      </c>
      <c r="R995" s="57">
        <f t="shared" ca="1" si="15"/>
        <v>0</v>
      </c>
      <c r="S995" s="8"/>
      <c r="T995" s="8"/>
      <c r="U995" s="8"/>
      <c r="V995" s="8"/>
      <c r="W995" s="8"/>
      <c r="X995" s="8"/>
      <c r="Y995" s="8"/>
      <c r="Z995" s="8"/>
    </row>
    <row r="996" spans="1:26" ht="15.75" customHeight="1">
      <c r="A996" s="8"/>
      <c r="B996" s="8"/>
      <c r="C996" s="8"/>
      <c r="D996" s="8"/>
      <c r="E996" s="8"/>
      <c r="F996" s="8"/>
      <c r="G996" s="8"/>
      <c r="H996" s="8"/>
      <c r="I996" s="8"/>
      <c r="J996" s="8"/>
      <c r="K996" s="8"/>
      <c r="L996" s="8"/>
      <c r="M996" s="32"/>
      <c r="N996" s="57" t="str">
        <f t="shared" si="17"/>
        <v/>
      </c>
      <c r="O996" s="54">
        <f t="shared" ca="1" si="3"/>
        <v>41</v>
      </c>
      <c r="P996" s="55">
        <f t="shared" ca="1" si="13"/>
        <v>1198750162.1253314</v>
      </c>
      <c r="Q996" s="56">
        <f t="shared" ca="1" si="14"/>
        <v>31167504215.258614</v>
      </c>
      <c r="R996" s="57">
        <f t="shared" ca="1" si="15"/>
        <v>0</v>
      </c>
      <c r="S996" s="8"/>
      <c r="T996" s="8"/>
      <c r="U996" s="8"/>
      <c r="V996" s="8"/>
      <c r="W996" s="8"/>
      <c r="X996" s="8"/>
      <c r="Y996" s="8"/>
      <c r="Z996" s="8"/>
    </row>
    <row r="997" spans="1:26" ht="15.75" customHeight="1">
      <c r="A997" s="8"/>
      <c r="B997" s="8"/>
      <c r="C997" s="8"/>
      <c r="D997" s="8"/>
      <c r="E997" s="8"/>
      <c r="F997" s="8"/>
      <c r="G997" s="8"/>
      <c r="H997" s="8"/>
      <c r="I997" s="8"/>
      <c r="J997" s="8"/>
      <c r="K997" s="8"/>
      <c r="L997" s="8"/>
      <c r="M997" s="32"/>
      <c r="N997" s="57" t="str">
        <f t="shared" si="17"/>
        <v/>
      </c>
      <c r="O997" s="54">
        <f t="shared" ca="1" si="3"/>
        <v>62</v>
      </c>
      <c r="P997" s="55">
        <f t="shared" ca="1" si="13"/>
        <v>-623350084.30517232</v>
      </c>
      <c r="Q997" s="56">
        <f t="shared" ca="1" si="14"/>
        <v>30544154130.953442</v>
      </c>
      <c r="R997" s="57">
        <f t="shared" ca="1" si="15"/>
        <v>1</v>
      </c>
      <c r="S997" s="8"/>
      <c r="T997" s="8"/>
      <c r="U997" s="8"/>
      <c r="V997" s="8"/>
      <c r="W997" s="8"/>
      <c r="X997" s="8"/>
      <c r="Y997" s="8"/>
      <c r="Z997" s="8"/>
    </row>
    <row r="998" spans="1:26" ht="15.75" customHeight="1">
      <c r="A998" s="8"/>
      <c r="B998" s="8"/>
      <c r="C998" s="8"/>
      <c r="D998" s="8"/>
      <c r="E998" s="8"/>
      <c r="F998" s="8"/>
      <c r="G998" s="8"/>
      <c r="H998" s="8"/>
      <c r="I998" s="8"/>
      <c r="J998" s="8"/>
      <c r="K998" s="8"/>
      <c r="L998" s="8"/>
      <c r="M998" s="32"/>
      <c r="N998" s="57" t="str">
        <f t="shared" si="17"/>
        <v/>
      </c>
      <c r="O998" s="54">
        <f t="shared" ca="1" si="3"/>
        <v>38</v>
      </c>
      <c r="P998" s="55">
        <f t="shared" ca="1" si="13"/>
        <v>1221766165.2381377</v>
      </c>
      <c r="Q998" s="56">
        <f t="shared" ca="1" si="14"/>
        <v>31765920296.191578</v>
      </c>
      <c r="R998" s="57">
        <f t="shared" ca="1" si="15"/>
        <v>0</v>
      </c>
      <c r="S998" s="8"/>
      <c r="T998" s="8"/>
      <c r="U998" s="8"/>
      <c r="V998" s="8"/>
      <c r="W998" s="8"/>
      <c r="X998" s="8"/>
      <c r="Y998" s="8"/>
      <c r="Z998" s="8"/>
    </row>
    <row r="999" spans="1:26" ht="15.75" customHeight="1">
      <c r="A999" s="8"/>
      <c r="B999" s="8"/>
      <c r="C999" s="8"/>
      <c r="D999" s="8"/>
      <c r="E999" s="8"/>
      <c r="F999" s="8"/>
      <c r="G999" s="8"/>
      <c r="H999" s="8"/>
      <c r="I999" s="8"/>
      <c r="J999" s="8"/>
      <c r="K999" s="8"/>
      <c r="L999" s="8"/>
      <c r="M999" s="32"/>
      <c r="N999" s="57" t="str">
        <f t="shared" si="17"/>
        <v/>
      </c>
      <c r="O999" s="54">
        <f t="shared" ca="1" si="3"/>
        <v>77</v>
      </c>
      <c r="P999" s="55">
        <f t="shared" ca="1" si="13"/>
        <v>-635318405.92383158</v>
      </c>
      <c r="Q999" s="56">
        <f t="shared" ca="1" si="14"/>
        <v>31130601890.267746</v>
      </c>
      <c r="R999" s="57">
        <f t="shared" ca="1" si="15"/>
        <v>1</v>
      </c>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32"/>
      <c r="N1000" s="57" t="str">
        <f t="shared" si="17"/>
        <v/>
      </c>
      <c r="O1000" s="54">
        <f t="shared" ca="1" si="3"/>
        <v>77</v>
      </c>
      <c r="P1000" s="55">
        <f t="shared" ca="1" si="13"/>
        <v>-622612037.80535495</v>
      </c>
      <c r="Q1000" s="56">
        <f t="shared" ca="1" si="14"/>
        <v>30507989852.462391</v>
      </c>
      <c r="R1000" s="57">
        <f t="shared" ca="1" si="15"/>
        <v>2</v>
      </c>
      <c r="S1000" s="8"/>
      <c r="T1000" s="8"/>
      <c r="U1000" s="8"/>
      <c r="V1000" s="8"/>
      <c r="W1000" s="8"/>
      <c r="X1000" s="8"/>
      <c r="Y1000" s="8"/>
      <c r="Z1000" s="8"/>
    </row>
    <row r="1001" spans="1:26" ht="15.75" customHeight="1">
      <c r="A1001" s="8"/>
      <c r="B1001" s="8"/>
      <c r="C1001" s="8"/>
      <c r="D1001" s="8"/>
      <c r="E1001" s="8"/>
      <c r="F1001" s="8"/>
      <c r="G1001" s="8"/>
      <c r="H1001" s="8"/>
      <c r="I1001" s="8"/>
      <c r="J1001" s="8"/>
      <c r="K1001" s="8"/>
      <c r="L1001" s="8"/>
      <c r="M1001" s="32"/>
      <c r="N1001" s="57" t="str">
        <f t="shared" si="17"/>
        <v/>
      </c>
      <c r="O1001" s="54">
        <f t="shared" ca="1" si="3"/>
        <v>50</v>
      </c>
      <c r="P1001" s="55">
        <f t="shared" ca="1" si="13"/>
        <v>1220319594.0984957</v>
      </c>
      <c r="Q1001" s="56">
        <f t="shared" ca="1" si="14"/>
        <v>31728309446.560886</v>
      </c>
      <c r="R1001" s="57">
        <f t="shared" ca="1" si="15"/>
        <v>0</v>
      </c>
      <c r="S1001" s="8"/>
      <c r="T1001" s="8"/>
      <c r="U1001" s="8"/>
      <c r="V1001" s="8"/>
      <c r="W1001" s="8"/>
      <c r="X1001" s="8"/>
      <c r="Y1001" s="8"/>
      <c r="Z1001" s="8"/>
    </row>
    <row r="1002" spans="1:26" ht="15.75" customHeight="1">
      <c r="A1002" s="8"/>
      <c r="B1002" s="8"/>
      <c r="C1002" s="8"/>
      <c r="D1002" s="8"/>
      <c r="E1002" s="8"/>
      <c r="F1002" s="8"/>
      <c r="G1002" s="8"/>
      <c r="H1002" s="8"/>
      <c r="I1002" s="8"/>
      <c r="J1002" s="8"/>
      <c r="K1002" s="8"/>
      <c r="L1002" s="8"/>
      <c r="M1002" s="32"/>
      <c r="N1002" s="57" t="str">
        <f t="shared" si="17"/>
        <v/>
      </c>
      <c r="O1002" s="54">
        <f t="shared" ca="1" si="3"/>
        <v>72</v>
      </c>
      <c r="P1002" s="55">
        <f t="shared" ca="1" si="13"/>
        <v>-634566188.93121779</v>
      </c>
      <c r="Q1002" s="56">
        <f t="shared" ca="1" si="14"/>
        <v>31093743257.629669</v>
      </c>
      <c r="R1002" s="57">
        <f t="shared" ca="1" si="15"/>
        <v>1</v>
      </c>
      <c r="S1002" s="8"/>
      <c r="T1002" s="8"/>
      <c r="U1002" s="8"/>
      <c r="V1002" s="8"/>
      <c r="W1002" s="8"/>
      <c r="X1002" s="8"/>
      <c r="Y1002" s="8"/>
      <c r="Z1002" s="8"/>
    </row>
    <row r="1003" spans="1:26" ht="15.75" customHeight="1">
      <c r="A1003" s="8"/>
      <c r="B1003" s="8"/>
      <c r="C1003" s="8"/>
      <c r="D1003" s="8"/>
      <c r="E1003" s="8"/>
      <c r="F1003" s="8"/>
      <c r="G1003" s="8"/>
      <c r="H1003" s="8"/>
      <c r="I1003" s="8"/>
      <c r="J1003" s="8"/>
      <c r="K1003" s="8"/>
      <c r="L1003" s="8"/>
      <c r="M1003" s="32"/>
      <c r="N1003" s="57" t="str">
        <f t="shared" si="17"/>
        <v/>
      </c>
      <c r="O1003" s="54">
        <f t="shared" ca="1" si="3"/>
        <v>17</v>
      </c>
      <c r="P1003" s="55">
        <f t="shared" ca="1" si="13"/>
        <v>1243749730.3051867</v>
      </c>
      <c r="Q1003" s="56">
        <f t="shared" ca="1" si="14"/>
        <v>32337492987.934856</v>
      </c>
      <c r="R1003" s="57">
        <f t="shared" ca="1" si="15"/>
        <v>0</v>
      </c>
      <c r="S1003" s="8"/>
      <c r="T1003" s="8"/>
      <c r="U1003" s="8"/>
      <c r="V1003" s="8"/>
      <c r="W1003" s="8"/>
      <c r="X1003" s="8"/>
      <c r="Y1003" s="8"/>
      <c r="Z1003" s="8"/>
    </row>
    <row r="1004" spans="1:26" ht="15.75" customHeight="1">
      <c r="A1004" s="8"/>
      <c r="B1004" s="8"/>
      <c r="C1004" s="8"/>
      <c r="D1004" s="8"/>
      <c r="E1004" s="8"/>
      <c r="F1004" s="8"/>
      <c r="G1004" s="8"/>
      <c r="H1004" s="8"/>
      <c r="I1004" s="8"/>
      <c r="J1004" s="8"/>
      <c r="K1004" s="8"/>
      <c r="L1004" s="8"/>
      <c r="M1004" s="32"/>
      <c r="N1004" s="57" t="str">
        <f t="shared" si="17"/>
        <v/>
      </c>
      <c r="O1004" s="54">
        <f t="shared" ca="1" si="3"/>
        <v>33</v>
      </c>
      <c r="P1004" s="55">
        <f t="shared" ca="1" si="13"/>
        <v>1293499719.5173943</v>
      </c>
      <c r="Q1004" s="56">
        <f t="shared" ca="1" si="14"/>
        <v>33630992707.452251</v>
      </c>
      <c r="R1004" s="57">
        <f t="shared" ca="1" si="15"/>
        <v>0</v>
      </c>
      <c r="S1004" s="8"/>
      <c r="T1004" s="8"/>
      <c r="U1004" s="8"/>
      <c r="V1004" s="8"/>
      <c r="W1004" s="8"/>
      <c r="X1004" s="8"/>
      <c r="Y1004" s="8"/>
      <c r="Z1004" s="8"/>
    </row>
    <row r="1005" spans="1:26" ht="15.75" customHeight="1">
      <c r="A1005" s="8"/>
      <c r="B1005" s="8"/>
      <c r="C1005" s="8"/>
      <c r="D1005" s="8"/>
      <c r="E1005" s="8"/>
      <c r="F1005" s="8"/>
      <c r="G1005" s="8"/>
      <c r="H1005" s="8"/>
      <c r="I1005" s="8"/>
      <c r="J1005" s="8"/>
      <c r="K1005" s="8"/>
      <c r="L1005" s="8"/>
      <c r="M1005" s="32"/>
      <c r="N1005" s="57" t="str">
        <f t="shared" si="17"/>
        <v/>
      </c>
      <c r="O1005" s="54">
        <f t="shared" ca="1" si="3"/>
        <v>59</v>
      </c>
      <c r="P1005" s="55">
        <f t="shared" ca="1" si="13"/>
        <v>1345239708.29809</v>
      </c>
      <c r="Q1005" s="56">
        <f t="shared" ca="1" si="14"/>
        <v>34976232415.750343</v>
      </c>
      <c r="R1005" s="57">
        <f t="shared" ca="1" si="15"/>
        <v>0</v>
      </c>
      <c r="S1005" s="8"/>
      <c r="T1005" s="8"/>
      <c r="U1005" s="8"/>
      <c r="V1005" s="8"/>
      <c r="W1005" s="8"/>
      <c r="X1005" s="8"/>
      <c r="Y1005" s="8"/>
      <c r="Z1005" s="8"/>
    </row>
    <row r="1006" spans="1:26" ht="15.75" customHeight="1">
      <c r="A1006" s="8"/>
      <c r="B1006" s="8"/>
      <c r="C1006" s="8"/>
      <c r="D1006" s="8"/>
      <c r="E1006" s="8"/>
      <c r="F1006" s="8"/>
      <c r="G1006" s="8"/>
      <c r="H1006" s="8"/>
      <c r="I1006" s="8"/>
      <c r="J1006" s="8"/>
      <c r="K1006" s="8"/>
      <c r="L1006" s="8"/>
      <c r="M1006" s="32"/>
      <c r="N1006" s="57" t="str">
        <f t="shared" si="17"/>
        <v/>
      </c>
      <c r="O1006" s="54">
        <f t="shared" ca="1" si="3"/>
        <v>83</v>
      </c>
      <c r="P1006" s="55">
        <f t="shared" ca="1" si="13"/>
        <v>-699524648.31500685</v>
      </c>
      <c r="Q1006" s="56">
        <f t="shared" ca="1" si="14"/>
        <v>34276707767.435337</v>
      </c>
      <c r="R1006" s="57">
        <f t="shared" ca="1" si="15"/>
        <v>1</v>
      </c>
      <c r="S1006" s="8"/>
      <c r="T1006" s="8"/>
      <c r="U1006" s="8"/>
      <c r="V1006" s="8"/>
      <c r="W1006" s="8"/>
      <c r="X1006" s="8"/>
      <c r="Y1006" s="8"/>
      <c r="Z1006" s="8"/>
    </row>
    <row r="1007" spans="1:26" ht="15.75" customHeight="1">
      <c r="A1007" s="8"/>
      <c r="B1007" s="8"/>
      <c r="C1007" s="8"/>
      <c r="D1007" s="8"/>
      <c r="E1007" s="8"/>
      <c r="F1007" s="8"/>
      <c r="G1007" s="8"/>
      <c r="H1007" s="8"/>
      <c r="I1007" s="8"/>
      <c r="J1007" s="8"/>
      <c r="K1007" s="8"/>
      <c r="L1007" s="8"/>
      <c r="M1007" s="32"/>
      <c r="N1007" s="57" t="str">
        <f t="shared" si="17"/>
        <v/>
      </c>
      <c r="O1007" s="54">
        <f t="shared" ca="1" si="3"/>
        <v>12</v>
      </c>
      <c r="P1007" s="55">
        <f t="shared" ca="1" si="13"/>
        <v>1371068310.6974134</v>
      </c>
      <c r="Q1007" s="56">
        <f t="shared" ca="1" si="14"/>
        <v>35647776078.132751</v>
      </c>
      <c r="R1007" s="57">
        <f t="shared" ca="1" si="15"/>
        <v>0</v>
      </c>
      <c r="S1007" s="8"/>
      <c r="T1007" s="8"/>
      <c r="U1007" s="8"/>
      <c r="V1007" s="8"/>
      <c r="W1007" s="8"/>
      <c r="X1007" s="8"/>
      <c r="Y1007" s="8"/>
      <c r="Z1007" s="8"/>
    </row>
    <row r="1008" spans="1:26" ht="15.75" customHeight="1">
      <c r="A1008" s="8"/>
      <c r="B1008" s="8"/>
      <c r="C1008" s="8"/>
      <c r="D1008" s="8"/>
      <c r="E1008" s="8"/>
      <c r="F1008" s="8"/>
      <c r="G1008" s="8"/>
      <c r="H1008" s="8"/>
      <c r="I1008" s="8"/>
      <c r="J1008" s="8"/>
      <c r="K1008" s="8"/>
      <c r="L1008" s="8"/>
      <c r="M1008" s="32"/>
      <c r="N1008" s="57" t="str">
        <f t="shared" si="17"/>
        <v/>
      </c>
      <c r="O1008" s="54">
        <f t="shared" ca="1" si="3"/>
        <v>83</v>
      </c>
      <c r="P1008" s="55">
        <f t="shared" ca="1" si="13"/>
        <v>-712955521.56265509</v>
      </c>
      <c r="Q1008" s="56">
        <f t="shared" ca="1" si="14"/>
        <v>34934820556.570099</v>
      </c>
      <c r="R1008" s="57">
        <f t="shared" ca="1" si="15"/>
        <v>1</v>
      </c>
      <c r="S1008" s="8"/>
      <c r="T1008" s="8"/>
      <c r="U1008" s="8"/>
      <c r="V1008" s="8"/>
      <c r="W1008" s="8"/>
      <c r="X1008" s="8"/>
      <c r="Y1008" s="8"/>
      <c r="Z1008" s="8"/>
    </row>
    <row r="1009" spans="1:26" ht="15.75" customHeight="1">
      <c r="A1009" s="8"/>
      <c r="B1009" s="8"/>
      <c r="C1009" s="8"/>
      <c r="D1009" s="8"/>
      <c r="E1009" s="8"/>
      <c r="F1009" s="8"/>
      <c r="G1009" s="8"/>
      <c r="H1009" s="8"/>
      <c r="I1009" s="8"/>
      <c r="J1009" s="8"/>
      <c r="K1009" s="8"/>
      <c r="L1009" s="8"/>
      <c r="M1009" s="32"/>
      <c r="N1009" s="57" t="str">
        <f t="shared" si="17"/>
        <v/>
      </c>
      <c r="O1009" s="54">
        <f t="shared" ca="1" si="3"/>
        <v>92</v>
      </c>
      <c r="P1009" s="55">
        <f t="shared" ca="1" si="13"/>
        <v>-698696411.13140202</v>
      </c>
      <c r="Q1009" s="56">
        <f t="shared" ca="1" si="14"/>
        <v>34236124145.438698</v>
      </c>
      <c r="R1009" s="57">
        <f t="shared" ca="1" si="15"/>
        <v>2</v>
      </c>
      <c r="S1009" s="8"/>
      <c r="T1009" s="8"/>
      <c r="U1009" s="8"/>
      <c r="V1009" s="8"/>
      <c r="W1009" s="8"/>
      <c r="X1009" s="8"/>
      <c r="Y1009" s="8"/>
      <c r="Z1009" s="8"/>
    </row>
    <row r="1010" spans="1:26" ht="15.75" customHeight="1">
      <c r="A1010" s="8"/>
      <c r="B1010" s="8"/>
      <c r="C1010" s="8"/>
      <c r="D1010" s="8"/>
      <c r="E1010" s="8"/>
      <c r="F1010" s="8"/>
      <c r="G1010" s="8"/>
      <c r="H1010" s="8"/>
      <c r="I1010" s="8"/>
      <c r="J1010" s="8"/>
      <c r="K1010" s="8"/>
      <c r="L1010" s="8"/>
      <c r="M1010" s="32"/>
      <c r="N1010" s="57" t="str">
        <f t="shared" si="17"/>
        <v/>
      </c>
      <c r="O1010" s="54">
        <f t="shared" ca="1" si="3"/>
        <v>8</v>
      </c>
      <c r="P1010" s="55">
        <f t="shared" ca="1" si="13"/>
        <v>1369444965.817548</v>
      </c>
      <c r="Q1010" s="56">
        <f t="shared" ca="1" si="14"/>
        <v>35605569111.256248</v>
      </c>
      <c r="R1010" s="57">
        <f t="shared" ca="1" si="15"/>
        <v>0</v>
      </c>
      <c r="S1010" s="8"/>
      <c r="T1010" s="8"/>
      <c r="U1010" s="8"/>
      <c r="V1010" s="8"/>
      <c r="W1010" s="8"/>
      <c r="X1010" s="8"/>
      <c r="Y1010" s="8"/>
      <c r="Z1010" s="8"/>
    </row>
    <row r="1011" spans="1:26" ht="15.75" customHeight="1">
      <c r="A1011" s="8"/>
      <c r="B1011" s="8"/>
      <c r="C1011" s="8"/>
      <c r="D1011" s="8"/>
      <c r="E1011" s="8"/>
      <c r="F1011" s="8"/>
      <c r="G1011" s="8"/>
      <c r="H1011" s="8"/>
      <c r="I1011" s="8"/>
      <c r="J1011" s="8"/>
      <c r="K1011" s="8"/>
      <c r="L1011" s="8"/>
      <c r="M1011" s="32"/>
      <c r="N1011" s="57" t="str">
        <f t="shared" si="17"/>
        <v/>
      </c>
      <c r="O1011" s="54">
        <f t="shared" ca="1" si="3"/>
        <v>71</v>
      </c>
      <c r="P1011" s="55">
        <f t="shared" ca="1" si="13"/>
        <v>-712111382.22512496</v>
      </c>
      <c r="Q1011" s="56">
        <f t="shared" ca="1" si="14"/>
        <v>34893457729.03112</v>
      </c>
      <c r="R1011" s="57">
        <f t="shared" ca="1" si="15"/>
        <v>1</v>
      </c>
      <c r="S1011" s="8"/>
      <c r="T1011" s="8"/>
      <c r="U1011" s="8"/>
      <c r="V1011" s="8"/>
      <c r="W1011" s="8"/>
      <c r="X1011" s="8"/>
      <c r="Y1011" s="8"/>
      <c r="Z1011" s="8"/>
    </row>
    <row r="1012" spans="1:26" ht="15.75" customHeight="1">
      <c r="A1012" s="8"/>
      <c r="B1012" s="8"/>
      <c r="C1012" s="8"/>
      <c r="D1012" s="8"/>
      <c r="E1012" s="8"/>
      <c r="F1012" s="8"/>
      <c r="G1012" s="8"/>
      <c r="H1012" s="8"/>
      <c r="I1012" s="8"/>
      <c r="J1012" s="8"/>
      <c r="K1012" s="8"/>
      <c r="L1012" s="8"/>
      <c r="M1012" s="32"/>
      <c r="N1012" s="57" t="str">
        <f t="shared" si="17"/>
        <v/>
      </c>
      <c r="O1012" s="54">
        <f t="shared" ca="1" si="3"/>
        <v>34</v>
      </c>
      <c r="P1012" s="55">
        <f t="shared" ca="1" si="13"/>
        <v>1395738309.1612449</v>
      </c>
      <c r="Q1012" s="56">
        <f t="shared" ca="1" si="14"/>
        <v>36289196038.192368</v>
      </c>
      <c r="R1012" s="57">
        <f t="shared" ca="1" si="15"/>
        <v>0</v>
      </c>
      <c r="S1012" s="8"/>
      <c r="T1012" s="8"/>
      <c r="U1012" s="8"/>
      <c r="V1012" s="8"/>
      <c r="W1012" s="8"/>
      <c r="X1012" s="8"/>
      <c r="Y1012" s="8"/>
      <c r="Z1012" s="8"/>
    </row>
    <row r="1013" spans="1:26" ht="15.75" customHeight="1">
      <c r="A1013" s="8"/>
      <c r="B1013" s="8"/>
      <c r="C1013" s="8"/>
      <c r="D1013" s="8"/>
      <c r="E1013" s="8"/>
      <c r="F1013" s="8"/>
      <c r="G1013" s="8"/>
      <c r="H1013" s="8"/>
      <c r="I1013" s="8"/>
      <c r="J1013" s="8"/>
      <c r="K1013" s="8"/>
      <c r="L1013" s="8"/>
      <c r="M1013" s="32"/>
      <c r="N1013" s="57" t="str">
        <f t="shared" si="17"/>
        <v/>
      </c>
      <c r="O1013" s="54">
        <f t="shared" ca="1" si="3"/>
        <v>11</v>
      </c>
      <c r="P1013" s="55">
        <f t="shared" ca="1" si="13"/>
        <v>1451567841.5276947</v>
      </c>
      <c r="Q1013" s="56">
        <f t="shared" ca="1" si="14"/>
        <v>37740763879.720062</v>
      </c>
      <c r="R1013" s="57">
        <f t="shared" ca="1" si="15"/>
        <v>0</v>
      </c>
      <c r="S1013" s="8"/>
      <c r="T1013" s="8"/>
      <c r="U1013" s="8"/>
      <c r="V1013" s="8"/>
      <c r="W1013" s="8"/>
      <c r="X1013" s="8"/>
      <c r="Y1013" s="8"/>
      <c r="Z1013" s="8"/>
    </row>
    <row r="1014" spans="1:26" ht="15.75" customHeight="1">
      <c r="A1014" s="8"/>
      <c r="B1014" s="8"/>
      <c r="C1014" s="8"/>
      <c r="D1014" s="8"/>
      <c r="E1014" s="8"/>
      <c r="F1014" s="8"/>
      <c r="G1014" s="8"/>
      <c r="H1014" s="8"/>
      <c r="I1014" s="8"/>
      <c r="J1014" s="8"/>
      <c r="K1014" s="8"/>
      <c r="L1014" s="8"/>
      <c r="M1014" s="32"/>
      <c r="N1014" s="57" t="str">
        <f t="shared" si="17"/>
        <v/>
      </c>
      <c r="O1014" s="54">
        <f t="shared" ca="1" si="3"/>
        <v>64</v>
      </c>
      <c r="P1014" s="55">
        <f t="shared" ca="1" si="13"/>
        <v>-754815277.59440124</v>
      </c>
      <c r="Q1014" s="56">
        <f t="shared" ca="1" si="14"/>
        <v>36985948602.125664</v>
      </c>
      <c r="R1014" s="57">
        <f t="shared" ca="1" si="15"/>
        <v>1</v>
      </c>
      <c r="S1014" s="8"/>
      <c r="T1014" s="8"/>
      <c r="U1014" s="8"/>
      <c r="V1014" s="8"/>
      <c r="W1014" s="8"/>
      <c r="X1014" s="8"/>
      <c r="Y1014" s="8"/>
      <c r="Z1014" s="8"/>
    </row>
    <row r="1015" spans="1:26" ht="15.75" customHeight="1">
      <c r="A1015" s="8"/>
      <c r="B1015" s="8"/>
      <c r="C1015" s="8"/>
      <c r="D1015" s="8"/>
      <c r="E1015" s="8"/>
      <c r="F1015" s="8"/>
      <c r="G1015" s="8"/>
      <c r="H1015" s="8"/>
      <c r="I1015" s="8"/>
      <c r="J1015" s="8"/>
      <c r="K1015" s="8"/>
      <c r="L1015" s="8"/>
      <c r="M1015" s="32"/>
      <c r="N1015" s="57" t="str">
        <f t="shared" si="17"/>
        <v/>
      </c>
      <c r="O1015" s="54">
        <f t="shared" ca="1" si="3"/>
        <v>33</v>
      </c>
      <c r="P1015" s="55">
        <f t="shared" ca="1" si="13"/>
        <v>1479437944.0850265</v>
      </c>
      <c r="Q1015" s="56">
        <f t="shared" ca="1" si="14"/>
        <v>38465386546.210693</v>
      </c>
      <c r="R1015" s="57">
        <f t="shared" ca="1" si="15"/>
        <v>0</v>
      </c>
      <c r="S1015" s="8"/>
      <c r="T1015" s="8"/>
      <c r="U1015" s="8"/>
      <c r="V1015" s="8"/>
      <c r="W1015" s="8"/>
      <c r="X1015" s="8"/>
      <c r="Y1015" s="8"/>
      <c r="Z1015" s="8"/>
    </row>
    <row r="1016" spans="1:26" ht="15.75" customHeight="1">
      <c r="A1016" s="8"/>
      <c r="B1016" s="8"/>
      <c r="C1016" s="8"/>
      <c r="D1016" s="8"/>
      <c r="E1016" s="8"/>
      <c r="F1016" s="8"/>
      <c r="G1016" s="8"/>
      <c r="H1016" s="8"/>
      <c r="I1016" s="8"/>
      <c r="J1016" s="8"/>
      <c r="K1016" s="8"/>
      <c r="L1016" s="8"/>
      <c r="M1016" s="32"/>
      <c r="N1016" s="57" t="str">
        <f t="shared" si="17"/>
        <v/>
      </c>
      <c r="O1016" s="54">
        <f t="shared" ca="1" si="3"/>
        <v>35</v>
      </c>
      <c r="P1016" s="55">
        <f t="shared" ca="1" si="13"/>
        <v>1538615461.8484278</v>
      </c>
      <c r="Q1016" s="56">
        <f t="shared" ca="1" si="14"/>
        <v>40004002008.05912</v>
      </c>
      <c r="R1016" s="57">
        <f t="shared" ca="1" si="15"/>
        <v>0</v>
      </c>
      <c r="S1016" s="8"/>
      <c r="T1016" s="8"/>
      <c r="U1016" s="8"/>
      <c r="V1016" s="8"/>
      <c r="W1016" s="8"/>
      <c r="X1016" s="8"/>
      <c r="Y1016" s="8"/>
      <c r="Z1016" s="8"/>
    </row>
    <row r="1017" spans="1:26" ht="15.75" customHeight="1">
      <c r="A1017" s="8"/>
      <c r="B1017" s="8"/>
      <c r="C1017" s="8"/>
      <c r="D1017" s="8"/>
      <c r="E1017" s="8"/>
      <c r="F1017" s="8"/>
      <c r="G1017" s="8"/>
      <c r="H1017" s="8"/>
      <c r="I1017" s="8"/>
      <c r="J1017" s="8"/>
      <c r="K1017" s="8"/>
      <c r="L1017" s="8"/>
      <c r="M1017" s="32"/>
      <c r="N1017" s="57" t="str">
        <f t="shared" si="17"/>
        <v/>
      </c>
      <c r="O1017" s="54">
        <f t="shared" ca="1" si="3"/>
        <v>56</v>
      </c>
      <c r="P1017" s="55">
        <f t="shared" ca="1" si="13"/>
        <v>1600160080.3223648</v>
      </c>
      <c r="Q1017" s="56">
        <f t="shared" ca="1" si="14"/>
        <v>41604162088.381485</v>
      </c>
      <c r="R1017" s="57">
        <f t="shared" ca="1" si="15"/>
        <v>0</v>
      </c>
      <c r="S1017" s="8"/>
      <c r="T1017" s="8"/>
      <c r="U1017" s="8"/>
      <c r="V1017" s="8"/>
      <c r="W1017" s="8"/>
      <c r="X1017" s="8"/>
      <c r="Y1017" s="8"/>
      <c r="Z1017" s="8"/>
    </row>
    <row r="1018" spans="1:26" ht="15.75" customHeight="1">
      <c r="A1018" s="8"/>
      <c r="B1018" s="8"/>
      <c r="C1018" s="8"/>
      <c r="D1018" s="8"/>
      <c r="E1018" s="8"/>
      <c r="F1018" s="8"/>
      <c r="G1018" s="8"/>
      <c r="H1018" s="8"/>
      <c r="I1018" s="8"/>
      <c r="J1018" s="8"/>
      <c r="K1018" s="8"/>
      <c r="L1018" s="8"/>
      <c r="M1018" s="32"/>
      <c r="N1018" s="57" t="str">
        <f t="shared" si="17"/>
        <v/>
      </c>
      <c r="O1018" s="54">
        <f t="shared" ca="1" si="3"/>
        <v>89</v>
      </c>
      <c r="P1018" s="55">
        <f t="shared" ca="1" si="13"/>
        <v>-832083241.76762974</v>
      </c>
      <c r="Q1018" s="56">
        <f t="shared" ca="1" si="14"/>
        <v>40772078846.613853</v>
      </c>
      <c r="R1018" s="57">
        <f t="shared" ca="1" si="15"/>
        <v>1</v>
      </c>
      <c r="S1018" s="8"/>
      <c r="T1018" s="8"/>
      <c r="U1018" s="8"/>
      <c r="V1018" s="8"/>
      <c r="W1018" s="8"/>
      <c r="X1018" s="8"/>
      <c r="Y1018" s="8"/>
      <c r="Z1018" s="8"/>
    </row>
    <row r="1019" spans="1:26" ht="15.75" customHeight="1">
      <c r="A1019" s="8"/>
      <c r="B1019" s="8"/>
      <c r="C1019" s="8"/>
      <c r="D1019" s="8"/>
      <c r="E1019" s="8"/>
      <c r="F1019" s="8"/>
      <c r="G1019" s="8"/>
      <c r="H1019" s="8"/>
      <c r="I1019" s="8"/>
      <c r="J1019" s="8"/>
      <c r="K1019" s="8"/>
      <c r="L1019" s="8"/>
      <c r="M1019" s="32"/>
      <c r="N1019" s="57" t="str">
        <f t="shared" si="17"/>
        <v/>
      </c>
      <c r="O1019" s="54">
        <f t="shared" ca="1" si="3"/>
        <v>17</v>
      </c>
      <c r="P1019" s="55">
        <f t="shared" ca="1" si="13"/>
        <v>1630883153.8645542</v>
      </c>
      <c r="Q1019" s="56">
        <f t="shared" ca="1" si="14"/>
        <v>42402962000.478409</v>
      </c>
      <c r="R1019" s="57">
        <f t="shared" ca="1" si="15"/>
        <v>0</v>
      </c>
      <c r="S1019" s="8"/>
      <c r="T1019" s="8"/>
      <c r="U1019" s="8"/>
      <c r="V1019" s="8"/>
      <c r="W1019" s="8"/>
      <c r="X1019" s="8"/>
      <c r="Y1019" s="8"/>
      <c r="Z1019" s="8"/>
    </row>
    <row r="1020" spans="1:26" ht="15.75" customHeight="1">
      <c r="A1020" s="8"/>
      <c r="B1020" s="8"/>
      <c r="C1020" s="8"/>
      <c r="D1020" s="8"/>
      <c r="E1020" s="8"/>
      <c r="F1020" s="8"/>
      <c r="G1020" s="8"/>
      <c r="H1020" s="8"/>
      <c r="I1020" s="8"/>
      <c r="J1020" s="8"/>
      <c r="K1020" s="8"/>
      <c r="L1020" s="8"/>
      <c r="M1020" s="32"/>
      <c r="N1020" s="57" t="str">
        <f t="shared" si="17"/>
        <v/>
      </c>
      <c r="O1020" s="54">
        <f t="shared" ca="1" si="3"/>
        <v>33</v>
      </c>
      <c r="P1020" s="55">
        <f t="shared" ca="1" si="13"/>
        <v>1696118480.0191364</v>
      </c>
      <c r="Q1020" s="56">
        <f t="shared" ca="1" si="14"/>
        <v>44099080480.497543</v>
      </c>
      <c r="R1020" s="57">
        <f t="shared" ca="1" si="15"/>
        <v>0</v>
      </c>
      <c r="S1020" s="8"/>
      <c r="T1020" s="8"/>
      <c r="U1020" s="8"/>
      <c r="V1020" s="8"/>
      <c r="W1020" s="8"/>
      <c r="X1020" s="8"/>
      <c r="Y1020" s="8"/>
      <c r="Z1020" s="8"/>
    </row>
    <row r="1021" spans="1:26" ht="15.75" customHeight="1">
      <c r="A1021" s="8"/>
      <c r="B1021" s="8"/>
      <c r="C1021" s="8"/>
      <c r="D1021" s="8"/>
      <c r="E1021" s="8"/>
      <c r="F1021" s="8"/>
      <c r="G1021" s="8"/>
      <c r="H1021" s="8"/>
      <c r="I1021" s="8"/>
      <c r="J1021" s="8"/>
      <c r="K1021" s="8"/>
      <c r="L1021" s="8"/>
      <c r="M1021" s="32"/>
      <c r="N1021" s="57" t="str">
        <f t="shared" si="17"/>
        <v/>
      </c>
      <c r="O1021" s="54">
        <f t="shared" ca="1" si="3"/>
        <v>88</v>
      </c>
      <c r="P1021" s="55">
        <f t="shared" ca="1" si="13"/>
        <v>-881981609.6099509</v>
      </c>
      <c r="Q1021" s="56">
        <f t="shared" ca="1" si="14"/>
        <v>43217098870.887596</v>
      </c>
      <c r="R1021" s="57">
        <f t="shared" ca="1" si="15"/>
        <v>1</v>
      </c>
      <c r="S1021" s="8"/>
      <c r="T1021" s="8"/>
      <c r="U1021" s="8"/>
      <c r="V1021" s="8"/>
      <c r="W1021" s="8"/>
      <c r="X1021" s="8"/>
      <c r="Y1021" s="8"/>
      <c r="Z1021" s="8"/>
    </row>
    <row r="1022" spans="1:26" ht="15.75" customHeight="1">
      <c r="A1022" s="8"/>
      <c r="B1022" s="8"/>
      <c r="C1022" s="8"/>
      <c r="D1022" s="8"/>
      <c r="E1022" s="8"/>
      <c r="F1022" s="8"/>
      <c r="G1022" s="8"/>
      <c r="H1022" s="8"/>
      <c r="I1022" s="8"/>
      <c r="J1022" s="8"/>
      <c r="K1022" s="8"/>
      <c r="L1022" s="8"/>
      <c r="M1022" s="32"/>
      <c r="N1022" s="57" t="str">
        <f t="shared" si="17"/>
        <v/>
      </c>
      <c r="O1022" s="54">
        <f t="shared" ca="1" si="3"/>
        <v>44</v>
      </c>
      <c r="P1022" s="55">
        <f t="shared" ca="1" si="13"/>
        <v>1728683954.8355038</v>
      </c>
      <c r="Q1022" s="56">
        <f t="shared" ca="1" si="14"/>
        <v>44945782825.723099</v>
      </c>
      <c r="R1022" s="57">
        <f t="shared" ca="1" si="15"/>
        <v>0</v>
      </c>
      <c r="S1022" s="8"/>
      <c r="T1022" s="8"/>
      <c r="U1022" s="8"/>
      <c r="V1022" s="8"/>
      <c r="W1022" s="8"/>
      <c r="X1022" s="8"/>
      <c r="Y1022" s="8"/>
      <c r="Z1022" s="8"/>
    </row>
    <row r="1023" spans="1:26" ht="15.75" customHeight="1">
      <c r="A1023" s="8"/>
      <c r="B1023" s="8"/>
      <c r="C1023" s="8"/>
      <c r="D1023" s="8"/>
      <c r="E1023" s="8"/>
      <c r="F1023" s="8"/>
      <c r="G1023" s="8"/>
      <c r="H1023" s="8"/>
      <c r="I1023" s="8"/>
      <c r="J1023" s="8"/>
      <c r="K1023" s="8"/>
      <c r="L1023" s="8"/>
      <c r="M1023" s="32"/>
      <c r="N1023" s="57" t="str">
        <f t="shared" si="17"/>
        <v/>
      </c>
      <c r="O1023" s="54">
        <f t="shared" ca="1" si="3"/>
        <v>74</v>
      </c>
      <c r="P1023" s="55">
        <f t="shared" ca="1" si="13"/>
        <v>-898915656.51446199</v>
      </c>
      <c r="Q1023" s="56">
        <f t="shared" ca="1" si="14"/>
        <v>44046867169.208633</v>
      </c>
      <c r="R1023" s="57">
        <f t="shared" ca="1" si="15"/>
        <v>1</v>
      </c>
      <c r="S1023" s="8"/>
      <c r="T1023" s="8"/>
      <c r="U1023" s="8"/>
      <c r="V1023" s="8"/>
      <c r="W1023" s="8"/>
      <c r="X1023" s="8"/>
      <c r="Y1023" s="8"/>
      <c r="Z1023" s="8"/>
    </row>
    <row r="1024" spans="1:26" ht="15.75" customHeight="1">
      <c r="A1024" s="8"/>
      <c r="B1024" s="8"/>
      <c r="C1024" s="8"/>
      <c r="D1024" s="8"/>
      <c r="E1024" s="8"/>
      <c r="F1024" s="8"/>
      <c r="G1024" s="8"/>
      <c r="H1024" s="8"/>
      <c r="I1024" s="8"/>
      <c r="J1024" s="8"/>
      <c r="K1024" s="8"/>
      <c r="L1024" s="8"/>
      <c r="M1024" s="32"/>
      <c r="N1024" s="57" t="str">
        <f t="shared" si="17"/>
        <v/>
      </c>
      <c r="O1024" s="54">
        <f t="shared" ca="1" si="3"/>
        <v>34</v>
      </c>
      <c r="P1024" s="55">
        <f t="shared" ca="1" si="13"/>
        <v>1761874686.7683454</v>
      </c>
      <c r="Q1024" s="56">
        <f t="shared" ca="1" si="14"/>
        <v>45808741855.976982</v>
      </c>
      <c r="R1024" s="57">
        <f t="shared" ca="1" si="15"/>
        <v>0</v>
      </c>
      <c r="S1024" s="8"/>
      <c r="T1024" s="8"/>
      <c r="U1024" s="8"/>
      <c r="V1024" s="8"/>
      <c r="W1024" s="8"/>
      <c r="X1024" s="8"/>
      <c r="Y1024" s="8"/>
      <c r="Z1024" s="8"/>
    </row>
    <row r="1025" spans="1:26" ht="15.75" customHeight="1">
      <c r="A1025" s="8"/>
      <c r="B1025" s="8"/>
      <c r="C1025" s="8"/>
      <c r="D1025" s="8"/>
      <c r="E1025" s="8"/>
      <c r="F1025" s="8"/>
      <c r="G1025" s="8"/>
      <c r="H1025" s="8"/>
      <c r="I1025" s="8"/>
      <c r="J1025" s="8"/>
      <c r="K1025" s="8"/>
      <c r="L1025" s="8"/>
      <c r="M1025" s="32"/>
      <c r="N1025" s="57" t="str">
        <f t="shared" si="17"/>
        <v/>
      </c>
      <c r="O1025" s="54">
        <f t="shared" ca="1" si="3"/>
        <v>44</v>
      </c>
      <c r="P1025" s="55">
        <f t="shared" ca="1" si="13"/>
        <v>1832349674.2390792</v>
      </c>
      <c r="Q1025" s="56">
        <f t="shared" ca="1" si="14"/>
        <v>47641091530.216064</v>
      </c>
      <c r="R1025" s="57">
        <f t="shared" ca="1" si="15"/>
        <v>0</v>
      </c>
      <c r="S1025" s="8"/>
      <c r="T1025" s="8"/>
      <c r="U1025" s="8"/>
      <c r="V1025" s="8"/>
      <c r="W1025" s="8"/>
      <c r="X1025" s="8"/>
      <c r="Y1025" s="8"/>
      <c r="Z1025" s="8"/>
    </row>
    <row r="1026" spans="1:26" ht="15.75" customHeight="1">
      <c r="A1026" s="8"/>
      <c r="B1026" s="8"/>
      <c r="C1026" s="8"/>
      <c r="D1026" s="8"/>
      <c r="E1026" s="8"/>
      <c r="F1026" s="8"/>
      <c r="G1026" s="8"/>
      <c r="H1026" s="8"/>
      <c r="I1026" s="8"/>
      <c r="J1026" s="8"/>
      <c r="K1026" s="8"/>
      <c r="L1026" s="8"/>
      <c r="M1026" s="32"/>
      <c r="N1026" s="57" t="str">
        <f t="shared" si="17"/>
        <v/>
      </c>
      <c r="O1026" s="54">
        <f t="shared" ca="1" si="3"/>
        <v>96</v>
      </c>
      <c r="P1026" s="55">
        <f t="shared" ca="1" si="13"/>
        <v>-952821830.60432136</v>
      </c>
      <c r="Q1026" s="56">
        <f t="shared" ca="1" si="14"/>
        <v>46688269699.61174</v>
      </c>
      <c r="R1026" s="57">
        <f t="shared" ca="1" si="15"/>
        <v>1</v>
      </c>
      <c r="S1026" s="8"/>
      <c r="T1026" s="8"/>
      <c r="U1026" s="8"/>
      <c r="V1026" s="8"/>
      <c r="W1026" s="8"/>
      <c r="X1026" s="8"/>
      <c r="Y1026" s="8"/>
      <c r="Z1026" s="8"/>
    </row>
    <row r="1027" spans="1:26" ht="15.75" customHeight="1">
      <c r="A1027" s="8"/>
      <c r="B1027" s="8"/>
      <c r="C1027" s="8"/>
      <c r="D1027" s="8"/>
      <c r="E1027" s="8"/>
      <c r="F1027" s="8"/>
      <c r="G1027" s="8"/>
      <c r="H1027" s="8"/>
      <c r="I1027" s="8"/>
      <c r="J1027" s="8"/>
      <c r="K1027" s="8"/>
      <c r="L1027" s="8"/>
      <c r="M1027" s="32"/>
      <c r="N1027" s="57" t="str">
        <f t="shared" si="17"/>
        <v/>
      </c>
      <c r="O1027" s="54">
        <f t="shared" ca="1" si="3"/>
        <v>12</v>
      </c>
      <c r="P1027" s="55">
        <f t="shared" ca="1" si="13"/>
        <v>1867530787.9844697</v>
      </c>
      <c r="Q1027" s="56">
        <f t="shared" ca="1" si="14"/>
        <v>48555800487.596207</v>
      </c>
      <c r="R1027" s="57">
        <f t="shared" ca="1" si="15"/>
        <v>0</v>
      </c>
      <c r="S1027" s="8"/>
      <c r="T1027" s="8"/>
      <c r="U1027" s="8"/>
      <c r="V1027" s="8"/>
      <c r="W1027" s="8"/>
      <c r="X1027" s="8"/>
      <c r="Y1027" s="8"/>
      <c r="Z1027" s="8"/>
    </row>
    <row r="1028" spans="1:26" ht="15.75" customHeight="1">
      <c r="A1028" s="8"/>
      <c r="B1028" s="8"/>
      <c r="C1028" s="8"/>
      <c r="D1028" s="8"/>
      <c r="E1028" s="8"/>
      <c r="F1028" s="8"/>
      <c r="G1028" s="8"/>
      <c r="H1028" s="8"/>
      <c r="I1028" s="8"/>
      <c r="J1028" s="8"/>
      <c r="K1028" s="8"/>
      <c r="L1028" s="8"/>
      <c r="M1028" s="32"/>
      <c r="N1028" s="57" t="str">
        <f t="shared" si="17"/>
        <v/>
      </c>
      <c r="O1028" s="54">
        <f t="shared" ca="1" si="3"/>
        <v>60</v>
      </c>
      <c r="P1028" s="55">
        <f t="shared" ca="1" si="13"/>
        <v>-971116009.75192416</v>
      </c>
      <c r="Q1028" s="56">
        <f t="shared" ca="1" si="14"/>
        <v>47584684477.844284</v>
      </c>
      <c r="R1028" s="57">
        <f t="shared" ca="1" si="15"/>
        <v>1</v>
      </c>
      <c r="S1028" s="8"/>
      <c r="T1028" s="8"/>
      <c r="U1028" s="8"/>
      <c r="V1028" s="8"/>
      <c r="W1028" s="8"/>
      <c r="X1028" s="8"/>
      <c r="Y1028" s="8"/>
      <c r="Z1028" s="8"/>
    </row>
    <row r="1029" spans="1:26" ht="15.75" customHeight="1">
      <c r="A1029" s="8"/>
      <c r="B1029" s="8"/>
      <c r="C1029" s="8"/>
      <c r="D1029" s="8"/>
      <c r="E1029" s="8"/>
      <c r="F1029" s="8"/>
      <c r="G1029" s="8"/>
      <c r="H1029" s="8"/>
      <c r="I1029" s="8"/>
      <c r="J1029" s="8"/>
      <c r="K1029" s="8"/>
      <c r="L1029" s="8"/>
      <c r="M1029" s="32"/>
      <c r="N1029" s="57" t="str">
        <f t="shared" si="17"/>
        <v/>
      </c>
      <c r="O1029" s="54">
        <f t="shared" ca="1" si="3"/>
        <v>38</v>
      </c>
      <c r="P1029" s="55">
        <f t="shared" ca="1" si="13"/>
        <v>1903387379.1137714</v>
      </c>
      <c r="Q1029" s="56">
        <f t="shared" ca="1" si="14"/>
        <v>49488071856.958054</v>
      </c>
      <c r="R1029" s="57">
        <f t="shared" ca="1" si="15"/>
        <v>0</v>
      </c>
      <c r="S1029" s="8"/>
      <c r="T1029" s="8"/>
      <c r="U1029" s="8"/>
      <c r="V1029" s="8"/>
      <c r="W1029" s="8"/>
      <c r="X1029" s="8"/>
      <c r="Y1029" s="8"/>
      <c r="Z1029" s="8"/>
    </row>
    <row r="1030" spans="1:26" ht="15.75" customHeight="1">
      <c r="A1030" s="8"/>
      <c r="B1030" s="8"/>
      <c r="C1030" s="8"/>
      <c r="D1030" s="8"/>
      <c r="E1030" s="8"/>
      <c r="F1030" s="8"/>
      <c r="G1030" s="8"/>
      <c r="H1030" s="8"/>
      <c r="I1030" s="8"/>
      <c r="J1030" s="8"/>
      <c r="K1030" s="8"/>
      <c r="L1030" s="8"/>
      <c r="M1030" s="32"/>
      <c r="N1030" s="57" t="str">
        <f t="shared" si="17"/>
        <v/>
      </c>
      <c r="O1030" s="54">
        <f t="shared" ca="1" si="3"/>
        <v>96</v>
      </c>
      <c r="P1030" s="55">
        <f t="shared" ca="1" si="13"/>
        <v>-989761437.13916111</v>
      </c>
      <c r="Q1030" s="56">
        <f t="shared" ca="1" si="14"/>
        <v>48498310419.818893</v>
      </c>
      <c r="R1030" s="57">
        <f t="shared" ca="1" si="15"/>
        <v>1</v>
      </c>
      <c r="S1030" s="8"/>
      <c r="T1030" s="8"/>
      <c r="U1030" s="8"/>
      <c r="V1030" s="8"/>
      <c r="W1030" s="8"/>
      <c r="X1030" s="8"/>
      <c r="Y1030" s="8"/>
      <c r="Z1030" s="8"/>
    </row>
    <row r="1031" spans="1:26" ht="15.75" customHeight="1">
      <c r="A1031" s="8"/>
      <c r="B1031" s="8"/>
      <c r="C1031" s="8"/>
      <c r="D1031" s="8"/>
      <c r="E1031" s="8"/>
      <c r="F1031" s="8"/>
      <c r="G1031" s="8"/>
      <c r="H1031" s="8"/>
      <c r="I1031" s="8"/>
      <c r="J1031" s="8"/>
      <c r="K1031" s="8"/>
      <c r="L1031" s="8"/>
      <c r="M1031" s="32"/>
      <c r="N1031" s="57" t="str">
        <f t="shared" si="17"/>
        <v/>
      </c>
      <c r="O1031" s="54">
        <f t="shared" ca="1" si="3"/>
        <v>72</v>
      </c>
      <c r="P1031" s="55">
        <f t="shared" ca="1" si="13"/>
        <v>-969966208.39637792</v>
      </c>
      <c r="Q1031" s="56">
        <f t="shared" ca="1" si="14"/>
        <v>47528344211.422516</v>
      </c>
      <c r="R1031" s="57">
        <f t="shared" ca="1" si="15"/>
        <v>2</v>
      </c>
      <c r="S1031" s="8"/>
      <c r="T1031" s="8"/>
      <c r="U1031" s="8"/>
      <c r="V1031" s="8"/>
      <c r="W1031" s="8"/>
      <c r="X1031" s="8"/>
      <c r="Y1031" s="8"/>
      <c r="Z1031" s="8"/>
    </row>
    <row r="1032" spans="1:26" ht="15.75" customHeight="1">
      <c r="A1032" s="8"/>
      <c r="B1032" s="8"/>
      <c r="C1032" s="8"/>
      <c r="D1032" s="8"/>
      <c r="E1032" s="8"/>
      <c r="F1032" s="8"/>
      <c r="G1032" s="8"/>
      <c r="H1032" s="8"/>
      <c r="I1032" s="8"/>
      <c r="J1032" s="8"/>
      <c r="K1032" s="8"/>
      <c r="L1032" s="8"/>
      <c r="M1032" s="32"/>
      <c r="N1032" s="57" t="str">
        <f t="shared" si="17"/>
        <v/>
      </c>
      <c r="O1032" s="54">
        <f t="shared" ca="1" si="3"/>
        <v>62</v>
      </c>
      <c r="P1032" s="55">
        <f t="shared" ca="1" si="13"/>
        <v>-950566884.2284503</v>
      </c>
      <c r="Q1032" s="56">
        <f t="shared" ca="1" si="14"/>
        <v>46577777327.194069</v>
      </c>
      <c r="R1032" s="57">
        <f t="shared" ca="1" si="15"/>
        <v>3</v>
      </c>
      <c r="S1032" s="8"/>
      <c r="T1032" s="8"/>
      <c r="U1032" s="8"/>
      <c r="V1032" s="8"/>
      <c r="W1032" s="8"/>
      <c r="X1032" s="8"/>
      <c r="Y1032" s="8"/>
      <c r="Z1032" s="8"/>
    </row>
    <row r="1033" spans="1:26" ht="15.75" customHeight="1">
      <c r="A1033" s="8"/>
      <c r="B1033" s="8"/>
      <c r="C1033" s="8"/>
      <c r="D1033" s="8"/>
      <c r="E1033" s="8"/>
      <c r="F1033" s="8"/>
      <c r="G1033" s="8"/>
      <c r="H1033" s="8"/>
      <c r="I1033" s="8"/>
      <c r="J1033" s="8"/>
      <c r="K1033" s="8"/>
      <c r="L1033" s="8"/>
      <c r="M1033" s="32"/>
      <c r="N1033" s="57" t="str">
        <f t="shared" si="17"/>
        <v/>
      </c>
      <c r="O1033" s="54">
        <f t="shared" ca="1" si="3"/>
        <v>25</v>
      </c>
      <c r="P1033" s="55">
        <f t="shared" ca="1" si="13"/>
        <v>1863111093.0877628</v>
      </c>
      <c r="Q1033" s="56">
        <f t="shared" ca="1" si="14"/>
        <v>48440888420.28183</v>
      </c>
      <c r="R1033" s="57">
        <f t="shared" ca="1" si="15"/>
        <v>0</v>
      </c>
      <c r="S1033" s="8"/>
      <c r="T1033" s="8"/>
      <c r="U1033" s="8"/>
      <c r="V1033" s="8"/>
      <c r="W1033" s="8"/>
      <c r="X1033" s="8"/>
      <c r="Y1033" s="8"/>
      <c r="Z1033" s="8"/>
    </row>
    <row r="1034" spans="1:26" ht="15.75" customHeight="1">
      <c r="A1034" s="8"/>
      <c r="B1034" s="8"/>
      <c r="C1034" s="8"/>
      <c r="D1034" s="8"/>
      <c r="E1034" s="8"/>
      <c r="F1034" s="8"/>
      <c r="G1034" s="8"/>
      <c r="H1034" s="8"/>
      <c r="I1034" s="8"/>
      <c r="J1034" s="8"/>
      <c r="K1034" s="8"/>
      <c r="L1034" s="8"/>
      <c r="M1034" s="32"/>
      <c r="N1034" s="57" t="str">
        <f t="shared" si="17"/>
        <v/>
      </c>
      <c r="O1034" s="54">
        <f t="shared" ca="1" si="3"/>
        <v>14</v>
      </c>
      <c r="P1034" s="55">
        <f t="shared" ca="1" si="13"/>
        <v>1937635536.8112733</v>
      </c>
      <c r="Q1034" s="56">
        <f t="shared" ca="1" si="14"/>
        <v>50378523957.093102</v>
      </c>
      <c r="R1034" s="57">
        <f t="shared" ca="1" si="15"/>
        <v>0</v>
      </c>
      <c r="S1034" s="8"/>
      <c r="T1034" s="8"/>
      <c r="U1034" s="8"/>
      <c r="V1034" s="8"/>
      <c r="W1034" s="8"/>
      <c r="X1034" s="8"/>
      <c r="Y1034" s="8"/>
      <c r="Z1034" s="8"/>
    </row>
    <row r="1035" spans="1:26" ht="15.75" customHeight="1">
      <c r="A1035" s="8"/>
      <c r="B1035" s="8"/>
      <c r="C1035" s="8"/>
      <c r="D1035" s="8"/>
      <c r="E1035" s="8"/>
      <c r="F1035" s="8"/>
      <c r="G1035" s="8"/>
      <c r="H1035" s="8"/>
      <c r="I1035" s="8"/>
      <c r="J1035" s="8"/>
      <c r="K1035" s="8"/>
      <c r="L1035" s="8"/>
      <c r="M1035" s="32"/>
      <c r="N1035" s="57" t="str">
        <f t="shared" si="17"/>
        <v/>
      </c>
      <c r="O1035" s="54">
        <f t="shared" ca="1" si="3"/>
        <v>58</v>
      </c>
      <c r="P1035" s="55">
        <f t="shared" ca="1" si="13"/>
        <v>2015140958.2837241</v>
      </c>
      <c r="Q1035" s="56">
        <f t="shared" ca="1" si="14"/>
        <v>52393664915.376823</v>
      </c>
      <c r="R1035" s="57">
        <f t="shared" ca="1" si="15"/>
        <v>0</v>
      </c>
      <c r="S1035" s="8"/>
      <c r="T1035" s="8"/>
      <c r="U1035" s="8"/>
      <c r="V1035" s="8"/>
      <c r="W1035" s="8"/>
      <c r="X1035" s="8"/>
      <c r="Y1035" s="8"/>
      <c r="Z1035" s="8"/>
    </row>
    <row r="1036" spans="1:26" ht="15.75" customHeight="1">
      <c r="A1036" s="8"/>
      <c r="B1036" s="8"/>
      <c r="C1036" s="8"/>
      <c r="D1036" s="8"/>
      <c r="E1036" s="8"/>
      <c r="F1036" s="8"/>
      <c r="G1036" s="8"/>
      <c r="H1036" s="8"/>
      <c r="I1036" s="8"/>
      <c r="J1036" s="8"/>
      <c r="K1036" s="8"/>
      <c r="L1036" s="8"/>
      <c r="M1036" s="32"/>
      <c r="N1036" s="57" t="str">
        <f t="shared" si="17"/>
        <v/>
      </c>
      <c r="O1036" s="54">
        <f t="shared" ca="1" si="3"/>
        <v>68</v>
      </c>
      <c r="P1036" s="55">
        <f t="shared" ca="1" si="13"/>
        <v>-1047873298.3075365</v>
      </c>
      <c r="Q1036" s="56">
        <f t="shared" ca="1" si="14"/>
        <v>51345791617.06929</v>
      </c>
      <c r="R1036" s="57">
        <f t="shared" ca="1" si="15"/>
        <v>1</v>
      </c>
      <c r="S1036" s="8"/>
      <c r="T1036" s="8"/>
      <c r="U1036" s="8"/>
      <c r="V1036" s="8"/>
      <c r="W1036" s="8"/>
      <c r="X1036" s="8"/>
      <c r="Y1036" s="8"/>
      <c r="Z1036" s="8"/>
    </row>
    <row r="1037" spans="1:26" ht="15.75" customHeight="1">
      <c r="A1037" s="8"/>
      <c r="B1037" s="8"/>
      <c r="C1037" s="8"/>
      <c r="D1037" s="8"/>
      <c r="E1037" s="8"/>
      <c r="F1037" s="8"/>
      <c r="G1037" s="8"/>
      <c r="H1037" s="8"/>
      <c r="I1037" s="8"/>
      <c r="J1037" s="8"/>
      <c r="K1037" s="8"/>
      <c r="L1037" s="8"/>
      <c r="M1037" s="32"/>
      <c r="N1037" s="57" t="str">
        <f t="shared" si="17"/>
        <v/>
      </c>
      <c r="O1037" s="54">
        <f t="shared" ca="1" si="3"/>
        <v>36</v>
      </c>
      <c r="P1037" s="55">
        <f t="shared" ca="1" si="13"/>
        <v>2053831664.6827717</v>
      </c>
      <c r="Q1037" s="56">
        <f t="shared" ca="1" si="14"/>
        <v>53399623281.75206</v>
      </c>
      <c r="R1037" s="57">
        <f t="shared" ca="1" si="15"/>
        <v>0</v>
      </c>
      <c r="S1037" s="8"/>
      <c r="T1037" s="8"/>
      <c r="U1037" s="8"/>
      <c r="V1037" s="8"/>
      <c r="W1037" s="8"/>
      <c r="X1037" s="8"/>
      <c r="Y1037" s="8"/>
      <c r="Z1037" s="8"/>
    </row>
    <row r="1038" spans="1:26" ht="15.75" customHeight="1">
      <c r="A1038" s="8"/>
      <c r="B1038" s="8"/>
      <c r="C1038" s="8"/>
      <c r="D1038" s="8"/>
      <c r="E1038" s="8"/>
      <c r="F1038" s="8"/>
      <c r="G1038" s="8"/>
      <c r="H1038" s="8"/>
      <c r="I1038" s="8"/>
      <c r="J1038" s="8"/>
      <c r="K1038" s="8"/>
      <c r="L1038" s="8"/>
      <c r="M1038" s="32"/>
      <c r="N1038" s="57" t="str">
        <f t="shared" si="17"/>
        <v/>
      </c>
      <c r="O1038" s="54">
        <f t="shared" ca="1" si="3"/>
        <v>19</v>
      </c>
      <c r="P1038" s="55">
        <f t="shared" ca="1" si="13"/>
        <v>2135984931.2700825</v>
      </c>
      <c r="Q1038" s="56">
        <f t="shared" ca="1" si="14"/>
        <v>55535608213.022141</v>
      </c>
      <c r="R1038" s="57">
        <f t="shared" ca="1" si="15"/>
        <v>0</v>
      </c>
      <c r="S1038" s="8"/>
      <c r="T1038" s="8"/>
      <c r="U1038" s="8"/>
      <c r="V1038" s="8"/>
      <c r="W1038" s="8"/>
      <c r="X1038" s="8"/>
      <c r="Y1038" s="8"/>
      <c r="Z1038" s="8"/>
    </row>
    <row r="1039" spans="1:26" ht="15.75" customHeight="1">
      <c r="A1039" s="8"/>
      <c r="B1039" s="8"/>
      <c r="C1039" s="8"/>
      <c r="D1039" s="8"/>
      <c r="E1039" s="8"/>
      <c r="F1039" s="8"/>
      <c r="G1039" s="8"/>
      <c r="H1039" s="8"/>
      <c r="I1039" s="8"/>
      <c r="J1039" s="8"/>
      <c r="K1039" s="8"/>
      <c r="L1039" s="8"/>
      <c r="M1039" s="32"/>
      <c r="N1039" s="57" t="str">
        <f t="shared" si="17"/>
        <v/>
      </c>
      <c r="O1039" s="54">
        <f t="shared" ca="1" si="3"/>
        <v>18</v>
      </c>
      <c r="P1039" s="55">
        <f t="shared" ca="1" si="13"/>
        <v>2221424328.5208855</v>
      </c>
      <c r="Q1039" s="56">
        <f t="shared" ca="1" si="14"/>
        <v>57757032541.54303</v>
      </c>
      <c r="R1039" s="57">
        <f t="shared" ca="1" si="15"/>
        <v>0</v>
      </c>
      <c r="S1039" s="8"/>
      <c r="T1039" s="8"/>
      <c r="U1039" s="8"/>
      <c r="V1039" s="8"/>
      <c r="W1039" s="8"/>
      <c r="X1039" s="8"/>
      <c r="Y1039" s="8"/>
      <c r="Z1039" s="8"/>
    </row>
    <row r="1040" spans="1:26" ht="15.75" customHeight="1">
      <c r="A1040" s="8"/>
      <c r="B1040" s="8"/>
      <c r="C1040" s="8"/>
      <c r="D1040" s="8"/>
      <c r="E1040" s="8"/>
      <c r="F1040" s="8"/>
      <c r="G1040" s="8"/>
      <c r="H1040" s="8"/>
      <c r="I1040" s="8"/>
      <c r="J1040" s="8"/>
      <c r="K1040" s="8"/>
      <c r="L1040" s="8"/>
      <c r="M1040" s="32"/>
      <c r="N1040" s="57" t="str">
        <f t="shared" si="17"/>
        <v/>
      </c>
      <c r="O1040" s="54">
        <f t="shared" ca="1" si="3"/>
        <v>88</v>
      </c>
      <c r="P1040" s="55">
        <f t="shared" ca="1" si="13"/>
        <v>-1155140650.8308606</v>
      </c>
      <c r="Q1040" s="56">
        <f t="shared" ca="1" si="14"/>
        <v>56601891890.712166</v>
      </c>
      <c r="R1040" s="57">
        <f t="shared" ca="1" si="15"/>
        <v>1</v>
      </c>
      <c r="S1040" s="8"/>
      <c r="T1040" s="8"/>
      <c r="U1040" s="8"/>
      <c r="V1040" s="8"/>
      <c r="W1040" s="8"/>
      <c r="X1040" s="8"/>
      <c r="Y1040" s="8"/>
      <c r="Z1040" s="8"/>
    </row>
    <row r="1041" spans="1:26" ht="15.75" customHeight="1">
      <c r="A1041" s="8"/>
      <c r="B1041" s="8"/>
      <c r="C1041" s="8"/>
      <c r="D1041" s="8"/>
      <c r="E1041" s="8"/>
      <c r="F1041" s="8"/>
      <c r="G1041" s="8"/>
      <c r="H1041" s="8"/>
      <c r="I1041" s="8"/>
      <c r="J1041" s="8"/>
      <c r="K1041" s="8"/>
      <c r="L1041" s="8"/>
      <c r="M1041" s="32"/>
      <c r="N1041" s="57" t="str">
        <f t="shared" si="17"/>
        <v/>
      </c>
      <c r="O1041" s="54">
        <f t="shared" ca="1" si="3"/>
        <v>61</v>
      </c>
      <c r="P1041" s="55">
        <f t="shared" ca="1" si="13"/>
        <v>-1132037837.8142433</v>
      </c>
      <c r="Q1041" s="56">
        <f t="shared" ca="1" si="14"/>
        <v>55469854052.897919</v>
      </c>
      <c r="R1041" s="57">
        <f t="shared" ca="1" si="15"/>
        <v>2</v>
      </c>
      <c r="S1041" s="8"/>
      <c r="T1041" s="8"/>
      <c r="U1041" s="8"/>
      <c r="V1041" s="8"/>
      <c r="W1041" s="8"/>
      <c r="X1041" s="8"/>
      <c r="Y1041" s="8"/>
      <c r="Z1041" s="8"/>
    </row>
    <row r="1042" spans="1:26" ht="15.75" customHeight="1">
      <c r="A1042" s="8"/>
      <c r="B1042" s="8"/>
      <c r="C1042" s="8"/>
      <c r="D1042" s="8"/>
      <c r="E1042" s="8"/>
      <c r="F1042" s="8"/>
      <c r="G1042" s="8"/>
      <c r="H1042" s="8"/>
      <c r="I1042" s="8"/>
      <c r="J1042" s="8"/>
      <c r="K1042" s="8"/>
      <c r="L1042" s="8"/>
      <c r="M1042" s="32"/>
      <c r="N1042" s="57" t="str">
        <f t="shared" si="17"/>
        <v/>
      </c>
      <c r="O1042" s="54">
        <f t="shared" ca="1" si="3"/>
        <v>35</v>
      </c>
      <c r="P1042" s="55">
        <f t="shared" ca="1" si="13"/>
        <v>2218794162.1159167</v>
      </c>
      <c r="Q1042" s="56">
        <f t="shared" ca="1" si="14"/>
        <v>57688648215.013832</v>
      </c>
      <c r="R1042" s="57">
        <f t="shared" ca="1" si="15"/>
        <v>0</v>
      </c>
      <c r="S1042" s="8"/>
      <c r="T1042" s="8"/>
      <c r="U1042" s="8"/>
      <c r="V1042" s="8"/>
      <c r="W1042" s="8"/>
      <c r="X1042" s="8"/>
      <c r="Y1042" s="8"/>
      <c r="Z1042" s="8"/>
    </row>
    <row r="1043" spans="1:26" ht="15.75" customHeight="1">
      <c r="A1043" s="8"/>
      <c r="B1043" s="8"/>
      <c r="C1043" s="8"/>
      <c r="D1043" s="8"/>
      <c r="E1043" s="8"/>
      <c r="F1043" s="8"/>
      <c r="G1043" s="8"/>
      <c r="H1043" s="8"/>
      <c r="I1043" s="8"/>
      <c r="J1043" s="8"/>
      <c r="K1043" s="8"/>
      <c r="L1043" s="8"/>
      <c r="M1043" s="32"/>
      <c r="N1043" s="57" t="str">
        <f t="shared" si="17"/>
        <v/>
      </c>
      <c r="O1043" s="54">
        <f t="shared" ca="1" si="3"/>
        <v>20</v>
      </c>
      <c r="P1043" s="55">
        <f t="shared" ca="1" si="13"/>
        <v>2307545928.6005535</v>
      </c>
      <c r="Q1043" s="56">
        <f t="shared" ca="1" si="14"/>
        <v>59996194143.614388</v>
      </c>
      <c r="R1043" s="57">
        <f t="shared" ca="1" si="15"/>
        <v>0</v>
      </c>
      <c r="S1043" s="8"/>
      <c r="T1043" s="8"/>
      <c r="U1043" s="8"/>
      <c r="V1043" s="8"/>
      <c r="W1043" s="8"/>
      <c r="X1043" s="8"/>
      <c r="Y1043" s="8"/>
      <c r="Z1043" s="8"/>
    </row>
    <row r="1044" spans="1:26" ht="15.75" customHeight="1">
      <c r="A1044" s="8"/>
      <c r="B1044" s="8"/>
      <c r="C1044" s="8"/>
      <c r="D1044" s="8"/>
      <c r="E1044" s="8"/>
      <c r="F1044" s="8"/>
      <c r="G1044" s="8"/>
      <c r="H1044" s="8"/>
      <c r="I1044" s="8"/>
      <c r="J1044" s="8"/>
      <c r="K1044" s="8"/>
      <c r="L1044" s="8"/>
      <c r="M1044" s="32"/>
      <c r="N1044" s="57" t="str">
        <f t="shared" si="17"/>
        <v/>
      </c>
      <c r="O1044" s="54">
        <f t="shared" ca="1" si="3"/>
        <v>66</v>
      </c>
      <c r="P1044" s="55">
        <f t="shared" ca="1" si="13"/>
        <v>-1199923882.8722878</v>
      </c>
      <c r="Q1044" s="56">
        <f t="shared" ca="1" si="14"/>
        <v>58796270260.742096</v>
      </c>
      <c r="R1044" s="57">
        <f t="shared" ca="1" si="15"/>
        <v>1</v>
      </c>
      <c r="S1044" s="8"/>
      <c r="T1044" s="8"/>
      <c r="U1044" s="8"/>
      <c r="V1044" s="8"/>
      <c r="W1044" s="8"/>
      <c r="X1044" s="8"/>
      <c r="Y1044" s="8"/>
      <c r="Z1044" s="8"/>
    </row>
    <row r="1045" spans="1:26" ht="15.75" customHeight="1">
      <c r="A1045" s="8"/>
      <c r="B1045" s="8"/>
      <c r="C1045" s="8"/>
      <c r="D1045" s="8"/>
      <c r="E1045" s="8"/>
      <c r="F1045" s="8"/>
      <c r="G1045" s="8"/>
      <c r="H1045" s="8"/>
      <c r="I1045" s="8"/>
      <c r="J1045" s="8"/>
      <c r="K1045" s="8"/>
      <c r="L1045" s="8"/>
      <c r="M1045" s="32"/>
      <c r="N1045" s="57" t="str">
        <f t="shared" si="17"/>
        <v/>
      </c>
      <c r="O1045" s="54">
        <f t="shared" ca="1" si="3"/>
        <v>54</v>
      </c>
      <c r="P1045" s="55">
        <f t="shared" ca="1" si="13"/>
        <v>2351850810.4296837</v>
      </c>
      <c r="Q1045" s="56">
        <f t="shared" ca="1" si="14"/>
        <v>61148121071.171783</v>
      </c>
      <c r="R1045" s="57">
        <f t="shared" ca="1" si="15"/>
        <v>0</v>
      </c>
      <c r="S1045" s="8"/>
      <c r="T1045" s="8"/>
      <c r="U1045" s="8"/>
      <c r="V1045" s="8"/>
      <c r="W1045" s="8"/>
      <c r="X1045" s="8"/>
      <c r="Y1045" s="8"/>
      <c r="Z1045" s="8"/>
    </row>
    <row r="1046" spans="1:26" ht="15.75" customHeight="1">
      <c r="A1046" s="8"/>
      <c r="B1046" s="8"/>
      <c r="C1046" s="8"/>
      <c r="D1046" s="8"/>
      <c r="E1046" s="8"/>
      <c r="F1046" s="8"/>
      <c r="G1046" s="8"/>
      <c r="H1046" s="8"/>
      <c r="I1046" s="8"/>
      <c r="J1046" s="8"/>
      <c r="K1046" s="8"/>
      <c r="L1046" s="8"/>
      <c r="M1046" s="32"/>
      <c r="N1046" s="57" t="str">
        <f t="shared" si="17"/>
        <v/>
      </c>
      <c r="O1046" s="54">
        <f t="shared" ca="1" si="3"/>
        <v>95</v>
      </c>
      <c r="P1046" s="55">
        <f t="shared" ca="1" si="13"/>
        <v>-1222962421.4234357</v>
      </c>
      <c r="Q1046" s="56">
        <f t="shared" ca="1" si="14"/>
        <v>59925158649.748344</v>
      </c>
      <c r="R1046" s="57">
        <f t="shared" ca="1" si="15"/>
        <v>1</v>
      </c>
      <c r="S1046" s="8"/>
      <c r="T1046" s="8"/>
      <c r="U1046" s="8"/>
      <c r="V1046" s="8"/>
      <c r="W1046" s="8"/>
      <c r="X1046" s="8"/>
      <c r="Y1046" s="8"/>
      <c r="Z1046" s="8"/>
    </row>
    <row r="1047" spans="1:26" ht="15.75" customHeight="1">
      <c r="A1047" s="8"/>
      <c r="B1047" s="8"/>
      <c r="C1047" s="8"/>
      <c r="D1047" s="8"/>
      <c r="E1047" s="8"/>
      <c r="F1047" s="8"/>
      <c r="G1047" s="8"/>
      <c r="H1047" s="8"/>
      <c r="I1047" s="8"/>
      <c r="J1047" s="8"/>
      <c r="K1047" s="8"/>
      <c r="L1047" s="8"/>
      <c r="M1047" s="32"/>
      <c r="N1047" s="57" t="str">
        <f t="shared" si="17"/>
        <v/>
      </c>
      <c r="O1047" s="54">
        <f t="shared" ca="1" si="3"/>
        <v>48</v>
      </c>
      <c r="P1047" s="55">
        <f t="shared" ca="1" si="13"/>
        <v>2397006345.989934</v>
      </c>
      <c r="Q1047" s="56">
        <f t="shared" ca="1" si="14"/>
        <v>62322164995.738281</v>
      </c>
      <c r="R1047" s="57">
        <f t="shared" ca="1" si="15"/>
        <v>0</v>
      </c>
      <c r="S1047" s="8"/>
      <c r="T1047" s="8"/>
      <c r="U1047" s="8"/>
      <c r="V1047" s="8"/>
      <c r="W1047" s="8"/>
      <c r="X1047" s="8"/>
      <c r="Y1047" s="8"/>
      <c r="Z1047" s="8"/>
    </row>
    <row r="1048" spans="1:26" ht="15.75" customHeight="1">
      <c r="A1048" s="8"/>
      <c r="B1048" s="8"/>
      <c r="C1048" s="8"/>
      <c r="D1048" s="8"/>
      <c r="E1048" s="8"/>
      <c r="F1048" s="8"/>
      <c r="G1048" s="8"/>
      <c r="H1048" s="8"/>
      <c r="I1048" s="8"/>
      <c r="J1048" s="8"/>
      <c r="K1048" s="8"/>
      <c r="L1048" s="8"/>
      <c r="M1048" s="32"/>
      <c r="N1048" s="57" t="str">
        <f t="shared" si="17"/>
        <v/>
      </c>
      <c r="O1048" s="54">
        <f t="shared" ca="1" si="3"/>
        <v>72</v>
      </c>
      <c r="P1048" s="55">
        <f t="shared" ca="1" si="13"/>
        <v>-1246443299.9147656</v>
      </c>
      <c r="Q1048" s="56">
        <f t="shared" ca="1" si="14"/>
        <v>61075721695.823517</v>
      </c>
      <c r="R1048" s="57">
        <f t="shared" ca="1" si="15"/>
        <v>1</v>
      </c>
      <c r="S1048" s="8"/>
      <c r="T1048" s="8"/>
      <c r="U1048" s="8"/>
      <c r="V1048" s="8"/>
      <c r="W1048" s="8"/>
      <c r="X1048" s="8"/>
      <c r="Y1048" s="8"/>
      <c r="Z1048" s="8"/>
    </row>
    <row r="1049" spans="1:26" ht="15.75" customHeight="1">
      <c r="A1049" s="8"/>
      <c r="B1049" s="8"/>
      <c r="C1049" s="8"/>
      <c r="D1049" s="8"/>
      <c r="E1049" s="8"/>
      <c r="F1049" s="8"/>
      <c r="G1049" s="8"/>
      <c r="H1049" s="8"/>
      <c r="I1049" s="8"/>
      <c r="J1049" s="8"/>
      <c r="K1049" s="8"/>
      <c r="L1049" s="8"/>
      <c r="M1049" s="32"/>
      <c r="N1049" s="57" t="str">
        <f t="shared" si="17"/>
        <v/>
      </c>
      <c r="O1049" s="54">
        <f t="shared" ca="1" si="3"/>
        <v>87</v>
      </c>
      <c r="P1049" s="55">
        <f t="shared" ca="1" si="13"/>
        <v>-1221514433.9164703</v>
      </c>
      <c r="Q1049" s="56">
        <f t="shared" ca="1" si="14"/>
        <v>59854207261.907043</v>
      </c>
      <c r="R1049" s="57">
        <f t="shared" ca="1" si="15"/>
        <v>2</v>
      </c>
      <c r="S1049" s="8"/>
      <c r="T1049" s="8"/>
      <c r="U1049" s="8"/>
      <c r="V1049" s="8"/>
      <c r="W1049" s="8"/>
      <c r="X1049" s="8"/>
      <c r="Y1049" s="8"/>
      <c r="Z1049" s="8"/>
    </row>
    <row r="1050" spans="1:26" ht="15.75" customHeight="1">
      <c r="A1050" s="8"/>
      <c r="B1050" s="8"/>
      <c r="C1050" s="8"/>
      <c r="D1050" s="8"/>
      <c r="E1050" s="8"/>
      <c r="F1050" s="8"/>
      <c r="G1050" s="8"/>
      <c r="H1050" s="8"/>
      <c r="I1050" s="8"/>
      <c r="J1050" s="8"/>
      <c r="K1050" s="8"/>
      <c r="L1050" s="8"/>
      <c r="M1050" s="32"/>
      <c r="N1050" s="57" t="str">
        <f t="shared" si="17"/>
        <v/>
      </c>
      <c r="O1050" s="54">
        <f t="shared" ca="1" si="3"/>
        <v>7</v>
      </c>
      <c r="P1050" s="55">
        <f t="shared" ca="1" si="13"/>
        <v>2394168290.4762816</v>
      </c>
      <c r="Q1050" s="56">
        <f t="shared" ca="1" si="14"/>
        <v>62248375552.383324</v>
      </c>
      <c r="R1050" s="57">
        <f t="shared" ca="1" si="15"/>
        <v>0</v>
      </c>
      <c r="S1050" s="8"/>
      <c r="T1050" s="8"/>
      <c r="U1050" s="8"/>
      <c r="V1050" s="8"/>
      <c r="W1050" s="8"/>
      <c r="X1050" s="8"/>
      <c r="Y1050" s="8"/>
      <c r="Z1050" s="8"/>
    </row>
    <row r="1051" spans="1:26" ht="15.75" customHeight="1">
      <c r="A1051" s="8"/>
      <c r="B1051" s="8"/>
      <c r="C1051" s="8"/>
      <c r="D1051" s="8"/>
      <c r="E1051" s="8"/>
      <c r="F1051" s="8"/>
      <c r="G1051" s="8"/>
      <c r="H1051" s="8"/>
      <c r="I1051" s="8"/>
      <c r="J1051" s="8"/>
      <c r="K1051" s="8"/>
      <c r="L1051" s="8"/>
      <c r="M1051" s="32"/>
      <c r="N1051" s="57" t="str">
        <f t="shared" si="17"/>
        <v/>
      </c>
      <c r="O1051" s="54">
        <f t="shared" ca="1" si="3"/>
        <v>35</v>
      </c>
      <c r="P1051" s="55">
        <f t="shared" ca="1" si="13"/>
        <v>2489935022.0953331</v>
      </c>
      <c r="Q1051" s="56">
        <f t="shared" ca="1" si="14"/>
        <v>64738310574.478653</v>
      </c>
      <c r="R1051" s="57">
        <f t="shared" ca="1" si="15"/>
        <v>0</v>
      </c>
      <c r="S1051" s="8"/>
      <c r="T1051" s="8"/>
      <c r="U1051" s="8"/>
      <c r="V1051" s="8"/>
      <c r="W1051" s="8"/>
      <c r="X1051" s="8"/>
      <c r="Y1051" s="8"/>
      <c r="Z1051" s="8"/>
    </row>
    <row r="1052" spans="1:26" ht="15.75" customHeight="1">
      <c r="A1052" s="8"/>
      <c r="B1052" s="8"/>
      <c r="C1052" s="8"/>
      <c r="D1052" s="8"/>
      <c r="E1052" s="8"/>
      <c r="F1052" s="8"/>
      <c r="G1052" s="8"/>
      <c r="H1052" s="8"/>
      <c r="I1052" s="8"/>
      <c r="J1052" s="8"/>
      <c r="K1052" s="8"/>
      <c r="L1052" s="8"/>
      <c r="M1052" s="32"/>
      <c r="N1052" s="57" t="str">
        <f t="shared" si="17"/>
        <v/>
      </c>
      <c r="O1052" s="54">
        <f t="shared" ca="1" si="3"/>
        <v>66</v>
      </c>
      <c r="P1052" s="55">
        <f t="shared" ca="1" si="13"/>
        <v>-1294766211.489573</v>
      </c>
      <c r="Q1052" s="56">
        <f t="shared" ca="1" si="14"/>
        <v>63443544362.989082</v>
      </c>
      <c r="R1052" s="57">
        <f t="shared" ca="1" si="15"/>
        <v>1</v>
      </c>
      <c r="S1052" s="8"/>
      <c r="T1052" s="8"/>
      <c r="U1052" s="8"/>
      <c r="V1052" s="8"/>
      <c r="W1052" s="8"/>
      <c r="X1052" s="8"/>
      <c r="Y1052" s="8"/>
      <c r="Z1052" s="8"/>
    </row>
    <row r="1053" spans="1:26" ht="15.75" customHeight="1">
      <c r="A1053" s="8"/>
      <c r="B1053" s="8"/>
      <c r="C1053" s="8"/>
      <c r="D1053" s="8"/>
      <c r="E1053" s="8"/>
      <c r="F1053" s="8"/>
      <c r="G1053" s="8"/>
      <c r="H1053" s="8"/>
      <c r="I1053" s="8"/>
      <c r="J1053" s="8"/>
      <c r="K1053" s="8"/>
      <c r="L1053" s="8"/>
      <c r="M1053" s="32"/>
      <c r="N1053" s="57" t="str">
        <f t="shared" si="17"/>
        <v/>
      </c>
      <c r="O1053" s="54">
        <f t="shared" ca="1" si="3"/>
        <v>86</v>
      </c>
      <c r="P1053" s="55">
        <f t="shared" ca="1" si="13"/>
        <v>-1268870887.2597816</v>
      </c>
      <c r="Q1053" s="56">
        <f t="shared" ca="1" si="14"/>
        <v>62174673475.729301</v>
      </c>
      <c r="R1053" s="57">
        <f t="shared" ca="1" si="15"/>
        <v>2</v>
      </c>
      <c r="S1053" s="8"/>
      <c r="T1053" s="8"/>
      <c r="U1053" s="8"/>
      <c r="V1053" s="8"/>
      <c r="W1053" s="8"/>
      <c r="X1053" s="8"/>
      <c r="Y1053" s="8"/>
      <c r="Z1053" s="8"/>
    </row>
    <row r="1054" spans="1:26" ht="15.75" customHeight="1">
      <c r="A1054" s="8"/>
      <c r="B1054" s="8"/>
      <c r="C1054" s="8"/>
      <c r="D1054" s="8"/>
      <c r="E1054" s="8"/>
      <c r="F1054" s="8"/>
      <c r="G1054" s="8"/>
      <c r="H1054" s="8"/>
      <c r="I1054" s="8"/>
      <c r="J1054" s="8"/>
      <c r="K1054" s="8"/>
      <c r="L1054" s="8"/>
      <c r="M1054" s="32"/>
      <c r="N1054" s="57" t="str">
        <f t="shared" si="17"/>
        <v/>
      </c>
      <c r="O1054" s="54">
        <f t="shared" ca="1" si="3"/>
        <v>90</v>
      </c>
      <c r="P1054" s="55">
        <f t="shared" ca="1" si="13"/>
        <v>-1243493469.514586</v>
      </c>
      <c r="Q1054" s="56">
        <f t="shared" ca="1" si="14"/>
        <v>60931180006.214714</v>
      </c>
      <c r="R1054" s="57">
        <f t="shared" ca="1" si="15"/>
        <v>3</v>
      </c>
      <c r="S1054" s="8"/>
      <c r="T1054" s="8"/>
      <c r="U1054" s="8"/>
      <c r="V1054" s="8"/>
      <c r="W1054" s="8"/>
      <c r="X1054" s="8"/>
      <c r="Y1054" s="8"/>
      <c r="Z1054" s="8"/>
    </row>
    <row r="1055" spans="1:26" ht="15.75" customHeight="1">
      <c r="A1055" s="8"/>
      <c r="B1055" s="8"/>
      <c r="C1055" s="8"/>
      <c r="D1055" s="8"/>
      <c r="E1055" s="8"/>
      <c r="F1055" s="8"/>
      <c r="G1055" s="8"/>
      <c r="H1055" s="8"/>
      <c r="I1055" s="8"/>
      <c r="J1055" s="8"/>
      <c r="K1055" s="8"/>
      <c r="L1055" s="8"/>
      <c r="M1055" s="32"/>
      <c r="N1055" s="57" t="str">
        <f t="shared" si="17"/>
        <v/>
      </c>
      <c r="O1055" s="54">
        <f t="shared" ca="1" si="3"/>
        <v>99</v>
      </c>
      <c r="P1055" s="55">
        <f t="shared" ca="1" si="13"/>
        <v>-1218623600.1242943</v>
      </c>
      <c r="Q1055" s="56">
        <f t="shared" ca="1" si="14"/>
        <v>59712556406.090424</v>
      </c>
      <c r="R1055" s="57">
        <f t="shared" ca="1" si="15"/>
        <v>4</v>
      </c>
      <c r="S1055" s="8"/>
      <c r="T1055" s="8"/>
      <c r="U1055" s="8"/>
      <c r="V1055" s="8"/>
      <c r="W1055" s="8"/>
      <c r="X1055" s="8"/>
      <c r="Y1055" s="8"/>
      <c r="Z1055" s="8"/>
    </row>
    <row r="1056" spans="1:26" ht="15.75" customHeight="1">
      <c r="A1056" s="8"/>
      <c r="B1056" s="8"/>
      <c r="C1056" s="8"/>
      <c r="D1056" s="8"/>
      <c r="E1056" s="8"/>
      <c r="F1056" s="8"/>
      <c r="G1056" s="8"/>
      <c r="H1056" s="8"/>
      <c r="I1056" s="8"/>
      <c r="J1056" s="8"/>
      <c r="K1056" s="8"/>
      <c r="L1056" s="8"/>
      <c r="M1056" s="32"/>
      <c r="N1056" s="57" t="str">
        <f t="shared" si="17"/>
        <v/>
      </c>
      <c r="O1056" s="54">
        <f t="shared" ca="1" si="3"/>
        <v>70</v>
      </c>
      <c r="P1056" s="55">
        <f t="shared" ca="1" si="13"/>
        <v>-1194251128.1218085</v>
      </c>
      <c r="Q1056" s="56">
        <f t="shared" ca="1" si="14"/>
        <v>58518305277.968613</v>
      </c>
      <c r="R1056" s="57">
        <f t="shared" ca="1" si="15"/>
        <v>5</v>
      </c>
      <c r="S1056" s="8"/>
      <c r="T1056" s="8"/>
      <c r="U1056" s="8"/>
      <c r="V1056" s="8"/>
      <c r="W1056" s="8"/>
      <c r="X1056" s="8"/>
      <c r="Y1056" s="8"/>
      <c r="Z1056" s="8"/>
    </row>
    <row r="1057" spans="1:26" ht="15.75" customHeight="1">
      <c r="A1057" s="8"/>
      <c r="B1057" s="8"/>
      <c r="C1057" s="8"/>
      <c r="D1057" s="8"/>
      <c r="E1057" s="8"/>
      <c r="F1057" s="8"/>
      <c r="G1057" s="8"/>
      <c r="H1057" s="8"/>
      <c r="I1057" s="8"/>
      <c r="J1057" s="8"/>
      <c r="K1057" s="8"/>
      <c r="L1057" s="8"/>
      <c r="M1057" s="32"/>
      <c r="N1057" s="57" t="str">
        <f t="shared" si="17"/>
        <v/>
      </c>
      <c r="O1057" s="54">
        <f t="shared" ca="1" si="3"/>
        <v>77</v>
      </c>
      <c r="P1057" s="55">
        <f t="shared" ca="1" si="13"/>
        <v>-1170366105.5593722</v>
      </c>
      <c r="Q1057" s="56">
        <f t="shared" ca="1" si="14"/>
        <v>57347939172.409241</v>
      </c>
      <c r="R1057" s="57">
        <f t="shared" ca="1" si="15"/>
        <v>6</v>
      </c>
      <c r="S1057" s="8"/>
      <c r="T1057" s="8"/>
      <c r="U1057" s="8"/>
      <c r="V1057" s="8"/>
      <c r="W1057" s="8"/>
      <c r="X1057" s="8"/>
      <c r="Y1057" s="8"/>
      <c r="Z1057" s="8"/>
    </row>
    <row r="1058" spans="1:26" ht="15.75" customHeight="1">
      <c r="A1058" s="8"/>
      <c r="B1058" s="8"/>
      <c r="C1058" s="8"/>
      <c r="D1058" s="8"/>
      <c r="E1058" s="8"/>
      <c r="F1058" s="8"/>
      <c r="G1058" s="8"/>
      <c r="H1058" s="8"/>
      <c r="I1058" s="8"/>
      <c r="J1058" s="8"/>
      <c r="K1058" s="8"/>
      <c r="L1058" s="8"/>
      <c r="M1058" s="32"/>
      <c r="N1058" s="57" t="str">
        <f t="shared" si="17"/>
        <v/>
      </c>
      <c r="O1058" s="54">
        <f t="shared" ca="1" si="3"/>
        <v>40</v>
      </c>
      <c r="P1058" s="55">
        <f t="shared" ca="1" si="13"/>
        <v>2293917566.8963695</v>
      </c>
      <c r="Q1058" s="56">
        <f t="shared" ca="1" si="14"/>
        <v>59641856739.305611</v>
      </c>
      <c r="R1058" s="57">
        <f t="shared" ca="1" si="15"/>
        <v>0</v>
      </c>
      <c r="S1058" s="8"/>
      <c r="T1058" s="8"/>
      <c r="U1058" s="8"/>
      <c r="V1058" s="8"/>
      <c r="W1058" s="8"/>
      <c r="X1058" s="8"/>
      <c r="Y1058" s="8"/>
      <c r="Z1058" s="8"/>
    </row>
    <row r="1059" spans="1:26" ht="15.75" customHeight="1">
      <c r="A1059" s="8"/>
      <c r="B1059" s="8"/>
      <c r="C1059" s="8"/>
      <c r="D1059" s="8"/>
      <c r="E1059" s="8"/>
      <c r="F1059" s="8"/>
      <c r="G1059" s="8"/>
      <c r="H1059" s="8"/>
      <c r="I1059" s="8"/>
      <c r="J1059" s="8"/>
      <c r="K1059" s="8"/>
      <c r="L1059" s="8"/>
      <c r="M1059" s="32"/>
      <c r="N1059" s="57" t="str">
        <f t="shared" si="17"/>
        <v/>
      </c>
      <c r="O1059" s="54">
        <f t="shared" ca="1" si="3"/>
        <v>53</v>
      </c>
      <c r="P1059" s="55">
        <f t="shared" ca="1" si="13"/>
        <v>2385674269.5722246</v>
      </c>
      <c r="Q1059" s="56">
        <f t="shared" ca="1" si="14"/>
        <v>62027531008.877838</v>
      </c>
      <c r="R1059" s="57">
        <f t="shared" ca="1" si="15"/>
        <v>0</v>
      </c>
      <c r="S1059" s="8"/>
      <c r="T1059" s="8"/>
      <c r="U1059" s="8"/>
      <c r="V1059" s="8"/>
      <c r="W1059" s="8"/>
      <c r="X1059" s="8"/>
      <c r="Y1059" s="8"/>
      <c r="Z1059" s="8"/>
    </row>
    <row r="1060" spans="1:26" ht="15.75" customHeight="1">
      <c r="A1060" s="8"/>
      <c r="B1060" s="8"/>
      <c r="C1060" s="8"/>
      <c r="D1060" s="8"/>
      <c r="E1060" s="8"/>
      <c r="F1060" s="8"/>
      <c r="G1060" s="8"/>
      <c r="H1060" s="8"/>
      <c r="I1060" s="8"/>
      <c r="J1060" s="8"/>
      <c r="K1060" s="8"/>
      <c r="L1060" s="8"/>
      <c r="M1060" s="32"/>
      <c r="N1060" s="57" t="str">
        <f t="shared" si="17"/>
        <v/>
      </c>
      <c r="O1060" s="54">
        <f t="shared" ca="1" si="3"/>
        <v>74</v>
      </c>
      <c r="P1060" s="55">
        <f t="shared" ca="1" si="13"/>
        <v>-1240550620.1775568</v>
      </c>
      <c r="Q1060" s="56">
        <f t="shared" ca="1" si="14"/>
        <v>60786980388.700279</v>
      </c>
      <c r="R1060" s="57">
        <f t="shared" ca="1" si="15"/>
        <v>1</v>
      </c>
      <c r="S1060" s="8"/>
      <c r="T1060" s="8"/>
      <c r="U1060" s="8"/>
      <c r="V1060" s="8"/>
      <c r="W1060" s="8"/>
      <c r="X1060" s="8"/>
      <c r="Y1060" s="8"/>
      <c r="Z1060" s="8"/>
    </row>
    <row r="1061" spans="1:26" ht="15.75" customHeight="1">
      <c r="A1061" s="8"/>
      <c r="B1061" s="8"/>
      <c r="C1061" s="8"/>
      <c r="D1061" s="8"/>
      <c r="E1061" s="8"/>
      <c r="F1061" s="8"/>
      <c r="G1061" s="8"/>
      <c r="H1061" s="8"/>
      <c r="I1061" s="8"/>
      <c r="J1061" s="8"/>
      <c r="K1061" s="8"/>
      <c r="L1061" s="8"/>
      <c r="M1061" s="32"/>
      <c r="N1061" s="57" t="str">
        <f t="shared" si="17"/>
        <v/>
      </c>
      <c r="O1061" s="54">
        <f t="shared" ca="1" si="3"/>
        <v>80</v>
      </c>
      <c r="P1061" s="55">
        <f t="shared" ca="1" si="13"/>
        <v>-1215739607.7740057</v>
      </c>
      <c r="Q1061" s="56">
        <f t="shared" ca="1" si="14"/>
        <v>59571240780.926277</v>
      </c>
      <c r="R1061" s="57">
        <f t="shared" ca="1" si="15"/>
        <v>2</v>
      </c>
      <c r="S1061" s="8"/>
      <c r="T1061" s="8"/>
      <c r="U1061" s="8"/>
      <c r="V1061" s="8"/>
      <c r="W1061" s="8"/>
      <c r="X1061" s="8"/>
      <c r="Y1061" s="8"/>
      <c r="Z1061" s="8"/>
    </row>
    <row r="1062" spans="1:26" ht="15.75" customHeight="1">
      <c r="A1062" s="8"/>
      <c r="B1062" s="8"/>
      <c r="C1062" s="8"/>
      <c r="D1062" s="8"/>
      <c r="E1062" s="8"/>
      <c r="F1062" s="8"/>
      <c r="G1062" s="8"/>
      <c r="H1062" s="8"/>
      <c r="I1062" s="8"/>
      <c r="J1062" s="8"/>
      <c r="K1062" s="8"/>
      <c r="L1062" s="8"/>
      <c r="M1062" s="32"/>
      <c r="N1062" s="57" t="str">
        <f t="shared" si="17"/>
        <v/>
      </c>
      <c r="O1062" s="54">
        <f t="shared" ca="1" si="3"/>
        <v>24</v>
      </c>
      <c r="P1062" s="55">
        <f t="shared" ca="1" si="13"/>
        <v>2382849631.237051</v>
      </c>
      <c r="Q1062" s="56">
        <f t="shared" ca="1" si="14"/>
        <v>61954090412.16333</v>
      </c>
      <c r="R1062" s="57">
        <f t="shared" ca="1" si="15"/>
        <v>0</v>
      </c>
      <c r="S1062" s="8"/>
      <c r="T1062" s="8"/>
      <c r="U1062" s="8"/>
      <c r="V1062" s="8"/>
      <c r="W1062" s="8"/>
      <c r="X1062" s="8"/>
      <c r="Y1062" s="8"/>
      <c r="Z1062" s="8"/>
    </row>
    <row r="1063" spans="1:26" ht="15.75" customHeight="1">
      <c r="A1063" s="8"/>
      <c r="B1063" s="8"/>
      <c r="C1063" s="8"/>
      <c r="D1063" s="8"/>
      <c r="E1063" s="8"/>
      <c r="F1063" s="8"/>
      <c r="G1063" s="8"/>
      <c r="H1063" s="8"/>
      <c r="I1063" s="8"/>
      <c r="J1063" s="8"/>
      <c r="K1063" s="8"/>
      <c r="L1063" s="8"/>
      <c r="M1063" s="32"/>
      <c r="N1063" s="57" t="str">
        <f t="shared" si="17"/>
        <v/>
      </c>
      <c r="O1063" s="54">
        <f t="shared" ca="1" si="3"/>
        <v>53</v>
      </c>
      <c r="P1063" s="55">
        <f t="shared" ca="1" si="13"/>
        <v>2478163616.4865332</v>
      </c>
      <c r="Q1063" s="56">
        <f t="shared" ca="1" si="14"/>
        <v>64432254028.649864</v>
      </c>
      <c r="R1063" s="57">
        <f t="shared" ca="1" si="15"/>
        <v>0</v>
      </c>
      <c r="S1063" s="8"/>
      <c r="T1063" s="8"/>
      <c r="U1063" s="8"/>
      <c r="V1063" s="8"/>
      <c r="W1063" s="8"/>
      <c r="X1063" s="8"/>
      <c r="Y1063" s="8"/>
      <c r="Z1063" s="8"/>
    </row>
    <row r="1064" spans="1:26" ht="15.75" customHeight="1">
      <c r="A1064" s="8"/>
      <c r="B1064" s="8"/>
      <c r="C1064" s="8"/>
      <c r="D1064" s="8"/>
      <c r="E1064" s="8"/>
      <c r="F1064" s="8"/>
      <c r="G1064" s="8"/>
      <c r="H1064" s="8"/>
      <c r="I1064" s="8"/>
      <c r="J1064" s="8"/>
      <c r="K1064" s="8"/>
      <c r="L1064" s="8"/>
      <c r="M1064" s="32"/>
      <c r="N1064" s="57" t="str">
        <f t="shared" si="17"/>
        <v/>
      </c>
      <c r="O1064" s="54">
        <f t="shared" ca="1" si="3"/>
        <v>27</v>
      </c>
      <c r="P1064" s="55">
        <f t="shared" ca="1" si="13"/>
        <v>2577290161.1459947</v>
      </c>
      <c r="Q1064" s="56">
        <f t="shared" ca="1" si="14"/>
        <v>67009544189.79586</v>
      </c>
      <c r="R1064" s="57">
        <f t="shared" ca="1" si="15"/>
        <v>0</v>
      </c>
      <c r="S1064" s="8"/>
      <c r="T1064" s="8"/>
      <c r="U1064" s="8"/>
      <c r="V1064" s="8"/>
      <c r="W1064" s="8"/>
      <c r="X1064" s="8"/>
      <c r="Y1064" s="8"/>
      <c r="Z1064" s="8"/>
    </row>
    <row r="1065" spans="1:26" ht="15.75" customHeight="1">
      <c r="A1065" s="8"/>
      <c r="B1065" s="8"/>
      <c r="C1065" s="8"/>
      <c r="D1065" s="8"/>
      <c r="E1065" s="8"/>
      <c r="F1065" s="8"/>
      <c r="G1065" s="8"/>
      <c r="H1065" s="8"/>
      <c r="I1065" s="8"/>
      <c r="J1065" s="8"/>
      <c r="K1065" s="8"/>
      <c r="L1065" s="8"/>
      <c r="M1065" s="32"/>
      <c r="N1065" s="57" t="str">
        <f t="shared" si="17"/>
        <v/>
      </c>
      <c r="O1065" s="54">
        <f t="shared" ca="1" si="3"/>
        <v>51</v>
      </c>
      <c r="P1065" s="55">
        <f t="shared" ca="1" si="13"/>
        <v>2680381767.5918345</v>
      </c>
      <c r="Q1065" s="56">
        <f t="shared" ca="1" si="14"/>
        <v>69689925957.387695</v>
      </c>
      <c r="R1065" s="57">
        <f t="shared" ca="1" si="15"/>
        <v>0</v>
      </c>
      <c r="S1065" s="8"/>
      <c r="T1065" s="8"/>
      <c r="U1065" s="8"/>
      <c r="V1065" s="8"/>
      <c r="W1065" s="8"/>
      <c r="X1065" s="8"/>
      <c r="Y1065" s="8"/>
      <c r="Z1065" s="8"/>
    </row>
    <row r="1066" spans="1:26" ht="15.75" customHeight="1">
      <c r="A1066" s="8"/>
      <c r="B1066" s="8"/>
      <c r="C1066" s="8"/>
      <c r="D1066" s="8"/>
      <c r="E1066" s="8"/>
      <c r="F1066" s="8"/>
      <c r="G1066" s="8"/>
      <c r="H1066" s="8"/>
      <c r="I1066" s="8"/>
      <c r="J1066" s="8"/>
      <c r="K1066" s="8"/>
      <c r="L1066" s="8"/>
      <c r="M1066" s="32"/>
      <c r="N1066" s="57" t="str">
        <f t="shared" si="17"/>
        <v/>
      </c>
      <c r="O1066" s="54">
        <f t="shared" ca="1" si="3"/>
        <v>8</v>
      </c>
      <c r="P1066" s="55">
        <f t="shared" ca="1" si="13"/>
        <v>2787597038.2955079</v>
      </c>
      <c r="Q1066" s="56">
        <f t="shared" ca="1" si="14"/>
        <v>72477522995.683197</v>
      </c>
      <c r="R1066" s="57">
        <f t="shared" ca="1" si="15"/>
        <v>0</v>
      </c>
      <c r="S1066" s="8"/>
      <c r="T1066" s="8"/>
      <c r="U1066" s="8"/>
      <c r="V1066" s="8"/>
      <c r="W1066" s="8"/>
      <c r="X1066" s="8"/>
      <c r="Y1066" s="8"/>
      <c r="Z1066" s="8"/>
    </row>
    <row r="1067" spans="1:26" ht="15.75" customHeight="1">
      <c r="A1067" s="8"/>
      <c r="B1067" s="8"/>
      <c r="C1067" s="8"/>
      <c r="D1067" s="8"/>
      <c r="E1067" s="8"/>
      <c r="F1067" s="8"/>
      <c r="G1067" s="8"/>
      <c r="H1067" s="8"/>
      <c r="I1067" s="8"/>
      <c r="J1067" s="8"/>
      <c r="K1067" s="8"/>
      <c r="L1067" s="8"/>
      <c r="M1067" s="32"/>
      <c r="N1067" s="57" t="str">
        <f t="shared" si="17"/>
        <v/>
      </c>
      <c r="O1067" s="54">
        <f t="shared" ca="1" si="3"/>
        <v>99</v>
      </c>
      <c r="P1067" s="55">
        <f t="shared" ca="1" si="13"/>
        <v>-1449550459.9136639</v>
      </c>
      <c r="Q1067" s="56">
        <f t="shared" ca="1" si="14"/>
        <v>71027972535.769531</v>
      </c>
      <c r="R1067" s="57">
        <f t="shared" ca="1" si="15"/>
        <v>1</v>
      </c>
      <c r="S1067" s="8"/>
      <c r="T1067" s="8"/>
      <c r="U1067" s="8"/>
      <c r="V1067" s="8"/>
      <c r="W1067" s="8"/>
      <c r="X1067" s="8"/>
      <c r="Y1067" s="8"/>
      <c r="Z1067" s="8"/>
    </row>
    <row r="1068" spans="1:26" ht="15.75" customHeight="1">
      <c r="A1068" s="8"/>
      <c r="B1068" s="8"/>
      <c r="C1068" s="8"/>
      <c r="D1068" s="8"/>
      <c r="E1068" s="8"/>
      <c r="F1068" s="8"/>
      <c r="G1068" s="8"/>
      <c r="H1068" s="8"/>
      <c r="I1068" s="8"/>
      <c r="J1068" s="8"/>
      <c r="K1068" s="8"/>
      <c r="L1068" s="8"/>
      <c r="M1068" s="32"/>
      <c r="N1068" s="57" t="str">
        <f t="shared" si="17"/>
        <v/>
      </c>
      <c r="O1068" s="54">
        <f t="shared" ca="1" si="3"/>
        <v>58</v>
      </c>
      <c r="P1068" s="55">
        <f t="shared" ca="1" si="13"/>
        <v>2841118901.4307814</v>
      </c>
      <c r="Q1068" s="56">
        <f t="shared" ca="1" si="14"/>
        <v>73869091437.200317</v>
      </c>
      <c r="R1068" s="57">
        <f t="shared" ca="1" si="15"/>
        <v>0</v>
      </c>
      <c r="S1068" s="8"/>
      <c r="T1068" s="8"/>
      <c r="U1068" s="8"/>
      <c r="V1068" s="8"/>
      <c r="W1068" s="8"/>
      <c r="X1068" s="8"/>
      <c r="Y1068" s="8"/>
      <c r="Z1068" s="8"/>
    </row>
    <row r="1069" spans="1:26" ht="15.75" customHeight="1">
      <c r="A1069" s="8"/>
      <c r="B1069" s="8"/>
      <c r="C1069" s="8"/>
      <c r="D1069" s="8"/>
      <c r="E1069" s="8"/>
      <c r="F1069" s="8"/>
      <c r="G1069" s="8"/>
      <c r="H1069" s="8"/>
      <c r="I1069" s="8"/>
      <c r="J1069" s="8"/>
      <c r="K1069" s="8"/>
      <c r="L1069" s="8"/>
      <c r="M1069" s="32"/>
      <c r="N1069" s="57" t="str">
        <f t="shared" si="17"/>
        <v/>
      </c>
      <c r="O1069" s="54">
        <f t="shared" ca="1" si="3"/>
        <v>80</v>
      </c>
      <c r="P1069" s="55">
        <f t="shared" ca="1" si="13"/>
        <v>-1477381828.7440064</v>
      </c>
      <c r="Q1069" s="56">
        <f t="shared" ca="1" si="14"/>
        <v>72391709608.456314</v>
      </c>
      <c r="R1069" s="57">
        <f t="shared" ca="1" si="15"/>
        <v>1</v>
      </c>
      <c r="S1069" s="8"/>
      <c r="T1069" s="8"/>
      <c r="U1069" s="8"/>
      <c r="V1069" s="8"/>
      <c r="W1069" s="8"/>
      <c r="X1069" s="8"/>
      <c r="Y1069" s="8"/>
      <c r="Z1069" s="8"/>
    </row>
    <row r="1070" spans="1:26" ht="15.75" customHeight="1">
      <c r="A1070" s="8"/>
      <c r="B1070" s="8"/>
      <c r="C1070" s="8"/>
      <c r="D1070" s="8"/>
      <c r="E1070" s="8"/>
      <c r="F1070" s="8"/>
      <c r="G1070" s="8"/>
      <c r="H1070" s="8"/>
      <c r="I1070" s="8"/>
      <c r="J1070" s="8"/>
      <c r="K1070" s="8"/>
      <c r="L1070" s="8"/>
      <c r="M1070" s="32"/>
      <c r="N1070" s="57" t="str">
        <f t="shared" si="17"/>
        <v/>
      </c>
      <c r="O1070" s="54">
        <f t="shared" ca="1" si="3"/>
        <v>100</v>
      </c>
      <c r="P1070" s="55">
        <f t="shared" ca="1" si="13"/>
        <v>-1447834192.1691263</v>
      </c>
      <c r="Q1070" s="56">
        <f t="shared" ca="1" si="14"/>
        <v>70943875416.287186</v>
      </c>
      <c r="R1070" s="57">
        <f t="shared" ca="1" si="15"/>
        <v>2</v>
      </c>
      <c r="S1070" s="8"/>
      <c r="T1070" s="8"/>
      <c r="U1070" s="8"/>
      <c r="V1070" s="8"/>
      <c r="W1070" s="8"/>
      <c r="X1070" s="8"/>
      <c r="Y1070" s="8"/>
      <c r="Z1070" s="8"/>
    </row>
    <row r="1071" spans="1:26" ht="15.75" customHeight="1">
      <c r="A1071" s="8"/>
      <c r="B1071" s="8"/>
      <c r="C1071" s="8"/>
      <c r="D1071" s="8"/>
      <c r="E1071" s="8"/>
      <c r="F1071" s="8"/>
      <c r="G1071" s="8"/>
      <c r="H1071" s="8"/>
      <c r="I1071" s="8"/>
      <c r="J1071" s="8"/>
      <c r="K1071" s="8"/>
      <c r="L1071" s="8"/>
      <c r="M1071" s="32"/>
      <c r="N1071" s="57" t="str">
        <f t="shared" si="17"/>
        <v/>
      </c>
      <c r="O1071" s="54">
        <f t="shared" ca="1" si="3"/>
        <v>60</v>
      </c>
      <c r="P1071" s="55">
        <f t="shared" ca="1" si="13"/>
        <v>-1418877508.3257437</v>
      </c>
      <c r="Q1071" s="56">
        <f t="shared" ca="1" si="14"/>
        <v>69524997907.961441</v>
      </c>
      <c r="R1071" s="57">
        <f t="shared" ca="1" si="15"/>
        <v>3</v>
      </c>
      <c r="S1071" s="8"/>
      <c r="T1071" s="8"/>
      <c r="U1071" s="8"/>
      <c r="V1071" s="8"/>
      <c r="W1071" s="8"/>
      <c r="X1071" s="8"/>
      <c r="Y1071" s="8"/>
      <c r="Z1071" s="8"/>
    </row>
    <row r="1072" spans="1:26" ht="15.75" customHeight="1">
      <c r="A1072" s="8"/>
      <c r="B1072" s="8"/>
      <c r="C1072" s="8"/>
      <c r="D1072" s="8"/>
      <c r="E1072" s="8"/>
      <c r="F1072" s="8"/>
      <c r="G1072" s="8"/>
      <c r="H1072" s="8"/>
      <c r="I1072" s="8"/>
      <c r="J1072" s="8"/>
      <c r="K1072" s="8"/>
      <c r="L1072" s="8"/>
      <c r="M1072" s="32"/>
      <c r="N1072" s="57" t="str">
        <f t="shared" si="17"/>
        <v/>
      </c>
      <c r="O1072" s="54">
        <f t="shared" ca="1" si="3"/>
        <v>39</v>
      </c>
      <c r="P1072" s="55">
        <f t="shared" ca="1" si="13"/>
        <v>2780999916.3184576</v>
      </c>
      <c r="Q1072" s="56">
        <f t="shared" ca="1" si="14"/>
        <v>72305997824.279892</v>
      </c>
      <c r="R1072" s="57">
        <f t="shared" ca="1" si="15"/>
        <v>0</v>
      </c>
      <c r="S1072" s="8"/>
      <c r="T1072" s="8"/>
      <c r="U1072" s="8"/>
      <c r="V1072" s="8"/>
      <c r="W1072" s="8"/>
      <c r="X1072" s="8"/>
      <c r="Y1072" s="8"/>
      <c r="Z1072" s="8"/>
    </row>
    <row r="1073" spans="1:26" ht="15.75" customHeight="1">
      <c r="A1073" s="8"/>
      <c r="B1073" s="8"/>
      <c r="C1073" s="8"/>
      <c r="D1073" s="8"/>
      <c r="E1073" s="8"/>
      <c r="F1073" s="8"/>
      <c r="G1073" s="8"/>
      <c r="H1073" s="8"/>
      <c r="I1073" s="8"/>
      <c r="J1073" s="8"/>
      <c r="K1073" s="8"/>
      <c r="L1073" s="8"/>
      <c r="M1073" s="32"/>
      <c r="N1073" s="57" t="str">
        <f t="shared" si="17"/>
        <v/>
      </c>
      <c r="O1073" s="54">
        <f t="shared" ca="1" si="3"/>
        <v>57</v>
      </c>
      <c r="P1073" s="55">
        <f t="shared" ca="1" si="13"/>
        <v>2892239912.9711957</v>
      </c>
      <c r="Q1073" s="56">
        <f t="shared" ca="1" si="14"/>
        <v>75198237737.251083</v>
      </c>
      <c r="R1073" s="57">
        <f t="shared" ca="1" si="15"/>
        <v>0</v>
      </c>
      <c r="S1073" s="8"/>
      <c r="T1073" s="8"/>
      <c r="U1073" s="8"/>
      <c r="V1073" s="8"/>
      <c r="W1073" s="8"/>
      <c r="X1073" s="8"/>
      <c r="Y1073" s="8"/>
      <c r="Z1073" s="8"/>
    </row>
    <row r="1074" spans="1:26" ht="15.75" customHeight="1">
      <c r="A1074" s="8"/>
      <c r="B1074" s="8"/>
      <c r="C1074" s="8"/>
      <c r="D1074" s="8"/>
      <c r="E1074" s="8"/>
      <c r="F1074" s="8"/>
      <c r="G1074" s="8"/>
      <c r="H1074" s="8"/>
      <c r="I1074" s="8"/>
      <c r="J1074" s="8"/>
      <c r="K1074" s="8"/>
      <c r="L1074" s="8"/>
      <c r="M1074" s="32"/>
      <c r="N1074" s="57" t="str">
        <f t="shared" si="17"/>
        <v/>
      </c>
      <c r="O1074" s="54">
        <f t="shared" ca="1" si="3"/>
        <v>78</v>
      </c>
      <c r="P1074" s="55">
        <f t="shared" ca="1" si="13"/>
        <v>-1503964754.7450216</v>
      </c>
      <c r="Q1074" s="56">
        <f t="shared" ca="1" si="14"/>
        <v>73694272982.506058</v>
      </c>
      <c r="R1074" s="57">
        <f t="shared" ca="1" si="15"/>
        <v>1</v>
      </c>
      <c r="S1074" s="8"/>
      <c r="T1074" s="8"/>
      <c r="U1074" s="8"/>
      <c r="V1074" s="8"/>
      <c r="W1074" s="8"/>
      <c r="X1074" s="8"/>
      <c r="Y1074" s="8"/>
      <c r="Z1074" s="8"/>
    </row>
    <row r="1075" spans="1:26" ht="15.75" customHeight="1">
      <c r="A1075" s="8"/>
      <c r="B1075" s="8"/>
      <c r="C1075" s="8"/>
      <c r="D1075" s="8"/>
      <c r="E1075" s="8"/>
      <c r="F1075" s="8"/>
      <c r="G1075" s="8"/>
      <c r="H1075" s="8"/>
      <c r="I1075" s="8"/>
      <c r="J1075" s="8"/>
      <c r="K1075" s="8"/>
      <c r="L1075" s="8"/>
      <c r="M1075" s="32"/>
      <c r="N1075" s="57" t="str">
        <f t="shared" si="17"/>
        <v/>
      </c>
      <c r="O1075" s="54">
        <f t="shared" ca="1" si="3"/>
        <v>6</v>
      </c>
      <c r="P1075" s="55">
        <f t="shared" ca="1" si="13"/>
        <v>2947770919.3002424</v>
      </c>
      <c r="Q1075" s="56">
        <f t="shared" ca="1" si="14"/>
        <v>76642043901.806305</v>
      </c>
      <c r="R1075" s="57">
        <f t="shared" ca="1" si="15"/>
        <v>0</v>
      </c>
      <c r="S1075" s="8"/>
      <c r="T1075" s="8"/>
      <c r="U1075" s="8"/>
      <c r="V1075" s="8"/>
      <c r="W1075" s="8"/>
      <c r="X1075" s="8"/>
      <c r="Y1075" s="8"/>
      <c r="Z1075" s="8"/>
    </row>
    <row r="1076" spans="1:26" ht="15.75" customHeight="1">
      <c r="A1076" s="8"/>
      <c r="B1076" s="8"/>
      <c r="C1076" s="8"/>
      <c r="D1076" s="8"/>
      <c r="E1076" s="8"/>
      <c r="F1076" s="8"/>
      <c r="G1076" s="8"/>
      <c r="H1076" s="8"/>
      <c r="I1076" s="8"/>
      <c r="J1076" s="8"/>
      <c r="K1076" s="8"/>
      <c r="L1076" s="8"/>
      <c r="M1076" s="32"/>
      <c r="N1076" s="57" t="str">
        <f t="shared" si="17"/>
        <v/>
      </c>
      <c r="O1076" s="54">
        <f t="shared" ca="1" si="3"/>
        <v>51</v>
      </c>
      <c r="P1076" s="55">
        <f t="shared" ca="1" si="13"/>
        <v>3065681756.0722523</v>
      </c>
      <c r="Q1076" s="56">
        <f t="shared" ca="1" si="14"/>
        <v>79707725657.878555</v>
      </c>
      <c r="R1076" s="57">
        <f t="shared" ca="1" si="15"/>
        <v>0</v>
      </c>
      <c r="S1076" s="8"/>
      <c r="T1076" s="8"/>
      <c r="U1076" s="8"/>
      <c r="V1076" s="8"/>
      <c r="W1076" s="8"/>
      <c r="X1076" s="8"/>
      <c r="Y1076" s="8"/>
      <c r="Z1076" s="8"/>
    </row>
    <row r="1077" spans="1:26" ht="15.75" customHeight="1">
      <c r="A1077" s="8"/>
      <c r="B1077" s="8"/>
      <c r="C1077" s="8"/>
      <c r="D1077" s="8"/>
      <c r="E1077" s="8"/>
      <c r="F1077" s="8"/>
      <c r="G1077" s="8"/>
      <c r="H1077" s="8"/>
      <c r="I1077" s="8"/>
      <c r="J1077" s="8"/>
      <c r="K1077" s="8"/>
      <c r="L1077" s="8"/>
      <c r="M1077" s="32"/>
      <c r="N1077" s="57" t="str">
        <f t="shared" si="17"/>
        <v/>
      </c>
      <c r="O1077" s="54">
        <f t="shared" ca="1" si="3"/>
        <v>69</v>
      </c>
      <c r="P1077" s="55">
        <f t="shared" ca="1" si="13"/>
        <v>-1594154513.1575711</v>
      </c>
      <c r="Q1077" s="56">
        <f t="shared" ca="1" si="14"/>
        <v>78113571144.720978</v>
      </c>
      <c r="R1077" s="57">
        <f t="shared" ca="1" si="15"/>
        <v>1</v>
      </c>
      <c r="S1077" s="8"/>
      <c r="T1077" s="8"/>
      <c r="U1077" s="8"/>
      <c r="V1077" s="8"/>
      <c r="W1077" s="8"/>
      <c r="X1077" s="8"/>
      <c r="Y1077" s="8"/>
      <c r="Z1077" s="8"/>
    </row>
    <row r="1078" spans="1:26" ht="15.75" customHeight="1">
      <c r="A1078" s="8"/>
      <c r="B1078" s="8"/>
      <c r="C1078" s="8"/>
      <c r="D1078" s="8"/>
      <c r="E1078" s="8"/>
      <c r="F1078" s="8"/>
      <c r="G1078" s="8"/>
      <c r="H1078" s="8"/>
      <c r="I1078" s="8"/>
      <c r="J1078" s="8"/>
      <c r="K1078" s="8"/>
      <c r="L1078" s="8"/>
      <c r="M1078" s="32"/>
      <c r="N1078" s="57" t="str">
        <f t="shared" si="17"/>
        <v/>
      </c>
      <c r="O1078" s="54">
        <f t="shared" ca="1" si="3"/>
        <v>92</v>
      </c>
      <c r="P1078" s="55">
        <f t="shared" ca="1" si="13"/>
        <v>-1562271422.8944197</v>
      </c>
      <c r="Q1078" s="56">
        <f t="shared" ca="1" si="14"/>
        <v>76551299721.826553</v>
      </c>
      <c r="R1078" s="57">
        <f t="shared" ca="1" si="15"/>
        <v>2</v>
      </c>
      <c r="S1078" s="8"/>
      <c r="T1078" s="8"/>
      <c r="U1078" s="8"/>
      <c r="V1078" s="8"/>
      <c r="W1078" s="8"/>
      <c r="X1078" s="8"/>
      <c r="Y1078" s="8"/>
      <c r="Z1078" s="8"/>
    </row>
    <row r="1079" spans="1:26" ht="15.75" customHeight="1">
      <c r="A1079" s="8"/>
      <c r="B1079" s="8"/>
      <c r="C1079" s="8"/>
      <c r="D1079" s="8"/>
      <c r="E1079" s="8"/>
      <c r="F1079" s="8"/>
      <c r="G1079" s="8"/>
      <c r="H1079" s="8"/>
      <c r="I1079" s="8"/>
      <c r="J1079" s="8"/>
      <c r="K1079" s="8"/>
      <c r="L1079" s="8"/>
      <c r="M1079" s="32"/>
      <c r="N1079" s="57" t="str">
        <f t="shared" si="17"/>
        <v/>
      </c>
      <c r="O1079" s="54">
        <f t="shared" ca="1" si="3"/>
        <v>86</v>
      </c>
      <c r="P1079" s="55">
        <f t="shared" ca="1" si="13"/>
        <v>-1531025994.4365311</v>
      </c>
      <c r="Q1079" s="56">
        <f t="shared" ca="1" si="14"/>
        <v>75020273727.390015</v>
      </c>
      <c r="R1079" s="57">
        <f t="shared" ca="1" si="15"/>
        <v>3</v>
      </c>
      <c r="S1079" s="8"/>
      <c r="T1079" s="8"/>
      <c r="U1079" s="8"/>
      <c r="V1079" s="8"/>
      <c r="W1079" s="8"/>
      <c r="X1079" s="8"/>
      <c r="Y1079" s="8"/>
      <c r="Z1079" s="8"/>
    </row>
    <row r="1080" spans="1:26" ht="15.75" customHeight="1">
      <c r="A1080" s="8"/>
      <c r="B1080" s="8"/>
      <c r="C1080" s="8"/>
      <c r="D1080" s="8"/>
      <c r="E1080" s="8"/>
      <c r="F1080" s="8"/>
      <c r="G1080" s="8"/>
      <c r="H1080" s="8"/>
      <c r="I1080" s="8"/>
      <c r="J1080" s="8"/>
      <c r="K1080" s="8"/>
      <c r="L1080" s="8"/>
      <c r="M1080" s="32"/>
      <c r="N1080" s="57" t="str">
        <f t="shared" si="17"/>
        <v/>
      </c>
      <c r="O1080" s="54">
        <f t="shared" ca="1" si="3"/>
        <v>24</v>
      </c>
      <c r="P1080" s="55">
        <f t="shared" ca="1" si="13"/>
        <v>3000810949.0956006</v>
      </c>
      <c r="Q1080" s="56">
        <f t="shared" ca="1" si="14"/>
        <v>78021084676.485611</v>
      </c>
      <c r="R1080" s="57">
        <f t="shared" ca="1" si="15"/>
        <v>0</v>
      </c>
      <c r="S1080" s="8"/>
      <c r="T1080" s="8"/>
      <c r="U1080" s="8"/>
      <c r="V1080" s="8"/>
      <c r="W1080" s="8"/>
      <c r="X1080" s="8"/>
      <c r="Y1080" s="8"/>
      <c r="Z1080" s="8"/>
    </row>
    <row r="1081" spans="1:26" ht="15.75" customHeight="1">
      <c r="A1081" s="8"/>
      <c r="B1081" s="8"/>
      <c r="C1081" s="8"/>
      <c r="D1081" s="8"/>
      <c r="E1081" s="8"/>
      <c r="F1081" s="8"/>
      <c r="G1081" s="8"/>
      <c r="H1081" s="8"/>
      <c r="I1081" s="8"/>
      <c r="J1081" s="8"/>
      <c r="K1081" s="8"/>
      <c r="L1081" s="8"/>
      <c r="M1081" s="32"/>
      <c r="N1081" s="57" t="str">
        <f t="shared" si="17"/>
        <v/>
      </c>
      <c r="O1081" s="54">
        <f t="shared" ca="1" si="3"/>
        <v>28</v>
      </c>
      <c r="P1081" s="55">
        <f t="shared" ca="1" si="13"/>
        <v>3120843387.0594244</v>
      </c>
      <c r="Q1081" s="56">
        <f t="shared" ca="1" si="14"/>
        <v>81141928063.545029</v>
      </c>
      <c r="R1081" s="57">
        <f t="shared" ca="1" si="15"/>
        <v>0</v>
      </c>
      <c r="S1081" s="8"/>
      <c r="T1081" s="8"/>
      <c r="U1081" s="8"/>
      <c r="V1081" s="8"/>
      <c r="W1081" s="8"/>
      <c r="X1081" s="8"/>
      <c r="Y1081" s="8"/>
      <c r="Z1081" s="8"/>
    </row>
    <row r="1082" spans="1:26" ht="15.75" customHeight="1">
      <c r="A1082" s="8"/>
      <c r="B1082" s="8"/>
      <c r="C1082" s="8"/>
      <c r="D1082" s="8"/>
      <c r="E1082" s="8"/>
      <c r="F1082" s="8"/>
      <c r="G1082" s="8"/>
      <c r="H1082" s="8"/>
      <c r="I1082" s="8"/>
      <c r="J1082" s="8"/>
      <c r="K1082" s="8"/>
      <c r="L1082" s="8"/>
      <c r="M1082" s="32"/>
      <c r="N1082" s="57" t="str">
        <f t="shared" si="17"/>
        <v/>
      </c>
      <c r="O1082" s="54">
        <f t="shared" ca="1" si="3"/>
        <v>81</v>
      </c>
      <c r="P1082" s="55">
        <f t="shared" ca="1" si="13"/>
        <v>-1622838561.2709007</v>
      </c>
      <c r="Q1082" s="56">
        <f t="shared" ca="1" si="14"/>
        <v>79519089502.274124</v>
      </c>
      <c r="R1082" s="57">
        <f t="shared" ca="1" si="15"/>
        <v>1</v>
      </c>
      <c r="S1082" s="8"/>
      <c r="T1082" s="8"/>
      <c r="U1082" s="8"/>
      <c r="V1082" s="8"/>
      <c r="W1082" s="8"/>
      <c r="X1082" s="8"/>
      <c r="Y1082" s="8"/>
      <c r="Z1082" s="8"/>
    </row>
    <row r="1083" spans="1:26" ht="15.75" customHeight="1">
      <c r="A1083" s="8"/>
      <c r="B1083" s="8"/>
      <c r="C1083" s="8"/>
      <c r="D1083" s="8"/>
      <c r="E1083" s="8"/>
      <c r="F1083" s="8"/>
      <c r="G1083" s="8"/>
      <c r="H1083" s="8"/>
      <c r="I1083" s="8"/>
      <c r="J1083" s="8"/>
      <c r="K1083" s="8"/>
      <c r="L1083" s="8"/>
      <c r="M1083" s="32"/>
      <c r="N1083" s="57" t="str">
        <f t="shared" si="17"/>
        <v/>
      </c>
      <c r="O1083" s="54">
        <f t="shared" ca="1" si="3"/>
        <v>80</v>
      </c>
      <c r="P1083" s="55">
        <f t="shared" ca="1" si="13"/>
        <v>-1590381790.0454824</v>
      </c>
      <c r="Q1083" s="56">
        <f t="shared" ca="1" si="14"/>
        <v>77928707712.228638</v>
      </c>
      <c r="R1083" s="57">
        <f t="shared" ca="1" si="15"/>
        <v>2</v>
      </c>
      <c r="S1083" s="8"/>
      <c r="T1083" s="8"/>
      <c r="U1083" s="8"/>
      <c r="V1083" s="8"/>
      <c r="W1083" s="8"/>
      <c r="X1083" s="8"/>
      <c r="Y1083" s="8"/>
      <c r="Z1083" s="8"/>
    </row>
    <row r="1084" spans="1:26" ht="15.75" customHeight="1">
      <c r="A1084" s="8"/>
      <c r="B1084" s="8"/>
      <c r="C1084" s="8"/>
      <c r="D1084" s="8"/>
      <c r="E1084" s="8"/>
      <c r="F1084" s="8"/>
      <c r="G1084" s="8"/>
      <c r="H1084" s="8"/>
      <c r="I1084" s="8"/>
      <c r="J1084" s="8"/>
      <c r="K1084" s="8"/>
      <c r="L1084" s="8"/>
      <c r="M1084" s="32"/>
      <c r="N1084" s="57" t="str">
        <f t="shared" si="17"/>
        <v/>
      </c>
      <c r="O1084" s="54">
        <f t="shared" ca="1" si="3"/>
        <v>92</v>
      </c>
      <c r="P1084" s="55">
        <f t="shared" ca="1" si="13"/>
        <v>-1558574154.2445729</v>
      </c>
      <c r="Q1084" s="56">
        <f t="shared" ca="1" si="14"/>
        <v>76370133557.98407</v>
      </c>
      <c r="R1084" s="57">
        <f t="shared" ca="1" si="15"/>
        <v>3</v>
      </c>
      <c r="S1084" s="8"/>
      <c r="T1084" s="8"/>
      <c r="U1084" s="8"/>
      <c r="V1084" s="8"/>
      <c r="W1084" s="8"/>
      <c r="X1084" s="8"/>
      <c r="Y1084" s="8"/>
      <c r="Z1084" s="8"/>
    </row>
    <row r="1085" spans="1:26" ht="15.75" customHeight="1">
      <c r="A1085" s="8"/>
      <c r="B1085" s="8"/>
      <c r="C1085" s="8"/>
      <c r="D1085" s="8"/>
      <c r="E1085" s="8"/>
      <c r="F1085" s="8"/>
      <c r="G1085" s="8"/>
      <c r="H1085" s="8"/>
      <c r="I1085" s="8"/>
      <c r="J1085" s="8"/>
      <c r="K1085" s="8"/>
      <c r="L1085" s="8"/>
      <c r="M1085" s="32"/>
      <c r="N1085" s="57" t="str">
        <f t="shared" si="17"/>
        <v/>
      </c>
      <c r="O1085" s="54">
        <f t="shared" ca="1" si="3"/>
        <v>28</v>
      </c>
      <c r="P1085" s="55">
        <f t="shared" ca="1" si="13"/>
        <v>3054805342.3193626</v>
      </c>
      <c r="Q1085" s="56">
        <f t="shared" ca="1" si="14"/>
        <v>79424938900.303436</v>
      </c>
      <c r="R1085" s="57">
        <f t="shared" ca="1" si="15"/>
        <v>0</v>
      </c>
      <c r="S1085" s="8"/>
      <c r="T1085" s="8"/>
      <c r="U1085" s="8"/>
      <c r="V1085" s="8"/>
      <c r="W1085" s="8"/>
      <c r="X1085" s="8"/>
      <c r="Y1085" s="8"/>
      <c r="Z1085" s="8"/>
    </row>
    <row r="1086" spans="1:26" ht="15.75" customHeight="1">
      <c r="A1086" s="8"/>
      <c r="B1086" s="8"/>
      <c r="C1086" s="8"/>
      <c r="D1086" s="8"/>
      <c r="E1086" s="8"/>
      <c r="F1086" s="8"/>
      <c r="G1086" s="8"/>
      <c r="H1086" s="8"/>
      <c r="I1086" s="8"/>
      <c r="J1086" s="8"/>
      <c r="K1086" s="8"/>
      <c r="L1086" s="8"/>
      <c r="M1086" s="32"/>
      <c r="N1086" s="57" t="str">
        <f t="shared" si="17"/>
        <v/>
      </c>
      <c r="O1086" s="54">
        <f t="shared" ca="1" si="3"/>
        <v>45</v>
      </c>
      <c r="P1086" s="55">
        <f t="shared" ca="1" si="13"/>
        <v>3176997556.0121374</v>
      </c>
      <c r="Q1086" s="56">
        <f t="shared" ca="1" si="14"/>
        <v>82601936456.315567</v>
      </c>
      <c r="R1086" s="57">
        <f t="shared" ca="1" si="15"/>
        <v>0</v>
      </c>
      <c r="S1086" s="8"/>
      <c r="T1086" s="8"/>
      <c r="U1086" s="8"/>
      <c r="V1086" s="8"/>
      <c r="W1086" s="8"/>
      <c r="X1086" s="8"/>
      <c r="Y1086" s="8"/>
      <c r="Z1086" s="8"/>
    </row>
    <row r="1087" spans="1:26" ht="15.75" customHeight="1">
      <c r="A1087" s="8"/>
      <c r="B1087" s="8"/>
      <c r="C1087" s="8"/>
      <c r="D1087" s="8"/>
      <c r="E1087" s="8"/>
      <c r="F1087" s="8"/>
      <c r="G1087" s="8"/>
      <c r="H1087" s="8"/>
      <c r="I1087" s="8"/>
      <c r="J1087" s="8"/>
      <c r="K1087" s="8"/>
      <c r="L1087" s="8"/>
      <c r="M1087" s="32"/>
      <c r="N1087" s="57" t="str">
        <f t="shared" si="17"/>
        <v/>
      </c>
      <c r="O1087" s="54">
        <f t="shared" ca="1" si="3"/>
        <v>57</v>
      </c>
      <c r="P1087" s="55">
        <f t="shared" ca="1" si="13"/>
        <v>3304077458.2526226</v>
      </c>
      <c r="Q1087" s="56">
        <f t="shared" ca="1" si="14"/>
        <v>85906013914.568192</v>
      </c>
      <c r="R1087" s="57">
        <f t="shared" ca="1" si="15"/>
        <v>0</v>
      </c>
      <c r="S1087" s="8"/>
      <c r="T1087" s="8"/>
      <c r="U1087" s="8"/>
      <c r="V1087" s="8"/>
      <c r="W1087" s="8"/>
      <c r="X1087" s="8"/>
      <c r="Y1087" s="8"/>
      <c r="Z1087" s="8"/>
    </row>
    <row r="1088" spans="1:26" ht="15.75" customHeight="1">
      <c r="A1088" s="8"/>
      <c r="B1088" s="8"/>
      <c r="C1088" s="8"/>
      <c r="D1088" s="8"/>
      <c r="E1088" s="8"/>
      <c r="F1088" s="8"/>
      <c r="G1088" s="8"/>
      <c r="H1088" s="8"/>
      <c r="I1088" s="8"/>
      <c r="J1088" s="8"/>
      <c r="K1088" s="8"/>
      <c r="L1088" s="8"/>
      <c r="M1088" s="32"/>
      <c r="N1088" s="57" t="str">
        <f t="shared" si="17"/>
        <v/>
      </c>
      <c r="O1088" s="54">
        <f t="shared" ca="1" si="3"/>
        <v>95</v>
      </c>
      <c r="P1088" s="55">
        <f t="shared" ca="1" si="13"/>
        <v>-1718120278.291364</v>
      </c>
      <c r="Q1088" s="56">
        <f t="shared" ca="1" si="14"/>
        <v>84187893636.276825</v>
      </c>
      <c r="R1088" s="57">
        <f t="shared" ca="1" si="15"/>
        <v>1</v>
      </c>
      <c r="S1088" s="8"/>
      <c r="T1088" s="8"/>
      <c r="U1088" s="8"/>
      <c r="V1088" s="8"/>
      <c r="W1088" s="8"/>
      <c r="X1088" s="8"/>
      <c r="Y1088" s="8"/>
      <c r="Z1088" s="8"/>
    </row>
    <row r="1089" spans="1:26" ht="15.75" customHeight="1">
      <c r="A1089" s="8"/>
      <c r="B1089" s="8"/>
      <c r="C1089" s="8"/>
      <c r="D1089" s="8"/>
      <c r="E1089" s="8"/>
      <c r="F1089" s="8"/>
      <c r="G1089" s="8"/>
      <c r="H1089" s="8"/>
      <c r="I1089" s="8"/>
      <c r="J1089" s="8"/>
      <c r="K1089" s="8"/>
      <c r="L1089" s="8"/>
      <c r="M1089" s="32"/>
      <c r="N1089" s="57" t="str">
        <f t="shared" si="17"/>
        <v/>
      </c>
      <c r="O1089" s="54">
        <f t="shared" ca="1" si="3"/>
        <v>63</v>
      </c>
      <c r="P1089" s="55">
        <f t="shared" ca="1" si="13"/>
        <v>-1683757872.7255366</v>
      </c>
      <c r="Q1089" s="56">
        <f t="shared" ca="1" si="14"/>
        <v>82504135763.551285</v>
      </c>
      <c r="R1089" s="57">
        <f t="shared" ca="1" si="15"/>
        <v>2</v>
      </c>
      <c r="S1089" s="8"/>
      <c r="T1089" s="8"/>
      <c r="U1089" s="8"/>
      <c r="V1089" s="8"/>
      <c r="W1089" s="8"/>
      <c r="X1089" s="8"/>
      <c r="Y1089" s="8"/>
      <c r="Z1089" s="8"/>
    </row>
    <row r="1090" spans="1:26" ht="15.75" customHeight="1">
      <c r="A1090" s="8"/>
      <c r="B1090" s="8"/>
      <c r="C1090" s="8"/>
      <c r="D1090" s="8"/>
      <c r="E1090" s="8"/>
      <c r="F1090" s="8"/>
      <c r="G1090" s="8"/>
      <c r="H1090" s="8"/>
      <c r="I1090" s="8"/>
      <c r="J1090" s="8"/>
      <c r="K1090" s="8"/>
      <c r="L1090" s="8"/>
      <c r="M1090" s="32"/>
      <c r="N1090" s="57" t="str">
        <f t="shared" si="17"/>
        <v/>
      </c>
      <c r="O1090" s="54">
        <f t="shared" ca="1" si="3"/>
        <v>43</v>
      </c>
      <c r="P1090" s="55">
        <f t="shared" ca="1" si="13"/>
        <v>3300165430.5420513</v>
      </c>
      <c r="Q1090" s="56">
        <f t="shared" ca="1" si="14"/>
        <v>85804301194.093338</v>
      </c>
      <c r="R1090" s="57">
        <f t="shared" ca="1" si="15"/>
        <v>0</v>
      </c>
      <c r="S1090" s="8"/>
      <c r="T1090" s="8"/>
      <c r="U1090" s="8"/>
      <c r="V1090" s="8"/>
      <c r="W1090" s="8"/>
      <c r="X1090" s="8"/>
      <c r="Y1090" s="8"/>
      <c r="Z1090" s="8"/>
    </row>
    <row r="1091" spans="1:26" ht="15.75" customHeight="1">
      <c r="A1091" s="8"/>
      <c r="B1091" s="8"/>
      <c r="C1091" s="8"/>
      <c r="D1091" s="8"/>
      <c r="E1091" s="8"/>
      <c r="F1091" s="8"/>
      <c r="G1091" s="8"/>
      <c r="H1091" s="8"/>
      <c r="I1091" s="8"/>
      <c r="J1091" s="8"/>
      <c r="K1091" s="8"/>
      <c r="L1091" s="8"/>
      <c r="M1091" s="32"/>
      <c r="N1091" s="57" t="str">
        <f t="shared" si="17"/>
        <v/>
      </c>
      <c r="O1091" s="54">
        <f t="shared" ca="1" si="3"/>
        <v>10</v>
      </c>
      <c r="P1091" s="55">
        <f t="shared" ca="1" si="13"/>
        <v>3432172047.7637334</v>
      </c>
      <c r="Q1091" s="56">
        <f t="shared" ca="1" si="14"/>
        <v>89236473241.857071</v>
      </c>
      <c r="R1091" s="57">
        <f t="shared" ca="1" si="15"/>
        <v>0</v>
      </c>
      <c r="S1091" s="8"/>
      <c r="T1091" s="8"/>
      <c r="U1091" s="8"/>
      <c r="V1091" s="8"/>
      <c r="W1091" s="8"/>
      <c r="X1091" s="8"/>
      <c r="Y1091" s="8"/>
      <c r="Z1091" s="8"/>
    </row>
    <row r="1092" spans="1:26" ht="15.75" customHeight="1">
      <c r="A1092" s="8"/>
      <c r="B1092" s="8"/>
      <c r="C1092" s="8"/>
      <c r="D1092" s="8"/>
      <c r="E1092" s="8"/>
      <c r="F1092" s="8"/>
      <c r="G1092" s="8"/>
      <c r="H1092" s="8"/>
      <c r="I1092" s="8"/>
      <c r="J1092" s="8"/>
      <c r="K1092" s="8"/>
      <c r="L1092" s="8"/>
      <c r="M1092" s="32"/>
      <c r="N1092" s="57" t="str">
        <f t="shared" si="17"/>
        <v/>
      </c>
      <c r="O1092" s="54">
        <f t="shared" ca="1" si="3"/>
        <v>45</v>
      </c>
      <c r="P1092" s="55">
        <f t="shared" ca="1" si="13"/>
        <v>3569458929.674283</v>
      </c>
      <c r="Q1092" s="56">
        <f t="shared" ca="1" si="14"/>
        <v>92805932171.531357</v>
      </c>
      <c r="R1092" s="57">
        <f t="shared" ca="1" si="15"/>
        <v>0</v>
      </c>
      <c r="S1092" s="8"/>
      <c r="T1092" s="8"/>
      <c r="U1092" s="8"/>
      <c r="V1092" s="8"/>
      <c r="W1092" s="8"/>
      <c r="X1092" s="8"/>
      <c r="Y1092" s="8"/>
      <c r="Z1092" s="8"/>
    </row>
    <row r="1093" spans="1:26" ht="15.75" customHeight="1">
      <c r="A1093" s="8"/>
      <c r="B1093" s="8"/>
      <c r="C1093" s="8"/>
      <c r="D1093" s="8"/>
      <c r="E1093" s="8"/>
      <c r="F1093" s="8"/>
      <c r="G1093" s="8"/>
      <c r="H1093" s="8"/>
      <c r="I1093" s="8"/>
      <c r="J1093" s="8"/>
      <c r="K1093" s="8"/>
      <c r="L1093" s="8"/>
      <c r="M1093" s="32"/>
      <c r="N1093" s="57" t="str">
        <f t="shared" si="17"/>
        <v/>
      </c>
      <c r="O1093" s="54">
        <f t="shared" ca="1" si="3"/>
        <v>8</v>
      </c>
      <c r="P1093" s="55">
        <f t="shared" ca="1" si="13"/>
        <v>3712237286.8612542</v>
      </c>
      <c r="Q1093" s="56">
        <f t="shared" ca="1" si="14"/>
        <v>96518169458.392609</v>
      </c>
      <c r="R1093" s="57">
        <f t="shared" ca="1" si="15"/>
        <v>0</v>
      </c>
      <c r="S1093" s="8"/>
      <c r="T1093" s="8"/>
      <c r="U1093" s="8"/>
      <c r="V1093" s="8"/>
      <c r="W1093" s="8"/>
      <c r="X1093" s="8"/>
      <c r="Y1093" s="8"/>
      <c r="Z1093" s="8"/>
    </row>
    <row r="1094" spans="1:26" ht="15.75" customHeight="1">
      <c r="A1094" s="8"/>
      <c r="B1094" s="8"/>
      <c r="C1094" s="8"/>
      <c r="D1094" s="8"/>
      <c r="E1094" s="8"/>
      <c r="F1094" s="8"/>
      <c r="G1094" s="8"/>
      <c r="H1094" s="8"/>
      <c r="I1094" s="8"/>
      <c r="J1094" s="8"/>
      <c r="K1094" s="8"/>
      <c r="L1094" s="8"/>
      <c r="M1094" s="32"/>
      <c r="N1094" s="57" t="str">
        <f t="shared" si="17"/>
        <v/>
      </c>
      <c r="O1094" s="54">
        <f t="shared" ca="1" si="3"/>
        <v>80</v>
      </c>
      <c r="P1094" s="55">
        <f t="shared" ca="1" si="13"/>
        <v>-1930363389.1678522</v>
      </c>
      <c r="Q1094" s="56">
        <f t="shared" ca="1" si="14"/>
        <v>94587806069.224762</v>
      </c>
      <c r="R1094" s="57">
        <f t="shared" ca="1" si="15"/>
        <v>1</v>
      </c>
      <c r="S1094" s="8"/>
      <c r="T1094" s="8"/>
      <c r="U1094" s="8"/>
      <c r="V1094" s="8"/>
      <c r="W1094" s="8"/>
      <c r="X1094" s="8"/>
      <c r="Y1094" s="8"/>
      <c r="Z1094" s="8"/>
    </row>
    <row r="1095" spans="1:26" ht="15.75" customHeight="1">
      <c r="A1095" s="8"/>
      <c r="B1095" s="8"/>
      <c r="C1095" s="8"/>
      <c r="D1095" s="8"/>
      <c r="E1095" s="8"/>
      <c r="F1095" s="8"/>
      <c r="G1095" s="8"/>
      <c r="H1095" s="8"/>
      <c r="I1095" s="8"/>
      <c r="J1095" s="8"/>
      <c r="K1095" s="8"/>
      <c r="L1095" s="8"/>
      <c r="M1095" s="32"/>
      <c r="N1095" s="57" t="str">
        <f t="shared" si="17"/>
        <v/>
      </c>
      <c r="O1095" s="54">
        <f t="shared" ca="1" si="3"/>
        <v>87</v>
      </c>
      <c r="P1095" s="55">
        <f t="shared" ca="1" si="13"/>
        <v>-1891756121.3844953</v>
      </c>
      <c r="Q1095" s="56">
        <f t="shared" ca="1" si="14"/>
        <v>92696049947.840271</v>
      </c>
      <c r="R1095" s="57">
        <f t="shared" ca="1" si="15"/>
        <v>2</v>
      </c>
      <c r="S1095" s="8"/>
      <c r="T1095" s="8"/>
      <c r="U1095" s="8"/>
      <c r="V1095" s="8"/>
      <c r="W1095" s="8"/>
      <c r="X1095" s="8"/>
      <c r="Y1095" s="8"/>
      <c r="Z1095" s="8"/>
    </row>
    <row r="1096" spans="1:26" ht="15.75" customHeight="1">
      <c r="A1096" s="8"/>
      <c r="B1096" s="8"/>
      <c r="C1096" s="8"/>
      <c r="D1096" s="8"/>
      <c r="E1096" s="8"/>
      <c r="F1096" s="8"/>
      <c r="G1096" s="8"/>
      <c r="H1096" s="8"/>
      <c r="I1096" s="8"/>
      <c r="J1096" s="8"/>
      <c r="K1096" s="8"/>
      <c r="L1096" s="8"/>
      <c r="M1096" s="32"/>
      <c r="N1096" s="57" t="str">
        <f t="shared" si="17"/>
        <v/>
      </c>
      <c r="O1096" s="54">
        <f t="shared" ca="1" si="3"/>
        <v>58</v>
      </c>
      <c r="P1096" s="55">
        <f t="shared" ca="1" si="13"/>
        <v>3707841997.9136109</v>
      </c>
      <c r="Q1096" s="56">
        <f t="shared" ca="1" si="14"/>
        <v>96403891945.753876</v>
      </c>
      <c r="R1096" s="57">
        <f t="shared" ca="1" si="15"/>
        <v>0</v>
      </c>
      <c r="S1096" s="8"/>
      <c r="T1096" s="8"/>
      <c r="U1096" s="8"/>
      <c r="V1096" s="8"/>
      <c r="W1096" s="8"/>
      <c r="X1096" s="8"/>
      <c r="Y1096" s="8"/>
      <c r="Z1096" s="8"/>
    </row>
    <row r="1097" spans="1:26" ht="15.75" customHeight="1">
      <c r="A1097" s="8"/>
      <c r="B1097" s="8"/>
      <c r="C1097" s="8"/>
      <c r="D1097" s="8"/>
      <c r="E1097" s="8"/>
      <c r="F1097" s="8"/>
      <c r="G1097" s="8"/>
      <c r="H1097" s="8"/>
      <c r="I1097" s="8"/>
      <c r="J1097" s="8"/>
      <c r="K1097" s="8"/>
      <c r="L1097" s="8"/>
      <c r="M1097" s="32"/>
      <c r="N1097" s="57" t="str">
        <f t="shared" si="17"/>
        <v/>
      </c>
      <c r="O1097" s="54">
        <f t="shared" ca="1" si="3"/>
        <v>57</v>
      </c>
      <c r="P1097" s="55">
        <f t="shared" ca="1" si="13"/>
        <v>3856155677.8301549</v>
      </c>
      <c r="Q1097" s="56">
        <f t="shared" ca="1" si="14"/>
        <v>100260047623.58403</v>
      </c>
      <c r="R1097" s="57">
        <f t="shared" ca="1" si="15"/>
        <v>0</v>
      </c>
      <c r="S1097" s="8"/>
      <c r="T1097" s="8"/>
      <c r="U1097" s="8"/>
      <c r="V1097" s="8"/>
      <c r="W1097" s="8"/>
      <c r="X1097" s="8"/>
      <c r="Y1097" s="8"/>
      <c r="Z1097" s="8"/>
    </row>
    <row r="1098" spans="1:26" ht="15.75" customHeight="1">
      <c r="A1098" s="8"/>
      <c r="B1098" s="8"/>
      <c r="C1098" s="8"/>
      <c r="D1098" s="8"/>
      <c r="E1098" s="8"/>
      <c r="F1098" s="8"/>
      <c r="G1098" s="8"/>
      <c r="H1098" s="8"/>
      <c r="I1098" s="8"/>
      <c r="J1098" s="8"/>
      <c r="K1098" s="8"/>
      <c r="L1098" s="8"/>
      <c r="M1098" s="32"/>
      <c r="N1098" s="57" t="str">
        <f t="shared" si="17"/>
        <v/>
      </c>
      <c r="O1098" s="54">
        <f t="shared" ca="1" si="3"/>
        <v>91</v>
      </c>
      <c r="P1098" s="55">
        <f t="shared" ca="1" si="13"/>
        <v>-2005200952.4716806</v>
      </c>
      <c r="Q1098" s="56">
        <f t="shared" ca="1" si="14"/>
        <v>98254846671.11235</v>
      </c>
      <c r="R1098" s="57">
        <f t="shared" ca="1" si="15"/>
        <v>1</v>
      </c>
      <c r="S1098" s="8"/>
      <c r="T1098" s="8"/>
      <c r="U1098" s="8"/>
      <c r="V1098" s="8"/>
      <c r="W1098" s="8"/>
      <c r="X1098" s="8"/>
      <c r="Y1098" s="8"/>
      <c r="Z1098" s="8"/>
    </row>
    <row r="1099" spans="1:26" ht="15.75" customHeight="1">
      <c r="A1099" s="8"/>
      <c r="B1099" s="8"/>
      <c r="C1099" s="8"/>
      <c r="D1099" s="8"/>
      <c r="E1099" s="8"/>
      <c r="F1099" s="8"/>
      <c r="G1099" s="8"/>
      <c r="H1099" s="8"/>
      <c r="I1099" s="8"/>
      <c r="J1099" s="8"/>
      <c r="K1099" s="8"/>
      <c r="L1099" s="8"/>
      <c r="M1099" s="32"/>
      <c r="N1099" s="57" t="str">
        <f t="shared" si="17"/>
        <v/>
      </c>
      <c r="O1099" s="54">
        <f t="shared" ca="1" si="3"/>
        <v>95</v>
      </c>
      <c r="P1099" s="55">
        <f t="shared" ca="1" si="13"/>
        <v>-1965096933.4222469</v>
      </c>
      <c r="Q1099" s="56">
        <f t="shared" ca="1" si="14"/>
        <v>96289749737.690109</v>
      </c>
      <c r="R1099" s="57">
        <f t="shared" ca="1" si="15"/>
        <v>2</v>
      </c>
      <c r="S1099" s="8"/>
      <c r="T1099" s="8"/>
      <c r="U1099" s="8"/>
      <c r="V1099" s="8"/>
      <c r="W1099" s="8"/>
      <c r="X1099" s="8"/>
      <c r="Y1099" s="8"/>
      <c r="Z1099" s="8"/>
    </row>
    <row r="1100" spans="1:26" ht="15.75" customHeight="1">
      <c r="A1100" s="8"/>
      <c r="B1100" s="8"/>
      <c r="C1100" s="8"/>
      <c r="D1100" s="8"/>
      <c r="E1100" s="8"/>
      <c r="F1100" s="8"/>
      <c r="G1100" s="8"/>
      <c r="H1100" s="8"/>
      <c r="I1100" s="8"/>
      <c r="J1100" s="8"/>
      <c r="K1100" s="8"/>
      <c r="L1100" s="8"/>
      <c r="M1100" s="32"/>
      <c r="N1100" s="57" t="str">
        <f t="shared" si="17"/>
        <v/>
      </c>
      <c r="O1100" s="54">
        <f t="shared" ca="1" si="3"/>
        <v>63</v>
      </c>
      <c r="P1100" s="55">
        <f t="shared" ca="1" si="13"/>
        <v>-1925794994.7538023</v>
      </c>
      <c r="Q1100" s="56">
        <f t="shared" ca="1" si="14"/>
        <v>94363954742.93631</v>
      </c>
      <c r="R1100" s="57">
        <f t="shared" ca="1" si="15"/>
        <v>3</v>
      </c>
      <c r="S1100" s="8"/>
      <c r="T1100" s="8"/>
      <c r="U1100" s="8"/>
      <c r="V1100" s="8"/>
      <c r="W1100" s="8"/>
      <c r="X1100" s="8"/>
      <c r="Y1100" s="8"/>
      <c r="Z1100" s="8"/>
    </row>
    <row r="1101" spans="1:26" ht="15.75" customHeight="1">
      <c r="A1101" s="8"/>
      <c r="B1101" s="8"/>
      <c r="C1101" s="8"/>
      <c r="D1101" s="8"/>
      <c r="E1101" s="8"/>
      <c r="F1101" s="8"/>
      <c r="G1101" s="8"/>
      <c r="H1101" s="8"/>
      <c r="I1101" s="8"/>
      <c r="J1101" s="8"/>
      <c r="K1101" s="8"/>
      <c r="L1101" s="8"/>
      <c r="M1101" s="32"/>
      <c r="N1101" s="57" t="str">
        <f t="shared" si="17"/>
        <v/>
      </c>
      <c r="O1101" s="54">
        <f t="shared" ca="1" si="3"/>
        <v>18</v>
      </c>
      <c r="P1101" s="55">
        <f t="shared" ca="1" si="13"/>
        <v>3774558189.7174525</v>
      </c>
      <c r="Q1101" s="56">
        <f t="shared" ca="1" si="14"/>
        <v>98138512932.653763</v>
      </c>
      <c r="R1101" s="57">
        <f t="shared" ca="1" si="15"/>
        <v>0</v>
      </c>
      <c r="S1101" s="8"/>
      <c r="T1101" s="8"/>
      <c r="U1101" s="8"/>
      <c r="V1101" s="8"/>
      <c r="W1101" s="8"/>
      <c r="X1101" s="8"/>
      <c r="Y1101" s="8"/>
      <c r="Z1101" s="8"/>
    </row>
    <row r="1102" spans="1:26" ht="15.75" customHeight="1">
      <c r="A1102" s="8"/>
      <c r="B1102" s="8"/>
      <c r="C1102" s="8"/>
      <c r="D1102" s="8"/>
      <c r="E1102" s="8"/>
      <c r="F1102" s="8"/>
      <c r="G1102" s="8"/>
      <c r="H1102" s="8"/>
      <c r="I1102" s="8"/>
      <c r="J1102" s="8"/>
      <c r="K1102" s="8"/>
      <c r="L1102" s="8"/>
      <c r="M1102" s="32"/>
      <c r="N1102" s="57" t="str">
        <f t="shared" si="17"/>
        <v/>
      </c>
      <c r="O1102" s="54">
        <f t="shared" ca="1" si="3"/>
        <v>76</v>
      </c>
      <c r="P1102" s="55">
        <f t="shared" ca="1" si="13"/>
        <v>-1962770258.6530752</v>
      </c>
      <c r="Q1102" s="56">
        <f t="shared" ca="1" si="14"/>
        <v>96175742674.000687</v>
      </c>
      <c r="R1102" s="57">
        <f t="shared" ca="1" si="15"/>
        <v>1</v>
      </c>
      <c r="S1102" s="8"/>
      <c r="T1102" s="8"/>
      <c r="U1102" s="8"/>
      <c r="V1102" s="8"/>
      <c r="W1102" s="8"/>
      <c r="X1102" s="8"/>
      <c r="Y1102" s="8"/>
      <c r="Z1102" s="8"/>
    </row>
    <row r="1103" spans="1:26" ht="15.75" customHeight="1">
      <c r="A1103" s="8"/>
      <c r="B1103" s="8"/>
      <c r="C1103" s="8"/>
      <c r="D1103" s="8"/>
      <c r="E1103" s="8"/>
      <c r="F1103" s="8"/>
      <c r="G1103" s="8"/>
      <c r="H1103" s="8"/>
      <c r="I1103" s="8"/>
      <c r="J1103" s="8"/>
      <c r="K1103" s="8"/>
      <c r="L1103" s="8"/>
      <c r="M1103" s="32"/>
      <c r="N1103" s="57" t="str">
        <f t="shared" si="17"/>
        <v/>
      </c>
      <c r="O1103" s="54">
        <f t="shared" ca="1" si="3"/>
        <v>70</v>
      </c>
      <c r="P1103" s="55">
        <f t="shared" ca="1" si="13"/>
        <v>-1923514853.4800138</v>
      </c>
      <c r="Q1103" s="56">
        <f t="shared" ca="1" si="14"/>
        <v>94252227820.520676</v>
      </c>
      <c r="R1103" s="57">
        <f t="shared" ca="1" si="15"/>
        <v>2</v>
      </c>
      <c r="S1103" s="8"/>
      <c r="T1103" s="8"/>
      <c r="U1103" s="8"/>
      <c r="V1103" s="8"/>
      <c r="W1103" s="8"/>
      <c r="X1103" s="8"/>
      <c r="Y1103" s="8"/>
      <c r="Z1103" s="8"/>
    </row>
    <row r="1104" spans="1:26" ht="15.75" customHeight="1">
      <c r="A1104" s="8"/>
      <c r="B1104" s="8"/>
      <c r="C1104" s="8"/>
      <c r="D1104" s="8"/>
      <c r="E1104" s="8"/>
      <c r="F1104" s="8"/>
      <c r="G1104" s="8"/>
      <c r="H1104" s="8"/>
      <c r="I1104" s="8"/>
      <c r="J1104" s="8"/>
      <c r="K1104" s="8"/>
      <c r="L1104" s="8"/>
      <c r="M1104" s="32"/>
      <c r="N1104" s="57" t="str">
        <f t="shared" si="17"/>
        <v/>
      </c>
      <c r="O1104" s="54">
        <f t="shared" ca="1" si="3"/>
        <v>31</v>
      </c>
      <c r="P1104" s="55">
        <f t="shared" ca="1" si="13"/>
        <v>3770089112.820827</v>
      </c>
      <c r="Q1104" s="56">
        <f t="shared" ca="1" si="14"/>
        <v>98022316933.341507</v>
      </c>
      <c r="R1104" s="57">
        <f t="shared" ca="1" si="15"/>
        <v>0</v>
      </c>
      <c r="S1104" s="8"/>
      <c r="T1104" s="8"/>
      <c r="U1104" s="8"/>
      <c r="V1104" s="8"/>
      <c r="W1104" s="8"/>
      <c r="X1104" s="8"/>
      <c r="Y1104" s="8"/>
      <c r="Z1104" s="8"/>
    </row>
    <row r="1105" spans="1:26" ht="15.75" customHeight="1">
      <c r="A1105" s="8"/>
      <c r="B1105" s="8"/>
      <c r="C1105" s="8"/>
      <c r="D1105" s="8"/>
      <c r="E1105" s="8"/>
      <c r="F1105" s="8"/>
      <c r="G1105" s="8"/>
      <c r="H1105" s="8"/>
      <c r="I1105" s="8"/>
      <c r="J1105" s="8"/>
      <c r="K1105" s="8"/>
      <c r="L1105" s="8"/>
      <c r="M1105" s="32"/>
      <c r="N1105" s="57" t="str">
        <f t="shared" si="17"/>
        <v/>
      </c>
      <c r="O1105" s="54">
        <f t="shared" ca="1" si="3"/>
        <v>92</v>
      </c>
      <c r="P1105" s="55">
        <f t="shared" ca="1" si="13"/>
        <v>-1960446338.6668301</v>
      </c>
      <c r="Q1105" s="56">
        <f t="shared" ca="1" si="14"/>
        <v>96061870594.674683</v>
      </c>
      <c r="R1105" s="57">
        <f t="shared" ca="1" si="15"/>
        <v>1</v>
      </c>
      <c r="S1105" s="8"/>
      <c r="T1105" s="8"/>
      <c r="U1105" s="8"/>
      <c r="V1105" s="8"/>
      <c r="W1105" s="8"/>
      <c r="X1105" s="8"/>
      <c r="Y1105" s="8"/>
      <c r="Z1105" s="8"/>
    </row>
    <row r="1106" spans="1:26" ht="15.75" customHeight="1">
      <c r="A1106" s="8"/>
      <c r="B1106" s="8"/>
      <c r="C1106" s="8"/>
      <c r="D1106" s="8"/>
      <c r="E1106" s="8"/>
      <c r="F1106" s="8"/>
      <c r="G1106" s="8"/>
      <c r="H1106" s="8"/>
      <c r="I1106" s="8"/>
      <c r="J1106" s="8"/>
      <c r="K1106" s="8"/>
      <c r="L1106" s="8"/>
      <c r="M1106" s="32"/>
      <c r="N1106" s="57" t="str">
        <f t="shared" si="17"/>
        <v/>
      </c>
      <c r="O1106" s="54">
        <f t="shared" ca="1" si="3"/>
        <v>11</v>
      </c>
      <c r="P1106" s="55">
        <f t="shared" ca="1" si="13"/>
        <v>3842474823.7869873</v>
      </c>
      <c r="Q1106" s="56">
        <f t="shared" ca="1" si="14"/>
        <v>99904345418.46167</v>
      </c>
      <c r="R1106" s="57">
        <f t="shared" ca="1" si="15"/>
        <v>0</v>
      </c>
      <c r="S1106" s="8"/>
      <c r="T1106" s="8"/>
      <c r="U1106" s="8"/>
      <c r="V1106" s="8"/>
      <c r="W1106" s="8"/>
      <c r="X1106" s="8"/>
      <c r="Y1106" s="8"/>
      <c r="Z1106" s="8"/>
    </row>
    <row r="1107" spans="1:26" ht="15.75" customHeight="1">
      <c r="A1107" s="8"/>
      <c r="B1107" s="8"/>
      <c r="C1107" s="8"/>
      <c r="D1107" s="8"/>
      <c r="E1107" s="8"/>
      <c r="F1107" s="8"/>
      <c r="G1107" s="8"/>
      <c r="H1107" s="8"/>
      <c r="I1107" s="8"/>
      <c r="J1107" s="8"/>
      <c r="K1107" s="8"/>
      <c r="L1107" s="8"/>
      <c r="M1107" s="32"/>
      <c r="N1107" s="57" t="str">
        <f t="shared" si="17"/>
        <v/>
      </c>
      <c r="O1107" s="54">
        <f t="shared" ca="1" si="3"/>
        <v>77</v>
      </c>
      <c r="P1107" s="55">
        <f t="shared" ca="1" si="13"/>
        <v>-1998086908.3692334</v>
      </c>
      <c r="Q1107" s="56">
        <f t="shared" ca="1" si="14"/>
        <v>97906258510.092438</v>
      </c>
      <c r="R1107" s="57">
        <f t="shared" ca="1" si="15"/>
        <v>1</v>
      </c>
      <c r="S1107" s="8"/>
      <c r="T1107" s="8"/>
      <c r="U1107" s="8"/>
      <c r="V1107" s="8"/>
      <c r="W1107" s="8"/>
      <c r="X1107" s="8"/>
      <c r="Y1107" s="8"/>
      <c r="Z1107" s="8"/>
    </row>
    <row r="1108" spans="1:26" ht="15.75" customHeight="1">
      <c r="A1108" s="8"/>
      <c r="B1108" s="8"/>
      <c r="C1108" s="8"/>
      <c r="D1108" s="8"/>
      <c r="E1108" s="8"/>
      <c r="F1108" s="8"/>
      <c r="G1108" s="8"/>
      <c r="H1108" s="8"/>
      <c r="I1108" s="8"/>
      <c r="J1108" s="8"/>
      <c r="K1108" s="8"/>
      <c r="L1108" s="8"/>
      <c r="M1108" s="32"/>
      <c r="N1108" s="57" t="str">
        <f t="shared" si="17"/>
        <v/>
      </c>
      <c r="O1108" s="54">
        <f t="shared" ca="1" si="3"/>
        <v>59</v>
      </c>
      <c r="P1108" s="55">
        <f t="shared" ca="1" si="13"/>
        <v>3916250340.4036975</v>
      </c>
      <c r="Q1108" s="56">
        <f t="shared" ca="1" si="14"/>
        <v>101822508850.49614</v>
      </c>
      <c r="R1108" s="57">
        <f t="shared" ca="1" si="15"/>
        <v>0</v>
      </c>
      <c r="S1108" s="8"/>
      <c r="T1108" s="8"/>
      <c r="U1108" s="8"/>
      <c r="V1108" s="8"/>
      <c r="W1108" s="8"/>
      <c r="X1108" s="8"/>
      <c r="Y1108" s="8"/>
      <c r="Z1108" s="8"/>
    </row>
    <row r="1109" spans="1:26" ht="15.75" customHeight="1">
      <c r="A1109" s="8"/>
      <c r="B1109" s="8"/>
      <c r="C1109" s="8"/>
      <c r="D1109" s="8"/>
      <c r="E1109" s="8"/>
      <c r="F1109" s="8"/>
      <c r="G1109" s="8"/>
      <c r="H1109" s="8"/>
      <c r="I1109" s="8"/>
      <c r="J1109" s="8"/>
      <c r="K1109" s="8"/>
      <c r="L1109" s="8"/>
      <c r="M1109" s="32"/>
      <c r="N1109" s="57" t="str">
        <f t="shared" si="17"/>
        <v/>
      </c>
      <c r="O1109" s="54">
        <f t="shared" ca="1" si="3"/>
        <v>1</v>
      </c>
      <c r="P1109" s="55">
        <f t="shared" ca="1" si="13"/>
        <v>4072900354.0198455</v>
      </c>
      <c r="Q1109" s="56">
        <f t="shared" ca="1" si="14"/>
        <v>105895409204.51599</v>
      </c>
      <c r="R1109" s="57">
        <f t="shared" ca="1" si="15"/>
        <v>0</v>
      </c>
      <c r="S1109" s="8"/>
      <c r="T1109" s="8"/>
      <c r="U1109" s="8"/>
      <c r="V1109" s="8"/>
      <c r="W1109" s="8"/>
      <c r="X1109" s="8"/>
      <c r="Y1109" s="8"/>
      <c r="Z1109" s="8"/>
    </row>
    <row r="1110" spans="1:26" ht="15.75" customHeight="1">
      <c r="A1110" s="8"/>
      <c r="B1110" s="8"/>
      <c r="C1110" s="8"/>
      <c r="D1110" s="8"/>
      <c r="E1110" s="8"/>
      <c r="F1110" s="8"/>
      <c r="G1110" s="8"/>
      <c r="H1110" s="8"/>
      <c r="I1110" s="8"/>
      <c r="J1110" s="8"/>
      <c r="K1110" s="8"/>
      <c r="L1110" s="8"/>
      <c r="M1110" s="32"/>
      <c r="N1110" s="57" t="str">
        <f t="shared" si="17"/>
        <v/>
      </c>
      <c r="O1110" s="54">
        <f t="shared" ca="1" si="3"/>
        <v>14</v>
      </c>
      <c r="P1110" s="55">
        <f t="shared" ca="1" si="13"/>
        <v>4235816368.1806397</v>
      </c>
      <c r="Q1110" s="56">
        <f t="shared" ca="1" si="14"/>
        <v>110131225572.69662</v>
      </c>
      <c r="R1110" s="57">
        <f t="shared" ca="1" si="15"/>
        <v>0</v>
      </c>
      <c r="S1110" s="8"/>
      <c r="T1110" s="8"/>
      <c r="U1110" s="8"/>
      <c r="V1110" s="8"/>
      <c r="W1110" s="8"/>
      <c r="X1110" s="8"/>
      <c r="Y1110" s="8"/>
      <c r="Z1110" s="8"/>
    </row>
    <row r="1111" spans="1:26" ht="15.75" customHeight="1">
      <c r="A1111" s="8"/>
      <c r="B1111" s="8"/>
      <c r="C1111" s="8"/>
      <c r="D1111" s="8"/>
      <c r="E1111" s="8"/>
      <c r="F1111" s="8"/>
      <c r="G1111" s="8"/>
      <c r="H1111" s="8"/>
      <c r="I1111" s="8"/>
      <c r="J1111" s="8"/>
      <c r="K1111" s="8"/>
      <c r="L1111" s="8"/>
      <c r="M1111" s="32"/>
      <c r="N1111" s="57" t="str">
        <f t="shared" si="17"/>
        <v/>
      </c>
      <c r="O1111" s="54">
        <f t="shared" ca="1" si="3"/>
        <v>19</v>
      </c>
      <c r="P1111" s="55">
        <f t="shared" ca="1" si="13"/>
        <v>4405249022.9078655</v>
      </c>
      <c r="Q1111" s="56">
        <f t="shared" ca="1" si="14"/>
        <v>114536474595.60449</v>
      </c>
      <c r="R1111" s="57">
        <f t="shared" ca="1" si="15"/>
        <v>0</v>
      </c>
      <c r="S1111" s="8"/>
      <c r="T1111" s="8"/>
      <c r="U1111" s="8"/>
      <c r="V1111" s="8"/>
      <c r="W1111" s="8"/>
      <c r="X1111" s="8"/>
      <c r="Y1111" s="8"/>
      <c r="Z1111" s="8"/>
    </row>
    <row r="1112" spans="1:26" ht="15.75" customHeight="1">
      <c r="A1112" s="8"/>
      <c r="B1112" s="8"/>
      <c r="C1112" s="8"/>
      <c r="D1112" s="8"/>
      <c r="E1112" s="8"/>
      <c r="F1112" s="8"/>
      <c r="G1112" s="8"/>
      <c r="H1112" s="8"/>
      <c r="I1112" s="8"/>
      <c r="J1112" s="8"/>
      <c r="K1112" s="8"/>
      <c r="L1112" s="8"/>
      <c r="M1112" s="32"/>
      <c r="N1112" s="57" t="str">
        <f t="shared" si="17"/>
        <v/>
      </c>
      <c r="O1112" s="54">
        <f t="shared" ca="1" si="3"/>
        <v>97</v>
      </c>
      <c r="P1112" s="55">
        <f t="shared" ca="1" si="13"/>
        <v>-2290729491.9120898</v>
      </c>
      <c r="Q1112" s="56">
        <f t="shared" ca="1" si="14"/>
        <v>112245745103.6924</v>
      </c>
      <c r="R1112" s="57">
        <f t="shared" ca="1" si="15"/>
        <v>1</v>
      </c>
      <c r="S1112" s="8"/>
      <c r="T1112" s="8"/>
      <c r="U1112" s="8"/>
      <c r="V1112" s="8"/>
      <c r="W1112" s="8"/>
      <c r="X1112" s="8"/>
      <c r="Y1112" s="8"/>
      <c r="Z1112" s="8"/>
    </row>
    <row r="1113" spans="1:26" ht="15.75" customHeight="1">
      <c r="A1113" s="8"/>
      <c r="B1113" s="8"/>
      <c r="C1113" s="8"/>
      <c r="D1113" s="8"/>
      <c r="E1113" s="8"/>
      <c r="F1113" s="8"/>
      <c r="G1113" s="8"/>
      <c r="H1113" s="8"/>
      <c r="I1113" s="8"/>
      <c r="J1113" s="8"/>
      <c r="K1113" s="8"/>
      <c r="L1113" s="8"/>
      <c r="M1113" s="32"/>
      <c r="N1113" s="57" t="str">
        <f t="shared" si="17"/>
        <v/>
      </c>
      <c r="O1113" s="54">
        <f t="shared" ca="1" si="3"/>
        <v>41</v>
      </c>
      <c r="P1113" s="55">
        <f t="shared" ca="1" si="13"/>
        <v>4489829804.1476955</v>
      </c>
      <c r="Q1113" s="56">
        <f t="shared" ca="1" si="14"/>
        <v>116735574907.84009</v>
      </c>
      <c r="R1113" s="57">
        <f t="shared" ca="1" si="15"/>
        <v>0</v>
      </c>
      <c r="S1113" s="8"/>
      <c r="T1113" s="8"/>
      <c r="U1113" s="8"/>
      <c r="V1113" s="8"/>
      <c r="W1113" s="8"/>
      <c r="X1113" s="8"/>
      <c r="Y1113" s="8"/>
      <c r="Z1113" s="8"/>
    </row>
    <row r="1114" spans="1:26" ht="15.75" customHeight="1">
      <c r="A1114" s="8"/>
      <c r="B1114" s="8"/>
      <c r="C1114" s="8"/>
      <c r="D1114" s="8"/>
      <c r="E1114" s="8"/>
      <c r="F1114" s="8"/>
      <c r="G1114" s="8"/>
      <c r="H1114" s="8"/>
      <c r="I1114" s="8"/>
      <c r="J1114" s="8"/>
      <c r="K1114" s="8"/>
      <c r="L1114" s="8"/>
      <c r="M1114" s="32"/>
      <c r="N1114" s="57" t="str">
        <f t="shared" si="17"/>
        <v/>
      </c>
      <c r="O1114" s="54">
        <f t="shared" ca="1" si="3"/>
        <v>32</v>
      </c>
      <c r="P1114" s="55">
        <f t="shared" ca="1" si="13"/>
        <v>4669422996.3136034</v>
      </c>
      <c r="Q1114" s="56">
        <f t="shared" ca="1" si="14"/>
        <v>121404997904.15369</v>
      </c>
      <c r="R1114" s="57">
        <f t="shared" ca="1" si="15"/>
        <v>0</v>
      </c>
      <c r="S1114" s="8"/>
      <c r="T1114" s="8"/>
      <c r="U1114" s="8"/>
      <c r="V1114" s="8"/>
      <c r="W1114" s="8"/>
      <c r="X1114" s="8"/>
      <c r="Y1114" s="8"/>
      <c r="Z1114" s="8"/>
    </row>
    <row r="1115" spans="1:26" ht="15.75" customHeight="1">
      <c r="A1115" s="8"/>
      <c r="B1115" s="8"/>
      <c r="C1115" s="8"/>
      <c r="D1115" s="8"/>
      <c r="E1115" s="8"/>
      <c r="F1115" s="8"/>
      <c r="G1115" s="8"/>
      <c r="H1115" s="8"/>
      <c r="I1115" s="8"/>
      <c r="J1115" s="8"/>
      <c r="K1115" s="8"/>
      <c r="L1115" s="8"/>
      <c r="M1115" s="32"/>
      <c r="N1115" s="57" t="str">
        <f t="shared" si="17"/>
        <v/>
      </c>
      <c r="O1115" s="54">
        <f t="shared" ca="1" si="3"/>
        <v>43</v>
      </c>
      <c r="P1115" s="55">
        <f t="shared" ca="1" si="13"/>
        <v>4856199916.1661472</v>
      </c>
      <c r="Q1115" s="56">
        <f t="shared" ca="1" si="14"/>
        <v>126261197820.31984</v>
      </c>
      <c r="R1115" s="57">
        <f t="shared" ca="1" si="15"/>
        <v>0</v>
      </c>
      <c r="S1115" s="8"/>
      <c r="T1115" s="8"/>
      <c r="U1115" s="8"/>
      <c r="V1115" s="8"/>
      <c r="W1115" s="8"/>
      <c r="X1115" s="8"/>
      <c r="Y1115" s="8"/>
      <c r="Z1115" s="8"/>
    </row>
    <row r="1116" spans="1:26" ht="15.75" customHeight="1">
      <c r="A1116" s="8"/>
      <c r="B1116" s="8"/>
      <c r="C1116" s="8"/>
      <c r="D1116" s="8"/>
      <c r="E1116" s="8"/>
      <c r="F1116" s="8"/>
      <c r="G1116" s="8"/>
      <c r="H1116" s="8"/>
      <c r="I1116" s="8"/>
      <c r="J1116" s="8"/>
      <c r="K1116" s="8"/>
      <c r="L1116" s="8"/>
      <c r="M1116" s="32"/>
      <c r="N1116" s="57" t="str">
        <f t="shared" si="17"/>
        <v/>
      </c>
      <c r="O1116" s="54">
        <f t="shared" ca="1" si="3"/>
        <v>85</v>
      </c>
      <c r="P1116" s="55">
        <f t="shared" ca="1" si="13"/>
        <v>-2525223956.4063969</v>
      </c>
      <c r="Q1116" s="56">
        <f t="shared" ca="1" si="14"/>
        <v>123735973863.91344</v>
      </c>
      <c r="R1116" s="57">
        <f t="shared" ca="1" si="15"/>
        <v>1</v>
      </c>
      <c r="S1116" s="8"/>
      <c r="T1116" s="8"/>
      <c r="U1116" s="8"/>
      <c r="V1116" s="8"/>
      <c r="W1116" s="8"/>
      <c r="X1116" s="8"/>
      <c r="Y1116" s="8"/>
      <c r="Z1116" s="8"/>
    </row>
    <row r="1117" spans="1:26" ht="15.75" customHeight="1">
      <c r="A1117" s="8"/>
      <c r="B1117" s="8"/>
      <c r="C1117" s="8"/>
      <c r="D1117" s="8"/>
      <c r="E1117" s="8"/>
      <c r="F1117" s="8"/>
      <c r="G1117" s="8"/>
      <c r="H1117" s="8"/>
      <c r="I1117" s="8"/>
      <c r="J1117" s="8"/>
      <c r="K1117" s="8"/>
      <c r="L1117" s="8"/>
      <c r="M1117" s="32"/>
      <c r="N1117" s="57" t="str">
        <f t="shared" si="17"/>
        <v/>
      </c>
      <c r="O1117" s="54">
        <f t="shared" ca="1" si="3"/>
        <v>76</v>
      </c>
      <c r="P1117" s="55">
        <f t="shared" ca="1" si="13"/>
        <v>-2474719477.2782688</v>
      </c>
      <c r="Q1117" s="56">
        <f t="shared" ca="1" si="14"/>
        <v>121261254386.63516</v>
      </c>
      <c r="R1117" s="57">
        <f t="shared" ca="1" si="15"/>
        <v>2</v>
      </c>
      <c r="S1117" s="8"/>
      <c r="T1117" s="8"/>
      <c r="U1117" s="8"/>
      <c r="V1117" s="8"/>
      <c r="W1117" s="8"/>
      <c r="X1117" s="8"/>
      <c r="Y1117" s="8"/>
      <c r="Z1117" s="8"/>
    </row>
    <row r="1118" spans="1:26" ht="15.75" customHeight="1">
      <c r="A1118" s="8"/>
      <c r="B1118" s="8"/>
      <c r="C1118" s="8"/>
      <c r="D1118" s="8"/>
      <c r="E1118" s="8"/>
      <c r="F1118" s="8"/>
      <c r="G1118" s="8"/>
      <c r="H1118" s="8"/>
      <c r="I1118" s="8"/>
      <c r="J1118" s="8"/>
      <c r="K1118" s="8"/>
      <c r="L1118" s="8"/>
      <c r="M1118" s="32"/>
      <c r="N1118" s="57" t="str">
        <f t="shared" si="17"/>
        <v/>
      </c>
      <c r="O1118" s="54">
        <f t="shared" ca="1" si="3"/>
        <v>5</v>
      </c>
      <c r="P1118" s="55">
        <f t="shared" ca="1" si="13"/>
        <v>4850450175.4654064</v>
      </c>
      <c r="Q1118" s="56">
        <f t="shared" ca="1" si="14"/>
        <v>126111704562.10057</v>
      </c>
      <c r="R1118" s="57">
        <f t="shared" ca="1" si="15"/>
        <v>0</v>
      </c>
      <c r="S1118" s="8"/>
      <c r="T1118" s="8"/>
      <c r="U1118" s="8"/>
      <c r="V1118" s="8"/>
      <c r="W1118" s="8"/>
      <c r="X1118" s="8"/>
      <c r="Y1118" s="8"/>
      <c r="Z1118" s="8"/>
    </row>
    <row r="1119" spans="1:26" ht="15.75" customHeight="1">
      <c r="A1119" s="8"/>
      <c r="B1119" s="8"/>
      <c r="C1119" s="8"/>
      <c r="D1119" s="8"/>
      <c r="E1119" s="8"/>
      <c r="F1119" s="8"/>
      <c r="G1119" s="8"/>
      <c r="H1119" s="8"/>
      <c r="I1119" s="8"/>
      <c r="J1119" s="8"/>
      <c r="K1119" s="8"/>
      <c r="L1119" s="8"/>
      <c r="M1119" s="32"/>
      <c r="N1119" s="57" t="str">
        <f t="shared" si="17"/>
        <v/>
      </c>
      <c r="O1119" s="54">
        <f t="shared" ca="1" si="3"/>
        <v>40</v>
      </c>
      <c r="P1119" s="55">
        <f t="shared" ca="1" si="13"/>
        <v>5044468182.4840231</v>
      </c>
      <c r="Q1119" s="56">
        <f t="shared" ca="1" si="14"/>
        <v>131156172744.58459</v>
      </c>
      <c r="R1119" s="57">
        <f t="shared" ca="1" si="15"/>
        <v>0</v>
      </c>
      <c r="S1119" s="8"/>
      <c r="T1119" s="8"/>
      <c r="U1119" s="8"/>
      <c r="V1119" s="8"/>
      <c r="W1119" s="8"/>
      <c r="X1119" s="8"/>
      <c r="Y1119" s="8"/>
      <c r="Z1119" s="8"/>
    </row>
    <row r="1120" spans="1:26" ht="15.75" customHeight="1">
      <c r="A1120" s="8"/>
      <c r="B1120" s="8"/>
      <c r="C1120" s="8"/>
      <c r="D1120" s="8"/>
      <c r="E1120" s="8"/>
      <c r="F1120" s="8"/>
      <c r="G1120" s="8"/>
      <c r="H1120" s="8"/>
      <c r="I1120" s="8"/>
      <c r="J1120" s="8"/>
      <c r="K1120" s="8"/>
      <c r="L1120" s="8"/>
      <c r="M1120" s="32"/>
      <c r="N1120" s="57" t="str">
        <f t="shared" si="17"/>
        <v/>
      </c>
      <c r="O1120" s="54">
        <f t="shared" ca="1" si="3"/>
        <v>95</v>
      </c>
      <c r="P1120" s="55">
        <f t="shared" ca="1" si="13"/>
        <v>-2623123454.8916922</v>
      </c>
      <c r="Q1120" s="56">
        <f t="shared" ca="1" si="14"/>
        <v>128533049289.6929</v>
      </c>
      <c r="R1120" s="57">
        <f t="shared" ca="1" si="15"/>
        <v>1</v>
      </c>
      <c r="S1120" s="8"/>
      <c r="T1120" s="8"/>
      <c r="U1120" s="8"/>
      <c r="V1120" s="8"/>
      <c r="W1120" s="8"/>
      <c r="X1120" s="8"/>
      <c r="Y1120" s="8"/>
      <c r="Z1120" s="8"/>
    </row>
    <row r="1121" spans="1:26" ht="15.75" customHeight="1">
      <c r="A1121" s="8"/>
      <c r="B1121" s="8"/>
      <c r="C1121" s="8"/>
      <c r="D1121" s="8"/>
      <c r="E1121" s="8"/>
      <c r="F1121" s="8"/>
      <c r="G1121" s="8"/>
      <c r="H1121" s="8"/>
      <c r="I1121" s="8"/>
      <c r="J1121" s="8"/>
      <c r="K1121" s="8"/>
      <c r="L1121" s="8"/>
      <c r="M1121" s="32"/>
      <c r="N1121" s="57" t="str">
        <f t="shared" si="17"/>
        <v/>
      </c>
      <c r="O1121" s="54">
        <f t="shared" ca="1" si="3"/>
        <v>43</v>
      </c>
      <c r="P1121" s="55">
        <f t="shared" ca="1" si="13"/>
        <v>5141321971.5877161</v>
      </c>
      <c r="Q1121" s="56">
        <f t="shared" ca="1" si="14"/>
        <v>133674371261.28062</v>
      </c>
      <c r="R1121" s="57">
        <f t="shared" ca="1" si="15"/>
        <v>0</v>
      </c>
      <c r="S1121" s="8"/>
      <c r="T1121" s="8"/>
      <c r="U1121" s="8"/>
      <c r="V1121" s="8"/>
      <c r="W1121" s="8"/>
      <c r="X1121" s="8"/>
      <c r="Y1121" s="8"/>
      <c r="Z1121" s="8"/>
    </row>
    <row r="1122" spans="1:26" ht="15.75" customHeight="1">
      <c r="A1122" s="8"/>
      <c r="B1122" s="8"/>
      <c r="C1122" s="8"/>
      <c r="D1122" s="8"/>
      <c r="E1122" s="8"/>
      <c r="F1122" s="8"/>
      <c r="G1122" s="8"/>
      <c r="H1122" s="8"/>
      <c r="I1122" s="8"/>
      <c r="J1122" s="8"/>
      <c r="K1122" s="8"/>
      <c r="L1122" s="8"/>
      <c r="M1122" s="32"/>
      <c r="N1122" s="57" t="str">
        <f t="shared" si="17"/>
        <v/>
      </c>
      <c r="O1122" s="54">
        <f t="shared" ca="1" si="3"/>
        <v>54</v>
      </c>
      <c r="P1122" s="55">
        <f t="shared" ca="1" si="13"/>
        <v>5346974850.4512253</v>
      </c>
      <c r="Q1122" s="56">
        <f t="shared" ca="1" si="14"/>
        <v>139021346111.73184</v>
      </c>
      <c r="R1122" s="57">
        <f t="shared" ca="1" si="15"/>
        <v>0</v>
      </c>
      <c r="S1122" s="8"/>
      <c r="T1122" s="8"/>
      <c r="U1122" s="8"/>
      <c r="V1122" s="8"/>
      <c r="W1122" s="8"/>
      <c r="X1122" s="8"/>
      <c r="Y1122" s="8"/>
      <c r="Z1122" s="8"/>
    </row>
    <row r="1123" spans="1:26" ht="15.75" customHeight="1">
      <c r="A1123" s="8"/>
      <c r="B1123" s="8"/>
      <c r="C1123" s="8"/>
      <c r="D1123" s="8"/>
      <c r="E1123" s="8"/>
      <c r="F1123" s="8"/>
      <c r="G1123" s="8"/>
      <c r="H1123" s="8"/>
      <c r="I1123" s="8"/>
      <c r="J1123" s="8"/>
      <c r="K1123" s="8"/>
      <c r="L1123" s="8"/>
      <c r="M1123" s="32"/>
      <c r="N1123" s="57" t="str">
        <f t="shared" si="17"/>
        <v/>
      </c>
      <c r="O1123" s="54">
        <f t="shared" ca="1" si="3"/>
        <v>14</v>
      </c>
      <c r="P1123" s="55">
        <f t="shared" ca="1" si="13"/>
        <v>5560853844.4692736</v>
      </c>
      <c r="Q1123" s="56">
        <f t="shared" ca="1" si="14"/>
        <v>144582199956.20111</v>
      </c>
      <c r="R1123" s="57">
        <f t="shared" ca="1" si="15"/>
        <v>0</v>
      </c>
      <c r="S1123" s="8"/>
      <c r="T1123" s="8"/>
      <c r="U1123" s="8"/>
      <c r="V1123" s="8"/>
      <c r="W1123" s="8"/>
      <c r="X1123" s="8"/>
      <c r="Y1123" s="8"/>
      <c r="Z1123" s="8"/>
    </row>
    <row r="1124" spans="1:26" ht="15.75" customHeight="1">
      <c r="A1124" s="8"/>
      <c r="B1124" s="8"/>
      <c r="C1124" s="8"/>
      <c r="D1124" s="8"/>
      <c r="E1124" s="8"/>
      <c r="F1124" s="8"/>
      <c r="G1124" s="8"/>
      <c r="H1124" s="8"/>
      <c r="I1124" s="8"/>
      <c r="J1124" s="8"/>
      <c r="K1124" s="8"/>
      <c r="L1124" s="8"/>
      <c r="M1124" s="32"/>
      <c r="N1124" s="57" t="str">
        <f t="shared" si="17"/>
        <v/>
      </c>
      <c r="O1124" s="54">
        <f t="shared" ca="1" si="3"/>
        <v>18</v>
      </c>
      <c r="P1124" s="55">
        <f t="shared" ca="1" si="13"/>
        <v>5783287998.248045</v>
      </c>
      <c r="Q1124" s="56">
        <f t="shared" ca="1" si="14"/>
        <v>150365487954.44916</v>
      </c>
      <c r="R1124" s="57">
        <f t="shared" ca="1" si="15"/>
        <v>0</v>
      </c>
      <c r="S1124" s="8"/>
      <c r="T1124" s="8"/>
      <c r="U1124" s="8"/>
      <c r="V1124" s="8"/>
      <c r="W1124" s="8"/>
      <c r="X1124" s="8"/>
      <c r="Y1124" s="8"/>
      <c r="Z1124" s="8"/>
    </row>
    <row r="1125" spans="1:26" ht="15.75" customHeight="1">
      <c r="A1125" s="8"/>
      <c r="B1125" s="8"/>
      <c r="C1125" s="8"/>
      <c r="D1125" s="8"/>
      <c r="E1125" s="8"/>
      <c r="F1125" s="8"/>
      <c r="G1125" s="8"/>
      <c r="H1125" s="8"/>
      <c r="I1125" s="8"/>
      <c r="J1125" s="8"/>
      <c r="K1125" s="8"/>
      <c r="L1125" s="8"/>
      <c r="M1125" s="32"/>
      <c r="N1125" s="57" t="str">
        <f t="shared" si="17"/>
        <v/>
      </c>
      <c r="O1125" s="54">
        <f t="shared" ca="1" si="3"/>
        <v>6</v>
      </c>
      <c r="P1125" s="55">
        <f t="shared" ca="1" si="13"/>
        <v>6014619518.1779661</v>
      </c>
      <c r="Q1125" s="56">
        <f t="shared" ca="1" si="14"/>
        <v>156380107472.62714</v>
      </c>
      <c r="R1125" s="57">
        <f t="shared" ca="1" si="15"/>
        <v>0</v>
      </c>
      <c r="S1125" s="8"/>
      <c r="T1125" s="8"/>
      <c r="U1125" s="8"/>
      <c r="V1125" s="8"/>
      <c r="W1125" s="8"/>
      <c r="X1125" s="8"/>
      <c r="Y1125" s="8"/>
      <c r="Z1125" s="8"/>
    </row>
    <row r="1126" spans="1:26" ht="15.75" customHeight="1">
      <c r="A1126" s="8"/>
      <c r="B1126" s="8"/>
      <c r="C1126" s="8"/>
      <c r="D1126" s="8"/>
      <c r="E1126" s="8"/>
      <c r="F1126" s="8"/>
      <c r="G1126" s="8"/>
      <c r="H1126" s="8"/>
      <c r="I1126" s="8"/>
      <c r="J1126" s="8"/>
      <c r="K1126" s="8"/>
      <c r="L1126" s="8"/>
      <c r="M1126" s="32"/>
      <c r="N1126" s="57" t="str">
        <f t="shared" si="17"/>
        <v/>
      </c>
      <c r="O1126" s="54">
        <f t="shared" ca="1" si="3"/>
        <v>100</v>
      </c>
      <c r="P1126" s="55">
        <f t="shared" ca="1" si="13"/>
        <v>-3127602149.4525428</v>
      </c>
      <c r="Q1126" s="56">
        <f t="shared" ca="1" si="14"/>
        <v>153252505323.17459</v>
      </c>
      <c r="R1126" s="57">
        <f t="shared" ca="1" si="15"/>
        <v>1</v>
      </c>
      <c r="S1126" s="8"/>
      <c r="T1126" s="8"/>
      <c r="U1126" s="8"/>
      <c r="V1126" s="8"/>
      <c r="W1126" s="8"/>
      <c r="X1126" s="8"/>
      <c r="Y1126" s="8"/>
      <c r="Z1126" s="8"/>
    </row>
    <row r="1127" spans="1:26" ht="15.75" customHeight="1">
      <c r="A1127" s="8"/>
      <c r="B1127" s="8"/>
      <c r="C1127" s="8"/>
      <c r="D1127" s="8"/>
      <c r="E1127" s="8"/>
      <c r="F1127" s="8"/>
      <c r="G1127" s="8"/>
      <c r="H1127" s="8"/>
      <c r="I1127" s="8"/>
      <c r="J1127" s="8"/>
      <c r="K1127" s="8"/>
      <c r="L1127" s="8"/>
      <c r="M1127" s="32"/>
      <c r="N1127" s="57" t="str">
        <f t="shared" si="17"/>
        <v/>
      </c>
      <c r="O1127" s="54">
        <f t="shared" ca="1" si="3"/>
        <v>78</v>
      </c>
      <c r="P1127" s="55">
        <f t="shared" ca="1" si="13"/>
        <v>-3065050106.4634919</v>
      </c>
      <c r="Q1127" s="56">
        <f t="shared" ca="1" si="14"/>
        <v>150187455216.71109</v>
      </c>
      <c r="R1127" s="57">
        <f t="shared" ca="1" si="15"/>
        <v>2</v>
      </c>
      <c r="S1127" s="8"/>
      <c r="T1127" s="8"/>
      <c r="U1127" s="8"/>
      <c r="V1127" s="8"/>
      <c r="W1127" s="8"/>
      <c r="X1127" s="8"/>
      <c r="Y1127" s="8"/>
      <c r="Z1127" s="8"/>
    </row>
    <row r="1128" spans="1:26" ht="15.75" customHeight="1">
      <c r="A1128" s="8"/>
      <c r="B1128" s="8"/>
      <c r="C1128" s="8"/>
      <c r="D1128" s="8"/>
      <c r="E1128" s="8"/>
      <c r="F1128" s="8"/>
      <c r="G1128" s="8"/>
      <c r="H1128" s="8"/>
      <c r="I1128" s="8"/>
      <c r="J1128" s="8"/>
      <c r="K1128" s="8"/>
      <c r="L1128" s="8"/>
      <c r="M1128" s="32"/>
      <c r="N1128" s="57" t="str">
        <f t="shared" si="17"/>
        <v/>
      </c>
      <c r="O1128" s="54">
        <f t="shared" ca="1" si="3"/>
        <v>60</v>
      </c>
      <c r="P1128" s="55">
        <f t="shared" ca="1" si="13"/>
        <v>-3003749104.3342218</v>
      </c>
      <c r="Q1128" s="56">
        <f t="shared" ca="1" si="14"/>
        <v>147183706112.37686</v>
      </c>
      <c r="R1128" s="57">
        <f t="shared" ca="1" si="15"/>
        <v>3</v>
      </c>
      <c r="S1128" s="8"/>
      <c r="T1128" s="8"/>
      <c r="U1128" s="8"/>
      <c r="V1128" s="8"/>
      <c r="W1128" s="8"/>
      <c r="X1128" s="8"/>
      <c r="Y1128" s="8"/>
      <c r="Z1128" s="8"/>
    </row>
    <row r="1129" spans="1:26" ht="15.75" customHeight="1">
      <c r="A1129" s="8"/>
      <c r="B1129" s="8"/>
      <c r="C1129" s="8"/>
      <c r="D1129" s="8"/>
      <c r="E1129" s="8"/>
      <c r="F1129" s="8"/>
      <c r="G1129" s="8"/>
      <c r="H1129" s="8"/>
      <c r="I1129" s="8"/>
      <c r="J1129" s="8"/>
      <c r="K1129" s="8"/>
      <c r="L1129" s="8"/>
      <c r="M1129" s="32"/>
      <c r="N1129" s="57" t="str">
        <f t="shared" si="17"/>
        <v/>
      </c>
      <c r="O1129" s="54">
        <f t="shared" ca="1" si="3"/>
        <v>17</v>
      </c>
      <c r="P1129" s="55">
        <f t="shared" ca="1" si="13"/>
        <v>5887348244.4950743</v>
      </c>
      <c r="Q1129" s="56">
        <f t="shared" ca="1" si="14"/>
        <v>153071054356.87195</v>
      </c>
      <c r="R1129" s="57">
        <f t="shared" ca="1" si="15"/>
        <v>0</v>
      </c>
      <c r="S1129" s="8"/>
      <c r="T1129" s="8"/>
      <c r="U1129" s="8"/>
      <c r="V1129" s="8"/>
      <c r="W1129" s="8"/>
      <c r="X1129" s="8"/>
      <c r="Y1129" s="8"/>
      <c r="Z1129" s="8"/>
    </row>
    <row r="1130" spans="1:26" ht="15.75" customHeight="1">
      <c r="A1130" s="8"/>
      <c r="B1130" s="8"/>
      <c r="C1130" s="8"/>
      <c r="D1130" s="8"/>
      <c r="E1130" s="8"/>
      <c r="F1130" s="8"/>
      <c r="G1130" s="8"/>
      <c r="H1130" s="8"/>
      <c r="I1130" s="8"/>
      <c r="J1130" s="8"/>
      <c r="K1130" s="8"/>
      <c r="L1130" s="8"/>
      <c r="M1130" s="32"/>
      <c r="N1130" s="57" t="str">
        <f t="shared" si="17"/>
        <v/>
      </c>
      <c r="O1130" s="54">
        <f t="shared" ca="1" si="3"/>
        <v>73</v>
      </c>
      <c r="P1130" s="55">
        <f t="shared" ca="1" si="13"/>
        <v>-3061421087.1374393</v>
      </c>
      <c r="Q1130" s="56">
        <f t="shared" ca="1" si="14"/>
        <v>150009633269.7345</v>
      </c>
      <c r="R1130" s="57">
        <f t="shared" ca="1" si="15"/>
        <v>1</v>
      </c>
      <c r="S1130" s="8"/>
      <c r="T1130" s="8"/>
      <c r="U1130" s="8"/>
      <c r="V1130" s="8"/>
      <c r="W1130" s="8"/>
      <c r="X1130" s="8"/>
      <c r="Y1130" s="8"/>
      <c r="Z1130" s="8"/>
    </row>
    <row r="1131" spans="1:26" ht="15.75" customHeight="1">
      <c r="A1131" s="8"/>
      <c r="B1131" s="8"/>
      <c r="C1131" s="8"/>
      <c r="D1131" s="8"/>
      <c r="E1131" s="8"/>
      <c r="F1131" s="8"/>
      <c r="G1131" s="8"/>
      <c r="H1131" s="8"/>
      <c r="I1131" s="8"/>
      <c r="J1131" s="8"/>
      <c r="K1131" s="8"/>
      <c r="L1131" s="8"/>
      <c r="M1131" s="32"/>
      <c r="N1131" s="57" t="str">
        <f t="shared" si="17"/>
        <v/>
      </c>
      <c r="O1131" s="54">
        <f t="shared" ca="1" si="3"/>
        <v>18</v>
      </c>
      <c r="P1131" s="55">
        <f t="shared" ca="1" si="13"/>
        <v>6000385330.7893801</v>
      </c>
      <c r="Q1131" s="56">
        <f t="shared" ca="1" si="14"/>
        <v>156010018600.52386</v>
      </c>
      <c r="R1131" s="57">
        <f t="shared" ca="1" si="15"/>
        <v>0</v>
      </c>
      <c r="S1131" s="8"/>
      <c r="T1131" s="8"/>
      <c r="U1131" s="8"/>
      <c r="V1131" s="8"/>
      <c r="W1131" s="8"/>
      <c r="X1131" s="8"/>
      <c r="Y1131" s="8"/>
      <c r="Z1131" s="8"/>
    </row>
    <row r="1132" spans="1:26" ht="15.75" customHeight="1">
      <c r="A1132" s="8"/>
      <c r="B1132" s="8"/>
      <c r="C1132" s="8"/>
      <c r="D1132" s="8"/>
      <c r="E1132" s="8"/>
      <c r="F1132" s="8"/>
      <c r="G1132" s="8"/>
      <c r="H1132" s="8"/>
      <c r="I1132" s="8"/>
      <c r="J1132" s="8"/>
      <c r="K1132" s="8"/>
      <c r="L1132" s="8"/>
      <c r="M1132" s="32"/>
      <c r="N1132" s="57" t="str">
        <f t="shared" si="17"/>
        <v/>
      </c>
      <c r="O1132" s="54">
        <f t="shared" ca="1" si="3"/>
        <v>18</v>
      </c>
      <c r="P1132" s="55">
        <f t="shared" ca="1" si="13"/>
        <v>6240400744.0209551</v>
      </c>
      <c r="Q1132" s="56">
        <f t="shared" ca="1" si="14"/>
        <v>162250419344.54483</v>
      </c>
      <c r="R1132" s="57">
        <f t="shared" ca="1" si="15"/>
        <v>0</v>
      </c>
      <c r="S1132" s="8"/>
      <c r="T1132" s="8"/>
      <c r="U1132" s="8"/>
      <c r="V1132" s="8"/>
      <c r="W1132" s="8"/>
      <c r="X1132" s="8"/>
      <c r="Y1132" s="8"/>
      <c r="Z1132" s="8"/>
    </row>
    <row r="1133" spans="1:26" ht="15.75" customHeight="1">
      <c r="A1133" s="8"/>
      <c r="B1133" s="8"/>
      <c r="C1133" s="8"/>
      <c r="D1133" s="8"/>
      <c r="E1133" s="8"/>
      <c r="F1133" s="8"/>
      <c r="G1133" s="8"/>
      <c r="H1133" s="8"/>
      <c r="I1133" s="8"/>
      <c r="J1133" s="8"/>
      <c r="K1133" s="8"/>
      <c r="L1133" s="8"/>
      <c r="M1133" s="32"/>
      <c r="N1133" s="57" t="str">
        <f t="shared" si="17"/>
        <v/>
      </c>
      <c r="O1133" s="54">
        <f t="shared" ca="1" si="3"/>
        <v>62</v>
      </c>
      <c r="P1133" s="55">
        <f t="shared" ca="1" si="13"/>
        <v>-3245008386.8908968</v>
      </c>
      <c r="Q1133" s="56">
        <f t="shared" ca="1" si="14"/>
        <v>159005410957.65393</v>
      </c>
      <c r="R1133" s="57">
        <f t="shared" ca="1" si="15"/>
        <v>1</v>
      </c>
      <c r="S1133" s="8"/>
      <c r="T1133" s="8"/>
      <c r="U1133" s="8"/>
      <c r="V1133" s="8"/>
      <c r="W1133" s="8"/>
      <c r="X1133" s="8"/>
      <c r="Y1133" s="8"/>
      <c r="Z1133" s="8"/>
    </row>
    <row r="1134" spans="1:26" ht="15.75" customHeight="1">
      <c r="A1134" s="8"/>
      <c r="B1134" s="8"/>
      <c r="C1134" s="8"/>
      <c r="D1134" s="8"/>
      <c r="E1134" s="8"/>
      <c r="F1134" s="8"/>
      <c r="G1134" s="8"/>
      <c r="H1134" s="8"/>
      <c r="I1134" s="8"/>
      <c r="J1134" s="8"/>
      <c r="K1134" s="8"/>
      <c r="L1134" s="8"/>
      <c r="M1134" s="32"/>
      <c r="N1134" s="57" t="str">
        <f t="shared" si="17"/>
        <v/>
      </c>
      <c r="O1134" s="54">
        <f t="shared" ca="1" si="3"/>
        <v>51</v>
      </c>
      <c r="P1134" s="55">
        <f t="shared" ca="1" si="13"/>
        <v>6360216438.3061571</v>
      </c>
      <c r="Q1134" s="56">
        <f t="shared" ca="1" si="14"/>
        <v>165365627395.96008</v>
      </c>
      <c r="R1134" s="57">
        <f t="shared" ca="1" si="15"/>
        <v>0</v>
      </c>
      <c r="S1134" s="8"/>
      <c r="T1134" s="8"/>
      <c r="U1134" s="8"/>
      <c r="V1134" s="8"/>
      <c r="W1134" s="8"/>
      <c r="X1134" s="8"/>
      <c r="Y1134" s="8"/>
      <c r="Z1134" s="8"/>
    </row>
    <row r="1135" spans="1:26" ht="15.75" customHeight="1">
      <c r="A1135" s="8"/>
      <c r="B1135" s="8"/>
      <c r="C1135" s="8"/>
      <c r="D1135" s="8"/>
      <c r="E1135" s="8"/>
      <c r="F1135" s="8"/>
      <c r="G1135" s="8"/>
      <c r="H1135" s="8"/>
      <c r="I1135" s="8"/>
      <c r="J1135" s="8"/>
      <c r="K1135" s="8"/>
      <c r="L1135" s="8"/>
      <c r="M1135" s="32"/>
      <c r="N1135" s="57" t="str">
        <f t="shared" si="17"/>
        <v/>
      </c>
      <c r="O1135" s="54">
        <f t="shared" ca="1" si="3"/>
        <v>99</v>
      </c>
      <c r="P1135" s="55">
        <f t="shared" ca="1" si="13"/>
        <v>-3307312547.9192019</v>
      </c>
      <c r="Q1135" s="56">
        <f t="shared" ca="1" si="14"/>
        <v>162058314848.04089</v>
      </c>
      <c r="R1135" s="57">
        <f t="shared" ca="1" si="15"/>
        <v>1</v>
      </c>
      <c r="S1135" s="8"/>
      <c r="T1135" s="8"/>
      <c r="U1135" s="8"/>
      <c r="V1135" s="8"/>
      <c r="W1135" s="8"/>
      <c r="X1135" s="8"/>
      <c r="Y1135" s="8"/>
      <c r="Z1135" s="8"/>
    </row>
    <row r="1136" spans="1:26" ht="15.75" customHeight="1">
      <c r="A1136" s="8"/>
      <c r="B1136" s="8"/>
      <c r="C1136" s="8"/>
      <c r="D1136" s="8"/>
      <c r="E1136" s="8"/>
      <c r="F1136" s="8"/>
      <c r="G1136" s="8"/>
      <c r="H1136" s="8"/>
      <c r="I1136" s="8"/>
      <c r="J1136" s="8"/>
      <c r="K1136" s="8"/>
      <c r="L1136" s="8"/>
      <c r="M1136" s="32"/>
      <c r="N1136" s="57" t="str">
        <f t="shared" si="17"/>
        <v/>
      </c>
      <c r="O1136" s="54">
        <f t="shared" ca="1" si="3"/>
        <v>73</v>
      </c>
      <c r="P1136" s="55">
        <f t="shared" ca="1" si="13"/>
        <v>-3241166296.9608178</v>
      </c>
      <c r="Q1136" s="56">
        <f t="shared" ca="1" si="14"/>
        <v>158817148551.08008</v>
      </c>
      <c r="R1136" s="57">
        <f t="shared" ca="1" si="15"/>
        <v>2</v>
      </c>
      <c r="S1136" s="8"/>
      <c r="T1136" s="8"/>
      <c r="U1136" s="8"/>
      <c r="V1136" s="8"/>
      <c r="W1136" s="8"/>
      <c r="X1136" s="8"/>
      <c r="Y1136" s="8"/>
      <c r="Z1136" s="8"/>
    </row>
    <row r="1137" spans="1:26" ht="15.75" customHeight="1">
      <c r="A1137" s="8"/>
      <c r="B1137" s="8"/>
      <c r="C1137" s="8"/>
      <c r="D1137" s="8"/>
      <c r="E1137" s="8"/>
      <c r="F1137" s="8"/>
      <c r="G1137" s="8"/>
      <c r="H1137" s="8"/>
      <c r="I1137" s="8"/>
      <c r="J1137" s="8"/>
      <c r="K1137" s="8"/>
      <c r="L1137" s="8"/>
      <c r="M1137" s="32"/>
      <c r="N1137" s="57" t="str">
        <f t="shared" si="17"/>
        <v/>
      </c>
      <c r="O1137" s="54">
        <f t="shared" ca="1" si="3"/>
        <v>29</v>
      </c>
      <c r="P1137" s="55">
        <f t="shared" ca="1" si="13"/>
        <v>6352685942.0432034</v>
      </c>
      <c r="Q1137" s="56">
        <f t="shared" ca="1" si="14"/>
        <v>165169834493.12329</v>
      </c>
      <c r="R1137" s="57">
        <f t="shared" ca="1" si="15"/>
        <v>0</v>
      </c>
      <c r="S1137" s="8"/>
      <c r="T1137" s="8"/>
      <c r="U1137" s="8"/>
      <c r="V1137" s="8"/>
      <c r="W1137" s="8"/>
      <c r="X1137" s="8"/>
      <c r="Y1137" s="8"/>
      <c r="Z1137" s="8"/>
    </row>
    <row r="1138" spans="1:26" ht="15.75" customHeight="1">
      <c r="A1138" s="8"/>
      <c r="B1138" s="8"/>
      <c r="C1138" s="8"/>
      <c r="D1138" s="8"/>
      <c r="E1138" s="8"/>
      <c r="F1138" s="8"/>
      <c r="G1138" s="8"/>
      <c r="H1138" s="8"/>
      <c r="I1138" s="8"/>
      <c r="J1138" s="8"/>
      <c r="K1138" s="8"/>
      <c r="L1138" s="8"/>
      <c r="M1138" s="32"/>
      <c r="N1138" s="57" t="str">
        <f t="shared" si="17"/>
        <v/>
      </c>
      <c r="O1138" s="54">
        <f t="shared" ca="1" si="3"/>
        <v>12</v>
      </c>
      <c r="P1138" s="55">
        <f t="shared" ca="1" si="13"/>
        <v>6606793379.7249317</v>
      </c>
      <c r="Q1138" s="56">
        <f t="shared" ca="1" si="14"/>
        <v>171776627872.84824</v>
      </c>
      <c r="R1138" s="57">
        <f t="shared" ca="1" si="15"/>
        <v>0</v>
      </c>
      <c r="S1138" s="8"/>
      <c r="T1138" s="8"/>
      <c r="U1138" s="8"/>
      <c r="V1138" s="8"/>
      <c r="W1138" s="8"/>
      <c r="X1138" s="8"/>
      <c r="Y1138" s="8"/>
      <c r="Z1138" s="8"/>
    </row>
    <row r="1139" spans="1:26" ht="15.75" customHeight="1">
      <c r="A1139" s="8"/>
      <c r="B1139" s="8"/>
      <c r="C1139" s="8"/>
      <c r="D1139" s="8"/>
      <c r="E1139" s="8"/>
      <c r="F1139" s="8"/>
      <c r="G1139" s="8"/>
      <c r="H1139" s="8"/>
      <c r="I1139" s="8"/>
      <c r="J1139" s="8"/>
      <c r="K1139" s="8"/>
      <c r="L1139" s="8"/>
      <c r="M1139" s="32"/>
      <c r="N1139" s="57" t="str">
        <f t="shared" si="17"/>
        <v/>
      </c>
      <c r="O1139" s="54">
        <f t="shared" ca="1" si="3"/>
        <v>17</v>
      </c>
      <c r="P1139" s="55">
        <f t="shared" ca="1" si="13"/>
        <v>6871065114.9139299</v>
      </c>
      <c r="Q1139" s="56">
        <f t="shared" ca="1" si="14"/>
        <v>178647692987.76218</v>
      </c>
      <c r="R1139" s="57">
        <f t="shared" ca="1" si="15"/>
        <v>0</v>
      </c>
      <c r="S1139" s="8"/>
      <c r="T1139" s="8"/>
      <c r="U1139" s="8"/>
      <c r="V1139" s="8"/>
      <c r="W1139" s="8"/>
      <c r="X1139" s="8"/>
      <c r="Y1139" s="8"/>
      <c r="Z1139" s="8"/>
    </row>
    <row r="1140" spans="1:26" ht="15.75" customHeight="1">
      <c r="A1140" s="8"/>
      <c r="B1140" s="8"/>
      <c r="C1140" s="8"/>
      <c r="D1140" s="8"/>
      <c r="E1140" s="8"/>
      <c r="F1140" s="8"/>
      <c r="G1140" s="8"/>
      <c r="H1140" s="8"/>
      <c r="I1140" s="8"/>
      <c r="J1140" s="8"/>
      <c r="K1140" s="8"/>
      <c r="L1140" s="8"/>
      <c r="M1140" s="32"/>
      <c r="N1140" s="57" t="str">
        <f t="shared" si="17"/>
        <v/>
      </c>
      <c r="O1140" s="54">
        <f t="shared" ca="1" si="3"/>
        <v>64</v>
      </c>
      <c r="P1140" s="55">
        <f t="shared" ca="1" si="13"/>
        <v>-3572953859.7552438</v>
      </c>
      <c r="Q1140" s="56">
        <f t="shared" ca="1" si="14"/>
        <v>175074739128.00693</v>
      </c>
      <c r="R1140" s="57">
        <f t="shared" ca="1" si="15"/>
        <v>1</v>
      </c>
      <c r="S1140" s="8"/>
      <c r="T1140" s="8"/>
      <c r="U1140" s="8"/>
      <c r="V1140" s="8"/>
      <c r="W1140" s="8"/>
      <c r="X1140" s="8"/>
      <c r="Y1140" s="8"/>
      <c r="Z1140" s="8"/>
    </row>
    <row r="1141" spans="1:26" ht="15.75" customHeight="1">
      <c r="A1141" s="8"/>
      <c r="B1141" s="8"/>
      <c r="C1141" s="8"/>
      <c r="D1141" s="8"/>
      <c r="E1141" s="8"/>
      <c r="F1141" s="8"/>
      <c r="G1141" s="8"/>
      <c r="H1141" s="8"/>
      <c r="I1141" s="8"/>
      <c r="J1141" s="8"/>
      <c r="K1141" s="8"/>
      <c r="L1141" s="8"/>
      <c r="M1141" s="32"/>
      <c r="N1141" s="57" t="str">
        <f t="shared" si="17"/>
        <v/>
      </c>
      <c r="O1141" s="54">
        <f t="shared" ca="1" si="3"/>
        <v>56</v>
      </c>
      <c r="P1141" s="55">
        <f t="shared" ca="1" si="13"/>
        <v>7002989565.1202774</v>
      </c>
      <c r="Q1141" s="56">
        <f t="shared" ca="1" si="14"/>
        <v>182077728693.1272</v>
      </c>
      <c r="R1141" s="57">
        <f t="shared" ca="1" si="15"/>
        <v>0</v>
      </c>
      <c r="S1141" s="8"/>
      <c r="T1141" s="8"/>
      <c r="U1141" s="8"/>
      <c r="V1141" s="8"/>
      <c r="W1141" s="8"/>
      <c r="X1141" s="8"/>
      <c r="Y1141" s="8"/>
      <c r="Z1141" s="8"/>
    </row>
    <row r="1142" spans="1:26" ht="15.75" customHeight="1">
      <c r="A1142" s="8"/>
      <c r="B1142" s="8"/>
      <c r="C1142" s="8"/>
      <c r="D1142" s="8"/>
      <c r="E1142" s="8"/>
      <c r="F1142" s="8"/>
      <c r="G1142" s="8"/>
      <c r="H1142" s="8"/>
      <c r="I1142" s="8"/>
      <c r="J1142" s="8"/>
      <c r="K1142" s="8"/>
      <c r="L1142" s="8"/>
      <c r="M1142" s="32"/>
      <c r="N1142" s="57" t="str">
        <f t="shared" si="17"/>
        <v/>
      </c>
      <c r="O1142" s="54">
        <f t="shared" ca="1" si="3"/>
        <v>86</v>
      </c>
      <c r="P1142" s="55">
        <f t="shared" ca="1" si="13"/>
        <v>-3641554573.8625441</v>
      </c>
      <c r="Q1142" s="56">
        <f t="shared" ca="1" si="14"/>
        <v>178436174119.26465</v>
      </c>
      <c r="R1142" s="57">
        <f t="shared" ca="1" si="15"/>
        <v>1</v>
      </c>
      <c r="S1142" s="8"/>
      <c r="T1142" s="8"/>
      <c r="U1142" s="8"/>
      <c r="V1142" s="8"/>
      <c r="W1142" s="8"/>
      <c r="X1142" s="8"/>
      <c r="Y1142" s="8"/>
      <c r="Z1142" s="8"/>
    </row>
    <row r="1143" spans="1:26" ht="15.75" customHeight="1">
      <c r="A1143" s="8"/>
      <c r="B1143" s="8"/>
      <c r="C1143" s="8"/>
      <c r="D1143" s="8"/>
      <c r="E1143" s="8"/>
      <c r="F1143" s="8"/>
      <c r="G1143" s="8"/>
      <c r="H1143" s="8"/>
      <c r="I1143" s="8"/>
      <c r="J1143" s="8"/>
      <c r="K1143" s="8"/>
      <c r="L1143" s="8"/>
      <c r="M1143" s="32"/>
      <c r="N1143" s="57" t="str">
        <f t="shared" si="17"/>
        <v/>
      </c>
      <c r="O1143" s="54">
        <f t="shared" ca="1" si="3"/>
        <v>7</v>
      </c>
      <c r="P1143" s="55">
        <f t="shared" ca="1" si="13"/>
        <v>7137446964.770586</v>
      </c>
      <c r="Q1143" s="56">
        <f t="shared" ca="1" si="14"/>
        <v>185573621084.03525</v>
      </c>
      <c r="R1143" s="57">
        <f t="shared" ca="1" si="15"/>
        <v>0</v>
      </c>
      <c r="S1143" s="8"/>
      <c r="T1143" s="8"/>
      <c r="U1143" s="8"/>
      <c r="V1143" s="8"/>
      <c r="W1143" s="8"/>
      <c r="X1143" s="8"/>
      <c r="Y1143" s="8"/>
      <c r="Z1143" s="8"/>
    </row>
    <row r="1144" spans="1:26" ht="15.75" customHeight="1">
      <c r="A1144" s="8"/>
      <c r="B1144" s="8"/>
      <c r="C1144" s="8"/>
      <c r="D1144" s="8"/>
      <c r="E1144" s="8"/>
      <c r="F1144" s="8"/>
      <c r="G1144" s="8"/>
      <c r="H1144" s="8"/>
      <c r="I1144" s="8"/>
      <c r="J1144" s="8"/>
      <c r="K1144" s="8"/>
      <c r="L1144" s="8"/>
      <c r="M1144" s="32"/>
      <c r="N1144" s="57" t="str">
        <f t="shared" si="17"/>
        <v/>
      </c>
      <c r="O1144" s="54">
        <f t="shared" ca="1" si="3"/>
        <v>92</v>
      </c>
      <c r="P1144" s="55">
        <f t="shared" ca="1" si="13"/>
        <v>-3711472421.6807051</v>
      </c>
      <c r="Q1144" s="56">
        <f t="shared" ca="1" si="14"/>
        <v>181862148662.35455</v>
      </c>
      <c r="R1144" s="57">
        <f t="shared" ca="1" si="15"/>
        <v>1</v>
      </c>
      <c r="S1144" s="8"/>
      <c r="T1144" s="8"/>
      <c r="U1144" s="8"/>
      <c r="V1144" s="8"/>
      <c r="W1144" s="8"/>
      <c r="X1144" s="8"/>
      <c r="Y1144" s="8"/>
      <c r="Z1144" s="8"/>
    </row>
    <row r="1145" spans="1:26" ht="15.75" customHeight="1">
      <c r="A1145" s="8"/>
      <c r="B1145" s="8"/>
      <c r="C1145" s="8"/>
      <c r="D1145" s="8"/>
      <c r="E1145" s="8"/>
      <c r="F1145" s="8"/>
      <c r="G1145" s="8"/>
      <c r="H1145" s="8"/>
      <c r="I1145" s="8"/>
      <c r="J1145" s="8"/>
      <c r="K1145" s="8"/>
      <c r="L1145" s="8"/>
      <c r="M1145" s="32"/>
      <c r="N1145" s="57" t="str">
        <f t="shared" si="17"/>
        <v/>
      </c>
      <c r="O1145" s="54">
        <f t="shared" ca="1" si="3"/>
        <v>30</v>
      </c>
      <c r="P1145" s="55">
        <f t="shared" ca="1" si="13"/>
        <v>7274485946.4941826</v>
      </c>
      <c r="Q1145" s="56">
        <f t="shared" ca="1" si="14"/>
        <v>189136634608.84872</v>
      </c>
      <c r="R1145" s="57">
        <f t="shared" ca="1" si="15"/>
        <v>0</v>
      </c>
      <c r="S1145" s="8"/>
      <c r="T1145" s="8"/>
      <c r="U1145" s="8"/>
      <c r="V1145" s="8"/>
      <c r="W1145" s="8"/>
      <c r="X1145" s="8"/>
      <c r="Y1145" s="8"/>
      <c r="Z1145" s="8"/>
    </row>
    <row r="1146" spans="1:26" ht="15.75" customHeight="1">
      <c r="A1146" s="8"/>
      <c r="B1146" s="8"/>
      <c r="C1146" s="8"/>
      <c r="D1146" s="8"/>
      <c r="E1146" s="8"/>
      <c r="F1146" s="8"/>
      <c r="G1146" s="8"/>
      <c r="H1146" s="8"/>
      <c r="I1146" s="8"/>
      <c r="J1146" s="8"/>
      <c r="K1146" s="8"/>
      <c r="L1146" s="8"/>
      <c r="M1146" s="32"/>
      <c r="N1146" s="57" t="str">
        <f t="shared" si="17"/>
        <v/>
      </c>
      <c r="O1146" s="54">
        <f t="shared" ca="1" si="3"/>
        <v>10</v>
      </c>
      <c r="P1146" s="55">
        <f t="shared" ca="1" si="13"/>
        <v>7565465384.3539495</v>
      </c>
      <c r="Q1146" s="56">
        <f t="shared" ca="1" si="14"/>
        <v>196702099993.20267</v>
      </c>
      <c r="R1146" s="57">
        <f t="shared" ca="1" si="15"/>
        <v>0</v>
      </c>
      <c r="S1146" s="8"/>
      <c r="T1146" s="8"/>
      <c r="U1146" s="8"/>
      <c r="V1146" s="8"/>
      <c r="W1146" s="8"/>
      <c r="X1146" s="8"/>
      <c r="Y1146" s="8"/>
      <c r="Z1146" s="8"/>
    </row>
    <row r="1147" spans="1:26" ht="15.75" customHeight="1">
      <c r="A1147" s="8"/>
      <c r="B1147" s="8"/>
      <c r="C1147" s="8"/>
      <c r="D1147" s="8"/>
      <c r="E1147" s="8"/>
      <c r="F1147" s="8"/>
      <c r="G1147" s="8"/>
      <c r="H1147" s="8"/>
      <c r="I1147" s="8"/>
      <c r="J1147" s="8"/>
      <c r="K1147" s="8"/>
      <c r="L1147" s="8"/>
      <c r="M1147" s="32"/>
      <c r="N1147" s="57" t="str">
        <f t="shared" si="17"/>
        <v/>
      </c>
      <c r="O1147" s="54">
        <f t="shared" ca="1" si="3"/>
        <v>42</v>
      </c>
      <c r="P1147" s="55">
        <f t="shared" ca="1" si="13"/>
        <v>7868083999.7281065</v>
      </c>
      <c r="Q1147" s="56">
        <f t="shared" ca="1" si="14"/>
        <v>204570183992.93079</v>
      </c>
      <c r="R1147" s="57">
        <f t="shared" ca="1" si="15"/>
        <v>0</v>
      </c>
      <c r="S1147" s="8"/>
      <c r="T1147" s="8"/>
      <c r="U1147" s="8"/>
      <c r="V1147" s="8"/>
      <c r="W1147" s="8"/>
      <c r="X1147" s="8"/>
      <c r="Y1147" s="8"/>
      <c r="Z1147" s="8"/>
    </row>
    <row r="1148" spans="1:26" ht="15.75" customHeight="1">
      <c r="A1148" s="8"/>
      <c r="B1148" s="8"/>
      <c r="C1148" s="8"/>
      <c r="D1148" s="8"/>
      <c r="E1148" s="8"/>
      <c r="F1148" s="8"/>
      <c r="G1148" s="8"/>
      <c r="H1148" s="8"/>
      <c r="I1148" s="8"/>
      <c r="J1148" s="8"/>
      <c r="K1148" s="8"/>
      <c r="L1148" s="8"/>
      <c r="M1148" s="32"/>
      <c r="N1148" s="57" t="str">
        <f t="shared" si="17"/>
        <v/>
      </c>
      <c r="O1148" s="54">
        <f t="shared" ca="1" si="3"/>
        <v>64</v>
      </c>
      <c r="P1148" s="55">
        <f t="shared" ca="1" si="13"/>
        <v>-4091403679.8586159</v>
      </c>
      <c r="Q1148" s="56">
        <f t="shared" ca="1" si="14"/>
        <v>200478780313.07217</v>
      </c>
      <c r="R1148" s="57">
        <f t="shared" ca="1" si="15"/>
        <v>1</v>
      </c>
      <c r="S1148" s="8"/>
      <c r="T1148" s="8"/>
      <c r="U1148" s="8"/>
      <c r="V1148" s="8"/>
      <c r="W1148" s="8"/>
      <c r="X1148" s="8"/>
      <c r="Y1148" s="8"/>
      <c r="Z1148" s="8"/>
    </row>
    <row r="1149" spans="1:26" ht="15.75" customHeight="1">
      <c r="A1149" s="8"/>
      <c r="B1149" s="8"/>
      <c r="C1149" s="8"/>
      <c r="D1149" s="8"/>
      <c r="E1149" s="8"/>
      <c r="F1149" s="8"/>
      <c r="G1149" s="8"/>
      <c r="H1149" s="8"/>
      <c r="I1149" s="8"/>
      <c r="J1149" s="8"/>
      <c r="K1149" s="8"/>
      <c r="L1149" s="8"/>
      <c r="M1149" s="32"/>
      <c r="N1149" s="57" t="str">
        <f t="shared" si="17"/>
        <v/>
      </c>
      <c r="O1149" s="54">
        <f t="shared" ca="1" si="3"/>
        <v>43</v>
      </c>
      <c r="P1149" s="55">
        <f t="shared" ca="1" si="13"/>
        <v>8019151212.5228872</v>
      </c>
      <c r="Q1149" s="56">
        <f t="shared" ca="1" si="14"/>
        <v>208497931525.59506</v>
      </c>
      <c r="R1149" s="57">
        <f t="shared" ca="1" si="15"/>
        <v>0</v>
      </c>
      <c r="S1149" s="8"/>
      <c r="T1149" s="8"/>
      <c r="U1149" s="8"/>
      <c r="V1149" s="8"/>
      <c r="W1149" s="8"/>
      <c r="X1149" s="8"/>
      <c r="Y1149" s="8"/>
      <c r="Z1149" s="8"/>
    </row>
    <row r="1150" spans="1:26" ht="15.75" customHeight="1">
      <c r="A1150" s="8"/>
      <c r="B1150" s="8"/>
      <c r="C1150" s="8"/>
      <c r="D1150" s="8"/>
      <c r="E1150" s="8"/>
      <c r="F1150" s="8"/>
      <c r="G1150" s="8"/>
      <c r="H1150" s="8"/>
      <c r="I1150" s="8"/>
      <c r="J1150" s="8"/>
      <c r="K1150" s="8"/>
      <c r="L1150" s="8"/>
      <c r="M1150" s="32"/>
      <c r="N1150" s="57" t="str">
        <f t="shared" si="17"/>
        <v/>
      </c>
      <c r="O1150" s="54">
        <f t="shared" ca="1" si="3"/>
        <v>7</v>
      </c>
      <c r="P1150" s="55">
        <f t="shared" ca="1" si="13"/>
        <v>8339917261.0238028</v>
      </c>
      <c r="Q1150" s="56">
        <f t="shared" ca="1" si="14"/>
        <v>216837848786.61887</v>
      </c>
      <c r="R1150" s="57">
        <f t="shared" ca="1" si="15"/>
        <v>0</v>
      </c>
      <c r="S1150" s="8"/>
      <c r="T1150" s="8"/>
      <c r="U1150" s="8"/>
      <c r="V1150" s="8"/>
      <c r="W1150" s="8"/>
      <c r="X1150" s="8"/>
      <c r="Y1150" s="8"/>
      <c r="Z1150" s="8"/>
    </row>
    <row r="1151" spans="1:26" ht="15.75" customHeight="1">
      <c r="A1151" s="8"/>
      <c r="B1151" s="8"/>
      <c r="C1151" s="8"/>
      <c r="D1151" s="8"/>
      <c r="E1151" s="8"/>
      <c r="F1151" s="8"/>
      <c r="G1151" s="8"/>
      <c r="H1151" s="8"/>
      <c r="I1151" s="8"/>
      <c r="J1151" s="8"/>
      <c r="K1151" s="8"/>
      <c r="L1151" s="8"/>
      <c r="M1151" s="32"/>
      <c r="N1151" s="57" t="str">
        <f t="shared" si="17"/>
        <v/>
      </c>
      <c r="O1151" s="54">
        <f t="shared" ca="1" si="3"/>
        <v>43</v>
      </c>
      <c r="P1151" s="55">
        <f t="shared" ca="1" si="13"/>
        <v>8673513951.4647541</v>
      </c>
      <c r="Q1151" s="56">
        <f t="shared" ca="1" si="14"/>
        <v>225511362738.08362</v>
      </c>
      <c r="R1151" s="57">
        <f t="shared" ca="1" si="15"/>
        <v>0</v>
      </c>
      <c r="S1151" s="8"/>
      <c r="T1151" s="8"/>
      <c r="U1151" s="8"/>
      <c r="V1151" s="8"/>
      <c r="W1151" s="8"/>
      <c r="X1151" s="8"/>
      <c r="Y1151" s="8"/>
      <c r="Z1151" s="8"/>
    </row>
    <row r="1152" spans="1:26" ht="15.75" customHeight="1">
      <c r="A1152" s="8"/>
      <c r="B1152" s="8"/>
      <c r="C1152" s="8"/>
      <c r="D1152" s="8"/>
      <c r="E1152" s="8"/>
      <c r="F1152" s="8"/>
      <c r="G1152" s="8"/>
      <c r="H1152" s="8"/>
      <c r="I1152" s="8"/>
      <c r="J1152" s="8"/>
      <c r="K1152" s="8"/>
      <c r="L1152" s="8"/>
      <c r="M1152" s="32"/>
      <c r="N1152" s="57" t="str">
        <f t="shared" si="17"/>
        <v/>
      </c>
      <c r="O1152" s="54">
        <f t="shared" ca="1" si="3"/>
        <v>51</v>
      </c>
      <c r="P1152" s="55">
        <f t="shared" ca="1" si="13"/>
        <v>9020454509.523344</v>
      </c>
      <c r="Q1152" s="56">
        <f t="shared" ca="1" si="14"/>
        <v>234531817247.60696</v>
      </c>
      <c r="R1152" s="57">
        <f t="shared" ca="1" si="15"/>
        <v>0</v>
      </c>
      <c r="S1152" s="8"/>
      <c r="T1152" s="8"/>
      <c r="U1152" s="8"/>
      <c r="V1152" s="8"/>
      <c r="W1152" s="8"/>
      <c r="X1152" s="8"/>
      <c r="Y1152" s="8"/>
      <c r="Z1152" s="8"/>
    </row>
    <row r="1153" spans="1:26" ht="15.75" customHeight="1">
      <c r="A1153" s="8"/>
      <c r="B1153" s="8"/>
      <c r="C1153" s="8"/>
      <c r="D1153" s="8"/>
      <c r="E1153" s="8"/>
      <c r="F1153" s="8"/>
      <c r="G1153" s="8"/>
      <c r="H1153" s="8"/>
      <c r="I1153" s="8"/>
      <c r="J1153" s="8"/>
      <c r="K1153" s="8"/>
      <c r="L1153" s="8"/>
      <c r="M1153" s="32"/>
      <c r="N1153" s="57" t="str">
        <f t="shared" si="17"/>
        <v/>
      </c>
      <c r="O1153" s="54">
        <f t="shared" ca="1" si="3"/>
        <v>77</v>
      </c>
      <c r="P1153" s="55">
        <f t="shared" ca="1" si="13"/>
        <v>-4690636344.9521399</v>
      </c>
      <c r="Q1153" s="56">
        <f t="shared" ca="1" si="14"/>
        <v>229841180902.65482</v>
      </c>
      <c r="R1153" s="57">
        <f t="shared" ca="1" si="15"/>
        <v>1</v>
      </c>
      <c r="S1153" s="8"/>
      <c r="T1153" s="8"/>
      <c r="U1153" s="8"/>
      <c r="V1153" s="8"/>
      <c r="W1153" s="8"/>
      <c r="X1153" s="8"/>
      <c r="Y1153" s="8"/>
      <c r="Z1153" s="8"/>
    </row>
    <row r="1154" spans="1:26" ht="15.75" customHeight="1">
      <c r="A1154" s="8"/>
      <c r="B1154" s="8"/>
      <c r="C1154" s="8"/>
      <c r="D1154" s="8"/>
      <c r="E1154" s="8"/>
      <c r="F1154" s="8"/>
      <c r="G1154" s="8"/>
      <c r="H1154" s="8"/>
      <c r="I1154" s="8"/>
      <c r="J1154" s="8"/>
      <c r="K1154" s="8"/>
      <c r="L1154" s="8"/>
      <c r="M1154" s="32"/>
      <c r="N1154" s="57" t="str">
        <f t="shared" si="17"/>
        <v/>
      </c>
      <c r="O1154" s="54">
        <f t="shared" ca="1" si="3"/>
        <v>63</v>
      </c>
      <c r="P1154" s="55">
        <f t="shared" ca="1" si="13"/>
        <v>-4596823618.0530968</v>
      </c>
      <c r="Q1154" s="56">
        <f t="shared" ca="1" si="14"/>
        <v>225244357284.60172</v>
      </c>
      <c r="R1154" s="57">
        <f t="shared" ca="1" si="15"/>
        <v>2</v>
      </c>
      <c r="S1154" s="8"/>
      <c r="T1154" s="8"/>
      <c r="U1154" s="8"/>
      <c r="V1154" s="8"/>
      <c r="W1154" s="8"/>
      <c r="X1154" s="8"/>
      <c r="Y1154" s="8"/>
      <c r="Z1154" s="8"/>
    </row>
    <row r="1155" spans="1:26" ht="15.75" customHeight="1">
      <c r="A1155" s="8"/>
      <c r="B1155" s="8"/>
      <c r="C1155" s="8"/>
      <c r="D1155" s="8"/>
      <c r="E1155" s="8"/>
      <c r="F1155" s="8"/>
      <c r="G1155" s="8"/>
      <c r="H1155" s="8"/>
      <c r="I1155" s="8"/>
      <c r="J1155" s="8"/>
      <c r="K1155" s="8"/>
      <c r="L1155" s="8"/>
      <c r="M1155" s="32"/>
      <c r="N1155" s="57" t="str">
        <f t="shared" si="17"/>
        <v/>
      </c>
      <c r="O1155" s="54">
        <f t="shared" ca="1" si="3"/>
        <v>10</v>
      </c>
      <c r="P1155" s="55">
        <f t="shared" ca="1" si="13"/>
        <v>9009774291.3840694</v>
      </c>
      <c r="Q1155" s="56">
        <f t="shared" ca="1" si="14"/>
        <v>234254131575.98578</v>
      </c>
      <c r="R1155" s="57">
        <f t="shared" ca="1" si="15"/>
        <v>0</v>
      </c>
      <c r="S1155" s="8"/>
      <c r="T1155" s="8"/>
      <c r="U1155" s="8"/>
      <c r="V1155" s="8"/>
      <c r="W1155" s="8"/>
      <c r="X1155" s="8"/>
      <c r="Y1155" s="8"/>
      <c r="Z1155" s="8"/>
    </row>
    <row r="1156" spans="1:26" ht="15.75" customHeight="1">
      <c r="A1156" s="8"/>
      <c r="B1156" s="8"/>
      <c r="C1156" s="8"/>
      <c r="D1156" s="8"/>
      <c r="E1156" s="8"/>
      <c r="F1156" s="8"/>
      <c r="G1156" s="8"/>
      <c r="H1156" s="8"/>
      <c r="I1156" s="8"/>
      <c r="J1156" s="8"/>
      <c r="K1156" s="8"/>
      <c r="L1156" s="8"/>
      <c r="M1156" s="32"/>
      <c r="N1156" s="57" t="str">
        <f t="shared" si="17"/>
        <v/>
      </c>
      <c r="O1156" s="54">
        <f t="shared" ca="1" si="3"/>
        <v>41</v>
      </c>
      <c r="P1156" s="55">
        <f t="shared" ca="1" si="13"/>
        <v>9370165263.0394306</v>
      </c>
      <c r="Q1156" s="56">
        <f t="shared" ca="1" si="14"/>
        <v>243624296839.02521</v>
      </c>
      <c r="R1156" s="57">
        <f t="shared" ca="1" si="15"/>
        <v>0</v>
      </c>
      <c r="S1156" s="8"/>
      <c r="T1156" s="8"/>
      <c r="U1156" s="8"/>
      <c r="V1156" s="8"/>
      <c r="W1156" s="8"/>
      <c r="X1156" s="8"/>
      <c r="Y1156" s="8"/>
      <c r="Z1156" s="8"/>
    </row>
    <row r="1157" spans="1:26" ht="15.75" customHeight="1">
      <c r="A1157" s="8"/>
      <c r="B1157" s="8"/>
      <c r="C1157" s="8"/>
      <c r="D1157" s="8"/>
      <c r="E1157" s="8"/>
      <c r="F1157" s="8"/>
      <c r="G1157" s="8"/>
      <c r="H1157" s="8"/>
      <c r="I1157" s="8"/>
      <c r="J1157" s="8"/>
      <c r="K1157" s="8"/>
      <c r="L1157" s="8"/>
      <c r="M1157" s="32"/>
      <c r="N1157" s="57" t="str">
        <f t="shared" si="17"/>
        <v/>
      </c>
      <c r="O1157" s="54">
        <f t="shared" ca="1" si="3"/>
        <v>26</v>
      </c>
      <c r="P1157" s="55">
        <f t="shared" ca="1" si="13"/>
        <v>9744971873.5610085</v>
      </c>
      <c r="Q1157" s="56">
        <f t="shared" ca="1" si="14"/>
        <v>253369268712.58621</v>
      </c>
      <c r="R1157" s="57">
        <f t="shared" ca="1" si="15"/>
        <v>0</v>
      </c>
      <c r="S1157" s="8"/>
      <c r="T1157" s="8"/>
      <c r="U1157" s="8"/>
      <c r="V1157" s="8"/>
      <c r="W1157" s="8"/>
      <c r="X1157" s="8"/>
      <c r="Y1157" s="8"/>
      <c r="Z1157" s="8"/>
    </row>
    <row r="1158" spans="1:26" ht="15.75" customHeight="1">
      <c r="A1158" s="8"/>
      <c r="B1158" s="8"/>
      <c r="C1158" s="8"/>
      <c r="D1158" s="8"/>
      <c r="E1158" s="8"/>
      <c r="F1158" s="8"/>
      <c r="G1158" s="8"/>
      <c r="H1158" s="8"/>
      <c r="I1158" s="8"/>
      <c r="J1158" s="8"/>
      <c r="K1158" s="8"/>
      <c r="L1158" s="8"/>
      <c r="M1158" s="32"/>
      <c r="N1158" s="57" t="str">
        <f t="shared" si="17"/>
        <v/>
      </c>
      <c r="O1158" s="54">
        <f t="shared" ca="1" si="3"/>
        <v>77</v>
      </c>
      <c r="P1158" s="55">
        <f t="shared" ca="1" si="13"/>
        <v>-5067385374.2517242</v>
      </c>
      <c r="Q1158" s="56">
        <f t="shared" ca="1" si="14"/>
        <v>248301883338.33447</v>
      </c>
      <c r="R1158" s="57">
        <f t="shared" ca="1" si="15"/>
        <v>1</v>
      </c>
      <c r="S1158" s="8"/>
      <c r="T1158" s="8"/>
      <c r="U1158" s="8"/>
      <c r="V1158" s="8"/>
      <c r="W1158" s="8"/>
      <c r="X1158" s="8"/>
      <c r="Y1158" s="8"/>
      <c r="Z1158" s="8"/>
    </row>
    <row r="1159" spans="1:26" ht="15.75" customHeight="1">
      <c r="A1159" s="8"/>
      <c r="B1159" s="8"/>
      <c r="C1159" s="8"/>
      <c r="D1159" s="8"/>
      <c r="E1159" s="8"/>
      <c r="F1159" s="8"/>
      <c r="G1159" s="8"/>
      <c r="H1159" s="8"/>
      <c r="I1159" s="8"/>
      <c r="J1159" s="8"/>
      <c r="K1159" s="8"/>
      <c r="L1159" s="8"/>
      <c r="M1159" s="32"/>
      <c r="N1159" s="57" t="str">
        <f t="shared" si="17"/>
        <v/>
      </c>
      <c r="O1159" s="54">
        <f t="shared" ca="1" si="3"/>
        <v>15</v>
      </c>
      <c r="P1159" s="55">
        <f t="shared" ca="1" si="13"/>
        <v>9932075333.5333786</v>
      </c>
      <c r="Q1159" s="56">
        <f t="shared" ca="1" si="14"/>
        <v>258233958671.86786</v>
      </c>
      <c r="R1159" s="57">
        <f t="shared" ca="1" si="15"/>
        <v>0</v>
      </c>
      <c r="S1159" s="8"/>
      <c r="T1159" s="8"/>
      <c r="U1159" s="8"/>
      <c r="V1159" s="8"/>
      <c r="W1159" s="8"/>
      <c r="X1159" s="8"/>
      <c r="Y1159" s="8"/>
      <c r="Z1159" s="8"/>
    </row>
    <row r="1160" spans="1:26" ht="15.75" customHeight="1">
      <c r="A1160" s="8"/>
      <c r="B1160" s="8"/>
      <c r="C1160" s="8"/>
      <c r="D1160" s="8"/>
      <c r="E1160" s="8"/>
      <c r="F1160" s="8"/>
      <c r="G1160" s="8"/>
      <c r="H1160" s="8"/>
      <c r="I1160" s="8"/>
      <c r="J1160" s="8"/>
      <c r="K1160" s="8"/>
      <c r="L1160" s="8"/>
      <c r="M1160" s="32"/>
      <c r="N1160" s="57" t="str">
        <f t="shared" si="17"/>
        <v/>
      </c>
      <c r="O1160" s="54">
        <f t="shared" ca="1" si="3"/>
        <v>11</v>
      </c>
      <c r="P1160" s="55">
        <f t="shared" ca="1" si="13"/>
        <v>10329358346.874714</v>
      </c>
      <c r="Q1160" s="56">
        <f t="shared" ca="1" si="14"/>
        <v>268563317018.74258</v>
      </c>
      <c r="R1160" s="57">
        <f t="shared" ca="1" si="15"/>
        <v>0</v>
      </c>
      <c r="S1160" s="8"/>
      <c r="T1160" s="8"/>
      <c r="U1160" s="8"/>
      <c r="V1160" s="8"/>
      <c r="W1160" s="8"/>
      <c r="X1160" s="8"/>
      <c r="Y1160" s="8"/>
      <c r="Z1160" s="8"/>
    </row>
    <row r="1161" spans="1:26" ht="15.75" customHeight="1">
      <c r="A1161" s="8"/>
      <c r="B1161" s="8"/>
      <c r="C1161" s="8"/>
      <c r="D1161" s="8"/>
      <c r="E1161" s="8"/>
      <c r="F1161" s="8"/>
      <c r="G1161" s="8"/>
      <c r="H1161" s="8"/>
      <c r="I1161" s="8"/>
      <c r="J1161" s="8"/>
      <c r="K1161" s="8"/>
      <c r="L1161" s="8"/>
      <c r="M1161" s="32"/>
      <c r="N1161" s="57" t="str">
        <f t="shared" si="17"/>
        <v/>
      </c>
      <c r="O1161" s="54">
        <f t="shared" ca="1" si="3"/>
        <v>16</v>
      </c>
      <c r="P1161" s="55">
        <f t="shared" ca="1" si="13"/>
        <v>10742532680.749704</v>
      </c>
      <c r="Q1161" s="56">
        <f t="shared" ca="1" si="14"/>
        <v>279305849699.49231</v>
      </c>
      <c r="R1161" s="57">
        <f t="shared" ca="1" si="15"/>
        <v>0</v>
      </c>
      <c r="S1161" s="8"/>
      <c r="T1161" s="8"/>
      <c r="U1161" s="8"/>
      <c r="V1161" s="8"/>
      <c r="W1161" s="8"/>
      <c r="X1161" s="8"/>
      <c r="Y1161" s="8"/>
      <c r="Z1161" s="8"/>
    </row>
    <row r="1162" spans="1:26" ht="15.75" customHeight="1">
      <c r="A1162" s="8"/>
      <c r="B1162" s="8"/>
      <c r="C1162" s="8"/>
      <c r="D1162" s="8"/>
      <c r="E1162" s="8"/>
      <c r="F1162" s="8"/>
      <c r="G1162" s="8"/>
      <c r="H1162" s="8"/>
      <c r="I1162" s="8"/>
      <c r="J1162" s="8"/>
      <c r="K1162" s="8"/>
      <c r="L1162" s="8"/>
      <c r="M1162" s="32"/>
      <c r="N1162" s="57" t="str">
        <f t="shared" si="17"/>
        <v/>
      </c>
      <c r="O1162" s="54">
        <f t="shared" ca="1" si="3"/>
        <v>28</v>
      </c>
      <c r="P1162" s="55">
        <f t="shared" ca="1" si="13"/>
        <v>11172233987.979692</v>
      </c>
      <c r="Q1162" s="56">
        <f t="shared" ca="1" si="14"/>
        <v>290478083687.47198</v>
      </c>
      <c r="R1162" s="57">
        <f t="shared" ca="1" si="15"/>
        <v>0</v>
      </c>
      <c r="S1162" s="8"/>
      <c r="T1162" s="8"/>
      <c r="U1162" s="8"/>
      <c r="V1162" s="8"/>
      <c r="W1162" s="8"/>
      <c r="X1162" s="8"/>
      <c r="Y1162" s="8"/>
      <c r="Z1162" s="8"/>
    </row>
    <row r="1163" spans="1:26" ht="15.75" customHeight="1">
      <c r="A1163" s="8"/>
      <c r="B1163" s="8"/>
      <c r="C1163" s="8"/>
      <c r="D1163" s="8"/>
      <c r="E1163" s="8"/>
      <c r="F1163" s="8"/>
      <c r="G1163" s="8"/>
      <c r="H1163" s="8"/>
      <c r="I1163" s="8"/>
      <c r="J1163" s="8"/>
      <c r="K1163" s="8"/>
      <c r="L1163" s="8"/>
      <c r="M1163" s="32"/>
      <c r="N1163" s="57" t="str">
        <f t="shared" si="17"/>
        <v/>
      </c>
      <c r="O1163" s="54">
        <f t="shared" ca="1" si="3"/>
        <v>29</v>
      </c>
      <c r="P1163" s="55">
        <f t="shared" ca="1" si="13"/>
        <v>11619123347.49888</v>
      </c>
      <c r="Q1163" s="56">
        <f t="shared" ca="1" si="14"/>
        <v>302097207034.97089</v>
      </c>
      <c r="R1163" s="57">
        <f t="shared" ca="1" si="15"/>
        <v>0</v>
      </c>
      <c r="S1163" s="8"/>
      <c r="T1163" s="8"/>
      <c r="U1163" s="8"/>
      <c r="V1163" s="8"/>
      <c r="W1163" s="8"/>
      <c r="X1163" s="8"/>
      <c r="Y1163" s="8"/>
      <c r="Z1163" s="8"/>
    </row>
    <row r="1164" spans="1:26" ht="15.75" customHeight="1">
      <c r="A1164" s="8"/>
      <c r="B1164" s="8"/>
      <c r="C1164" s="8"/>
      <c r="D1164" s="8"/>
      <c r="E1164" s="8"/>
      <c r="F1164" s="8"/>
      <c r="G1164" s="8"/>
      <c r="H1164" s="8"/>
      <c r="I1164" s="8"/>
      <c r="J1164" s="8"/>
      <c r="K1164" s="8"/>
      <c r="L1164" s="8"/>
      <c r="M1164" s="32"/>
      <c r="N1164" s="57" t="str">
        <f t="shared" si="17"/>
        <v/>
      </c>
      <c r="O1164" s="54">
        <f t="shared" ca="1" si="3"/>
        <v>57</v>
      </c>
      <c r="P1164" s="55">
        <f t="shared" ca="1" si="13"/>
        <v>12083888281.398836</v>
      </c>
      <c r="Q1164" s="56">
        <f t="shared" ca="1" si="14"/>
        <v>314181095316.36975</v>
      </c>
      <c r="R1164" s="57">
        <f t="shared" ca="1" si="15"/>
        <v>0</v>
      </c>
      <c r="S1164" s="8"/>
      <c r="T1164" s="8"/>
      <c r="U1164" s="8"/>
      <c r="V1164" s="8"/>
      <c r="W1164" s="8"/>
      <c r="X1164" s="8"/>
      <c r="Y1164" s="8"/>
      <c r="Z1164" s="8"/>
    </row>
    <row r="1165" spans="1:26" ht="15.75" customHeight="1">
      <c r="A1165" s="8"/>
      <c r="B1165" s="8"/>
      <c r="C1165" s="8"/>
      <c r="D1165" s="8"/>
      <c r="E1165" s="8"/>
      <c r="F1165" s="8"/>
      <c r="G1165" s="8"/>
      <c r="H1165" s="8"/>
      <c r="I1165" s="8"/>
      <c r="J1165" s="8"/>
      <c r="K1165" s="8"/>
      <c r="L1165" s="8"/>
      <c r="M1165" s="32"/>
      <c r="N1165" s="57" t="str">
        <f t="shared" si="17"/>
        <v/>
      </c>
      <c r="O1165" s="54">
        <f t="shared" ca="1" si="3"/>
        <v>20</v>
      </c>
      <c r="P1165" s="55">
        <f t="shared" ca="1" si="13"/>
        <v>12567243812.654791</v>
      </c>
      <c r="Q1165" s="56">
        <f t="shared" ca="1" si="14"/>
        <v>326748339129.02454</v>
      </c>
      <c r="R1165" s="57">
        <f t="shared" ca="1" si="15"/>
        <v>0</v>
      </c>
      <c r="S1165" s="8"/>
      <c r="T1165" s="8"/>
      <c r="U1165" s="8"/>
      <c r="V1165" s="8"/>
      <c r="W1165" s="8"/>
      <c r="X1165" s="8"/>
      <c r="Y1165" s="8"/>
      <c r="Z1165" s="8"/>
    </row>
    <row r="1166" spans="1:26" ht="15.75" customHeight="1">
      <c r="A1166" s="8"/>
      <c r="B1166" s="8"/>
      <c r="C1166" s="8"/>
      <c r="D1166" s="8"/>
      <c r="E1166" s="8"/>
      <c r="F1166" s="8"/>
      <c r="G1166" s="8"/>
      <c r="H1166" s="8"/>
      <c r="I1166" s="8"/>
      <c r="J1166" s="8"/>
      <c r="K1166" s="8"/>
      <c r="L1166" s="8"/>
      <c r="M1166" s="32"/>
      <c r="N1166" s="57" t="str">
        <f t="shared" si="17"/>
        <v/>
      </c>
      <c r="O1166" s="54">
        <f t="shared" ca="1" si="3"/>
        <v>81</v>
      </c>
      <c r="P1166" s="55">
        <f t="shared" ca="1" si="13"/>
        <v>-6534966782.5804911</v>
      </c>
      <c r="Q1166" s="56">
        <f t="shared" ca="1" si="14"/>
        <v>320213372346.44403</v>
      </c>
      <c r="R1166" s="57">
        <f t="shared" ca="1" si="15"/>
        <v>1</v>
      </c>
      <c r="S1166" s="8"/>
      <c r="T1166" s="8"/>
      <c r="U1166" s="8"/>
      <c r="V1166" s="8"/>
      <c r="W1166" s="8"/>
      <c r="X1166" s="8"/>
      <c r="Y1166" s="8"/>
      <c r="Z1166" s="8"/>
    </row>
    <row r="1167" spans="1:26" ht="15.75" customHeight="1">
      <c r="A1167" s="8"/>
      <c r="B1167" s="8"/>
      <c r="C1167" s="8"/>
      <c r="D1167" s="8"/>
      <c r="E1167" s="8"/>
      <c r="F1167" s="8"/>
      <c r="G1167" s="8"/>
      <c r="H1167" s="8"/>
      <c r="I1167" s="8"/>
      <c r="J1167" s="8"/>
      <c r="K1167" s="8"/>
      <c r="L1167" s="8"/>
      <c r="M1167" s="32"/>
      <c r="N1167" s="57" t="str">
        <f t="shared" si="17"/>
        <v/>
      </c>
      <c r="O1167" s="54">
        <f t="shared" ca="1" si="3"/>
        <v>12</v>
      </c>
      <c r="P1167" s="55">
        <f t="shared" ca="1" si="13"/>
        <v>12808534893.857761</v>
      </c>
      <c r="Q1167" s="56">
        <f t="shared" ca="1" si="14"/>
        <v>333021907240.30182</v>
      </c>
      <c r="R1167" s="57">
        <f t="shared" ca="1" si="15"/>
        <v>0</v>
      </c>
      <c r="S1167" s="8"/>
      <c r="T1167" s="8"/>
      <c r="U1167" s="8"/>
      <c r="V1167" s="8"/>
      <c r="W1167" s="8"/>
      <c r="X1167" s="8"/>
      <c r="Y1167" s="8"/>
      <c r="Z1167" s="8"/>
    </row>
    <row r="1168" spans="1:26" ht="15.75" customHeight="1">
      <c r="A1168" s="8"/>
      <c r="B1168" s="8"/>
      <c r="C1168" s="8"/>
      <c r="D1168" s="8"/>
      <c r="E1168" s="8"/>
      <c r="F1168" s="8"/>
      <c r="G1168" s="8"/>
      <c r="H1168" s="8"/>
      <c r="I1168" s="8"/>
      <c r="J1168" s="8"/>
      <c r="K1168" s="8"/>
      <c r="L1168" s="8"/>
      <c r="M1168" s="32"/>
      <c r="N1168" s="57" t="str">
        <f t="shared" si="17"/>
        <v/>
      </c>
      <c r="O1168" s="54">
        <f t="shared" ca="1" si="3"/>
        <v>94</v>
      </c>
      <c r="P1168" s="55">
        <f t="shared" ca="1" si="13"/>
        <v>-6660438144.8060369</v>
      </c>
      <c r="Q1168" s="56">
        <f t="shared" ca="1" si="14"/>
        <v>326361469095.49579</v>
      </c>
      <c r="R1168" s="57">
        <f t="shared" ca="1" si="15"/>
        <v>1</v>
      </c>
      <c r="S1168" s="8"/>
      <c r="T1168" s="8"/>
      <c r="U1168" s="8"/>
      <c r="V1168" s="8"/>
      <c r="W1168" s="8"/>
      <c r="X1168" s="8"/>
      <c r="Y1168" s="8"/>
      <c r="Z1168" s="8"/>
    </row>
    <row r="1169" spans="1:26" ht="15.75" customHeight="1">
      <c r="A1169" s="8"/>
      <c r="B1169" s="8"/>
      <c r="C1169" s="8"/>
      <c r="D1169" s="8"/>
      <c r="E1169" s="8"/>
      <c r="F1169" s="8"/>
      <c r="G1169" s="8"/>
      <c r="H1169" s="8"/>
      <c r="I1169" s="8"/>
      <c r="J1169" s="8"/>
      <c r="K1169" s="8"/>
      <c r="L1169" s="8"/>
      <c r="M1169" s="32"/>
      <c r="N1169" s="57" t="str">
        <f t="shared" si="17"/>
        <v/>
      </c>
      <c r="O1169" s="54">
        <f t="shared" ca="1" si="3"/>
        <v>15</v>
      </c>
      <c r="P1169" s="55">
        <f t="shared" ca="1" si="13"/>
        <v>13054458763.819832</v>
      </c>
      <c r="Q1169" s="56">
        <f t="shared" ca="1" si="14"/>
        <v>339415927859.31561</v>
      </c>
      <c r="R1169" s="57">
        <f t="shared" ca="1" si="15"/>
        <v>0</v>
      </c>
      <c r="S1169" s="8"/>
      <c r="T1169" s="8"/>
      <c r="U1169" s="8"/>
      <c r="V1169" s="8"/>
      <c r="W1169" s="8"/>
      <c r="X1169" s="8"/>
      <c r="Y1169" s="8"/>
      <c r="Z1169" s="8"/>
    </row>
    <row r="1170" spans="1:26" ht="15.75" customHeight="1">
      <c r="A1170" s="8"/>
      <c r="B1170" s="8"/>
      <c r="C1170" s="8"/>
      <c r="D1170" s="8"/>
      <c r="E1170" s="8"/>
      <c r="F1170" s="8"/>
      <c r="G1170" s="8"/>
      <c r="H1170" s="8"/>
      <c r="I1170" s="8"/>
      <c r="J1170" s="8"/>
      <c r="K1170" s="8"/>
      <c r="L1170" s="8"/>
      <c r="M1170" s="32"/>
      <c r="N1170" s="57" t="str">
        <f t="shared" si="17"/>
        <v/>
      </c>
      <c r="O1170" s="54">
        <f t="shared" ca="1" si="3"/>
        <v>8</v>
      </c>
      <c r="P1170" s="55">
        <f t="shared" ca="1" si="13"/>
        <v>13576637114.372625</v>
      </c>
      <c r="Q1170" s="56">
        <f t="shared" ca="1" si="14"/>
        <v>352992564973.68823</v>
      </c>
      <c r="R1170" s="57">
        <f t="shared" ca="1" si="15"/>
        <v>0</v>
      </c>
      <c r="S1170" s="8"/>
      <c r="T1170" s="8"/>
      <c r="U1170" s="8"/>
      <c r="V1170" s="8"/>
      <c r="W1170" s="8"/>
      <c r="X1170" s="8"/>
      <c r="Y1170" s="8"/>
      <c r="Z1170" s="8"/>
    </row>
    <row r="1171" spans="1:26" ht="15.75" customHeight="1">
      <c r="A1171" s="8"/>
      <c r="B1171" s="8"/>
      <c r="C1171" s="8"/>
      <c r="D1171" s="8"/>
      <c r="E1171" s="8"/>
      <c r="F1171" s="8"/>
      <c r="G1171" s="8"/>
      <c r="H1171" s="8"/>
      <c r="I1171" s="8"/>
      <c r="J1171" s="8"/>
      <c r="K1171" s="8"/>
      <c r="L1171" s="8"/>
      <c r="M1171" s="32"/>
      <c r="N1171" s="57" t="str">
        <f t="shared" si="17"/>
        <v/>
      </c>
      <c r="O1171" s="54">
        <f t="shared" ca="1" si="3"/>
        <v>37</v>
      </c>
      <c r="P1171" s="55">
        <f t="shared" ca="1" si="13"/>
        <v>14119702598.947529</v>
      </c>
      <c r="Q1171" s="56">
        <f t="shared" ca="1" si="14"/>
        <v>367112267572.63574</v>
      </c>
      <c r="R1171" s="57">
        <f t="shared" ca="1" si="15"/>
        <v>0</v>
      </c>
      <c r="S1171" s="8"/>
      <c r="T1171" s="8"/>
      <c r="U1171" s="8"/>
      <c r="V1171" s="8"/>
      <c r="W1171" s="8"/>
      <c r="X1171" s="8"/>
      <c r="Y1171" s="8"/>
      <c r="Z1171" s="8"/>
    </row>
    <row r="1172" spans="1:26" ht="15.75" customHeight="1">
      <c r="A1172" s="8"/>
      <c r="B1172" s="8"/>
      <c r="C1172" s="8"/>
      <c r="D1172" s="8"/>
      <c r="E1172" s="8"/>
      <c r="F1172" s="8"/>
      <c r="G1172" s="8"/>
      <c r="H1172" s="8"/>
      <c r="I1172" s="8"/>
      <c r="J1172" s="8"/>
      <c r="K1172" s="8"/>
      <c r="L1172" s="8"/>
      <c r="M1172" s="32"/>
      <c r="N1172" s="57" t="str">
        <f t="shared" si="17"/>
        <v/>
      </c>
      <c r="O1172" s="54">
        <f t="shared" ca="1" si="3"/>
        <v>80</v>
      </c>
      <c r="P1172" s="55">
        <f t="shared" ca="1" si="13"/>
        <v>-7342245351.4527149</v>
      </c>
      <c r="Q1172" s="56">
        <f t="shared" ca="1" si="14"/>
        <v>359770022221.18304</v>
      </c>
      <c r="R1172" s="57">
        <f t="shared" ca="1" si="15"/>
        <v>1</v>
      </c>
      <c r="S1172" s="8"/>
      <c r="T1172" s="8"/>
      <c r="U1172" s="8"/>
      <c r="V1172" s="8"/>
      <c r="W1172" s="8"/>
      <c r="X1172" s="8"/>
      <c r="Y1172" s="8"/>
      <c r="Z1172" s="8"/>
    </row>
    <row r="1173" spans="1:26" ht="15.75" customHeight="1">
      <c r="A1173" s="8"/>
      <c r="B1173" s="8"/>
      <c r="C1173" s="8"/>
      <c r="D1173" s="8"/>
      <c r="E1173" s="8"/>
      <c r="F1173" s="8"/>
      <c r="G1173" s="8"/>
      <c r="H1173" s="8"/>
      <c r="I1173" s="8"/>
      <c r="J1173" s="8"/>
      <c r="K1173" s="8"/>
      <c r="L1173" s="8"/>
      <c r="M1173" s="32"/>
      <c r="N1173" s="57" t="str">
        <f t="shared" si="17"/>
        <v/>
      </c>
      <c r="O1173" s="54">
        <f t="shared" ca="1" si="3"/>
        <v>5</v>
      </c>
      <c r="P1173" s="55">
        <f t="shared" ca="1" si="13"/>
        <v>14390800888.847322</v>
      </c>
      <c r="Q1173" s="56">
        <f t="shared" ca="1" si="14"/>
        <v>374160823110.0304</v>
      </c>
      <c r="R1173" s="57">
        <f t="shared" ca="1" si="15"/>
        <v>0</v>
      </c>
      <c r="S1173" s="8"/>
      <c r="T1173" s="8"/>
      <c r="U1173" s="8"/>
      <c r="V1173" s="8"/>
      <c r="W1173" s="8"/>
      <c r="X1173" s="8"/>
      <c r="Y1173" s="8"/>
      <c r="Z1173" s="8"/>
    </row>
    <row r="1174" spans="1:26" ht="15.75" customHeight="1">
      <c r="A1174" s="8"/>
      <c r="B1174" s="8"/>
      <c r="C1174" s="8"/>
      <c r="D1174" s="8"/>
      <c r="E1174" s="8"/>
      <c r="F1174" s="8"/>
      <c r="G1174" s="8"/>
      <c r="H1174" s="8"/>
      <c r="I1174" s="8"/>
      <c r="J1174" s="8"/>
      <c r="K1174" s="8"/>
      <c r="L1174" s="8"/>
      <c r="M1174" s="32"/>
      <c r="N1174" s="57" t="str">
        <f t="shared" si="17"/>
        <v/>
      </c>
      <c r="O1174" s="54">
        <f t="shared" ca="1" si="3"/>
        <v>92</v>
      </c>
      <c r="P1174" s="55">
        <f t="shared" ca="1" si="13"/>
        <v>-7483216462.2006083</v>
      </c>
      <c r="Q1174" s="56">
        <f t="shared" ca="1" si="14"/>
        <v>366677606647.82977</v>
      </c>
      <c r="R1174" s="57">
        <f t="shared" ca="1" si="15"/>
        <v>1</v>
      </c>
      <c r="S1174" s="8"/>
      <c r="T1174" s="8"/>
      <c r="U1174" s="8"/>
      <c r="V1174" s="8"/>
      <c r="W1174" s="8"/>
      <c r="X1174" s="8"/>
      <c r="Y1174" s="8"/>
      <c r="Z1174" s="8"/>
    </row>
    <row r="1175" spans="1:26" ht="15.75" customHeight="1">
      <c r="A1175" s="8"/>
      <c r="B1175" s="8"/>
      <c r="C1175" s="8"/>
      <c r="D1175" s="8"/>
      <c r="E1175" s="8"/>
      <c r="F1175" s="8"/>
      <c r="G1175" s="8"/>
      <c r="H1175" s="8"/>
      <c r="I1175" s="8"/>
      <c r="J1175" s="8"/>
      <c r="K1175" s="8"/>
      <c r="L1175" s="8"/>
      <c r="M1175" s="32"/>
      <c r="N1175" s="57" t="str">
        <f t="shared" si="17"/>
        <v/>
      </c>
      <c r="O1175" s="54">
        <f t="shared" ca="1" si="3"/>
        <v>22</v>
      </c>
      <c r="P1175" s="55">
        <f t="shared" ca="1" si="13"/>
        <v>14667104265.913191</v>
      </c>
      <c r="Q1175" s="56">
        <f t="shared" ca="1" si="14"/>
        <v>381344710913.74298</v>
      </c>
      <c r="R1175" s="57">
        <f t="shared" ca="1" si="15"/>
        <v>0</v>
      </c>
      <c r="S1175" s="8"/>
      <c r="T1175" s="8"/>
      <c r="U1175" s="8"/>
      <c r="V1175" s="8"/>
      <c r="W1175" s="8"/>
      <c r="X1175" s="8"/>
      <c r="Y1175" s="8"/>
      <c r="Z1175" s="8"/>
    </row>
    <row r="1176" spans="1:26" ht="15.75" customHeight="1">
      <c r="A1176" s="8"/>
      <c r="B1176" s="8"/>
      <c r="C1176" s="8"/>
      <c r="D1176" s="8"/>
      <c r="E1176" s="8"/>
      <c r="F1176" s="8"/>
      <c r="G1176" s="8"/>
      <c r="H1176" s="8"/>
      <c r="I1176" s="8"/>
      <c r="J1176" s="8"/>
      <c r="K1176" s="8"/>
      <c r="L1176" s="8"/>
      <c r="M1176" s="32"/>
      <c r="N1176" s="57" t="str">
        <f t="shared" si="17"/>
        <v/>
      </c>
      <c r="O1176" s="54">
        <f t="shared" ca="1" si="3"/>
        <v>76</v>
      </c>
      <c r="P1176" s="55">
        <f t="shared" ca="1" si="13"/>
        <v>-7626894218.2748594</v>
      </c>
      <c r="Q1176" s="56">
        <f t="shared" ca="1" si="14"/>
        <v>373717816695.46814</v>
      </c>
      <c r="R1176" s="57">
        <f t="shared" ca="1" si="15"/>
        <v>1</v>
      </c>
      <c r="S1176" s="8"/>
      <c r="T1176" s="8"/>
      <c r="U1176" s="8"/>
      <c r="V1176" s="8"/>
      <c r="W1176" s="8"/>
      <c r="X1176" s="8"/>
      <c r="Y1176" s="8"/>
      <c r="Z1176" s="8"/>
    </row>
    <row r="1177" spans="1:26" ht="15.75" customHeight="1">
      <c r="A1177" s="8"/>
      <c r="B1177" s="8"/>
      <c r="C1177" s="8"/>
      <c r="D1177" s="8"/>
      <c r="E1177" s="8"/>
      <c r="F1177" s="8"/>
      <c r="G1177" s="8"/>
      <c r="H1177" s="8"/>
      <c r="I1177" s="8"/>
      <c r="J1177" s="8"/>
      <c r="K1177" s="8"/>
      <c r="L1177" s="8"/>
      <c r="M1177" s="32"/>
      <c r="N1177" s="57" t="str">
        <f t="shared" si="17"/>
        <v/>
      </c>
      <c r="O1177" s="54">
        <f t="shared" ca="1" si="3"/>
        <v>50</v>
      </c>
      <c r="P1177" s="55">
        <f t="shared" ca="1" si="13"/>
        <v>14948712667.818726</v>
      </c>
      <c r="Q1177" s="56">
        <f t="shared" ca="1" si="14"/>
        <v>388666529363.28687</v>
      </c>
      <c r="R1177" s="57">
        <f t="shared" ca="1" si="15"/>
        <v>0</v>
      </c>
      <c r="S1177" s="8"/>
      <c r="T1177" s="8"/>
      <c r="U1177" s="8"/>
      <c r="V1177" s="8"/>
      <c r="W1177" s="8"/>
      <c r="X1177" s="8"/>
      <c r="Y1177" s="8"/>
      <c r="Z1177" s="8"/>
    </row>
    <row r="1178" spans="1:26" ht="15.75" customHeight="1">
      <c r="A1178" s="8"/>
      <c r="B1178" s="8"/>
      <c r="C1178" s="8"/>
      <c r="D1178" s="8"/>
      <c r="E1178" s="8"/>
      <c r="F1178" s="8"/>
      <c r="G1178" s="8"/>
      <c r="H1178" s="8"/>
      <c r="I1178" s="8"/>
      <c r="J1178" s="8"/>
      <c r="K1178" s="8"/>
      <c r="L1178" s="8"/>
      <c r="M1178" s="32"/>
      <c r="N1178" s="57" t="str">
        <f t="shared" si="17"/>
        <v/>
      </c>
      <c r="O1178" s="54">
        <f t="shared" ca="1" si="3"/>
        <v>84</v>
      </c>
      <c r="P1178" s="55">
        <f t="shared" ca="1" si="13"/>
        <v>-7773330587.2657375</v>
      </c>
      <c r="Q1178" s="56">
        <f t="shared" ca="1" si="14"/>
        <v>380893198776.02112</v>
      </c>
      <c r="R1178" s="57">
        <f t="shared" ca="1" si="15"/>
        <v>1</v>
      </c>
      <c r="S1178" s="8"/>
      <c r="T1178" s="8"/>
      <c r="U1178" s="8"/>
      <c r="V1178" s="8"/>
      <c r="W1178" s="8"/>
      <c r="X1178" s="8"/>
      <c r="Y1178" s="8"/>
      <c r="Z1178" s="8"/>
    </row>
    <row r="1179" spans="1:26" ht="15.75" customHeight="1">
      <c r="A1179" s="8"/>
      <c r="B1179" s="8"/>
      <c r="C1179" s="8"/>
      <c r="D1179" s="8"/>
      <c r="E1179" s="8"/>
      <c r="F1179" s="8"/>
      <c r="G1179" s="8"/>
      <c r="H1179" s="8"/>
      <c r="I1179" s="8"/>
      <c r="J1179" s="8"/>
      <c r="K1179" s="8"/>
      <c r="L1179" s="8"/>
      <c r="M1179" s="32"/>
      <c r="N1179" s="57" t="str">
        <f t="shared" si="17"/>
        <v/>
      </c>
      <c r="O1179" s="54">
        <f t="shared" ca="1" si="3"/>
        <v>69</v>
      </c>
      <c r="P1179" s="55">
        <f t="shared" ca="1" si="13"/>
        <v>-7617863975.5204229</v>
      </c>
      <c r="Q1179" s="56">
        <f t="shared" ca="1" si="14"/>
        <v>373275334800.50067</v>
      </c>
      <c r="R1179" s="57">
        <f t="shared" ca="1" si="15"/>
        <v>2</v>
      </c>
      <c r="S1179" s="8"/>
      <c r="T1179" s="8"/>
      <c r="U1179" s="8"/>
      <c r="V1179" s="8"/>
      <c r="W1179" s="8"/>
      <c r="X1179" s="8"/>
      <c r="Y1179" s="8"/>
      <c r="Z1179" s="8"/>
    </row>
    <row r="1180" spans="1:26" ht="15.75" customHeight="1">
      <c r="A1180" s="8"/>
      <c r="B1180" s="8"/>
      <c r="C1180" s="8"/>
      <c r="D1180" s="8"/>
      <c r="E1180" s="8"/>
      <c r="F1180" s="8"/>
      <c r="G1180" s="8"/>
      <c r="H1180" s="8"/>
      <c r="I1180" s="8"/>
      <c r="J1180" s="8"/>
      <c r="K1180" s="8"/>
      <c r="L1180" s="8"/>
      <c r="M1180" s="32"/>
      <c r="N1180" s="57" t="str">
        <f t="shared" si="17"/>
        <v/>
      </c>
      <c r="O1180" s="54">
        <f t="shared" ca="1" si="3"/>
        <v>75</v>
      </c>
      <c r="P1180" s="55">
        <f t="shared" ca="1" si="13"/>
        <v>-7465506696.0100136</v>
      </c>
      <c r="Q1180" s="56">
        <f t="shared" ca="1" si="14"/>
        <v>365809828104.49066</v>
      </c>
      <c r="R1180" s="57">
        <f t="shared" ca="1" si="15"/>
        <v>3</v>
      </c>
      <c r="S1180" s="8"/>
      <c r="T1180" s="8"/>
      <c r="U1180" s="8"/>
      <c r="V1180" s="8"/>
      <c r="W1180" s="8"/>
      <c r="X1180" s="8"/>
      <c r="Y1180" s="8"/>
      <c r="Z1180" s="8"/>
    </row>
    <row r="1181" spans="1:26" ht="15.75" customHeight="1">
      <c r="A1181" s="8"/>
      <c r="B1181" s="8"/>
      <c r="C1181" s="8"/>
      <c r="D1181" s="8"/>
      <c r="E1181" s="8"/>
      <c r="F1181" s="8"/>
      <c r="G1181" s="8"/>
      <c r="H1181" s="8"/>
      <c r="I1181" s="8"/>
      <c r="J1181" s="8"/>
      <c r="K1181" s="8"/>
      <c r="L1181" s="8"/>
      <c r="M1181" s="32"/>
      <c r="N1181" s="57" t="str">
        <f t="shared" si="17"/>
        <v/>
      </c>
      <c r="O1181" s="54">
        <f t="shared" ca="1" si="3"/>
        <v>41</v>
      </c>
      <c r="P1181" s="55">
        <f t="shared" ca="1" si="13"/>
        <v>14632393124.179626</v>
      </c>
      <c r="Q1181" s="56">
        <f t="shared" ca="1" si="14"/>
        <v>380442221228.67029</v>
      </c>
      <c r="R1181" s="57">
        <f t="shared" ca="1" si="15"/>
        <v>0</v>
      </c>
      <c r="S1181" s="8"/>
      <c r="T1181" s="8"/>
      <c r="U1181" s="8"/>
      <c r="V1181" s="8"/>
      <c r="W1181" s="8"/>
      <c r="X1181" s="8"/>
      <c r="Y1181" s="8"/>
      <c r="Z1181" s="8"/>
    </row>
    <row r="1182" spans="1:26" ht="15.75" customHeight="1">
      <c r="A1182" s="8"/>
      <c r="B1182" s="8"/>
      <c r="C1182" s="8"/>
      <c r="D1182" s="8"/>
      <c r="E1182" s="8"/>
      <c r="F1182" s="8"/>
      <c r="G1182" s="8"/>
      <c r="H1182" s="8"/>
      <c r="I1182" s="8"/>
      <c r="J1182" s="8"/>
      <c r="K1182" s="8"/>
      <c r="L1182" s="8"/>
      <c r="M1182" s="32"/>
      <c r="N1182" s="57" t="str">
        <f t="shared" si="17"/>
        <v/>
      </c>
      <c r="O1182" s="54">
        <f t="shared" ca="1" si="3"/>
        <v>95</v>
      </c>
      <c r="P1182" s="55">
        <f t="shared" ca="1" si="13"/>
        <v>-7608844424.5734062</v>
      </c>
      <c r="Q1182" s="56">
        <f t="shared" ca="1" si="14"/>
        <v>372833376804.09686</v>
      </c>
      <c r="R1182" s="57">
        <f t="shared" ca="1" si="15"/>
        <v>1</v>
      </c>
      <c r="S1182" s="8"/>
      <c r="T1182" s="8"/>
      <c r="U1182" s="8"/>
      <c r="V1182" s="8"/>
      <c r="W1182" s="8"/>
      <c r="X1182" s="8"/>
      <c r="Y1182" s="8"/>
      <c r="Z1182" s="8"/>
    </row>
    <row r="1183" spans="1:26" ht="15.75" customHeight="1">
      <c r="A1183" s="8"/>
      <c r="B1183" s="8"/>
      <c r="C1183" s="8"/>
      <c r="D1183" s="8"/>
      <c r="E1183" s="8"/>
      <c r="F1183" s="8"/>
      <c r="G1183" s="8"/>
      <c r="H1183" s="8"/>
      <c r="I1183" s="8"/>
      <c r="J1183" s="8"/>
      <c r="K1183" s="8"/>
      <c r="L1183" s="8"/>
      <c r="M1183" s="32"/>
      <c r="N1183" s="57" t="str">
        <f t="shared" si="17"/>
        <v/>
      </c>
      <c r="O1183" s="54">
        <f t="shared" ca="1" si="3"/>
        <v>52</v>
      </c>
      <c r="P1183" s="55">
        <f t="shared" ca="1" si="13"/>
        <v>14913335072.163876</v>
      </c>
      <c r="Q1183" s="56">
        <f t="shared" ca="1" si="14"/>
        <v>387746711876.26074</v>
      </c>
      <c r="R1183" s="57">
        <f t="shared" ca="1" si="15"/>
        <v>0</v>
      </c>
      <c r="S1183" s="8"/>
      <c r="T1183" s="8"/>
      <c r="U1183" s="8"/>
      <c r="V1183" s="8"/>
      <c r="W1183" s="8"/>
      <c r="X1183" s="8"/>
      <c r="Y1183" s="8"/>
      <c r="Z1183" s="8"/>
    </row>
    <row r="1184" spans="1:26" ht="15.75" customHeight="1">
      <c r="A1184" s="8"/>
      <c r="B1184" s="8"/>
      <c r="C1184" s="8"/>
      <c r="D1184" s="8"/>
      <c r="E1184" s="8"/>
      <c r="F1184" s="8"/>
      <c r="G1184" s="8"/>
      <c r="H1184" s="8"/>
      <c r="I1184" s="8"/>
      <c r="J1184" s="8"/>
      <c r="K1184" s="8"/>
      <c r="L1184" s="8"/>
      <c r="M1184" s="32"/>
      <c r="N1184" s="57" t="str">
        <f t="shared" si="17"/>
        <v/>
      </c>
      <c r="O1184" s="54">
        <f t="shared" ca="1" si="3"/>
        <v>67</v>
      </c>
      <c r="P1184" s="55">
        <f t="shared" ca="1" si="13"/>
        <v>-7754934237.5252151</v>
      </c>
      <c r="Q1184" s="56">
        <f t="shared" ca="1" si="14"/>
        <v>379991777638.73553</v>
      </c>
      <c r="R1184" s="57">
        <f t="shared" ca="1" si="15"/>
        <v>1</v>
      </c>
      <c r="S1184" s="8"/>
      <c r="T1184" s="8"/>
      <c r="U1184" s="8"/>
      <c r="V1184" s="8"/>
      <c r="W1184" s="8"/>
      <c r="X1184" s="8"/>
      <c r="Y1184" s="8"/>
      <c r="Z1184" s="8"/>
    </row>
    <row r="1185" spans="1:26" ht="15.75" customHeight="1">
      <c r="A1185" s="8"/>
      <c r="B1185" s="8"/>
      <c r="C1185" s="8"/>
      <c r="D1185" s="8"/>
      <c r="E1185" s="8"/>
      <c r="F1185" s="8"/>
      <c r="G1185" s="8"/>
      <c r="H1185" s="8"/>
      <c r="I1185" s="8"/>
      <c r="J1185" s="8"/>
      <c r="K1185" s="8"/>
      <c r="L1185" s="8"/>
      <c r="M1185" s="32"/>
      <c r="N1185" s="57" t="str">
        <f t="shared" si="17"/>
        <v/>
      </c>
      <c r="O1185" s="54">
        <f t="shared" ca="1" si="3"/>
        <v>66</v>
      </c>
      <c r="P1185" s="55">
        <f t="shared" ca="1" si="13"/>
        <v>-7599835552.7747107</v>
      </c>
      <c r="Q1185" s="56">
        <f t="shared" ca="1" si="14"/>
        <v>372391942085.96082</v>
      </c>
      <c r="R1185" s="57">
        <f t="shared" ca="1" si="15"/>
        <v>2</v>
      </c>
      <c r="S1185" s="8"/>
      <c r="T1185" s="8"/>
      <c r="U1185" s="8"/>
      <c r="V1185" s="8"/>
      <c r="W1185" s="8"/>
      <c r="X1185" s="8"/>
      <c r="Y1185" s="8"/>
      <c r="Z1185" s="8"/>
    </row>
    <row r="1186" spans="1:26" ht="15.75" customHeight="1">
      <c r="A1186" s="8"/>
      <c r="B1186" s="8"/>
      <c r="C1186" s="8"/>
      <c r="D1186" s="8"/>
      <c r="E1186" s="8"/>
      <c r="F1186" s="8"/>
      <c r="G1186" s="8"/>
      <c r="H1186" s="8"/>
      <c r="I1186" s="8"/>
      <c r="J1186" s="8"/>
      <c r="K1186" s="8"/>
      <c r="L1186" s="8"/>
      <c r="M1186" s="32"/>
      <c r="N1186" s="57" t="str">
        <f t="shared" si="17"/>
        <v/>
      </c>
      <c r="O1186" s="54">
        <f t="shared" ca="1" si="3"/>
        <v>56</v>
      </c>
      <c r="P1186" s="55">
        <f t="shared" ca="1" si="13"/>
        <v>14895677683.438433</v>
      </c>
      <c r="Q1186" s="56">
        <f t="shared" ca="1" si="14"/>
        <v>387287619769.39923</v>
      </c>
      <c r="R1186" s="57">
        <f t="shared" ca="1" si="15"/>
        <v>0</v>
      </c>
      <c r="S1186" s="8"/>
      <c r="T1186" s="8"/>
      <c r="U1186" s="8"/>
      <c r="V1186" s="8"/>
      <c r="W1186" s="8"/>
      <c r="X1186" s="8"/>
      <c r="Y1186" s="8"/>
      <c r="Z1186" s="8"/>
    </row>
    <row r="1187" spans="1:26" ht="15.75" customHeight="1">
      <c r="A1187" s="8"/>
      <c r="B1187" s="8"/>
      <c r="C1187" s="8"/>
      <c r="D1187" s="8"/>
      <c r="E1187" s="8"/>
      <c r="F1187" s="8"/>
      <c r="G1187" s="8"/>
      <c r="H1187" s="8"/>
      <c r="I1187" s="8"/>
      <c r="J1187" s="8"/>
      <c r="K1187" s="8"/>
      <c r="L1187" s="8"/>
      <c r="M1187" s="32"/>
      <c r="N1187" s="57" t="str">
        <f t="shared" si="17"/>
        <v/>
      </c>
      <c r="O1187" s="54">
        <f t="shared" ca="1" si="3"/>
        <v>96</v>
      </c>
      <c r="P1187" s="55">
        <f t="shared" ca="1" si="13"/>
        <v>-7745752395.3879852</v>
      </c>
      <c r="Q1187" s="56">
        <f t="shared" ca="1" si="14"/>
        <v>379541867374.01123</v>
      </c>
      <c r="R1187" s="57">
        <f t="shared" ca="1" si="15"/>
        <v>1</v>
      </c>
      <c r="S1187" s="8"/>
      <c r="T1187" s="8"/>
      <c r="U1187" s="8"/>
      <c r="V1187" s="8"/>
      <c r="W1187" s="8"/>
      <c r="X1187" s="8"/>
      <c r="Y1187" s="8"/>
      <c r="Z1187" s="8"/>
    </row>
    <row r="1188" spans="1:26" ht="15.75" customHeight="1">
      <c r="A1188" s="8"/>
      <c r="B1188" s="8"/>
      <c r="C1188" s="8"/>
      <c r="D1188" s="8"/>
      <c r="E1188" s="8"/>
      <c r="F1188" s="8"/>
      <c r="G1188" s="8"/>
      <c r="H1188" s="8"/>
      <c r="I1188" s="8"/>
      <c r="J1188" s="8"/>
      <c r="K1188" s="8"/>
      <c r="L1188" s="8"/>
      <c r="M1188" s="32"/>
      <c r="N1188" s="57" t="str">
        <f t="shared" si="17"/>
        <v/>
      </c>
      <c r="O1188" s="54">
        <f t="shared" ca="1" si="3"/>
        <v>85</v>
      </c>
      <c r="P1188" s="55">
        <f t="shared" ca="1" si="13"/>
        <v>-7590837347.4802246</v>
      </c>
      <c r="Q1188" s="56">
        <f t="shared" ca="1" si="14"/>
        <v>371951030026.53101</v>
      </c>
      <c r="R1188" s="57">
        <f t="shared" ca="1" si="15"/>
        <v>2</v>
      </c>
      <c r="S1188" s="8"/>
      <c r="T1188" s="8"/>
      <c r="U1188" s="8"/>
      <c r="V1188" s="8"/>
      <c r="W1188" s="8"/>
      <c r="X1188" s="8"/>
      <c r="Y1188" s="8"/>
      <c r="Z1188" s="8"/>
    </row>
    <row r="1189" spans="1:26" ht="15.75" customHeight="1">
      <c r="A1189" s="8"/>
      <c r="B1189" s="8"/>
      <c r="C1189" s="8"/>
      <c r="D1189" s="8"/>
      <c r="E1189" s="8"/>
      <c r="F1189" s="8"/>
      <c r="G1189" s="8"/>
      <c r="H1189" s="8"/>
      <c r="I1189" s="8"/>
      <c r="J1189" s="8"/>
      <c r="K1189" s="8"/>
      <c r="L1189" s="8"/>
      <c r="M1189" s="32"/>
      <c r="N1189" s="57" t="str">
        <f t="shared" si="17"/>
        <v/>
      </c>
      <c r="O1189" s="54">
        <f t="shared" ca="1" si="3"/>
        <v>87</v>
      </c>
      <c r="P1189" s="55">
        <f t="shared" ca="1" si="13"/>
        <v>-7439020600.5306206</v>
      </c>
      <c r="Q1189" s="56">
        <f t="shared" ca="1" si="14"/>
        <v>364512009426.00037</v>
      </c>
      <c r="R1189" s="57">
        <f t="shared" ca="1" si="15"/>
        <v>3</v>
      </c>
      <c r="S1189" s="8"/>
      <c r="T1189" s="8"/>
      <c r="U1189" s="8"/>
      <c r="V1189" s="8"/>
      <c r="W1189" s="8"/>
      <c r="X1189" s="8"/>
      <c r="Y1189" s="8"/>
      <c r="Z1189" s="8"/>
    </row>
    <row r="1190" spans="1:26" ht="15.75" customHeight="1">
      <c r="A1190" s="8"/>
      <c r="B1190" s="8"/>
      <c r="C1190" s="8"/>
      <c r="D1190" s="8"/>
      <c r="E1190" s="8"/>
      <c r="F1190" s="8"/>
      <c r="G1190" s="8"/>
      <c r="H1190" s="8"/>
      <c r="I1190" s="8"/>
      <c r="J1190" s="8"/>
      <c r="K1190" s="8"/>
      <c r="L1190" s="8"/>
      <c r="M1190" s="32"/>
      <c r="N1190" s="57" t="str">
        <f t="shared" si="17"/>
        <v/>
      </c>
      <c r="O1190" s="54">
        <f t="shared" ca="1" si="3"/>
        <v>100</v>
      </c>
      <c r="P1190" s="55">
        <f t="shared" ca="1" si="13"/>
        <v>-7290240188.5200071</v>
      </c>
      <c r="Q1190" s="56">
        <f t="shared" ca="1" si="14"/>
        <v>357221769237.48035</v>
      </c>
      <c r="R1190" s="57">
        <f t="shared" ca="1" si="15"/>
        <v>4</v>
      </c>
      <c r="S1190" s="8"/>
      <c r="T1190" s="8"/>
      <c r="U1190" s="8"/>
      <c r="V1190" s="8"/>
      <c r="W1190" s="8"/>
      <c r="X1190" s="8"/>
      <c r="Y1190" s="8"/>
      <c r="Z1190" s="8"/>
    </row>
    <row r="1191" spans="1:26" ht="15.75" customHeight="1">
      <c r="A1191" s="8"/>
      <c r="B1191" s="8"/>
      <c r="C1191" s="8"/>
      <c r="D1191" s="8"/>
      <c r="E1191" s="8"/>
      <c r="F1191" s="8"/>
      <c r="G1191" s="8"/>
      <c r="H1191" s="8"/>
      <c r="I1191" s="8"/>
      <c r="J1191" s="8"/>
      <c r="K1191" s="8"/>
      <c r="L1191" s="8"/>
      <c r="M1191" s="32"/>
      <c r="N1191" s="57" t="str">
        <f t="shared" si="17"/>
        <v/>
      </c>
      <c r="O1191" s="54">
        <f t="shared" ca="1" si="3"/>
        <v>51</v>
      </c>
      <c r="P1191" s="55">
        <f t="shared" ca="1" si="13"/>
        <v>14288870769.499214</v>
      </c>
      <c r="Q1191" s="56">
        <f t="shared" ca="1" si="14"/>
        <v>371510640006.97955</v>
      </c>
      <c r="R1191" s="57">
        <f t="shared" ca="1" si="15"/>
        <v>0</v>
      </c>
      <c r="S1191" s="8"/>
      <c r="T1191" s="8"/>
      <c r="U1191" s="8"/>
      <c r="V1191" s="8"/>
      <c r="W1191" s="8"/>
      <c r="X1191" s="8"/>
      <c r="Y1191" s="8"/>
      <c r="Z1191" s="8"/>
    </row>
    <row r="1192" spans="1:26" ht="15.75" customHeight="1">
      <c r="A1192" s="8"/>
      <c r="B1192" s="8"/>
      <c r="C1192" s="8"/>
      <c r="D1192" s="8"/>
      <c r="E1192" s="8"/>
      <c r="F1192" s="8"/>
      <c r="G1192" s="8"/>
      <c r="H1192" s="8"/>
      <c r="I1192" s="8"/>
      <c r="J1192" s="8"/>
      <c r="K1192" s="8"/>
      <c r="L1192" s="8"/>
      <c r="M1192" s="32"/>
      <c r="N1192" s="57" t="str">
        <f t="shared" si="17"/>
        <v/>
      </c>
      <c r="O1192" s="54">
        <f t="shared" ca="1" si="3"/>
        <v>25</v>
      </c>
      <c r="P1192" s="55">
        <f t="shared" ca="1" si="13"/>
        <v>14860425600.279182</v>
      </c>
      <c r="Q1192" s="56">
        <f t="shared" ca="1" si="14"/>
        <v>386371065607.25873</v>
      </c>
      <c r="R1192" s="57">
        <f t="shared" ca="1" si="15"/>
        <v>0</v>
      </c>
      <c r="S1192" s="8"/>
      <c r="T1192" s="8"/>
      <c r="U1192" s="8"/>
      <c r="V1192" s="8"/>
      <c r="W1192" s="8"/>
      <c r="X1192" s="8"/>
      <c r="Y1192" s="8"/>
      <c r="Z1192" s="8"/>
    </row>
    <row r="1193" spans="1:26" ht="15.75" customHeight="1">
      <c r="A1193" s="8"/>
      <c r="B1193" s="8"/>
      <c r="C1193" s="8"/>
      <c r="D1193" s="8"/>
      <c r="E1193" s="8"/>
      <c r="F1193" s="8"/>
      <c r="G1193" s="8"/>
      <c r="H1193" s="8"/>
      <c r="I1193" s="8"/>
      <c r="J1193" s="8"/>
      <c r="K1193" s="8"/>
      <c r="L1193" s="8"/>
      <c r="M1193" s="32"/>
      <c r="N1193" s="57" t="str">
        <f t="shared" si="17"/>
        <v/>
      </c>
      <c r="O1193" s="54">
        <f t="shared" ca="1" si="3"/>
        <v>29</v>
      </c>
      <c r="P1193" s="55">
        <f t="shared" ca="1" si="13"/>
        <v>15454842624.29035</v>
      </c>
      <c r="Q1193" s="56">
        <f t="shared" ca="1" si="14"/>
        <v>401825908231.54907</v>
      </c>
      <c r="R1193" s="57">
        <f t="shared" ca="1" si="15"/>
        <v>0</v>
      </c>
      <c r="S1193" s="8"/>
      <c r="T1193" s="8"/>
      <c r="U1193" s="8"/>
      <c r="V1193" s="8"/>
      <c r="W1193" s="8"/>
      <c r="X1193" s="8"/>
      <c r="Y1193" s="8"/>
      <c r="Z1193" s="8"/>
    </row>
    <row r="1194" spans="1:26" ht="15.75" customHeight="1">
      <c r="A1194" s="8"/>
      <c r="B1194" s="8"/>
      <c r="C1194" s="8"/>
      <c r="D1194" s="8"/>
      <c r="E1194" s="8"/>
      <c r="F1194" s="8"/>
      <c r="G1194" s="8"/>
      <c r="H1194" s="8"/>
      <c r="I1194" s="8"/>
      <c r="J1194" s="8"/>
      <c r="K1194" s="8"/>
      <c r="L1194" s="8"/>
      <c r="M1194" s="32"/>
      <c r="N1194" s="57" t="str">
        <f t="shared" si="17"/>
        <v/>
      </c>
      <c r="O1194" s="54">
        <f t="shared" ca="1" si="3"/>
        <v>69</v>
      </c>
      <c r="P1194" s="55">
        <f t="shared" ca="1" si="13"/>
        <v>-8036518164.6309814</v>
      </c>
      <c r="Q1194" s="56">
        <f t="shared" ca="1" si="14"/>
        <v>393789390066.91809</v>
      </c>
      <c r="R1194" s="57">
        <f t="shared" ca="1" si="15"/>
        <v>1</v>
      </c>
      <c r="S1194" s="8"/>
      <c r="T1194" s="8"/>
      <c r="U1194" s="8"/>
      <c r="V1194" s="8"/>
      <c r="W1194" s="8"/>
      <c r="X1194" s="8"/>
      <c r="Y1194" s="8"/>
      <c r="Z1194" s="8"/>
    </row>
    <row r="1195" spans="1:26" ht="15.75" customHeight="1">
      <c r="A1195" s="8"/>
      <c r="B1195" s="8"/>
      <c r="C1195" s="8"/>
      <c r="D1195" s="8"/>
      <c r="E1195" s="8"/>
      <c r="F1195" s="8"/>
      <c r="G1195" s="8"/>
      <c r="H1195" s="8"/>
      <c r="I1195" s="8"/>
      <c r="J1195" s="8"/>
      <c r="K1195" s="8"/>
      <c r="L1195" s="8"/>
      <c r="M1195" s="32"/>
      <c r="N1195" s="57" t="str">
        <f t="shared" si="17"/>
        <v/>
      </c>
      <c r="O1195" s="54">
        <f t="shared" ca="1" si="3"/>
        <v>47</v>
      </c>
      <c r="P1195" s="55">
        <f t="shared" ca="1" si="13"/>
        <v>15751575602.676723</v>
      </c>
      <c r="Q1195" s="56">
        <f t="shared" ca="1" si="14"/>
        <v>409540965669.59479</v>
      </c>
      <c r="R1195" s="57">
        <f t="shared" ca="1" si="15"/>
        <v>0</v>
      </c>
      <c r="S1195" s="8"/>
      <c r="T1195" s="8"/>
      <c r="U1195" s="8"/>
      <c r="V1195" s="8"/>
      <c r="W1195" s="8"/>
      <c r="X1195" s="8"/>
      <c r="Y1195" s="8"/>
      <c r="Z1195" s="8"/>
    </row>
    <row r="1196" spans="1:26" ht="15.75" customHeight="1">
      <c r="A1196" s="8"/>
      <c r="B1196" s="8"/>
      <c r="C1196" s="8"/>
      <c r="D1196" s="8"/>
      <c r="E1196" s="8"/>
      <c r="F1196" s="8"/>
      <c r="G1196" s="8"/>
      <c r="H1196" s="8"/>
      <c r="I1196" s="8"/>
      <c r="J1196" s="8"/>
      <c r="K1196" s="8"/>
      <c r="L1196" s="8"/>
      <c r="M1196" s="32"/>
      <c r="N1196" s="57" t="str">
        <f t="shared" si="17"/>
        <v/>
      </c>
      <c r="O1196" s="54">
        <f t="shared" ca="1" si="3"/>
        <v>49</v>
      </c>
      <c r="P1196" s="55">
        <f t="shared" ca="1" si="13"/>
        <v>16381638626.783792</v>
      </c>
      <c r="Q1196" s="56">
        <f t="shared" ca="1" si="14"/>
        <v>425922604296.3786</v>
      </c>
      <c r="R1196" s="57">
        <f t="shared" ca="1" si="15"/>
        <v>0</v>
      </c>
      <c r="S1196" s="8"/>
      <c r="T1196" s="8"/>
      <c r="U1196" s="8"/>
      <c r="V1196" s="8"/>
      <c r="W1196" s="8"/>
      <c r="X1196" s="8"/>
      <c r="Y1196" s="8"/>
      <c r="Z1196" s="8"/>
    </row>
    <row r="1197" spans="1:26" ht="15.75" customHeight="1">
      <c r="A1197" s="8"/>
      <c r="B1197" s="8"/>
      <c r="C1197" s="8"/>
      <c r="D1197" s="8"/>
      <c r="E1197" s="8"/>
      <c r="F1197" s="8"/>
      <c r="G1197" s="8"/>
      <c r="H1197" s="8"/>
      <c r="I1197" s="8"/>
      <c r="J1197" s="8"/>
      <c r="K1197" s="8"/>
      <c r="L1197" s="8"/>
      <c r="M1197" s="32"/>
      <c r="N1197" s="57" t="str">
        <f t="shared" si="17"/>
        <v/>
      </c>
      <c r="O1197" s="54">
        <f t="shared" ca="1" si="3"/>
        <v>13</v>
      </c>
      <c r="P1197" s="55">
        <f t="shared" ca="1" si="13"/>
        <v>17036904171.855145</v>
      </c>
      <c r="Q1197" s="56">
        <f t="shared" ca="1" si="14"/>
        <v>442959508468.23376</v>
      </c>
      <c r="R1197" s="57">
        <f t="shared" ca="1" si="15"/>
        <v>0</v>
      </c>
      <c r="S1197" s="8"/>
      <c r="T1197" s="8"/>
      <c r="U1197" s="8"/>
      <c r="V1197" s="8"/>
      <c r="W1197" s="8"/>
      <c r="X1197" s="8"/>
      <c r="Y1197" s="8"/>
      <c r="Z1197" s="8"/>
    </row>
    <row r="1198" spans="1:26" ht="15.75" customHeight="1">
      <c r="A1198" s="8"/>
      <c r="B1198" s="8"/>
      <c r="C1198" s="8"/>
      <c r="D1198" s="8"/>
      <c r="E1198" s="8"/>
      <c r="F1198" s="8"/>
      <c r="G1198" s="8"/>
      <c r="H1198" s="8"/>
      <c r="I1198" s="8"/>
      <c r="J1198" s="8"/>
      <c r="K1198" s="8"/>
      <c r="L1198" s="8"/>
      <c r="M1198" s="32"/>
      <c r="N1198" s="57" t="str">
        <f t="shared" si="17"/>
        <v/>
      </c>
      <c r="O1198" s="54">
        <f t="shared" ca="1" si="3"/>
        <v>92</v>
      </c>
      <c r="P1198" s="55">
        <f t="shared" ca="1" si="13"/>
        <v>-8859190169.3646755</v>
      </c>
      <c r="Q1198" s="56">
        <f t="shared" ca="1" si="14"/>
        <v>434100318298.86908</v>
      </c>
      <c r="R1198" s="57">
        <f t="shared" ca="1" si="15"/>
        <v>1</v>
      </c>
      <c r="S1198" s="8"/>
      <c r="T1198" s="8"/>
      <c r="U1198" s="8"/>
      <c r="V1198" s="8"/>
      <c r="W1198" s="8"/>
      <c r="X1198" s="8"/>
      <c r="Y1198" s="8"/>
      <c r="Z1198" s="8"/>
    </row>
    <row r="1199" spans="1:26" ht="15.75" customHeight="1">
      <c r="A1199" s="8"/>
      <c r="B1199" s="8"/>
      <c r="C1199" s="8"/>
      <c r="D1199" s="8"/>
      <c r="E1199" s="8"/>
      <c r="F1199" s="8"/>
      <c r="G1199" s="8"/>
      <c r="H1199" s="8"/>
      <c r="I1199" s="8"/>
      <c r="J1199" s="8"/>
      <c r="K1199" s="8"/>
      <c r="L1199" s="8"/>
      <c r="M1199" s="32"/>
      <c r="N1199" s="57" t="str">
        <f t="shared" si="17"/>
        <v/>
      </c>
      <c r="O1199" s="54">
        <f t="shared" ca="1" si="3"/>
        <v>3</v>
      </c>
      <c r="P1199" s="55">
        <f t="shared" ca="1" si="13"/>
        <v>17364012731.954765</v>
      </c>
      <c r="Q1199" s="56">
        <f t="shared" ca="1" si="14"/>
        <v>451464331030.82385</v>
      </c>
      <c r="R1199" s="57">
        <f t="shared" ca="1" si="15"/>
        <v>0</v>
      </c>
      <c r="S1199" s="8"/>
      <c r="T1199" s="8"/>
      <c r="U1199" s="8"/>
      <c r="V1199" s="8"/>
      <c r="W1199" s="8"/>
      <c r="X1199" s="8"/>
      <c r="Y1199" s="8"/>
      <c r="Z1199" s="8"/>
    </row>
    <row r="1200" spans="1:26" ht="15.75" customHeight="1">
      <c r="A1200" s="8"/>
      <c r="B1200" s="8"/>
      <c r="C1200" s="8"/>
      <c r="D1200" s="8"/>
      <c r="E1200" s="8"/>
      <c r="F1200" s="8"/>
      <c r="G1200" s="8"/>
      <c r="H1200" s="8"/>
      <c r="I1200" s="8"/>
      <c r="J1200" s="8"/>
      <c r="K1200" s="8"/>
      <c r="L1200" s="8"/>
      <c r="M1200" s="32"/>
      <c r="N1200" s="57" t="str">
        <f t="shared" si="17"/>
        <v/>
      </c>
      <c r="O1200" s="54">
        <f t="shared" ca="1" si="3"/>
        <v>64</v>
      </c>
      <c r="P1200" s="55">
        <f t="shared" ca="1" si="13"/>
        <v>-9029286620.616478</v>
      </c>
      <c r="Q1200" s="56">
        <f t="shared" ca="1" si="14"/>
        <v>442435044410.2074</v>
      </c>
      <c r="R1200" s="57">
        <f t="shared" ca="1" si="15"/>
        <v>1</v>
      </c>
      <c r="S1200" s="8"/>
      <c r="T1200" s="8"/>
      <c r="U1200" s="8"/>
      <c r="V1200" s="8"/>
      <c r="W1200" s="8"/>
      <c r="X1200" s="8"/>
      <c r="Y1200" s="8"/>
      <c r="Z1200" s="8"/>
    </row>
    <row r="1201" spans="1:26" ht="15.75" customHeight="1">
      <c r="A1201" s="8"/>
      <c r="B1201" s="8"/>
      <c r="C1201" s="8"/>
      <c r="D1201" s="8"/>
      <c r="E1201" s="8"/>
      <c r="F1201" s="8"/>
      <c r="G1201" s="8"/>
      <c r="H1201" s="8"/>
      <c r="I1201" s="8"/>
      <c r="J1201" s="8"/>
      <c r="K1201" s="8"/>
      <c r="L1201" s="8"/>
      <c r="M1201" s="32"/>
      <c r="N1201" s="57" t="str">
        <f t="shared" si="17"/>
        <v/>
      </c>
      <c r="O1201" s="54">
        <f t="shared" ca="1" si="3"/>
        <v>67</v>
      </c>
      <c r="P1201" s="55">
        <f t="shared" ca="1" si="13"/>
        <v>-8848700888.2041473</v>
      </c>
      <c r="Q1201" s="56">
        <f t="shared" ca="1" si="14"/>
        <v>433586343522.00323</v>
      </c>
      <c r="R1201" s="57">
        <f t="shared" ca="1" si="15"/>
        <v>2</v>
      </c>
      <c r="S1201" s="8"/>
      <c r="T1201" s="8"/>
      <c r="U1201" s="8"/>
      <c r="V1201" s="8"/>
      <c r="W1201" s="8"/>
      <c r="X1201" s="8"/>
      <c r="Y1201" s="8"/>
      <c r="Z1201" s="8"/>
    </row>
    <row r="1202" spans="1:26" ht="15.75" customHeight="1">
      <c r="A1202" s="8"/>
      <c r="B1202" s="8"/>
      <c r="C1202" s="8"/>
      <c r="D1202" s="8"/>
      <c r="E1202" s="8"/>
      <c r="F1202" s="8"/>
      <c r="G1202" s="8"/>
      <c r="H1202" s="8"/>
      <c r="I1202" s="8"/>
      <c r="J1202" s="8"/>
      <c r="K1202" s="8"/>
      <c r="L1202" s="8"/>
      <c r="M1202" s="32"/>
      <c r="N1202" s="57" t="str">
        <f t="shared" si="17"/>
        <v/>
      </c>
      <c r="O1202" s="54">
        <f t="shared" ca="1" si="3"/>
        <v>86</v>
      </c>
      <c r="P1202" s="55">
        <f t="shared" ca="1" si="13"/>
        <v>-8671726870.4400654</v>
      </c>
      <c r="Q1202" s="56">
        <f t="shared" ca="1" si="14"/>
        <v>424914616651.56317</v>
      </c>
      <c r="R1202" s="57">
        <f t="shared" ca="1" si="15"/>
        <v>3</v>
      </c>
      <c r="S1202" s="8"/>
      <c r="T1202" s="8"/>
      <c r="U1202" s="8"/>
      <c r="V1202" s="8"/>
      <c r="W1202" s="8"/>
      <c r="X1202" s="8"/>
      <c r="Y1202" s="8"/>
      <c r="Z1202" s="8"/>
    </row>
    <row r="1203" spans="1:26" ht="15.75" customHeight="1">
      <c r="A1203" s="8"/>
      <c r="B1203" s="8"/>
      <c r="C1203" s="8"/>
      <c r="D1203" s="8"/>
      <c r="E1203" s="8"/>
      <c r="F1203" s="8"/>
      <c r="G1203" s="8"/>
      <c r="H1203" s="8"/>
      <c r="I1203" s="8"/>
      <c r="J1203" s="8"/>
      <c r="K1203" s="8"/>
      <c r="L1203" s="8"/>
      <c r="M1203" s="32"/>
      <c r="N1203" s="57" t="str">
        <f t="shared" si="17"/>
        <v/>
      </c>
      <c r="O1203" s="54">
        <f t="shared" ca="1" si="3"/>
        <v>89</v>
      </c>
      <c r="P1203" s="55">
        <f t="shared" ca="1" si="13"/>
        <v>-8498292333.0312634</v>
      </c>
      <c r="Q1203" s="56">
        <f t="shared" ca="1" si="14"/>
        <v>416416324318.53192</v>
      </c>
      <c r="R1203" s="57">
        <f t="shared" ca="1" si="15"/>
        <v>4</v>
      </c>
      <c r="S1203" s="8"/>
      <c r="T1203" s="8"/>
      <c r="U1203" s="8"/>
      <c r="V1203" s="8"/>
      <c r="W1203" s="8"/>
      <c r="X1203" s="8"/>
      <c r="Y1203" s="8"/>
      <c r="Z1203" s="8"/>
    </row>
    <row r="1204" spans="1:26" ht="15.75" customHeight="1">
      <c r="A1204" s="8"/>
      <c r="B1204" s="8"/>
      <c r="C1204" s="8"/>
      <c r="D1204" s="8"/>
      <c r="E1204" s="8"/>
      <c r="F1204" s="8"/>
      <c r="G1204" s="8"/>
      <c r="H1204" s="8"/>
      <c r="I1204" s="8"/>
      <c r="J1204" s="8"/>
      <c r="K1204" s="8"/>
      <c r="L1204" s="8"/>
      <c r="M1204" s="32"/>
      <c r="N1204" s="57" t="str">
        <f t="shared" si="17"/>
        <v/>
      </c>
      <c r="O1204" s="54">
        <f t="shared" ca="1" si="3"/>
        <v>87</v>
      </c>
      <c r="P1204" s="55">
        <f t="shared" ca="1" si="13"/>
        <v>-8328326486.3706388</v>
      </c>
      <c r="Q1204" s="56">
        <f t="shared" ca="1" si="14"/>
        <v>408087997832.16125</v>
      </c>
      <c r="R1204" s="57">
        <f t="shared" ca="1" si="15"/>
        <v>5</v>
      </c>
      <c r="S1204" s="8"/>
      <c r="T1204" s="8"/>
      <c r="U1204" s="8"/>
      <c r="V1204" s="8"/>
      <c r="W1204" s="8"/>
      <c r="X1204" s="8"/>
      <c r="Y1204" s="8"/>
      <c r="Z1204" s="8"/>
    </row>
    <row r="1205" spans="1:26" ht="15.75" customHeight="1">
      <c r="A1205" s="8"/>
      <c r="B1205" s="8"/>
      <c r="C1205" s="8"/>
      <c r="D1205" s="8"/>
      <c r="E1205" s="8"/>
      <c r="F1205" s="8"/>
      <c r="G1205" s="8"/>
      <c r="H1205" s="8"/>
      <c r="I1205" s="8"/>
      <c r="J1205" s="8"/>
      <c r="K1205" s="8"/>
      <c r="L1205" s="8"/>
      <c r="M1205" s="32"/>
      <c r="N1205" s="57" t="str">
        <f t="shared" si="17"/>
        <v/>
      </c>
      <c r="O1205" s="54">
        <f t="shared" ca="1" si="3"/>
        <v>65</v>
      </c>
      <c r="P1205" s="55">
        <f t="shared" ca="1" si="13"/>
        <v>-8161759956.6432257</v>
      </c>
      <c r="Q1205" s="56">
        <f t="shared" ca="1" si="14"/>
        <v>399926237875.51801</v>
      </c>
      <c r="R1205" s="57">
        <f t="shared" ca="1" si="15"/>
        <v>6</v>
      </c>
      <c r="S1205" s="8"/>
      <c r="T1205" s="8"/>
      <c r="U1205" s="8"/>
      <c r="V1205" s="8"/>
      <c r="W1205" s="8"/>
      <c r="X1205" s="8"/>
      <c r="Y1205" s="8"/>
      <c r="Z1205" s="8"/>
    </row>
    <row r="1206" spans="1:26" ht="15.75" customHeight="1">
      <c r="A1206" s="8"/>
      <c r="B1206" s="8"/>
      <c r="C1206" s="8"/>
      <c r="D1206" s="8"/>
      <c r="E1206" s="8"/>
      <c r="F1206" s="8"/>
      <c r="G1206" s="8"/>
      <c r="H1206" s="8"/>
      <c r="I1206" s="8"/>
      <c r="J1206" s="8"/>
      <c r="K1206" s="8"/>
      <c r="L1206" s="8"/>
      <c r="M1206" s="32"/>
      <c r="N1206" s="57" t="str">
        <f t="shared" si="17"/>
        <v/>
      </c>
      <c r="O1206" s="54">
        <f t="shared" ca="1" si="3"/>
        <v>98</v>
      </c>
      <c r="P1206" s="55">
        <f t="shared" ca="1" si="13"/>
        <v>-7998524757.5103607</v>
      </c>
      <c r="Q1206" s="56">
        <f t="shared" ca="1" si="14"/>
        <v>391927713118.00763</v>
      </c>
      <c r="R1206" s="57">
        <f t="shared" ca="1" si="15"/>
        <v>7</v>
      </c>
      <c r="S1206" s="8"/>
      <c r="T1206" s="8"/>
      <c r="U1206" s="8"/>
      <c r="V1206" s="8"/>
      <c r="W1206" s="8"/>
      <c r="X1206" s="8"/>
      <c r="Y1206" s="8"/>
      <c r="Z1206" s="8"/>
    </row>
    <row r="1207" spans="1:26" ht="15.75" customHeight="1">
      <c r="A1207" s="8"/>
      <c r="B1207" s="8"/>
      <c r="C1207" s="8"/>
      <c r="D1207" s="8"/>
      <c r="E1207" s="8"/>
      <c r="F1207" s="8"/>
      <c r="G1207" s="8"/>
      <c r="H1207" s="8"/>
      <c r="I1207" s="8"/>
      <c r="J1207" s="8"/>
      <c r="K1207" s="8"/>
      <c r="L1207" s="8"/>
      <c r="M1207" s="32"/>
      <c r="N1207" s="57" t="str">
        <f t="shared" si="17"/>
        <v/>
      </c>
      <c r="O1207" s="54">
        <f t="shared" ca="1" si="3"/>
        <v>53</v>
      </c>
      <c r="P1207" s="55">
        <f t="shared" ca="1" si="13"/>
        <v>15677108524.720306</v>
      </c>
      <c r="Q1207" s="56">
        <f t="shared" ca="1" si="14"/>
        <v>407604821642.72791</v>
      </c>
      <c r="R1207" s="57">
        <f t="shared" ca="1" si="15"/>
        <v>0</v>
      </c>
      <c r="S1207" s="8"/>
      <c r="T1207" s="8"/>
      <c r="U1207" s="8"/>
      <c r="V1207" s="8"/>
      <c r="W1207" s="8"/>
      <c r="X1207" s="8"/>
      <c r="Y1207" s="8"/>
      <c r="Z1207" s="8"/>
    </row>
    <row r="1208" spans="1:26" ht="15.75" customHeight="1">
      <c r="A1208" s="8"/>
      <c r="B1208" s="8"/>
      <c r="C1208" s="8"/>
      <c r="D1208" s="8"/>
      <c r="E1208" s="8"/>
      <c r="F1208" s="8"/>
      <c r="G1208" s="8"/>
      <c r="H1208" s="8"/>
      <c r="I1208" s="8"/>
      <c r="J1208" s="8"/>
      <c r="K1208" s="8"/>
      <c r="L1208" s="8"/>
      <c r="M1208" s="32"/>
      <c r="N1208" s="57" t="str">
        <f t="shared" si="17"/>
        <v/>
      </c>
      <c r="O1208" s="54">
        <f t="shared" ca="1" si="3"/>
        <v>47</v>
      </c>
      <c r="P1208" s="55">
        <f t="shared" ca="1" si="13"/>
        <v>16304192865.709116</v>
      </c>
      <c r="Q1208" s="56">
        <f t="shared" ca="1" si="14"/>
        <v>423909014508.43701</v>
      </c>
      <c r="R1208" s="57">
        <f t="shared" ca="1" si="15"/>
        <v>0</v>
      </c>
      <c r="S1208" s="8"/>
      <c r="T1208" s="8"/>
      <c r="U1208" s="8"/>
      <c r="V1208" s="8"/>
      <c r="W1208" s="8"/>
      <c r="X1208" s="8"/>
      <c r="Y1208" s="8"/>
      <c r="Z1208" s="8"/>
    </row>
    <row r="1209" spans="1:26" ht="15.75" customHeight="1">
      <c r="A1209" s="8"/>
      <c r="B1209" s="8"/>
      <c r="C1209" s="8"/>
      <c r="D1209" s="8"/>
      <c r="E1209" s="8"/>
      <c r="F1209" s="8"/>
      <c r="G1209" s="8"/>
      <c r="H1209" s="8"/>
      <c r="I1209" s="8"/>
      <c r="J1209" s="8"/>
      <c r="K1209" s="8"/>
      <c r="L1209" s="8"/>
      <c r="M1209" s="32"/>
      <c r="N1209" s="57" t="str">
        <f t="shared" si="17"/>
        <v/>
      </c>
      <c r="O1209" s="54">
        <f t="shared" ca="1" si="3"/>
        <v>26</v>
      </c>
      <c r="P1209" s="55">
        <f t="shared" ca="1" si="13"/>
        <v>16956360580.337481</v>
      </c>
      <c r="Q1209" s="56">
        <f t="shared" ca="1" si="14"/>
        <v>440865375088.77448</v>
      </c>
      <c r="R1209" s="57">
        <f t="shared" ca="1" si="15"/>
        <v>0</v>
      </c>
      <c r="S1209" s="8"/>
      <c r="T1209" s="8"/>
      <c r="U1209" s="8"/>
      <c r="V1209" s="8"/>
      <c r="W1209" s="8"/>
      <c r="X1209" s="8"/>
      <c r="Y1209" s="8"/>
      <c r="Z1209" s="8"/>
    </row>
    <row r="1210" spans="1:26" ht="15.75" customHeight="1">
      <c r="A1210" s="8"/>
      <c r="B1210" s="8"/>
      <c r="C1210" s="8"/>
      <c r="D1210" s="8"/>
      <c r="E1210" s="8"/>
      <c r="F1210" s="8"/>
      <c r="G1210" s="8"/>
      <c r="H1210" s="8"/>
      <c r="I1210" s="8"/>
      <c r="J1210" s="8"/>
      <c r="K1210" s="8"/>
      <c r="L1210" s="8"/>
      <c r="M1210" s="32"/>
      <c r="N1210" s="57" t="str">
        <f t="shared" si="17"/>
        <v/>
      </c>
      <c r="O1210" s="54">
        <f t="shared" ca="1" si="3"/>
        <v>37</v>
      </c>
      <c r="P1210" s="55">
        <f t="shared" ca="1" si="13"/>
        <v>17634615003.55098</v>
      </c>
      <c r="Q1210" s="56">
        <f t="shared" ca="1" si="14"/>
        <v>458499990092.32544</v>
      </c>
      <c r="R1210" s="57">
        <f t="shared" ca="1" si="15"/>
        <v>0</v>
      </c>
      <c r="S1210" s="8"/>
      <c r="T1210" s="8"/>
      <c r="U1210" s="8"/>
      <c r="V1210" s="8"/>
      <c r="W1210" s="8"/>
      <c r="X1210" s="8"/>
      <c r="Y1210" s="8"/>
      <c r="Z1210" s="8"/>
    </row>
    <row r="1211" spans="1:26" ht="15.75" customHeight="1">
      <c r="A1211" s="8"/>
      <c r="B1211" s="8"/>
      <c r="C1211" s="8"/>
      <c r="D1211" s="8"/>
      <c r="E1211" s="8"/>
      <c r="F1211" s="8"/>
      <c r="G1211" s="8"/>
      <c r="H1211" s="8"/>
      <c r="I1211" s="8"/>
      <c r="J1211" s="8"/>
      <c r="K1211" s="8"/>
      <c r="L1211" s="8"/>
      <c r="M1211" s="32"/>
      <c r="N1211" s="57" t="str">
        <f t="shared" si="17"/>
        <v/>
      </c>
      <c r="O1211" s="54">
        <f t="shared" ca="1" si="3"/>
        <v>84</v>
      </c>
      <c r="P1211" s="55">
        <f t="shared" ca="1" si="13"/>
        <v>-9169999801.846508</v>
      </c>
      <c r="Q1211" s="56">
        <f t="shared" ca="1" si="14"/>
        <v>449329990290.47894</v>
      </c>
      <c r="R1211" s="57">
        <f t="shared" ca="1" si="15"/>
        <v>1</v>
      </c>
      <c r="S1211" s="8"/>
      <c r="T1211" s="8"/>
      <c r="U1211" s="8"/>
      <c r="V1211" s="8"/>
      <c r="W1211" s="8"/>
      <c r="X1211" s="8"/>
      <c r="Y1211" s="8"/>
      <c r="Z1211" s="8"/>
    </row>
    <row r="1212" spans="1:26" ht="15.75" customHeight="1">
      <c r="A1212" s="8"/>
      <c r="B1212" s="8"/>
      <c r="C1212" s="8"/>
      <c r="D1212" s="8"/>
      <c r="E1212" s="8"/>
      <c r="F1212" s="8"/>
      <c r="G1212" s="8"/>
      <c r="H1212" s="8"/>
      <c r="I1212" s="8"/>
      <c r="J1212" s="8"/>
      <c r="K1212" s="8"/>
      <c r="L1212" s="8"/>
      <c r="M1212" s="32"/>
      <c r="N1212" s="57" t="str">
        <f t="shared" si="17"/>
        <v/>
      </c>
      <c r="O1212" s="54">
        <f t="shared" ca="1" si="3"/>
        <v>39</v>
      </c>
      <c r="P1212" s="55">
        <f t="shared" ca="1" si="13"/>
        <v>17973199611.61916</v>
      </c>
      <c r="Q1212" s="56">
        <f t="shared" ca="1" si="14"/>
        <v>467303189902.09808</v>
      </c>
      <c r="R1212" s="57">
        <f t="shared" ca="1" si="15"/>
        <v>0</v>
      </c>
      <c r="S1212" s="8"/>
      <c r="T1212" s="8"/>
      <c r="U1212" s="8"/>
      <c r="V1212" s="8"/>
      <c r="W1212" s="8"/>
      <c r="X1212" s="8"/>
      <c r="Y1212" s="8"/>
      <c r="Z1212" s="8"/>
    </row>
    <row r="1213" spans="1:26" ht="15.75" customHeight="1">
      <c r="A1213" s="8"/>
      <c r="B1213" s="8"/>
      <c r="C1213" s="8"/>
      <c r="D1213" s="8"/>
      <c r="E1213" s="8"/>
      <c r="F1213" s="8"/>
      <c r="G1213" s="8"/>
      <c r="H1213" s="8"/>
      <c r="I1213" s="8"/>
      <c r="J1213" s="8"/>
      <c r="K1213" s="8"/>
      <c r="L1213" s="8"/>
      <c r="M1213" s="32"/>
      <c r="N1213" s="57" t="str">
        <f t="shared" si="17"/>
        <v/>
      </c>
      <c r="O1213" s="54">
        <f t="shared" ca="1" si="3"/>
        <v>30</v>
      </c>
      <c r="P1213" s="55">
        <f t="shared" ca="1" si="13"/>
        <v>18692127596.083923</v>
      </c>
      <c r="Q1213" s="56">
        <f t="shared" ca="1" si="14"/>
        <v>485995317498.18201</v>
      </c>
      <c r="R1213" s="57">
        <f t="shared" ca="1" si="15"/>
        <v>0</v>
      </c>
      <c r="S1213" s="8"/>
      <c r="T1213" s="8"/>
      <c r="U1213" s="8"/>
      <c r="V1213" s="8"/>
      <c r="W1213" s="8"/>
      <c r="X1213" s="8"/>
      <c r="Y1213" s="8"/>
      <c r="Z1213" s="8"/>
    </row>
    <row r="1214" spans="1:26" ht="15.75" customHeight="1">
      <c r="A1214" s="8"/>
      <c r="B1214" s="8"/>
      <c r="C1214" s="8"/>
      <c r="D1214" s="8"/>
      <c r="E1214" s="8"/>
      <c r="F1214" s="8"/>
      <c r="G1214" s="8"/>
      <c r="H1214" s="8"/>
      <c r="I1214" s="8"/>
      <c r="J1214" s="8"/>
      <c r="K1214" s="8"/>
      <c r="L1214" s="8"/>
      <c r="M1214" s="32"/>
      <c r="N1214" s="57" t="str">
        <f t="shared" si="17"/>
        <v/>
      </c>
      <c r="O1214" s="54">
        <f t="shared" ca="1" si="3"/>
        <v>96</v>
      </c>
      <c r="P1214" s="55">
        <f t="shared" ca="1" si="13"/>
        <v>-9719906349.9636402</v>
      </c>
      <c r="Q1214" s="56">
        <f t="shared" ca="1" si="14"/>
        <v>476275411148.21838</v>
      </c>
      <c r="R1214" s="57">
        <f t="shared" ca="1" si="15"/>
        <v>1</v>
      </c>
      <c r="S1214" s="8"/>
      <c r="T1214" s="8"/>
      <c r="U1214" s="8"/>
      <c r="V1214" s="8"/>
      <c r="W1214" s="8"/>
      <c r="X1214" s="8"/>
      <c r="Y1214" s="8"/>
      <c r="Z1214" s="8"/>
    </row>
    <row r="1215" spans="1:26" ht="15.75" customHeight="1">
      <c r="A1215" s="8"/>
      <c r="B1215" s="8"/>
      <c r="C1215" s="8"/>
      <c r="D1215" s="8"/>
      <c r="E1215" s="8"/>
      <c r="F1215" s="8"/>
      <c r="G1215" s="8"/>
      <c r="H1215" s="8"/>
      <c r="I1215" s="8"/>
      <c r="J1215" s="8"/>
      <c r="K1215" s="8"/>
      <c r="L1215" s="8"/>
      <c r="M1215" s="32"/>
      <c r="N1215" s="57" t="str">
        <f t="shared" si="17"/>
        <v/>
      </c>
      <c r="O1215" s="54">
        <f t="shared" ca="1" si="3"/>
        <v>35</v>
      </c>
      <c r="P1215" s="55">
        <f t="shared" ca="1" si="13"/>
        <v>19051016445.928738</v>
      </c>
      <c r="Q1215" s="56">
        <f t="shared" ca="1" si="14"/>
        <v>495326427594.14709</v>
      </c>
      <c r="R1215" s="57">
        <f t="shared" ca="1" si="15"/>
        <v>0</v>
      </c>
      <c r="S1215" s="8"/>
      <c r="T1215" s="8"/>
      <c r="U1215" s="8"/>
      <c r="V1215" s="8"/>
      <c r="W1215" s="8"/>
      <c r="X1215" s="8"/>
      <c r="Y1215" s="8"/>
      <c r="Z1215" s="8"/>
    </row>
    <row r="1216" spans="1:26" ht="15.75" customHeight="1">
      <c r="A1216" s="8"/>
      <c r="B1216" s="8"/>
      <c r="C1216" s="8"/>
      <c r="D1216" s="8"/>
      <c r="E1216" s="8"/>
      <c r="F1216" s="8"/>
      <c r="G1216" s="8"/>
      <c r="H1216" s="8"/>
      <c r="I1216" s="8"/>
      <c r="J1216" s="8"/>
      <c r="K1216" s="8"/>
      <c r="L1216" s="8"/>
      <c r="M1216" s="32"/>
      <c r="N1216" s="57" t="str">
        <f t="shared" si="17"/>
        <v/>
      </c>
      <c r="O1216" s="54">
        <f t="shared" ca="1" si="3"/>
        <v>91</v>
      </c>
      <c r="P1216" s="55">
        <f t="shared" ca="1" si="13"/>
        <v>-9906528551.8829422</v>
      </c>
      <c r="Q1216" s="56">
        <f t="shared" ca="1" si="14"/>
        <v>485419899042.26416</v>
      </c>
      <c r="R1216" s="57">
        <f t="shared" ca="1" si="15"/>
        <v>1</v>
      </c>
      <c r="S1216" s="8"/>
      <c r="T1216" s="8"/>
      <c r="U1216" s="8"/>
      <c r="V1216" s="8"/>
      <c r="W1216" s="8"/>
      <c r="X1216" s="8"/>
      <c r="Y1216" s="8"/>
      <c r="Z1216" s="8"/>
    </row>
    <row r="1217" spans="1:26" ht="15.75" customHeight="1">
      <c r="A1217" s="8"/>
      <c r="B1217" s="8"/>
      <c r="C1217" s="8"/>
      <c r="D1217" s="8"/>
      <c r="E1217" s="8"/>
      <c r="F1217" s="8"/>
      <c r="G1217" s="8"/>
      <c r="H1217" s="8"/>
      <c r="I1217" s="8"/>
      <c r="J1217" s="8"/>
      <c r="K1217" s="8"/>
      <c r="L1217" s="8"/>
      <c r="M1217" s="32"/>
      <c r="N1217" s="57" t="str">
        <f t="shared" si="17"/>
        <v/>
      </c>
      <c r="O1217" s="54">
        <f t="shared" ca="1" si="3"/>
        <v>5</v>
      </c>
      <c r="P1217" s="55">
        <f t="shared" ca="1" si="13"/>
        <v>19416795961.690567</v>
      </c>
      <c r="Q1217" s="56">
        <f t="shared" ca="1" si="14"/>
        <v>504836695003.95471</v>
      </c>
      <c r="R1217" s="57">
        <f t="shared" ca="1" si="15"/>
        <v>0</v>
      </c>
      <c r="S1217" s="8"/>
      <c r="T1217" s="8"/>
      <c r="U1217" s="8"/>
      <c r="V1217" s="8"/>
      <c r="W1217" s="8"/>
      <c r="X1217" s="8"/>
      <c r="Y1217" s="8"/>
      <c r="Z1217" s="8"/>
    </row>
    <row r="1218" spans="1:26" ht="15.75" customHeight="1">
      <c r="A1218" s="8"/>
      <c r="B1218" s="8"/>
      <c r="C1218" s="8"/>
      <c r="D1218" s="8"/>
      <c r="E1218" s="8"/>
      <c r="F1218" s="8"/>
      <c r="G1218" s="8"/>
      <c r="H1218" s="8"/>
      <c r="I1218" s="8"/>
      <c r="J1218" s="8"/>
      <c r="K1218" s="8"/>
      <c r="L1218" s="8"/>
      <c r="M1218" s="32"/>
      <c r="N1218" s="57" t="str">
        <f t="shared" si="17"/>
        <v/>
      </c>
      <c r="O1218" s="54">
        <f t="shared" ca="1" si="3"/>
        <v>7</v>
      </c>
      <c r="P1218" s="55">
        <f t="shared" ca="1" si="13"/>
        <v>20193467800.158188</v>
      </c>
      <c r="Q1218" s="56">
        <f t="shared" ca="1" si="14"/>
        <v>525030162804.11292</v>
      </c>
      <c r="R1218" s="57">
        <f t="shared" ca="1" si="15"/>
        <v>0</v>
      </c>
      <c r="S1218" s="8"/>
      <c r="T1218" s="8"/>
      <c r="U1218" s="8"/>
      <c r="V1218" s="8"/>
      <c r="W1218" s="8"/>
      <c r="X1218" s="8"/>
      <c r="Y1218" s="8"/>
      <c r="Z1218" s="8"/>
    </row>
    <row r="1219" spans="1:26" ht="15.75" customHeight="1">
      <c r="A1219" s="8"/>
      <c r="B1219" s="8"/>
      <c r="C1219" s="8"/>
      <c r="D1219" s="8"/>
      <c r="E1219" s="8"/>
      <c r="F1219" s="8"/>
      <c r="G1219" s="8"/>
      <c r="H1219" s="8"/>
      <c r="I1219" s="8"/>
      <c r="J1219" s="8"/>
      <c r="K1219" s="8"/>
      <c r="L1219" s="8"/>
      <c r="M1219" s="32"/>
      <c r="N1219" s="57" t="str">
        <f t="shared" si="17"/>
        <v/>
      </c>
      <c r="O1219" s="54">
        <f t="shared" ca="1" si="3"/>
        <v>88</v>
      </c>
      <c r="P1219" s="55">
        <f t="shared" ca="1" si="13"/>
        <v>-10500603256.082258</v>
      </c>
      <c r="Q1219" s="56">
        <f t="shared" ca="1" si="14"/>
        <v>514529559548.03064</v>
      </c>
      <c r="R1219" s="57">
        <f t="shared" ca="1" si="15"/>
        <v>1</v>
      </c>
      <c r="S1219" s="8"/>
      <c r="T1219" s="8"/>
      <c r="U1219" s="8"/>
      <c r="V1219" s="8"/>
      <c r="W1219" s="8"/>
      <c r="X1219" s="8"/>
      <c r="Y1219" s="8"/>
      <c r="Z1219" s="8"/>
    </row>
    <row r="1220" spans="1:26" ht="15.75" customHeight="1">
      <c r="A1220" s="8"/>
      <c r="B1220" s="8"/>
      <c r="C1220" s="8"/>
      <c r="D1220" s="8"/>
      <c r="E1220" s="8"/>
      <c r="F1220" s="8"/>
      <c r="G1220" s="8"/>
      <c r="H1220" s="8"/>
      <c r="I1220" s="8"/>
      <c r="J1220" s="8"/>
      <c r="K1220" s="8"/>
      <c r="L1220" s="8"/>
      <c r="M1220" s="32"/>
      <c r="N1220" s="57" t="str">
        <f t="shared" si="17"/>
        <v/>
      </c>
      <c r="O1220" s="54">
        <f t="shared" ca="1" si="3"/>
        <v>3</v>
      </c>
      <c r="P1220" s="55">
        <f t="shared" ca="1" si="13"/>
        <v>20581182381.921227</v>
      </c>
      <c r="Q1220" s="56">
        <f t="shared" ca="1" si="14"/>
        <v>535110741929.95184</v>
      </c>
      <c r="R1220" s="57">
        <f t="shared" ca="1" si="15"/>
        <v>0</v>
      </c>
      <c r="S1220" s="8"/>
      <c r="T1220" s="8"/>
      <c r="U1220" s="8"/>
      <c r="V1220" s="8"/>
      <c r="W1220" s="8"/>
      <c r="X1220" s="8"/>
      <c r="Y1220" s="8"/>
      <c r="Z1220" s="8"/>
    </row>
    <row r="1221" spans="1:26" ht="15.75" customHeight="1">
      <c r="A1221" s="8"/>
      <c r="B1221" s="8"/>
      <c r="C1221" s="8"/>
      <c r="D1221" s="8"/>
      <c r="E1221" s="8"/>
      <c r="F1221" s="8"/>
      <c r="G1221" s="8"/>
      <c r="H1221" s="8"/>
      <c r="I1221" s="8"/>
      <c r="J1221" s="8"/>
      <c r="K1221" s="8"/>
      <c r="L1221" s="8"/>
      <c r="M1221" s="32"/>
      <c r="N1221" s="57" t="str">
        <f t="shared" si="17"/>
        <v/>
      </c>
      <c r="O1221" s="54">
        <f t="shared" ca="1" si="3"/>
        <v>78</v>
      </c>
      <c r="P1221" s="55">
        <f t="shared" ca="1" si="13"/>
        <v>-10702214838.599037</v>
      </c>
      <c r="Q1221" s="56">
        <f t="shared" ca="1" si="14"/>
        <v>524408527091.35278</v>
      </c>
      <c r="R1221" s="57">
        <f t="shared" ca="1" si="15"/>
        <v>1</v>
      </c>
      <c r="S1221" s="8"/>
      <c r="T1221" s="8"/>
      <c r="U1221" s="8"/>
      <c r="V1221" s="8"/>
      <c r="W1221" s="8"/>
      <c r="X1221" s="8"/>
      <c r="Y1221" s="8"/>
      <c r="Z1221" s="8"/>
    </row>
    <row r="1222" spans="1:26" ht="15.75" customHeight="1">
      <c r="A1222" s="8"/>
      <c r="B1222" s="8"/>
      <c r="C1222" s="8"/>
      <c r="D1222" s="8"/>
      <c r="E1222" s="8"/>
      <c r="F1222" s="8"/>
      <c r="G1222" s="8"/>
      <c r="H1222" s="8"/>
      <c r="I1222" s="8"/>
      <c r="J1222" s="8"/>
      <c r="K1222" s="8"/>
      <c r="L1222" s="8"/>
      <c r="M1222" s="32"/>
      <c r="N1222" s="57" t="str">
        <f t="shared" si="17"/>
        <v/>
      </c>
      <c r="O1222" s="54">
        <f t="shared" ca="1" si="3"/>
        <v>7</v>
      </c>
      <c r="P1222" s="55">
        <f t="shared" ca="1" si="13"/>
        <v>20976341083.65411</v>
      </c>
      <c r="Q1222" s="56">
        <f t="shared" ca="1" si="14"/>
        <v>545384868175.0069</v>
      </c>
      <c r="R1222" s="57">
        <f t="shared" ca="1" si="15"/>
        <v>0</v>
      </c>
      <c r="S1222" s="8"/>
      <c r="T1222" s="8"/>
      <c r="U1222" s="8"/>
      <c r="V1222" s="8"/>
      <c r="W1222" s="8"/>
      <c r="X1222" s="8"/>
      <c r="Y1222" s="8"/>
      <c r="Z1222" s="8"/>
    </row>
    <row r="1223" spans="1:26" ht="15.75" customHeight="1">
      <c r="A1223" s="8"/>
      <c r="B1223" s="8"/>
      <c r="C1223" s="8"/>
      <c r="D1223" s="8"/>
      <c r="E1223" s="8"/>
      <c r="F1223" s="8"/>
      <c r="G1223" s="8"/>
      <c r="H1223" s="8"/>
      <c r="I1223" s="8"/>
      <c r="J1223" s="8"/>
      <c r="K1223" s="8"/>
      <c r="L1223" s="8"/>
      <c r="M1223" s="32"/>
      <c r="N1223" s="57" t="str">
        <f t="shared" si="17"/>
        <v/>
      </c>
      <c r="O1223" s="54">
        <f t="shared" ca="1" si="3"/>
        <v>87</v>
      </c>
      <c r="P1223" s="55">
        <f t="shared" ca="1" si="13"/>
        <v>-10907697363.500137</v>
      </c>
      <c r="Q1223" s="56">
        <f t="shared" ca="1" si="14"/>
        <v>534477170811.50677</v>
      </c>
      <c r="R1223" s="57">
        <f t="shared" ca="1" si="15"/>
        <v>1</v>
      </c>
      <c r="S1223" s="8"/>
      <c r="T1223" s="8"/>
      <c r="U1223" s="8"/>
      <c r="V1223" s="8"/>
      <c r="W1223" s="8"/>
      <c r="X1223" s="8"/>
      <c r="Y1223" s="8"/>
      <c r="Z1223" s="8"/>
    </row>
    <row r="1224" spans="1:26" ht="15.75" customHeight="1">
      <c r="A1224" s="8"/>
      <c r="B1224" s="8"/>
      <c r="C1224" s="8"/>
      <c r="D1224" s="8"/>
      <c r="E1224" s="8"/>
      <c r="F1224" s="8"/>
      <c r="G1224" s="8"/>
      <c r="H1224" s="8"/>
      <c r="I1224" s="8"/>
      <c r="J1224" s="8"/>
      <c r="K1224" s="8"/>
      <c r="L1224" s="8"/>
      <c r="M1224" s="32"/>
      <c r="N1224" s="57" t="str">
        <f t="shared" si="17"/>
        <v/>
      </c>
      <c r="O1224" s="54">
        <f t="shared" ca="1" si="3"/>
        <v>46</v>
      </c>
      <c r="P1224" s="55">
        <f t="shared" ca="1" si="13"/>
        <v>21379086832.46027</v>
      </c>
      <c r="Q1224" s="56">
        <f t="shared" ca="1" si="14"/>
        <v>555856257643.96704</v>
      </c>
      <c r="R1224" s="57">
        <f t="shared" ca="1" si="15"/>
        <v>0</v>
      </c>
      <c r="S1224" s="8"/>
      <c r="T1224" s="8"/>
      <c r="U1224" s="8"/>
      <c r="V1224" s="8"/>
      <c r="W1224" s="8"/>
      <c r="X1224" s="8"/>
      <c r="Y1224" s="8"/>
      <c r="Z1224" s="8"/>
    </row>
    <row r="1225" spans="1:26" ht="15.75" customHeight="1">
      <c r="A1225" s="8"/>
      <c r="B1225" s="8"/>
      <c r="C1225" s="8"/>
      <c r="D1225" s="8"/>
      <c r="E1225" s="8"/>
      <c r="F1225" s="8"/>
      <c r="G1225" s="8"/>
      <c r="H1225" s="8"/>
      <c r="I1225" s="8"/>
      <c r="J1225" s="8"/>
      <c r="K1225" s="8"/>
      <c r="L1225" s="8"/>
      <c r="M1225" s="32"/>
      <c r="N1225" s="57" t="str">
        <f t="shared" si="17"/>
        <v/>
      </c>
      <c r="O1225" s="54">
        <f t="shared" ca="1" si="3"/>
        <v>34</v>
      </c>
      <c r="P1225" s="55">
        <f t="shared" ca="1" si="13"/>
        <v>22234250305.758682</v>
      </c>
      <c r="Q1225" s="56">
        <f t="shared" ca="1" si="14"/>
        <v>578090507949.72571</v>
      </c>
      <c r="R1225" s="57">
        <f t="shared" ca="1" si="15"/>
        <v>0</v>
      </c>
      <c r="S1225" s="8"/>
      <c r="T1225" s="8"/>
      <c r="U1225" s="8"/>
      <c r="V1225" s="8"/>
      <c r="W1225" s="8"/>
      <c r="X1225" s="8"/>
      <c r="Y1225" s="8"/>
      <c r="Z1225" s="8"/>
    </row>
    <row r="1226" spans="1:26" ht="15.75" customHeight="1">
      <c r="A1226" s="8"/>
      <c r="B1226" s="8"/>
      <c r="C1226" s="8"/>
      <c r="D1226" s="8"/>
      <c r="E1226" s="8"/>
      <c r="F1226" s="8"/>
      <c r="G1226" s="8"/>
      <c r="H1226" s="8"/>
      <c r="I1226" s="8"/>
      <c r="J1226" s="8"/>
      <c r="K1226" s="8"/>
      <c r="L1226" s="8"/>
      <c r="M1226" s="32"/>
      <c r="N1226" s="57" t="str">
        <f t="shared" si="17"/>
        <v/>
      </c>
      <c r="O1226" s="54">
        <f t="shared" ca="1" si="3"/>
        <v>84</v>
      </c>
      <c r="P1226" s="55">
        <f t="shared" ca="1" si="13"/>
        <v>-11561810158.994514</v>
      </c>
      <c r="Q1226" s="56">
        <f t="shared" ca="1" si="14"/>
        <v>566528697790.7312</v>
      </c>
      <c r="R1226" s="57">
        <f t="shared" ca="1" si="15"/>
        <v>1</v>
      </c>
      <c r="S1226" s="8"/>
      <c r="T1226" s="8"/>
      <c r="U1226" s="8"/>
      <c r="V1226" s="8"/>
      <c r="W1226" s="8"/>
      <c r="X1226" s="8"/>
      <c r="Y1226" s="8"/>
      <c r="Z1226" s="8"/>
    </row>
    <row r="1227" spans="1:26" ht="15.75" customHeight="1">
      <c r="A1227" s="8"/>
      <c r="B1227" s="8"/>
      <c r="C1227" s="8"/>
      <c r="D1227" s="8"/>
      <c r="E1227" s="8"/>
      <c r="F1227" s="8"/>
      <c r="G1227" s="8"/>
      <c r="H1227" s="8"/>
      <c r="I1227" s="8"/>
      <c r="J1227" s="8"/>
      <c r="K1227" s="8"/>
      <c r="L1227" s="8"/>
      <c r="M1227" s="32"/>
      <c r="N1227" s="57" t="str">
        <f t="shared" si="17"/>
        <v/>
      </c>
      <c r="O1227" s="54">
        <f t="shared" ca="1" si="3"/>
        <v>5</v>
      </c>
      <c r="P1227" s="55">
        <f t="shared" ca="1" si="13"/>
        <v>22661147911.62925</v>
      </c>
      <c r="Q1227" s="56">
        <f t="shared" ca="1" si="14"/>
        <v>589189845702.36047</v>
      </c>
      <c r="R1227" s="57">
        <f t="shared" ca="1" si="15"/>
        <v>0</v>
      </c>
      <c r="S1227" s="8"/>
      <c r="T1227" s="8"/>
      <c r="U1227" s="8"/>
      <c r="V1227" s="8"/>
      <c r="W1227" s="8"/>
      <c r="X1227" s="8"/>
      <c r="Y1227" s="8"/>
      <c r="Z1227" s="8"/>
    </row>
    <row r="1228" spans="1:26" ht="15.75" customHeight="1">
      <c r="A1228" s="8"/>
      <c r="B1228" s="8"/>
      <c r="C1228" s="8"/>
      <c r="D1228" s="8"/>
      <c r="E1228" s="8"/>
      <c r="F1228" s="8"/>
      <c r="G1228" s="8"/>
      <c r="H1228" s="8"/>
      <c r="I1228" s="8"/>
      <c r="J1228" s="8"/>
      <c r="K1228" s="8"/>
      <c r="L1228" s="8"/>
      <c r="M1228" s="32"/>
      <c r="N1228" s="57" t="str">
        <f t="shared" si="17"/>
        <v/>
      </c>
      <c r="O1228" s="54">
        <f t="shared" ca="1" si="3"/>
        <v>55</v>
      </c>
      <c r="P1228" s="55">
        <f t="shared" ca="1" si="13"/>
        <v>23567593828.094418</v>
      </c>
      <c r="Q1228" s="56">
        <f t="shared" ca="1" si="14"/>
        <v>612757439530.45483</v>
      </c>
      <c r="R1228" s="57">
        <f t="shared" ca="1" si="15"/>
        <v>0</v>
      </c>
      <c r="S1228" s="8"/>
      <c r="T1228" s="8"/>
      <c r="U1228" s="8"/>
      <c r="V1228" s="8"/>
      <c r="W1228" s="8"/>
      <c r="X1228" s="8"/>
      <c r="Y1228" s="8"/>
      <c r="Z1228" s="8"/>
    </row>
    <row r="1229" spans="1:26" ht="15.75" customHeight="1">
      <c r="A1229" s="8"/>
      <c r="B1229" s="8"/>
      <c r="C1229" s="8"/>
      <c r="D1229" s="8"/>
      <c r="E1229" s="8"/>
      <c r="F1229" s="8"/>
      <c r="G1229" s="8"/>
      <c r="H1229" s="8"/>
      <c r="I1229" s="8"/>
      <c r="J1229" s="8"/>
      <c r="K1229" s="8"/>
      <c r="L1229" s="8"/>
      <c r="M1229" s="32"/>
      <c r="N1229" s="57" t="str">
        <f t="shared" si="17"/>
        <v/>
      </c>
      <c r="O1229" s="54">
        <f t="shared" ca="1" si="3"/>
        <v>69</v>
      </c>
      <c r="P1229" s="55">
        <f t="shared" ca="1" si="13"/>
        <v>-12255148790.609097</v>
      </c>
      <c r="Q1229" s="56">
        <f t="shared" ca="1" si="14"/>
        <v>600502290739.8457</v>
      </c>
      <c r="R1229" s="57">
        <f t="shared" ca="1" si="15"/>
        <v>1</v>
      </c>
      <c r="S1229" s="8"/>
      <c r="T1229" s="8"/>
      <c r="U1229" s="8"/>
      <c r="V1229" s="8"/>
      <c r="W1229" s="8"/>
      <c r="X1229" s="8"/>
      <c r="Y1229" s="8"/>
      <c r="Z1229" s="8"/>
    </row>
    <row r="1230" spans="1:26" ht="15.75" customHeight="1">
      <c r="A1230" s="8"/>
      <c r="B1230" s="8"/>
      <c r="C1230" s="8"/>
      <c r="D1230" s="8"/>
      <c r="E1230" s="8"/>
      <c r="F1230" s="8"/>
      <c r="G1230" s="8"/>
      <c r="H1230" s="8"/>
      <c r="I1230" s="8"/>
      <c r="J1230" s="8"/>
      <c r="K1230" s="8"/>
      <c r="L1230" s="8"/>
      <c r="M1230" s="32"/>
      <c r="N1230" s="57" t="str">
        <f t="shared" si="17"/>
        <v/>
      </c>
      <c r="O1230" s="54">
        <f t="shared" ca="1" si="3"/>
        <v>18</v>
      </c>
      <c r="P1230" s="55">
        <f t="shared" ca="1" si="13"/>
        <v>24020091629.59383</v>
      </c>
      <c r="Q1230" s="56">
        <f t="shared" ca="1" si="14"/>
        <v>624522382369.43958</v>
      </c>
      <c r="R1230" s="57">
        <f t="shared" ca="1" si="15"/>
        <v>0</v>
      </c>
      <c r="S1230" s="8"/>
      <c r="T1230" s="8"/>
      <c r="U1230" s="8"/>
      <c r="V1230" s="8"/>
      <c r="W1230" s="8"/>
      <c r="X1230" s="8"/>
      <c r="Y1230" s="8"/>
      <c r="Z1230" s="8"/>
    </row>
    <row r="1231" spans="1:26" ht="15.75" customHeight="1">
      <c r="A1231" s="8"/>
      <c r="B1231" s="8"/>
      <c r="C1231" s="8"/>
      <c r="D1231" s="8"/>
      <c r="E1231" s="8"/>
      <c r="F1231" s="8"/>
      <c r="G1231" s="8"/>
      <c r="H1231" s="8"/>
      <c r="I1231" s="8"/>
      <c r="J1231" s="8"/>
      <c r="K1231" s="8"/>
      <c r="L1231" s="8"/>
      <c r="M1231" s="32"/>
      <c r="N1231" s="57" t="str">
        <f t="shared" si="17"/>
        <v/>
      </c>
      <c r="O1231" s="54">
        <f t="shared" ca="1" si="3"/>
        <v>66</v>
      </c>
      <c r="P1231" s="55">
        <f t="shared" ca="1" si="13"/>
        <v>-12490447647.388792</v>
      </c>
      <c r="Q1231" s="56">
        <f t="shared" ca="1" si="14"/>
        <v>612031934722.05078</v>
      </c>
      <c r="R1231" s="57">
        <f t="shared" ca="1" si="15"/>
        <v>1</v>
      </c>
      <c r="S1231" s="8"/>
      <c r="T1231" s="8"/>
      <c r="U1231" s="8"/>
      <c r="V1231" s="8"/>
      <c r="W1231" s="8"/>
      <c r="X1231" s="8"/>
      <c r="Y1231" s="8"/>
      <c r="Z1231" s="8"/>
    </row>
    <row r="1232" spans="1:26" ht="15.75" customHeight="1">
      <c r="A1232" s="8"/>
      <c r="B1232" s="8"/>
      <c r="C1232" s="8"/>
      <c r="D1232" s="8"/>
      <c r="E1232" s="8"/>
      <c r="F1232" s="8"/>
      <c r="G1232" s="8"/>
      <c r="H1232" s="8"/>
      <c r="I1232" s="8"/>
      <c r="J1232" s="8"/>
      <c r="K1232" s="8"/>
      <c r="L1232" s="8"/>
      <c r="M1232" s="32"/>
      <c r="N1232" s="57" t="str">
        <f t="shared" si="17"/>
        <v/>
      </c>
      <c r="O1232" s="54">
        <f t="shared" ca="1" si="3"/>
        <v>98</v>
      </c>
      <c r="P1232" s="55">
        <f t="shared" ca="1" si="13"/>
        <v>-12240638694.441015</v>
      </c>
      <c r="Q1232" s="56">
        <f t="shared" ca="1" si="14"/>
        <v>599791296027.60974</v>
      </c>
      <c r="R1232" s="57">
        <f t="shared" ca="1" si="15"/>
        <v>2</v>
      </c>
      <c r="S1232" s="8"/>
      <c r="T1232" s="8"/>
      <c r="U1232" s="8"/>
      <c r="V1232" s="8"/>
      <c r="W1232" s="8"/>
      <c r="X1232" s="8"/>
      <c r="Y1232" s="8"/>
      <c r="Z1232" s="8"/>
    </row>
    <row r="1233" spans="1:26" ht="15.75" customHeight="1">
      <c r="A1233" s="8"/>
      <c r="B1233" s="8"/>
      <c r="C1233" s="8"/>
      <c r="D1233" s="8"/>
      <c r="E1233" s="8"/>
      <c r="F1233" s="8"/>
      <c r="G1233" s="8"/>
      <c r="H1233" s="8"/>
      <c r="I1233" s="8"/>
      <c r="J1233" s="8"/>
      <c r="K1233" s="8"/>
      <c r="L1233" s="8"/>
      <c r="M1233" s="32"/>
      <c r="N1233" s="57" t="str">
        <f t="shared" si="17"/>
        <v/>
      </c>
      <c r="O1233" s="54">
        <f t="shared" ca="1" si="3"/>
        <v>68</v>
      </c>
      <c r="P1233" s="55">
        <f t="shared" ca="1" si="13"/>
        <v>-11995825920.552195</v>
      </c>
      <c r="Q1233" s="56">
        <f t="shared" ca="1" si="14"/>
        <v>587795470107.0575</v>
      </c>
      <c r="R1233" s="57">
        <f t="shared" ca="1" si="15"/>
        <v>3</v>
      </c>
      <c r="S1233" s="8"/>
      <c r="T1233" s="8"/>
      <c r="U1233" s="8"/>
      <c r="V1233" s="8"/>
      <c r="W1233" s="8"/>
      <c r="X1233" s="8"/>
      <c r="Y1233" s="8"/>
      <c r="Z1233" s="8"/>
    </row>
    <row r="1234" spans="1:26" ht="15.75" customHeight="1">
      <c r="A1234" s="8"/>
      <c r="B1234" s="8"/>
      <c r="C1234" s="8"/>
      <c r="D1234" s="8"/>
      <c r="E1234" s="8"/>
      <c r="F1234" s="8"/>
      <c r="G1234" s="8"/>
      <c r="H1234" s="8"/>
      <c r="I1234" s="8"/>
      <c r="J1234" s="8"/>
      <c r="K1234" s="8"/>
      <c r="L1234" s="8"/>
      <c r="M1234" s="32"/>
      <c r="N1234" s="57" t="str">
        <f t="shared" si="17"/>
        <v/>
      </c>
      <c r="O1234" s="54">
        <f t="shared" ca="1" si="3"/>
        <v>69</v>
      </c>
      <c r="P1234" s="55">
        <f t="shared" ca="1" si="13"/>
        <v>-11755909402.14115</v>
      </c>
      <c r="Q1234" s="56">
        <f t="shared" ca="1" si="14"/>
        <v>576039560704.91638</v>
      </c>
      <c r="R1234" s="57">
        <f t="shared" ca="1" si="15"/>
        <v>4</v>
      </c>
      <c r="S1234" s="8"/>
      <c r="T1234" s="8"/>
      <c r="U1234" s="8"/>
      <c r="V1234" s="8"/>
      <c r="W1234" s="8"/>
      <c r="X1234" s="8"/>
      <c r="Y1234" s="8"/>
      <c r="Z1234" s="8"/>
    </row>
    <row r="1235" spans="1:26" ht="15.75" customHeight="1">
      <c r="A1235" s="8"/>
      <c r="B1235" s="8"/>
      <c r="C1235" s="8"/>
      <c r="D1235" s="8"/>
      <c r="E1235" s="8"/>
      <c r="F1235" s="8"/>
      <c r="G1235" s="8"/>
      <c r="H1235" s="8"/>
      <c r="I1235" s="8"/>
      <c r="J1235" s="8"/>
      <c r="K1235" s="8"/>
      <c r="L1235" s="8"/>
      <c r="M1235" s="32"/>
      <c r="N1235" s="57" t="str">
        <f t="shared" si="17"/>
        <v/>
      </c>
      <c r="O1235" s="54">
        <f t="shared" ca="1" si="3"/>
        <v>91</v>
      </c>
      <c r="P1235" s="55">
        <f t="shared" ca="1" si="13"/>
        <v>-11520791214.098328</v>
      </c>
      <c r="Q1235" s="56">
        <f t="shared" ca="1" si="14"/>
        <v>564518769490.81812</v>
      </c>
      <c r="R1235" s="57">
        <f t="shared" ca="1" si="15"/>
        <v>5</v>
      </c>
      <c r="S1235" s="8"/>
      <c r="T1235" s="8"/>
      <c r="U1235" s="8"/>
      <c r="V1235" s="8"/>
      <c r="W1235" s="8"/>
      <c r="X1235" s="8"/>
      <c r="Y1235" s="8"/>
      <c r="Z1235" s="8"/>
    </row>
    <row r="1236" spans="1:26" ht="15.75" customHeight="1">
      <c r="A1236" s="8"/>
      <c r="B1236" s="8"/>
      <c r="C1236" s="8"/>
      <c r="D1236" s="8"/>
      <c r="E1236" s="8"/>
      <c r="F1236" s="8"/>
      <c r="G1236" s="8"/>
      <c r="H1236" s="8"/>
      <c r="I1236" s="8"/>
      <c r="J1236" s="8"/>
      <c r="K1236" s="8"/>
      <c r="L1236" s="8"/>
      <c r="M1236" s="32"/>
      <c r="N1236" s="57" t="str">
        <f t="shared" si="17"/>
        <v/>
      </c>
      <c r="O1236" s="54">
        <f t="shared" ca="1" si="3"/>
        <v>98</v>
      </c>
      <c r="P1236" s="55">
        <f t="shared" ca="1" si="13"/>
        <v>-11290375389.816362</v>
      </c>
      <c r="Q1236" s="56">
        <f t="shared" ca="1" si="14"/>
        <v>553228394101.00171</v>
      </c>
      <c r="R1236" s="57">
        <f t="shared" ca="1" si="15"/>
        <v>6</v>
      </c>
      <c r="S1236" s="8"/>
      <c r="T1236" s="8"/>
      <c r="U1236" s="8"/>
      <c r="V1236" s="8"/>
      <c r="W1236" s="8"/>
      <c r="X1236" s="8"/>
      <c r="Y1236" s="8"/>
      <c r="Z1236" s="8"/>
    </row>
    <row r="1237" spans="1:26" ht="15.75" customHeight="1">
      <c r="A1237" s="8"/>
      <c r="B1237" s="8"/>
      <c r="C1237" s="8"/>
      <c r="D1237" s="8"/>
      <c r="E1237" s="8"/>
      <c r="F1237" s="8"/>
      <c r="G1237" s="8"/>
      <c r="H1237" s="8"/>
      <c r="I1237" s="8"/>
      <c r="J1237" s="8"/>
      <c r="K1237" s="8"/>
      <c r="L1237" s="8"/>
      <c r="M1237" s="32"/>
      <c r="N1237" s="57" t="str">
        <f t="shared" si="17"/>
        <v/>
      </c>
      <c r="O1237" s="54">
        <f t="shared" ca="1" si="3"/>
        <v>31</v>
      </c>
      <c r="P1237" s="55">
        <f t="shared" ca="1" si="13"/>
        <v>22129135764.04007</v>
      </c>
      <c r="Q1237" s="56">
        <f t="shared" ca="1" si="14"/>
        <v>575357529865.04175</v>
      </c>
      <c r="R1237" s="57">
        <f t="shared" ca="1" si="15"/>
        <v>0</v>
      </c>
      <c r="S1237" s="8"/>
      <c r="T1237" s="8"/>
      <c r="U1237" s="8"/>
      <c r="V1237" s="8"/>
      <c r="W1237" s="8"/>
      <c r="X1237" s="8"/>
      <c r="Y1237" s="8"/>
      <c r="Z1237" s="8"/>
    </row>
    <row r="1238" spans="1:26" ht="15.75" customHeight="1">
      <c r="A1238" s="8"/>
      <c r="B1238" s="8"/>
      <c r="C1238" s="8"/>
      <c r="D1238" s="8"/>
      <c r="E1238" s="8"/>
      <c r="F1238" s="8"/>
      <c r="G1238" s="8"/>
      <c r="H1238" s="8"/>
      <c r="I1238" s="8"/>
      <c r="J1238" s="8"/>
      <c r="K1238" s="8"/>
      <c r="L1238" s="8"/>
      <c r="M1238" s="32"/>
      <c r="N1238" s="57" t="str">
        <f t="shared" si="17"/>
        <v/>
      </c>
      <c r="O1238" s="54">
        <f t="shared" ca="1" si="3"/>
        <v>12</v>
      </c>
      <c r="P1238" s="55">
        <f t="shared" ca="1" si="13"/>
        <v>23014301194.601669</v>
      </c>
      <c r="Q1238" s="56">
        <f t="shared" ca="1" si="14"/>
        <v>598371831059.64343</v>
      </c>
      <c r="R1238" s="57">
        <f t="shared" ca="1" si="15"/>
        <v>0</v>
      </c>
      <c r="S1238" s="8"/>
      <c r="T1238" s="8"/>
      <c r="U1238" s="8"/>
      <c r="V1238" s="8"/>
      <c r="W1238" s="8"/>
      <c r="X1238" s="8"/>
      <c r="Y1238" s="8"/>
      <c r="Z1238" s="8"/>
    </row>
    <row r="1239" spans="1:26" ht="15.75" customHeight="1">
      <c r="A1239" s="8"/>
      <c r="B1239" s="8"/>
      <c r="C1239" s="8"/>
      <c r="D1239" s="8"/>
      <c r="E1239" s="8"/>
      <c r="F1239" s="8"/>
      <c r="G1239" s="8"/>
      <c r="H1239" s="8"/>
      <c r="I1239" s="8"/>
      <c r="J1239" s="8"/>
      <c r="K1239" s="8"/>
      <c r="L1239" s="8"/>
      <c r="M1239" s="32"/>
      <c r="N1239" s="57" t="str">
        <f t="shared" si="17"/>
        <v/>
      </c>
      <c r="O1239" s="54">
        <f t="shared" ca="1" si="3"/>
        <v>8</v>
      </c>
      <c r="P1239" s="55">
        <f t="shared" ca="1" si="13"/>
        <v>23934873242.385738</v>
      </c>
      <c r="Q1239" s="56">
        <f t="shared" ca="1" si="14"/>
        <v>622306704302.02917</v>
      </c>
      <c r="R1239" s="57">
        <f t="shared" ca="1" si="15"/>
        <v>0</v>
      </c>
      <c r="S1239" s="8"/>
      <c r="T1239" s="8"/>
      <c r="U1239" s="8"/>
      <c r="V1239" s="8"/>
      <c r="W1239" s="8"/>
      <c r="X1239" s="8"/>
      <c r="Y1239" s="8"/>
      <c r="Z1239" s="8"/>
    </row>
    <row r="1240" spans="1:26" ht="15.75" customHeight="1">
      <c r="A1240" s="8"/>
      <c r="B1240" s="8"/>
      <c r="C1240" s="8"/>
      <c r="D1240" s="8"/>
      <c r="E1240" s="8"/>
      <c r="F1240" s="8"/>
      <c r="G1240" s="8"/>
      <c r="H1240" s="8"/>
      <c r="I1240" s="8"/>
      <c r="J1240" s="8"/>
      <c r="K1240" s="8"/>
      <c r="L1240" s="8"/>
      <c r="M1240" s="32"/>
      <c r="N1240" s="57" t="str">
        <f t="shared" si="17"/>
        <v/>
      </c>
      <c r="O1240" s="54">
        <f t="shared" ca="1" si="3"/>
        <v>87</v>
      </c>
      <c r="P1240" s="55">
        <f t="shared" ca="1" si="13"/>
        <v>-12446134086.040585</v>
      </c>
      <c r="Q1240" s="56">
        <f t="shared" ca="1" si="14"/>
        <v>609860570215.98865</v>
      </c>
      <c r="R1240" s="57">
        <f t="shared" ca="1" si="15"/>
        <v>1</v>
      </c>
      <c r="S1240" s="8"/>
      <c r="T1240" s="8"/>
      <c r="U1240" s="8"/>
      <c r="V1240" s="8"/>
      <c r="W1240" s="8"/>
      <c r="X1240" s="8"/>
      <c r="Y1240" s="8"/>
      <c r="Z1240" s="8"/>
    </row>
    <row r="1241" spans="1:26" ht="15.75" customHeight="1">
      <c r="A1241" s="8"/>
      <c r="B1241" s="8"/>
      <c r="C1241" s="8"/>
      <c r="D1241" s="8"/>
      <c r="E1241" s="8"/>
      <c r="F1241" s="8"/>
      <c r="G1241" s="8"/>
      <c r="H1241" s="8"/>
      <c r="I1241" s="8"/>
      <c r="J1241" s="8"/>
      <c r="K1241" s="8"/>
      <c r="L1241" s="8"/>
      <c r="M1241" s="32"/>
      <c r="N1241" s="57" t="str">
        <f t="shared" si="17"/>
        <v/>
      </c>
      <c r="O1241" s="54">
        <f t="shared" ca="1" si="3"/>
        <v>40</v>
      </c>
      <c r="P1241" s="55">
        <f t="shared" ca="1" si="13"/>
        <v>24394422808.639545</v>
      </c>
      <c r="Q1241" s="56">
        <f t="shared" ca="1" si="14"/>
        <v>634254993024.62817</v>
      </c>
      <c r="R1241" s="57">
        <f t="shared" ca="1" si="15"/>
        <v>0</v>
      </c>
      <c r="S1241" s="8"/>
      <c r="T1241" s="8"/>
      <c r="U1241" s="8"/>
      <c r="V1241" s="8"/>
      <c r="W1241" s="8"/>
      <c r="X1241" s="8"/>
      <c r="Y1241" s="8"/>
      <c r="Z1241" s="8"/>
    </row>
    <row r="1242" spans="1:26" ht="15.75" customHeight="1">
      <c r="A1242" s="8"/>
      <c r="B1242" s="8"/>
      <c r="C1242" s="8"/>
      <c r="D1242" s="8"/>
      <c r="E1242" s="8"/>
      <c r="F1242" s="8"/>
      <c r="G1242" s="8"/>
      <c r="H1242" s="8"/>
      <c r="I1242" s="8"/>
      <c r="J1242" s="8"/>
      <c r="K1242" s="8"/>
      <c r="L1242" s="8"/>
      <c r="M1242" s="32"/>
      <c r="N1242" s="57" t="str">
        <f t="shared" si="17"/>
        <v/>
      </c>
      <c r="O1242" s="54">
        <f t="shared" ca="1" si="3"/>
        <v>52</v>
      </c>
      <c r="P1242" s="55">
        <f t="shared" ca="1" si="13"/>
        <v>25370199720.985126</v>
      </c>
      <c r="Q1242" s="56">
        <f t="shared" ca="1" si="14"/>
        <v>659625192745.61328</v>
      </c>
      <c r="R1242" s="57">
        <f t="shared" ca="1" si="15"/>
        <v>0</v>
      </c>
      <c r="S1242" s="8"/>
      <c r="T1242" s="8"/>
      <c r="U1242" s="8"/>
      <c r="V1242" s="8"/>
      <c r="W1242" s="8"/>
      <c r="X1242" s="8"/>
      <c r="Y1242" s="8"/>
      <c r="Z1242" s="8"/>
    </row>
    <row r="1243" spans="1:26" ht="15.75" customHeight="1">
      <c r="A1243" s="8"/>
      <c r="B1243" s="8"/>
      <c r="C1243" s="8"/>
      <c r="D1243" s="8"/>
      <c r="E1243" s="8"/>
      <c r="F1243" s="8"/>
      <c r="G1243" s="8"/>
      <c r="H1243" s="8"/>
      <c r="I1243" s="8"/>
      <c r="J1243" s="8"/>
      <c r="K1243" s="8"/>
      <c r="L1243" s="8"/>
      <c r="M1243" s="32"/>
      <c r="N1243" s="57" t="str">
        <f t="shared" si="17"/>
        <v/>
      </c>
      <c r="O1243" s="54">
        <f t="shared" ca="1" si="3"/>
        <v>2</v>
      </c>
      <c r="P1243" s="55">
        <f t="shared" ca="1" si="13"/>
        <v>26385007709.824532</v>
      </c>
      <c r="Q1243" s="56">
        <f t="shared" ca="1" si="14"/>
        <v>686010200455.43787</v>
      </c>
      <c r="R1243" s="57">
        <f t="shared" ca="1" si="15"/>
        <v>0</v>
      </c>
      <c r="S1243" s="8"/>
      <c r="T1243" s="8"/>
      <c r="U1243" s="8"/>
      <c r="V1243" s="8"/>
      <c r="W1243" s="8"/>
      <c r="X1243" s="8"/>
      <c r="Y1243" s="8"/>
      <c r="Z1243" s="8"/>
    </row>
    <row r="1244" spans="1:26" ht="15.75" customHeight="1">
      <c r="A1244" s="8"/>
      <c r="B1244" s="8"/>
      <c r="C1244" s="8"/>
      <c r="D1244" s="8"/>
      <c r="E1244" s="8"/>
      <c r="F1244" s="8"/>
      <c r="G1244" s="8"/>
      <c r="H1244" s="8"/>
      <c r="I1244" s="8"/>
      <c r="J1244" s="8"/>
      <c r="K1244" s="8"/>
      <c r="L1244" s="8"/>
      <c r="M1244" s="32"/>
      <c r="N1244" s="57" t="str">
        <f t="shared" si="17"/>
        <v/>
      </c>
      <c r="O1244" s="54">
        <f t="shared" ca="1" si="3"/>
        <v>39</v>
      </c>
      <c r="P1244" s="55">
        <f t="shared" ca="1" si="13"/>
        <v>27440408018.217514</v>
      </c>
      <c r="Q1244" s="56">
        <f t="shared" ca="1" si="14"/>
        <v>713450608473.6554</v>
      </c>
      <c r="R1244" s="57">
        <f t="shared" ca="1" si="15"/>
        <v>0</v>
      </c>
      <c r="S1244" s="8"/>
      <c r="T1244" s="8"/>
      <c r="U1244" s="8"/>
      <c r="V1244" s="8"/>
      <c r="W1244" s="8"/>
      <c r="X1244" s="8"/>
      <c r="Y1244" s="8"/>
      <c r="Z1244" s="8"/>
    </row>
    <row r="1245" spans="1:26" ht="15.75" customHeight="1">
      <c r="A1245" s="8"/>
      <c r="B1245" s="8"/>
      <c r="C1245" s="8"/>
      <c r="D1245" s="8"/>
      <c r="E1245" s="8"/>
      <c r="F1245" s="8"/>
      <c r="G1245" s="8"/>
      <c r="H1245" s="8"/>
      <c r="I1245" s="8"/>
      <c r="J1245" s="8"/>
      <c r="K1245" s="8"/>
      <c r="L1245" s="8"/>
      <c r="M1245" s="32"/>
      <c r="N1245" s="57" t="str">
        <f t="shared" si="17"/>
        <v/>
      </c>
      <c r="O1245" s="54">
        <f t="shared" ca="1" si="3"/>
        <v>58</v>
      </c>
      <c r="P1245" s="55">
        <f t="shared" ca="1" si="13"/>
        <v>28538024338.946217</v>
      </c>
      <c r="Q1245" s="56">
        <f t="shared" ca="1" si="14"/>
        <v>741988632812.60156</v>
      </c>
      <c r="R1245" s="57">
        <f t="shared" ca="1" si="15"/>
        <v>0</v>
      </c>
      <c r="S1245" s="8"/>
      <c r="T1245" s="8"/>
      <c r="U1245" s="8"/>
      <c r="V1245" s="8"/>
      <c r="W1245" s="8"/>
      <c r="X1245" s="8"/>
      <c r="Y1245" s="8"/>
      <c r="Z1245" s="8"/>
    </row>
    <row r="1246" spans="1:26" ht="15.75" customHeight="1">
      <c r="A1246" s="8"/>
      <c r="B1246" s="8"/>
      <c r="C1246" s="8"/>
      <c r="D1246" s="8"/>
      <c r="E1246" s="8"/>
      <c r="F1246" s="8"/>
      <c r="G1246" s="8"/>
      <c r="H1246" s="8"/>
      <c r="I1246" s="8"/>
      <c r="J1246" s="8"/>
      <c r="K1246" s="8"/>
      <c r="L1246" s="8"/>
      <c r="M1246" s="32"/>
      <c r="N1246" s="57" t="str">
        <f t="shared" si="17"/>
        <v/>
      </c>
      <c r="O1246" s="54">
        <f t="shared" ca="1" si="3"/>
        <v>88</v>
      </c>
      <c r="P1246" s="55">
        <f t="shared" ca="1" si="13"/>
        <v>-14839772656.252031</v>
      </c>
      <c r="Q1246" s="56">
        <f t="shared" ca="1" si="14"/>
        <v>727148860156.34949</v>
      </c>
      <c r="R1246" s="57">
        <f t="shared" ca="1" si="15"/>
        <v>1</v>
      </c>
      <c r="S1246" s="8"/>
      <c r="T1246" s="8"/>
      <c r="U1246" s="8"/>
      <c r="V1246" s="8"/>
      <c r="W1246" s="8"/>
      <c r="X1246" s="8"/>
      <c r="Y1246" s="8"/>
      <c r="Z1246" s="8"/>
    </row>
    <row r="1247" spans="1:26" ht="15.75" customHeight="1">
      <c r="A1247" s="8"/>
      <c r="B1247" s="8"/>
      <c r="C1247" s="8"/>
      <c r="D1247" s="8"/>
      <c r="E1247" s="8"/>
      <c r="F1247" s="8"/>
      <c r="G1247" s="8"/>
      <c r="H1247" s="8"/>
      <c r="I1247" s="8"/>
      <c r="J1247" s="8"/>
      <c r="K1247" s="8"/>
      <c r="L1247" s="8"/>
      <c r="M1247" s="32"/>
      <c r="N1247" s="57" t="str">
        <f t="shared" si="17"/>
        <v/>
      </c>
      <c r="O1247" s="54">
        <f t="shared" ca="1" si="3"/>
        <v>95</v>
      </c>
      <c r="P1247" s="55">
        <f t="shared" ca="1" si="13"/>
        <v>-14542977203.126989</v>
      </c>
      <c r="Q1247" s="56">
        <f t="shared" ca="1" si="14"/>
        <v>712605882953.22253</v>
      </c>
      <c r="R1247" s="57">
        <f t="shared" ca="1" si="15"/>
        <v>2</v>
      </c>
      <c r="S1247" s="8"/>
      <c r="T1247" s="8"/>
      <c r="U1247" s="8"/>
      <c r="V1247" s="8"/>
      <c r="W1247" s="8"/>
      <c r="X1247" s="8"/>
      <c r="Y1247" s="8"/>
      <c r="Z1247" s="8"/>
    </row>
    <row r="1248" spans="1:26" ht="15.75" customHeight="1">
      <c r="A1248" s="8"/>
      <c r="B1248" s="8"/>
      <c r="C1248" s="8"/>
      <c r="D1248" s="8"/>
      <c r="E1248" s="8"/>
      <c r="F1248" s="8"/>
      <c r="G1248" s="8"/>
      <c r="H1248" s="8"/>
      <c r="I1248" s="8"/>
      <c r="J1248" s="8"/>
      <c r="K1248" s="8"/>
      <c r="L1248" s="8"/>
      <c r="M1248" s="32"/>
      <c r="N1248" s="57" t="str">
        <f t="shared" si="17"/>
        <v/>
      </c>
      <c r="O1248" s="54">
        <f t="shared" ca="1" si="3"/>
        <v>99</v>
      </c>
      <c r="P1248" s="55">
        <f t="shared" ca="1" si="13"/>
        <v>-14252117659.064451</v>
      </c>
      <c r="Q1248" s="56">
        <f t="shared" ca="1" si="14"/>
        <v>698353765294.15808</v>
      </c>
      <c r="R1248" s="57">
        <f t="shared" ca="1" si="15"/>
        <v>3</v>
      </c>
      <c r="S1248" s="8"/>
      <c r="T1248" s="8"/>
      <c r="U1248" s="8"/>
      <c r="V1248" s="8"/>
      <c r="W1248" s="8"/>
      <c r="X1248" s="8"/>
      <c r="Y1248" s="8"/>
      <c r="Z1248" s="8"/>
    </row>
    <row r="1249" spans="1:26" ht="15.75" customHeight="1">
      <c r="A1249" s="8"/>
      <c r="B1249" s="8"/>
      <c r="C1249" s="8"/>
      <c r="D1249" s="8"/>
      <c r="E1249" s="8"/>
      <c r="F1249" s="8"/>
      <c r="G1249" s="8"/>
      <c r="H1249" s="8"/>
      <c r="I1249" s="8"/>
      <c r="J1249" s="8"/>
      <c r="K1249" s="8"/>
      <c r="L1249" s="8"/>
      <c r="M1249" s="32"/>
      <c r="N1249" s="57" t="str">
        <f t="shared" si="17"/>
        <v/>
      </c>
      <c r="O1249" s="54">
        <f t="shared" ca="1" si="3"/>
        <v>63</v>
      </c>
      <c r="P1249" s="55">
        <f t="shared" ca="1" si="13"/>
        <v>-13967075305.883162</v>
      </c>
      <c r="Q1249" s="56">
        <f t="shared" ca="1" si="14"/>
        <v>684386689988.2749</v>
      </c>
      <c r="R1249" s="57">
        <f t="shared" ca="1" si="15"/>
        <v>4</v>
      </c>
      <c r="S1249" s="8"/>
      <c r="T1249" s="8"/>
      <c r="U1249" s="8"/>
      <c r="V1249" s="8"/>
      <c r="W1249" s="8"/>
      <c r="X1249" s="8"/>
      <c r="Y1249" s="8"/>
      <c r="Z1249" s="8"/>
    </row>
    <row r="1250" spans="1:26" ht="15.75" customHeight="1">
      <c r="A1250" s="8"/>
      <c r="B1250" s="8"/>
      <c r="C1250" s="8"/>
      <c r="D1250" s="8"/>
      <c r="E1250" s="8"/>
      <c r="F1250" s="8"/>
      <c r="G1250" s="8"/>
      <c r="H1250" s="8"/>
      <c r="I1250" s="8"/>
      <c r="J1250" s="8"/>
      <c r="K1250" s="8"/>
      <c r="L1250" s="8"/>
      <c r="M1250" s="32"/>
      <c r="N1250" s="57" t="str">
        <f t="shared" si="17"/>
        <v/>
      </c>
      <c r="O1250" s="54">
        <f t="shared" ca="1" si="3"/>
        <v>9</v>
      </c>
      <c r="P1250" s="55">
        <f t="shared" ca="1" si="13"/>
        <v>27375467599.530998</v>
      </c>
      <c r="Q1250" s="56">
        <f t="shared" ca="1" si="14"/>
        <v>711762157587.80591</v>
      </c>
      <c r="R1250" s="57">
        <f t="shared" ca="1" si="15"/>
        <v>0</v>
      </c>
      <c r="S1250" s="8"/>
      <c r="T1250" s="8"/>
      <c r="U1250" s="8"/>
      <c r="V1250" s="8"/>
      <c r="W1250" s="8"/>
      <c r="X1250" s="8"/>
      <c r="Y1250" s="8"/>
      <c r="Z1250" s="8"/>
    </row>
    <row r="1251" spans="1:26" ht="15.75" customHeight="1">
      <c r="A1251" s="8"/>
      <c r="B1251" s="8"/>
      <c r="C1251" s="8"/>
      <c r="D1251" s="8"/>
      <c r="E1251" s="8"/>
      <c r="F1251" s="8"/>
      <c r="G1251" s="8"/>
      <c r="H1251" s="8"/>
      <c r="I1251" s="8"/>
      <c r="J1251" s="8"/>
      <c r="K1251" s="8"/>
      <c r="L1251" s="8"/>
      <c r="M1251" s="32"/>
      <c r="N1251" s="57" t="str">
        <f t="shared" si="17"/>
        <v/>
      </c>
      <c r="O1251" s="54">
        <f t="shared" ca="1" si="3"/>
        <v>55</v>
      </c>
      <c r="P1251" s="55">
        <f t="shared" ca="1" si="13"/>
        <v>28470486303.512238</v>
      </c>
      <c r="Q1251" s="56">
        <f t="shared" ca="1" si="14"/>
        <v>740232643891.31812</v>
      </c>
      <c r="R1251" s="57">
        <f t="shared" ca="1" si="15"/>
        <v>0</v>
      </c>
      <c r="S1251" s="8"/>
      <c r="T1251" s="8"/>
      <c r="U1251" s="8"/>
      <c r="V1251" s="8"/>
      <c r="W1251" s="8"/>
      <c r="X1251" s="8"/>
      <c r="Y1251" s="8"/>
      <c r="Z1251" s="8"/>
    </row>
    <row r="1252" spans="1:26" ht="15.75" customHeight="1">
      <c r="A1252" s="8"/>
      <c r="B1252" s="8"/>
      <c r="C1252" s="8"/>
      <c r="D1252" s="8"/>
      <c r="E1252" s="8"/>
      <c r="F1252" s="8"/>
      <c r="G1252" s="8"/>
      <c r="H1252" s="8"/>
      <c r="I1252" s="8"/>
      <c r="J1252" s="8"/>
      <c r="K1252" s="8"/>
      <c r="L1252" s="8"/>
      <c r="M1252" s="32"/>
      <c r="N1252" s="57" t="str">
        <f t="shared" si="17"/>
        <v/>
      </c>
      <c r="O1252" s="54">
        <f t="shared" ca="1" si="3"/>
        <v>32</v>
      </c>
      <c r="P1252" s="55">
        <f t="shared" ca="1" si="13"/>
        <v>29609305755.652725</v>
      </c>
      <c r="Q1252" s="56">
        <f t="shared" ca="1" si="14"/>
        <v>769841949646.97083</v>
      </c>
      <c r="R1252" s="57">
        <f t="shared" ca="1" si="15"/>
        <v>0</v>
      </c>
      <c r="S1252" s="8"/>
      <c r="T1252" s="8"/>
      <c r="U1252" s="8"/>
      <c r="V1252" s="8"/>
      <c r="W1252" s="8"/>
      <c r="X1252" s="8"/>
      <c r="Y1252" s="8"/>
      <c r="Z1252" s="8"/>
    </row>
    <row r="1253" spans="1:26" ht="15.75" customHeight="1">
      <c r="A1253" s="8"/>
      <c r="B1253" s="8"/>
      <c r="C1253" s="8"/>
      <c r="D1253" s="8"/>
      <c r="E1253" s="8"/>
      <c r="F1253" s="8"/>
      <c r="G1253" s="8"/>
      <c r="H1253" s="8"/>
      <c r="I1253" s="8"/>
      <c r="J1253" s="8"/>
      <c r="K1253" s="8"/>
      <c r="L1253" s="8"/>
      <c r="M1253" s="32"/>
      <c r="N1253" s="57" t="str">
        <f t="shared" si="17"/>
        <v/>
      </c>
      <c r="O1253" s="54">
        <f t="shared" ca="1" si="3"/>
        <v>58</v>
      </c>
      <c r="P1253" s="55">
        <f t="shared" ca="1" si="13"/>
        <v>30793677985.878834</v>
      </c>
      <c r="Q1253" s="56">
        <f t="shared" ca="1" si="14"/>
        <v>800635627632.84961</v>
      </c>
      <c r="R1253" s="57">
        <f t="shared" ca="1" si="15"/>
        <v>0</v>
      </c>
      <c r="S1253" s="8"/>
      <c r="T1253" s="8"/>
      <c r="U1253" s="8"/>
      <c r="V1253" s="8"/>
      <c r="W1253" s="8"/>
      <c r="X1253" s="8"/>
      <c r="Y1253" s="8"/>
      <c r="Z1253" s="8"/>
    </row>
    <row r="1254" spans="1:26" ht="15.75" customHeight="1">
      <c r="A1254" s="8"/>
      <c r="B1254" s="8"/>
      <c r="C1254" s="8"/>
      <c r="D1254" s="8"/>
      <c r="E1254" s="8"/>
      <c r="F1254" s="8"/>
      <c r="G1254" s="8"/>
      <c r="H1254" s="8"/>
      <c r="I1254" s="8"/>
      <c r="J1254" s="8"/>
      <c r="K1254" s="8"/>
      <c r="L1254" s="8"/>
      <c r="M1254" s="32"/>
      <c r="N1254" s="57" t="str">
        <f t="shared" si="17"/>
        <v/>
      </c>
      <c r="O1254" s="54">
        <f t="shared" ca="1" si="3"/>
        <v>28</v>
      </c>
      <c r="P1254" s="55">
        <f t="shared" ca="1" si="13"/>
        <v>32025425105.313984</v>
      </c>
      <c r="Q1254" s="56">
        <f t="shared" ca="1" si="14"/>
        <v>832661052738.16357</v>
      </c>
      <c r="R1254" s="57">
        <f t="shared" ca="1" si="15"/>
        <v>0</v>
      </c>
      <c r="S1254" s="8"/>
      <c r="T1254" s="8"/>
      <c r="U1254" s="8"/>
      <c r="V1254" s="8"/>
      <c r="W1254" s="8"/>
      <c r="X1254" s="8"/>
      <c r="Y1254" s="8"/>
      <c r="Z1254" s="8"/>
    </row>
    <row r="1255" spans="1:26" ht="15.75" customHeight="1">
      <c r="A1255" s="8"/>
      <c r="B1255" s="8"/>
      <c r="C1255" s="8"/>
      <c r="D1255" s="8"/>
      <c r="E1255" s="8"/>
      <c r="F1255" s="8"/>
      <c r="G1255" s="8"/>
      <c r="H1255" s="8"/>
      <c r="I1255" s="8"/>
      <c r="J1255" s="8"/>
      <c r="K1255" s="8"/>
      <c r="L1255" s="8"/>
      <c r="M1255" s="32"/>
      <c r="N1255" s="57" t="str">
        <f t="shared" si="17"/>
        <v/>
      </c>
      <c r="O1255" s="54">
        <f t="shared" ca="1" si="3"/>
        <v>58</v>
      </c>
      <c r="P1255" s="55">
        <f t="shared" ca="1" si="13"/>
        <v>33306442109.526543</v>
      </c>
      <c r="Q1255" s="56">
        <f t="shared" ca="1" si="14"/>
        <v>865967494847.69006</v>
      </c>
      <c r="R1255" s="57">
        <f t="shared" ca="1" si="15"/>
        <v>0</v>
      </c>
      <c r="S1255" s="8"/>
      <c r="T1255" s="8"/>
      <c r="U1255" s="8"/>
      <c r="V1255" s="8"/>
      <c r="W1255" s="8"/>
      <c r="X1255" s="8"/>
      <c r="Y1255" s="8"/>
      <c r="Z1255" s="8"/>
    </row>
    <row r="1256" spans="1:26" ht="15.75" customHeight="1">
      <c r="A1256" s="8"/>
      <c r="B1256" s="8"/>
      <c r="C1256" s="8"/>
      <c r="D1256" s="8"/>
      <c r="E1256" s="8"/>
      <c r="F1256" s="8"/>
      <c r="G1256" s="8"/>
      <c r="H1256" s="8"/>
      <c r="I1256" s="8"/>
      <c r="J1256" s="8"/>
      <c r="K1256" s="8"/>
      <c r="L1256" s="8"/>
      <c r="M1256" s="32"/>
      <c r="N1256" s="57" t="str">
        <f t="shared" si="17"/>
        <v/>
      </c>
      <c r="O1256" s="54">
        <f t="shared" ca="1" si="3"/>
        <v>41</v>
      </c>
      <c r="P1256" s="55">
        <f t="shared" ca="1" si="13"/>
        <v>34638699793.9076</v>
      </c>
      <c r="Q1256" s="56">
        <f t="shared" ca="1" si="14"/>
        <v>900606194641.59766</v>
      </c>
      <c r="R1256" s="57">
        <f t="shared" ca="1" si="15"/>
        <v>0</v>
      </c>
      <c r="S1256" s="8"/>
      <c r="T1256" s="8"/>
      <c r="U1256" s="8"/>
      <c r="V1256" s="8"/>
      <c r="W1256" s="8"/>
      <c r="X1256" s="8"/>
      <c r="Y1256" s="8"/>
      <c r="Z1256" s="8"/>
    </row>
    <row r="1257" spans="1:26" ht="15.75" customHeight="1">
      <c r="A1257" s="8"/>
      <c r="B1257" s="8"/>
      <c r="C1257" s="8"/>
      <c r="D1257" s="8"/>
      <c r="E1257" s="8"/>
      <c r="F1257" s="8"/>
      <c r="G1257" s="8"/>
      <c r="H1257" s="8"/>
      <c r="I1257" s="8"/>
      <c r="J1257" s="8"/>
      <c r="K1257" s="8"/>
      <c r="L1257" s="8"/>
      <c r="M1257" s="32"/>
      <c r="N1257" s="57" t="str">
        <f t="shared" si="17"/>
        <v/>
      </c>
      <c r="O1257" s="54">
        <f t="shared" ca="1" si="3"/>
        <v>75</v>
      </c>
      <c r="P1257" s="55">
        <f t="shared" ca="1" si="13"/>
        <v>-18012123892.831955</v>
      </c>
      <c r="Q1257" s="56">
        <f t="shared" ca="1" si="14"/>
        <v>882594070748.76575</v>
      </c>
      <c r="R1257" s="57">
        <f t="shared" ca="1" si="15"/>
        <v>1</v>
      </c>
      <c r="S1257" s="8"/>
      <c r="T1257" s="8"/>
      <c r="U1257" s="8"/>
      <c r="V1257" s="8"/>
      <c r="W1257" s="8"/>
      <c r="X1257" s="8"/>
      <c r="Y1257" s="8"/>
      <c r="Z1257" s="8"/>
    </row>
    <row r="1258" spans="1:26" ht="15.75" customHeight="1">
      <c r="A1258" s="8"/>
      <c r="B1258" s="8"/>
      <c r="C1258" s="8"/>
      <c r="D1258" s="8"/>
      <c r="E1258" s="8"/>
      <c r="F1258" s="8"/>
      <c r="G1258" s="8"/>
      <c r="H1258" s="8"/>
      <c r="I1258" s="8"/>
      <c r="J1258" s="8"/>
      <c r="K1258" s="8"/>
      <c r="L1258" s="8"/>
      <c r="M1258" s="32"/>
      <c r="N1258" s="57" t="str">
        <f t="shared" si="17"/>
        <v/>
      </c>
      <c r="O1258" s="54">
        <f t="shared" ca="1" si="3"/>
        <v>11</v>
      </c>
      <c r="P1258" s="55">
        <f t="shared" ca="1" si="13"/>
        <v>35303762829.95063</v>
      </c>
      <c r="Q1258" s="56">
        <f t="shared" ca="1" si="14"/>
        <v>917897833578.71643</v>
      </c>
      <c r="R1258" s="57">
        <f t="shared" ca="1" si="15"/>
        <v>0</v>
      </c>
      <c r="S1258" s="8"/>
      <c r="T1258" s="8"/>
      <c r="U1258" s="8"/>
      <c r="V1258" s="8"/>
      <c r="W1258" s="8"/>
      <c r="X1258" s="8"/>
      <c r="Y1258" s="8"/>
      <c r="Z1258" s="8"/>
    </row>
    <row r="1259" spans="1:26" ht="15.75" customHeight="1">
      <c r="A1259" s="8"/>
      <c r="B1259" s="8"/>
      <c r="C1259" s="8"/>
      <c r="D1259" s="8"/>
      <c r="E1259" s="8"/>
      <c r="F1259" s="8"/>
      <c r="G1259" s="8"/>
      <c r="H1259" s="8"/>
      <c r="I1259" s="8"/>
      <c r="J1259" s="8"/>
      <c r="K1259" s="8"/>
      <c r="L1259" s="8"/>
      <c r="M1259" s="32"/>
      <c r="N1259" s="57" t="str">
        <f t="shared" si="17"/>
        <v/>
      </c>
      <c r="O1259" s="54">
        <f t="shared" ca="1" si="3"/>
        <v>61</v>
      </c>
      <c r="P1259" s="55">
        <f t="shared" ca="1" si="13"/>
        <v>-18357956671.574329</v>
      </c>
      <c r="Q1259" s="56">
        <f t="shared" ca="1" si="14"/>
        <v>899539876907.14209</v>
      </c>
      <c r="R1259" s="57">
        <f t="shared" ca="1" si="15"/>
        <v>1</v>
      </c>
      <c r="S1259" s="8"/>
      <c r="T1259" s="8"/>
      <c r="U1259" s="8"/>
      <c r="V1259" s="8"/>
      <c r="W1259" s="8"/>
      <c r="X1259" s="8"/>
      <c r="Y1259" s="8"/>
      <c r="Z1259" s="8"/>
    </row>
    <row r="1260" spans="1:26" ht="15.75" customHeight="1">
      <c r="A1260" s="8"/>
      <c r="B1260" s="8"/>
      <c r="C1260" s="8"/>
      <c r="D1260" s="8"/>
      <c r="E1260" s="8"/>
      <c r="F1260" s="8"/>
      <c r="G1260" s="8"/>
      <c r="H1260" s="8"/>
      <c r="I1260" s="8"/>
      <c r="J1260" s="8"/>
      <c r="K1260" s="8"/>
      <c r="L1260" s="8"/>
      <c r="M1260" s="32"/>
      <c r="N1260" s="57" t="str">
        <f t="shared" si="17"/>
        <v/>
      </c>
      <c r="O1260" s="54">
        <f t="shared" ca="1" si="3"/>
        <v>51</v>
      </c>
      <c r="P1260" s="55">
        <f t="shared" ca="1" si="13"/>
        <v>35981595076.285683</v>
      </c>
      <c r="Q1260" s="56">
        <f t="shared" ca="1" si="14"/>
        <v>935521471983.42773</v>
      </c>
      <c r="R1260" s="57">
        <f t="shared" ca="1" si="15"/>
        <v>0</v>
      </c>
      <c r="S1260" s="8"/>
      <c r="T1260" s="8"/>
      <c r="U1260" s="8"/>
      <c r="V1260" s="8"/>
      <c r="W1260" s="8"/>
      <c r="X1260" s="8"/>
      <c r="Y1260" s="8"/>
      <c r="Z1260" s="8"/>
    </row>
    <row r="1261" spans="1:26" ht="15.75" customHeight="1">
      <c r="A1261" s="8"/>
      <c r="B1261" s="8"/>
      <c r="C1261" s="8"/>
      <c r="D1261" s="8"/>
      <c r="E1261" s="8"/>
      <c r="F1261" s="8"/>
      <c r="G1261" s="8"/>
      <c r="H1261" s="8"/>
      <c r="I1261" s="8"/>
      <c r="J1261" s="8"/>
      <c r="K1261" s="8"/>
      <c r="L1261" s="8"/>
      <c r="M1261" s="32"/>
      <c r="N1261" s="57" t="str">
        <f t="shared" si="17"/>
        <v/>
      </c>
      <c r="O1261" s="54">
        <f t="shared" ca="1" si="3"/>
        <v>82</v>
      </c>
      <c r="P1261" s="55">
        <f t="shared" ca="1" si="13"/>
        <v>-18710429439.668556</v>
      </c>
      <c r="Q1261" s="56">
        <f t="shared" ca="1" si="14"/>
        <v>916811042543.75916</v>
      </c>
      <c r="R1261" s="57">
        <f t="shared" ca="1" si="15"/>
        <v>1</v>
      </c>
      <c r="S1261" s="8"/>
      <c r="T1261" s="8"/>
      <c r="U1261" s="8"/>
      <c r="V1261" s="8"/>
      <c r="W1261" s="8"/>
      <c r="X1261" s="8"/>
      <c r="Y1261" s="8"/>
      <c r="Z1261" s="8"/>
    </row>
    <row r="1262" spans="1:26" ht="15.75" customHeight="1">
      <c r="A1262" s="8"/>
      <c r="B1262" s="8"/>
      <c r="C1262" s="8"/>
      <c r="D1262" s="8"/>
      <c r="E1262" s="8"/>
      <c r="F1262" s="8"/>
      <c r="G1262" s="8"/>
      <c r="H1262" s="8"/>
      <c r="I1262" s="8"/>
      <c r="J1262" s="8"/>
      <c r="K1262" s="8"/>
      <c r="L1262" s="8"/>
      <c r="M1262" s="32"/>
      <c r="N1262" s="57" t="str">
        <f t="shared" si="17"/>
        <v/>
      </c>
      <c r="O1262" s="54">
        <f t="shared" ca="1" si="3"/>
        <v>43</v>
      </c>
      <c r="P1262" s="55">
        <f t="shared" ca="1" si="13"/>
        <v>36672441701.750366</v>
      </c>
      <c r="Q1262" s="56">
        <f t="shared" ca="1" si="14"/>
        <v>953483484245.50952</v>
      </c>
      <c r="R1262" s="57">
        <f t="shared" ca="1" si="15"/>
        <v>0</v>
      </c>
      <c r="S1262" s="8"/>
      <c r="T1262" s="8"/>
      <c r="U1262" s="8"/>
      <c r="V1262" s="8"/>
      <c r="W1262" s="8"/>
      <c r="X1262" s="8"/>
      <c r="Y1262" s="8"/>
      <c r="Z1262" s="8"/>
    </row>
    <row r="1263" spans="1:26" ht="15.75" customHeight="1">
      <c r="A1263" s="8"/>
      <c r="B1263" s="8"/>
      <c r="C1263" s="8"/>
      <c r="D1263" s="8"/>
      <c r="E1263" s="8"/>
      <c r="F1263" s="8"/>
      <c r="G1263" s="8"/>
      <c r="H1263" s="8"/>
      <c r="I1263" s="8"/>
      <c r="J1263" s="8"/>
      <c r="K1263" s="8"/>
      <c r="L1263" s="8"/>
      <c r="M1263" s="32"/>
      <c r="N1263" s="57" t="str">
        <f t="shared" si="17"/>
        <v/>
      </c>
      <c r="O1263" s="54">
        <f t="shared" ca="1" si="3"/>
        <v>6</v>
      </c>
      <c r="P1263" s="55">
        <f t="shared" ca="1" si="13"/>
        <v>38139339369.820381</v>
      </c>
      <c r="Q1263" s="56">
        <f t="shared" ca="1" si="14"/>
        <v>991622823615.32996</v>
      </c>
      <c r="R1263" s="57">
        <f t="shared" ca="1" si="15"/>
        <v>0</v>
      </c>
      <c r="S1263" s="8"/>
      <c r="T1263" s="8"/>
      <c r="U1263" s="8"/>
      <c r="V1263" s="8"/>
      <c r="W1263" s="8"/>
      <c r="X1263" s="8"/>
      <c r="Y1263" s="8"/>
      <c r="Z1263" s="8"/>
    </row>
    <row r="1264" spans="1:26" ht="15.75" customHeight="1">
      <c r="A1264" s="8"/>
      <c r="B1264" s="8"/>
      <c r="C1264" s="8"/>
      <c r="D1264" s="8"/>
      <c r="E1264" s="8"/>
      <c r="F1264" s="8"/>
      <c r="G1264" s="8"/>
      <c r="H1264" s="8"/>
      <c r="I1264" s="8"/>
      <c r="J1264" s="8"/>
      <c r="K1264" s="8"/>
      <c r="L1264" s="8"/>
      <c r="M1264" s="32"/>
      <c r="N1264" s="57" t="str">
        <f t="shared" si="17"/>
        <v/>
      </c>
      <c r="O1264" s="54">
        <f t="shared" ca="1" si="3"/>
        <v>28</v>
      </c>
      <c r="P1264" s="55">
        <f t="shared" ca="1" si="13"/>
        <v>39664912944.613197</v>
      </c>
      <c r="Q1264" s="56">
        <f t="shared" ca="1" si="14"/>
        <v>1031287736559.9431</v>
      </c>
      <c r="R1264" s="57">
        <f t="shared" ca="1" si="15"/>
        <v>0</v>
      </c>
      <c r="S1264" s="8"/>
      <c r="T1264" s="8"/>
      <c r="U1264" s="8"/>
      <c r="V1264" s="8"/>
      <c r="W1264" s="8"/>
      <c r="X1264" s="8"/>
      <c r="Y1264" s="8"/>
      <c r="Z1264" s="8"/>
    </row>
    <row r="1265" spans="1:26" ht="15.75" customHeight="1">
      <c r="A1265" s="8"/>
      <c r="B1265" s="8"/>
      <c r="C1265" s="8"/>
      <c r="D1265" s="8"/>
      <c r="E1265" s="8"/>
      <c r="F1265" s="8"/>
      <c r="G1265" s="8"/>
      <c r="H1265" s="8"/>
      <c r="I1265" s="8"/>
      <c r="J1265" s="8"/>
      <c r="K1265" s="8"/>
      <c r="L1265" s="8"/>
      <c r="M1265" s="32"/>
      <c r="N1265" s="57" t="str">
        <f t="shared" si="17"/>
        <v/>
      </c>
      <c r="O1265" s="54">
        <f t="shared" ca="1" si="3"/>
        <v>38</v>
      </c>
      <c r="P1265" s="55">
        <f t="shared" ca="1" si="13"/>
        <v>41251509462.397728</v>
      </c>
      <c r="Q1265" s="56">
        <f t="shared" ca="1" si="14"/>
        <v>1072539246022.3408</v>
      </c>
      <c r="R1265" s="57">
        <f t="shared" ca="1" si="15"/>
        <v>0</v>
      </c>
      <c r="S1265" s="8"/>
      <c r="T1265" s="8"/>
      <c r="U1265" s="8"/>
      <c r="V1265" s="8"/>
      <c r="W1265" s="8"/>
      <c r="X1265" s="8"/>
      <c r="Y1265" s="8"/>
      <c r="Z1265" s="8"/>
    </row>
    <row r="1266" spans="1:26" ht="15.75" customHeight="1">
      <c r="A1266" s="8"/>
      <c r="B1266" s="8"/>
      <c r="C1266" s="8"/>
      <c r="D1266" s="8"/>
      <c r="E1266" s="8"/>
      <c r="F1266" s="8"/>
      <c r="G1266" s="8"/>
      <c r="H1266" s="8"/>
      <c r="I1266" s="8"/>
      <c r="J1266" s="8"/>
      <c r="K1266" s="8"/>
      <c r="L1266" s="8"/>
      <c r="M1266" s="32"/>
      <c r="N1266" s="57" t="str">
        <f t="shared" si="17"/>
        <v/>
      </c>
      <c r="O1266" s="54">
        <f t="shared" ca="1" si="3"/>
        <v>69</v>
      </c>
      <c r="P1266" s="55">
        <f t="shared" ca="1" si="13"/>
        <v>-21450784920.446815</v>
      </c>
      <c r="Q1266" s="56">
        <f t="shared" ca="1" si="14"/>
        <v>1051088461101.894</v>
      </c>
      <c r="R1266" s="57">
        <f t="shared" ca="1" si="15"/>
        <v>1</v>
      </c>
      <c r="S1266" s="8"/>
      <c r="T1266" s="8"/>
      <c r="U1266" s="8"/>
      <c r="V1266" s="8"/>
      <c r="W1266" s="8"/>
      <c r="X1266" s="8"/>
      <c r="Y1266" s="8"/>
      <c r="Z1266" s="8"/>
    </row>
    <row r="1267" spans="1:26" ht="15.75" customHeight="1">
      <c r="A1267" s="8"/>
      <c r="B1267" s="8"/>
      <c r="C1267" s="8"/>
      <c r="D1267" s="8"/>
      <c r="E1267" s="8"/>
      <c r="F1267" s="8"/>
      <c r="G1267" s="8"/>
      <c r="H1267" s="8"/>
      <c r="I1267" s="8"/>
      <c r="J1267" s="8"/>
      <c r="K1267" s="8"/>
      <c r="L1267" s="8"/>
      <c r="M1267" s="32"/>
      <c r="N1267" s="57" t="str">
        <f t="shared" si="17"/>
        <v/>
      </c>
      <c r="O1267" s="54">
        <f t="shared" ca="1" si="3"/>
        <v>58</v>
      </c>
      <c r="P1267" s="55">
        <f t="shared" ca="1" si="13"/>
        <v>42043538444.07576</v>
      </c>
      <c r="Q1267" s="56">
        <f t="shared" ca="1" si="14"/>
        <v>1093131999545.9698</v>
      </c>
      <c r="R1267" s="57">
        <f t="shared" ca="1" si="15"/>
        <v>0</v>
      </c>
      <c r="S1267" s="8"/>
      <c r="T1267" s="8"/>
      <c r="U1267" s="8"/>
      <c r="V1267" s="8"/>
      <c r="W1267" s="8"/>
      <c r="X1267" s="8"/>
      <c r="Y1267" s="8"/>
      <c r="Z1267" s="8"/>
    </row>
    <row r="1268" spans="1:26" ht="15.75" customHeight="1">
      <c r="A1268" s="8"/>
      <c r="B1268" s="8"/>
      <c r="C1268" s="8"/>
      <c r="D1268" s="8"/>
      <c r="E1268" s="8"/>
      <c r="F1268" s="8"/>
      <c r="G1268" s="8"/>
      <c r="H1268" s="8"/>
      <c r="I1268" s="8"/>
      <c r="J1268" s="8"/>
      <c r="K1268" s="8"/>
      <c r="L1268" s="8"/>
      <c r="M1268" s="32"/>
      <c r="N1268" s="57" t="str">
        <f t="shared" si="17"/>
        <v/>
      </c>
      <c r="O1268" s="54">
        <f t="shared" ca="1" si="3"/>
        <v>100</v>
      </c>
      <c r="P1268" s="55">
        <f t="shared" ca="1" si="13"/>
        <v>-21862639990.919399</v>
      </c>
      <c r="Q1268" s="56">
        <f t="shared" ca="1" si="14"/>
        <v>1071269359555.0504</v>
      </c>
      <c r="R1268" s="57">
        <f t="shared" ca="1" si="15"/>
        <v>1</v>
      </c>
      <c r="S1268" s="8"/>
      <c r="T1268" s="8"/>
      <c r="U1268" s="8"/>
      <c r="V1268" s="8"/>
      <c r="W1268" s="8"/>
      <c r="X1268" s="8"/>
      <c r="Y1268" s="8"/>
      <c r="Z1268" s="8"/>
    </row>
    <row r="1269" spans="1:26" ht="15.75" customHeight="1">
      <c r="A1269" s="8"/>
      <c r="B1269" s="8"/>
      <c r="C1269" s="8"/>
      <c r="D1269" s="8"/>
      <c r="E1269" s="8"/>
      <c r="F1269" s="8"/>
      <c r="G1269" s="8"/>
      <c r="H1269" s="8"/>
      <c r="I1269" s="8"/>
      <c r="J1269" s="8"/>
      <c r="K1269" s="8"/>
      <c r="L1269" s="8"/>
      <c r="M1269" s="32"/>
      <c r="N1269" s="57" t="str">
        <f t="shared" si="17"/>
        <v/>
      </c>
      <c r="O1269" s="54">
        <f t="shared" ca="1" si="3"/>
        <v>0</v>
      </c>
      <c r="P1269" s="55">
        <f t="shared" ca="1" si="13"/>
        <v>42850774382.202019</v>
      </c>
      <c r="Q1269" s="56">
        <f t="shared" ca="1" si="14"/>
        <v>1114120133937.2524</v>
      </c>
      <c r="R1269" s="57">
        <f t="shared" ca="1" si="15"/>
        <v>0</v>
      </c>
      <c r="S1269" s="8"/>
      <c r="T1269" s="8"/>
      <c r="U1269" s="8"/>
      <c r="V1269" s="8"/>
      <c r="W1269" s="8"/>
      <c r="X1269" s="8"/>
      <c r="Y1269" s="8"/>
      <c r="Z1269" s="8"/>
    </row>
    <row r="1270" spans="1:26" ht="15.75" customHeight="1">
      <c r="A1270" s="8"/>
      <c r="B1270" s="8"/>
      <c r="C1270" s="8"/>
      <c r="D1270" s="8"/>
      <c r="E1270" s="8"/>
      <c r="F1270" s="8"/>
      <c r="G1270" s="8"/>
      <c r="H1270" s="8"/>
      <c r="I1270" s="8"/>
      <c r="J1270" s="8"/>
      <c r="K1270" s="8"/>
      <c r="L1270" s="8"/>
      <c r="M1270" s="32"/>
      <c r="N1270" s="57" t="str">
        <f t="shared" si="17"/>
        <v/>
      </c>
      <c r="O1270" s="54">
        <f t="shared" ca="1" si="3"/>
        <v>62</v>
      </c>
      <c r="P1270" s="55">
        <f t="shared" ca="1" si="13"/>
        <v>-22282402678.745049</v>
      </c>
      <c r="Q1270" s="56">
        <f t="shared" ca="1" si="14"/>
        <v>1091837731258.5074</v>
      </c>
      <c r="R1270" s="57">
        <f t="shared" ca="1" si="15"/>
        <v>1</v>
      </c>
      <c r="S1270" s="8"/>
      <c r="T1270" s="8"/>
      <c r="U1270" s="8"/>
      <c r="V1270" s="8"/>
      <c r="W1270" s="8"/>
      <c r="X1270" s="8"/>
      <c r="Y1270" s="8"/>
      <c r="Z1270" s="8"/>
    </row>
    <row r="1271" spans="1:26" ht="15.75" customHeight="1">
      <c r="A1271" s="8"/>
      <c r="B1271" s="8"/>
      <c r="C1271" s="8"/>
      <c r="D1271" s="8"/>
      <c r="E1271" s="8"/>
      <c r="F1271" s="8"/>
      <c r="G1271" s="8"/>
      <c r="H1271" s="8"/>
      <c r="I1271" s="8"/>
      <c r="J1271" s="8"/>
      <c r="K1271" s="8"/>
      <c r="L1271" s="8"/>
      <c r="M1271" s="32"/>
      <c r="N1271" s="57" t="str">
        <f t="shared" si="17"/>
        <v/>
      </c>
      <c r="O1271" s="54">
        <f t="shared" ca="1" si="3"/>
        <v>46</v>
      </c>
      <c r="P1271" s="55">
        <f t="shared" ca="1" si="13"/>
        <v>43673509250.340302</v>
      </c>
      <c r="Q1271" s="56">
        <f t="shared" ca="1" si="14"/>
        <v>1135511240508.8477</v>
      </c>
      <c r="R1271" s="57">
        <f t="shared" ca="1" si="15"/>
        <v>0</v>
      </c>
      <c r="S1271" s="8"/>
      <c r="T1271" s="8"/>
      <c r="U1271" s="8"/>
      <c r="V1271" s="8"/>
      <c r="W1271" s="8"/>
      <c r="X1271" s="8"/>
      <c r="Y1271" s="8"/>
      <c r="Z1271" s="8"/>
    </row>
    <row r="1272" spans="1:26" ht="15.75" customHeight="1">
      <c r="A1272" s="8"/>
      <c r="B1272" s="8"/>
      <c r="C1272" s="8"/>
      <c r="D1272" s="8"/>
      <c r="E1272" s="8"/>
      <c r="F1272" s="8"/>
      <c r="G1272" s="8"/>
      <c r="H1272" s="8"/>
      <c r="I1272" s="8"/>
      <c r="J1272" s="8"/>
      <c r="K1272" s="8"/>
      <c r="L1272" s="8"/>
      <c r="M1272" s="32"/>
      <c r="N1272" s="57" t="str">
        <f t="shared" si="17"/>
        <v/>
      </c>
      <c r="O1272" s="54">
        <f t="shared" ca="1" si="3"/>
        <v>14</v>
      </c>
      <c r="P1272" s="55">
        <f t="shared" ca="1" si="13"/>
        <v>45420449620.353905</v>
      </c>
      <c r="Q1272" s="56">
        <f t="shared" ca="1" si="14"/>
        <v>1180931690129.2017</v>
      </c>
      <c r="R1272" s="57">
        <f t="shared" ca="1" si="15"/>
        <v>0</v>
      </c>
      <c r="S1272" s="8"/>
      <c r="T1272" s="8"/>
      <c r="U1272" s="8"/>
      <c r="V1272" s="8"/>
      <c r="W1272" s="8"/>
      <c r="X1272" s="8"/>
      <c r="Y1272" s="8"/>
      <c r="Z1272" s="8"/>
    </row>
    <row r="1273" spans="1:26" ht="15.75" customHeight="1">
      <c r="A1273" s="8"/>
      <c r="B1273" s="8"/>
      <c r="C1273" s="8"/>
      <c r="D1273" s="8"/>
      <c r="E1273" s="8"/>
      <c r="F1273" s="8"/>
      <c r="G1273" s="8"/>
      <c r="H1273" s="8"/>
      <c r="I1273" s="8"/>
      <c r="J1273" s="8"/>
      <c r="K1273" s="8"/>
      <c r="L1273" s="8"/>
      <c r="M1273" s="32"/>
      <c r="N1273" s="57" t="str">
        <f t="shared" si="17"/>
        <v/>
      </c>
      <c r="O1273" s="54">
        <f t="shared" ca="1" si="3"/>
        <v>40</v>
      </c>
      <c r="P1273" s="55">
        <f t="shared" ca="1" si="13"/>
        <v>47237267605.168068</v>
      </c>
      <c r="Q1273" s="56">
        <f t="shared" ca="1" si="14"/>
        <v>1228168957734.3696</v>
      </c>
      <c r="R1273" s="57">
        <f t="shared" ca="1" si="15"/>
        <v>0</v>
      </c>
      <c r="S1273" s="8"/>
      <c r="T1273" s="8"/>
      <c r="U1273" s="8"/>
      <c r="V1273" s="8"/>
      <c r="W1273" s="8"/>
      <c r="X1273" s="8"/>
      <c r="Y1273" s="8"/>
      <c r="Z1273" s="8"/>
    </row>
    <row r="1274" spans="1:26" ht="15.75" customHeight="1">
      <c r="A1274" s="8"/>
      <c r="B1274" s="8"/>
      <c r="C1274" s="8"/>
      <c r="D1274" s="8"/>
      <c r="E1274" s="8"/>
      <c r="F1274" s="8"/>
      <c r="G1274" s="8"/>
      <c r="H1274" s="8"/>
      <c r="I1274" s="8"/>
      <c r="J1274" s="8"/>
      <c r="K1274" s="8"/>
      <c r="L1274" s="8"/>
      <c r="M1274" s="32"/>
      <c r="N1274" s="57" t="str">
        <f t="shared" si="17"/>
        <v/>
      </c>
      <c r="O1274" s="54">
        <f t="shared" ca="1" si="3"/>
        <v>60</v>
      </c>
      <c r="P1274" s="55">
        <f t="shared" ca="1" si="13"/>
        <v>-24563379154.687393</v>
      </c>
      <c r="Q1274" s="56">
        <f t="shared" ca="1" si="14"/>
        <v>1203605578579.6821</v>
      </c>
      <c r="R1274" s="57">
        <f t="shared" ca="1" si="15"/>
        <v>1</v>
      </c>
      <c r="S1274" s="8"/>
      <c r="T1274" s="8"/>
      <c r="U1274" s="8"/>
      <c r="V1274" s="8"/>
      <c r="W1274" s="8"/>
      <c r="X1274" s="8"/>
      <c r="Y1274" s="8"/>
      <c r="Z1274" s="8"/>
    </row>
    <row r="1275" spans="1:26" ht="15.75" customHeight="1">
      <c r="A1275" s="8"/>
      <c r="B1275" s="8"/>
      <c r="C1275" s="8"/>
      <c r="D1275" s="8"/>
      <c r="E1275" s="8"/>
      <c r="F1275" s="8"/>
      <c r="G1275" s="8"/>
      <c r="H1275" s="8"/>
      <c r="I1275" s="8"/>
      <c r="J1275" s="8"/>
      <c r="K1275" s="8"/>
      <c r="L1275" s="8"/>
      <c r="M1275" s="32"/>
      <c r="N1275" s="57" t="str">
        <f t="shared" si="17"/>
        <v/>
      </c>
      <c r="O1275" s="54">
        <f t="shared" ca="1" si="3"/>
        <v>54</v>
      </c>
      <c r="P1275" s="55">
        <f t="shared" ca="1" si="13"/>
        <v>48144223143.187286</v>
      </c>
      <c r="Q1275" s="56">
        <f t="shared" ca="1" si="14"/>
        <v>1251749801722.8694</v>
      </c>
      <c r="R1275" s="57">
        <f t="shared" ca="1" si="15"/>
        <v>0</v>
      </c>
      <c r="S1275" s="8"/>
      <c r="T1275" s="8"/>
      <c r="U1275" s="8"/>
      <c r="V1275" s="8"/>
      <c r="W1275" s="8"/>
      <c r="X1275" s="8"/>
      <c r="Y1275" s="8"/>
      <c r="Z1275" s="8"/>
    </row>
    <row r="1276" spans="1:26" ht="15.75" customHeight="1">
      <c r="A1276" s="8"/>
      <c r="B1276" s="8"/>
      <c r="C1276" s="8"/>
      <c r="D1276" s="8"/>
      <c r="E1276" s="8"/>
      <c r="F1276" s="8"/>
      <c r="G1276" s="8"/>
      <c r="H1276" s="8"/>
      <c r="I1276" s="8"/>
      <c r="J1276" s="8"/>
      <c r="K1276" s="8"/>
      <c r="L1276" s="8"/>
      <c r="M1276" s="32"/>
      <c r="N1276" s="57" t="str">
        <f t="shared" si="17"/>
        <v/>
      </c>
      <c r="O1276" s="54">
        <f t="shared" ca="1" si="3"/>
        <v>43</v>
      </c>
      <c r="P1276" s="55">
        <f t="shared" ca="1" si="13"/>
        <v>50069992068.91478</v>
      </c>
      <c r="Q1276" s="56">
        <f t="shared" ca="1" si="14"/>
        <v>1301819793791.7842</v>
      </c>
      <c r="R1276" s="57">
        <f t="shared" ca="1" si="15"/>
        <v>0</v>
      </c>
      <c r="S1276" s="8"/>
      <c r="T1276" s="8"/>
      <c r="U1276" s="8"/>
      <c r="V1276" s="8"/>
      <c r="W1276" s="8"/>
      <c r="X1276" s="8"/>
      <c r="Y1276" s="8"/>
      <c r="Z1276" s="8"/>
    </row>
    <row r="1277" spans="1:26" ht="15.75" customHeight="1">
      <c r="A1277" s="8"/>
      <c r="B1277" s="8"/>
      <c r="C1277" s="8"/>
      <c r="D1277" s="8"/>
      <c r="E1277" s="8"/>
      <c r="F1277" s="8"/>
      <c r="G1277" s="8"/>
      <c r="H1277" s="8"/>
      <c r="I1277" s="8"/>
      <c r="J1277" s="8"/>
      <c r="K1277" s="8"/>
      <c r="L1277" s="8"/>
      <c r="M1277" s="32"/>
      <c r="N1277" s="57" t="str">
        <f t="shared" si="17"/>
        <v/>
      </c>
      <c r="O1277" s="54">
        <f t="shared" ca="1" si="3"/>
        <v>78</v>
      </c>
      <c r="P1277" s="55">
        <f t="shared" ca="1" si="13"/>
        <v>-26036395875.835686</v>
      </c>
      <c r="Q1277" s="56">
        <f t="shared" ca="1" si="14"/>
        <v>1275783397915.9485</v>
      </c>
      <c r="R1277" s="57">
        <f t="shared" ca="1" si="15"/>
        <v>1</v>
      </c>
      <c r="S1277" s="8"/>
      <c r="T1277" s="8"/>
      <c r="U1277" s="8"/>
      <c r="V1277" s="8"/>
      <c r="W1277" s="8"/>
      <c r="X1277" s="8"/>
      <c r="Y1277" s="8"/>
      <c r="Z1277" s="8"/>
    </row>
    <row r="1278" spans="1:26" ht="15.75" customHeight="1">
      <c r="A1278" s="8"/>
      <c r="B1278" s="8"/>
      <c r="C1278" s="8"/>
      <c r="D1278" s="8"/>
      <c r="E1278" s="8"/>
      <c r="F1278" s="8"/>
      <c r="G1278" s="8"/>
      <c r="H1278" s="8"/>
      <c r="I1278" s="8"/>
      <c r="J1278" s="8"/>
      <c r="K1278" s="8"/>
      <c r="L1278" s="8"/>
      <c r="M1278" s="32"/>
      <c r="N1278" s="57" t="str">
        <f t="shared" si="17"/>
        <v/>
      </c>
      <c r="O1278" s="54">
        <f t="shared" ca="1" si="3"/>
        <v>45</v>
      </c>
      <c r="P1278" s="55">
        <f t="shared" ca="1" si="13"/>
        <v>51031335916.637939</v>
      </c>
      <c r="Q1278" s="56">
        <f t="shared" ca="1" si="14"/>
        <v>1326814733832.5864</v>
      </c>
      <c r="R1278" s="57">
        <f t="shared" ca="1" si="15"/>
        <v>0</v>
      </c>
      <c r="S1278" s="8"/>
      <c r="T1278" s="8"/>
      <c r="U1278" s="8"/>
      <c r="V1278" s="8"/>
      <c r="W1278" s="8"/>
      <c r="X1278" s="8"/>
      <c r="Y1278" s="8"/>
      <c r="Z1278" s="8"/>
    </row>
    <row r="1279" spans="1:26" ht="15.75" customHeight="1">
      <c r="A1279" s="8"/>
      <c r="B1279" s="8"/>
      <c r="C1279" s="8"/>
      <c r="D1279" s="8"/>
      <c r="E1279" s="8"/>
      <c r="F1279" s="8"/>
      <c r="G1279" s="8"/>
      <c r="H1279" s="8"/>
      <c r="I1279" s="8"/>
      <c r="J1279" s="8"/>
      <c r="K1279" s="8"/>
      <c r="L1279" s="8"/>
      <c r="M1279" s="32"/>
      <c r="N1279" s="57" t="str">
        <f t="shared" si="17"/>
        <v/>
      </c>
      <c r="O1279" s="54">
        <f t="shared" ca="1" si="3"/>
        <v>49</v>
      </c>
      <c r="P1279" s="55">
        <f t="shared" ca="1" si="13"/>
        <v>53072589353.303459</v>
      </c>
      <c r="Q1279" s="56">
        <f t="shared" ca="1" si="14"/>
        <v>1379887323185.8899</v>
      </c>
      <c r="R1279" s="57">
        <f t="shared" ca="1" si="15"/>
        <v>0</v>
      </c>
      <c r="S1279" s="8"/>
      <c r="T1279" s="8"/>
      <c r="U1279" s="8"/>
      <c r="V1279" s="8"/>
      <c r="W1279" s="8"/>
      <c r="X1279" s="8"/>
      <c r="Y1279" s="8"/>
      <c r="Z1279" s="8"/>
    </row>
    <row r="1280" spans="1:26" ht="15.75" customHeight="1">
      <c r="A1280" s="8"/>
      <c r="B1280" s="8"/>
      <c r="C1280" s="8"/>
      <c r="D1280" s="8"/>
      <c r="E1280" s="8"/>
      <c r="F1280" s="8"/>
      <c r="G1280" s="8"/>
      <c r="H1280" s="8"/>
      <c r="I1280" s="8"/>
      <c r="J1280" s="8"/>
      <c r="K1280" s="8"/>
      <c r="L1280" s="8"/>
      <c r="M1280" s="32"/>
      <c r="N1280" s="57" t="str">
        <f t="shared" si="17"/>
        <v/>
      </c>
      <c r="O1280" s="54">
        <f t="shared" ca="1" si="3"/>
        <v>58</v>
      </c>
      <c r="P1280" s="55">
        <f t="shared" ca="1" si="13"/>
        <v>55195492927.4356</v>
      </c>
      <c r="Q1280" s="56">
        <f t="shared" ca="1" si="14"/>
        <v>1435082816113.3254</v>
      </c>
      <c r="R1280" s="57">
        <f t="shared" ca="1" si="15"/>
        <v>0</v>
      </c>
      <c r="S1280" s="8"/>
      <c r="T1280" s="8"/>
      <c r="U1280" s="8"/>
      <c r="V1280" s="8"/>
      <c r="W1280" s="8"/>
      <c r="X1280" s="8"/>
      <c r="Y1280" s="8"/>
      <c r="Z1280" s="8"/>
    </row>
    <row r="1281" spans="1:26" ht="15.75" customHeight="1">
      <c r="A1281" s="8"/>
      <c r="B1281" s="8"/>
      <c r="C1281" s="8"/>
      <c r="D1281" s="8"/>
      <c r="E1281" s="8"/>
      <c r="F1281" s="8"/>
      <c r="G1281" s="8"/>
      <c r="H1281" s="8"/>
      <c r="I1281" s="8"/>
      <c r="J1281" s="8"/>
      <c r="K1281" s="8"/>
      <c r="L1281" s="8"/>
      <c r="M1281" s="32"/>
      <c r="N1281" s="57" t="str">
        <f t="shared" si="17"/>
        <v/>
      </c>
      <c r="O1281" s="54">
        <f t="shared" ca="1" si="3"/>
        <v>26</v>
      </c>
      <c r="P1281" s="55">
        <f t="shared" ca="1" si="13"/>
        <v>57403312644.53302</v>
      </c>
      <c r="Q1281" s="56">
        <f t="shared" ca="1" si="14"/>
        <v>1492486128757.8584</v>
      </c>
      <c r="R1281" s="57">
        <f t="shared" ca="1" si="15"/>
        <v>0</v>
      </c>
      <c r="S1281" s="8"/>
      <c r="T1281" s="8"/>
      <c r="U1281" s="8"/>
      <c r="V1281" s="8"/>
      <c r="W1281" s="8"/>
      <c r="X1281" s="8"/>
      <c r="Y1281" s="8"/>
      <c r="Z1281" s="8"/>
    </row>
    <row r="1282" spans="1:26" ht="15.75" customHeight="1">
      <c r="A1282" s="8"/>
      <c r="B1282" s="8"/>
      <c r="C1282" s="8"/>
      <c r="D1282" s="8"/>
      <c r="E1282" s="8"/>
      <c r="F1282" s="8"/>
      <c r="G1282" s="8"/>
      <c r="H1282" s="8"/>
      <c r="I1282" s="8"/>
      <c r="J1282" s="8"/>
      <c r="K1282" s="8"/>
      <c r="L1282" s="8"/>
      <c r="M1282" s="32"/>
      <c r="N1282" s="57" t="str">
        <f t="shared" si="17"/>
        <v/>
      </c>
      <c r="O1282" s="54">
        <f t="shared" ca="1" si="3"/>
        <v>22</v>
      </c>
      <c r="P1282" s="55">
        <f t="shared" ca="1" si="13"/>
        <v>59699445150.314339</v>
      </c>
      <c r="Q1282" s="56">
        <f t="shared" ca="1" si="14"/>
        <v>1552185573908.1729</v>
      </c>
      <c r="R1282" s="57">
        <f t="shared" ca="1" si="15"/>
        <v>0</v>
      </c>
      <c r="S1282" s="8"/>
      <c r="T1282" s="8"/>
      <c r="U1282" s="8"/>
      <c r="V1282" s="8"/>
      <c r="W1282" s="8"/>
      <c r="X1282" s="8"/>
      <c r="Y1282" s="8"/>
      <c r="Z1282" s="8"/>
    </row>
    <row r="1283" spans="1:26" ht="15.75" customHeight="1">
      <c r="A1283" s="8"/>
      <c r="B1283" s="8"/>
      <c r="C1283" s="8"/>
      <c r="D1283" s="8"/>
      <c r="E1283" s="8"/>
      <c r="F1283" s="8"/>
      <c r="G1283" s="8"/>
      <c r="H1283" s="8"/>
      <c r="I1283" s="8"/>
      <c r="J1283" s="8"/>
      <c r="K1283" s="8"/>
      <c r="L1283" s="8"/>
      <c r="M1283" s="32"/>
      <c r="N1283" s="57" t="str">
        <f t="shared" si="17"/>
        <v/>
      </c>
      <c r="O1283" s="54">
        <f t="shared" ca="1" si="3"/>
        <v>46</v>
      </c>
      <c r="P1283" s="55">
        <f t="shared" ca="1" si="13"/>
        <v>62087422956.326912</v>
      </c>
      <c r="Q1283" s="56">
        <f t="shared" ca="1" si="14"/>
        <v>1614272996864.4998</v>
      </c>
      <c r="R1283" s="57">
        <f t="shared" ca="1" si="15"/>
        <v>0</v>
      </c>
      <c r="S1283" s="8"/>
      <c r="T1283" s="8"/>
      <c r="U1283" s="8"/>
      <c r="V1283" s="8"/>
      <c r="W1283" s="8"/>
      <c r="X1283" s="8"/>
      <c r="Y1283" s="8"/>
      <c r="Z1283" s="8"/>
    </row>
    <row r="1284" spans="1:26" ht="15.75" customHeight="1">
      <c r="A1284" s="8"/>
      <c r="B1284" s="8"/>
      <c r="C1284" s="8"/>
      <c r="D1284" s="8"/>
      <c r="E1284" s="8"/>
      <c r="F1284" s="8"/>
      <c r="G1284" s="8"/>
      <c r="H1284" s="8"/>
      <c r="I1284" s="8"/>
      <c r="J1284" s="8"/>
      <c r="K1284" s="8"/>
      <c r="L1284" s="8"/>
      <c r="M1284" s="32"/>
      <c r="N1284" s="57" t="str">
        <f t="shared" si="17"/>
        <v/>
      </c>
      <c r="O1284" s="54">
        <f t="shared" ca="1" si="3"/>
        <v>39</v>
      </c>
      <c r="P1284" s="55">
        <f t="shared" ca="1" si="13"/>
        <v>64570919874.579994</v>
      </c>
      <c r="Q1284" s="56">
        <f t="shared" ca="1" si="14"/>
        <v>1678843916739.0798</v>
      </c>
      <c r="R1284" s="57">
        <f t="shared" ca="1" si="15"/>
        <v>0</v>
      </c>
      <c r="S1284" s="8"/>
      <c r="T1284" s="8"/>
      <c r="U1284" s="8"/>
      <c r="V1284" s="8"/>
      <c r="W1284" s="8"/>
      <c r="X1284" s="8"/>
      <c r="Y1284" s="8"/>
      <c r="Z1284" s="8"/>
    </row>
    <row r="1285" spans="1:26" ht="15.75" customHeight="1">
      <c r="A1285" s="8"/>
      <c r="B1285" s="8"/>
      <c r="C1285" s="8"/>
      <c r="D1285" s="8"/>
      <c r="E1285" s="8"/>
      <c r="F1285" s="8"/>
      <c r="G1285" s="8"/>
      <c r="H1285" s="8"/>
      <c r="I1285" s="8"/>
      <c r="J1285" s="8"/>
      <c r="K1285" s="8"/>
      <c r="L1285" s="8"/>
      <c r="M1285" s="32"/>
      <c r="N1285" s="57" t="str">
        <f t="shared" si="17"/>
        <v/>
      </c>
      <c r="O1285" s="54">
        <f t="shared" ca="1" si="3"/>
        <v>58</v>
      </c>
      <c r="P1285" s="55">
        <f t="shared" ca="1" si="13"/>
        <v>67153756669.563194</v>
      </c>
      <c r="Q1285" s="56">
        <f t="shared" ca="1" si="14"/>
        <v>1745997673408.6431</v>
      </c>
      <c r="R1285" s="57">
        <f t="shared" ca="1" si="15"/>
        <v>0</v>
      </c>
      <c r="S1285" s="8"/>
      <c r="T1285" s="8"/>
      <c r="U1285" s="8"/>
      <c r="V1285" s="8"/>
      <c r="W1285" s="8"/>
      <c r="X1285" s="8"/>
      <c r="Y1285" s="8"/>
      <c r="Z1285" s="8"/>
    </row>
    <row r="1286" spans="1:26" ht="15.75" customHeight="1">
      <c r="A1286" s="8"/>
      <c r="B1286" s="8"/>
      <c r="C1286" s="8"/>
      <c r="D1286" s="8"/>
      <c r="E1286" s="8"/>
      <c r="F1286" s="8"/>
      <c r="G1286" s="8"/>
      <c r="H1286" s="8"/>
      <c r="I1286" s="8"/>
      <c r="J1286" s="8"/>
      <c r="K1286" s="8"/>
      <c r="L1286" s="8"/>
      <c r="M1286" s="32"/>
      <c r="N1286" s="57" t="str">
        <f t="shared" si="17"/>
        <v/>
      </c>
      <c r="O1286" s="54">
        <f t="shared" ca="1" si="3"/>
        <v>37</v>
      </c>
      <c r="P1286" s="55">
        <f t="shared" ca="1" si="13"/>
        <v>69839906936.345718</v>
      </c>
      <c r="Q1286" s="56">
        <f t="shared" ca="1" si="14"/>
        <v>1815837580344.9888</v>
      </c>
      <c r="R1286" s="57">
        <f t="shared" ca="1" si="15"/>
        <v>0</v>
      </c>
      <c r="S1286" s="8"/>
      <c r="T1286" s="8"/>
      <c r="U1286" s="8"/>
      <c r="V1286" s="8"/>
      <c r="W1286" s="8"/>
      <c r="X1286" s="8"/>
      <c r="Y1286" s="8"/>
      <c r="Z1286" s="8"/>
    </row>
    <row r="1287" spans="1:26" ht="15.75" customHeight="1">
      <c r="A1287" s="8"/>
      <c r="B1287" s="8"/>
      <c r="C1287" s="8"/>
      <c r="D1287" s="8"/>
      <c r="E1287" s="8"/>
      <c r="F1287" s="8"/>
      <c r="G1287" s="8"/>
      <c r="H1287" s="8"/>
      <c r="I1287" s="8"/>
      <c r="J1287" s="8"/>
      <c r="K1287" s="8"/>
      <c r="L1287" s="8"/>
      <c r="M1287" s="32"/>
      <c r="N1287" s="57" t="str">
        <f t="shared" si="17"/>
        <v/>
      </c>
      <c r="O1287" s="54">
        <f t="shared" ca="1" si="3"/>
        <v>57</v>
      </c>
      <c r="P1287" s="55">
        <f t="shared" ca="1" si="13"/>
        <v>72633503213.799545</v>
      </c>
      <c r="Q1287" s="56">
        <f t="shared" ca="1" si="14"/>
        <v>1888471083558.7883</v>
      </c>
      <c r="R1287" s="57">
        <f t="shared" ca="1" si="15"/>
        <v>0</v>
      </c>
      <c r="S1287" s="8"/>
      <c r="T1287" s="8"/>
      <c r="U1287" s="8"/>
      <c r="V1287" s="8"/>
      <c r="W1287" s="8"/>
      <c r="X1287" s="8"/>
      <c r="Y1287" s="8"/>
      <c r="Z1287" s="8"/>
    </row>
    <row r="1288" spans="1:26" ht="15.75" customHeight="1">
      <c r="A1288" s="8"/>
      <c r="B1288" s="8"/>
      <c r="C1288" s="8"/>
      <c r="D1288" s="8"/>
      <c r="E1288" s="8"/>
      <c r="F1288" s="8"/>
      <c r="G1288" s="8"/>
      <c r="H1288" s="8"/>
      <c r="I1288" s="8"/>
      <c r="J1288" s="8"/>
      <c r="K1288" s="8"/>
      <c r="L1288" s="8"/>
      <c r="M1288" s="32"/>
      <c r="N1288" s="57" t="str">
        <f t="shared" si="17"/>
        <v/>
      </c>
      <c r="O1288" s="54">
        <f t="shared" ca="1" si="3"/>
        <v>74</v>
      </c>
      <c r="P1288" s="55">
        <f t="shared" ca="1" si="13"/>
        <v>-37769421671.175766</v>
      </c>
      <c r="Q1288" s="56">
        <f t="shared" ca="1" si="14"/>
        <v>1850701661887.6125</v>
      </c>
      <c r="R1288" s="57">
        <f t="shared" ca="1" si="15"/>
        <v>1</v>
      </c>
      <c r="S1288" s="8"/>
      <c r="T1288" s="8"/>
      <c r="U1288" s="8"/>
      <c r="V1288" s="8"/>
      <c r="W1288" s="8"/>
      <c r="X1288" s="8"/>
      <c r="Y1288" s="8"/>
      <c r="Z1288" s="8"/>
    </row>
    <row r="1289" spans="1:26" ht="15.75" customHeight="1">
      <c r="A1289" s="8"/>
      <c r="B1289" s="8"/>
      <c r="C1289" s="8"/>
      <c r="D1289" s="8"/>
      <c r="E1289" s="8"/>
      <c r="F1289" s="8"/>
      <c r="G1289" s="8"/>
      <c r="H1289" s="8"/>
      <c r="I1289" s="8"/>
      <c r="J1289" s="8"/>
      <c r="K1289" s="8"/>
      <c r="L1289" s="8"/>
      <c r="M1289" s="32"/>
      <c r="N1289" s="57" t="str">
        <f t="shared" si="17"/>
        <v/>
      </c>
      <c r="O1289" s="54">
        <f t="shared" ca="1" si="3"/>
        <v>76</v>
      </c>
      <c r="P1289" s="55">
        <f t="shared" ca="1" si="13"/>
        <v>-37014033237.752251</v>
      </c>
      <c r="Q1289" s="56">
        <f t="shared" ca="1" si="14"/>
        <v>1813687628649.8604</v>
      </c>
      <c r="R1289" s="57">
        <f t="shared" ca="1" si="15"/>
        <v>2</v>
      </c>
      <c r="S1289" s="8"/>
      <c r="T1289" s="8"/>
      <c r="U1289" s="8"/>
      <c r="V1289" s="8"/>
      <c r="W1289" s="8"/>
      <c r="X1289" s="8"/>
      <c r="Y1289" s="8"/>
      <c r="Z1289" s="8"/>
    </row>
    <row r="1290" spans="1:26" ht="15.75" customHeight="1">
      <c r="A1290" s="8"/>
      <c r="B1290" s="8"/>
      <c r="C1290" s="8"/>
      <c r="D1290" s="8"/>
      <c r="E1290" s="8"/>
      <c r="F1290" s="8"/>
      <c r="G1290" s="8"/>
      <c r="H1290" s="8"/>
      <c r="I1290" s="8"/>
      <c r="J1290" s="8"/>
      <c r="K1290" s="8"/>
      <c r="L1290" s="8"/>
      <c r="M1290" s="32"/>
      <c r="N1290" s="57" t="str">
        <f t="shared" si="17"/>
        <v/>
      </c>
      <c r="O1290" s="54">
        <f t="shared" ca="1" si="3"/>
        <v>23</v>
      </c>
      <c r="P1290" s="55">
        <f t="shared" ca="1" si="13"/>
        <v>72547505145.994415</v>
      </c>
      <c r="Q1290" s="56">
        <f t="shared" ca="1" si="14"/>
        <v>1886235133795.8547</v>
      </c>
      <c r="R1290" s="57">
        <f t="shared" ca="1" si="15"/>
        <v>0</v>
      </c>
      <c r="S1290" s="8"/>
      <c r="T1290" s="8"/>
      <c r="U1290" s="8"/>
      <c r="V1290" s="8"/>
      <c r="W1290" s="8"/>
      <c r="X1290" s="8"/>
      <c r="Y1290" s="8"/>
      <c r="Z1290" s="8"/>
    </row>
    <row r="1291" spans="1:26" ht="15.75" customHeight="1">
      <c r="A1291" s="8"/>
      <c r="B1291" s="8"/>
      <c r="C1291" s="8"/>
      <c r="D1291" s="8"/>
      <c r="E1291" s="8"/>
      <c r="F1291" s="8"/>
      <c r="G1291" s="8"/>
      <c r="H1291" s="8"/>
      <c r="I1291" s="8"/>
      <c r="J1291" s="8"/>
      <c r="K1291" s="8"/>
      <c r="L1291" s="8"/>
      <c r="M1291" s="32"/>
      <c r="N1291" s="57" t="str">
        <f t="shared" si="17"/>
        <v/>
      </c>
      <c r="O1291" s="54">
        <f t="shared" ca="1" si="3"/>
        <v>27</v>
      </c>
      <c r="P1291" s="55">
        <f t="shared" ca="1" si="13"/>
        <v>75449405351.834198</v>
      </c>
      <c r="Q1291" s="56">
        <f t="shared" ca="1" si="14"/>
        <v>1961684539147.689</v>
      </c>
      <c r="R1291" s="57">
        <f t="shared" ca="1" si="15"/>
        <v>0</v>
      </c>
      <c r="S1291" s="8"/>
      <c r="T1291" s="8"/>
      <c r="U1291" s="8"/>
      <c r="V1291" s="8"/>
      <c r="W1291" s="8"/>
      <c r="X1291" s="8"/>
      <c r="Y1291" s="8"/>
      <c r="Z1291" s="8"/>
    </row>
    <row r="1292" spans="1:26" ht="15.75" customHeight="1">
      <c r="A1292" s="8"/>
      <c r="B1292" s="8"/>
      <c r="C1292" s="8"/>
      <c r="D1292" s="8"/>
      <c r="E1292" s="8"/>
      <c r="F1292" s="8"/>
      <c r="G1292" s="8"/>
      <c r="H1292" s="8"/>
      <c r="I1292" s="8"/>
      <c r="J1292" s="8"/>
      <c r="K1292" s="8"/>
      <c r="L1292" s="8"/>
      <c r="M1292" s="32"/>
      <c r="N1292" s="57" t="str">
        <f t="shared" si="17"/>
        <v/>
      </c>
      <c r="O1292" s="54">
        <f t="shared" ca="1" si="3"/>
        <v>80</v>
      </c>
      <c r="P1292" s="55">
        <f t="shared" ca="1" si="13"/>
        <v>-39233690782.953781</v>
      </c>
      <c r="Q1292" s="56">
        <f t="shared" ca="1" si="14"/>
        <v>1922450848364.7351</v>
      </c>
      <c r="R1292" s="57">
        <f t="shared" ca="1" si="15"/>
        <v>1</v>
      </c>
      <c r="S1292" s="8"/>
      <c r="T1292" s="8"/>
      <c r="U1292" s="8"/>
      <c r="V1292" s="8"/>
      <c r="W1292" s="8"/>
      <c r="X1292" s="8"/>
      <c r="Y1292" s="8"/>
      <c r="Z1292" s="8"/>
    </row>
    <row r="1293" spans="1:26" ht="15.75" customHeight="1">
      <c r="A1293" s="8"/>
      <c r="B1293" s="8"/>
      <c r="C1293" s="8"/>
      <c r="D1293" s="8"/>
      <c r="E1293" s="8"/>
      <c r="F1293" s="8"/>
      <c r="G1293" s="8"/>
      <c r="H1293" s="8"/>
      <c r="I1293" s="8"/>
      <c r="J1293" s="8"/>
      <c r="K1293" s="8"/>
      <c r="L1293" s="8"/>
      <c r="M1293" s="32"/>
      <c r="N1293" s="57" t="str">
        <f t="shared" si="17"/>
        <v/>
      </c>
      <c r="O1293" s="54">
        <f t="shared" ca="1" si="3"/>
        <v>95</v>
      </c>
      <c r="P1293" s="55">
        <f t="shared" ca="1" si="13"/>
        <v>-38449016967.294701</v>
      </c>
      <c r="Q1293" s="56">
        <f t="shared" ca="1" si="14"/>
        <v>1884001831397.4404</v>
      </c>
      <c r="R1293" s="57">
        <f t="shared" ca="1" si="15"/>
        <v>2</v>
      </c>
      <c r="S1293" s="8"/>
      <c r="T1293" s="8"/>
      <c r="U1293" s="8"/>
      <c r="V1293" s="8"/>
      <c r="W1293" s="8"/>
      <c r="X1293" s="8"/>
      <c r="Y1293" s="8"/>
      <c r="Z1293" s="8"/>
    </row>
    <row r="1294" spans="1:26" ht="15.75" customHeight="1">
      <c r="A1294" s="8"/>
      <c r="B1294" s="8"/>
      <c r="C1294" s="8"/>
      <c r="D1294" s="8"/>
      <c r="E1294" s="8"/>
      <c r="F1294" s="8"/>
      <c r="G1294" s="8"/>
      <c r="H1294" s="8"/>
      <c r="I1294" s="8"/>
      <c r="J1294" s="8"/>
      <c r="K1294" s="8"/>
      <c r="L1294" s="8"/>
      <c r="M1294" s="32"/>
      <c r="N1294" s="57" t="str">
        <f t="shared" si="17"/>
        <v/>
      </c>
      <c r="O1294" s="54">
        <f t="shared" ca="1" si="3"/>
        <v>80</v>
      </c>
      <c r="P1294" s="55">
        <f t="shared" ca="1" si="13"/>
        <v>-37680036627.948807</v>
      </c>
      <c r="Q1294" s="56">
        <f t="shared" ca="1" si="14"/>
        <v>1846321794769.4917</v>
      </c>
      <c r="R1294" s="57">
        <f t="shared" ca="1" si="15"/>
        <v>3</v>
      </c>
      <c r="S1294" s="8"/>
      <c r="T1294" s="8"/>
      <c r="U1294" s="8"/>
      <c r="V1294" s="8"/>
      <c r="W1294" s="8"/>
      <c r="X1294" s="8"/>
      <c r="Y1294" s="8"/>
      <c r="Z1294" s="8"/>
    </row>
    <row r="1295" spans="1:26" ht="15.75" customHeight="1">
      <c r="A1295" s="8"/>
      <c r="B1295" s="8"/>
      <c r="C1295" s="8"/>
      <c r="D1295" s="8"/>
      <c r="E1295" s="8"/>
      <c r="F1295" s="8"/>
      <c r="G1295" s="8"/>
      <c r="H1295" s="8"/>
      <c r="I1295" s="8"/>
      <c r="J1295" s="8"/>
      <c r="K1295" s="8"/>
      <c r="L1295" s="8"/>
      <c r="M1295" s="32"/>
      <c r="N1295" s="57" t="str">
        <f t="shared" si="17"/>
        <v/>
      </c>
      <c r="O1295" s="54">
        <f t="shared" ca="1" si="3"/>
        <v>15</v>
      </c>
      <c r="P1295" s="55">
        <f t="shared" ca="1" si="13"/>
        <v>73852871790.779663</v>
      </c>
      <c r="Q1295" s="56">
        <f t="shared" ca="1" si="14"/>
        <v>1920174666560.2715</v>
      </c>
      <c r="R1295" s="57">
        <f t="shared" ca="1" si="15"/>
        <v>0</v>
      </c>
      <c r="S1295" s="8"/>
      <c r="T1295" s="8"/>
      <c r="U1295" s="8"/>
      <c r="V1295" s="8"/>
      <c r="W1295" s="8"/>
      <c r="X1295" s="8"/>
      <c r="Y1295" s="8"/>
      <c r="Z1295" s="8"/>
    </row>
    <row r="1296" spans="1:26" ht="15.75" customHeight="1">
      <c r="A1296" s="8"/>
      <c r="B1296" s="8"/>
      <c r="C1296" s="8"/>
      <c r="D1296" s="8"/>
      <c r="E1296" s="8"/>
      <c r="F1296" s="8"/>
      <c r="G1296" s="8"/>
      <c r="H1296" s="8"/>
      <c r="I1296" s="8"/>
      <c r="J1296" s="8"/>
      <c r="K1296" s="8"/>
      <c r="L1296" s="8"/>
      <c r="M1296" s="32"/>
      <c r="N1296" s="57" t="str">
        <f t="shared" si="17"/>
        <v/>
      </c>
      <c r="O1296" s="54">
        <f t="shared" ca="1" si="3"/>
        <v>75</v>
      </c>
      <c r="P1296" s="55">
        <f t="shared" ca="1" si="13"/>
        <v>-38403493331.205429</v>
      </c>
      <c r="Q1296" s="56">
        <f t="shared" ca="1" si="14"/>
        <v>1881771173229.0662</v>
      </c>
      <c r="R1296" s="57">
        <f t="shared" ca="1" si="15"/>
        <v>1</v>
      </c>
      <c r="S1296" s="8"/>
      <c r="T1296" s="8"/>
      <c r="U1296" s="8"/>
      <c r="V1296" s="8"/>
      <c r="W1296" s="8"/>
      <c r="X1296" s="8"/>
      <c r="Y1296" s="8"/>
      <c r="Z1296" s="8"/>
    </row>
    <row r="1297" spans="1:26" ht="15.75" customHeight="1">
      <c r="A1297" s="8"/>
      <c r="B1297" s="8"/>
      <c r="C1297" s="8"/>
      <c r="D1297" s="8"/>
      <c r="E1297" s="8"/>
      <c r="F1297" s="8"/>
      <c r="G1297" s="8"/>
      <c r="H1297" s="8"/>
      <c r="I1297" s="8"/>
      <c r="J1297" s="8"/>
      <c r="K1297" s="8"/>
      <c r="L1297" s="8"/>
      <c r="M1297" s="32"/>
      <c r="N1297" s="57" t="str">
        <f t="shared" si="17"/>
        <v/>
      </c>
      <c r="O1297" s="54">
        <f t="shared" ca="1" si="3"/>
        <v>65</v>
      </c>
      <c r="P1297" s="55">
        <f t="shared" ca="1" si="13"/>
        <v>-37635423464.581322</v>
      </c>
      <c r="Q1297" s="56">
        <f t="shared" ca="1" si="14"/>
        <v>1844135749764.4849</v>
      </c>
      <c r="R1297" s="57">
        <f t="shared" ca="1" si="15"/>
        <v>2</v>
      </c>
      <c r="S1297" s="8"/>
      <c r="T1297" s="8"/>
      <c r="U1297" s="8"/>
      <c r="V1297" s="8"/>
      <c r="W1297" s="8"/>
      <c r="X1297" s="8"/>
      <c r="Y1297" s="8"/>
      <c r="Z1297" s="8"/>
    </row>
    <row r="1298" spans="1:26" ht="15.75" customHeight="1">
      <c r="A1298" s="8"/>
      <c r="B1298" s="8"/>
      <c r="C1298" s="8"/>
      <c r="D1298" s="8"/>
      <c r="E1298" s="8"/>
      <c r="F1298" s="8"/>
      <c r="G1298" s="8"/>
      <c r="H1298" s="8"/>
      <c r="I1298" s="8"/>
      <c r="J1298" s="8"/>
      <c r="K1298" s="8"/>
      <c r="L1298" s="8"/>
      <c r="M1298" s="32"/>
      <c r="N1298" s="57" t="str">
        <f t="shared" si="17"/>
        <v/>
      </c>
      <c r="O1298" s="54">
        <f t="shared" ca="1" si="3"/>
        <v>5</v>
      </c>
      <c r="P1298" s="55">
        <f t="shared" ca="1" si="13"/>
        <v>73765429990.579391</v>
      </c>
      <c r="Q1298" s="56">
        <f t="shared" ca="1" si="14"/>
        <v>1917901179755.0642</v>
      </c>
      <c r="R1298" s="57">
        <f t="shared" ca="1" si="15"/>
        <v>0</v>
      </c>
      <c r="S1298" s="8"/>
      <c r="T1298" s="8"/>
      <c r="U1298" s="8"/>
      <c r="V1298" s="8"/>
      <c r="W1298" s="8"/>
      <c r="X1298" s="8"/>
      <c r="Y1298" s="8"/>
      <c r="Z1298" s="8"/>
    </row>
    <row r="1299" spans="1:26" ht="15.75" customHeight="1">
      <c r="A1299" s="8"/>
      <c r="B1299" s="8"/>
      <c r="C1299" s="8"/>
      <c r="D1299" s="8"/>
      <c r="E1299" s="8"/>
      <c r="F1299" s="8"/>
      <c r="G1299" s="8"/>
      <c r="H1299" s="8"/>
      <c r="I1299" s="8"/>
      <c r="J1299" s="8"/>
      <c r="K1299" s="8"/>
      <c r="L1299" s="8"/>
      <c r="M1299" s="32"/>
      <c r="N1299" s="57" t="str">
        <f t="shared" si="17"/>
        <v/>
      </c>
      <c r="O1299" s="54">
        <f t="shared" ca="1" si="3"/>
        <v>82</v>
      </c>
      <c r="P1299" s="55">
        <f t="shared" ca="1" si="13"/>
        <v>-38358023595.101288</v>
      </c>
      <c r="Q1299" s="56">
        <f t="shared" ca="1" si="14"/>
        <v>1879543156159.9629</v>
      </c>
      <c r="R1299" s="57">
        <f t="shared" ca="1" si="15"/>
        <v>1</v>
      </c>
      <c r="S1299" s="8"/>
      <c r="T1299" s="8"/>
      <c r="U1299" s="8"/>
      <c r="V1299" s="8"/>
      <c r="W1299" s="8"/>
      <c r="X1299" s="8"/>
      <c r="Y1299" s="8"/>
      <c r="Z1299" s="8"/>
    </row>
    <row r="1300" spans="1:26" ht="15.75" customHeight="1">
      <c r="A1300" s="8"/>
      <c r="B1300" s="8"/>
      <c r="C1300" s="8"/>
      <c r="D1300" s="8"/>
      <c r="E1300" s="8"/>
      <c r="F1300" s="8"/>
      <c r="G1300" s="8"/>
      <c r="H1300" s="8"/>
      <c r="I1300" s="8"/>
      <c r="J1300" s="8"/>
      <c r="K1300" s="8"/>
      <c r="L1300" s="8"/>
      <c r="M1300" s="32"/>
      <c r="N1300" s="57" t="str">
        <f t="shared" si="17"/>
        <v/>
      </c>
      <c r="O1300" s="54">
        <f t="shared" ca="1" si="3"/>
        <v>77</v>
      </c>
      <c r="P1300" s="55">
        <f t="shared" ca="1" si="13"/>
        <v>-37590863123.199257</v>
      </c>
      <c r="Q1300" s="56">
        <f t="shared" ca="1" si="14"/>
        <v>1841952293036.7637</v>
      </c>
      <c r="R1300" s="57">
        <f t="shared" ca="1" si="15"/>
        <v>2</v>
      </c>
      <c r="S1300" s="8"/>
      <c r="T1300" s="8"/>
      <c r="U1300" s="8"/>
      <c r="V1300" s="8"/>
      <c r="W1300" s="8"/>
      <c r="X1300" s="8"/>
      <c r="Y1300" s="8"/>
      <c r="Z1300" s="8"/>
    </row>
    <row r="1301" spans="1:26" ht="15.75" customHeight="1">
      <c r="A1301" s="8"/>
      <c r="B1301" s="8"/>
      <c r="C1301" s="8"/>
      <c r="D1301" s="8"/>
      <c r="E1301" s="8"/>
      <c r="F1301" s="8"/>
      <c r="G1301" s="8"/>
      <c r="H1301" s="8"/>
      <c r="I1301" s="8"/>
      <c r="J1301" s="8"/>
      <c r="K1301" s="8"/>
      <c r="L1301" s="8"/>
      <c r="M1301" s="32"/>
      <c r="N1301" s="57" t="str">
        <f t="shared" si="17"/>
        <v/>
      </c>
      <c r="O1301" s="54">
        <f t="shared" ca="1" si="3"/>
        <v>73</v>
      </c>
      <c r="P1301" s="55">
        <f t="shared" ca="1" si="13"/>
        <v>-36839045860.735275</v>
      </c>
      <c r="Q1301" s="56">
        <f t="shared" ca="1" si="14"/>
        <v>1805113247176.0283</v>
      </c>
      <c r="R1301" s="57">
        <f t="shared" ca="1" si="15"/>
        <v>3</v>
      </c>
      <c r="S1301" s="8"/>
      <c r="T1301" s="8"/>
      <c r="U1301" s="8"/>
      <c r="V1301" s="8"/>
      <c r="W1301" s="8"/>
      <c r="X1301" s="8"/>
      <c r="Y1301" s="8"/>
      <c r="Z1301" s="8"/>
    </row>
    <row r="1302" spans="1:26" ht="15.75" customHeight="1">
      <c r="A1302" s="8"/>
      <c r="B1302" s="8"/>
      <c r="C1302" s="8"/>
      <c r="D1302" s="8"/>
      <c r="E1302" s="8"/>
      <c r="F1302" s="8"/>
      <c r="G1302" s="8"/>
      <c r="H1302" s="8"/>
      <c r="I1302" s="8"/>
      <c r="J1302" s="8"/>
      <c r="K1302" s="8"/>
      <c r="L1302" s="8"/>
      <c r="M1302" s="32"/>
      <c r="N1302" s="57" t="str">
        <f t="shared" si="17"/>
        <v/>
      </c>
      <c r="O1302" s="54">
        <f t="shared" ca="1" si="3"/>
        <v>50</v>
      </c>
      <c r="P1302" s="55">
        <f t="shared" ca="1" si="13"/>
        <v>72204529887.041138</v>
      </c>
      <c r="Q1302" s="56">
        <f t="shared" ca="1" si="14"/>
        <v>1877317777063.0693</v>
      </c>
      <c r="R1302" s="57">
        <f t="shared" ca="1" si="15"/>
        <v>0</v>
      </c>
      <c r="S1302" s="8"/>
      <c r="T1302" s="8"/>
      <c r="U1302" s="8"/>
      <c r="V1302" s="8"/>
      <c r="W1302" s="8"/>
      <c r="X1302" s="8"/>
      <c r="Y1302" s="8"/>
      <c r="Z1302" s="8"/>
    </row>
    <row r="1303" spans="1:26" ht="15.75" customHeight="1">
      <c r="A1303" s="8"/>
      <c r="B1303" s="8"/>
      <c r="C1303" s="8"/>
      <c r="D1303" s="8"/>
      <c r="E1303" s="8"/>
      <c r="F1303" s="8"/>
      <c r="G1303" s="8"/>
      <c r="H1303" s="8"/>
      <c r="I1303" s="8"/>
      <c r="J1303" s="8"/>
      <c r="K1303" s="8"/>
      <c r="L1303" s="8"/>
      <c r="M1303" s="32"/>
      <c r="N1303" s="57" t="str">
        <f t="shared" si="17"/>
        <v/>
      </c>
      <c r="O1303" s="54">
        <f t="shared" ca="1" si="3"/>
        <v>66</v>
      </c>
      <c r="P1303" s="55">
        <f t="shared" ca="1" si="13"/>
        <v>-37546355541.261391</v>
      </c>
      <c r="Q1303" s="56">
        <f t="shared" ca="1" si="14"/>
        <v>1839771421521.8079</v>
      </c>
      <c r="R1303" s="57">
        <f t="shared" ca="1" si="15"/>
        <v>1</v>
      </c>
      <c r="S1303" s="8"/>
      <c r="T1303" s="8"/>
      <c r="U1303" s="8"/>
      <c r="V1303" s="8"/>
      <c r="W1303" s="8"/>
      <c r="X1303" s="8"/>
      <c r="Y1303" s="8"/>
      <c r="Z1303" s="8"/>
    </row>
    <row r="1304" spans="1:26" ht="15.75" customHeight="1">
      <c r="A1304" s="8"/>
      <c r="B1304" s="8"/>
      <c r="C1304" s="8"/>
      <c r="D1304" s="8"/>
      <c r="E1304" s="8"/>
      <c r="F1304" s="8"/>
      <c r="G1304" s="8"/>
      <c r="H1304" s="8"/>
      <c r="I1304" s="8"/>
      <c r="J1304" s="8"/>
      <c r="K1304" s="8"/>
      <c r="L1304" s="8"/>
      <c r="M1304" s="32"/>
      <c r="N1304" s="57" t="str">
        <f t="shared" si="17"/>
        <v/>
      </c>
      <c r="O1304" s="54">
        <f t="shared" ca="1" si="3"/>
        <v>47</v>
      </c>
      <c r="P1304" s="55">
        <f t="shared" ca="1" si="13"/>
        <v>73590856860.872314</v>
      </c>
      <c r="Q1304" s="56">
        <f t="shared" ca="1" si="14"/>
        <v>1913362278382.6802</v>
      </c>
      <c r="R1304" s="57">
        <f t="shared" ca="1" si="15"/>
        <v>0</v>
      </c>
      <c r="S1304" s="8"/>
      <c r="T1304" s="8"/>
      <c r="U1304" s="8"/>
      <c r="V1304" s="8"/>
      <c r="W1304" s="8"/>
      <c r="X1304" s="8"/>
      <c r="Y1304" s="8"/>
      <c r="Z1304" s="8"/>
    </row>
    <row r="1305" spans="1:26" ht="15.75" customHeight="1">
      <c r="A1305" s="8"/>
      <c r="B1305" s="8"/>
      <c r="C1305" s="8"/>
      <c r="D1305" s="8"/>
      <c r="E1305" s="8"/>
      <c r="F1305" s="8"/>
      <c r="G1305" s="8"/>
      <c r="H1305" s="8"/>
      <c r="I1305" s="8"/>
      <c r="J1305" s="8"/>
      <c r="K1305" s="8"/>
      <c r="L1305" s="8"/>
      <c r="M1305" s="32"/>
      <c r="N1305" s="57" t="str">
        <f t="shared" si="17"/>
        <v/>
      </c>
      <c r="O1305" s="54">
        <f t="shared" ca="1" si="3"/>
        <v>80</v>
      </c>
      <c r="P1305" s="55">
        <f t="shared" ca="1" si="13"/>
        <v>-38267245567.653603</v>
      </c>
      <c r="Q1305" s="56">
        <f t="shared" ca="1" si="14"/>
        <v>1875095032815.0266</v>
      </c>
      <c r="R1305" s="57">
        <f t="shared" ca="1" si="15"/>
        <v>1</v>
      </c>
      <c r="S1305" s="8"/>
      <c r="T1305" s="8"/>
      <c r="U1305" s="8"/>
      <c r="V1305" s="8"/>
      <c r="W1305" s="8"/>
      <c r="X1305" s="8"/>
      <c r="Y1305" s="8"/>
      <c r="Z1305" s="8"/>
    </row>
    <row r="1306" spans="1:26" ht="15.75" customHeight="1">
      <c r="A1306" s="8"/>
      <c r="B1306" s="8"/>
      <c r="C1306" s="8"/>
      <c r="D1306" s="8"/>
      <c r="E1306" s="8"/>
      <c r="F1306" s="8"/>
      <c r="G1306" s="8"/>
      <c r="H1306" s="8"/>
      <c r="I1306" s="8"/>
      <c r="J1306" s="8"/>
      <c r="K1306" s="8"/>
      <c r="L1306" s="8"/>
      <c r="M1306" s="32"/>
      <c r="N1306" s="57" t="str">
        <f t="shared" si="17"/>
        <v/>
      </c>
      <c r="O1306" s="54">
        <f t="shared" ca="1" si="3"/>
        <v>4</v>
      </c>
      <c r="P1306" s="55">
        <f t="shared" ca="1" si="13"/>
        <v>75003801312.601059</v>
      </c>
      <c r="Q1306" s="56">
        <f t="shared" ca="1" si="14"/>
        <v>1950098834127.6277</v>
      </c>
      <c r="R1306" s="57">
        <f t="shared" ca="1" si="15"/>
        <v>0</v>
      </c>
      <c r="S1306" s="8"/>
      <c r="T1306" s="8"/>
      <c r="U1306" s="8"/>
      <c r="V1306" s="8"/>
      <c r="W1306" s="8"/>
      <c r="X1306" s="8"/>
      <c r="Y1306" s="8"/>
      <c r="Z1306" s="8"/>
    </row>
    <row r="1307" spans="1:26" ht="15.75" customHeight="1">
      <c r="A1307" s="8"/>
      <c r="B1307" s="8"/>
      <c r="C1307" s="8"/>
      <c r="D1307" s="8"/>
      <c r="E1307" s="8"/>
      <c r="F1307" s="8"/>
      <c r="G1307" s="8"/>
      <c r="H1307" s="8"/>
      <c r="I1307" s="8"/>
      <c r="J1307" s="8"/>
      <c r="K1307" s="8"/>
      <c r="L1307" s="8"/>
      <c r="M1307" s="32"/>
      <c r="N1307" s="57" t="str">
        <f t="shared" si="17"/>
        <v/>
      </c>
      <c r="O1307" s="54">
        <f t="shared" ca="1" si="3"/>
        <v>69</v>
      </c>
      <c r="P1307" s="55">
        <f t="shared" ca="1" si="13"/>
        <v>-39001976682.552551</v>
      </c>
      <c r="Q1307" s="56">
        <f t="shared" ca="1" si="14"/>
        <v>1911096857445.0752</v>
      </c>
      <c r="R1307" s="57">
        <f t="shared" ca="1" si="15"/>
        <v>1</v>
      </c>
      <c r="S1307" s="8"/>
      <c r="T1307" s="8"/>
      <c r="U1307" s="8"/>
      <c r="V1307" s="8"/>
      <c r="W1307" s="8"/>
      <c r="X1307" s="8"/>
      <c r="Y1307" s="8"/>
      <c r="Z1307" s="8"/>
    </row>
    <row r="1308" spans="1:26" ht="15.75" customHeight="1">
      <c r="A1308" s="8"/>
      <c r="B1308" s="8"/>
      <c r="C1308" s="8"/>
      <c r="D1308" s="8"/>
      <c r="E1308" s="8"/>
      <c r="F1308" s="8"/>
      <c r="G1308" s="8"/>
      <c r="H1308" s="8"/>
      <c r="I1308" s="8"/>
      <c r="J1308" s="8"/>
      <c r="K1308" s="8"/>
      <c r="L1308" s="8"/>
      <c r="M1308" s="32"/>
      <c r="N1308" s="57" t="str">
        <f t="shared" si="17"/>
        <v/>
      </c>
      <c r="O1308" s="54">
        <f t="shared" ca="1" si="3"/>
        <v>35</v>
      </c>
      <c r="P1308" s="55">
        <f t="shared" ca="1" si="13"/>
        <v>76443874297.803009</v>
      </c>
      <c r="Q1308" s="56">
        <f t="shared" ca="1" si="14"/>
        <v>1987540731742.8782</v>
      </c>
      <c r="R1308" s="57">
        <f t="shared" ca="1" si="15"/>
        <v>0</v>
      </c>
      <c r="S1308" s="8"/>
      <c r="T1308" s="8"/>
      <c r="U1308" s="8"/>
      <c r="V1308" s="8"/>
      <c r="W1308" s="8"/>
      <c r="X1308" s="8"/>
      <c r="Y1308" s="8"/>
      <c r="Z1308" s="8"/>
    </row>
    <row r="1309" spans="1:26" ht="15.75" customHeight="1">
      <c r="A1309" s="8"/>
      <c r="B1309" s="8"/>
      <c r="C1309" s="8"/>
      <c r="D1309" s="8"/>
      <c r="E1309" s="8"/>
      <c r="F1309" s="8"/>
      <c r="G1309" s="8"/>
      <c r="H1309" s="8"/>
      <c r="I1309" s="8"/>
      <c r="J1309" s="8"/>
      <c r="K1309" s="8"/>
      <c r="L1309" s="8"/>
      <c r="M1309" s="32"/>
      <c r="N1309" s="57" t="str">
        <f t="shared" si="17"/>
        <v/>
      </c>
      <c r="O1309" s="54">
        <f t="shared" ca="1" si="3"/>
        <v>49</v>
      </c>
      <c r="P1309" s="55">
        <f t="shared" ca="1" si="13"/>
        <v>79501629269.715134</v>
      </c>
      <c r="Q1309" s="56">
        <f t="shared" ca="1" si="14"/>
        <v>2067042361012.5933</v>
      </c>
      <c r="R1309" s="57">
        <f t="shared" ca="1" si="15"/>
        <v>0</v>
      </c>
      <c r="S1309" s="8"/>
      <c r="T1309" s="8"/>
      <c r="U1309" s="8"/>
      <c r="V1309" s="8"/>
      <c r="W1309" s="8"/>
      <c r="X1309" s="8"/>
      <c r="Y1309" s="8"/>
      <c r="Z1309" s="8"/>
    </row>
    <row r="1310" spans="1:26" ht="15.75" customHeight="1">
      <c r="A1310" s="8"/>
      <c r="B1310" s="8"/>
      <c r="C1310" s="8"/>
      <c r="D1310" s="8"/>
      <c r="E1310" s="8"/>
      <c r="F1310" s="8"/>
      <c r="G1310" s="8"/>
      <c r="H1310" s="8"/>
      <c r="I1310" s="8"/>
      <c r="J1310" s="8"/>
      <c r="K1310" s="8"/>
      <c r="L1310" s="8"/>
      <c r="M1310" s="32"/>
      <c r="N1310" s="57" t="str">
        <f t="shared" si="17"/>
        <v/>
      </c>
      <c r="O1310" s="54">
        <f t="shared" ca="1" si="3"/>
        <v>63</v>
      </c>
      <c r="P1310" s="55">
        <f t="shared" ca="1" si="13"/>
        <v>-41340847220.251869</v>
      </c>
      <c r="Q1310" s="56">
        <f t="shared" ca="1" si="14"/>
        <v>2025701513792.3413</v>
      </c>
      <c r="R1310" s="57">
        <f t="shared" ca="1" si="15"/>
        <v>1</v>
      </c>
      <c r="S1310" s="8"/>
      <c r="T1310" s="8"/>
      <c r="U1310" s="8"/>
      <c r="V1310" s="8"/>
      <c r="W1310" s="8"/>
      <c r="X1310" s="8"/>
      <c r="Y1310" s="8"/>
      <c r="Z1310" s="8"/>
    </row>
    <row r="1311" spans="1:26" ht="15.75" customHeight="1">
      <c r="A1311" s="8"/>
      <c r="B1311" s="8"/>
      <c r="C1311" s="8"/>
      <c r="D1311" s="8"/>
      <c r="E1311" s="8"/>
      <c r="F1311" s="8"/>
      <c r="G1311" s="8"/>
      <c r="H1311" s="8"/>
      <c r="I1311" s="8"/>
      <c r="J1311" s="8"/>
      <c r="K1311" s="8"/>
      <c r="L1311" s="8"/>
      <c r="M1311" s="32"/>
      <c r="N1311" s="57" t="str">
        <f t="shared" si="17"/>
        <v/>
      </c>
      <c r="O1311" s="54">
        <f t="shared" ca="1" si="3"/>
        <v>21</v>
      </c>
      <c r="P1311" s="55">
        <f t="shared" ca="1" si="13"/>
        <v>81028060551.693649</v>
      </c>
      <c r="Q1311" s="56">
        <f t="shared" ca="1" si="14"/>
        <v>2106729574344.0349</v>
      </c>
      <c r="R1311" s="57">
        <f t="shared" ca="1" si="15"/>
        <v>0</v>
      </c>
      <c r="S1311" s="8"/>
      <c r="T1311" s="8"/>
      <c r="U1311" s="8"/>
      <c r="V1311" s="8"/>
      <c r="W1311" s="8"/>
      <c r="X1311" s="8"/>
      <c r="Y1311" s="8"/>
      <c r="Z1311" s="8"/>
    </row>
    <row r="1312" spans="1:26" ht="15.75" customHeight="1">
      <c r="A1312" s="8"/>
      <c r="B1312" s="8"/>
      <c r="C1312" s="8"/>
      <c r="D1312" s="8"/>
      <c r="E1312" s="8"/>
      <c r="F1312" s="8"/>
      <c r="G1312" s="8"/>
      <c r="H1312" s="8"/>
      <c r="I1312" s="8"/>
      <c r="J1312" s="8"/>
      <c r="K1312" s="8"/>
      <c r="L1312" s="8"/>
      <c r="M1312" s="32"/>
      <c r="N1312" s="57" t="str">
        <f t="shared" si="17"/>
        <v/>
      </c>
      <c r="O1312" s="54">
        <f t="shared" ca="1" si="3"/>
        <v>89</v>
      </c>
      <c r="P1312" s="55">
        <f t="shared" ca="1" si="13"/>
        <v>-42134591486.880699</v>
      </c>
      <c r="Q1312" s="56">
        <f t="shared" ca="1" si="14"/>
        <v>2064594982857.1543</v>
      </c>
      <c r="R1312" s="57">
        <f t="shared" ca="1" si="15"/>
        <v>1</v>
      </c>
      <c r="S1312" s="8"/>
      <c r="T1312" s="8"/>
      <c r="U1312" s="8"/>
      <c r="V1312" s="8"/>
      <c r="W1312" s="8"/>
      <c r="X1312" s="8"/>
      <c r="Y1312" s="8"/>
      <c r="Z1312" s="8"/>
    </row>
    <row r="1313" spans="1:26" ht="15.75" customHeight="1">
      <c r="A1313" s="8"/>
      <c r="B1313" s="8"/>
      <c r="C1313" s="8"/>
      <c r="D1313" s="8"/>
      <c r="E1313" s="8"/>
      <c r="F1313" s="8"/>
      <c r="G1313" s="8"/>
      <c r="H1313" s="8"/>
      <c r="I1313" s="8"/>
      <c r="J1313" s="8"/>
      <c r="K1313" s="8"/>
      <c r="L1313" s="8"/>
      <c r="M1313" s="32"/>
      <c r="N1313" s="57" t="str">
        <f t="shared" si="17"/>
        <v/>
      </c>
      <c r="O1313" s="54">
        <f t="shared" ca="1" si="3"/>
        <v>57</v>
      </c>
      <c r="P1313" s="55">
        <f t="shared" ca="1" si="13"/>
        <v>82583799314.286179</v>
      </c>
      <c r="Q1313" s="56">
        <f t="shared" ca="1" si="14"/>
        <v>2147178782171.4404</v>
      </c>
      <c r="R1313" s="57">
        <f t="shared" ca="1" si="15"/>
        <v>0</v>
      </c>
      <c r="S1313" s="8"/>
      <c r="T1313" s="8"/>
      <c r="U1313" s="8"/>
      <c r="V1313" s="8"/>
      <c r="W1313" s="8"/>
      <c r="X1313" s="8"/>
      <c r="Y1313" s="8"/>
      <c r="Z1313" s="8"/>
    </row>
    <row r="1314" spans="1:26" ht="15.75" customHeight="1">
      <c r="A1314" s="8"/>
      <c r="B1314" s="8"/>
      <c r="C1314" s="8"/>
      <c r="D1314" s="8"/>
      <c r="E1314" s="8"/>
      <c r="F1314" s="8"/>
      <c r="G1314" s="8"/>
      <c r="H1314" s="8"/>
      <c r="I1314" s="8"/>
      <c r="J1314" s="8"/>
      <c r="K1314" s="8"/>
      <c r="L1314" s="8"/>
      <c r="M1314" s="32"/>
      <c r="N1314" s="57" t="str">
        <f t="shared" si="17"/>
        <v/>
      </c>
      <c r="O1314" s="54">
        <f t="shared" ca="1" si="3"/>
        <v>42</v>
      </c>
      <c r="P1314" s="55">
        <f t="shared" ca="1" si="13"/>
        <v>85887151286.85762</v>
      </c>
      <c r="Q1314" s="56">
        <f t="shared" ca="1" si="14"/>
        <v>2233065933458.2979</v>
      </c>
      <c r="R1314" s="57">
        <f t="shared" ca="1" si="15"/>
        <v>0</v>
      </c>
      <c r="S1314" s="8"/>
      <c r="T1314" s="8"/>
      <c r="U1314" s="8"/>
      <c r="V1314" s="8"/>
      <c r="W1314" s="8"/>
      <c r="X1314" s="8"/>
      <c r="Y1314" s="8"/>
      <c r="Z1314" s="8"/>
    </row>
    <row r="1315" spans="1:26" ht="15.75" customHeight="1">
      <c r="A1315" s="8"/>
      <c r="B1315" s="8"/>
      <c r="C1315" s="8"/>
      <c r="D1315" s="8"/>
      <c r="E1315" s="8"/>
      <c r="F1315" s="8"/>
      <c r="G1315" s="8"/>
      <c r="H1315" s="8"/>
      <c r="I1315" s="8"/>
      <c r="J1315" s="8"/>
      <c r="K1315" s="8"/>
      <c r="L1315" s="8"/>
      <c r="M1315" s="32"/>
      <c r="N1315" s="57" t="str">
        <f t="shared" si="17"/>
        <v/>
      </c>
      <c r="O1315" s="54">
        <f t="shared" ca="1" si="3"/>
        <v>1</v>
      </c>
      <c r="P1315" s="55">
        <f t="shared" ca="1" si="13"/>
        <v>89322637338.331909</v>
      </c>
      <c r="Q1315" s="56">
        <f t="shared" ca="1" si="14"/>
        <v>2322388570796.6299</v>
      </c>
      <c r="R1315" s="57">
        <f t="shared" ca="1" si="15"/>
        <v>0</v>
      </c>
      <c r="S1315" s="8"/>
      <c r="T1315" s="8"/>
      <c r="U1315" s="8"/>
      <c r="V1315" s="8"/>
      <c r="W1315" s="8"/>
      <c r="X1315" s="8"/>
      <c r="Y1315" s="8"/>
      <c r="Z1315" s="8"/>
    </row>
    <row r="1316" spans="1:26" ht="15.75" customHeight="1">
      <c r="A1316" s="8"/>
      <c r="B1316" s="8"/>
      <c r="C1316" s="8"/>
      <c r="D1316" s="8"/>
      <c r="E1316" s="8"/>
      <c r="F1316" s="8"/>
      <c r="G1316" s="8"/>
      <c r="H1316" s="8"/>
      <c r="I1316" s="8"/>
      <c r="J1316" s="8"/>
      <c r="K1316" s="8"/>
      <c r="L1316" s="8"/>
      <c r="M1316" s="32"/>
      <c r="N1316" s="57" t="str">
        <f t="shared" si="17"/>
        <v/>
      </c>
      <c r="O1316" s="54">
        <f t="shared" ca="1" si="3"/>
        <v>93</v>
      </c>
      <c r="P1316" s="55">
        <f t="shared" ca="1" si="13"/>
        <v>-46447771415.932602</v>
      </c>
      <c r="Q1316" s="56">
        <f t="shared" ca="1" si="14"/>
        <v>2275940799380.6973</v>
      </c>
      <c r="R1316" s="57">
        <f t="shared" ca="1" si="15"/>
        <v>1</v>
      </c>
      <c r="S1316" s="8"/>
      <c r="T1316" s="8"/>
      <c r="U1316" s="8"/>
      <c r="V1316" s="8"/>
      <c r="W1316" s="8"/>
      <c r="X1316" s="8"/>
      <c r="Y1316" s="8"/>
      <c r="Z1316" s="8"/>
    </row>
    <row r="1317" spans="1:26" ht="15.75" customHeight="1">
      <c r="A1317" s="8"/>
      <c r="B1317" s="8"/>
      <c r="C1317" s="8"/>
      <c r="D1317" s="8"/>
      <c r="E1317" s="8"/>
      <c r="F1317" s="8"/>
      <c r="G1317" s="8"/>
      <c r="H1317" s="8"/>
      <c r="I1317" s="8"/>
      <c r="J1317" s="8"/>
      <c r="K1317" s="8"/>
      <c r="L1317" s="8"/>
      <c r="M1317" s="32"/>
      <c r="N1317" s="57" t="str">
        <f t="shared" si="17"/>
        <v/>
      </c>
      <c r="O1317" s="54">
        <f t="shared" ca="1" si="3"/>
        <v>37</v>
      </c>
      <c r="P1317" s="55">
        <f t="shared" ca="1" si="13"/>
        <v>91037631975.22789</v>
      </c>
      <c r="Q1317" s="56">
        <f t="shared" ca="1" si="14"/>
        <v>2366978431355.9253</v>
      </c>
      <c r="R1317" s="57">
        <f t="shared" ca="1" si="15"/>
        <v>0</v>
      </c>
      <c r="S1317" s="8"/>
      <c r="T1317" s="8"/>
      <c r="U1317" s="8"/>
      <c r="V1317" s="8"/>
      <c r="W1317" s="8"/>
      <c r="X1317" s="8"/>
      <c r="Y1317" s="8"/>
      <c r="Z1317" s="8"/>
    </row>
    <row r="1318" spans="1:26" ht="15.75" customHeight="1">
      <c r="A1318" s="8"/>
      <c r="B1318" s="8"/>
      <c r="C1318" s="8"/>
      <c r="D1318" s="8"/>
      <c r="E1318" s="8"/>
      <c r="F1318" s="8"/>
      <c r="G1318" s="8"/>
      <c r="H1318" s="8"/>
      <c r="I1318" s="8"/>
      <c r="J1318" s="8"/>
      <c r="K1318" s="8"/>
      <c r="L1318" s="8"/>
      <c r="M1318" s="32"/>
      <c r="N1318" s="57" t="str">
        <f t="shared" si="17"/>
        <v/>
      </c>
      <c r="O1318" s="54">
        <f t="shared" ca="1" si="3"/>
        <v>74</v>
      </c>
      <c r="P1318" s="55">
        <f t="shared" ca="1" si="13"/>
        <v>-47339568627.118507</v>
      </c>
      <c r="Q1318" s="56">
        <f t="shared" ca="1" si="14"/>
        <v>2319638862728.8066</v>
      </c>
      <c r="R1318" s="57">
        <f t="shared" ca="1" si="15"/>
        <v>1</v>
      </c>
      <c r="S1318" s="8"/>
      <c r="T1318" s="8"/>
      <c r="U1318" s="8"/>
      <c r="V1318" s="8"/>
      <c r="W1318" s="8"/>
      <c r="X1318" s="8"/>
      <c r="Y1318" s="8"/>
      <c r="Z1318" s="8"/>
    </row>
    <row r="1319" spans="1:26" ht="15.75" customHeight="1">
      <c r="A1319" s="8"/>
      <c r="B1319" s="8"/>
      <c r="C1319" s="8"/>
      <c r="D1319" s="8"/>
      <c r="E1319" s="8"/>
      <c r="F1319" s="8"/>
      <c r="G1319" s="8"/>
      <c r="H1319" s="8"/>
      <c r="I1319" s="8"/>
      <c r="J1319" s="8"/>
      <c r="K1319" s="8"/>
      <c r="L1319" s="8"/>
      <c r="M1319" s="32"/>
      <c r="N1319" s="57" t="str">
        <f t="shared" si="17"/>
        <v/>
      </c>
      <c r="O1319" s="54">
        <f t="shared" ca="1" si="3"/>
        <v>50</v>
      </c>
      <c r="P1319" s="55">
        <f t="shared" ca="1" si="13"/>
        <v>92785554509.152267</v>
      </c>
      <c r="Q1319" s="56">
        <f t="shared" ca="1" si="14"/>
        <v>2412424417237.959</v>
      </c>
      <c r="R1319" s="57">
        <f t="shared" ca="1" si="15"/>
        <v>0</v>
      </c>
      <c r="S1319" s="8"/>
      <c r="T1319" s="8"/>
      <c r="U1319" s="8"/>
      <c r="V1319" s="8"/>
      <c r="W1319" s="8"/>
      <c r="X1319" s="8"/>
      <c r="Y1319" s="8"/>
      <c r="Z1319" s="8"/>
    </row>
    <row r="1320" spans="1:26" ht="15.75" customHeight="1">
      <c r="A1320" s="8"/>
      <c r="B1320" s="8"/>
      <c r="C1320" s="8"/>
      <c r="D1320" s="8"/>
      <c r="E1320" s="8"/>
      <c r="F1320" s="8"/>
      <c r="G1320" s="8"/>
      <c r="H1320" s="8"/>
      <c r="I1320" s="8"/>
      <c r="J1320" s="8"/>
      <c r="K1320" s="8"/>
      <c r="L1320" s="8"/>
      <c r="M1320" s="32"/>
      <c r="N1320" s="57" t="str">
        <f t="shared" si="17"/>
        <v/>
      </c>
      <c r="O1320" s="54">
        <f t="shared" ca="1" si="3"/>
        <v>55</v>
      </c>
      <c r="P1320" s="55">
        <f t="shared" ca="1" si="13"/>
        <v>96496976689.518356</v>
      </c>
      <c r="Q1320" s="56">
        <f t="shared" ca="1" si="14"/>
        <v>2508921393927.4775</v>
      </c>
      <c r="R1320" s="57">
        <f t="shared" ca="1" si="15"/>
        <v>0</v>
      </c>
      <c r="S1320" s="8"/>
      <c r="T1320" s="8"/>
      <c r="U1320" s="8"/>
      <c r="V1320" s="8"/>
      <c r="W1320" s="8"/>
      <c r="X1320" s="8"/>
      <c r="Y1320" s="8"/>
      <c r="Z1320" s="8"/>
    </row>
    <row r="1321" spans="1:26" ht="15.75" customHeight="1">
      <c r="A1321" s="8"/>
      <c r="B1321" s="8"/>
      <c r="C1321" s="8"/>
      <c r="D1321" s="8"/>
      <c r="E1321" s="8"/>
      <c r="F1321" s="8"/>
      <c r="G1321" s="8"/>
      <c r="H1321" s="8"/>
      <c r="I1321" s="8"/>
      <c r="J1321" s="8"/>
      <c r="K1321" s="8"/>
      <c r="L1321" s="8"/>
      <c r="M1321" s="32"/>
      <c r="N1321" s="57" t="str">
        <f t="shared" si="17"/>
        <v/>
      </c>
      <c r="O1321" s="54">
        <f t="shared" ca="1" si="3"/>
        <v>33</v>
      </c>
      <c r="P1321" s="55">
        <f t="shared" ca="1" si="13"/>
        <v>100356855757.09911</v>
      </c>
      <c r="Q1321" s="56">
        <f t="shared" ca="1" si="14"/>
        <v>2609278249684.5767</v>
      </c>
      <c r="R1321" s="57">
        <f t="shared" ca="1" si="15"/>
        <v>0</v>
      </c>
      <c r="S1321" s="8"/>
      <c r="T1321" s="8"/>
      <c r="U1321" s="8"/>
      <c r="V1321" s="8"/>
      <c r="W1321" s="8"/>
      <c r="X1321" s="8"/>
      <c r="Y1321" s="8"/>
      <c r="Z1321" s="8"/>
    </row>
    <row r="1322" spans="1:26" ht="15.75" customHeight="1">
      <c r="A1322" s="8"/>
      <c r="B1322" s="8"/>
      <c r="C1322" s="8"/>
      <c r="D1322" s="8"/>
      <c r="E1322" s="8"/>
      <c r="F1322" s="8"/>
      <c r="G1322" s="8"/>
      <c r="H1322" s="8"/>
      <c r="I1322" s="8"/>
      <c r="J1322" s="8"/>
      <c r="K1322" s="8"/>
      <c r="L1322" s="8"/>
      <c r="M1322" s="32"/>
      <c r="N1322" s="57" t="str">
        <f t="shared" si="17"/>
        <v/>
      </c>
      <c r="O1322" s="54">
        <f t="shared" ca="1" si="3"/>
        <v>88</v>
      </c>
      <c r="P1322" s="55">
        <f t="shared" ca="1" si="13"/>
        <v>-52185564993.691536</v>
      </c>
      <c r="Q1322" s="56">
        <f t="shared" ca="1" si="14"/>
        <v>2557092684690.8853</v>
      </c>
      <c r="R1322" s="57">
        <f t="shared" ca="1" si="15"/>
        <v>1</v>
      </c>
      <c r="S1322" s="8"/>
      <c r="T1322" s="8"/>
      <c r="U1322" s="8"/>
      <c r="V1322" s="8"/>
      <c r="W1322" s="8"/>
      <c r="X1322" s="8"/>
      <c r="Y1322" s="8"/>
      <c r="Z1322" s="8"/>
    </row>
    <row r="1323" spans="1:26" ht="15.75" customHeight="1">
      <c r="A1323" s="8"/>
      <c r="B1323" s="8"/>
      <c r="C1323" s="8"/>
      <c r="D1323" s="8"/>
      <c r="E1323" s="8"/>
      <c r="F1323" s="8"/>
      <c r="G1323" s="8"/>
      <c r="H1323" s="8"/>
      <c r="I1323" s="8"/>
      <c r="J1323" s="8"/>
      <c r="K1323" s="8"/>
      <c r="L1323" s="8"/>
      <c r="M1323" s="32"/>
      <c r="N1323" s="57" t="str">
        <f t="shared" si="17"/>
        <v/>
      </c>
      <c r="O1323" s="54">
        <f t="shared" ca="1" si="3"/>
        <v>11</v>
      </c>
      <c r="P1323" s="55">
        <f t="shared" ca="1" si="13"/>
        <v>102283707387.63541</v>
      </c>
      <c r="Q1323" s="56">
        <f t="shared" ca="1" si="14"/>
        <v>2659376392078.5205</v>
      </c>
      <c r="R1323" s="57">
        <f t="shared" ca="1" si="15"/>
        <v>0</v>
      </c>
      <c r="S1323" s="8"/>
      <c r="T1323" s="8"/>
      <c r="U1323" s="8"/>
      <c r="V1323" s="8"/>
      <c r="W1323" s="8"/>
      <c r="X1323" s="8"/>
      <c r="Y1323" s="8"/>
      <c r="Z1323" s="8"/>
    </row>
    <row r="1324" spans="1:26" ht="15.75" customHeight="1">
      <c r="A1324" s="8"/>
      <c r="B1324" s="8"/>
      <c r="C1324" s="8"/>
      <c r="D1324" s="8"/>
      <c r="E1324" s="8"/>
      <c r="F1324" s="8"/>
      <c r="G1324" s="8"/>
      <c r="H1324" s="8"/>
      <c r="I1324" s="8"/>
      <c r="J1324" s="8"/>
      <c r="K1324" s="8"/>
      <c r="L1324" s="8"/>
      <c r="M1324" s="32"/>
      <c r="N1324" s="57" t="str">
        <f t="shared" si="17"/>
        <v/>
      </c>
      <c r="O1324" s="54">
        <f t="shared" ca="1" si="3"/>
        <v>13</v>
      </c>
      <c r="P1324" s="55">
        <f t="shared" ca="1" si="13"/>
        <v>106375055683.14082</v>
      </c>
      <c r="Q1324" s="56">
        <f t="shared" ca="1" si="14"/>
        <v>2765751447761.6611</v>
      </c>
      <c r="R1324" s="57">
        <f t="shared" ca="1" si="15"/>
        <v>0</v>
      </c>
      <c r="S1324" s="8"/>
      <c r="T1324" s="8"/>
      <c r="U1324" s="8"/>
      <c r="V1324" s="8"/>
      <c r="W1324" s="8"/>
      <c r="X1324" s="8"/>
      <c r="Y1324" s="8"/>
      <c r="Z1324" s="8"/>
    </row>
    <row r="1325" spans="1:26" ht="15.75" customHeight="1">
      <c r="A1325" s="8"/>
      <c r="B1325" s="8"/>
      <c r="C1325" s="8"/>
      <c r="D1325" s="8"/>
      <c r="E1325" s="8"/>
      <c r="F1325" s="8"/>
      <c r="G1325" s="8"/>
      <c r="H1325" s="8"/>
      <c r="I1325" s="8"/>
      <c r="J1325" s="8"/>
      <c r="K1325" s="8"/>
      <c r="L1325" s="8"/>
      <c r="M1325" s="32"/>
      <c r="N1325" s="57" t="str">
        <f t="shared" si="17"/>
        <v/>
      </c>
      <c r="O1325" s="54">
        <f t="shared" ca="1" si="3"/>
        <v>7</v>
      </c>
      <c r="P1325" s="55">
        <f t="shared" ca="1" si="13"/>
        <v>110630057910.46645</v>
      </c>
      <c r="Q1325" s="56">
        <f t="shared" ca="1" si="14"/>
        <v>2876381505672.1274</v>
      </c>
      <c r="R1325" s="57">
        <f t="shared" ca="1" si="15"/>
        <v>0</v>
      </c>
      <c r="S1325" s="8"/>
      <c r="T1325" s="8"/>
      <c r="U1325" s="8"/>
      <c r="V1325" s="8"/>
      <c r="W1325" s="8"/>
      <c r="X1325" s="8"/>
      <c r="Y1325" s="8"/>
      <c r="Z1325" s="8"/>
    </row>
    <row r="1326" spans="1:26" ht="15.75" customHeight="1">
      <c r="A1326" s="8"/>
      <c r="B1326" s="8"/>
      <c r="C1326" s="8"/>
      <c r="D1326" s="8"/>
      <c r="E1326" s="8"/>
      <c r="F1326" s="8"/>
      <c r="G1326" s="8"/>
      <c r="H1326" s="8"/>
      <c r="I1326" s="8"/>
      <c r="J1326" s="8"/>
      <c r="K1326" s="8"/>
      <c r="L1326" s="8"/>
      <c r="M1326" s="32"/>
      <c r="N1326" s="57" t="str">
        <f t="shared" si="17"/>
        <v/>
      </c>
      <c r="O1326" s="54">
        <f t="shared" ca="1" si="3"/>
        <v>49</v>
      </c>
      <c r="P1326" s="55">
        <f t="shared" ca="1" si="13"/>
        <v>115055260226.8851</v>
      </c>
      <c r="Q1326" s="56">
        <f t="shared" ca="1" si="14"/>
        <v>2991436765899.0127</v>
      </c>
      <c r="R1326" s="57">
        <f t="shared" ca="1" si="15"/>
        <v>0</v>
      </c>
      <c r="S1326" s="8"/>
      <c r="T1326" s="8"/>
      <c r="U1326" s="8"/>
      <c r="V1326" s="8"/>
      <c r="W1326" s="8"/>
      <c r="X1326" s="8"/>
      <c r="Y1326" s="8"/>
      <c r="Z1326" s="8"/>
    </row>
    <row r="1327" spans="1:26" ht="15.75" customHeight="1">
      <c r="A1327" s="8"/>
      <c r="B1327" s="8"/>
      <c r="C1327" s="8"/>
      <c r="D1327" s="8"/>
      <c r="E1327" s="8"/>
      <c r="F1327" s="8"/>
      <c r="G1327" s="8"/>
      <c r="H1327" s="8"/>
      <c r="I1327" s="8"/>
      <c r="J1327" s="8"/>
      <c r="K1327" s="8"/>
      <c r="L1327" s="8"/>
      <c r="M1327" s="32"/>
      <c r="N1327" s="57" t="str">
        <f t="shared" si="17"/>
        <v/>
      </c>
      <c r="O1327" s="54">
        <f t="shared" ca="1" si="3"/>
        <v>94</v>
      </c>
      <c r="P1327" s="55">
        <f t="shared" ca="1" si="13"/>
        <v>-59828735317.980255</v>
      </c>
      <c r="Q1327" s="56">
        <f t="shared" ca="1" si="14"/>
        <v>2931608030581.0322</v>
      </c>
      <c r="R1327" s="57">
        <f t="shared" ca="1" si="15"/>
        <v>1</v>
      </c>
      <c r="S1327" s="8"/>
      <c r="T1327" s="8"/>
      <c r="U1327" s="8"/>
      <c r="V1327" s="8"/>
      <c r="W1327" s="8"/>
      <c r="X1327" s="8"/>
      <c r="Y1327" s="8"/>
      <c r="Z1327" s="8"/>
    </row>
    <row r="1328" spans="1:26" ht="15.75" customHeight="1">
      <c r="A1328" s="8"/>
      <c r="B1328" s="8"/>
      <c r="C1328" s="8"/>
      <c r="D1328" s="8"/>
      <c r="E1328" s="8"/>
      <c r="F1328" s="8"/>
      <c r="G1328" s="8"/>
      <c r="H1328" s="8"/>
      <c r="I1328" s="8"/>
      <c r="J1328" s="8"/>
      <c r="K1328" s="8"/>
      <c r="L1328" s="8"/>
      <c r="M1328" s="32"/>
      <c r="N1328" s="57" t="str">
        <f t="shared" si="17"/>
        <v/>
      </c>
      <c r="O1328" s="54">
        <f t="shared" ca="1" si="3"/>
        <v>9</v>
      </c>
      <c r="P1328" s="55">
        <f t="shared" ca="1" si="13"/>
        <v>117264321223.24129</v>
      </c>
      <c r="Q1328" s="56">
        <f t="shared" ca="1" si="14"/>
        <v>3048872351804.2734</v>
      </c>
      <c r="R1328" s="57">
        <f t="shared" ca="1" si="15"/>
        <v>0</v>
      </c>
      <c r="S1328" s="8"/>
      <c r="T1328" s="8"/>
      <c r="U1328" s="8"/>
      <c r="V1328" s="8"/>
      <c r="W1328" s="8"/>
      <c r="X1328" s="8"/>
      <c r="Y1328" s="8"/>
      <c r="Z1328" s="8"/>
    </row>
    <row r="1329" spans="1:26" ht="15.75" customHeight="1">
      <c r="A1329" s="8"/>
      <c r="B1329" s="8"/>
      <c r="C1329" s="8"/>
      <c r="D1329" s="8"/>
      <c r="E1329" s="8"/>
      <c r="F1329" s="8"/>
      <c r="G1329" s="8"/>
      <c r="H1329" s="8"/>
      <c r="I1329" s="8"/>
      <c r="J1329" s="8"/>
      <c r="K1329" s="8"/>
      <c r="L1329" s="8"/>
      <c r="M1329" s="32"/>
      <c r="N1329" s="57" t="str">
        <f t="shared" si="17"/>
        <v/>
      </c>
      <c r="O1329" s="54">
        <f t="shared" ca="1" si="3"/>
        <v>64</v>
      </c>
      <c r="P1329" s="55">
        <f t="shared" ca="1" si="13"/>
        <v>-60977447036.085472</v>
      </c>
      <c r="Q1329" s="56">
        <f t="shared" ca="1" si="14"/>
        <v>2987894904768.188</v>
      </c>
      <c r="R1329" s="57">
        <f t="shared" ca="1" si="15"/>
        <v>1</v>
      </c>
      <c r="S1329" s="8"/>
      <c r="T1329" s="8"/>
      <c r="U1329" s="8"/>
      <c r="V1329" s="8"/>
      <c r="W1329" s="8"/>
      <c r="X1329" s="8"/>
      <c r="Y1329" s="8"/>
      <c r="Z1329" s="8"/>
    </row>
    <row r="1330" spans="1:26" ht="15.75" customHeight="1">
      <c r="A1330" s="8"/>
      <c r="B1330" s="8"/>
      <c r="C1330" s="8"/>
      <c r="D1330" s="8"/>
      <c r="E1330" s="8"/>
      <c r="F1330" s="8"/>
      <c r="G1330" s="8"/>
      <c r="H1330" s="8"/>
      <c r="I1330" s="8"/>
      <c r="J1330" s="8"/>
      <c r="K1330" s="8"/>
      <c r="L1330" s="8"/>
      <c r="M1330" s="32"/>
      <c r="N1330" s="57" t="str">
        <f t="shared" si="17"/>
        <v/>
      </c>
      <c r="O1330" s="54">
        <f t="shared" ca="1" si="3"/>
        <v>64</v>
      </c>
      <c r="P1330" s="55">
        <f t="shared" ca="1" si="13"/>
        <v>-59757898095.363762</v>
      </c>
      <c r="Q1330" s="56">
        <f t="shared" ca="1" si="14"/>
        <v>2928137006672.8242</v>
      </c>
      <c r="R1330" s="57">
        <f t="shared" ca="1" si="15"/>
        <v>2</v>
      </c>
      <c r="S1330" s="8"/>
      <c r="T1330" s="8"/>
      <c r="U1330" s="8"/>
      <c r="V1330" s="8"/>
      <c r="W1330" s="8"/>
      <c r="X1330" s="8"/>
      <c r="Y1330" s="8"/>
      <c r="Z1330" s="8"/>
    </row>
    <row r="1331" spans="1:26" ht="15.75" customHeight="1">
      <c r="A1331" s="8"/>
      <c r="B1331" s="8"/>
      <c r="C1331" s="8"/>
      <c r="D1331" s="8"/>
      <c r="E1331" s="8"/>
      <c r="F1331" s="8"/>
      <c r="G1331" s="8"/>
      <c r="H1331" s="8"/>
      <c r="I1331" s="8"/>
      <c r="J1331" s="8"/>
      <c r="K1331" s="8"/>
      <c r="L1331" s="8"/>
      <c r="M1331" s="32"/>
      <c r="N1331" s="57" t="str">
        <f t="shared" si="17"/>
        <v/>
      </c>
      <c r="O1331" s="54">
        <f t="shared" ca="1" si="3"/>
        <v>67</v>
      </c>
      <c r="P1331" s="55">
        <f t="shared" ca="1" si="13"/>
        <v>-58562740133.456482</v>
      </c>
      <c r="Q1331" s="56">
        <f t="shared" ca="1" si="14"/>
        <v>2869574266539.3677</v>
      </c>
      <c r="R1331" s="57">
        <f t="shared" ca="1" si="15"/>
        <v>3</v>
      </c>
      <c r="S1331" s="8"/>
      <c r="T1331" s="8"/>
      <c r="U1331" s="8"/>
      <c r="V1331" s="8"/>
      <c r="W1331" s="8"/>
      <c r="X1331" s="8"/>
      <c r="Y1331" s="8"/>
      <c r="Z1331" s="8"/>
    </row>
    <row r="1332" spans="1:26" ht="15.75" customHeight="1">
      <c r="A1332" s="8"/>
      <c r="B1332" s="8"/>
      <c r="C1332" s="8"/>
      <c r="D1332" s="8"/>
      <c r="E1332" s="8"/>
      <c r="F1332" s="8"/>
      <c r="G1332" s="8"/>
      <c r="H1332" s="8"/>
      <c r="I1332" s="8"/>
      <c r="J1332" s="8"/>
      <c r="K1332" s="8"/>
      <c r="L1332" s="8"/>
      <c r="M1332" s="32"/>
      <c r="N1332" s="57" t="str">
        <f t="shared" si="17"/>
        <v/>
      </c>
      <c r="O1332" s="54">
        <f t="shared" ca="1" si="3"/>
        <v>58</v>
      </c>
      <c r="P1332" s="55">
        <f t="shared" ca="1" si="13"/>
        <v>114782970661.57471</v>
      </c>
      <c r="Q1332" s="56">
        <f t="shared" ca="1" si="14"/>
        <v>2984357237200.9424</v>
      </c>
      <c r="R1332" s="57">
        <f t="shared" ca="1" si="15"/>
        <v>0</v>
      </c>
      <c r="S1332" s="8"/>
      <c r="T1332" s="8"/>
      <c r="U1332" s="8"/>
      <c r="V1332" s="8"/>
      <c r="W1332" s="8"/>
      <c r="X1332" s="8"/>
      <c r="Y1332" s="8"/>
      <c r="Z1332" s="8"/>
    </row>
    <row r="1333" spans="1:26" ht="15.75" customHeight="1">
      <c r="A1333" s="8"/>
      <c r="B1333" s="8"/>
      <c r="C1333" s="8"/>
      <c r="D1333" s="8"/>
      <c r="E1333" s="8"/>
      <c r="F1333" s="8"/>
      <c r="G1333" s="8"/>
      <c r="H1333" s="8"/>
      <c r="I1333" s="8"/>
      <c r="J1333" s="8"/>
      <c r="K1333" s="8"/>
      <c r="L1333" s="8"/>
      <c r="M1333" s="32"/>
      <c r="N1333" s="57" t="str">
        <f t="shared" si="17"/>
        <v/>
      </c>
      <c r="O1333" s="54">
        <f t="shared" ca="1" si="3"/>
        <v>31</v>
      </c>
      <c r="P1333" s="55">
        <f t="shared" ca="1" si="13"/>
        <v>119374289488.0377</v>
      </c>
      <c r="Q1333" s="56">
        <f t="shared" ca="1" si="14"/>
        <v>3103731526688.98</v>
      </c>
      <c r="R1333" s="57">
        <f t="shared" ca="1" si="15"/>
        <v>0</v>
      </c>
      <c r="S1333" s="8"/>
      <c r="T1333" s="8"/>
      <c r="U1333" s="8"/>
      <c r="V1333" s="8"/>
      <c r="W1333" s="8"/>
      <c r="X1333" s="8"/>
      <c r="Y1333" s="8"/>
      <c r="Z1333" s="8"/>
    </row>
    <row r="1334" spans="1:26" ht="15.75" customHeight="1">
      <c r="A1334" s="8"/>
      <c r="B1334" s="8"/>
      <c r="C1334" s="8"/>
      <c r="D1334" s="8"/>
      <c r="E1334" s="8"/>
      <c r="F1334" s="8"/>
      <c r="G1334" s="8"/>
      <c r="H1334" s="8"/>
      <c r="I1334" s="8"/>
      <c r="J1334" s="8"/>
      <c r="K1334" s="8"/>
      <c r="L1334" s="8"/>
      <c r="M1334" s="32"/>
      <c r="N1334" s="57" t="str">
        <f t="shared" si="17"/>
        <v/>
      </c>
      <c r="O1334" s="54">
        <f t="shared" ca="1" si="3"/>
        <v>68</v>
      </c>
      <c r="P1334" s="55">
        <f t="shared" ca="1" si="13"/>
        <v>-62074630533.779602</v>
      </c>
      <c r="Q1334" s="56">
        <f t="shared" ca="1" si="14"/>
        <v>3041656896155.2002</v>
      </c>
      <c r="R1334" s="57">
        <f t="shared" ca="1" si="15"/>
        <v>1</v>
      </c>
      <c r="S1334" s="8"/>
      <c r="T1334" s="8"/>
      <c r="U1334" s="8"/>
      <c r="V1334" s="8"/>
      <c r="W1334" s="8"/>
      <c r="X1334" s="8"/>
      <c r="Y1334" s="8"/>
      <c r="Z1334" s="8"/>
    </row>
    <row r="1335" spans="1:26" ht="15.75" customHeight="1">
      <c r="A1335" s="8"/>
      <c r="B1335" s="8"/>
      <c r="C1335" s="8"/>
      <c r="D1335" s="8"/>
      <c r="E1335" s="8"/>
      <c r="F1335" s="8"/>
      <c r="G1335" s="8"/>
      <c r="H1335" s="8"/>
      <c r="I1335" s="8"/>
      <c r="J1335" s="8"/>
      <c r="K1335" s="8"/>
      <c r="L1335" s="8"/>
      <c r="M1335" s="32"/>
      <c r="N1335" s="57" t="str">
        <f t="shared" si="17"/>
        <v/>
      </c>
      <c r="O1335" s="54">
        <f t="shared" ca="1" si="3"/>
        <v>43</v>
      </c>
      <c r="P1335" s="55">
        <f t="shared" ca="1" si="13"/>
        <v>121666275846.20801</v>
      </c>
      <c r="Q1335" s="56">
        <f t="shared" ca="1" si="14"/>
        <v>3163323172001.4082</v>
      </c>
      <c r="R1335" s="57">
        <f t="shared" ca="1" si="15"/>
        <v>0</v>
      </c>
      <c r="S1335" s="8"/>
      <c r="T1335" s="8"/>
      <c r="U1335" s="8"/>
      <c r="V1335" s="8"/>
      <c r="W1335" s="8"/>
      <c r="X1335" s="8"/>
      <c r="Y1335" s="8"/>
      <c r="Z1335" s="8"/>
    </row>
    <row r="1336" spans="1:26" ht="15.75" customHeight="1">
      <c r="A1336" s="8"/>
      <c r="B1336" s="8"/>
      <c r="C1336" s="8"/>
      <c r="D1336" s="8"/>
      <c r="E1336" s="8"/>
      <c r="F1336" s="8"/>
      <c r="G1336" s="8"/>
      <c r="H1336" s="8"/>
      <c r="I1336" s="8"/>
      <c r="J1336" s="8"/>
      <c r="K1336" s="8"/>
      <c r="L1336" s="8"/>
      <c r="M1336" s="32"/>
      <c r="N1336" s="57" t="str">
        <f t="shared" si="17"/>
        <v/>
      </c>
      <c r="O1336" s="54">
        <f t="shared" ca="1" si="3"/>
        <v>66</v>
      </c>
      <c r="P1336" s="55">
        <f t="shared" ca="1" si="13"/>
        <v>-63266463440.028168</v>
      </c>
      <c r="Q1336" s="56">
        <f t="shared" ca="1" si="14"/>
        <v>3100056708561.3799</v>
      </c>
      <c r="R1336" s="57">
        <f t="shared" ca="1" si="15"/>
        <v>1</v>
      </c>
      <c r="S1336" s="8"/>
      <c r="T1336" s="8"/>
      <c r="U1336" s="8"/>
      <c r="V1336" s="8"/>
      <c r="W1336" s="8"/>
      <c r="X1336" s="8"/>
      <c r="Y1336" s="8"/>
      <c r="Z1336" s="8"/>
    </row>
    <row r="1337" spans="1:26" ht="15.75" customHeight="1">
      <c r="A1337" s="8"/>
      <c r="B1337" s="8"/>
      <c r="C1337" s="8"/>
      <c r="D1337" s="8"/>
      <c r="E1337" s="8"/>
      <c r="F1337" s="8"/>
      <c r="G1337" s="8"/>
      <c r="H1337" s="8"/>
      <c r="I1337" s="8"/>
      <c r="J1337" s="8"/>
      <c r="K1337" s="8"/>
      <c r="L1337" s="8"/>
      <c r="M1337" s="32"/>
      <c r="N1337" s="57" t="str">
        <f t="shared" si="17"/>
        <v/>
      </c>
      <c r="O1337" s="54">
        <f t="shared" ca="1" si="3"/>
        <v>71</v>
      </c>
      <c r="P1337" s="55">
        <f t="shared" ca="1" si="13"/>
        <v>-62001134171.2276</v>
      </c>
      <c r="Q1337" s="56">
        <f t="shared" ca="1" si="14"/>
        <v>3038055574390.1523</v>
      </c>
      <c r="R1337" s="57">
        <f t="shared" ca="1" si="15"/>
        <v>2</v>
      </c>
      <c r="S1337" s="8"/>
      <c r="T1337" s="8"/>
      <c r="U1337" s="8"/>
      <c r="V1337" s="8"/>
      <c r="W1337" s="8"/>
      <c r="X1337" s="8"/>
      <c r="Y1337" s="8"/>
      <c r="Z1337" s="8"/>
    </row>
    <row r="1338" spans="1:26" ht="15.75" customHeight="1">
      <c r="A1338" s="8"/>
      <c r="B1338" s="8"/>
      <c r="C1338" s="8"/>
      <c r="D1338" s="8"/>
      <c r="E1338" s="8"/>
      <c r="F1338" s="8"/>
      <c r="G1338" s="8"/>
      <c r="H1338" s="8"/>
      <c r="I1338" s="8"/>
      <c r="J1338" s="8"/>
      <c r="K1338" s="8"/>
      <c r="L1338" s="8"/>
      <c r="M1338" s="32"/>
      <c r="N1338" s="57" t="str">
        <f t="shared" si="17"/>
        <v/>
      </c>
      <c r="O1338" s="54">
        <f t="shared" ca="1" si="3"/>
        <v>97</v>
      </c>
      <c r="P1338" s="55">
        <f t="shared" ca="1" si="13"/>
        <v>-60761111487.803047</v>
      </c>
      <c r="Q1338" s="56">
        <f t="shared" ca="1" si="14"/>
        <v>2977294462902.3491</v>
      </c>
      <c r="R1338" s="57">
        <f t="shared" ca="1" si="15"/>
        <v>3</v>
      </c>
      <c r="S1338" s="8"/>
      <c r="T1338" s="8"/>
      <c r="U1338" s="8"/>
      <c r="V1338" s="8"/>
      <c r="W1338" s="8"/>
      <c r="X1338" s="8"/>
      <c r="Y1338" s="8"/>
      <c r="Z1338" s="8"/>
    </row>
    <row r="1339" spans="1:26" ht="15.75" customHeight="1">
      <c r="A1339" s="8"/>
      <c r="B1339" s="8"/>
      <c r="C1339" s="8"/>
      <c r="D1339" s="8"/>
      <c r="E1339" s="8"/>
      <c r="F1339" s="8"/>
      <c r="G1339" s="8"/>
      <c r="H1339" s="8"/>
      <c r="I1339" s="8"/>
      <c r="J1339" s="8"/>
      <c r="K1339" s="8"/>
      <c r="L1339" s="8"/>
      <c r="M1339" s="32"/>
      <c r="N1339" s="57" t="str">
        <f t="shared" si="17"/>
        <v/>
      </c>
      <c r="O1339" s="54">
        <f t="shared" ca="1" si="3"/>
        <v>34</v>
      </c>
      <c r="P1339" s="55">
        <f t="shared" ca="1" si="13"/>
        <v>119091778516.09396</v>
      </c>
      <c r="Q1339" s="56">
        <f t="shared" ca="1" si="14"/>
        <v>3096386241418.4429</v>
      </c>
      <c r="R1339" s="57">
        <f t="shared" ca="1" si="15"/>
        <v>0</v>
      </c>
      <c r="S1339" s="8"/>
      <c r="T1339" s="8"/>
      <c r="U1339" s="8"/>
      <c r="V1339" s="8"/>
      <c r="W1339" s="8"/>
      <c r="X1339" s="8"/>
      <c r="Y1339" s="8"/>
      <c r="Z1339" s="8"/>
    </row>
    <row r="1340" spans="1:26" ht="15.75" customHeight="1">
      <c r="A1340" s="8"/>
      <c r="B1340" s="8"/>
      <c r="C1340" s="8"/>
      <c r="D1340" s="8"/>
      <c r="E1340" s="8"/>
      <c r="F1340" s="8"/>
      <c r="G1340" s="8"/>
      <c r="H1340" s="8"/>
      <c r="I1340" s="8"/>
      <c r="J1340" s="8"/>
      <c r="K1340" s="8"/>
      <c r="L1340" s="8"/>
      <c r="M1340" s="32"/>
      <c r="N1340" s="57" t="str">
        <f t="shared" si="17"/>
        <v/>
      </c>
      <c r="O1340" s="54">
        <f t="shared" ca="1" si="3"/>
        <v>18</v>
      </c>
      <c r="P1340" s="55">
        <f t="shared" ca="1" si="13"/>
        <v>123855449656.73772</v>
      </c>
      <c r="Q1340" s="56">
        <f t="shared" ca="1" si="14"/>
        <v>3220241691075.1807</v>
      </c>
      <c r="R1340" s="57">
        <f t="shared" ca="1" si="15"/>
        <v>0</v>
      </c>
      <c r="S1340" s="8"/>
      <c r="T1340" s="8"/>
      <c r="U1340" s="8"/>
      <c r="V1340" s="8"/>
      <c r="W1340" s="8"/>
      <c r="X1340" s="8"/>
      <c r="Y1340" s="8"/>
      <c r="Z1340" s="8"/>
    </row>
    <row r="1341" spans="1:26" ht="15.75" customHeight="1">
      <c r="A1341" s="8"/>
      <c r="B1341" s="8"/>
      <c r="C1341" s="8"/>
      <c r="D1341" s="8"/>
      <c r="E1341" s="8"/>
      <c r="F1341" s="8"/>
      <c r="G1341" s="8"/>
      <c r="H1341" s="8"/>
      <c r="I1341" s="8"/>
      <c r="J1341" s="8"/>
      <c r="K1341" s="8"/>
      <c r="L1341" s="8"/>
      <c r="M1341" s="32"/>
      <c r="N1341" s="57" t="str">
        <f t="shared" si="17"/>
        <v/>
      </c>
      <c r="O1341" s="54">
        <f t="shared" ca="1" si="3"/>
        <v>45</v>
      </c>
      <c r="P1341" s="55">
        <f t="shared" ca="1" si="13"/>
        <v>128809667643.00723</v>
      </c>
      <c r="Q1341" s="56">
        <f t="shared" ca="1" si="14"/>
        <v>3349051358718.188</v>
      </c>
      <c r="R1341" s="57">
        <f t="shared" ca="1" si="15"/>
        <v>0</v>
      </c>
      <c r="S1341" s="8"/>
      <c r="T1341" s="8"/>
      <c r="U1341" s="8"/>
      <c r="V1341" s="8"/>
      <c r="W1341" s="8"/>
      <c r="X1341" s="8"/>
      <c r="Y1341" s="8"/>
      <c r="Z1341" s="8"/>
    </row>
    <row r="1342" spans="1:26" ht="15.75" customHeight="1">
      <c r="A1342" s="8"/>
      <c r="B1342" s="8"/>
      <c r="C1342" s="8"/>
      <c r="D1342" s="8"/>
      <c r="E1342" s="8"/>
      <c r="F1342" s="8"/>
      <c r="G1342" s="8"/>
      <c r="H1342" s="8"/>
      <c r="I1342" s="8"/>
      <c r="J1342" s="8"/>
      <c r="K1342" s="8"/>
      <c r="L1342" s="8"/>
      <c r="M1342" s="32"/>
      <c r="N1342" s="57" t="str">
        <f t="shared" si="17"/>
        <v/>
      </c>
      <c r="O1342" s="54">
        <f t="shared" ca="1" si="3"/>
        <v>66</v>
      </c>
      <c r="P1342" s="55">
        <f t="shared" ca="1" si="13"/>
        <v>-66981027174.363762</v>
      </c>
      <c r="Q1342" s="56">
        <f t="shared" ca="1" si="14"/>
        <v>3282070331543.8242</v>
      </c>
      <c r="R1342" s="57">
        <f t="shared" ca="1" si="15"/>
        <v>1</v>
      </c>
      <c r="S1342" s="8"/>
      <c r="T1342" s="8"/>
      <c r="U1342" s="8"/>
      <c r="V1342" s="8"/>
      <c r="W1342" s="8"/>
      <c r="X1342" s="8"/>
      <c r="Y1342" s="8"/>
      <c r="Z1342" s="8"/>
    </row>
    <row r="1343" spans="1:26" ht="15.75" customHeight="1">
      <c r="A1343" s="8"/>
      <c r="B1343" s="8"/>
      <c r="C1343" s="8"/>
      <c r="D1343" s="8"/>
      <c r="E1343" s="8"/>
      <c r="F1343" s="8"/>
      <c r="G1343" s="8"/>
      <c r="H1343" s="8"/>
      <c r="I1343" s="8"/>
      <c r="J1343" s="8"/>
      <c r="K1343" s="8"/>
      <c r="L1343" s="8"/>
      <c r="M1343" s="32"/>
      <c r="N1343" s="57" t="str">
        <f t="shared" si="17"/>
        <v/>
      </c>
      <c r="O1343" s="54">
        <f t="shared" ca="1" si="3"/>
        <v>41</v>
      </c>
      <c r="P1343" s="55">
        <f t="shared" ca="1" si="13"/>
        <v>131282813261.75298</v>
      </c>
      <c r="Q1343" s="56">
        <f t="shared" ca="1" si="14"/>
        <v>3413353144805.5771</v>
      </c>
      <c r="R1343" s="57">
        <f t="shared" ca="1" si="15"/>
        <v>0</v>
      </c>
      <c r="S1343" s="8"/>
      <c r="T1343" s="8"/>
      <c r="U1343" s="8"/>
      <c r="V1343" s="8"/>
      <c r="W1343" s="8"/>
      <c r="X1343" s="8"/>
      <c r="Y1343" s="8"/>
      <c r="Z1343" s="8"/>
    </row>
    <row r="1344" spans="1:26" ht="15.75" customHeight="1">
      <c r="A1344" s="8"/>
      <c r="B1344" s="8"/>
      <c r="C1344" s="8"/>
      <c r="D1344" s="8"/>
      <c r="E1344" s="8"/>
      <c r="F1344" s="8"/>
      <c r="G1344" s="8"/>
      <c r="H1344" s="8"/>
      <c r="I1344" s="8"/>
      <c r="J1344" s="8"/>
      <c r="K1344" s="8"/>
      <c r="L1344" s="8"/>
      <c r="M1344" s="32"/>
      <c r="N1344" s="57" t="str">
        <f t="shared" si="17"/>
        <v/>
      </c>
      <c r="O1344" s="54">
        <f t="shared" ca="1" si="3"/>
        <v>79</v>
      </c>
      <c r="P1344" s="55">
        <f t="shared" ca="1" si="13"/>
        <v>-68267062896.111542</v>
      </c>
      <c r="Q1344" s="56">
        <f t="shared" ca="1" si="14"/>
        <v>3345086081909.4658</v>
      </c>
      <c r="R1344" s="57">
        <f t="shared" ca="1" si="15"/>
        <v>1</v>
      </c>
      <c r="S1344" s="8"/>
      <c r="T1344" s="8"/>
      <c r="U1344" s="8"/>
      <c r="V1344" s="8"/>
      <c r="W1344" s="8"/>
      <c r="X1344" s="8"/>
      <c r="Y1344" s="8"/>
      <c r="Z1344" s="8"/>
    </row>
    <row r="1345" spans="1:26" ht="15.75" customHeight="1">
      <c r="A1345" s="8"/>
      <c r="B1345" s="8"/>
      <c r="C1345" s="8"/>
      <c r="D1345" s="8"/>
      <c r="E1345" s="8"/>
      <c r="F1345" s="8"/>
      <c r="G1345" s="8"/>
      <c r="H1345" s="8"/>
      <c r="I1345" s="8"/>
      <c r="J1345" s="8"/>
      <c r="K1345" s="8"/>
      <c r="L1345" s="8"/>
      <c r="M1345" s="32"/>
      <c r="N1345" s="57" t="str">
        <f t="shared" si="17"/>
        <v/>
      </c>
      <c r="O1345" s="54">
        <f t="shared" ca="1" si="3"/>
        <v>49</v>
      </c>
      <c r="P1345" s="55">
        <f t="shared" ca="1" si="13"/>
        <v>133803443276.37863</v>
      </c>
      <c r="Q1345" s="56">
        <f t="shared" ca="1" si="14"/>
        <v>3478889525185.8442</v>
      </c>
      <c r="R1345" s="57">
        <f t="shared" ca="1" si="15"/>
        <v>0</v>
      </c>
      <c r="S1345" s="8"/>
      <c r="T1345" s="8"/>
      <c r="U1345" s="8"/>
      <c r="V1345" s="8"/>
      <c r="W1345" s="8"/>
      <c r="X1345" s="8"/>
      <c r="Y1345" s="8"/>
      <c r="Z1345" s="8"/>
    </row>
    <row r="1346" spans="1:26" ht="15.75" customHeight="1">
      <c r="A1346" s="8"/>
      <c r="B1346" s="8"/>
      <c r="C1346" s="8"/>
      <c r="D1346" s="8"/>
      <c r="E1346" s="8"/>
      <c r="F1346" s="8"/>
      <c r="G1346" s="8"/>
      <c r="H1346" s="8"/>
      <c r="I1346" s="8"/>
      <c r="J1346" s="8"/>
      <c r="K1346" s="8"/>
      <c r="L1346" s="8"/>
      <c r="M1346" s="32"/>
      <c r="N1346" s="57" t="str">
        <f t="shared" si="17"/>
        <v/>
      </c>
      <c r="O1346" s="54">
        <f t="shared" ca="1" si="3"/>
        <v>1</v>
      </c>
      <c r="P1346" s="55">
        <f t="shared" ca="1" si="13"/>
        <v>139155581007.43378</v>
      </c>
      <c r="Q1346" s="56">
        <f t="shared" ca="1" si="14"/>
        <v>3618045106193.2778</v>
      </c>
      <c r="R1346" s="57">
        <f t="shared" ca="1" si="15"/>
        <v>0</v>
      </c>
      <c r="S1346" s="8"/>
      <c r="T1346" s="8"/>
      <c r="U1346" s="8"/>
      <c r="V1346" s="8"/>
      <c r="W1346" s="8"/>
      <c r="X1346" s="8"/>
      <c r="Y1346" s="8"/>
      <c r="Z1346" s="8"/>
    </row>
    <row r="1347" spans="1:26" ht="15.75" customHeight="1">
      <c r="A1347" s="8"/>
      <c r="B1347" s="8"/>
      <c r="C1347" s="8"/>
      <c r="D1347" s="8"/>
      <c r="E1347" s="8"/>
      <c r="F1347" s="8"/>
      <c r="G1347" s="8"/>
      <c r="H1347" s="8"/>
      <c r="I1347" s="8"/>
      <c r="J1347" s="8"/>
      <c r="K1347" s="8"/>
      <c r="L1347" s="8"/>
      <c r="M1347" s="32"/>
      <c r="N1347" s="57" t="str">
        <f t="shared" si="17"/>
        <v/>
      </c>
      <c r="O1347" s="54">
        <f t="shared" ca="1" si="3"/>
        <v>51</v>
      </c>
      <c r="P1347" s="55">
        <f t="shared" ca="1" si="13"/>
        <v>144721804247.73111</v>
      </c>
      <c r="Q1347" s="56">
        <f t="shared" ca="1" si="14"/>
        <v>3762766910441.0088</v>
      </c>
      <c r="R1347" s="57">
        <f t="shared" ca="1" si="15"/>
        <v>0</v>
      </c>
      <c r="S1347" s="8"/>
      <c r="T1347" s="8"/>
      <c r="U1347" s="8"/>
      <c r="V1347" s="8"/>
      <c r="W1347" s="8"/>
      <c r="X1347" s="8"/>
      <c r="Y1347" s="8"/>
      <c r="Z1347" s="8"/>
    </row>
    <row r="1348" spans="1:26" ht="15.75" customHeight="1">
      <c r="A1348" s="8"/>
      <c r="B1348" s="8"/>
      <c r="C1348" s="8"/>
      <c r="D1348" s="8"/>
      <c r="E1348" s="8"/>
      <c r="F1348" s="8"/>
      <c r="G1348" s="8"/>
      <c r="H1348" s="8"/>
      <c r="I1348" s="8"/>
      <c r="J1348" s="8"/>
      <c r="K1348" s="8"/>
      <c r="L1348" s="8"/>
      <c r="M1348" s="32"/>
      <c r="N1348" s="57" t="str">
        <f t="shared" si="17"/>
        <v/>
      </c>
      <c r="O1348" s="54">
        <f t="shared" ca="1" si="3"/>
        <v>30</v>
      </c>
      <c r="P1348" s="55">
        <f t="shared" ca="1" si="13"/>
        <v>150510676417.64035</v>
      </c>
      <c r="Q1348" s="56">
        <f t="shared" ca="1" si="14"/>
        <v>3913277586858.6489</v>
      </c>
      <c r="R1348" s="57">
        <f t="shared" ca="1" si="15"/>
        <v>0</v>
      </c>
      <c r="S1348" s="8"/>
      <c r="T1348" s="8"/>
      <c r="U1348" s="8"/>
      <c r="V1348" s="8"/>
      <c r="W1348" s="8"/>
      <c r="X1348" s="8"/>
      <c r="Y1348" s="8"/>
      <c r="Z1348" s="8"/>
    </row>
    <row r="1349" spans="1:26" ht="15.75" customHeight="1">
      <c r="A1349" s="8"/>
      <c r="B1349" s="8"/>
      <c r="C1349" s="8"/>
      <c r="D1349" s="8"/>
      <c r="E1349" s="8"/>
      <c r="F1349" s="8"/>
      <c r="G1349" s="8"/>
      <c r="H1349" s="8"/>
      <c r="I1349" s="8"/>
      <c r="J1349" s="8"/>
      <c r="K1349" s="8"/>
      <c r="L1349" s="8"/>
      <c r="M1349" s="32"/>
      <c r="N1349" s="57" t="str">
        <f t="shared" si="17"/>
        <v/>
      </c>
      <c r="O1349" s="54">
        <f t="shared" ca="1" si="3"/>
        <v>58</v>
      </c>
      <c r="P1349" s="55">
        <f t="shared" ca="1" si="13"/>
        <v>156531103474.34595</v>
      </c>
      <c r="Q1349" s="56">
        <f t="shared" ca="1" si="14"/>
        <v>4069808690332.9951</v>
      </c>
      <c r="R1349" s="57">
        <f t="shared" ca="1" si="15"/>
        <v>0</v>
      </c>
      <c r="S1349" s="8"/>
      <c r="T1349" s="8"/>
      <c r="U1349" s="8"/>
      <c r="V1349" s="8"/>
      <c r="W1349" s="8"/>
      <c r="X1349" s="8"/>
      <c r="Y1349" s="8"/>
      <c r="Z1349" s="8"/>
    </row>
    <row r="1350" spans="1:26" ht="15.75" customHeight="1">
      <c r="A1350" s="8"/>
      <c r="B1350" s="8"/>
      <c r="C1350" s="8"/>
      <c r="D1350" s="8"/>
      <c r="E1350" s="8"/>
      <c r="F1350" s="8"/>
      <c r="G1350" s="8"/>
      <c r="H1350" s="8"/>
      <c r="I1350" s="8"/>
      <c r="J1350" s="8"/>
      <c r="K1350" s="8"/>
      <c r="L1350" s="8"/>
      <c r="M1350" s="32"/>
      <c r="N1350" s="57" t="str">
        <f t="shared" si="17"/>
        <v/>
      </c>
      <c r="O1350" s="54">
        <f t="shared" ca="1" si="3"/>
        <v>52</v>
      </c>
      <c r="P1350" s="55">
        <f t="shared" ca="1" si="13"/>
        <v>162792347613.31979</v>
      </c>
      <c r="Q1350" s="56">
        <f t="shared" ca="1" si="14"/>
        <v>4232601037946.3149</v>
      </c>
      <c r="R1350" s="57">
        <f t="shared" ca="1" si="15"/>
        <v>0</v>
      </c>
      <c r="S1350" s="8"/>
      <c r="T1350" s="8"/>
      <c r="U1350" s="8"/>
      <c r="V1350" s="8"/>
      <c r="W1350" s="8"/>
      <c r="X1350" s="8"/>
      <c r="Y1350" s="8"/>
      <c r="Z1350" s="8"/>
    </row>
    <row r="1351" spans="1:26" ht="15.75" customHeight="1">
      <c r="A1351" s="8"/>
      <c r="B1351" s="8"/>
      <c r="C1351" s="8"/>
      <c r="D1351" s="8"/>
      <c r="E1351" s="8"/>
      <c r="F1351" s="8"/>
      <c r="G1351" s="8"/>
      <c r="H1351" s="8"/>
      <c r="I1351" s="8"/>
      <c r="J1351" s="8"/>
      <c r="K1351" s="8"/>
      <c r="L1351" s="8"/>
      <c r="M1351" s="32"/>
      <c r="N1351" s="57" t="str">
        <f t="shared" si="17"/>
        <v/>
      </c>
      <c r="O1351" s="54">
        <f t="shared" ca="1" si="3"/>
        <v>62</v>
      </c>
      <c r="P1351" s="55">
        <f t="shared" ca="1" si="13"/>
        <v>-84652020758.9263</v>
      </c>
      <c r="Q1351" s="56">
        <f t="shared" ca="1" si="14"/>
        <v>4147949017187.3887</v>
      </c>
      <c r="R1351" s="57">
        <f t="shared" ca="1" si="15"/>
        <v>1</v>
      </c>
      <c r="S1351" s="8"/>
      <c r="T1351" s="8"/>
      <c r="U1351" s="8"/>
      <c r="V1351" s="8"/>
      <c r="W1351" s="8"/>
      <c r="X1351" s="8"/>
      <c r="Y1351" s="8"/>
      <c r="Z1351" s="8"/>
    </row>
    <row r="1352" spans="1:26" ht="15.75" customHeight="1">
      <c r="A1352" s="8"/>
      <c r="B1352" s="8"/>
      <c r="C1352" s="8"/>
      <c r="D1352" s="8"/>
      <c r="E1352" s="8"/>
      <c r="F1352" s="8"/>
      <c r="G1352" s="8"/>
      <c r="H1352" s="8"/>
      <c r="I1352" s="8"/>
      <c r="J1352" s="8"/>
      <c r="K1352" s="8"/>
      <c r="L1352" s="8"/>
      <c r="M1352" s="32"/>
      <c r="N1352" s="57" t="str">
        <f t="shared" si="17"/>
        <v/>
      </c>
      <c r="O1352" s="54">
        <f t="shared" ca="1" si="3"/>
        <v>86</v>
      </c>
      <c r="P1352" s="55">
        <f t="shared" ca="1" si="13"/>
        <v>-82958980343.747772</v>
      </c>
      <c r="Q1352" s="56">
        <f t="shared" ca="1" si="14"/>
        <v>4064990036843.6411</v>
      </c>
      <c r="R1352" s="57">
        <f t="shared" ca="1" si="15"/>
        <v>2</v>
      </c>
      <c r="S1352" s="8"/>
      <c r="T1352" s="8"/>
      <c r="U1352" s="8"/>
      <c r="V1352" s="8"/>
      <c r="W1352" s="8"/>
      <c r="X1352" s="8"/>
      <c r="Y1352" s="8"/>
      <c r="Z1352" s="8"/>
    </row>
    <row r="1353" spans="1:26" ht="15.75" customHeight="1">
      <c r="A1353" s="8"/>
      <c r="B1353" s="8"/>
      <c r="C1353" s="8"/>
      <c r="D1353" s="8"/>
      <c r="E1353" s="8"/>
      <c r="F1353" s="8"/>
      <c r="G1353" s="8"/>
      <c r="H1353" s="8"/>
      <c r="I1353" s="8"/>
      <c r="J1353" s="8"/>
      <c r="K1353" s="8"/>
      <c r="L1353" s="8"/>
      <c r="M1353" s="32"/>
      <c r="N1353" s="57" t="str">
        <f t="shared" si="17"/>
        <v/>
      </c>
      <c r="O1353" s="54">
        <f t="shared" ca="1" si="3"/>
        <v>20</v>
      </c>
      <c r="P1353" s="55">
        <f t="shared" ca="1" si="13"/>
        <v>162599601473.74564</v>
      </c>
      <c r="Q1353" s="56">
        <f t="shared" ca="1" si="14"/>
        <v>4227589638317.3867</v>
      </c>
      <c r="R1353" s="57">
        <f t="shared" ca="1" si="15"/>
        <v>0</v>
      </c>
      <c r="S1353" s="8"/>
      <c r="T1353" s="8"/>
      <c r="U1353" s="8"/>
      <c r="V1353" s="8"/>
      <c r="W1353" s="8"/>
      <c r="X1353" s="8"/>
      <c r="Y1353" s="8"/>
      <c r="Z1353" s="8"/>
    </row>
    <row r="1354" spans="1:26" ht="15.75" customHeight="1">
      <c r="A1354" s="8"/>
      <c r="B1354" s="8"/>
      <c r="C1354" s="8"/>
      <c r="D1354" s="8"/>
      <c r="E1354" s="8"/>
      <c r="F1354" s="8"/>
      <c r="G1354" s="8"/>
      <c r="H1354" s="8"/>
      <c r="I1354" s="8"/>
      <c r="J1354" s="8"/>
      <c r="K1354" s="8"/>
      <c r="L1354" s="8"/>
      <c r="M1354" s="32"/>
      <c r="N1354" s="57" t="str">
        <f t="shared" si="17"/>
        <v/>
      </c>
      <c r="O1354" s="54">
        <f t="shared" ca="1" si="3"/>
        <v>26</v>
      </c>
      <c r="P1354" s="55">
        <f t="shared" ca="1" si="13"/>
        <v>169103585532.69547</v>
      </c>
      <c r="Q1354" s="56">
        <f t="shared" ca="1" si="14"/>
        <v>4396693223850.082</v>
      </c>
      <c r="R1354" s="57">
        <f t="shared" ca="1" si="15"/>
        <v>0</v>
      </c>
      <c r="S1354" s="8"/>
      <c r="T1354" s="8"/>
      <c r="U1354" s="8"/>
      <c r="V1354" s="8"/>
      <c r="W1354" s="8"/>
      <c r="X1354" s="8"/>
      <c r="Y1354" s="8"/>
      <c r="Z1354" s="8"/>
    </row>
    <row r="1355" spans="1:26" ht="15.75" customHeight="1">
      <c r="A1355" s="8"/>
      <c r="B1355" s="8"/>
      <c r="C1355" s="8"/>
      <c r="D1355" s="8"/>
      <c r="E1355" s="8"/>
      <c r="F1355" s="8"/>
      <c r="G1355" s="8"/>
      <c r="H1355" s="8"/>
      <c r="I1355" s="8"/>
      <c r="J1355" s="8"/>
      <c r="K1355" s="8"/>
      <c r="L1355" s="8"/>
      <c r="M1355" s="32"/>
      <c r="N1355" s="57" t="str">
        <f t="shared" si="17"/>
        <v/>
      </c>
      <c r="O1355" s="54">
        <f t="shared" ca="1" si="3"/>
        <v>47</v>
      </c>
      <c r="P1355" s="55">
        <f t="shared" ca="1" si="13"/>
        <v>175867728954.0033</v>
      </c>
      <c r="Q1355" s="56">
        <f t="shared" ca="1" si="14"/>
        <v>4572560952804.085</v>
      </c>
      <c r="R1355" s="57">
        <f t="shared" ca="1" si="15"/>
        <v>0</v>
      </c>
      <c r="S1355" s="8"/>
      <c r="T1355" s="8"/>
      <c r="U1355" s="8"/>
      <c r="V1355" s="8"/>
      <c r="W1355" s="8"/>
      <c r="X1355" s="8"/>
      <c r="Y1355" s="8"/>
      <c r="Z1355" s="8"/>
    </row>
    <row r="1356" spans="1:26" ht="15.75" customHeight="1">
      <c r="A1356" s="8"/>
      <c r="B1356" s="8"/>
      <c r="C1356" s="8"/>
      <c r="D1356" s="8"/>
      <c r="E1356" s="8"/>
      <c r="F1356" s="8"/>
      <c r="G1356" s="8"/>
      <c r="H1356" s="8"/>
      <c r="I1356" s="8"/>
      <c r="J1356" s="8"/>
      <c r="K1356" s="8"/>
      <c r="L1356" s="8"/>
      <c r="M1356" s="32"/>
      <c r="N1356" s="57" t="str">
        <f t="shared" si="17"/>
        <v/>
      </c>
      <c r="O1356" s="54">
        <f t="shared" ca="1" si="3"/>
        <v>20</v>
      </c>
      <c r="P1356" s="55">
        <f t="shared" ca="1" si="13"/>
        <v>182902438112.16339</v>
      </c>
      <c r="Q1356" s="56">
        <f t="shared" ca="1" si="14"/>
        <v>4755463390916.248</v>
      </c>
      <c r="R1356" s="57">
        <f t="shared" ca="1" si="15"/>
        <v>0</v>
      </c>
      <c r="S1356" s="8"/>
      <c r="T1356" s="8"/>
      <c r="U1356" s="8"/>
      <c r="V1356" s="8"/>
      <c r="W1356" s="8"/>
      <c r="X1356" s="8"/>
      <c r="Y1356" s="8"/>
      <c r="Z1356" s="8"/>
    </row>
    <row r="1357" spans="1:26" ht="15.75" customHeight="1">
      <c r="A1357" s="8"/>
      <c r="B1357" s="8"/>
      <c r="C1357" s="8"/>
      <c r="D1357" s="8"/>
      <c r="E1357" s="8"/>
      <c r="F1357" s="8"/>
      <c r="G1357" s="8"/>
      <c r="H1357" s="8"/>
      <c r="I1357" s="8"/>
      <c r="J1357" s="8"/>
      <c r="K1357" s="8"/>
      <c r="L1357" s="8"/>
      <c r="M1357" s="32"/>
      <c r="N1357" s="57" t="str">
        <f t="shared" si="17"/>
        <v/>
      </c>
      <c r="O1357" s="54">
        <f t="shared" ca="1" si="3"/>
        <v>9</v>
      </c>
      <c r="P1357" s="55">
        <f t="shared" ca="1" si="13"/>
        <v>190218535636.64993</v>
      </c>
      <c r="Q1357" s="56">
        <f t="shared" ca="1" si="14"/>
        <v>4945681926552.8984</v>
      </c>
      <c r="R1357" s="57">
        <f t="shared" ca="1" si="15"/>
        <v>0</v>
      </c>
      <c r="S1357" s="8"/>
      <c r="T1357" s="8"/>
      <c r="U1357" s="8"/>
      <c r="V1357" s="8"/>
      <c r="W1357" s="8"/>
      <c r="X1357" s="8"/>
      <c r="Y1357" s="8"/>
      <c r="Z1357" s="8"/>
    </row>
    <row r="1358" spans="1:26" ht="15.75" customHeight="1">
      <c r="A1358" s="8"/>
      <c r="B1358" s="8"/>
      <c r="C1358" s="8"/>
      <c r="D1358" s="8"/>
      <c r="E1358" s="8"/>
      <c r="F1358" s="8"/>
      <c r="G1358" s="8"/>
      <c r="H1358" s="8"/>
      <c r="I1358" s="8"/>
      <c r="J1358" s="8"/>
      <c r="K1358" s="8"/>
      <c r="L1358" s="8"/>
      <c r="M1358" s="32"/>
      <c r="N1358" s="57" t="str">
        <f t="shared" si="17"/>
        <v/>
      </c>
      <c r="O1358" s="54">
        <f t="shared" ca="1" si="3"/>
        <v>91</v>
      </c>
      <c r="P1358" s="55">
        <f t="shared" ca="1" si="13"/>
        <v>-98913638531.057968</v>
      </c>
      <c r="Q1358" s="56">
        <f t="shared" ca="1" si="14"/>
        <v>4846768288021.8408</v>
      </c>
      <c r="R1358" s="57">
        <f t="shared" ca="1" si="15"/>
        <v>1</v>
      </c>
      <c r="S1358" s="8"/>
      <c r="T1358" s="8"/>
      <c r="U1358" s="8"/>
      <c r="V1358" s="8"/>
      <c r="W1358" s="8"/>
      <c r="X1358" s="8"/>
      <c r="Y1358" s="8"/>
      <c r="Z1358" s="8"/>
    </row>
    <row r="1359" spans="1:26" ht="15.75" customHeight="1">
      <c r="A1359" s="8"/>
      <c r="B1359" s="8"/>
      <c r="C1359" s="8"/>
      <c r="D1359" s="8"/>
      <c r="E1359" s="8"/>
      <c r="F1359" s="8"/>
      <c r="G1359" s="8"/>
      <c r="H1359" s="8"/>
      <c r="I1359" s="8"/>
      <c r="J1359" s="8"/>
      <c r="K1359" s="8"/>
      <c r="L1359" s="8"/>
      <c r="M1359" s="32"/>
      <c r="N1359" s="57" t="str">
        <f t="shared" si="17"/>
        <v/>
      </c>
      <c r="O1359" s="54">
        <f t="shared" ca="1" si="3"/>
        <v>35</v>
      </c>
      <c r="P1359" s="55">
        <f t="shared" ca="1" si="13"/>
        <v>193870731520.87363</v>
      </c>
      <c r="Q1359" s="56">
        <f t="shared" ca="1" si="14"/>
        <v>5040639019542.7148</v>
      </c>
      <c r="R1359" s="57">
        <f t="shared" ca="1" si="15"/>
        <v>0</v>
      </c>
      <c r="S1359" s="8"/>
      <c r="T1359" s="8"/>
      <c r="U1359" s="8"/>
      <c r="V1359" s="8"/>
      <c r="W1359" s="8"/>
      <c r="X1359" s="8"/>
      <c r="Y1359" s="8"/>
      <c r="Z1359" s="8"/>
    </row>
    <row r="1360" spans="1:26" ht="15.75" customHeight="1">
      <c r="A1360" s="8"/>
      <c r="B1360" s="8"/>
      <c r="C1360" s="8"/>
      <c r="D1360" s="8"/>
      <c r="E1360" s="8"/>
      <c r="F1360" s="8"/>
      <c r="G1360" s="8"/>
      <c r="H1360" s="8"/>
      <c r="I1360" s="8"/>
      <c r="J1360" s="8"/>
      <c r="K1360" s="8"/>
      <c r="L1360" s="8"/>
      <c r="M1360" s="32"/>
      <c r="N1360" s="57" t="str">
        <f t="shared" si="17"/>
        <v/>
      </c>
      <c r="O1360" s="54">
        <f t="shared" ca="1" si="3"/>
        <v>85</v>
      </c>
      <c r="P1360" s="55">
        <f t="shared" ca="1" si="13"/>
        <v>-100812780390.85429</v>
      </c>
      <c r="Q1360" s="56">
        <f t="shared" ca="1" si="14"/>
        <v>4939826239151.8604</v>
      </c>
      <c r="R1360" s="57">
        <f t="shared" ca="1" si="15"/>
        <v>1</v>
      </c>
      <c r="S1360" s="8"/>
      <c r="T1360" s="8"/>
      <c r="U1360" s="8"/>
      <c r="V1360" s="8"/>
      <c r="W1360" s="8"/>
      <c r="X1360" s="8"/>
      <c r="Y1360" s="8"/>
      <c r="Z1360" s="8"/>
    </row>
    <row r="1361" spans="1:26" ht="15.75" customHeight="1">
      <c r="A1361" s="8"/>
      <c r="B1361" s="8"/>
      <c r="C1361" s="8"/>
      <c r="D1361" s="8"/>
      <c r="E1361" s="8"/>
      <c r="F1361" s="8"/>
      <c r="G1361" s="8"/>
      <c r="H1361" s="8"/>
      <c r="I1361" s="8"/>
      <c r="J1361" s="8"/>
      <c r="K1361" s="8"/>
      <c r="L1361" s="8"/>
      <c r="M1361" s="32"/>
      <c r="N1361" s="57" t="str">
        <f t="shared" si="17"/>
        <v/>
      </c>
      <c r="O1361" s="54">
        <f t="shared" ca="1" si="3"/>
        <v>98</v>
      </c>
      <c r="P1361" s="55">
        <f t="shared" ca="1" si="13"/>
        <v>-98796524783.037216</v>
      </c>
      <c r="Q1361" s="56">
        <f t="shared" ca="1" si="14"/>
        <v>4841029714368.8232</v>
      </c>
      <c r="R1361" s="57">
        <f t="shared" ca="1" si="15"/>
        <v>2</v>
      </c>
      <c r="S1361" s="8"/>
      <c r="T1361" s="8"/>
      <c r="U1361" s="8"/>
      <c r="V1361" s="8"/>
      <c r="W1361" s="8"/>
      <c r="X1361" s="8"/>
      <c r="Y1361" s="8"/>
      <c r="Z1361" s="8"/>
    </row>
    <row r="1362" spans="1:26" ht="15.75" customHeight="1">
      <c r="A1362" s="8"/>
      <c r="B1362" s="8"/>
      <c r="C1362" s="8"/>
      <c r="D1362" s="8"/>
      <c r="E1362" s="8"/>
      <c r="F1362" s="8"/>
      <c r="G1362" s="8"/>
      <c r="H1362" s="8"/>
      <c r="I1362" s="8"/>
      <c r="J1362" s="8"/>
      <c r="K1362" s="8"/>
      <c r="L1362" s="8"/>
      <c r="M1362" s="32"/>
      <c r="N1362" s="57" t="str">
        <f t="shared" si="17"/>
        <v/>
      </c>
      <c r="O1362" s="54">
        <f t="shared" ca="1" si="3"/>
        <v>50</v>
      </c>
      <c r="P1362" s="55">
        <f t="shared" ca="1" si="13"/>
        <v>193641188574.75293</v>
      </c>
      <c r="Q1362" s="56">
        <f t="shared" ca="1" si="14"/>
        <v>5034670902943.5762</v>
      </c>
      <c r="R1362" s="57">
        <f t="shared" ca="1" si="15"/>
        <v>0</v>
      </c>
      <c r="S1362" s="8"/>
      <c r="T1362" s="8"/>
      <c r="U1362" s="8"/>
      <c r="V1362" s="8"/>
      <c r="W1362" s="8"/>
      <c r="X1362" s="8"/>
      <c r="Y1362" s="8"/>
      <c r="Z1362" s="8"/>
    </row>
    <row r="1363" spans="1:26" ht="15.75" customHeight="1">
      <c r="A1363" s="8"/>
      <c r="B1363" s="8"/>
      <c r="C1363" s="8"/>
      <c r="D1363" s="8"/>
      <c r="E1363" s="8"/>
      <c r="F1363" s="8"/>
      <c r="G1363" s="8"/>
      <c r="H1363" s="8"/>
      <c r="I1363" s="8"/>
      <c r="J1363" s="8"/>
      <c r="K1363" s="8"/>
      <c r="L1363" s="8"/>
      <c r="M1363" s="32"/>
      <c r="N1363" s="57" t="str">
        <f t="shared" si="17"/>
        <v/>
      </c>
      <c r="O1363" s="54">
        <f t="shared" ca="1" si="3"/>
        <v>46</v>
      </c>
      <c r="P1363" s="55">
        <f t="shared" ca="1" si="13"/>
        <v>201386836117.74304</v>
      </c>
      <c r="Q1363" s="56">
        <f t="shared" ca="1" si="14"/>
        <v>5236057739061.3193</v>
      </c>
      <c r="R1363" s="57">
        <f t="shared" ca="1" si="15"/>
        <v>0</v>
      </c>
      <c r="S1363" s="8"/>
      <c r="T1363" s="8"/>
      <c r="U1363" s="8"/>
      <c r="V1363" s="8"/>
      <c r="W1363" s="8"/>
      <c r="X1363" s="8"/>
      <c r="Y1363" s="8"/>
      <c r="Z1363" s="8"/>
    </row>
    <row r="1364" spans="1:26" ht="15.75" customHeight="1">
      <c r="A1364" s="8"/>
      <c r="B1364" s="8"/>
      <c r="C1364" s="8"/>
      <c r="D1364" s="8"/>
      <c r="E1364" s="8"/>
      <c r="F1364" s="8"/>
      <c r="G1364" s="8"/>
      <c r="H1364" s="8"/>
      <c r="I1364" s="8"/>
      <c r="J1364" s="8"/>
      <c r="K1364" s="8"/>
      <c r="L1364" s="8"/>
      <c r="M1364" s="32"/>
      <c r="N1364" s="57" t="str">
        <f t="shared" si="17"/>
        <v/>
      </c>
      <c r="O1364" s="54">
        <f t="shared" ca="1" si="3"/>
        <v>49</v>
      </c>
      <c r="P1364" s="55">
        <f t="shared" ca="1" si="13"/>
        <v>209442309562.45279</v>
      </c>
      <c r="Q1364" s="56">
        <f t="shared" ca="1" si="14"/>
        <v>5445500048623.7725</v>
      </c>
      <c r="R1364" s="57">
        <f t="shared" ca="1" si="15"/>
        <v>0</v>
      </c>
      <c r="S1364" s="8"/>
      <c r="T1364" s="8"/>
      <c r="U1364" s="8"/>
      <c r="V1364" s="8"/>
      <c r="W1364" s="8"/>
      <c r="X1364" s="8"/>
      <c r="Y1364" s="8"/>
      <c r="Z1364" s="8"/>
    </row>
    <row r="1365" spans="1:26" ht="15.75" customHeight="1">
      <c r="A1365" s="8"/>
      <c r="B1365" s="8"/>
      <c r="C1365" s="8"/>
      <c r="D1365" s="8"/>
      <c r="E1365" s="8"/>
      <c r="F1365" s="8"/>
      <c r="G1365" s="8"/>
      <c r="H1365" s="8"/>
      <c r="I1365" s="8"/>
      <c r="J1365" s="8"/>
      <c r="K1365" s="8"/>
      <c r="L1365" s="8"/>
      <c r="M1365" s="32"/>
      <c r="N1365" s="57" t="str">
        <f t="shared" si="17"/>
        <v/>
      </c>
      <c r="O1365" s="54">
        <f t="shared" ca="1" si="3"/>
        <v>34</v>
      </c>
      <c r="P1365" s="55">
        <f t="shared" ca="1" si="13"/>
        <v>217820001944.9509</v>
      </c>
      <c r="Q1365" s="56">
        <f t="shared" ca="1" si="14"/>
        <v>5663320050568.7236</v>
      </c>
      <c r="R1365" s="57">
        <f t="shared" ca="1" si="15"/>
        <v>0</v>
      </c>
      <c r="S1365" s="8"/>
      <c r="T1365" s="8"/>
      <c r="U1365" s="8"/>
      <c r="V1365" s="8"/>
      <c r="W1365" s="8"/>
      <c r="X1365" s="8"/>
      <c r="Y1365" s="8"/>
      <c r="Z1365" s="8"/>
    </row>
    <row r="1366" spans="1:26" ht="15.75" customHeight="1">
      <c r="A1366" s="8"/>
      <c r="B1366" s="8"/>
      <c r="C1366" s="8"/>
      <c r="D1366" s="8"/>
      <c r="E1366" s="8"/>
      <c r="F1366" s="8"/>
      <c r="G1366" s="8"/>
      <c r="H1366" s="8"/>
      <c r="I1366" s="8"/>
      <c r="J1366" s="8"/>
      <c r="K1366" s="8"/>
      <c r="L1366" s="8"/>
      <c r="M1366" s="32"/>
      <c r="N1366" s="57" t="str">
        <f t="shared" si="17"/>
        <v/>
      </c>
      <c r="O1366" s="54">
        <f t="shared" ca="1" si="3"/>
        <v>43</v>
      </c>
      <c r="P1366" s="55">
        <f t="shared" ca="1" si="13"/>
        <v>226532802022.74896</v>
      </c>
      <c r="Q1366" s="56">
        <f t="shared" ca="1" si="14"/>
        <v>5889852852591.4727</v>
      </c>
      <c r="R1366" s="57">
        <f t="shared" ca="1" si="15"/>
        <v>0</v>
      </c>
      <c r="S1366" s="8"/>
      <c r="T1366" s="8"/>
      <c r="U1366" s="8"/>
      <c r="V1366" s="8"/>
      <c r="W1366" s="8"/>
      <c r="X1366" s="8"/>
      <c r="Y1366" s="8"/>
      <c r="Z1366" s="8"/>
    </row>
    <row r="1367" spans="1:26" ht="15.75" customHeight="1">
      <c r="A1367" s="8"/>
      <c r="B1367" s="8"/>
      <c r="C1367" s="8"/>
      <c r="D1367" s="8"/>
      <c r="E1367" s="8"/>
      <c r="F1367" s="8"/>
      <c r="G1367" s="8"/>
      <c r="H1367" s="8"/>
      <c r="I1367" s="8"/>
      <c r="J1367" s="8"/>
      <c r="K1367" s="8"/>
      <c r="L1367" s="8"/>
      <c r="M1367" s="32"/>
      <c r="N1367" s="57" t="str">
        <f t="shared" si="17"/>
        <v/>
      </c>
      <c r="O1367" s="54">
        <f t="shared" ca="1" si="3"/>
        <v>3</v>
      </c>
      <c r="P1367" s="55">
        <f t="shared" ca="1" si="13"/>
        <v>235594114103.65891</v>
      </c>
      <c r="Q1367" s="56">
        <f t="shared" ca="1" si="14"/>
        <v>6125446966695.1318</v>
      </c>
      <c r="R1367" s="57">
        <f t="shared" ca="1" si="15"/>
        <v>0</v>
      </c>
      <c r="S1367" s="8"/>
      <c r="T1367" s="8"/>
      <c r="U1367" s="8"/>
      <c r="V1367" s="8"/>
      <c r="W1367" s="8"/>
      <c r="X1367" s="8"/>
      <c r="Y1367" s="8"/>
      <c r="Z1367" s="8"/>
    </row>
    <row r="1368" spans="1:26" ht="15.75" customHeight="1">
      <c r="A1368" s="8"/>
      <c r="B1368" s="8"/>
      <c r="C1368" s="8"/>
      <c r="D1368" s="8"/>
      <c r="E1368" s="8"/>
      <c r="F1368" s="8"/>
      <c r="G1368" s="8"/>
      <c r="H1368" s="8"/>
      <c r="I1368" s="8"/>
      <c r="J1368" s="8"/>
      <c r="K1368" s="8"/>
      <c r="L1368" s="8"/>
      <c r="M1368" s="32"/>
      <c r="N1368" s="57" t="str">
        <f t="shared" si="17"/>
        <v/>
      </c>
      <c r="O1368" s="54">
        <f t="shared" ca="1" si="3"/>
        <v>42</v>
      </c>
      <c r="P1368" s="55">
        <f t="shared" ca="1" si="13"/>
        <v>245017878667.80527</v>
      </c>
      <c r="Q1368" s="56">
        <f t="shared" ca="1" si="14"/>
        <v>6370464845362.9375</v>
      </c>
      <c r="R1368" s="57">
        <f t="shared" ca="1" si="15"/>
        <v>0</v>
      </c>
      <c r="S1368" s="8"/>
      <c r="T1368" s="8"/>
      <c r="U1368" s="8"/>
      <c r="V1368" s="8"/>
      <c r="W1368" s="8"/>
      <c r="X1368" s="8"/>
      <c r="Y1368" s="8"/>
      <c r="Z1368" s="8"/>
    </row>
    <row r="1369" spans="1:26" ht="15.75" customHeight="1">
      <c r="A1369" s="8"/>
      <c r="B1369" s="8"/>
      <c r="C1369" s="8"/>
      <c r="D1369" s="8"/>
      <c r="E1369" s="8"/>
      <c r="F1369" s="8"/>
      <c r="G1369" s="8"/>
      <c r="H1369" s="8"/>
      <c r="I1369" s="8"/>
      <c r="J1369" s="8"/>
      <c r="K1369" s="8"/>
      <c r="L1369" s="8"/>
      <c r="M1369" s="32"/>
      <c r="N1369" s="57" t="str">
        <f t="shared" si="17"/>
        <v/>
      </c>
      <c r="O1369" s="54">
        <f t="shared" ca="1" si="3"/>
        <v>27</v>
      </c>
      <c r="P1369" s="55">
        <f t="shared" ca="1" si="13"/>
        <v>254818593814.51752</v>
      </c>
      <c r="Q1369" s="56">
        <f t="shared" ca="1" si="14"/>
        <v>6625283439177.4551</v>
      </c>
      <c r="R1369" s="57">
        <f t="shared" ca="1" si="15"/>
        <v>0</v>
      </c>
      <c r="S1369" s="8"/>
      <c r="T1369" s="8"/>
      <c r="U1369" s="8"/>
      <c r="V1369" s="8"/>
      <c r="W1369" s="8"/>
      <c r="X1369" s="8"/>
      <c r="Y1369" s="8"/>
      <c r="Z1369" s="8"/>
    </row>
    <row r="1370" spans="1:26" ht="15.75" customHeight="1">
      <c r="A1370" s="8"/>
      <c r="B1370" s="8"/>
      <c r="C1370" s="8"/>
      <c r="D1370" s="8"/>
      <c r="E1370" s="8"/>
      <c r="F1370" s="8"/>
      <c r="G1370" s="8"/>
      <c r="H1370" s="8"/>
      <c r="I1370" s="8"/>
      <c r="J1370" s="8"/>
      <c r="K1370" s="8"/>
      <c r="L1370" s="8"/>
      <c r="M1370" s="32"/>
      <c r="N1370" s="57" t="str">
        <f t="shared" si="17"/>
        <v/>
      </c>
      <c r="O1370" s="54">
        <f t="shared" ca="1" si="3"/>
        <v>40</v>
      </c>
      <c r="P1370" s="55">
        <f t="shared" ca="1" si="13"/>
        <v>265011337567.09821</v>
      </c>
      <c r="Q1370" s="56">
        <f t="shared" ca="1" si="14"/>
        <v>6890294776744.5537</v>
      </c>
      <c r="R1370" s="57">
        <f t="shared" ca="1" si="15"/>
        <v>0</v>
      </c>
      <c r="S1370" s="8"/>
      <c r="T1370" s="8"/>
      <c r="U1370" s="8"/>
      <c r="V1370" s="8"/>
      <c r="W1370" s="8"/>
      <c r="X1370" s="8"/>
      <c r="Y1370" s="8"/>
      <c r="Z1370" s="8"/>
    </row>
    <row r="1371" spans="1:26" ht="15.75" customHeight="1">
      <c r="A1371" s="8"/>
      <c r="B1371" s="8"/>
      <c r="C1371" s="8"/>
      <c r="D1371" s="8"/>
      <c r="E1371" s="8"/>
      <c r="F1371" s="8"/>
      <c r="G1371" s="8"/>
      <c r="H1371" s="8"/>
      <c r="I1371" s="8"/>
      <c r="J1371" s="8"/>
      <c r="K1371" s="8"/>
      <c r="L1371" s="8"/>
      <c r="M1371" s="32"/>
      <c r="N1371" s="57" t="str">
        <f t="shared" si="17"/>
        <v/>
      </c>
      <c r="O1371" s="54">
        <f t="shared" ca="1" si="3"/>
        <v>57</v>
      </c>
      <c r="P1371" s="55">
        <f t="shared" ca="1" si="13"/>
        <v>275611791069.78217</v>
      </c>
      <c r="Q1371" s="56">
        <f t="shared" ca="1" si="14"/>
        <v>7165906567814.3359</v>
      </c>
      <c r="R1371" s="57">
        <f t="shared" ca="1" si="15"/>
        <v>0</v>
      </c>
      <c r="S1371" s="8"/>
      <c r="T1371" s="8"/>
      <c r="U1371" s="8"/>
      <c r="V1371" s="8"/>
      <c r="W1371" s="8"/>
      <c r="X1371" s="8"/>
      <c r="Y1371" s="8"/>
      <c r="Z1371" s="8"/>
    </row>
    <row r="1372" spans="1:26" ht="15.75" customHeight="1">
      <c r="A1372" s="8"/>
      <c r="B1372" s="8"/>
      <c r="C1372" s="8"/>
      <c r="D1372" s="8"/>
      <c r="E1372" s="8"/>
      <c r="F1372" s="8"/>
      <c r="G1372" s="8"/>
      <c r="H1372" s="8"/>
      <c r="I1372" s="8"/>
      <c r="J1372" s="8"/>
      <c r="K1372" s="8"/>
      <c r="L1372" s="8"/>
      <c r="M1372" s="32"/>
      <c r="N1372" s="57" t="str">
        <f t="shared" si="17"/>
        <v/>
      </c>
      <c r="O1372" s="54">
        <f t="shared" ca="1" si="3"/>
        <v>39</v>
      </c>
      <c r="P1372" s="55">
        <f t="shared" ca="1" si="13"/>
        <v>286636262712.57343</v>
      </c>
      <c r="Q1372" s="56">
        <f t="shared" ca="1" si="14"/>
        <v>7452542830526.9092</v>
      </c>
      <c r="R1372" s="57">
        <f t="shared" ca="1" si="15"/>
        <v>0</v>
      </c>
      <c r="S1372" s="8"/>
      <c r="T1372" s="8"/>
      <c r="U1372" s="8"/>
      <c r="V1372" s="8"/>
      <c r="W1372" s="8"/>
      <c r="X1372" s="8"/>
      <c r="Y1372" s="8"/>
      <c r="Z1372" s="8"/>
    </row>
    <row r="1373" spans="1:26" ht="15.75" customHeight="1">
      <c r="A1373" s="8"/>
      <c r="B1373" s="8"/>
      <c r="C1373" s="8"/>
      <c r="D1373" s="8"/>
      <c r="E1373" s="8"/>
      <c r="F1373" s="8"/>
      <c r="G1373" s="8"/>
      <c r="H1373" s="8"/>
      <c r="I1373" s="8"/>
      <c r="J1373" s="8"/>
      <c r="K1373" s="8"/>
      <c r="L1373" s="8"/>
      <c r="M1373" s="32"/>
      <c r="N1373" s="57" t="str">
        <f t="shared" si="17"/>
        <v/>
      </c>
      <c r="O1373" s="54">
        <f t="shared" ca="1" si="3"/>
        <v>13</v>
      </c>
      <c r="P1373" s="55">
        <f t="shared" ca="1" si="13"/>
        <v>298101713221.07635</v>
      </c>
      <c r="Q1373" s="56">
        <f t="shared" ca="1" si="14"/>
        <v>7750644543747.9854</v>
      </c>
      <c r="R1373" s="57">
        <f t="shared" ca="1" si="15"/>
        <v>0</v>
      </c>
      <c r="S1373" s="8"/>
      <c r="T1373" s="8"/>
      <c r="U1373" s="8"/>
      <c r="V1373" s="8"/>
      <c r="W1373" s="8"/>
      <c r="X1373" s="8"/>
      <c r="Y1373" s="8"/>
      <c r="Z1373" s="8"/>
    </row>
    <row r="1374" spans="1:26" ht="15.75" customHeight="1">
      <c r="A1374" s="8"/>
      <c r="B1374" s="8"/>
      <c r="C1374" s="8"/>
      <c r="D1374" s="8"/>
      <c r="E1374" s="8"/>
      <c r="F1374" s="8"/>
      <c r="G1374" s="8"/>
      <c r="H1374" s="8"/>
      <c r="I1374" s="8"/>
      <c r="J1374" s="8"/>
      <c r="K1374" s="8"/>
      <c r="L1374" s="8"/>
      <c r="M1374" s="32"/>
      <c r="N1374" s="57" t="str">
        <f t="shared" si="17"/>
        <v/>
      </c>
      <c r="O1374" s="54">
        <f t="shared" ca="1" si="3"/>
        <v>19</v>
      </c>
      <c r="P1374" s="55">
        <f t="shared" ca="1" si="13"/>
        <v>310025781749.91943</v>
      </c>
      <c r="Q1374" s="56">
        <f t="shared" ca="1" si="14"/>
        <v>8060670325497.9043</v>
      </c>
      <c r="R1374" s="57">
        <f t="shared" ca="1" si="15"/>
        <v>0</v>
      </c>
      <c r="S1374" s="8"/>
      <c r="T1374" s="8"/>
      <c r="U1374" s="8"/>
      <c r="V1374" s="8"/>
      <c r="W1374" s="8"/>
      <c r="X1374" s="8"/>
      <c r="Y1374" s="8"/>
      <c r="Z1374" s="8"/>
    </row>
    <row r="1375" spans="1:26" ht="15.75" customHeight="1">
      <c r="A1375" s="8"/>
      <c r="B1375" s="8"/>
      <c r="C1375" s="8"/>
      <c r="D1375" s="8"/>
      <c r="E1375" s="8"/>
      <c r="F1375" s="8"/>
      <c r="G1375" s="8"/>
      <c r="H1375" s="8"/>
      <c r="I1375" s="8"/>
      <c r="J1375" s="8"/>
      <c r="K1375" s="8"/>
      <c r="L1375" s="8"/>
      <c r="M1375" s="32"/>
      <c r="N1375" s="57" t="str">
        <f t="shared" si="17"/>
        <v/>
      </c>
      <c r="O1375" s="54">
        <f t="shared" ca="1" si="3"/>
        <v>11</v>
      </c>
      <c r="P1375" s="55">
        <f t="shared" ca="1" si="13"/>
        <v>322426813019.9162</v>
      </c>
      <c r="Q1375" s="56">
        <f t="shared" ca="1" si="14"/>
        <v>8383097138517.8203</v>
      </c>
      <c r="R1375" s="57">
        <f t="shared" ca="1" si="15"/>
        <v>0</v>
      </c>
      <c r="S1375" s="8"/>
      <c r="T1375" s="8"/>
      <c r="U1375" s="8"/>
      <c r="V1375" s="8"/>
      <c r="W1375" s="8"/>
      <c r="X1375" s="8"/>
      <c r="Y1375" s="8"/>
      <c r="Z1375" s="8"/>
    </row>
    <row r="1376" spans="1:26" ht="15.75" customHeight="1">
      <c r="A1376" s="8"/>
      <c r="B1376" s="8"/>
      <c r="C1376" s="8"/>
      <c r="D1376" s="8"/>
      <c r="E1376" s="8"/>
      <c r="F1376" s="8"/>
      <c r="G1376" s="8"/>
      <c r="H1376" s="8"/>
      <c r="I1376" s="8"/>
      <c r="J1376" s="8"/>
      <c r="K1376" s="8"/>
      <c r="L1376" s="8"/>
      <c r="M1376" s="32"/>
      <c r="N1376" s="57" t="str">
        <f t="shared" si="17"/>
        <v/>
      </c>
      <c r="O1376" s="54">
        <f t="shared" ca="1" si="3"/>
        <v>85</v>
      </c>
      <c r="P1376" s="55">
        <f t="shared" ca="1" si="13"/>
        <v>-167661942770.35641</v>
      </c>
      <c r="Q1376" s="56">
        <f t="shared" ca="1" si="14"/>
        <v>8215435195747.4639</v>
      </c>
      <c r="R1376" s="57">
        <f t="shared" ca="1" si="15"/>
        <v>1</v>
      </c>
      <c r="S1376" s="8"/>
      <c r="T1376" s="8"/>
      <c r="U1376" s="8"/>
      <c r="V1376" s="8"/>
      <c r="W1376" s="8"/>
      <c r="X1376" s="8"/>
      <c r="Y1376" s="8"/>
      <c r="Z1376" s="8"/>
    </row>
    <row r="1377" spans="1:26" ht="15.75" customHeight="1">
      <c r="A1377" s="8"/>
      <c r="B1377" s="8"/>
      <c r="C1377" s="8"/>
      <c r="D1377" s="8"/>
      <c r="E1377" s="8"/>
      <c r="F1377" s="8"/>
      <c r="G1377" s="8"/>
      <c r="H1377" s="8"/>
      <c r="I1377" s="8"/>
      <c r="J1377" s="8"/>
      <c r="K1377" s="8"/>
      <c r="L1377" s="8"/>
      <c r="M1377" s="32"/>
      <c r="N1377" s="57" t="str">
        <f t="shared" si="17"/>
        <v/>
      </c>
      <c r="O1377" s="54">
        <f t="shared" ca="1" si="3"/>
        <v>13</v>
      </c>
      <c r="P1377" s="55">
        <f t="shared" ca="1" si="13"/>
        <v>328617407829.89856</v>
      </c>
      <c r="Q1377" s="56">
        <f t="shared" ca="1" si="14"/>
        <v>8544052603577.3623</v>
      </c>
      <c r="R1377" s="57">
        <f t="shared" ca="1" si="15"/>
        <v>0</v>
      </c>
      <c r="S1377" s="8"/>
      <c r="T1377" s="8"/>
      <c r="U1377" s="8"/>
      <c r="V1377" s="8"/>
      <c r="W1377" s="8"/>
      <c r="X1377" s="8"/>
      <c r="Y1377" s="8"/>
      <c r="Z1377" s="8"/>
    </row>
    <row r="1378" spans="1:26" ht="15.75" customHeight="1">
      <c r="A1378" s="8"/>
      <c r="B1378" s="8"/>
      <c r="C1378" s="8"/>
      <c r="D1378" s="8"/>
      <c r="E1378" s="8"/>
      <c r="F1378" s="8"/>
      <c r="G1378" s="8"/>
      <c r="H1378" s="8"/>
      <c r="I1378" s="8"/>
      <c r="J1378" s="8"/>
      <c r="K1378" s="8"/>
      <c r="L1378" s="8"/>
      <c r="M1378" s="32"/>
      <c r="N1378" s="57" t="str">
        <f t="shared" si="17"/>
        <v/>
      </c>
      <c r="O1378" s="54">
        <f t="shared" ca="1" si="3"/>
        <v>60</v>
      </c>
      <c r="P1378" s="55">
        <f t="shared" ca="1" si="13"/>
        <v>-170881052071.54724</v>
      </c>
      <c r="Q1378" s="56">
        <f t="shared" ca="1" si="14"/>
        <v>8373171551505.8154</v>
      </c>
      <c r="R1378" s="57">
        <f t="shared" ca="1" si="15"/>
        <v>1</v>
      </c>
      <c r="S1378" s="8"/>
      <c r="T1378" s="8"/>
      <c r="U1378" s="8"/>
      <c r="V1378" s="8"/>
      <c r="W1378" s="8"/>
      <c r="X1378" s="8"/>
      <c r="Y1378" s="8"/>
      <c r="Z1378" s="8"/>
    </row>
    <row r="1379" spans="1:26" ht="15.75" customHeight="1">
      <c r="A1379" s="8"/>
      <c r="B1379" s="8"/>
      <c r="C1379" s="8"/>
      <c r="D1379" s="8"/>
      <c r="E1379" s="8"/>
      <c r="F1379" s="8"/>
      <c r="G1379" s="8"/>
      <c r="H1379" s="8"/>
      <c r="I1379" s="8"/>
      <c r="J1379" s="8"/>
      <c r="K1379" s="8"/>
      <c r="L1379" s="8"/>
      <c r="M1379" s="32"/>
      <c r="N1379" s="57" t="str">
        <f t="shared" si="17"/>
        <v/>
      </c>
      <c r="O1379" s="54">
        <f t="shared" ca="1" si="3"/>
        <v>42</v>
      </c>
      <c r="P1379" s="55">
        <f t="shared" ca="1" si="13"/>
        <v>334926862060.2326</v>
      </c>
      <c r="Q1379" s="56">
        <f t="shared" ca="1" si="14"/>
        <v>8708098413566.0479</v>
      </c>
      <c r="R1379" s="57">
        <f t="shared" ca="1" si="15"/>
        <v>0</v>
      </c>
      <c r="S1379" s="8"/>
      <c r="T1379" s="8"/>
      <c r="U1379" s="8"/>
      <c r="V1379" s="8"/>
      <c r="W1379" s="8"/>
      <c r="X1379" s="8"/>
      <c r="Y1379" s="8"/>
      <c r="Z1379" s="8"/>
    </row>
    <row r="1380" spans="1:26" ht="15.75" customHeight="1">
      <c r="A1380" s="8"/>
      <c r="B1380" s="8"/>
      <c r="C1380" s="8"/>
      <c r="D1380" s="8"/>
      <c r="E1380" s="8"/>
      <c r="F1380" s="8"/>
      <c r="G1380" s="8"/>
      <c r="H1380" s="8"/>
      <c r="I1380" s="8"/>
      <c r="J1380" s="8"/>
      <c r="K1380" s="8"/>
      <c r="L1380" s="8"/>
      <c r="M1380" s="32"/>
      <c r="N1380" s="57" t="str">
        <f t="shared" si="17"/>
        <v/>
      </c>
      <c r="O1380" s="54">
        <f t="shared" ca="1" si="3"/>
        <v>79</v>
      </c>
      <c r="P1380" s="55">
        <f t="shared" ca="1" si="13"/>
        <v>-174161968271.32095</v>
      </c>
      <c r="Q1380" s="56">
        <f t="shared" ca="1" si="14"/>
        <v>8533936445294.7266</v>
      </c>
      <c r="R1380" s="57">
        <f t="shared" ca="1" si="15"/>
        <v>1</v>
      </c>
      <c r="S1380" s="8"/>
      <c r="T1380" s="8"/>
      <c r="U1380" s="8"/>
      <c r="V1380" s="8"/>
      <c r="W1380" s="8"/>
      <c r="X1380" s="8"/>
      <c r="Y1380" s="8"/>
      <c r="Z1380" s="8"/>
    </row>
    <row r="1381" spans="1:26" ht="15.75" customHeight="1">
      <c r="A1381" s="8"/>
      <c r="B1381" s="8"/>
      <c r="C1381" s="8"/>
      <c r="D1381" s="8"/>
      <c r="E1381" s="8"/>
      <c r="F1381" s="8"/>
      <c r="G1381" s="8"/>
      <c r="H1381" s="8"/>
      <c r="I1381" s="8"/>
      <c r="J1381" s="8"/>
      <c r="K1381" s="8"/>
      <c r="L1381" s="8"/>
      <c r="M1381" s="32"/>
      <c r="N1381" s="57" t="str">
        <f t="shared" si="17"/>
        <v/>
      </c>
      <c r="O1381" s="54">
        <f t="shared" ca="1" si="3"/>
        <v>97</v>
      </c>
      <c r="P1381" s="55">
        <f t="shared" ca="1" si="13"/>
        <v>-170678728905.89453</v>
      </c>
      <c r="Q1381" s="56">
        <f t="shared" ca="1" si="14"/>
        <v>8363257716388.832</v>
      </c>
      <c r="R1381" s="57">
        <f t="shared" ca="1" si="15"/>
        <v>2</v>
      </c>
      <c r="S1381" s="8"/>
      <c r="T1381" s="8"/>
      <c r="U1381" s="8"/>
      <c r="V1381" s="8"/>
      <c r="W1381" s="8"/>
      <c r="X1381" s="8"/>
      <c r="Y1381" s="8"/>
      <c r="Z1381" s="8"/>
    </row>
    <row r="1382" spans="1:26" ht="15.75" customHeight="1">
      <c r="A1382" s="8"/>
      <c r="B1382" s="8"/>
      <c r="C1382" s="8"/>
      <c r="D1382" s="8"/>
      <c r="E1382" s="8"/>
      <c r="F1382" s="8"/>
      <c r="G1382" s="8"/>
      <c r="H1382" s="8"/>
      <c r="I1382" s="8"/>
      <c r="J1382" s="8"/>
      <c r="K1382" s="8"/>
      <c r="L1382" s="8"/>
      <c r="M1382" s="32"/>
      <c r="N1382" s="57" t="str">
        <f t="shared" si="17"/>
        <v/>
      </c>
      <c r="O1382" s="54">
        <f t="shared" ca="1" si="3"/>
        <v>46</v>
      </c>
      <c r="P1382" s="55">
        <f t="shared" ca="1" si="13"/>
        <v>334530308655.55328</v>
      </c>
      <c r="Q1382" s="56">
        <f t="shared" ca="1" si="14"/>
        <v>8697788025044.3857</v>
      </c>
      <c r="R1382" s="57">
        <f t="shared" ca="1" si="15"/>
        <v>0</v>
      </c>
      <c r="S1382" s="8"/>
      <c r="T1382" s="8"/>
      <c r="U1382" s="8"/>
      <c r="V1382" s="8"/>
      <c r="W1382" s="8"/>
      <c r="X1382" s="8"/>
      <c r="Y1382" s="8"/>
      <c r="Z1382" s="8"/>
    </row>
    <row r="1383" spans="1:26" ht="15.75" customHeight="1">
      <c r="A1383" s="8"/>
      <c r="B1383" s="8"/>
      <c r="C1383" s="8"/>
      <c r="D1383" s="8"/>
      <c r="E1383" s="8"/>
      <c r="F1383" s="8"/>
      <c r="G1383" s="8"/>
      <c r="H1383" s="8"/>
      <c r="I1383" s="8"/>
      <c r="J1383" s="8"/>
      <c r="K1383" s="8"/>
      <c r="L1383" s="8"/>
      <c r="M1383" s="32"/>
      <c r="N1383" s="57" t="str">
        <f t="shared" si="17"/>
        <v/>
      </c>
      <c r="O1383" s="54">
        <f t="shared" ca="1" si="3"/>
        <v>47</v>
      </c>
      <c r="P1383" s="55">
        <f t="shared" ca="1" si="13"/>
        <v>347911521001.77545</v>
      </c>
      <c r="Q1383" s="56">
        <f t="shared" ca="1" si="14"/>
        <v>9045699546046.1621</v>
      </c>
      <c r="R1383" s="57">
        <f t="shared" ca="1" si="15"/>
        <v>0</v>
      </c>
      <c r="S1383" s="8"/>
      <c r="T1383" s="8"/>
      <c r="U1383" s="8"/>
      <c r="V1383" s="8"/>
      <c r="W1383" s="8"/>
      <c r="X1383" s="8"/>
      <c r="Y1383" s="8"/>
      <c r="Z1383" s="8"/>
    </row>
    <row r="1384" spans="1:26" ht="15.75" customHeight="1">
      <c r="A1384" s="8"/>
      <c r="B1384" s="8"/>
      <c r="C1384" s="8"/>
      <c r="D1384" s="8"/>
      <c r="E1384" s="8"/>
      <c r="F1384" s="8"/>
      <c r="G1384" s="8"/>
      <c r="H1384" s="8"/>
      <c r="I1384" s="8"/>
      <c r="J1384" s="8"/>
      <c r="K1384" s="8"/>
      <c r="L1384" s="8"/>
      <c r="M1384" s="32"/>
      <c r="N1384" s="57" t="str">
        <f t="shared" si="17"/>
        <v/>
      </c>
      <c r="O1384" s="54">
        <f t="shared" ca="1" si="3"/>
        <v>89</v>
      </c>
      <c r="P1384" s="55">
        <f t="shared" ca="1" si="13"/>
        <v>-180913990920.92325</v>
      </c>
      <c r="Q1384" s="56">
        <f t="shared" ca="1" si="14"/>
        <v>8864785555125.2383</v>
      </c>
      <c r="R1384" s="57">
        <f t="shared" ca="1" si="15"/>
        <v>1</v>
      </c>
      <c r="S1384" s="8"/>
      <c r="T1384" s="8"/>
      <c r="U1384" s="8"/>
      <c r="V1384" s="8"/>
      <c r="W1384" s="8"/>
      <c r="X1384" s="8"/>
      <c r="Y1384" s="8"/>
      <c r="Z1384" s="8"/>
    </row>
    <row r="1385" spans="1:26" ht="15.75" customHeight="1">
      <c r="A1385" s="8"/>
      <c r="B1385" s="8"/>
      <c r="C1385" s="8"/>
      <c r="D1385" s="8"/>
      <c r="E1385" s="8"/>
      <c r="F1385" s="8"/>
      <c r="G1385" s="8"/>
      <c r="H1385" s="8"/>
      <c r="I1385" s="8"/>
      <c r="J1385" s="8"/>
      <c r="K1385" s="8"/>
      <c r="L1385" s="8"/>
      <c r="M1385" s="32"/>
      <c r="N1385" s="57" t="str">
        <f t="shared" si="17"/>
        <v/>
      </c>
      <c r="O1385" s="54">
        <f t="shared" ca="1" si="3"/>
        <v>23</v>
      </c>
      <c r="P1385" s="55">
        <f t="shared" ca="1" si="13"/>
        <v>354591422205.00952</v>
      </c>
      <c r="Q1385" s="56">
        <f t="shared" ca="1" si="14"/>
        <v>9219376977330.248</v>
      </c>
      <c r="R1385" s="57">
        <f t="shared" ca="1" si="15"/>
        <v>0</v>
      </c>
      <c r="S1385" s="8"/>
      <c r="T1385" s="8"/>
      <c r="U1385" s="8"/>
      <c r="V1385" s="8"/>
      <c r="W1385" s="8"/>
      <c r="X1385" s="8"/>
      <c r="Y1385" s="8"/>
      <c r="Z1385" s="8"/>
    </row>
    <row r="1386" spans="1:26" ht="15.75" customHeight="1">
      <c r="A1386" s="8"/>
      <c r="B1386" s="8"/>
      <c r="C1386" s="8"/>
      <c r="D1386" s="8"/>
      <c r="E1386" s="8"/>
      <c r="F1386" s="8"/>
      <c r="G1386" s="8"/>
      <c r="H1386" s="8"/>
      <c r="I1386" s="8"/>
      <c r="J1386" s="8"/>
      <c r="K1386" s="8"/>
      <c r="L1386" s="8"/>
      <c r="M1386" s="32"/>
      <c r="N1386" s="57" t="str">
        <f t="shared" si="17"/>
        <v/>
      </c>
      <c r="O1386" s="54">
        <f t="shared" ca="1" si="3"/>
        <v>5</v>
      </c>
      <c r="P1386" s="55">
        <f t="shared" ca="1" si="13"/>
        <v>368775079093.2099</v>
      </c>
      <c r="Q1386" s="56">
        <f t="shared" ca="1" si="14"/>
        <v>9588152056423.457</v>
      </c>
      <c r="R1386" s="57">
        <f t="shared" ca="1" si="15"/>
        <v>0</v>
      </c>
      <c r="S1386" s="8"/>
      <c r="T1386" s="8"/>
      <c r="U1386" s="8"/>
      <c r="V1386" s="8"/>
      <c r="W1386" s="8"/>
      <c r="X1386" s="8"/>
      <c r="Y1386" s="8"/>
      <c r="Z1386" s="8"/>
    </row>
    <row r="1387" spans="1:26" ht="15.75" customHeight="1">
      <c r="A1387" s="8"/>
      <c r="B1387" s="8"/>
      <c r="C1387" s="8"/>
      <c r="D1387" s="8"/>
      <c r="E1387" s="8"/>
      <c r="F1387" s="8"/>
      <c r="G1387" s="8"/>
      <c r="H1387" s="8"/>
      <c r="I1387" s="8"/>
      <c r="J1387" s="8"/>
      <c r="K1387" s="8"/>
      <c r="L1387" s="8"/>
      <c r="M1387" s="32"/>
      <c r="N1387" s="57" t="str">
        <f t="shared" si="17"/>
        <v/>
      </c>
      <c r="O1387" s="54">
        <f t="shared" ca="1" si="3"/>
        <v>58</v>
      </c>
      <c r="P1387" s="55">
        <f t="shared" ca="1" si="13"/>
        <v>383526082256.93829</v>
      </c>
      <c r="Q1387" s="56">
        <f t="shared" ca="1" si="14"/>
        <v>9971678138680.3945</v>
      </c>
      <c r="R1387" s="57">
        <f t="shared" ca="1" si="15"/>
        <v>0</v>
      </c>
      <c r="S1387" s="8"/>
      <c r="T1387" s="8"/>
      <c r="U1387" s="8"/>
      <c r="V1387" s="8"/>
      <c r="W1387" s="8"/>
      <c r="X1387" s="8"/>
      <c r="Y1387" s="8"/>
      <c r="Z1387" s="8"/>
    </row>
    <row r="1388" spans="1:26" ht="15.75" customHeight="1">
      <c r="A1388" s="8"/>
      <c r="B1388" s="8"/>
      <c r="C1388" s="8"/>
      <c r="D1388" s="8"/>
      <c r="E1388" s="8"/>
      <c r="F1388" s="8"/>
      <c r="G1388" s="8"/>
      <c r="H1388" s="8"/>
      <c r="I1388" s="8"/>
      <c r="J1388" s="8"/>
      <c r="K1388" s="8"/>
      <c r="L1388" s="8"/>
      <c r="M1388" s="32"/>
      <c r="N1388" s="57" t="str">
        <f t="shared" si="17"/>
        <v/>
      </c>
      <c r="O1388" s="54">
        <f t="shared" ca="1" si="3"/>
        <v>21</v>
      </c>
      <c r="P1388" s="55">
        <f t="shared" ca="1" si="13"/>
        <v>398867125547.21576</v>
      </c>
      <c r="Q1388" s="56">
        <f t="shared" ca="1" si="14"/>
        <v>10370545264227.609</v>
      </c>
      <c r="R1388" s="57">
        <f t="shared" ca="1" si="15"/>
        <v>0</v>
      </c>
      <c r="S1388" s="8"/>
      <c r="T1388" s="8"/>
      <c r="U1388" s="8"/>
      <c r="V1388" s="8"/>
      <c r="W1388" s="8"/>
      <c r="X1388" s="8"/>
      <c r="Y1388" s="8"/>
      <c r="Z1388" s="8"/>
    </row>
    <row r="1389" spans="1:26" ht="15.75" customHeight="1">
      <c r="A1389" s="8"/>
      <c r="B1389" s="8"/>
      <c r="C1389" s="8"/>
      <c r="D1389" s="8"/>
      <c r="E1389" s="8"/>
      <c r="F1389" s="8"/>
      <c r="G1389" s="8"/>
      <c r="H1389" s="8"/>
      <c r="I1389" s="8"/>
      <c r="J1389" s="8"/>
      <c r="K1389" s="8"/>
      <c r="L1389" s="8"/>
      <c r="M1389" s="32"/>
      <c r="N1389" s="57" t="str">
        <f t="shared" si="17"/>
        <v/>
      </c>
      <c r="O1389" s="54">
        <f t="shared" ca="1" si="3"/>
        <v>92</v>
      </c>
      <c r="P1389" s="55">
        <f t="shared" ca="1" si="13"/>
        <v>-207410905284.55219</v>
      </c>
      <c r="Q1389" s="56">
        <f t="shared" ca="1" si="14"/>
        <v>10163134358943.057</v>
      </c>
      <c r="R1389" s="57">
        <f t="shared" ca="1" si="15"/>
        <v>1</v>
      </c>
      <c r="S1389" s="8"/>
      <c r="T1389" s="8"/>
      <c r="U1389" s="8"/>
      <c r="V1389" s="8"/>
      <c r="W1389" s="8"/>
      <c r="X1389" s="8"/>
      <c r="Y1389" s="8"/>
      <c r="Z1389" s="8"/>
    </row>
    <row r="1390" spans="1:26" ht="15.75" customHeight="1">
      <c r="A1390" s="8"/>
      <c r="B1390" s="8"/>
      <c r="C1390" s="8"/>
      <c r="D1390" s="8"/>
      <c r="E1390" s="8"/>
      <c r="F1390" s="8"/>
      <c r="G1390" s="8"/>
      <c r="H1390" s="8"/>
      <c r="I1390" s="8"/>
      <c r="J1390" s="8"/>
      <c r="K1390" s="8"/>
      <c r="L1390" s="8"/>
      <c r="M1390" s="32"/>
      <c r="N1390" s="57" t="str">
        <f t="shared" si="17"/>
        <v/>
      </c>
      <c r="O1390" s="54">
        <f t="shared" ca="1" si="3"/>
        <v>13</v>
      </c>
      <c r="P1390" s="55">
        <f t="shared" ca="1" si="13"/>
        <v>406525374357.72229</v>
      </c>
      <c r="Q1390" s="56">
        <f t="shared" ca="1" si="14"/>
        <v>10569659733300.779</v>
      </c>
      <c r="R1390" s="57">
        <f t="shared" ca="1" si="15"/>
        <v>0</v>
      </c>
      <c r="S1390" s="8"/>
      <c r="T1390" s="8"/>
      <c r="U1390" s="8"/>
      <c r="V1390" s="8"/>
      <c r="W1390" s="8"/>
      <c r="X1390" s="8"/>
      <c r="Y1390" s="8"/>
      <c r="Z1390" s="8"/>
    </row>
    <row r="1391" spans="1:26" ht="15.75" customHeight="1">
      <c r="A1391" s="8"/>
      <c r="B1391" s="8"/>
      <c r="C1391" s="8"/>
      <c r="D1391" s="8"/>
      <c r="E1391" s="8"/>
      <c r="F1391" s="8"/>
      <c r="G1391" s="8"/>
      <c r="H1391" s="8"/>
      <c r="I1391" s="8"/>
      <c r="J1391" s="8"/>
      <c r="K1391" s="8"/>
      <c r="L1391" s="8"/>
      <c r="M1391" s="32"/>
      <c r="N1391" s="57" t="str">
        <f t="shared" si="17"/>
        <v/>
      </c>
      <c r="O1391" s="54">
        <f t="shared" ca="1" si="3"/>
        <v>89</v>
      </c>
      <c r="P1391" s="55">
        <f t="shared" ca="1" si="13"/>
        <v>-211393194666.01559</v>
      </c>
      <c r="Q1391" s="56">
        <f t="shared" ca="1" si="14"/>
        <v>10358266538634.764</v>
      </c>
      <c r="R1391" s="57">
        <f t="shared" ca="1" si="15"/>
        <v>1</v>
      </c>
      <c r="S1391" s="8"/>
      <c r="T1391" s="8"/>
      <c r="U1391" s="8"/>
      <c r="V1391" s="8"/>
      <c r="W1391" s="8"/>
      <c r="X1391" s="8"/>
      <c r="Y1391" s="8"/>
      <c r="Z1391" s="8"/>
    </row>
    <row r="1392" spans="1:26" ht="15.75" customHeight="1">
      <c r="A1392" s="8"/>
      <c r="B1392" s="8"/>
      <c r="C1392" s="8"/>
      <c r="D1392" s="8"/>
      <c r="E1392" s="8"/>
      <c r="F1392" s="8"/>
      <c r="G1392" s="8"/>
      <c r="H1392" s="8"/>
      <c r="I1392" s="8"/>
      <c r="J1392" s="8"/>
      <c r="K1392" s="8"/>
      <c r="L1392" s="8"/>
      <c r="M1392" s="32"/>
      <c r="N1392" s="57" t="str">
        <f t="shared" si="17"/>
        <v/>
      </c>
      <c r="O1392" s="54">
        <f t="shared" ca="1" si="3"/>
        <v>43</v>
      </c>
      <c r="P1392" s="55">
        <f t="shared" ca="1" si="13"/>
        <v>414330661545.39056</v>
      </c>
      <c r="Q1392" s="56">
        <f t="shared" ca="1" si="14"/>
        <v>10772597200180.154</v>
      </c>
      <c r="R1392" s="57">
        <f t="shared" ca="1" si="15"/>
        <v>0</v>
      </c>
      <c r="S1392" s="8"/>
      <c r="T1392" s="8"/>
      <c r="U1392" s="8"/>
      <c r="V1392" s="8"/>
      <c r="W1392" s="8"/>
      <c r="X1392" s="8"/>
      <c r="Y1392" s="8"/>
      <c r="Z1392" s="8"/>
    </row>
    <row r="1393" spans="1:26" ht="15.75" customHeight="1">
      <c r="A1393" s="8"/>
      <c r="B1393" s="8"/>
      <c r="C1393" s="8"/>
      <c r="D1393" s="8"/>
      <c r="E1393" s="8"/>
      <c r="F1393" s="8"/>
      <c r="G1393" s="8"/>
      <c r="H1393" s="8"/>
      <c r="I1393" s="8"/>
      <c r="J1393" s="8"/>
      <c r="K1393" s="8"/>
      <c r="L1393" s="8"/>
      <c r="M1393" s="32"/>
      <c r="N1393" s="57" t="str">
        <f t="shared" si="17"/>
        <v/>
      </c>
      <c r="O1393" s="54">
        <f t="shared" ca="1" si="3"/>
        <v>56</v>
      </c>
      <c r="P1393" s="55">
        <f t="shared" ca="1" si="13"/>
        <v>430903888007.20618</v>
      </c>
      <c r="Q1393" s="56">
        <f t="shared" ca="1" si="14"/>
        <v>11203501088187.361</v>
      </c>
      <c r="R1393" s="57">
        <f t="shared" ca="1" si="15"/>
        <v>0</v>
      </c>
      <c r="S1393" s="8"/>
      <c r="T1393" s="8"/>
      <c r="U1393" s="8"/>
      <c r="V1393" s="8"/>
      <c r="W1393" s="8"/>
      <c r="X1393" s="8"/>
      <c r="Y1393" s="8"/>
      <c r="Z1393" s="8"/>
    </row>
    <row r="1394" spans="1:26" ht="15.75" customHeight="1">
      <c r="A1394" s="8"/>
      <c r="B1394" s="8"/>
      <c r="C1394" s="8"/>
      <c r="D1394" s="8"/>
      <c r="E1394" s="8"/>
      <c r="F1394" s="8"/>
      <c r="G1394" s="8"/>
      <c r="H1394" s="8"/>
      <c r="I1394" s="8"/>
      <c r="J1394" s="8"/>
      <c r="K1394" s="8"/>
      <c r="L1394" s="8"/>
      <c r="M1394" s="32"/>
      <c r="N1394" s="57" t="str">
        <f t="shared" si="17"/>
        <v/>
      </c>
      <c r="O1394" s="54">
        <f t="shared" ca="1" si="3"/>
        <v>14</v>
      </c>
      <c r="P1394" s="55">
        <f t="shared" ca="1" si="13"/>
        <v>448140043527.49445</v>
      </c>
      <c r="Q1394" s="56">
        <f t="shared" ca="1" si="14"/>
        <v>11651641131714.855</v>
      </c>
      <c r="R1394" s="57">
        <f t="shared" ca="1" si="15"/>
        <v>0</v>
      </c>
      <c r="S1394" s="8"/>
      <c r="T1394" s="8"/>
      <c r="U1394" s="8"/>
      <c r="V1394" s="8"/>
      <c r="W1394" s="8"/>
      <c r="X1394" s="8"/>
      <c r="Y1394" s="8"/>
      <c r="Z1394" s="8"/>
    </row>
    <row r="1395" spans="1:26" ht="15.75" customHeight="1">
      <c r="A1395" s="8"/>
      <c r="B1395" s="8"/>
      <c r="C1395" s="8"/>
      <c r="D1395" s="8"/>
      <c r="E1395" s="8"/>
      <c r="F1395" s="8"/>
      <c r="G1395" s="8"/>
      <c r="H1395" s="8"/>
      <c r="I1395" s="8"/>
      <c r="J1395" s="8"/>
      <c r="K1395" s="8"/>
      <c r="L1395" s="8"/>
      <c r="M1395" s="32"/>
      <c r="N1395" s="57" t="str">
        <f t="shared" si="17"/>
        <v/>
      </c>
      <c r="O1395" s="54">
        <f t="shared" ca="1" si="3"/>
        <v>50</v>
      </c>
      <c r="P1395" s="55">
        <f t="shared" ca="1" si="13"/>
        <v>466065645268.59424</v>
      </c>
      <c r="Q1395" s="56">
        <f t="shared" ca="1" si="14"/>
        <v>12117706776983.449</v>
      </c>
      <c r="R1395" s="57">
        <f t="shared" ca="1" si="15"/>
        <v>0</v>
      </c>
      <c r="S1395" s="8"/>
      <c r="T1395" s="8"/>
      <c r="U1395" s="8"/>
      <c r="V1395" s="8"/>
      <c r="W1395" s="8"/>
      <c r="X1395" s="8"/>
      <c r="Y1395" s="8"/>
      <c r="Z1395" s="8"/>
    </row>
    <row r="1396" spans="1:26" ht="15.75" customHeight="1">
      <c r="A1396" s="8"/>
      <c r="B1396" s="8"/>
      <c r="C1396" s="8"/>
      <c r="D1396" s="8"/>
      <c r="E1396" s="8"/>
      <c r="F1396" s="8"/>
      <c r="G1396" s="8"/>
      <c r="H1396" s="8"/>
      <c r="I1396" s="8"/>
      <c r="J1396" s="8"/>
      <c r="K1396" s="8"/>
      <c r="L1396" s="8"/>
      <c r="M1396" s="32"/>
      <c r="N1396" s="57" t="str">
        <f t="shared" si="17"/>
        <v/>
      </c>
      <c r="O1396" s="54">
        <f t="shared" ca="1" si="3"/>
        <v>16</v>
      </c>
      <c r="P1396" s="55">
        <f t="shared" ca="1" si="13"/>
        <v>484708271079.33795</v>
      </c>
      <c r="Q1396" s="56">
        <f t="shared" ca="1" si="14"/>
        <v>12602415048062.787</v>
      </c>
      <c r="R1396" s="57">
        <f t="shared" ca="1" si="15"/>
        <v>0</v>
      </c>
      <c r="S1396" s="8"/>
      <c r="T1396" s="8"/>
      <c r="U1396" s="8"/>
      <c r="V1396" s="8"/>
      <c r="W1396" s="8"/>
      <c r="X1396" s="8"/>
      <c r="Y1396" s="8"/>
      <c r="Z1396" s="8"/>
    </row>
    <row r="1397" spans="1:26" ht="15.75" customHeight="1">
      <c r="A1397" s="8"/>
      <c r="B1397" s="8"/>
      <c r="C1397" s="8"/>
      <c r="D1397" s="8"/>
      <c r="E1397" s="8"/>
      <c r="F1397" s="8"/>
      <c r="G1397" s="8"/>
      <c r="H1397" s="8"/>
      <c r="I1397" s="8"/>
      <c r="J1397" s="8"/>
      <c r="K1397" s="8"/>
      <c r="L1397" s="8"/>
      <c r="M1397" s="32"/>
      <c r="N1397" s="57" t="str">
        <f t="shared" si="17"/>
        <v/>
      </c>
      <c r="O1397" s="54">
        <f t="shared" ca="1" si="3"/>
        <v>70</v>
      </c>
      <c r="P1397" s="55">
        <f t="shared" ca="1" si="13"/>
        <v>-252048300961.25574</v>
      </c>
      <c r="Q1397" s="56">
        <f t="shared" ca="1" si="14"/>
        <v>12350366747101.531</v>
      </c>
      <c r="R1397" s="57">
        <f t="shared" ca="1" si="15"/>
        <v>1</v>
      </c>
      <c r="S1397" s="8"/>
      <c r="T1397" s="8"/>
      <c r="U1397" s="8"/>
      <c r="V1397" s="8"/>
      <c r="W1397" s="8"/>
      <c r="X1397" s="8"/>
      <c r="Y1397" s="8"/>
      <c r="Z1397" s="8"/>
    </row>
    <row r="1398" spans="1:26" ht="15.75" customHeight="1">
      <c r="A1398" s="8"/>
      <c r="B1398" s="8"/>
      <c r="C1398" s="8"/>
      <c r="D1398" s="8"/>
      <c r="E1398" s="8"/>
      <c r="F1398" s="8"/>
      <c r="G1398" s="8"/>
      <c r="H1398" s="8"/>
      <c r="I1398" s="8"/>
      <c r="J1398" s="8"/>
      <c r="K1398" s="8"/>
      <c r="L1398" s="8"/>
      <c r="M1398" s="32"/>
      <c r="N1398" s="57" t="str">
        <f t="shared" si="17"/>
        <v/>
      </c>
      <c r="O1398" s="54">
        <f t="shared" ca="1" si="3"/>
        <v>60</v>
      </c>
      <c r="P1398" s="55">
        <f t="shared" ca="1" si="13"/>
        <v>-247007334942.03064</v>
      </c>
      <c r="Q1398" s="56">
        <f t="shared" ca="1" si="14"/>
        <v>12103359412159.5</v>
      </c>
      <c r="R1398" s="57">
        <f t="shared" ca="1" si="15"/>
        <v>2</v>
      </c>
      <c r="S1398" s="8"/>
      <c r="T1398" s="8"/>
      <c r="U1398" s="8"/>
      <c r="V1398" s="8"/>
      <c r="W1398" s="8"/>
      <c r="X1398" s="8"/>
      <c r="Y1398" s="8"/>
      <c r="Z1398" s="8"/>
    </row>
    <row r="1399" spans="1:26" ht="15.75" customHeight="1">
      <c r="A1399" s="8"/>
      <c r="B1399" s="8"/>
      <c r="C1399" s="8"/>
      <c r="D1399" s="8"/>
      <c r="E1399" s="8"/>
      <c r="F1399" s="8"/>
      <c r="G1399" s="8"/>
      <c r="H1399" s="8"/>
      <c r="I1399" s="8"/>
      <c r="J1399" s="8"/>
      <c r="K1399" s="8"/>
      <c r="L1399" s="8"/>
      <c r="M1399" s="32"/>
      <c r="N1399" s="57" t="str">
        <f t="shared" si="17"/>
        <v/>
      </c>
      <c r="O1399" s="54">
        <f t="shared" ca="1" si="3"/>
        <v>21</v>
      </c>
      <c r="P1399" s="55">
        <f t="shared" ca="1" si="13"/>
        <v>484134376486.38</v>
      </c>
      <c r="Q1399" s="56">
        <f t="shared" ca="1" si="14"/>
        <v>12587493788645.881</v>
      </c>
      <c r="R1399" s="57">
        <f t="shared" ca="1" si="15"/>
        <v>0</v>
      </c>
      <c r="S1399" s="8"/>
      <c r="T1399" s="8"/>
      <c r="U1399" s="8"/>
      <c r="V1399" s="8"/>
      <c r="W1399" s="8"/>
      <c r="X1399" s="8"/>
      <c r="Y1399" s="8"/>
      <c r="Z1399" s="8"/>
    </row>
    <row r="1400" spans="1:26" ht="15.75" customHeight="1">
      <c r="A1400" s="8"/>
      <c r="B1400" s="8"/>
      <c r="C1400" s="8"/>
      <c r="D1400" s="8"/>
      <c r="E1400" s="8"/>
      <c r="F1400" s="8"/>
      <c r="G1400" s="8"/>
      <c r="H1400" s="8"/>
      <c r="I1400" s="8"/>
      <c r="J1400" s="8"/>
      <c r="K1400" s="8"/>
      <c r="L1400" s="8"/>
      <c r="M1400" s="32"/>
      <c r="N1400" s="57" t="str">
        <f t="shared" si="17"/>
        <v/>
      </c>
      <c r="O1400" s="54">
        <f t="shared" ca="1" si="3"/>
        <v>74</v>
      </c>
      <c r="P1400" s="55">
        <f t="shared" ca="1" si="13"/>
        <v>-251749875772.91763</v>
      </c>
      <c r="Q1400" s="56">
        <f t="shared" ca="1" si="14"/>
        <v>12335743912872.963</v>
      </c>
      <c r="R1400" s="57">
        <f t="shared" ca="1" si="15"/>
        <v>1</v>
      </c>
      <c r="S1400" s="8"/>
      <c r="T1400" s="8"/>
      <c r="U1400" s="8"/>
      <c r="V1400" s="8"/>
      <c r="W1400" s="8"/>
      <c r="X1400" s="8"/>
      <c r="Y1400" s="8"/>
      <c r="Z1400" s="8"/>
    </row>
    <row r="1401" spans="1:26" ht="15.75" customHeight="1">
      <c r="A1401" s="8"/>
      <c r="B1401" s="8"/>
      <c r="C1401" s="8"/>
      <c r="D1401" s="8"/>
      <c r="E1401" s="8"/>
      <c r="F1401" s="8"/>
      <c r="G1401" s="8"/>
      <c r="H1401" s="8"/>
      <c r="I1401" s="8"/>
      <c r="J1401" s="8"/>
      <c r="K1401" s="8"/>
      <c r="L1401" s="8"/>
      <c r="M1401" s="32"/>
      <c r="N1401" s="57" t="str">
        <f t="shared" si="17"/>
        <v/>
      </c>
      <c r="O1401" s="54">
        <f t="shared" ca="1" si="3"/>
        <v>28</v>
      </c>
      <c r="P1401" s="55">
        <f t="shared" ca="1" si="13"/>
        <v>493429756514.91852</v>
      </c>
      <c r="Q1401" s="56">
        <f t="shared" ca="1" si="14"/>
        <v>12829173669387.881</v>
      </c>
      <c r="R1401" s="57">
        <f t="shared" ca="1" si="15"/>
        <v>0</v>
      </c>
      <c r="S1401" s="8"/>
      <c r="T1401" s="8"/>
      <c r="U1401" s="8"/>
      <c r="V1401" s="8"/>
      <c r="W1401" s="8"/>
      <c r="X1401" s="8"/>
      <c r="Y1401" s="8"/>
      <c r="Z1401" s="8"/>
    </row>
    <row r="1402" spans="1:26" ht="15.75" customHeight="1">
      <c r="A1402" s="8"/>
      <c r="B1402" s="8"/>
      <c r="C1402" s="8"/>
      <c r="D1402" s="8"/>
      <c r="E1402" s="8"/>
      <c r="F1402" s="8"/>
      <c r="G1402" s="8"/>
      <c r="H1402" s="8"/>
      <c r="I1402" s="8"/>
      <c r="J1402" s="8"/>
      <c r="K1402" s="8"/>
      <c r="L1402" s="8"/>
      <c r="M1402" s="32"/>
      <c r="N1402" s="57" t="str">
        <f t="shared" si="17"/>
        <v/>
      </c>
      <c r="O1402" s="54">
        <f t="shared" ca="1" si="3"/>
        <v>55</v>
      </c>
      <c r="P1402" s="55">
        <f t="shared" ca="1" si="13"/>
        <v>513166946775.51526</v>
      </c>
      <c r="Q1402" s="56">
        <f t="shared" ca="1" si="14"/>
        <v>13342340616163.396</v>
      </c>
      <c r="R1402" s="57">
        <f t="shared" ca="1" si="15"/>
        <v>0</v>
      </c>
      <c r="S1402" s="8"/>
      <c r="T1402" s="8"/>
      <c r="U1402" s="8"/>
      <c r="V1402" s="8"/>
      <c r="W1402" s="8"/>
      <c r="X1402" s="8"/>
      <c r="Y1402" s="8"/>
      <c r="Z1402" s="8"/>
    </row>
    <row r="1403" spans="1:26" ht="15.75" customHeight="1">
      <c r="A1403" s="8"/>
      <c r="B1403" s="8"/>
      <c r="C1403" s="8"/>
      <c r="D1403" s="8"/>
      <c r="E1403" s="8"/>
      <c r="F1403" s="8"/>
      <c r="G1403" s="8"/>
      <c r="H1403" s="8"/>
      <c r="I1403" s="8"/>
      <c r="J1403" s="8"/>
      <c r="K1403" s="8"/>
      <c r="L1403" s="8"/>
      <c r="M1403" s="32"/>
      <c r="N1403" s="57" t="str">
        <f t="shared" si="17"/>
        <v/>
      </c>
      <c r="O1403" s="54">
        <f t="shared" ca="1" si="3"/>
        <v>46</v>
      </c>
      <c r="P1403" s="55">
        <f t="shared" ca="1" si="13"/>
        <v>533693624646.53589</v>
      </c>
      <c r="Q1403" s="56">
        <f t="shared" ca="1" si="14"/>
        <v>13876034240809.932</v>
      </c>
      <c r="R1403" s="57">
        <f t="shared" ca="1" si="15"/>
        <v>0</v>
      </c>
      <c r="S1403" s="8"/>
      <c r="T1403" s="8"/>
      <c r="U1403" s="8"/>
      <c r="V1403" s="8"/>
      <c r="W1403" s="8"/>
      <c r="X1403" s="8"/>
      <c r="Y1403" s="8"/>
      <c r="Z1403" s="8"/>
    </row>
    <row r="1404" spans="1:26" ht="15.75" customHeight="1">
      <c r="A1404" s="8"/>
      <c r="B1404" s="8"/>
      <c r="C1404" s="8"/>
      <c r="D1404" s="8"/>
      <c r="E1404" s="8"/>
      <c r="F1404" s="8"/>
      <c r="G1404" s="8"/>
      <c r="H1404" s="8"/>
      <c r="I1404" s="8"/>
      <c r="J1404" s="8"/>
      <c r="K1404" s="8"/>
      <c r="L1404" s="8"/>
      <c r="M1404" s="32"/>
      <c r="N1404" s="57" t="str">
        <f t="shared" si="17"/>
        <v/>
      </c>
      <c r="O1404" s="54">
        <f t="shared" ca="1" si="3"/>
        <v>47</v>
      </c>
      <c r="P1404" s="55">
        <f t="shared" ca="1" si="13"/>
        <v>555041369632.39722</v>
      </c>
      <c r="Q1404" s="56">
        <f t="shared" ca="1" si="14"/>
        <v>14431075610442.328</v>
      </c>
      <c r="R1404" s="57">
        <f t="shared" ca="1" si="15"/>
        <v>0</v>
      </c>
      <c r="S1404" s="8"/>
      <c r="T1404" s="8"/>
      <c r="U1404" s="8"/>
      <c r="V1404" s="8"/>
      <c r="W1404" s="8"/>
      <c r="X1404" s="8"/>
      <c r="Y1404" s="8"/>
      <c r="Z1404" s="8"/>
    </row>
    <row r="1405" spans="1:26" ht="15.75" customHeight="1">
      <c r="A1405" s="8"/>
      <c r="B1405" s="8"/>
      <c r="C1405" s="8"/>
      <c r="D1405" s="8"/>
      <c r="E1405" s="8"/>
      <c r="F1405" s="8"/>
      <c r="G1405" s="8"/>
      <c r="H1405" s="8"/>
      <c r="I1405" s="8"/>
      <c r="J1405" s="8"/>
      <c r="K1405" s="8"/>
      <c r="L1405" s="8"/>
      <c r="M1405" s="32"/>
      <c r="N1405" s="57" t="str">
        <f t="shared" si="17"/>
        <v/>
      </c>
      <c r="O1405" s="54">
        <f t="shared" ca="1" si="3"/>
        <v>31</v>
      </c>
      <c r="P1405" s="55">
        <f t="shared" ca="1" si="13"/>
        <v>577243024417.69312</v>
      </c>
      <c r="Q1405" s="56">
        <f t="shared" ca="1" si="14"/>
        <v>15008318634860.021</v>
      </c>
      <c r="R1405" s="57">
        <f t="shared" ca="1" si="15"/>
        <v>0</v>
      </c>
      <c r="S1405" s="8"/>
      <c r="T1405" s="8"/>
      <c r="U1405" s="8"/>
      <c r="V1405" s="8"/>
      <c r="W1405" s="8"/>
      <c r="X1405" s="8"/>
      <c r="Y1405" s="8"/>
      <c r="Z1405" s="8"/>
    </row>
    <row r="1406" spans="1:26" ht="15.75" customHeight="1">
      <c r="A1406" s="8"/>
      <c r="B1406" s="8"/>
      <c r="C1406" s="8"/>
      <c r="D1406" s="8"/>
      <c r="E1406" s="8"/>
      <c r="F1406" s="8"/>
      <c r="G1406" s="8"/>
      <c r="H1406" s="8"/>
      <c r="I1406" s="8"/>
      <c r="J1406" s="8"/>
      <c r="K1406" s="8"/>
      <c r="L1406" s="8"/>
      <c r="M1406" s="32"/>
      <c r="N1406" s="57" t="str">
        <f t="shared" si="17"/>
        <v/>
      </c>
      <c r="O1406" s="54">
        <f t="shared" ca="1" si="3"/>
        <v>35</v>
      </c>
      <c r="P1406" s="55">
        <f t="shared" ca="1" si="13"/>
        <v>600332745394.40088</v>
      </c>
      <c r="Q1406" s="56">
        <f t="shared" ca="1" si="14"/>
        <v>15608651380254.422</v>
      </c>
      <c r="R1406" s="57">
        <f t="shared" ca="1" si="15"/>
        <v>0</v>
      </c>
      <c r="S1406" s="8"/>
      <c r="T1406" s="8"/>
      <c r="U1406" s="8"/>
      <c r="V1406" s="8"/>
      <c r="W1406" s="8"/>
      <c r="X1406" s="8"/>
      <c r="Y1406" s="8"/>
      <c r="Z1406" s="8"/>
    </row>
    <row r="1407" spans="1:26" ht="15.75" customHeight="1">
      <c r="A1407" s="8"/>
      <c r="B1407" s="8"/>
      <c r="C1407" s="8"/>
      <c r="D1407" s="8"/>
      <c r="E1407" s="8"/>
      <c r="F1407" s="8"/>
      <c r="G1407" s="8"/>
      <c r="H1407" s="8"/>
      <c r="I1407" s="8"/>
      <c r="J1407" s="8"/>
      <c r="K1407" s="8"/>
      <c r="L1407" s="8"/>
      <c r="M1407" s="32"/>
      <c r="N1407" s="57" t="str">
        <f t="shared" si="17"/>
        <v/>
      </c>
      <c r="O1407" s="54">
        <f t="shared" ca="1" si="3"/>
        <v>48</v>
      </c>
      <c r="P1407" s="55">
        <f t="shared" ca="1" si="13"/>
        <v>624346055210.17688</v>
      </c>
      <c r="Q1407" s="56">
        <f t="shared" ca="1" si="14"/>
        <v>16232997435464.6</v>
      </c>
      <c r="R1407" s="57">
        <f t="shared" ca="1" si="15"/>
        <v>0</v>
      </c>
      <c r="S1407" s="8"/>
      <c r="T1407" s="8"/>
      <c r="U1407" s="8"/>
      <c r="V1407" s="8"/>
      <c r="W1407" s="8"/>
      <c r="X1407" s="8"/>
      <c r="Y1407" s="8"/>
      <c r="Z1407" s="8"/>
    </row>
    <row r="1408" spans="1:26" ht="15.75" customHeight="1">
      <c r="A1408" s="8"/>
      <c r="B1408" s="8"/>
      <c r="C1408" s="8"/>
      <c r="D1408" s="8"/>
      <c r="E1408" s="8"/>
      <c r="F1408" s="8"/>
      <c r="G1408" s="8"/>
      <c r="H1408" s="8"/>
      <c r="I1408" s="8"/>
      <c r="J1408" s="8"/>
      <c r="K1408" s="8"/>
      <c r="L1408" s="8"/>
      <c r="M1408" s="32"/>
      <c r="N1408" s="57" t="str">
        <f t="shared" si="17"/>
        <v/>
      </c>
      <c r="O1408" s="54">
        <f t="shared" ca="1" si="3"/>
        <v>74</v>
      </c>
      <c r="P1408" s="55">
        <f t="shared" ca="1" si="13"/>
        <v>-324659948709.29199</v>
      </c>
      <c r="Q1408" s="56">
        <f t="shared" ca="1" si="14"/>
        <v>15908337486755.309</v>
      </c>
      <c r="R1408" s="57">
        <f t="shared" ca="1" si="15"/>
        <v>1</v>
      </c>
      <c r="S1408" s="8"/>
      <c r="T1408" s="8"/>
      <c r="U1408" s="8"/>
      <c r="V1408" s="8"/>
      <c r="W1408" s="8"/>
      <c r="X1408" s="8"/>
      <c r="Y1408" s="8"/>
      <c r="Z1408" s="8"/>
    </row>
    <row r="1409" spans="1:26" ht="15.75" customHeight="1">
      <c r="A1409" s="8"/>
      <c r="B1409" s="8"/>
      <c r="C1409" s="8"/>
      <c r="D1409" s="8"/>
      <c r="E1409" s="8"/>
      <c r="F1409" s="8"/>
      <c r="G1409" s="8"/>
      <c r="H1409" s="8"/>
      <c r="I1409" s="8"/>
      <c r="J1409" s="8"/>
      <c r="K1409" s="8"/>
      <c r="L1409" s="8"/>
      <c r="M1409" s="32"/>
      <c r="N1409" s="57" t="str">
        <f t="shared" si="17"/>
        <v/>
      </c>
      <c r="O1409" s="54">
        <f t="shared" ca="1" si="3"/>
        <v>34</v>
      </c>
      <c r="P1409" s="55">
        <f t="shared" ca="1" si="13"/>
        <v>636333499470.2124</v>
      </c>
      <c r="Q1409" s="56">
        <f t="shared" ca="1" si="14"/>
        <v>16544670986225.521</v>
      </c>
      <c r="R1409" s="57">
        <f t="shared" ca="1" si="15"/>
        <v>0</v>
      </c>
      <c r="S1409" s="8"/>
      <c r="T1409" s="8"/>
      <c r="U1409" s="8"/>
      <c r="V1409" s="8"/>
      <c r="W1409" s="8"/>
      <c r="X1409" s="8"/>
      <c r="Y1409" s="8"/>
      <c r="Z1409" s="8"/>
    </row>
    <row r="1410" spans="1:26" ht="15.75" customHeight="1">
      <c r="A1410" s="8"/>
      <c r="B1410" s="8"/>
      <c r="C1410" s="8"/>
      <c r="D1410" s="8"/>
      <c r="E1410" s="8"/>
      <c r="F1410" s="8"/>
      <c r="G1410" s="8"/>
      <c r="H1410" s="8"/>
      <c r="I1410" s="8"/>
      <c r="J1410" s="8"/>
      <c r="K1410" s="8"/>
      <c r="L1410" s="8"/>
      <c r="M1410" s="32"/>
      <c r="N1410" s="57" t="str">
        <f t="shared" si="17"/>
        <v/>
      </c>
      <c r="O1410" s="54">
        <f t="shared" ca="1" si="3"/>
        <v>15</v>
      </c>
      <c r="P1410" s="55">
        <f t="shared" ca="1" si="13"/>
        <v>661786839449.02087</v>
      </c>
      <c r="Q1410" s="56">
        <f t="shared" ca="1" si="14"/>
        <v>17206457825674.543</v>
      </c>
      <c r="R1410" s="57">
        <f t="shared" ca="1" si="15"/>
        <v>0</v>
      </c>
      <c r="S1410" s="8"/>
      <c r="T1410" s="8"/>
      <c r="U1410" s="8"/>
      <c r="V1410" s="8"/>
      <c r="W1410" s="8"/>
      <c r="X1410" s="8"/>
      <c r="Y1410" s="8"/>
      <c r="Z1410" s="8"/>
    </row>
    <row r="1411" spans="1:26" ht="15.75" customHeight="1">
      <c r="A1411" s="8"/>
      <c r="B1411" s="8"/>
      <c r="C1411" s="8"/>
      <c r="D1411" s="8"/>
      <c r="E1411" s="8"/>
      <c r="F1411" s="8"/>
      <c r="G1411" s="8"/>
      <c r="H1411" s="8"/>
      <c r="I1411" s="8"/>
      <c r="J1411" s="8"/>
      <c r="K1411" s="8"/>
      <c r="L1411" s="8"/>
      <c r="M1411" s="32"/>
      <c r="N1411" s="57" t="str">
        <f t="shared" si="17"/>
        <v/>
      </c>
      <c r="O1411" s="54">
        <f t="shared" ca="1" si="3"/>
        <v>79</v>
      </c>
      <c r="P1411" s="55">
        <f t="shared" ca="1" si="13"/>
        <v>-344129156513.49084</v>
      </c>
      <c r="Q1411" s="56">
        <f t="shared" ca="1" si="14"/>
        <v>16862328669161.053</v>
      </c>
      <c r="R1411" s="57">
        <f t="shared" ca="1" si="15"/>
        <v>1</v>
      </c>
      <c r="S1411" s="8"/>
      <c r="T1411" s="8"/>
      <c r="U1411" s="8"/>
      <c r="V1411" s="8"/>
      <c r="W1411" s="8"/>
      <c r="X1411" s="8"/>
      <c r="Y1411" s="8"/>
      <c r="Z1411" s="8"/>
    </row>
    <row r="1412" spans="1:26" ht="15.75" customHeight="1">
      <c r="A1412" s="8"/>
      <c r="B1412" s="8"/>
      <c r="C1412" s="8"/>
      <c r="D1412" s="8"/>
      <c r="E1412" s="8"/>
      <c r="F1412" s="8"/>
      <c r="G1412" s="8"/>
      <c r="H1412" s="8"/>
      <c r="I1412" s="8"/>
      <c r="J1412" s="8"/>
      <c r="K1412" s="8"/>
      <c r="L1412" s="8"/>
      <c r="M1412" s="32"/>
      <c r="N1412" s="57" t="str">
        <f t="shared" si="17"/>
        <v/>
      </c>
      <c r="O1412" s="54">
        <f t="shared" ca="1" si="3"/>
        <v>68</v>
      </c>
      <c r="P1412" s="55">
        <f t="shared" ca="1" si="13"/>
        <v>-337246573383.22107</v>
      </c>
      <c r="Q1412" s="56">
        <f t="shared" ca="1" si="14"/>
        <v>16525082095777.832</v>
      </c>
      <c r="R1412" s="57">
        <f t="shared" ca="1" si="15"/>
        <v>2</v>
      </c>
      <c r="S1412" s="8"/>
      <c r="T1412" s="8"/>
      <c r="U1412" s="8"/>
      <c r="V1412" s="8"/>
      <c r="W1412" s="8"/>
      <c r="X1412" s="8"/>
      <c r="Y1412" s="8"/>
      <c r="Z1412" s="8"/>
    </row>
    <row r="1413" spans="1:26" ht="15.75" customHeight="1">
      <c r="A1413" s="8"/>
      <c r="B1413" s="8"/>
      <c r="C1413" s="8"/>
      <c r="D1413" s="8"/>
      <c r="E1413" s="8"/>
      <c r="F1413" s="8"/>
      <c r="G1413" s="8"/>
      <c r="H1413" s="8"/>
      <c r="I1413" s="8"/>
      <c r="J1413" s="8"/>
      <c r="K1413" s="8"/>
      <c r="L1413" s="8"/>
      <c r="M1413" s="32"/>
      <c r="N1413" s="57" t="str">
        <f t="shared" si="17"/>
        <v/>
      </c>
      <c r="O1413" s="54">
        <f t="shared" ca="1" si="3"/>
        <v>5</v>
      </c>
      <c r="P1413" s="55">
        <f t="shared" ca="1" si="13"/>
        <v>661003283831.11328</v>
      </c>
      <c r="Q1413" s="56">
        <f t="shared" ca="1" si="14"/>
        <v>17186085379608.945</v>
      </c>
      <c r="R1413" s="57">
        <f t="shared" ca="1" si="15"/>
        <v>0</v>
      </c>
      <c r="S1413" s="8"/>
      <c r="T1413" s="8"/>
      <c r="U1413" s="8"/>
      <c r="V1413" s="8"/>
      <c r="W1413" s="8"/>
      <c r="X1413" s="8"/>
      <c r="Y1413" s="8"/>
      <c r="Z1413" s="8"/>
    </row>
    <row r="1414" spans="1:26" ht="15.75" customHeight="1">
      <c r="A1414" s="8"/>
      <c r="B1414" s="8"/>
      <c r="C1414" s="8"/>
      <c r="D1414" s="8"/>
      <c r="E1414" s="8"/>
      <c r="F1414" s="8"/>
      <c r="G1414" s="8"/>
      <c r="H1414" s="8"/>
      <c r="I1414" s="8"/>
      <c r="J1414" s="8"/>
      <c r="K1414" s="8"/>
      <c r="L1414" s="8"/>
      <c r="M1414" s="32"/>
      <c r="N1414" s="57" t="str">
        <f t="shared" si="17"/>
        <v/>
      </c>
      <c r="O1414" s="54">
        <f t="shared" ca="1" si="3"/>
        <v>1</v>
      </c>
      <c r="P1414" s="55">
        <f t="shared" ca="1" si="13"/>
        <v>687443415184.35779</v>
      </c>
      <c r="Q1414" s="56">
        <f t="shared" ca="1" si="14"/>
        <v>17873528794793.305</v>
      </c>
      <c r="R1414" s="57">
        <f t="shared" ca="1" si="15"/>
        <v>0</v>
      </c>
      <c r="S1414" s="8"/>
      <c r="T1414" s="8"/>
      <c r="U1414" s="8"/>
      <c r="V1414" s="8"/>
      <c r="W1414" s="8"/>
      <c r="X1414" s="8"/>
      <c r="Y1414" s="8"/>
      <c r="Z1414" s="8"/>
    </row>
    <row r="1415" spans="1:26" ht="15.75" customHeight="1">
      <c r="A1415" s="8"/>
      <c r="B1415" s="8"/>
      <c r="C1415" s="8"/>
      <c r="D1415" s="8"/>
      <c r="E1415" s="8"/>
      <c r="F1415" s="8"/>
      <c r="G1415" s="8"/>
      <c r="H1415" s="8"/>
      <c r="I1415" s="8"/>
      <c r="J1415" s="8"/>
      <c r="K1415" s="8"/>
      <c r="L1415" s="8"/>
      <c r="M1415" s="32"/>
      <c r="N1415" s="57" t="str">
        <f t="shared" si="17"/>
        <v/>
      </c>
      <c r="O1415" s="54">
        <f t="shared" ca="1" si="3"/>
        <v>1</v>
      </c>
      <c r="P1415" s="55">
        <f t="shared" ca="1" si="13"/>
        <v>714941151791.73218</v>
      </c>
      <c r="Q1415" s="56">
        <f t="shared" ca="1" si="14"/>
        <v>18588469946585.035</v>
      </c>
      <c r="R1415" s="57">
        <f t="shared" ca="1" si="15"/>
        <v>0</v>
      </c>
      <c r="S1415" s="8"/>
      <c r="T1415" s="8"/>
      <c r="U1415" s="8"/>
      <c r="V1415" s="8"/>
      <c r="W1415" s="8"/>
      <c r="X1415" s="8"/>
      <c r="Y1415" s="8"/>
      <c r="Z1415" s="8"/>
    </row>
    <row r="1416" spans="1:26" ht="15.75" customHeight="1">
      <c r="A1416" s="8"/>
      <c r="B1416" s="8"/>
      <c r="C1416" s="8"/>
      <c r="D1416" s="8"/>
      <c r="E1416" s="8"/>
      <c r="F1416" s="8"/>
      <c r="G1416" s="8"/>
      <c r="H1416" s="8"/>
      <c r="I1416" s="8"/>
      <c r="J1416" s="8"/>
      <c r="K1416" s="8"/>
      <c r="L1416" s="8"/>
      <c r="M1416" s="32"/>
      <c r="N1416" s="57" t="str">
        <f t="shared" si="17"/>
        <v/>
      </c>
      <c r="O1416" s="54">
        <f t="shared" ca="1" si="3"/>
        <v>37</v>
      </c>
      <c r="P1416" s="55">
        <f t="shared" ca="1" si="13"/>
        <v>743538797863.40137</v>
      </c>
      <c r="Q1416" s="56">
        <f t="shared" ca="1" si="14"/>
        <v>19332008744448.438</v>
      </c>
      <c r="R1416" s="57">
        <f t="shared" ca="1" si="15"/>
        <v>0</v>
      </c>
      <c r="S1416" s="8"/>
      <c r="T1416" s="8"/>
      <c r="U1416" s="8"/>
      <c r="V1416" s="8"/>
      <c r="W1416" s="8"/>
      <c r="X1416" s="8"/>
      <c r="Y1416" s="8"/>
      <c r="Z1416" s="8"/>
    </row>
    <row r="1417" spans="1:26" ht="15.75" customHeight="1">
      <c r="A1417" s="8"/>
      <c r="B1417" s="8"/>
      <c r="C1417" s="8"/>
      <c r="D1417" s="8"/>
      <c r="E1417" s="8"/>
      <c r="F1417" s="8"/>
      <c r="G1417" s="8"/>
      <c r="H1417" s="8"/>
      <c r="I1417" s="8"/>
      <c r="J1417" s="8"/>
      <c r="K1417" s="8"/>
      <c r="L1417" s="8"/>
      <c r="M1417" s="32"/>
      <c r="N1417" s="57" t="str">
        <f t="shared" si="17"/>
        <v/>
      </c>
      <c r="O1417" s="54">
        <f t="shared" ca="1" si="3"/>
        <v>13</v>
      </c>
      <c r="P1417" s="55">
        <f t="shared" ca="1" si="13"/>
        <v>773280349777.9375</v>
      </c>
      <c r="Q1417" s="56">
        <f t="shared" ca="1" si="14"/>
        <v>20105289094226.375</v>
      </c>
      <c r="R1417" s="57">
        <f t="shared" ca="1" si="15"/>
        <v>0</v>
      </c>
      <c r="S1417" s="8"/>
      <c r="T1417" s="8"/>
      <c r="U1417" s="8"/>
      <c r="V1417" s="8"/>
      <c r="W1417" s="8"/>
      <c r="X1417" s="8"/>
      <c r="Y1417" s="8"/>
      <c r="Z1417" s="8"/>
    </row>
    <row r="1418" spans="1:26" ht="15.75" customHeight="1">
      <c r="A1418" s="8"/>
      <c r="B1418" s="8"/>
      <c r="C1418" s="8"/>
      <c r="D1418" s="8"/>
      <c r="E1418" s="8"/>
      <c r="F1418" s="8"/>
      <c r="G1418" s="8"/>
      <c r="H1418" s="8"/>
      <c r="I1418" s="8"/>
      <c r="J1418" s="8"/>
      <c r="K1418" s="8"/>
      <c r="L1418" s="8"/>
      <c r="M1418" s="32"/>
      <c r="N1418" s="57" t="str">
        <f t="shared" si="17"/>
        <v/>
      </c>
      <c r="O1418" s="54">
        <f t="shared" ca="1" si="3"/>
        <v>13</v>
      </c>
      <c r="P1418" s="55">
        <f t="shared" ca="1" si="13"/>
        <v>804211563769.05505</v>
      </c>
      <c r="Q1418" s="56">
        <f t="shared" ca="1" si="14"/>
        <v>20909500657995.43</v>
      </c>
      <c r="R1418" s="57">
        <f t="shared" ca="1" si="15"/>
        <v>0</v>
      </c>
      <c r="S1418" s="8"/>
      <c r="T1418" s="8"/>
      <c r="U1418" s="8"/>
      <c r="V1418" s="8"/>
      <c r="W1418" s="8"/>
      <c r="X1418" s="8"/>
      <c r="Y1418" s="8"/>
      <c r="Z1418" s="8"/>
    </row>
    <row r="1419" spans="1:26" ht="15.75" customHeight="1">
      <c r="A1419" s="8"/>
      <c r="B1419" s="8"/>
      <c r="C1419" s="8"/>
      <c r="D1419" s="8"/>
      <c r="E1419" s="8"/>
      <c r="F1419" s="8"/>
      <c r="G1419" s="8"/>
      <c r="H1419" s="8"/>
      <c r="I1419" s="8"/>
      <c r="J1419" s="8"/>
      <c r="K1419" s="8"/>
      <c r="L1419" s="8"/>
      <c r="M1419" s="32"/>
      <c r="N1419" s="57" t="str">
        <f t="shared" si="17"/>
        <v/>
      </c>
      <c r="O1419" s="54">
        <f t="shared" ca="1" si="3"/>
        <v>11</v>
      </c>
      <c r="P1419" s="55">
        <f t="shared" ca="1" si="13"/>
        <v>836380026319.81726</v>
      </c>
      <c r="Q1419" s="56">
        <f t="shared" ca="1" si="14"/>
        <v>21745880684315.246</v>
      </c>
      <c r="R1419" s="57">
        <f t="shared" ca="1" si="15"/>
        <v>0</v>
      </c>
      <c r="S1419" s="8"/>
      <c r="T1419" s="8"/>
      <c r="U1419" s="8"/>
      <c r="V1419" s="8"/>
      <c r="W1419" s="8"/>
      <c r="X1419" s="8"/>
      <c r="Y1419" s="8"/>
      <c r="Z1419" s="8"/>
    </row>
    <row r="1420" spans="1:26" ht="15.75" customHeight="1">
      <c r="A1420" s="8"/>
      <c r="B1420" s="8"/>
      <c r="C1420" s="8"/>
      <c r="D1420" s="8"/>
      <c r="E1420" s="8"/>
      <c r="F1420" s="8"/>
      <c r="G1420" s="8"/>
      <c r="H1420" s="8"/>
      <c r="I1420" s="8"/>
      <c r="J1420" s="8"/>
      <c r="K1420" s="8"/>
      <c r="L1420" s="8"/>
      <c r="M1420" s="32"/>
      <c r="N1420" s="57" t="str">
        <f t="shared" si="17"/>
        <v/>
      </c>
      <c r="O1420" s="54">
        <f t="shared" ca="1" si="3"/>
        <v>84</v>
      </c>
      <c r="P1420" s="55">
        <f t="shared" ca="1" si="13"/>
        <v>-434917613686.30493</v>
      </c>
      <c r="Q1420" s="56">
        <f t="shared" ca="1" si="14"/>
        <v>21310963070628.941</v>
      </c>
      <c r="R1420" s="57">
        <f t="shared" ca="1" si="15"/>
        <v>1</v>
      </c>
      <c r="S1420" s="8"/>
      <c r="T1420" s="8"/>
      <c r="U1420" s="8"/>
      <c r="V1420" s="8"/>
      <c r="W1420" s="8"/>
      <c r="X1420" s="8"/>
      <c r="Y1420" s="8"/>
      <c r="Z1420" s="8"/>
    </row>
    <row r="1421" spans="1:26" ht="15.75" customHeight="1">
      <c r="A1421" s="8"/>
      <c r="B1421" s="8"/>
      <c r="C1421" s="8"/>
      <c r="D1421" s="8"/>
      <c r="E1421" s="8"/>
      <c r="F1421" s="8"/>
      <c r="G1421" s="8"/>
      <c r="H1421" s="8"/>
      <c r="I1421" s="8"/>
      <c r="J1421" s="8"/>
      <c r="K1421" s="8"/>
      <c r="L1421" s="8"/>
      <c r="M1421" s="32"/>
      <c r="N1421" s="57" t="str">
        <f t="shared" si="17"/>
        <v/>
      </c>
      <c r="O1421" s="54">
        <f t="shared" ca="1" si="3"/>
        <v>10</v>
      </c>
      <c r="P1421" s="55">
        <f t="shared" ca="1" si="13"/>
        <v>852438522825.15771</v>
      </c>
      <c r="Q1421" s="56">
        <f t="shared" ca="1" si="14"/>
        <v>22163401593454.098</v>
      </c>
      <c r="R1421" s="57">
        <f t="shared" ca="1" si="15"/>
        <v>0</v>
      </c>
      <c r="S1421" s="8"/>
      <c r="T1421" s="8"/>
      <c r="U1421" s="8"/>
      <c r="V1421" s="8"/>
      <c r="W1421" s="8"/>
      <c r="X1421" s="8"/>
      <c r="Y1421" s="8"/>
      <c r="Z1421" s="8"/>
    </row>
    <row r="1422" spans="1:26" ht="15.75" customHeight="1">
      <c r="A1422" s="8"/>
      <c r="B1422" s="8"/>
      <c r="C1422" s="8"/>
      <c r="D1422" s="8"/>
      <c r="E1422" s="8"/>
      <c r="F1422" s="8"/>
      <c r="G1422" s="8"/>
      <c r="H1422" s="8"/>
      <c r="I1422" s="8"/>
      <c r="J1422" s="8"/>
      <c r="K1422" s="8"/>
      <c r="L1422" s="8"/>
      <c r="M1422" s="32"/>
      <c r="N1422" s="57" t="str">
        <f t="shared" si="17"/>
        <v/>
      </c>
      <c r="O1422" s="54">
        <f t="shared" ca="1" si="3"/>
        <v>70</v>
      </c>
      <c r="P1422" s="55">
        <f t="shared" ca="1" si="13"/>
        <v>-443268031869.08197</v>
      </c>
      <c r="Q1422" s="56">
        <f t="shared" ca="1" si="14"/>
        <v>21720133561585.016</v>
      </c>
      <c r="R1422" s="57">
        <f t="shared" ca="1" si="15"/>
        <v>1</v>
      </c>
      <c r="S1422" s="8"/>
      <c r="T1422" s="8"/>
      <c r="U1422" s="8"/>
      <c r="V1422" s="8"/>
      <c r="W1422" s="8"/>
      <c r="X1422" s="8"/>
      <c r="Y1422" s="8"/>
      <c r="Z1422" s="8"/>
    </row>
    <row r="1423" spans="1:26" ht="15.75" customHeight="1">
      <c r="A1423" s="8"/>
      <c r="B1423" s="8"/>
      <c r="C1423" s="8"/>
      <c r="D1423" s="8"/>
      <c r="E1423" s="8"/>
      <c r="F1423" s="8"/>
      <c r="G1423" s="8"/>
      <c r="H1423" s="8"/>
      <c r="I1423" s="8"/>
      <c r="J1423" s="8"/>
      <c r="K1423" s="8"/>
      <c r="L1423" s="8"/>
      <c r="M1423" s="32"/>
      <c r="N1423" s="57" t="str">
        <f t="shared" si="17"/>
        <v/>
      </c>
      <c r="O1423" s="54">
        <f t="shared" ca="1" si="3"/>
        <v>55</v>
      </c>
      <c r="P1423" s="55">
        <f t="shared" ca="1" si="13"/>
        <v>868805342463.40063</v>
      </c>
      <c r="Q1423" s="56">
        <f t="shared" ca="1" si="14"/>
        <v>22588938904048.418</v>
      </c>
      <c r="R1423" s="57">
        <f t="shared" ca="1" si="15"/>
        <v>0</v>
      </c>
      <c r="S1423" s="8"/>
      <c r="T1423" s="8"/>
      <c r="U1423" s="8"/>
      <c r="V1423" s="8"/>
      <c r="W1423" s="8"/>
      <c r="X1423" s="8"/>
      <c r="Y1423" s="8"/>
      <c r="Z1423" s="8"/>
    </row>
    <row r="1424" spans="1:26" ht="15.75" customHeight="1">
      <c r="A1424" s="8"/>
      <c r="B1424" s="8"/>
      <c r="C1424" s="8"/>
      <c r="D1424" s="8"/>
      <c r="E1424" s="8"/>
      <c r="F1424" s="8"/>
      <c r="G1424" s="8"/>
      <c r="H1424" s="8"/>
      <c r="I1424" s="8"/>
      <c r="J1424" s="8"/>
      <c r="K1424" s="8"/>
      <c r="L1424" s="8"/>
      <c r="M1424" s="32"/>
      <c r="N1424" s="57" t="str">
        <f t="shared" si="17"/>
        <v/>
      </c>
      <c r="O1424" s="54">
        <f t="shared" ca="1" si="3"/>
        <v>65</v>
      </c>
      <c r="P1424" s="55">
        <f t="shared" ca="1" si="13"/>
        <v>-451778778080.96838</v>
      </c>
      <c r="Q1424" s="56">
        <f t="shared" ca="1" si="14"/>
        <v>22137160125967.449</v>
      </c>
      <c r="R1424" s="57">
        <f t="shared" ca="1" si="15"/>
        <v>1</v>
      </c>
      <c r="S1424" s="8"/>
      <c r="T1424" s="8"/>
      <c r="U1424" s="8"/>
      <c r="V1424" s="8"/>
      <c r="W1424" s="8"/>
      <c r="X1424" s="8"/>
      <c r="Y1424" s="8"/>
      <c r="Z1424" s="8"/>
    </row>
    <row r="1425" spans="1:26" ht="15.75" customHeight="1">
      <c r="A1425" s="8"/>
      <c r="B1425" s="8"/>
      <c r="C1425" s="8"/>
      <c r="D1425" s="8"/>
      <c r="E1425" s="8"/>
      <c r="F1425" s="8"/>
      <c r="G1425" s="8"/>
      <c r="H1425" s="8"/>
      <c r="I1425" s="8"/>
      <c r="J1425" s="8"/>
      <c r="K1425" s="8"/>
      <c r="L1425" s="8"/>
      <c r="M1425" s="32"/>
      <c r="N1425" s="57" t="str">
        <f t="shared" si="17"/>
        <v/>
      </c>
      <c r="O1425" s="54">
        <f t="shared" ca="1" si="3"/>
        <v>17</v>
      </c>
      <c r="P1425" s="55">
        <f t="shared" ca="1" si="13"/>
        <v>885486405038.698</v>
      </c>
      <c r="Q1425" s="56">
        <f t="shared" ca="1" si="14"/>
        <v>23022646531006.148</v>
      </c>
      <c r="R1425" s="57">
        <f t="shared" ca="1" si="15"/>
        <v>0</v>
      </c>
      <c r="S1425" s="8"/>
      <c r="T1425" s="8"/>
      <c r="U1425" s="8"/>
      <c r="V1425" s="8"/>
      <c r="W1425" s="8"/>
      <c r="X1425" s="8"/>
      <c r="Y1425" s="8"/>
      <c r="Z1425" s="8"/>
    </row>
    <row r="1426" spans="1:26" ht="15.75" customHeight="1">
      <c r="A1426" s="8"/>
      <c r="B1426" s="8"/>
      <c r="C1426" s="8"/>
      <c r="D1426" s="8"/>
      <c r="E1426" s="8"/>
      <c r="F1426" s="8"/>
      <c r="G1426" s="8"/>
      <c r="H1426" s="8"/>
      <c r="I1426" s="8"/>
      <c r="J1426" s="8"/>
      <c r="K1426" s="8"/>
      <c r="L1426" s="8"/>
      <c r="M1426" s="32"/>
      <c r="N1426" s="57" t="str">
        <f t="shared" si="17"/>
        <v/>
      </c>
      <c r="O1426" s="54">
        <f t="shared" ca="1" si="3"/>
        <v>52</v>
      </c>
      <c r="P1426" s="55">
        <f t="shared" ca="1" si="13"/>
        <v>920905861240.24597</v>
      </c>
      <c r="Q1426" s="56">
        <f t="shared" ca="1" si="14"/>
        <v>23943552392246.395</v>
      </c>
      <c r="R1426" s="57">
        <f t="shared" ca="1" si="15"/>
        <v>0</v>
      </c>
      <c r="S1426" s="8"/>
      <c r="T1426" s="8"/>
      <c r="U1426" s="8"/>
      <c r="V1426" s="8"/>
      <c r="W1426" s="8"/>
      <c r="X1426" s="8"/>
      <c r="Y1426" s="8"/>
      <c r="Z1426" s="8"/>
    </row>
    <row r="1427" spans="1:26" ht="15.75" customHeight="1">
      <c r="A1427" s="8"/>
      <c r="B1427" s="8"/>
      <c r="C1427" s="8"/>
      <c r="D1427" s="8"/>
      <c r="E1427" s="8"/>
      <c r="F1427" s="8"/>
      <c r="G1427" s="8"/>
      <c r="H1427" s="8"/>
      <c r="I1427" s="8"/>
      <c r="J1427" s="8"/>
      <c r="K1427" s="8"/>
      <c r="L1427" s="8"/>
      <c r="M1427" s="32"/>
      <c r="N1427" s="57" t="str">
        <f t="shared" si="17"/>
        <v/>
      </c>
      <c r="O1427" s="54">
        <f t="shared" ca="1" si="3"/>
        <v>29</v>
      </c>
      <c r="P1427" s="55">
        <f t="shared" ca="1" si="13"/>
        <v>957742095689.85583</v>
      </c>
      <c r="Q1427" s="56">
        <f t="shared" ca="1" si="14"/>
        <v>24901294487936.25</v>
      </c>
      <c r="R1427" s="57">
        <f t="shared" ca="1" si="15"/>
        <v>0</v>
      </c>
      <c r="S1427" s="8"/>
      <c r="T1427" s="8"/>
      <c r="U1427" s="8"/>
      <c r="V1427" s="8"/>
      <c r="W1427" s="8"/>
      <c r="X1427" s="8"/>
      <c r="Y1427" s="8"/>
      <c r="Z1427" s="8"/>
    </row>
    <row r="1428" spans="1:26" ht="15.75" customHeight="1">
      <c r="A1428" s="8"/>
      <c r="B1428" s="8"/>
      <c r="C1428" s="8"/>
      <c r="D1428" s="8"/>
      <c r="E1428" s="8"/>
      <c r="F1428" s="8"/>
      <c r="G1428" s="8"/>
      <c r="H1428" s="8"/>
      <c r="I1428" s="8"/>
      <c r="J1428" s="8"/>
      <c r="K1428" s="8"/>
      <c r="L1428" s="8"/>
      <c r="M1428" s="32"/>
      <c r="N1428" s="57" t="str">
        <f t="shared" si="17"/>
        <v/>
      </c>
      <c r="O1428" s="54">
        <f t="shared" ca="1" si="3"/>
        <v>1</v>
      </c>
      <c r="P1428" s="55">
        <f t="shared" ca="1" si="13"/>
        <v>996051779517.45007</v>
      </c>
      <c r="Q1428" s="56">
        <f t="shared" ca="1" si="14"/>
        <v>25897346267453.699</v>
      </c>
      <c r="R1428" s="57">
        <f t="shared" ca="1" si="15"/>
        <v>0</v>
      </c>
      <c r="S1428" s="8"/>
      <c r="T1428" s="8"/>
      <c r="U1428" s="8"/>
      <c r="V1428" s="8"/>
      <c r="W1428" s="8"/>
      <c r="X1428" s="8"/>
      <c r="Y1428" s="8"/>
      <c r="Z1428" s="8"/>
    </row>
    <row r="1429" spans="1:26" ht="15.75" customHeight="1">
      <c r="A1429" s="8"/>
      <c r="B1429" s="8"/>
      <c r="C1429" s="8"/>
      <c r="D1429" s="8"/>
      <c r="E1429" s="8"/>
      <c r="F1429" s="8"/>
      <c r="G1429" s="8"/>
      <c r="H1429" s="8"/>
      <c r="I1429" s="8"/>
      <c r="J1429" s="8"/>
      <c r="K1429" s="8"/>
      <c r="L1429" s="8"/>
      <c r="M1429" s="32"/>
      <c r="N1429" s="57" t="str">
        <f t="shared" si="17"/>
        <v/>
      </c>
      <c r="O1429" s="54">
        <f t="shared" ca="1" si="3"/>
        <v>86</v>
      </c>
      <c r="P1429" s="55">
        <f t="shared" ca="1" si="13"/>
        <v>-517946925349.07397</v>
      </c>
      <c r="Q1429" s="56">
        <f t="shared" ca="1" si="14"/>
        <v>25379399342104.625</v>
      </c>
      <c r="R1429" s="57">
        <f t="shared" ca="1" si="15"/>
        <v>1</v>
      </c>
      <c r="S1429" s="8"/>
      <c r="T1429" s="8"/>
      <c r="U1429" s="8"/>
      <c r="V1429" s="8"/>
      <c r="W1429" s="8"/>
      <c r="X1429" s="8"/>
      <c r="Y1429" s="8"/>
      <c r="Z1429" s="8"/>
    </row>
    <row r="1430" spans="1:26" ht="15.75" customHeight="1">
      <c r="A1430" s="8"/>
      <c r="B1430" s="8"/>
      <c r="C1430" s="8"/>
      <c r="D1430" s="8"/>
      <c r="E1430" s="8"/>
      <c r="F1430" s="8"/>
      <c r="G1430" s="8"/>
      <c r="H1430" s="8"/>
      <c r="I1430" s="8"/>
      <c r="J1430" s="8"/>
      <c r="K1430" s="8"/>
      <c r="L1430" s="8"/>
      <c r="M1430" s="32"/>
      <c r="N1430" s="57" t="str">
        <f t="shared" si="17"/>
        <v/>
      </c>
      <c r="O1430" s="54">
        <f t="shared" ca="1" si="3"/>
        <v>18</v>
      </c>
      <c r="P1430" s="55">
        <f t="shared" ca="1" si="13"/>
        <v>1015175973684.1851</v>
      </c>
      <c r="Q1430" s="56">
        <f t="shared" ca="1" si="14"/>
        <v>26394575315788.809</v>
      </c>
      <c r="R1430" s="57">
        <f t="shared" ca="1" si="15"/>
        <v>0</v>
      </c>
      <c r="S1430" s="8"/>
      <c r="T1430" s="8"/>
      <c r="U1430" s="8"/>
      <c r="V1430" s="8"/>
      <c r="W1430" s="8"/>
      <c r="X1430" s="8"/>
      <c r="Y1430" s="8"/>
      <c r="Z1430" s="8"/>
    </row>
    <row r="1431" spans="1:26" ht="15.75" customHeight="1">
      <c r="A1431" s="8"/>
      <c r="B1431" s="8"/>
      <c r="C1431" s="8"/>
      <c r="D1431" s="8"/>
      <c r="E1431" s="8"/>
      <c r="F1431" s="8"/>
      <c r="G1431" s="8"/>
      <c r="H1431" s="8"/>
      <c r="I1431" s="8"/>
      <c r="J1431" s="8"/>
      <c r="K1431" s="8"/>
      <c r="L1431" s="8"/>
      <c r="M1431" s="32"/>
      <c r="N1431" s="57" t="str">
        <f t="shared" si="17"/>
        <v/>
      </c>
      <c r="O1431" s="54">
        <f t="shared" ca="1" si="3"/>
        <v>56</v>
      </c>
      <c r="P1431" s="55">
        <f t="shared" ca="1" si="13"/>
        <v>1055783012631.5524</v>
      </c>
      <c r="Q1431" s="56">
        <f t="shared" ca="1" si="14"/>
        <v>27450358328420.359</v>
      </c>
      <c r="R1431" s="57">
        <f t="shared" ca="1" si="15"/>
        <v>0</v>
      </c>
      <c r="S1431" s="8"/>
      <c r="T1431" s="8"/>
      <c r="U1431" s="8"/>
      <c r="V1431" s="8"/>
      <c r="W1431" s="8"/>
      <c r="X1431" s="8"/>
      <c r="Y1431" s="8"/>
      <c r="Z1431" s="8"/>
    </row>
    <row r="1432" spans="1:26" ht="15.75" customHeight="1">
      <c r="A1432" s="8"/>
      <c r="B1432" s="8"/>
      <c r="C1432" s="8"/>
      <c r="D1432" s="8"/>
      <c r="E1432" s="8"/>
      <c r="F1432" s="8"/>
      <c r="G1432" s="8"/>
      <c r="H1432" s="8"/>
      <c r="I1432" s="8"/>
      <c r="J1432" s="8"/>
      <c r="K1432" s="8"/>
      <c r="L1432" s="8"/>
      <c r="M1432" s="32"/>
      <c r="N1432" s="57" t="str">
        <f t="shared" si="17"/>
        <v/>
      </c>
      <c r="O1432" s="54">
        <f t="shared" ca="1" si="3"/>
        <v>75</v>
      </c>
      <c r="P1432" s="55">
        <f t="shared" ca="1" si="13"/>
        <v>-549007166568.40723</v>
      </c>
      <c r="Q1432" s="56">
        <f t="shared" ca="1" si="14"/>
        <v>26901351161851.953</v>
      </c>
      <c r="R1432" s="57">
        <f t="shared" ca="1" si="15"/>
        <v>1</v>
      </c>
      <c r="S1432" s="8"/>
      <c r="T1432" s="8"/>
      <c r="U1432" s="8"/>
      <c r="V1432" s="8"/>
      <c r="W1432" s="8"/>
      <c r="X1432" s="8"/>
      <c r="Y1432" s="8"/>
      <c r="Z1432" s="8"/>
    </row>
    <row r="1433" spans="1:26" ht="15.75" customHeight="1">
      <c r="A1433" s="8"/>
      <c r="B1433" s="8"/>
      <c r="C1433" s="8"/>
      <c r="D1433" s="8"/>
      <c r="E1433" s="8"/>
      <c r="F1433" s="8"/>
      <c r="G1433" s="8"/>
      <c r="H1433" s="8"/>
      <c r="I1433" s="8"/>
      <c r="J1433" s="8"/>
      <c r="K1433" s="8"/>
      <c r="L1433" s="8"/>
      <c r="M1433" s="32"/>
      <c r="N1433" s="57" t="str">
        <f t="shared" si="17"/>
        <v/>
      </c>
      <c r="O1433" s="54">
        <f t="shared" ca="1" si="3"/>
        <v>26</v>
      </c>
      <c r="P1433" s="55">
        <f t="shared" ca="1" si="13"/>
        <v>1076054046474.0781</v>
      </c>
      <c r="Q1433" s="56">
        <f t="shared" ca="1" si="14"/>
        <v>27977405208326.031</v>
      </c>
      <c r="R1433" s="57">
        <f t="shared" ca="1" si="15"/>
        <v>0</v>
      </c>
      <c r="S1433" s="8"/>
      <c r="T1433" s="8"/>
      <c r="U1433" s="8"/>
      <c r="V1433" s="8"/>
      <c r="W1433" s="8"/>
      <c r="X1433" s="8"/>
      <c r="Y1433" s="8"/>
      <c r="Z1433" s="8"/>
    </row>
    <row r="1434" spans="1:26" ht="15.75" customHeight="1">
      <c r="A1434" s="8"/>
      <c r="B1434" s="8"/>
      <c r="C1434" s="8"/>
      <c r="D1434" s="8"/>
      <c r="E1434" s="8"/>
      <c r="F1434" s="8"/>
      <c r="G1434" s="8"/>
      <c r="H1434" s="8"/>
      <c r="I1434" s="8"/>
      <c r="J1434" s="8"/>
      <c r="K1434" s="8"/>
      <c r="L1434" s="8"/>
      <c r="M1434" s="32"/>
      <c r="N1434" s="57" t="str">
        <f t="shared" si="17"/>
        <v/>
      </c>
      <c r="O1434" s="54">
        <f t="shared" ca="1" si="3"/>
        <v>14</v>
      </c>
      <c r="P1434" s="55">
        <f t="shared" ca="1" si="13"/>
        <v>1119096208333.0413</v>
      </c>
      <c r="Q1434" s="56">
        <f t="shared" ca="1" si="14"/>
        <v>29096501416659.074</v>
      </c>
      <c r="R1434" s="57">
        <f t="shared" ca="1" si="15"/>
        <v>0</v>
      </c>
      <c r="S1434" s="8"/>
      <c r="T1434" s="8"/>
      <c r="U1434" s="8"/>
      <c r="V1434" s="8"/>
      <c r="W1434" s="8"/>
      <c r="X1434" s="8"/>
      <c r="Y1434" s="8"/>
      <c r="Z1434" s="8"/>
    </row>
    <row r="1435" spans="1:26" ht="15.75" customHeight="1">
      <c r="A1435" s="8"/>
      <c r="B1435" s="8"/>
      <c r="C1435" s="8"/>
      <c r="D1435" s="8"/>
      <c r="E1435" s="8"/>
      <c r="F1435" s="8"/>
      <c r="G1435" s="8"/>
      <c r="H1435" s="8"/>
      <c r="I1435" s="8"/>
      <c r="J1435" s="8"/>
      <c r="K1435" s="8"/>
      <c r="L1435" s="8"/>
      <c r="M1435" s="32"/>
      <c r="N1435" s="57" t="str">
        <f t="shared" si="17"/>
        <v/>
      </c>
      <c r="O1435" s="54">
        <f t="shared" ca="1" si="3"/>
        <v>45</v>
      </c>
      <c r="P1435" s="55">
        <f t="shared" ca="1" si="13"/>
        <v>1163860056666.363</v>
      </c>
      <c r="Q1435" s="56">
        <f t="shared" ca="1" si="14"/>
        <v>30260361473325.438</v>
      </c>
      <c r="R1435" s="57">
        <f t="shared" ca="1" si="15"/>
        <v>0</v>
      </c>
      <c r="S1435" s="8"/>
      <c r="T1435" s="8"/>
      <c r="U1435" s="8"/>
      <c r="V1435" s="8"/>
      <c r="W1435" s="8"/>
      <c r="X1435" s="8"/>
      <c r="Y1435" s="8"/>
      <c r="Z1435" s="8"/>
    </row>
    <row r="1436" spans="1:26" ht="15.75" customHeight="1">
      <c r="A1436" s="8"/>
      <c r="B1436" s="8"/>
      <c r="C1436" s="8"/>
      <c r="D1436" s="8"/>
      <c r="E1436" s="8"/>
      <c r="F1436" s="8"/>
      <c r="G1436" s="8"/>
      <c r="H1436" s="8"/>
      <c r="I1436" s="8"/>
      <c r="J1436" s="8"/>
      <c r="K1436" s="8"/>
      <c r="L1436" s="8"/>
      <c r="M1436" s="32"/>
      <c r="N1436" s="57" t="str">
        <f t="shared" si="17"/>
        <v/>
      </c>
      <c r="O1436" s="54">
        <f t="shared" ca="1" si="3"/>
        <v>18</v>
      </c>
      <c r="P1436" s="55">
        <f t="shared" ca="1" si="13"/>
        <v>1210414458933.0176</v>
      </c>
      <c r="Q1436" s="56">
        <f t="shared" ca="1" si="14"/>
        <v>31470775932258.453</v>
      </c>
      <c r="R1436" s="57">
        <f t="shared" ca="1" si="15"/>
        <v>0</v>
      </c>
      <c r="S1436" s="8"/>
      <c r="T1436" s="8"/>
      <c r="U1436" s="8"/>
      <c r="V1436" s="8"/>
      <c r="W1436" s="8"/>
      <c r="X1436" s="8"/>
      <c r="Y1436" s="8"/>
      <c r="Z1436" s="8"/>
    </row>
    <row r="1437" spans="1:26" ht="15.75" customHeight="1">
      <c r="A1437" s="8"/>
      <c r="B1437" s="8"/>
      <c r="C1437" s="8"/>
      <c r="D1437" s="8"/>
      <c r="E1437" s="8"/>
      <c r="F1437" s="8"/>
      <c r="G1437" s="8"/>
      <c r="H1437" s="8"/>
      <c r="I1437" s="8"/>
      <c r="J1437" s="8"/>
      <c r="K1437" s="8"/>
      <c r="L1437" s="8"/>
      <c r="M1437" s="32"/>
      <c r="N1437" s="57" t="str">
        <f t="shared" si="17"/>
        <v/>
      </c>
      <c r="O1437" s="54">
        <f t="shared" ca="1" si="3"/>
        <v>55</v>
      </c>
      <c r="P1437" s="55">
        <f t="shared" ca="1" si="13"/>
        <v>1258831037290.3381</v>
      </c>
      <c r="Q1437" s="56">
        <f t="shared" ca="1" si="14"/>
        <v>32729606969548.793</v>
      </c>
      <c r="R1437" s="57">
        <f t="shared" ca="1" si="15"/>
        <v>0</v>
      </c>
      <c r="S1437" s="8"/>
      <c r="T1437" s="8"/>
      <c r="U1437" s="8"/>
      <c r="V1437" s="8"/>
      <c r="W1437" s="8"/>
      <c r="X1437" s="8"/>
      <c r="Y1437" s="8"/>
      <c r="Z1437" s="8"/>
    </row>
    <row r="1438" spans="1:26" ht="15.75" customHeight="1">
      <c r="A1438" s="8"/>
      <c r="B1438" s="8"/>
      <c r="C1438" s="8"/>
      <c r="D1438" s="8"/>
      <c r="E1438" s="8"/>
      <c r="F1438" s="8"/>
      <c r="G1438" s="8"/>
      <c r="H1438" s="8"/>
      <c r="I1438" s="8"/>
      <c r="J1438" s="8"/>
      <c r="K1438" s="8"/>
      <c r="L1438" s="8"/>
      <c r="M1438" s="32"/>
      <c r="N1438" s="57" t="str">
        <f t="shared" si="17"/>
        <v/>
      </c>
      <c r="O1438" s="54">
        <f t="shared" ca="1" si="3"/>
        <v>94</v>
      </c>
      <c r="P1438" s="55">
        <f t="shared" ca="1" si="13"/>
        <v>-654592139390.97583</v>
      </c>
      <c r="Q1438" s="56">
        <f t="shared" ca="1" si="14"/>
        <v>32075014830157.816</v>
      </c>
      <c r="R1438" s="57">
        <f t="shared" ca="1" si="15"/>
        <v>1</v>
      </c>
      <c r="S1438" s="8"/>
      <c r="T1438" s="8"/>
      <c r="U1438" s="8"/>
      <c r="V1438" s="8"/>
      <c r="W1438" s="8"/>
      <c r="X1438" s="8"/>
      <c r="Y1438" s="8"/>
      <c r="Z1438" s="8"/>
    </row>
    <row r="1439" spans="1:26" ht="15.75" customHeight="1">
      <c r="A1439" s="8"/>
      <c r="B1439" s="8"/>
      <c r="C1439" s="8"/>
      <c r="D1439" s="8"/>
      <c r="E1439" s="8"/>
      <c r="F1439" s="8"/>
      <c r="G1439" s="8"/>
      <c r="H1439" s="8"/>
      <c r="I1439" s="8"/>
      <c r="J1439" s="8"/>
      <c r="K1439" s="8"/>
      <c r="L1439" s="8"/>
      <c r="M1439" s="32"/>
      <c r="N1439" s="57" t="str">
        <f t="shared" si="17"/>
        <v/>
      </c>
      <c r="O1439" s="54">
        <f t="shared" ca="1" si="3"/>
        <v>7</v>
      </c>
      <c r="P1439" s="55">
        <f t="shared" ca="1" si="13"/>
        <v>1283000593206.3127</v>
      </c>
      <c r="Q1439" s="56">
        <f t="shared" ca="1" si="14"/>
        <v>33358015423364.129</v>
      </c>
      <c r="R1439" s="57">
        <f t="shared" ca="1" si="15"/>
        <v>0</v>
      </c>
      <c r="S1439" s="8"/>
      <c r="T1439" s="8"/>
      <c r="U1439" s="8"/>
      <c r="V1439" s="8"/>
      <c r="W1439" s="8"/>
      <c r="X1439" s="8"/>
      <c r="Y1439" s="8"/>
      <c r="Z1439" s="8"/>
    </row>
    <row r="1440" spans="1:26" ht="15.75" customHeight="1">
      <c r="A1440" s="8"/>
      <c r="B1440" s="8"/>
      <c r="C1440" s="8"/>
      <c r="D1440" s="8"/>
      <c r="E1440" s="8"/>
      <c r="F1440" s="8"/>
      <c r="G1440" s="8"/>
      <c r="H1440" s="8"/>
      <c r="I1440" s="8"/>
      <c r="J1440" s="8"/>
      <c r="K1440" s="8"/>
      <c r="L1440" s="8"/>
      <c r="M1440" s="32"/>
      <c r="N1440" s="57" t="str">
        <f t="shared" si="17"/>
        <v/>
      </c>
      <c r="O1440" s="54">
        <f t="shared" ca="1" si="3"/>
        <v>60</v>
      </c>
      <c r="P1440" s="55">
        <f t="shared" ca="1" si="13"/>
        <v>-667160308467.28259</v>
      </c>
      <c r="Q1440" s="56">
        <f t="shared" ca="1" si="14"/>
        <v>32690855114896.848</v>
      </c>
      <c r="R1440" s="57">
        <f t="shared" ca="1" si="15"/>
        <v>1</v>
      </c>
      <c r="S1440" s="8"/>
      <c r="T1440" s="8"/>
      <c r="U1440" s="8"/>
      <c r="V1440" s="8"/>
      <c r="W1440" s="8"/>
      <c r="X1440" s="8"/>
      <c r="Y1440" s="8"/>
      <c r="Z1440" s="8"/>
    </row>
    <row r="1441" spans="1:26" ht="15.75" customHeight="1">
      <c r="A1441" s="8"/>
      <c r="B1441" s="8"/>
      <c r="C1441" s="8"/>
      <c r="D1441" s="8"/>
      <c r="E1441" s="8"/>
      <c r="F1441" s="8"/>
      <c r="G1441" s="8"/>
      <c r="H1441" s="8"/>
      <c r="I1441" s="8"/>
      <c r="J1441" s="8"/>
      <c r="K1441" s="8"/>
      <c r="L1441" s="8"/>
      <c r="M1441" s="32"/>
      <c r="N1441" s="57" t="str">
        <f t="shared" si="17"/>
        <v/>
      </c>
      <c r="O1441" s="54">
        <f t="shared" ca="1" si="3"/>
        <v>14</v>
      </c>
      <c r="P1441" s="55">
        <f t="shared" ca="1" si="13"/>
        <v>1307634204595.874</v>
      </c>
      <c r="Q1441" s="56">
        <f t="shared" ca="1" si="14"/>
        <v>33998489319492.723</v>
      </c>
      <c r="R1441" s="57">
        <f t="shared" ca="1" si="15"/>
        <v>0</v>
      </c>
      <c r="S1441" s="8"/>
      <c r="T1441" s="8"/>
      <c r="U1441" s="8"/>
      <c r="V1441" s="8"/>
      <c r="W1441" s="8"/>
      <c r="X1441" s="8"/>
      <c r="Y1441" s="8"/>
      <c r="Z1441" s="8"/>
    </row>
    <row r="1442" spans="1:26" ht="15.75" customHeight="1">
      <c r="A1442" s="8"/>
      <c r="B1442" s="8"/>
      <c r="C1442" s="8"/>
      <c r="D1442" s="8"/>
      <c r="E1442" s="8"/>
      <c r="F1442" s="8"/>
      <c r="G1442" s="8"/>
      <c r="H1442" s="8"/>
      <c r="I1442" s="8"/>
      <c r="J1442" s="8"/>
      <c r="K1442" s="8"/>
      <c r="L1442" s="8"/>
      <c r="M1442" s="32"/>
      <c r="N1442" s="57" t="str">
        <f t="shared" si="17"/>
        <v/>
      </c>
      <c r="O1442" s="54">
        <f t="shared" ca="1" si="3"/>
        <v>12</v>
      </c>
      <c r="P1442" s="55">
        <f t="shared" ca="1" si="13"/>
        <v>1359939572779.709</v>
      </c>
      <c r="Q1442" s="56">
        <f t="shared" ca="1" si="14"/>
        <v>35358428892272.43</v>
      </c>
      <c r="R1442" s="57">
        <f t="shared" ca="1" si="15"/>
        <v>0</v>
      </c>
      <c r="S1442" s="8"/>
      <c r="T1442" s="8"/>
      <c r="U1442" s="8"/>
      <c r="V1442" s="8"/>
      <c r="W1442" s="8"/>
      <c r="X1442" s="8"/>
      <c r="Y1442" s="8"/>
      <c r="Z1442" s="8"/>
    </row>
    <row r="1443" spans="1:26" ht="15.75" customHeight="1">
      <c r="A1443" s="8"/>
      <c r="B1443" s="8"/>
      <c r="C1443" s="8"/>
      <c r="D1443" s="8"/>
      <c r="E1443" s="8"/>
      <c r="F1443" s="8"/>
      <c r="G1443" s="8"/>
      <c r="H1443" s="8"/>
      <c r="I1443" s="8"/>
      <c r="J1443" s="8"/>
      <c r="K1443" s="8"/>
      <c r="L1443" s="8"/>
      <c r="M1443" s="32"/>
      <c r="N1443" s="57" t="str">
        <f t="shared" si="17"/>
        <v/>
      </c>
      <c r="O1443" s="54">
        <f t="shared" ca="1" si="3"/>
        <v>72</v>
      </c>
      <c r="P1443" s="55">
        <f t="shared" ca="1" si="13"/>
        <v>-707168577845.44861</v>
      </c>
      <c r="Q1443" s="56">
        <f t="shared" ca="1" si="14"/>
        <v>34651260314426.98</v>
      </c>
      <c r="R1443" s="57">
        <f t="shared" ca="1" si="15"/>
        <v>1</v>
      </c>
      <c r="S1443" s="8"/>
      <c r="T1443" s="8"/>
      <c r="U1443" s="8"/>
      <c r="V1443" s="8"/>
      <c r="W1443" s="8"/>
      <c r="X1443" s="8"/>
      <c r="Y1443" s="8"/>
      <c r="Z1443" s="8"/>
    </row>
    <row r="1444" spans="1:26" ht="15.75" customHeight="1">
      <c r="A1444" s="8"/>
      <c r="B1444" s="8"/>
      <c r="C1444" s="8"/>
      <c r="D1444" s="8"/>
      <c r="E1444" s="8"/>
      <c r="F1444" s="8"/>
      <c r="G1444" s="8"/>
      <c r="H1444" s="8"/>
      <c r="I1444" s="8"/>
      <c r="J1444" s="8"/>
      <c r="K1444" s="8"/>
      <c r="L1444" s="8"/>
      <c r="M1444" s="32"/>
      <c r="N1444" s="57" t="str">
        <f t="shared" si="17"/>
        <v/>
      </c>
      <c r="O1444" s="54">
        <f t="shared" ca="1" si="3"/>
        <v>80</v>
      </c>
      <c r="P1444" s="55">
        <f t="shared" ca="1" si="13"/>
        <v>-693025206288.53967</v>
      </c>
      <c r="Q1444" s="56">
        <f t="shared" ca="1" si="14"/>
        <v>33958235108138.441</v>
      </c>
      <c r="R1444" s="57">
        <f t="shared" ca="1" si="15"/>
        <v>2</v>
      </c>
      <c r="S1444" s="8"/>
      <c r="T1444" s="8"/>
      <c r="U1444" s="8"/>
      <c r="V1444" s="8"/>
      <c r="W1444" s="8"/>
      <c r="X1444" s="8"/>
      <c r="Y1444" s="8"/>
      <c r="Z1444" s="8"/>
    </row>
    <row r="1445" spans="1:26" ht="15.75" customHeight="1">
      <c r="A1445" s="8"/>
      <c r="B1445" s="8"/>
      <c r="C1445" s="8"/>
      <c r="D1445" s="8"/>
      <c r="E1445" s="8"/>
      <c r="F1445" s="8"/>
      <c r="G1445" s="8"/>
      <c r="H1445" s="8"/>
      <c r="I1445" s="8"/>
      <c r="J1445" s="8"/>
      <c r="K1445" s="8"/>
      <c r="L1445" s="8"/>
      <c r="M1445" s="32"/>
      <c r="N1445" s="57" t="str">
        <f t="shared" si="17"/>
        <v/>
      </c>
      <c r="O1445" s="54">
        <f t="shared" ca="1" si="3"/>
        <v>63</v>
      </c>
      <c r="P1445" s="55">
        <f t="shared" ca="1" si="13"/>
        <v>-679164702162.7688</v>
      </c>
      <c r="Q1445" s="56">
        <f t="shared" ca="1" si="14"/>
        <v>33279070405975.672</v>
      </c>
      <c r="R1445" s="57">
        <f t="shared" ca="1" si="15"/>
        <v>3</v>
      </c>
      <c r="S1445" s="8"/>
      <c r="T1445" s="8"/>
      <c r="U1445" s="8"/>
      <c r="V1445" s="8"/>
      <c r="W1445" s="8"/>
      <c r="X1445" s="8"/>
      <c r="Y1445" s="8"/>
      <c r="Z1445" s="8"/>
    </row>
    <row r="1446" spans="1:26" ht="15.75" customHeight="1">
      <c r="A1446" s="8"/>
      <c r="B1446" s="8"/>
      <c r="C1446" s="8"/>
      <c r="D1446" s="8"/>
      <c r="E1446" s="8"/>
      <c r="F1446" s="8"/>
      <c r="G1446" s="8"/>
      <c r="H1446" s="8"/>
      <c r="I1446" s="8"/>
      <c r="J1446" s="8"/>
      <c r="K1446" s="8"/>
      <c r="L1446" s="8"/>
      <c r="M1446" s="32"/>
      <c r="N1446" s="57" t="str">
        <f t="shared" si="17"/>
        <v/>
      </c>
      <c r="O1446" s="54">
        <f t="shared" ca="1" si="3"/>
        <v>40</v>
      </c>
      <c r="P1446" s="55">
        <f t="shared" ca="1" si="13"/>
        <v>1331162816239.0269</v>
      </c>
      <c r="Q1446" s="56">
        <f t="shared" ca="1" si="14"/>
        <v>34610233222214.699</v>
      </c>
      <c r="R1446" s="57">
        <f t="shared" ca="1" si="15"/>
        <v>0</v>
      </c>
      <c r="S1446" s="8"/>
      <c r="T1446" s="8"/>
      <c r="U1446" s="8"/>
      <c r="V1446" s="8"/>
      <c r="W1446" s="8"/>
      <c r="X1446" s="8"/>
      <c r="Y1446" s="8"/>
      <c r="Z1446" s="8"/>
    </row>
    <row r="1447" spans="1:26" ht="15.75" customHeight="1">
      <c r="A1447" s="8"/>
      <c r="B1447" s="8"/>
      <c r="C1447" s="8"/>
      <c r="D1447" s="8"/>
      <c r="E1447" s="8"/>
      <c r="F1447" s="8"/>
      <c r="G1447" s="8"/>
      <c r="H1447" s="8"/>
      <c r="I1447" s="8"/>
      <c r="J1447" s="8"/>
      <c r="K1447" s="8"/>
      <c r="L1447" s="8"/>
      <c r="M1447" s="32"/>
      <c r="N1447" s="57" t="str">
        <f t="shared" si="17"/>
        <v/>
      </c>
      <c r="O1447" s="54">
        <f t="shared" ca="1" si="3"/>
        <v>97</v>
      </c>
      <c r="P1447" s="55">
        <f t="shared" ca="1" si="13"/>
        <v>-692204664444.29395</v>
      </c>
      <c r="Q1447" s="56">
        <f t="shared" ca="1" si="14"/>
        <v>33918028557770.406</v>
      </c>
      <c r="R1447" s="57">
        <f t="shared" ca="1" si="15"/>
        <v>1</v>
      </c>
      <c r="S1447" s="8"/>
      <c r="T1447" s="8"/>
      <c r="U1447" s="8"/>
      <c r="V1447" s="8"/>
      <c r="W1447" s="8"/>
      <c r="X1447" s="8"/>
      <c r="Y1447" s="8"/>
      <c r="Z1447" s="8"/>
    </row>
    <row r="1448" spans="1:26" ht="15.75" customHeight="1">
      <c r="A1448" s="8"/>
      <c r="B1448" s="8"/>
      <c r="C1448" s="8"/>
      <c r="D1448" s="8"/>
      <c r="E1448" s="8"/>
      <c r="F1448" s="8"/>
      <c r="G1448" s="8"/>
      <c r="H1448" s="8"/>
      <c r="I1448" s="8"/>
      <c r="J1448" s="8"/>
      <c r="K1448" s="8"/>
      <c r="L1448" s="8"/>
      <c r="M1448" s="32"/>
      <c r="N1448" s="57" t="str">
        <f t="shared" si="17"/>
        <v/>
      </c>
      <c r="O1448" s="54">
        <f t="shared" ca="1" si="3"/>
        <v>65</v>
      </c>
      <c r="P1448" s="55">
        <f t="shared" ca="1" si="13"/>
        <v>-678360571155.40808</v>
      </c>
      <c r="Q1448" s="56">
        <f t="shared" ca="1" si="14"/>
        <v>33239667986615</v>
      </c>
      <c r="R1448" s="57">
        <f t="shared" ca="1" si="15"/>
        <v>2</v>
      </c>
      <c r="S1448" s="8"/>
      <c r="T1448" s="8"/>
      <c r="U1448" s="8"/>
      <c r="V1448" s="8"/>
      <c r="W1448" s="8"/>
      <c r="X1448" s="8"/>
      <c r="Y1448" s="8"/>
      <c r="Z1448" s="8"/>
    </row>
    <row r="1449" spans="1:26" ht="15.75" customHeight="1">
      <c r="A1449" s="8"/>
      <c r="B1449" s="8"/>
      <c r="C1449" s="8"/>
      <c r="D1449" s="8"/>
      <c r="E1449" s="8"/>
      <c r="F1449" s="8"/>
      <c r="G1449" s="8"/>
      <c r="H1449" s="8"/>
      <c r="I1449" s="8"/>
      <c r="J1449" s="8"/>
      <c r="K1449" s="8"/>
      <c r="L1449" s="8"/>
      <c r="M1449" s="32"/>
      <c r="N1449" s="57" t="str">
        <f t="shared" si="17"/>
        <v/>
      </c>
      <c r="O1449" s="54">
        <f t="shared" ca="1" si="3"/>
        <v>11</v>
      </c>
      <c r="P1449" s="55">
        <f t="shared" ca="1" si="13"/>
        <v>1329586719464.6001</v>
      </c>
      <c r="Q1449" s="56">
        <f t="shared" ca="1" si="14"/>
        <v>34569254706079.602</v>
      </c>
      <c r="R1449" s="57">
        <f t="shared" ca="1" si="15"/>
        <v>0</v>
      </c>
      <c r="S1449" s="8"/>
      <c r="T1449" s="8"/>
      <c r="U1449" s="8"/>
      <c r="V1449" s="8"/>
      <c r="W1449" s="8"/>
      <c r="X1449" s="8"/>
      <c r="Y1449" s="8"/>
      <c r="Z1449" s="8"/>
    </row>
    <row r="1450" spans="1:26" ht="15.75" customHeight="1">
      <c r="A1450" s="8"/>
      <c r="B1450" s="8"/>
      <c r="C1450" s="8"/>
      <c r="D1450" s="8"/>
      <c r="E1450" s="8"/>
      <c r="F1450" s="8"/>
      <c r="G1450" s="8"/>
      <c r="H1450" s="8"/>
      <c r="I1450" s="8"/>
      <c r="J1450" s="8"/>
      <c r="K1450" s="8"/>
      <c r="L1450" s="8"/>
      <c r="M1450" s="32"/>
      <c r="N1450" s="57" t="str">
        <f t="shared" si="17"/>
        <v/>
      </c>
      <c r="O1450" s="54">
        <f t="shared" ca="1" si="3"/>
        <v>5</v>
      </c>
      <c r="P1450" s="55">
        <f t="shared" ca="1" si="13"/>
        <v>1382770188243.1841</v>
      </c>
      <c r="Q1450" s="56">
        <f t="shared" ca="1" si="14"/>
        <v>35952024894322.789</v>
      </c>
      <c r="R1450" s="57">
        <f t="shared" ca="1" si="15"/>
        <v>0</v>
      </c>
      <c r="S1450" s="8"/>
      <c r="T1450" s="8"/>
      <c r="U1450" s="8"/>
      <c r="V1450" s="8"/>
      <c r="W1450" s="8"/>
      <c r="X1450" s="8"/>
      <c r="Y1450" s="8"/>
      <c r="Z1450" s="8"/>
    </row>
    <row r="1451" spans="1:26" ht="15.75" customHeight="1">
      <c r="A1451" s="8"/>
      <c r="B1451" s="8"/>
      <c r="C1451" s="8"/>
      <c r="D1451" s="8"/>
      <c r="E1451" s="8"/>
      <c r="F1451" s="8"/>
      <c r="G1451" s="8"/>
      <c r="H1451" s="8"/>
      <c r="I1451" s="8"/>
      <c r="J1451" s="8"/>
      <c r="K1451" s="8"/>
      <c r="L1451" s="8"/>
      <c r="M1451" s="32"/>
      <c r="N1451" s="57" t="str">
        <f t="shared" si="17"/>
        <v/>
      </c>
      <c r="O1451" s="54">
        <f t="shared" ca="1" si="3"/>
        <v>11</v>
      </c>
      <c r="P1451" s="55">
        <f t="shared" ca="1" si="13"/>
        <v>1438080995772.9116</v>
      </c>
      <c r="Q1451" s="56">
        <f t="shared" ca="1" si="14"/>
        <v>37390105890095.703</v>
      </c>
      <c r="R1451" s="57">
        <f t="shared" ca="1" si="15"/>
        <v>0</v>
      </c>
      <c r="S1451" s="8"/>
      <c r="T1451" s="8"/>
      <c r="U1451" s="8"/>
      <c r="V1451" s="8"/>
      <c r="W1451" s="8"/>
      <c r="X1451" s="8"/>
      <c r="Y1451" s="8"/>
      <c r="Z1451" s="8"/>
    </row>
    <row r="1452" spans="1:26" ht="15.75" customHeight="1">
      <c r="A1452" s="8"/>
      <c r="B1452" s="8"/>
      <c r="C1452" s="8"/>
      <c r="D1452" s="8"/>
      <c r="E1452" s="8"/>
      <c r="F1452" s="8"/>
      <c r="G1452" s="8"/>
      <c r="H1452" s="8"/>
      <c r="I1452" s="8"/>
      <c r="J1452" s="8"/>
      <c r="K1452" s="8"/>
      <c r="L1452" s="8"/>
      <c r="M1452" s="32"/>
      <c r="N1452" s="57" t="str">
        <f t="shared" si="17"/>
        <v/>
      </c>
      <c r="O1452" s="54">
        <f t="shared" ca="1" si="3"/>
        <v>60</v>
      </c>
      <c r="P1452" s="55">
        <f t="shared" ca="1" si="13"/>
        <v>-747802117801.91406</v>
      </c>
      <c r="Q1452" s="56">
        <f t="shared" ca="1" si="14"/>
        <v>36642303772293.789</v>
      </c>
      <c r="R1452" s="57">
        <f t="shared" ca="1" si="15"/>
        <v>1</v>
      </c>
      <c r="S1452" s="8"/>
      <c r="T1452" s="8"/>
      <c r="U1452" s="8"/>
      <c r="V1452" s="8"/>
      <c r="W1452" s="8"/>
      <c r="X1452" s="8"/>
      <c r="Y1452" s="8"/>
      <c r="Z1452" s="8"/>
    </row>
    <row r="1453" spans="1:26" ht="15.75" customHeight="1">
      <c r="A1453" s="8"/>
      <c r="B1453" s="8"/>
      <c r="C1453" s="8"/>
      <c r="D1453" s="8"/>
      <c r="E1453" s="8"/>
      <c r="F1453" s="8"/>
      <c r="G1453" s="8"/>
      <c r="H1453" s="8"/>
      <c r="I1453" s="8"/>
      <c r="J1453" s="8"/>
      <c r="K1453" s="8"/>
      <c r="L1453" s="8"/>
      <c r="M1453" s="32"/>
      <c r="N1453" s="57" t="str">
        <f t="shared" si="17"/>
        <v/>
      </c>
      <c r="O1453" s="54">
        <f t="shared" ca="1" si="3"/>
        <v>40</v>
      </c>
      <c r="P1453" s="55">
        <f t="shared" ca="1" si="13"/>
        <v>1465692150891.7517</v>
      </c>
      <c r="Q1453" s="56">
        <f t="shared" ca="1" si="14"/>
        <v>38107995923185.539</v>
      </c>
      <c r="R1453" s="57">
        <f t="shared" ca="1" si="15"/>
        <v>0</v>
      </c>
      <c r="S1453" s="8"/>
      <c r="T1453" s="8"/>
      <c r="U1453" s="8"/>
      <c r="V1453" s="8"/>
      <c r="W1453" s="8"/>
      <c r="X1453" s="8"/>
      <c r="Y1453" s="8"/>
      <c r="Z1453" s="8"/>
    </row>
    <row r="1454" spans="1:26" ht="15.75" customHeight="1">
      <c r="A1454" s="8"/>
      <c r="B1454" s="8"/>
      <c r="C1454" s="8"/>
      <c r="D1454" s="8"/>
      <c r="E1454" s="8"/>
      <c r="F1454" s="8"/>
      <c r="G1454" s="8"/>
      <c r="H1454" s="8"/>
      <c r="I1454" s="8"/>
      <c r="J1454" s="8"/>
      <c r="K1454" s="8"/>
      <c r="L1454" s="8"/>
      <c r="M1454" s="32"/>
      <c r="N1454" s="57" t="str">
        <f t="shared" si="17"/>
        <v/>
      </c>
      <c r="O1454" s="54">
        <f t="shared" ca="1" si="3"/>
        <v>37</v>
      </c>
      <c r="P1454" s="55">
        <f t="shared" ca="1" si="13"/>
        <v>1524319836927.4216</v>
      </c>
      <c r="Q1454" s="56">
        <f t="shared" ca="1" si="14"/>
        <v>39632315760112.961</v>
      </c>
      <c r="R1454" s="57">
        <f t="shared" ca="1" si="15"/>
        <v>0</v>
      </c>
      <c r="S1454" s="8"/>
      <c r="T1454" s="8"/>
      <c r="U1454" s="8"/>
      <c r="V1454" s="8"/>
      <c r="W1454" s="8"/>
      <c r="X1454" s="8"/>
      <c r="Y1454" s="8"/>
      <c r="Z1454" s="8"/>
    </row>
    <row r="1455" spans="1:26" ht="15.75" customHeight="1">
      <c r="A1455" s="8"/>
      <c r="B1455" s="8"/>
      <c r="C1455" s="8"/>
      <c r="D1455" s="8"/>
      <c r="E1455" s="8"/>
      <c r="F1455" s="8"/>
      <c r="G1455" s="8"/>
      <c r="H1455" s="8"/>
      <c r="I1455" s="8"/>
      <c r="J1455" s="8"/>
      <c r="K1455" s="8"/>
      <c r="L1455" s="8"/>
      <c r="M1455" s="32"/>
      <c r="N1455" s="57" t="str">
        <f t="shared" si="17"/>
        <v/>
      </c>
      <c r="O1455" s="54">
        <f t="shared" ca="1" si="3"/>
        <v>44</v>
      </c>
      <c r="P1455" s="55">
        <f t="shared" ca="1" si="13"/>
        <v>1585292630404.5186</v>
      </c>
      <c r="Q1455" s="56">
        <f t="shared" ca="1" si="14"/>
        <v>41217608390517.477</v>
      </c>
      <c r="R1455" s="57">
        <f t="shared" ca="1" si="15"/>
        <v>0</v>
      </c>
      <c r="S1455" s="8"/>
      <c r="T1455" s="8"/>
      <c r="U1455" s="8"/>
      <c r="V1455" s="8"/>
      <c r="W1455" s="8"/>
      <c r="X1455" s="8"/>
      <c r="Y1455" s="8"/>
      <c r="Z1455" s="8"/>
    </row>
    <row r="1456" spans="1:26" ht="15.75" customHeight="1">
      <c r="A1456" s="8"/>
      <c r="B1456" s="8"/>
      <c r="C1456" s="8"/>
      <c r="D1456" s="8"/>
      <c r="E1456" s="8"/>
      <c r="F1456" s="8"/>
      <c r="G1456" s="8"/>
      <c r="H1456" s="8"/>
      <c r="I1456" s="8"/>
      <c r="J1456" s="8"/>
      <c r="K1456" s="8"/>
      <c r="L1456" s="8"/>
      <c r="M1456" s="32"/>
      <c r="N1456" s="57" t="str">
        <f t="shared" si="17"/>
        <v/>
      </c>
      <c r="O1456" s="54">
        <f t="shared" ca="1" si="3"/>
        <v>20</v>
      </c>
      <c r="P1456" s="55">
        <f t="shared" ca="1" si="13"/>
        <v>1648704335620.6992</v>
      </c>
      <c r="Q1456" s="56">
        <f t="shared" ca="1" si="14"/>
        <v>42866312726138.172</v>
      </c>
      <c r="R1456" s="57">
        <f t="shared" ca="1" si="15"/>
        <v>0</v>
      </c>
      <c r="S1456" s="8"/>
      <c r="T1456" s="8"/>
      <c r="U1456" s="8"/>
      <c r="V1456" s="8"/>
      <c r="W1456" s="8"/>
      <c r="X1456" s="8"/>
      <c r="Y1456" s="8"/>
      <c r="Z1456" s="8"/>
    </row>
    <row r="1457" spans="1:26" ht="15.75" customHeight="1">
      <c r="A1457" s="8"/>
      <c r="B1457" s="8"/>
      <c r="C1457" s="8"/>
      <c r="D1457" s="8"/>
      <c r="E1457" s="8"/>
      <c r="F1457" s="8"/>
      <c r="G1457" s="8"/>
      <c r="H1457" s="8"/>
      <c r="I1457" s="8"/>
      <c r="J1457" s="8"/>
      <c r="K1457" s="8"/>
      <c r="L1457" s="8"/>
      <c r="M1457" s="32"/>
      <c r="N1457" s="57" t="str">
        <f t="shared" si="17"/>
        <v/>
      </c>
      <c r="O1457" s="54">
        <f t="shared" ca="1" si="3"/>
        <v>9</v>
      </c>
      <c r="P1457" s="55">
        <f t="shared" ca="1" si="13"/>
        <v>1714652509045.5269</v>
      </c>
      <c r="Q1457" s="56">
        <f t="shared" ca="1" si="14"/>
        <v>44580965235183.695</v>
      </c>
      <c r="R1457" s="57">
        <f t="shared" ca="1" si="15"/>
        <v>0</v>
      </c>
      <c r="S1457" s="8"/>
      <c r="T1457" s="8"/>
      <c r="U1457" s="8"/>
      <c r="V1457" s="8"/>
      <c r="W1457" s="8"/>
      <c r="X1457" s="8"/>
      <c r="Y1457" s="8"/>
      <c r="Z1457" s="8"/>
    </row>
    <row r="1458" spans="1:26" ht="15.75" customHeight="1">
      <c r="A1458" s="8"/>
      <c r="B1458" s="8"/>
      <c r="C1458" s="8"/>
      <c r="D1458" s="8"/>
      <c r="E1458" s="8"/>
      <c r="F1458" s="8"/>
      <c r="G1458" s="8"/>
      <c r="H1458" s="8"/>
      <c r="I1458" s="8"/>
      <c r="J1458" s="8"/>
      <c r="K1458" s="8"/>
      <c r="L1458" s="8"/>
      <c r="M1458" s="32"/>
      <c r="N1458" s="57" t="str">
        <f t="shared" si="17"/>
        <v/>
      </c>
      <c r="O1458" s="54">
        <f t="shared" ca="1" si="3"/>
        <v>73</v>
      </c>
      <c r="P1458" s="55">
        <f t="shared" ca="1" si="13"/>
        <v>-891619304703.67395</v>
      </c>
      <c r="Q1458" s="56">
        <f t="shared" ca="1" si="14"/>
        <v>43689345930480.023</v>
      </c>
      <c r="R1458" s="57">
        <f t="shared" ca="1" si="15"/>
        <v>1</v>
      </c>
      <c r="S1458" s="8"/>
      <c r="T1458" s="8"/>
      <c r="U1458" s="8"/>
      <c r="V1458" s="8"/>
      <c r="W1458" s="8"/>
      <c r="X1458" s="8"/>
      <c r="Y1458" s="8"/>
      <c r="Z1458" s="8"/>
    </row>
    <row r="1459" spans="1:26" ht="15.75" customHeight="1">
      <c r="A1459" s="8"/>
      <c r="B1459" s="8"/>
      <c r="C1459" s="8"/>
      <c r="D1459" s="8"/>
      <c r="E1459" s="8"/>
      <c r="F1459" s="8"/>
      <c r="G1459" s="8"/>
      <c r="H1459" s="8"/>
      <c r="I1459" s="8"/>
      <c r="J1459" s="8"/>
      <c r="K1459" s="8"/>
      <c r="L1459" s="8"/>
      <c r="M1459" s="32"/>
      <c r="N1459" s="57" t="str">
        <f t="shared" si="17"/>
        <v/>
      </c>
      <c r="O1459" s="54">
        <f t="shared" ca="1" si="3"/>
        <v>47</v>
      </c>
      <c r="P1459" s="55">
        <f t="shared" ca="1" si="13"/>
        <v>1747573837219.2009</v>
      </c>
      <c r="Q1459" s="56">
        <f t="shared" ca="1" si="14"/>
        <v>45436919767699.227</v>
      </c>
      <c r="R1459" s="57">
        <f t="shared" ca="1" si="15"/>
        <v>0</v>
      </c>
      <c r="S1459" s="8"/>
      <c r="T1459" s="8"/>
      <c r="U1459" s="8"/>
      <c r="V1459" s="8"/>
      <c r="W1459" s="8"/>
      <c r="X1459" s="8"/>
      <c r="Y1459" s="8"/>
      <c r="Z1459" s="8"/>
    </row>
    <row r="1460" spans="1:26" ht="15.75" customHeight="1">
      <c r="A1460" s="8"/>
      <c r="B1460" s="8"/>
      <c r="C1460" s="8"/>
      <c r="D1460" s="8"/>
      <c r="E1460" s="8"/>
      <c r="F1460" s="8"/>
      <c r="G1460" s="8"/>
      <c r="H1460" s="8"/>
      <c r="I1460" s="8"/>
      <c r="J1460" s="8"/>
      <c r="K1460" s="8"/>
      <c r="L1460" s="8"/>
      <c r="M1460" s="32"/>
      <c r="N1460" s="57" t="str">
        <f t="shared" si="17"/>
        <v/>
      </c>
      <c r="O1460" s="54">
        <f t="shared" ca="1" si="3"/>
        <v>98</v>
      </c>
      <c r="P1460" s="55">
        <f t="shared" ca="1" si="13"/>
        <v>-908738395353.9845</v>
      </c>
      <c r="Q1460" s="56">
        <f t="shared" ca="1" si="14"/>
        <v>44528181372345.242</v>
      </c>
      <c r="R1460" s="57">
        <f t="shared" ca="1" si="15"/>
        <v>1</v>
      </c>
      <c r="S1460" s="8"/>
      <c r="T1460" s="8"/>
      <c r="U1460" s="8"/>
      <c r="V1460" s="8"/>
      <c r="W1460" s="8"/>
      <c r="X1460" s="8"/>
      <c r="Y1460" s="8"/>
      <c r="Z1460" s="8"/>
    </row>
    <row r="1461" spans="1:26" ht="15.75" customHeight="1">
      <c r="A1461" s="8"/>
      <c r="B1461" s="8"/>
      <c r="C1461" s="8"/>
      <c r="D1461" s="8"/>
      <c r="E1461" s="8"/>
      <c r="F1461" s="8"/>
      <c r="G1461" s="8"/>
      <c r="H1461" s="8"/>
      <c r="I1461" s="8"/>
      <c r="J1461" s="8"/>
      <c r="K1461" s="8"/>
      <c r="L1461" s="8"/>
      <c r="M1461" s="32"/>
      <c r="N1461" s="57" t="str">
        <f t="shared" si="17"/>
        <v/>
      </c>
      <c r="O1461" s="54">
        <f t="shared" ca="1" si="3"/>
        <v>61</v>
      </c>
      <c r="P1461" s="55">
        <f t="shared" ca="1" si="13"/>
        <v>-890563627446.90491</v>
      </c>
      <c r="Q1461" s="56">
        <f t="shared" ca="1" si="14"/>
        <v>43637617744898.336</v>
      </c>
      <c r="R1461" s="57">
        <f t="shared" ca="1" si="15"/>
        <v>2</v>
      </c>
      <c r="S1461" s="8"/>
      <c r="T1461" s="8"/>
      <c r="U1461" s="8"/>
      <c r="V1461" s="8"/>
      <c r="W1461" s="8"/>
      <c r="X1461" s="8"/>
      <c r="Y1461" s="8"/>
      <c r="Z1461" s="8"/>
    </row>
    <row r="1462" spans="1:26" ht="15.75" customHeight="1">
      <c r="A1462" s="8"/>
      <c r="B1462" s="8"/>
      <c r="C1462" s="8"/>
      <c r="D1462" s="8"/>
      <c r="E1462" s="8"/>
      <c r="F1462" s="8"/>
      <c r="G1462" s="8"/>
      <c r="H1462" s="8"/>
      <c r="I1462" s="8"/>
      <c r="J1462" s="8"/>
      <c r="K1462" s="8"/>
      <c r="L1462" s="8"/>
      <c r="M1462" s="32"/>
      <c r="N1462" s="57" t="str">
        <f t="shared" si="17"/>
        <v/>
      </c>
      <c r="O1462" s="54">
        <f t="shared" ca="1" si="3"/>
        <v>2</v>
      </c>
      <c r="P1462" s="55">
        <f t="shared" ca="1" si="13"/>
        <v>1745504709795.9336</v>
      </c>
      <c r="Q1462" s="56">
        <f t="shared" ca="1" si="14"/>
        <v>45383122454694.266</v>
      </c>
      <c r="R1462" s="57">
        <f t="shared" ca="1" si="15"/>
        <v>0</v>
      </c>
      <c r="S1462" s="8"/>
      <c r="T1462" s="8"/>
      <c r="U1462" s="8"/>
      <c r="V1462" s="8"/>
      <c r="W1462" s="8"/>
      <c r="X1462" s="8"/>
      <c r="Y1462" s="8"/>
      <c r="Z1462" s="8"/>
    </row>
    <row r="1463" spans="1:26" ht="15.75" customHeight="1">
      <c r="A1463" s="8"/>
      <c r="B1463" s="8"/>
      <c r="C1463" s="8"/>
      <c r="D1463" s="8"/>
      <c r="E1463" s="8"/>
      <c r="F1463" s="8"/>
      <c r="G1463" s="8"/>
      <c r="H1463" s="8"/>
      <c r="I1463" s="8"/>
      <c r="J1463" s="8"/>
      <c r="K1463" s="8"/>
      <c r="L1463" s="8"/>
      <c r="M1463" s="32"/>
      <c r="N1463" s="57" t="str">
        <f t="shared" si="17"/>
        <v/>
      </c>
      <c r="O1463" s="54">
        <f t="shared" ca="1" si="3"/>
        <v>89</v>
      </c>
      <c r="P1463" s="55">
        <f t="shared" ca="1" si="13"/>
        <v>-907662449093.88538</v>
      </c>
      <c r="Q1463" s="56">
        <f t="shared" ca="1" si="14"/>
        <v>44475460005600.383</v>
      </c>
      <c r="R1463" s="57">
        <f t="shared" ca="1" si="15"/>
        <v>1</v>
      </c>
      <c r="S1463" s="8"/>
      <c r="T1463" s="8"/>
      <c r="U1463" s="8"/>
      <c r="V1463" s="8"/>
      <c r="W1463" s="8"/>
      <c r="X1463" s="8"/>
      <c r="Y1463" s="8"/>
      <c r="Z1463" s="8"/>
    </row>
    <row r="1464" spans="1:26" ht="15.75" customHeight="1">
      <c r="A1464" s="8"/>
      <c r="B1464" s="8"/>
      <c r="C1464" s="8"/>
      <c r="D1464" s="8"/>
      <c r="E1464" s="8"/>
      <c r="F1464" s="8"/>
      <c r="G1464" s="8"/>
      <c r="H1464" s="8"/>
      <c r="I1464" s="8"/>
      <c r="J1464" s="8"/>
      <c r="K1464" s="8"/>
      <c r="L1464" s="8"/>
      <c r="M1464" s="32"/>
      <c r="N1464" s="57" t="str">
        <f t="shared" si="17"/>
        <v/>
      </c>
      <c r="O1464" s="54">
        <f t="shared" ca="1" si="3"/>
        <v>61</v>
      </c>
      <c r="P1464" s="55">
        <f t="shared" ca="1" si="13"/>
        <v>-889509200112.00769</v>
      </c>
      <c r="Q1464" s="56">
        <f t="shared" ca="1" si="14"/>
        <v>43585950805488.375</v>
      </c>
      <c r="R1464" s="57">
        <f t="shared" ca="1" si="15"/>
        <v>2</v>
      </c>
      <c r="S1464" s="8"/>
      <c r="T1464" s="8"/>
      <c r="U1464" s="8"/>
      <c r="V1464" s="8"/>
      <c r="W1464" s="8"/>
      <c r="X1464" s="8"/>
      <c r="Y1464" s="8"/>
      <c r="Z1464" s="8"/>
    </row>
    <row r="1465" spans="1:26" ht="15.75" customHeight="1">
      <c r="A1465" s="8"/>
      <c r="B1465" s="8"/>
      <c r="C1465" s="8"/>
      <c r="D1465" s="8"/>
      <c r="E1465" s="8"/>
      <c r="F1465" s="8"/>
      <c r="G1465" s="8"/>
      <c r="H1465" s="8"/>
      <c r="I1465" s="8"/>
      <c r="J1465" s="8"/>
      <c r="K1465" s="8"/>
      <c r="L1465" s="8"/>
      <c r="M1465" s="32"/>
      <c r="N1465" s="57" t="str">
        <f t="shared" si="17"/>
        <v/>
      </c>
      <c r="O1465" s="54">
        <f t="shared" ca="1" si="3"/>
        <v>27</v>
      </c>
      <c r="P1465" s="55">
        <f t="shared" ca="1" si="13"/>
        <v>1743438032219.5352</v>
      </c>
      <c r="Q1465" s="56">
        <f t="shared" ca="1" si="14"/>
        <v>45329388837707.906</v>
      </c>
      <c r="R1465" s="57">
        <f t="shared" ca="1" si="15"/>
        <v>0</v>
      </c>
      <c r="S1465" s="8"/>
      <c r="T1465" s="8"/>
      <c r="U1465" s="8"/>
      <c r="V1465" s="8"/>
      <c r="W1465" s="8"/>
      <c r="X1465" s="8"/>
      <c r="Y1465" s="8"/>
      <c r="Z1465" s="8"/>
    </row>
    <row r="1466" spans="1:26" ht="15.75" customHeight="1">
      <c r="A1466" s="8"/>
      <c r="B1466" s="8"/>
      <c r="C1466" s="8"/>
      <c r="D1466" s="8"/>
      <c r="E1466" s="8"/>
      <c r="F1466" s="8"/>
      <c r="G1466" s="8"/>
      <c r="H1466" s="8"/>
      <c r="I1466" s="8"/>
      <c r="J1466" s="8"/>
      <c r="K1466" s="8"/>
      <c r="L1466" s="8"/>
      <c r="M1466" s="32"/>
      <c r="N1466" s="57" t="str">
        <f t="shared" si="17"/>
        <v/>
      </c>
      <c r="O1466" s="54">
        <f t="shared" ca="1" si="3"/>
        <v>6</v>
      </c>
      <c r="P1466" s="55">
        <f t="shared" ca="1" si="13"/>
        <v>1813175553508.3164</v>
      </c>
      <c r="Q1466" s="56">
        <f t="shared" ca="1" si="14"/>
        <v>47142564391216.219</v>
      </c>
      <c r="R1466" s="57">
        <f t="shared" ca="1" si="15"/>
        <v>0</v>
      </c>
      <c r="S1466" s="8"/>
      <c r="T1466" s="8"/>
      <c r="U1466" s="8"/>
      <c r="V1466" s="8"/>
      <c r="W1466" s="8"/>
      <c r="X1466" s="8"/>
      <c r="Y1466" s="8"/>
      <c r="Z1466" s="8"/>
    </row>
    <row r="1467" spans="1:26" ht="15.75" customHeight="1">
      <c r="A1467" s="8"/>
      <c r="B1467" s="8"/>
      <c r="C1467" s="8"/>
      <c r="D1467" s="8"/>
      <c r="E1467" s="8"/>
      <c r="F1467" s="8"/>
      <c r="G1467" s="8"/>
      <c r="H1467" s="8"/>
      <c r="I1467" s="8"/>
      <c r="J1467" s="8"/>
      <c r="K1467" s="8"/>
      <c r="L1467" s="8"/>
      <c r="M1467" s="32"/>
      <c r="N1467" s="57" t="str">
        <f t="shared" si="17"/>
        <v/>
      </c>
      <c r="O1467" s="54">
        <f t="shared" ca="1" si="3"/>
        <v>85</v>
      </c>
      <c r="P1467" s="55">
        <f t="shared" ca="1" si="13"/>
        <v>-942851287824.32434</v>
      </c>
      <c r="Q1467" s="56">
        <f t="shared" ca="1" si="14"/>
        <v>46199713103391.891</v>
      </c>
      <c r="R1467" s="57">
        <f t="shared" ca="1" si="15"/>
        <v>1</v>
      </c>
      <c r="S1467" s="8"/>
      <c r="T1467" s="8"/>
      <c r="U1467" s="8"/>
      <c r="V1467" s="8"/>
      <c r="W1467" s="8"/>
      <c r="X1467" s="8"/>
      <c r="Y1467" s="8"/>
      <c r="Z1467" s="8"/>
    </row>
    <row r="1468" spans="1:26" ht="15.75" customHeight="1">
      <c r="A1468" s="8"/>
      <c r="B1468" s="8"/>
      <c r="C1468" s="8"/>
      <c r="D1468" s="8"/>
      <c r="E1468" s="8"/>
      <c r="F1468" s="8"/>
      <c r="G1468" s="8"/>
      <c r="H1468" s="8"/>
      <c r="I1468" s="8"/>
      <c r="J1468" s="8"/>
      <c r="K1468" s="8"/>
      <c r="L1468" s="8"/>
      <c r="M1468" s="32"/>
      <c r="N1468" s="57" t="str">
        <f t="shared" si="17"/>
        <v/>
      </c>
      <c r="O1468" s="54">
        <f t="shared" ca="1" si="3"/>
        <v>11</v>
      </c>
      <c r="P1468" s="55">
        <f t="shared" ca="1" si="13"/>
        <v>1847988524135.6758</v>
      </c>
      <c r="Q1468" s="56">
        <f t="shared" ca="1" si="14"/>
        <v>48047701627527.563</v>
      </c>
      <c r="R1468" s="57">
        <f t="shared" ca="1" si="15"/>
        <v>0</v>
      </c>
      <c r="S1468" s="8"/>
      <c r="T1468" s="8"/>
      <c r="U1468" s="8"/>
      <c r="V1468" s="8"/>
      <c r="W1468" s="8"/>
      <c r="X1468" s="8"/>
      <c r="Y1468" s="8"/>
      <c r="Z1468" s="8"/>
    </row>
    <row r="1469" spans="1:26" ht="15.75" customHeight="1">
      <c r="A1469" s="8"/>
      <c r="B1469" s="8"/>
      <c r="C1469" s="8"/>
      <c r="D1469" s="8"/>
      <c r="E1469" s="8"/>
      <c r="F1469" s="8"/>
      <c r="G1469" s="8"/>
      <c r="H1469" s="8"/>
      <c r="I1469" s="8"/>
      <c r="J1469" s="8"/>
      <c r="K1469" s="8"/>
      <c r="L1469" s="8"/>
      <c r="M1469" s="32"/>
      <c r="N1469" s="57" t="str">
        <f t="shared" si="17"/>
        <v/>
      </c>
      <c r="O1469" s="54">
        <f t="shared" ca="1" si="3"/>
        <v>100</v>
      </c>
      <c r="P1469" s="55">
        <f t="shared" ca="1" si="13"/>
        <v>-960954032550.55127</v>
      </c>
      <c r="Q1469" s="56">
        <f t="shared" ca="1" si="14"/>
        <v>47086747594977.008</v>
      </c>
      <c r="R1469" s="57">
        <f t="shared" ca="1" si="15"/>
        <v>1</v>
      </c>
      <c r="S1469" s="8"/>
      <c r="T1469" s="8"/>
      <c r="U1469" s="8"/>
      <c r="V1469" s="8"/>
      <c r="W1469" s="8"/>
      <c r="X1469" s="8"/>
      <c r="Y1469" s="8"/>
      <c r="Z1469" s="8"/>
    </row>
    <row r="1470" spans="1:26" ht="15.75" customHeight="1">
      <c r="A1470" s="8"/>
      <c r="B1470" s="8"/>
      <c r="C1470" s="8"/>
      <c r="D1470" s="8"/>
      <c r="E1470" s="8"/>
      <c r="F1470" s="8"/>
      <c r="G1470" s="8"/>
      <c r="H1470" s="8"/>
      <c r="I1470" s="8"/>
      <c r="J1470" s="8"/>
      <c r="K1470" s="8"/>
      <c r="L1470" s="8"/>
      <c r="M1470" s="32"/>
      <c r="N1470" s="57" t="str">
        <f t="shared" si="17"/>
        <v/>
      </c>
      <c r="O1470" s="54">
        <f t="shared" ca="1" si="3"/>
        <v>79</v>
      </c>
      <c r="P1470" s="55">
        <f t="shared" ca="1" si="13"/>
        <v>-941734951899.54016</v>
      </c>
      <c r="Q1470" s="56">
        <f t="shared" ca="1" si="14"/>
        <v>46145012643077.469</v>
      </c>
      <c r="R1470" s="57">
        <f t="shared" ca="1" si="15"/>
        <v>2</v>
      </c>
      <c r="S1470" s="8"/>
      <c r="T1470" s="8"/>
      <c r="U1470" s="8"/>
      <c r="V1470" s="8"/>
      <c r="W1470" s="8"/>
      <c r="X1470" s="8"/>
      <c r="Y1470" s="8"/>
      <c r="Z1470" s="8"/>
    </row>
    <row r="1471" spans="1:26" ht="15.75" customHeight="1">
      <c r="A1471" s="8"/>
      <c r="B1471" s="8"/>
      <c r="C1471" s="8"/>
      <c r="D1471" s="8"/>
      <c r="E1471" s="8"/>
      <c r="F1471" s="8"/>
      <c r="G1471" s="8"/>
      <c r="H1471" s="8"/>
      <c r="I1471" s="8"/>
      <c r="J1471" s="8"/>
      <c r="K1471" s="8"/>
      <c r="L1471" s="8"/>
      <c r="M1471" s="32"/>
      <c r="N1471" s="57" t="str">
        <f t="shared" si="17"/>
        <v/>
      </c>
      <c r="O1471" s="54">
        <f t="shared" ca="1" si="3"/>
        <v>54</v>
      </c>
      <c r="P1471" s="55">
        <f t="shared" ca="1" si="13"/>
        <v>1845800505723.0989</v>
      </c>
      <c r="Q1471" s="56">
        <f t="shared" ca="1" si="14"/>
        <v>47990813148800.57</v>
      </c>
      <c r="R1471" s="57">
        <f t="shared" ca="1" si="15"/>
        <v>0</v>
      </c>
      <c r="S1471" s="8"/>
      <c r="T1471" s="8"/>
      <c r="U1471" s="8"/>
      <c r="V1471" s="8"/>
      <c r="W1471" s="8"/>
      <c r="X1471" s="8"/>
      <c r="Y1471" s="8"/>
      <c r="Z1471" s="8"/>
    </row>
    <row r="1472" spans="1:26" ht="15.75" customHeight="1">
      <c r="A1472" s="8"/>
      <c r="B1472" s="8"/>
      <c r="C1472" s="8"/>
      <c r="D1472" s="8"/>
      <c r="E1472" s="8"/>
      <c r="F1472" s="8"/>
      <c r="G1472" s="8"/>
      <c r="H1472" s="8"/>
      <c r="I1472" s="8"/>
      <c r="J1472" s="8"/>
      <c r="K1472" s="8"/>
      <c r="L1472" s="8"/>
      <c r="M1472" s="32"/>
      <c r="N1472" s="57" t="str">
        <f t="shared" si="17"/>
        <v/>
      </c>
      <c r="O1472" s="54">
        <f t="shared" ca="1" si="3"/>
        <v>85</v>
      </c>
      <c r="P1472" s="55">
        <f t="shared" ca="1" si="13"/>
        <v>-959816262976.01147</v>
      </c>
      <c r="Q1472" s="56">
        <f t="shared" ca="1" si="14"/>
        <v>47030996885824.563</v>
      </c>
      <c r="R1472" s="57">
        <f t="shared" ca="1" si="15"/>
        <v>1</v>
      </c>
      <c r="S1472" s="8"/>
      <c r="T1472" s="8"/>
      <c r="U1472" s="8"/>
      <c r="V1472" s="8"/>
      <c r="W1472" s="8"/>
      <c r="X1472" s="8"/>
      <c r="Y1472" s="8"/>
      <c r="Z1472" s="8"/>
    </row>
    <row r="1473" spans="1:26" ht="15.75" customHeight="1">
      <c r="A1473" s="8"/>
      <c r="B1473" s="8"/>
      <c r="C1473" s="8"/>
      <c r="D1473" s="8"/>
      <c r="E1473" s="8"/>
      <c r="F1473" s="8"/>
      <c r="G1473" s="8"/>
      <c r="H1473" s="8"/>
      <c r="I1473" s="8"/>
      <c r="J1473" s="8"/>
      <c r="K1473" s="8"/>
      <c r="L1473" s="8"/>
      <c r="M1473" s="32"/>
      <c r="N1473" s="57" t="str">
        <f t="shared" si="17"/>
        <v/>
      </c>
      <c r="O1473" s="54">
        <f t="shared" ca="1" si="3"/>
        <v>71</v>
      </c>
      <c r="P1473" s="55">
        <f t="shared" ca="1" si="13"/>
        <v>-940619937716.49121</v>
      </c>
      <c r="Q1473" s="56">
        <f t="shared" ca="1" si="14"/>
        <v>46090376948108.07</v>
      </c>
      <c r="R1473" s="57">
        <f t="shared" ca="1" si="15"/>
        <v>2</v>
      </c>
      <c r="S1473" s="8"/>
      <c r="T1473" s="8"/>
      <c r="U1473" s="8"/>
      <c r="V1473" s="8"/>
      <c r="W1473" s="8"/>
      <c r="X1473" s="8"/>
      <c r="Y1473" s="8"/>
      <c r="Z1473" s="8"/>
    </row>
    <row r="1474" spans="1:26" ht="15.75" customHeight="1">
      <c r="A1474" s="8"/>
      <c r="B1474" s="8"/>
      <c r="C1474" s="8"/>
      <c r="D1474" s="8"/>
      <c r="E1474" s="8"/>
      <c r="F1474" s="8"/>
      <c r="G1474" s="8"/>
      <c r="H1474" s="8"/>
      <c r="I1474" s="8"/>
      <c r="J1474" s="8"/>
      <c r="K1474" s="8"/>
      <c r="L1474" s="8"/>
      <c r="M1474" s="32"/>
      <c r="N1474" s="57" t="str">
        <f t="shared" si="17"/>
        <v/>
      </c>
      <c r="O1474" s="54">
        <f t="shared" ca="1" si="3"/>
        <v>76</v>
      </c>
      <c r="P1474" s="55">
        <f t="shared" ca="1" si="13"/>
        <v>-921807538962.16138</v>
      </c>
      <c r="Q1474" s="56">
        <f t="shared" ca="1" si="14"/>
        <v>45168569409145.906</v>
      </c>
      <c r="R1474" s="57">
        <f t="shared" ca="1" si="15"/>
        <v>3</v>
      </c>
      <c r="S1474" s="8"/>
      <c r="T1474" s="8"/>
      <c r="U1474" s="8"/>
      <c r="V1474" s="8"/>
      <c r="W1474" s="8"/>
      <c r="X1474" s="8"/>
      <c r="Y1474" s="8"/>
      <c r="Z1474" s="8"/>
    </row>
    <row r="1475" spans="1:26" ht="15.75" customHeight="1">
      <c r="A1475" s="8"/>
      <c r="B1475" s="8"/>
      <c r="C1475" s="8"/>
      <c r="D1475" s="8"/>
      <c r="E1475" s="8"/>
      <c r="F1475" s="8"/>
      <c r="G1475" s="8"/>
      <c r="H1475" s="8"/>
      <c r="I1475" s="8"/>
      <c r="J1475" s="8"/>
      <c r="K1475" s="8"/>
      <c r="L1475" s="8"/>
      <c r="M1475" s="32"/>
      <c r="N1475" s="57" t="str">
        <f t="shared" si="17"/>
        <v/>
      </c>
      <c r="O1475" s="54">
        <f t="shared" ca="1" si="3"/>
        <v>42</v>
      </c>
      <c r="P1475" s="55">
        <f t="shared" ca="1" si="13"/>
        <v>1806742776365.8362</v>
      </c>
      <c r="Q1475" s="56">
        <f t="shared" ca="1" si="14"/>
        <v>46975312185511.742</v>
      </c>
      <c r="R1475" s="57">
        <f t="shared" ca="1" si="15"/>
        <v>0</v>
      </c>
      <c r="S1475" s="8"/>
      <c r="T1475" s="8"/>
      <c r="U1475" s="8"/>
      <c r="V1475" s="8"/>
      <c r="W1475" s="8"/>
      <c r="X1475" s="8"/>
      <c r="Y1475" s="8"/>
      <c r="Z1475" s="8"/>
    </row>
    <row r="1476" spans="1:26" ht="15.75" customHeight="1">
      <c r="A1476" s="8"/>
      <c r="B1476" s="8"/>
      <c r="C1476" s="8"/>
      <c r="D1476" s="8"/>
      <c r="E1476" s="8"/>
      <c r="F1476" s="8"/>
      <c r="G1476" s="8"/>
      <c r="H1476" s="8"/>
      <c r="I1476" s="8"/>
      <c r="J1476" s="8"/>
      <c r="K1476" s="8"/>
      <c r="L1476" s="8"/>
      <c r="M1476" s="32"/>
      <c r="N1476" s="57" t="str">
        <f t="shared" si="17"/>
        <v/>
      </c>
      <c r="O1476" s="54">
        <f t="shared" ca="1" si="3"/>
        <v>90</v>
      </c>
      <c r="P1476" s="55">
        <f t="shared" ca="1" si="13"/>
        <v>-939506243710.23486</v>
      </c>
      <c r="Q1476" s="56">
        <f t="shared" ca="1" si="14"/>
        <v>46035805941801.508</v>
      </c>
      <c r="R1476" s="57">
        <f t="shared" ca="1" si="15"/>
        <v>1</v>
      </c>
      <c r="S1476" s="8"/>
      <c r="T1476" s="8"/>
      <c r="U1476" s="8"/>
      <c r="V1476" s="8"/>
      <c r="W1476" s="8"/>
      <c r="X1476" s="8"/>
      <c r="Y1476" s="8"/>
      <c r="Z1476" s="8"/>
    </row>
    <row r="1477" spans="1:26" ht="15.75" customHeight="1">
      <c r="A1477" s="8"/>
      <c r="B1477" s="8"/>
      <c r="C1477" s="8"/>
      <c r="D1477" s="8"/>
      <c r="E1477" s="8"/>
      <c r="F1477" s="8"/>
      <c r="G1477" s="8"/>
      <c r="H1477" s="8"/>
      <c r="I1477" s="8"/>
      <c r="J1477" s="8"/>
      <c r="K1477" s="8"/>
      <c r="L1477" s="8"/>
      <c r="M1477" s="32"/>
      <c r="N1477" s="57" t="str">
        <f t="shared" si="17"/>
        <v/>
      </c>
      <c r="O1477" s="54">
        <f t="shared" ca="1" si="3"/>
        <v>91</v>
      </c>
      <c r="P1477" s="55">
        <f t="shared" ca="1" si="13"/>
        <v>-920716118836.03015</v>
      </c>
      <c r="Q1477" s="56">
        <f t="shared" ca="1" si="14"/>
        <v>45115089822965.477</v>
      </c>
      <c r="R1477" s="57">
        <f t="shared" ca="1" si="15"/>
        <v>2</v>
      </c>
      <c r="S1477" s="8"/>
      <c r="T1477" s="8"/>
      <c r="U1477" s="8"/>
      <c r="V1477" s="8"/>
      <c r="W1477" s="8"/>
      <c r="X1477" s="8"/>
      <c r="Y1477" s="8"/>
      <c r="Z1477" s="8"/>
    </row>
    <row r="1478" spans="1:26" ht="15.75" customHeight="1">
      <c r="A1478" s="8"/>
      <c r="B1478" s="8"/>
      <c r="C1478" s="8"/>
      <c r="D1478" s="8"/>
      <c r="E1478" s="8"/>
      <c r="F1478" s="8"/>
      <c r="G1478" s="8"/>
      <c r="H1478" s="8"/>
      <c r="I1478" s="8"/>
      <c r="J1478" s="8"/>
      <c r="K1478" s="8"/>
      <c r="L1478" s="8"/>
      <c r="M1478" s="32"/>
      <c r="N1478" s="57" t="str">
        <f t="shared" si="17"/>
        <v/>
      </c>
      <c r="O1478" s="54">
        <f t="shared" ca="1" si="3"/>
        <v>57</v>
      </c>
      <c r="P1478" s="55">
        <f t="shared" ca="1" si="13"/>
        <v>1804603592918.6191</v>
      </c>
      <c r="Q1478" s="56">
        <f t="shared" ca="1" si="14"/>
        <v>46919693415884.094</v>
      </c>
      <c r="R1478" s="57">
        <f t="shared" ca="1" si="15"/>
        <v>0</v>
      </c>
      <c r="S1478" s="8"/>
      <c r="T1478" s="8"/>
      <c r="U1478" s="8"/>
      <c r="V1478" s="8"/>
      <c r="W1478" s="8"/>
      <c r="X1478" s="8"/>
      <c r="Y1478" s="8"/>
      <c r="Z1478" s="8"/>
    </row>
    <row r="1479" spans="1:26" ht="15.75" customHeight="1">
      <c r="A1479" s="8"/>
      <c r="B1479" s="8"/>
      <c r="C1479" s="8"/>
      <c r="D1479" s="8"/>
      <c r="E1479" s="8"/>
      <c r="F1479" s="8"/>
      <c r="G1479" s="8"/>
      <c r="H1479" s="8"/>
      <c r="I1479" s="8"/>
      <c r="J1479" s="8"/>
      <c r="K1479" s="8"/>
      <c r="L1479" s="8"/>
      <c r="M1479" s="32"/>
      <c r="N1479" s="57" t="str">
        <f t="shared" si="17"/>
        <v/>
      </c>
      <c r="O1479" s="54">
        <f t="shared" ca="1" si="3"/>
        <v>20</v>
      </c>
      <c r="P1479" s="55">
        <f t="shared" ca="1" si="13"/>
        <v>1876787736635.3638</v>
      </c>
      <c r="Q1479" s="56">
        <f t="shared" ca="1" si="14"/>
        <v>48796481152519.461</v>
      </c>
      <c r="R1479" s="57">
        <f t="shared" ca="1" si="15"/>
        <v>0</v>
      </c>
      <c r="S1479" s="8"/>
      <c r="T1479" s="8"/>
      <c r="U1479" s="8"/>
      <c r="V1479" s="8"/>
      <c r="W1479" s="8"/>
      <c r="X1479" s="8"/>
      <c r="Y1479" s="8"/>
      <c r="Z1479" s="8"/>
    </row>
    <row r="1480" spans="1:26" ht="15.75" customHeight="1">
      <c r="A1480" s="8"/>
      <c r="B1480" s="8"/>
      <c r="C1480" s="8"/>
      <c r="D1480" s="8"/>
      <c r="E1480" s="8"/>
      <c r="F1480" s="8"/>
      <c r="G1480" s="8"/>
      <c r="H1480" s="8"/>
      <c r="I1480" s="8"/>
      <c r="J1480" s="8"/>
      <c r="K1480" s="8"/>
      <c r="L1480" s="8"/>
      <c r="M1480" s="32"/>
      <c r="N1480" s="57" t="str">
        <f t="shared" si="17"/>
        <v/>
      </c>
      <c r="O1480" s="54">
        <f t="shared" ca="1" si="3"/>
        <v>92</v>
      </c>
      <c r="P1480" s="55">
        <f t="shared" ca="1" si="13"/>
        <v>-975929623050.38928</v>
      </c>
      <c r="Q1480" s="56">
        <f t="shared" ca="1" si="14"/>
        <v>47820551529469.07</v>
      </c>
      <c r="R1480" s="57">
        <f t="shared" ca="1" si="15"/>
        <v>1</v>
      </c>
      <c r="S1480" s="8"/>
      <c r="T1480" s="8"/>
      <c r="U1480" s="8"/>
      <c r="V1480" s="8"/>
      <c r="W1480" s="8"/>
      <c r="X1480" s="8"/>
      <c r="Y1480" s="8"/>
      <c r="Z1480" s="8"/>
    </row>
    <row r="1481" spans="1:26" ht="15.75" customHeight="1">
      <c r="A1481" s="8"/>
      <c r="B1481" s="8"/>
      <c r="C1481" s="8"/>
      <c r="D1481" s="8"/>
      <c r="E1481" s="8"/>
      <c r="F1481" s="8"/>
      <c r="G1481" s="8"/>
      <c r="H1481" s="8"/>
      <c r="I1481" s="8"/>
      <c r="J1481" s="8"/>
      <c r="K1481" s="8"/>
      <c r="L1481" s="8"/>
      <c r="M1481" s="32"/>
      <c r="N1481" s="57" t="str">
        <f t="shared" si="17"/>
        <v/>
      </c>
      <c r="O1481" s="54">
        <f t="shared" ca="1" si="3"/>
        <v>95</v>
      </c>
      <c r="P1481" s="55">
        <f t="shared" ca="1" si="13"/>
        <v>-956411030589.38147</v>
      </c>
      <c r="Q1481" s="56">
        <f t="shared" ca="1" si="14"/>
        <v>46864140498879.688</v>
      </c>
      <c r="R1481" s="57">
        <f t="shared" ca="1" si="15"/>
        <v>2</v>
      </c>
      <c r="S1481" s="8"/>
      <c r="T1481" s="8"/>
      <c r="U1481" s="8"/>
      <c r="V1481" s="8"/>
      <c r="W1481" s="8"/>
      <c r="X1481" s="8"/>
      <c r="Y1481" s="8"/>
      <c r="Z1481" s="8"/>
    </row>
    <row r="1482" spans="1:26" ht="15.75" customHeight="1">
      <c r="A1482" s="8"/>
      <c r="B1482" s="8"/>
      <c r="C1482" s="8"/>
      <c r="D1482" s="8"/>
      <c r="E1482" s="8"/>
      <c r="F1482" s="8"/>
      <c r="G1482" s="8"/>
      <c r="H1482" s="8"/>
      <c r="I1482" s="8"/>
      <c r="J1482" s="8"/>
      <c r="K1482" s="8"/>
      <c r="L1482" s="8"/>
      <c r="M1482" s="32"/>
      <c r="N1482" s="57" t="str">
        <f t="shared" si="17"/>
        <v/>
      </c>
      <c r="O1482" s="54">
        <f t="shared" ca="1" si="3"/>
        <v>40</v>
      </c>
      <c r="P1482" s="55">
        <f t="shared" ca="1" si="13"/>
        <v>1874565619955.1875</v>
      </c>
      <c r="Q1482" s="56">
        <f t="shared" ca="1" si="14"/>
        <v>48738706118834.875</v>
      </c>
      <c r="R1482" s="57">
        <f t="shared" ca="1" si="15"/>
        <v>0</v>
      </c>
      <c r="S1482" s="8"/>
      <c r="T1482" s="8"/>
      <c r="U1482" s="8"/>
      <c r="V1482" s="8"/>
      <c r="W1482" s="8"/>
      <c r="X1482" s="8"/>
      <c r="Y1482" s="8"/>
      <c r="Z1482" s="8"/>
    </row>
    <row r="1483" spans="1:26" ht="15.75" customHeight="1">
      <c r="A1483" s="8"/>
      <c r="B1483" s="8"/>
      <c r="C1483" s="8"/>
      <c r="D1483" s="8"/>
      <c r="E1483" s="8"/>
      <c r="F1483" s="8"/>
      <c r="G1483" s="8"/>
      <c r="H1483" s="8"/>
      <c r="I1483" s="8"/>
      <c r="J1483" s="8"/>
      <c r="K1483" s="8"/>
      <c r="L1483" s="8"/>
      <c r="M1483" s="32"/>
      <c r="N1483" s="57" t="str">
        <f t="shared" si="17"/>
        <v/>
      </c>
      <c r="O1483" s="54">
        <f t="shared" ca="1" si="3"/>
        <v>12</v>
      </c>
      <c r="P1483" s="55">
        <f t="shared" ca="1" si="13"/>
        <v>1949548244753.395</v>
      </c>
      <c r="Q1483" s="56">
        <f t="shared" ca="1" si="14"/>
        <v>50688254363588.273</v>
      </c>
      <c r="R1483" s="57">
        <f t="shared" ca="1" si="15"/>
        <v>0</v>
      </c>
      <c r="S1483" s="8"/>
      <c r="T1483" s="8"/>
      <c r="U1483" s="8"/>
      <c r="V1483" s="8"/>
      <c r="W1483" s="8"/>
      <c r="X1483" s="8"/>
      <c r="Y1483" s="8"/>
      <c r="Z1483" s="8"/>
    </row>
    <row r="1484" spans="1:26" ht="15.75" customHeight="1">
      <c r="A1484" s="8"/>
      <c r="B1484" s="8"/>
      <c r="C1484" s="8"/>
      <c r="D1484" s="8"/>
      <c r="E1484" s="8"/>
      <c r="F1484" s="8"/>
      <c r="G1484" s="8"/>
      <c r="H1484" s="8"/>
      <c r="I1484" s="8"/>
      <c r="J1484" s="8"/>
      <c r="K1484" s="8"/>
      <c r="L1484" s="8"/>
      <c r="M1484" s="32"/>
      <c r="N1484" s="57" t="str">
        <f t="shared" si="17"/>
        <v/>
      </c>
      <c r="O1484" s="54">
        <f t="shared" ca="1" si="3"/>
        <v>42</v>
      </c>
      <c r="P1484" s="55">
        <f t="shared" ca="1" si="13"/>
        <v>2027530174543.531</v>
      </c>
      <c r="Q1484" s="56">
        <f t="shared" ca="1" si="14"/>
        <v>52715784538131.805</v>
      </c>
      <c r="R1484" s="57">
        <f t="shared" ca="1" si="15"/>
        <v>0</v>
      </c>
      <c r="S1484" s="8"/>
      <c r="T1484" s="8"/>
      <c r="U1484" s="8"/>
      <c r="V1484" s="8"/>
      <c r="W1484" s="8"/>
      <c r="X1484" s="8"/>
      <c r="Y1484" s="8"/>
      <c r="Z1484" s="8"/>
    </row>
    <row r="1485" spans="1:26" ht="15.75" customHeight="1">
      <c r="A1485" s="8"/>
      <c r="B1485" s="8"/>
      <c r="C1485" s="8"/>
      <c r="D1485" s="8"/>
      <c r="E1485" s="8"/>
      <c r="F1485" s="8"/>
      <c r="G1485" s="8"/>
      <c r="H1485" s="8"/>
      <c r="I1485" s="8"/>
      <c r="J1485" s="8"/>
      <c r="K1485" s="8"/>
      <c r="L1485" s="8"/>
      <c r="M1485" s="32"/>
      <c r="N1485" s="57" t="str">
        <f t="shared" si="17"/>
        <v/>
      </c>
      <c r="O1485" s="54">
        <f t="shared" ca="1" si="3"/>
        <v>51</v>
      </c>
      <c r="P1485" s="55">
        <f t="shared" ca="1" si="13"/>
        <v>2108631381525.2722</v>
      </c>
      <c r="Q1485" s="56">
        <f t="shared" ca="1" si="14"/>
        <v>54824415919657.078</v>
      </c>
      <c r="R1485" s="57">
        <f t="shared" ca="1" si="15"/>
        <v>0</v>
      </c>
      <c r="S1485" s="8"/>
      <c r="T1485" s="8"/>
      <c r="U1485" s="8"/>
      <c r="V1485" s="8"/>
      <c r="W1485" s="8"/>
      <c r="X1485" s="8"/>
      <c r="Y1485" s="8"/>
      <c r="Z1485" s="8"/>
    </row>
    <row r="1486" spans="1:26" ht="15.75" customHeight="1">
      <c r="A1486" s="8"/>
      <c r="B1486" s="8"/>
      <c r="C1486" s="8"/>
      <c r="D1486" s="8"/>
      <c r="E1486" s="8"/>
      <c r="F1486" s="8"/>
      <c r="G1486" s="8"/>
      <c r="H1486" s="8"/>
      <c r="I1486" s="8"/>
      <c r="J1486" s="8"/>
      <c r="K1486" s="8"/>
      <c r="L1486" s="8"/>
      <c r="M1486" s="32"/>
      <c r="N1486" s="57" t="str">
        <f t="shared" si="17"/>
        <v/>
      </c>
      <c r="O1486" s="54">
        <f t="shared" ca="1" si="3"/>
        <v>21</v>
      </c>
      <c r="P1486" s="55">
        <f t="shared" ca="1" si="13"/>
        <v>2192976636786.2832</v>
      </c>
      <c r="Q1486" s="56">
        <f t="shared" ca="1" si="14"/>
        <v>57017392556443.359</v>
      </c>
      <c r="R1486" s="57">
        <f t="shared" ca="1" si="15"/>
        <v>0</v>
      </c>
      <c r="S1486" s="8"/>
      <c r="T1486" s="8"/>
      <c r="U1486" s="8"/>
      <c r="V1486" s="8"/>
      <c r="W1486" s="8"/>
      <c r="X1486" s="8"/>
      <c r="Y1486" s="8"/>
      <c r="Z1486" s="8"/>
    </row>
    <row r="1487" spans="1:26" ht="15.75" customHeight="1">
      <c r="A1487" s="8"/>
      <c r="B1487" s="8"/>
      <c r="C1487" s="8"/>
      <c r="D1487" s="8"/>
      <c r="E1487" s="8"/>
      <c r="F1487" s="8"/>
      <c r="G1487" s="8"/>
      <c r="H1487" s="8"/>
      <c r="I1487" s="8"/>
      <c r="J1487" s="8"/>
      <c r="K1487" s="8"/>
      <c r="L1487" s="8"/>
      <c r="M1487" s="32"/>
      <c r="N1487" s="57" t="str">
        <f t="shared" si="17"/>
        <v/>
      </c>
      <c r="O1487" s="54">
        <f t="shared" ca="1" si="3"/>
        <v>13</v>
      </c>
      <c r="P1487" s="55">
        <f t="shared" ca="1" si="13"/>
        <v>2280695702257.7344</v>
      </c>
      <c r="Q1487" s="56">
        <f t="shared" ca="1" si="14"/>
        <v>59298088258701.094</v>
      </c>
      <c r="R1487" s="57">
        <f t="shared" ca="1" si="15"/>
        <v>0</v>
      </c>
      <c r="S1487" s="8"/>
      <c r="T1487" s="8"/>
      <c r="U1487" s="8"/>
      <c r="V1487" s="8"/>
      <c r="W1487" s="8"/>
      <c r="X1487" s="8"/>
      <c r="Y1487" s="8"/>
      <c r="Z1487" s="8"/>
    </row>
    <row r="1488" spans="1:26" ht="15.75" customHeight="1">
      <c r="A1488" s="8"/>
      <c r="B1488" s="8"/>
      <c r="C1488" s="8"/>
      <c r="D1488" s="8"/>
      <c r="E1488" s="8"/>
      <c r="F1488" s="8"/>
      <c r="G1488" s="8"/>
      <c r="H1488" s="8"/>
      <c r="I1488" s="8"/>
      <c r="J1488" s="8"/>
      <c r="K1488" s="8"/>
      <c r="L1488" s="8"/>
      <c r="M1488" s="32"/>
      <c r="N1488" s="57" t="str">
        <f t="shared" si="17"/>
        <v/>
      </c>
      <c r="O1488" s="54">
        <f t="shared" ca="1" si="3"/>
        <v>11</v>
      </c>
      <c r="P1488" s="55">
        <f t="shared" ca="1" si="13"/>
        <v>2371923530348.0439</v>
      </c>
      <c r="Q1488" s="56">
        <f t="shared" ca="1" si="14"/>
        <v>61670011789049.141</v>
      </c>
      <c r="R1488" s="57">
        <f t="shared" ca="1" si="15"/>
        <v>0</v>
      </c>
      <c r="S1488" s="8"/>
      <c r="T1488" s="8"/>
      <c r="U1488" s="8"/>
      <c r="V1488" s="8"/>
      <c r="W1488" s="8"/>
      <c r="X1488" s="8"/>
      <c r="Y1488" s="8"/>
      <c r="Z1488" s="8"/>
    </row>
    <row r="1489" spans="1:26" ht="15.75" customHeight="1">
      <c r="A1489" s="8"/>
      <c r="B1489" s="8"/>
      <c r="C1489" s="8"/>
      <c r="D1489" s="8"/>
      <c r="E1489" s="8"/>
      <c r="F1489" s="8"/>
      <c r="G1489" s="8"/>
      <c r="H1489" s="8"/>
      <c r="I1489" s="8"/>
      <c r="J1489" s="8"/>
      <c r="K1489" s="8"/>
      <c r="L1489" s="8"/>
      <c r="M1489" s="32"/>
      <c r="N1489" s="57" t="str">
        <f t="shared" si="17"/>
        <v/>
      </c>
      <c r="O1489" s="54">
        <f t="shared" ca="1" si="3"/>
        <v>87</v>
      </c>
      <c r="P1489" s="55">
        <f t="shared" ca="1" si="13"/>
        <v>-1233400235780.9829</v>
      </c>
      <c r="Q1489" s="56">
        <f t="shared" ca="1" si="14"/>
        <v>60436611553268.156</v>
      </c>
      <c r="R1489" s="57">
        <f t="shared" ca="1" si="15"/>
        <v>1</v>
      </c>
      <c r="S1489" s="8"/>
      <c r="T1489" s="8"/>
      <c r="U1489" s="8"/>
      <c r="V1489" s="8"/>
      <c r="W1489" s="8"/>
      <c r="X1489" s="8"/>
      <c r="Y1489" s="8"/>
      <c r="Z1489" s="8"/>
    </row>
    <row r="1490" spans="1:26" ht="15.75" customHeight="1">
      <c r="A1490" s="8"/>
      <c r="B1490" s="8"/>
      <c r="C1490" s="8"/>
      <c r="D1490" s="8"/>
      <c r="E1490" s="8"/>
      <c r="F1490" s="8"/>
      <c r="G1490" s="8"/>
      <c r="H1490" s="8"/>
      <c r="I1490" s="8"/>
      <c r="J1490" s="8"/>
      <c r="K1490" s="8"/>
      <c r="L1490" s="8"/>
      <c r="M1490" s="32"/>
      <c r="N1490" s="57" t="str">
        <f t="shared" si="17"/>
        <v/>
      </c>
      <c r="O1490" s="54">
        <f t="shared" ca="1" si="3"/>
        <v>36</v>
      </c>
      <c r="P1490" s="55">
        <f t="shared" ca="1" si="13"/>
        <v>2417464462130.7261</v>
      </c>
      <c r="Q1490" s="56">
        <f t="shared" ca="1" si="14"/>
        <v>62854076015398.883</v>
      </c>
      <c r="R1490" s="57">
        <f t="shared" ca="1" si="15"/>
        <v>0</v>
      </c>
      <c r="S1490" s="8"/>
      <c r="T1490" s="8"/>
      <c r="U1490" s="8"/>
      <c r="V1490" s="8"/>
      <c r="W1490" s="8"/>
      <c r="X1490" s="8"/>
      <c r="Y1490" s="8"/>
      <c r="Z1490" s="8"/>
    </row>
    <row r="1491" spans="1:26" ht="15.75" customHeight="1">
      <c r="A1491" s="8"/>
      <c r="B1491" s="8"/>
      <c r="C1491" s="8"/>
      <c r="D1491" s="8"/>
      <c r="E1491" s="8"/>
      <c r="F1491" s="8"/>
      <c r="G1491" s="8"/>
      <c r="H1491" s="8"/>
      <c r="I1491" s="8"/>
      <c r="J1491" s="8"/>
      <c r="K1491" s="8"/>
      <c r="L1491" s="8"/>
      <c r="M1491" s="32"/>
      <c r="N1491" s="57" t="str">
        <f t="shared" si="17"/>
        <v/>
      </c>
      <c r="O1491" s="54">
        <f t="shared" ca="1" si="3"/>
        <v>27</v>
      </c>
      <c r="P1491" s="55">
        <f t="shared" ca="1" si="13"/>
        <v>2514163040615.9556</v>
      </c>
      <c r="Q1491" s="56">
        <f t="shared" ca="1" si="14"/>
        <v>65368239056014.836</v>
      </c>
      <c r="R1491" s="57">
        <f t="shared" ca="1" si="15"/>
        <v>0</v>
      </c>
      <c r="S1491" s="8"/>
      <c r="T1491" s="8"/>
      <c r="U1491" s="8"/>
      <c r="V1491" s="8"/>
      <c r="W1491" s="8"/>
      <c r="X1491" s="8"/>
      <c r="Y1491" s="8"/>
      <c r="Z1491" s="8"/>
    </row>
    <row r="1492" spans="1:26" ht="15.75" customHeight="1">
      <c r="A1492" s="8"/>
      <c r="B1492" s="8"/>
      <c r="C1492" s="8"/>
      <c r="D1492" s="8"/>
      <c r="E1492" s="8"/>
      <c r="F1492" s="8"/>
      <c r="G1492" s="8"/>
      <c r="H1492" s="8"/>
      <c r="I1492" s="8"/>
      <c r="J1492" s="8"/>
      <c r="K1492" s="8"/>
      <c r="L1492" s="8"/>
      <c r="M1492" s="32"/>
      <c r="N1492" s="57" t="str">
        <f t="shared" si="17"/>
        <v/>
      </c>
      <c r="O1492" s="54">
        <f t="shared" ca="1" si="3"/>
        <v>92</v>
      </c>
      <c r="P1492" s="55">
        <f t="shared" ca="1" si="13"/>
        <v>-1307364781120.2966</v>
      </c>
      <c r="Q1492" s="56">
        <f t="shared" ca="1" si="14"/>
        <v>64060874274894.539</v>
      </c>
      <c r="R1492" s="57">
        <f t="shared" ca="1" si="15"/>
        <v>1</v>
      </c>
      <c r="S1492" s="8"/>
      <c r="T1492" s="8"/>
      <c r="U1492" s="8"/>
      <c r="V1492" s="8"/>
      <c r="W1492" s="8"/>
      <c r="X1492" s="8"/>
      <c r="Y1492" s="8"/>
      <c r="Z1492" s="8"/>
    </row>
    <row r="1493" spans="1:26" ht="15.75" customHeight="1">
      <c r="A1493" s="8"/>
      <c r="B1493" s="8"/>
      <c r="C1493" s="8"/>
      <c r="D1493" s="8"/>
      <c r="E1493" s="8"/>
      <c r="F1493" s="8"/>
      <c r="G1493" s="8"/>
      <c r="H1493" s="8"/>
      <c r="I1493" s="8"/>
      <c r="J1493" s="8"/>
      <c r="K1493" s="8"/>
      <c r="L1493" s="8"/>
      <c r="M1493" s="32"/>
      <c r="N1493" s="57" t="str">
        <f t="shared" si="17"/>
        <v/>
      </c>
      <c r="O1493" s="54">
        <f t="shared" ca="1" si="3"/>
        <v>32</v>
      </c>
      <c r="P1493" s="55">
        <f t="shared" ca="1" si="13"/>
        <v>2562434970995.7817</v>
      </c>
      <c r="Q1493" s="56">
        <f t="shared" ca="1" si="14"/>
        <v>66623309245890.32</v>
      </c>
      <c r="R1493" s="57">
        <f t="shared" ca="1" si="15"/>
        <v>0</v>
      </c>
      <c r="S1493" s="8"/>
      <c r="T1493" s="8"/>
      <c r="U1493" s="8"/>
      <c r="V1493" s="8"/>
      <c r="W1493" s="8"/>
      <c r="X1493" s="8"/>
      <c r="Y1493" s="8"/>
      <c r="Z1493" s="8"/>
    </row>
    <row r="1494" spans="1:26" ht="15.75" customHeight="1">
      <c r="A1494" s="8"/>
      <c r="B1494" s="8"/>
      <c r="C1494" s="8"/>
      <c r="D1494" s="8"/>
      <c r="E1494" s="8"/>
      <c r="F1494" s="8"/>
      <c r="G1494" s="8"/>
      <c r="H1494" s="8"/>
      <c r="I1494" s="8"/>
      <c r="J1494" s="8"/>
      <c r="K1494" s="8"/>
      <c r="L1494" s="8"/>
      <c r="M1494" s="32"/>
      <c r="N1494" s="57" t="str">
        <f t="shared" si="17"/>
        <v/>
      </c>
      <c r="O1494" s="54">
        <f t="shared" ca="1" si="3"/>
        <v>12</v>
      </c>
      <c r="P1494" s="55">
        <f t="shared" ca="1" si="13"/>
        <v>2664932369835.6128</v>
      </c>
      <c r="Q1494" s="56">
        <f t="shared" ca="1" si="14"/>
        <v>69288241615725.93</v>
      </c>
      <c r="R1494" s="57">
        <f t="shared" ca="1" si="15"/>
        <v>0</v>
      </c>
      <c r="S1494" s="8"/>
      <c r="T1494" s="8"/>
      <c r="U1494" s="8"/>
      <c r="V1494" s="8"/>
      <c r="W1494" s="8"/>
      <c r="X1494" s="8"/>
      <c r="Y1494" s="8"/>
      <c r="Z1494" s="8"/>
    </row>
    <row r="1495" spans="1:26" ht="15.75" customHeight="1">
      <c r="A1495" s="8"/>
      <c r="B1495" s="8"/>
      <c r="C1495" s="8"/>
      <c r="D1495" s="8"/>
      <c r="E1495" s="8"/>
      <c r="F1495" s="8"/>
      <c r="G1495" s="8"/>
      <c r="H1495" s="8"/>
      <c r="I1495" s="8"/>
      <c r="J1495" s="8"/>
      <c r="K1495" s="8"/>
      <c r="L1495" s="8"/>
      <c r="M1495" s="32"/>
      <c r="N1495" s="57" t="str">
        <f t="shared" si="17"/>
        <v/>
      </c>
      <c r="O1495" s="54">
        <f t="shared" ca="1" si="3"/>
        <v>60</v>
      </c>
      <c r="P1495" s="55">
        <f t="shared" ca="1" si="13"/>
        <v>-1385764832314.5186</v>
      </c>
      <c r="Q1495" s="56">
        <f t="shared" ca="1" si="14"/>
        <v>67902476783411.414</v>
      </c>
      <c r="R1495" s="57">
        <f t="shared" ca="1" si="15"/>
        <v>1</v>
      </c>
      <c r="S1495" s="8"/>
      <c r="T1495" s="8"/>
      <c r="U1495" s="8"/>
      <c r="V1495" s="8"/>
      <c r="W1495" s="8"/>
      <c r="X1495" s="8"/>
      <c r="Y1495" s="8"/>
      <c r="Z1495" s="8"/>
    </row>
    <row r="1496" spans="1:26" ht="15.75" customHeight="1">
      <c r="A1496" s="8"/>
      <c r="B1496" s="8"/>
      <c r="C1496" s="8"/>
      <c r="D1496" s="8"/>
      <c r="E1496" s="8"/>
      <c r="F1496" s="8"/>
      <c r="G1496" s="8"/>
      <c r="H1496" s="8"/>
      <c r="I1496" s="8"/>
      <c r="J1496" s="8"/>
      <c r="K1496" s="8"/>
      <c r="L1496" s="8"/>
      <c r="M1496" s="32"/>
      <c r="N1496" s="57" t="str">
        <f t="shared" si="17"/>
        <v/>
      </c>
      <c r="O1496" s="54">
        <f t="shared" ca="1" si="3"/>
        <v>51</v>
      </c>
      <c r="P1496" s="55">
        <f t="shared" ca="1" si="13"/>
        <v>2716099071336.4565</v>
      </c>
      <c r="Q1496" s="56">
        <f t="shared" ca="1" si="14"/>
        <v>70618575854747.875</v>
      </c>
      <c r="R1496" s="57">
        <f t="shared" ca="1" si="15"/>
        <v>0</v>
      </c>
      <c r="S1496" s="8"/>
      <c r="T1496" s="8"/>
      <c r="U1496" s="8"/>
      <c r="V1496" s="8"/>
      <c r="W1496" s="8"/>
      <c r="X1496" s="8"/>
      <c r="Y1496" s="8"/>
      <c r="Z1496" s="8"/>
    </row>
    <row r="1497" spans="1:26" ht="15.75" customHeight="1">
      <c r="A1497" s="8"/>
      <c r="B1497" s="8"/>
      <c r="C1497" s="8"/>
      <c r="D1497" s="8"/>
      <c r="E1497" s="8"/>
      <c r="F1497" s="8"/>
      <c r="G1497" s="8"/>
      <c r="H1497" s="8"/>
      <c r="I1497" s="8"/>
      <c r="J1497" s="8"/>
      <c r="K1497" s="8"/>
      <c r="L1497" s="8"/>
      <c r="M1497" s="32"/>
      <c r="N1497" s="57" t="str">
        <f t="shared" si="17"/>
        <v/>
      </c>
      <c r="O1497" s="54">
        <f t="shared" ca="1" si="3"/>
        <v>79</v>
      </c>
      <c r="P1497" s="55">
        <f t="shared" ca="1" si="13"/>
        <v>-1412371517094.9575</v>
      </c>
      <c r="Q1497" s="56">
        <f t="shared" ca="1" si="14"/>
        <v>69206204337652.914</v>
      </c>
      <c r="R1497" s="57">
        <f t="shared" ca="1" si="15"/>
        <v>1</v>
      </c>
      <c r="S1497" s="8"/>
      <c r="T1497" s="8"/>
      <c r="U1497" s="8"/>
      <c r="V1497" s="8"/>
      <c r="W1497" s="8"/>
      <c r="X1497" s="8"/>
      <c r="Y1497" s="8"/>
      <c r="Z1497" s="8"/>
    </row>
    <row r="1498" spans="1:26" ht="15.75" customHeight="1">
      <c r="A1498" s="8"/>
      <c r="B1498" s="8"/>
      <c r="C1498" s="8"/>
      <c r="D1498" s="8"/>
      <c r="E1498" s="8"/>
      <c r="F1498" s="8"/>
      <c r="G1498" s="8"/>
      <c r="H1498" s="8"/>
      <c r="I1498" s="8"/>
      <c r="J1498" s="8"/>
      <c r="K1498" s="8"/>
      <c r="L1498" s="8"/>
      <c r="M1498" s="32"/>
      <c r="N1498" s="57" t="str">
        <f t="shared" si="17"/>
        <v/>
      </c>
      <c r="O1498" s="54">
        <f t="shared" ca="1" si="3"/>
        <v>63</v>
      </c>
      <c r="P1498" s="55">
        <f t="shared" ca="1" si="13"/>
        <v>-1384124086753.0583</v>
      </c>
      <c r="Q1498" s="56">
        <f t="shared" ca="1" si="14"/>
        <v>67822080250899.859</v>
      </c>
      <c r="R1498" s="57">
        <f t="shared" ca="1" si="15"/>
        <v>2</v>
      </c>
      <c r="S1498" s="8"/>
      <c r="T1498" s="8"/>
      <c r="U1498" s="8"/>
      <c r="V1498" s="8"/>
      <c r="W1498" s="8"/>
      <c r="X1498" s="8"/>
      <c r="Y1498" s="8"/>
      <c r="Z1498" s="8"/>
    </row>
    <row r="1499" spans="1:26" ht="15.75" customHeight="1">
      <c r="A1499" s="8"/>
      <c r="B1499" s="8"/>
      <c r="C1499" s="8"/>
      <c r="D1499" s="8"/>
      <c r="E1499" s="8"/>
      <c r="F1499" s="8"/>
      <c r="G1499" s="8"/>
      <c r="H1499" s="8"/>
      <c r="I1499" s="8"/>
      <c r="J1499" s="8"/>
      <c r="K1499" s="8"/>
      <c r="L1499" s="8"/>
      <c r="M1499" s="32"/>
      <c r="N1499" s="57" t="str">
        <f t="shared" si="17"/>
        <v/>
      </c>
      <c r="O1499" s="54">
        <f t="shared" ca="1" si="3"/>
        <v>96</v>
      </c>
      <c r="P1499" s="55">
        <f t="shared" ca="1" si="13"/>
        <v>-1356441605017.9973</v>
      </c>
      <c r="Q1499" s="56">
        <f t="shared" ca="1" si="14"/>
        <v>66465638645881.859</v>
      </c>
      <c r="R1499" s="57">
        <f t="shared" ca="1" si="15"/>
        <v>3</v>
      </c>
      <c r="S1499" s="8"/>
      <c r="T1499" s="8"/>
      <c r="U1499" s="8"/>
      <c r="V1499" s="8"/>
      <c r="W1499" s="8"/>
      <c r="X1499" s="8"/>
      <c r="Y1499" s="8"/>
      <c r="Z1499" s="8"/>
    </row>
    <row r="1500" spans="1:26" ht="15.75" customHeight="1">
      <c r="A1500" s="8"/>
      <c r="B1500" s="8"/>
      <c r="C1500" s="8"/>
      <c r="D1500" s="8"/>
      <c r="E1500" s="8"/>
      <c r="F1500" s="8"/>
      <c r="G1500" s="8"/>
      <c r="H1500" s="8"/>
      <c r="I1500" s="8"/>
      <c r="J1500" s="8"/>
      <c r="K1500" s="8"/>
      <c r="L1500" s="8"/>
      <c r="M1500" s="32"/>
      <c r="N1500" s="57" t="str">
        <f t="shared" si="17"/>
        <v/>
      </c>
      <c r="O1500" s="54">
        <f t="shared" ca="1" si="3"/>
        <v>58</v>
      </c>
      <c r="P1500" s="55">
        <f t="shared" ca="1" si="13"/>
        <v>2658625545835.2744</v>
      </c>
      <c r="Q1500" s="56">
        <f t="shared" ca="1" si="14"/>
        <v>69124264191717.133</v>
      </c>
      <c r="R1500" s="57">
        <f t="shared" ca="1" si="15"/>
        <v>0</v>
      </c>
      <c r="S1500" s="8"/>
      <c r="T1500" s="8"/>
      <c r="U1500" s="8"/>
      <c r="V1500" s="8"/>
      <c r="W1500" s="8"/>
      <c r="X1500" s="8"/>
      <c r="Y1500" s="8"/>
      <c r="Z1500" s="8"/>
    </row>
    <row r="1501" spans="1:26" ht="15.75" customHeight="1">
      <c r="A1501" s="8"/>
      <c r="B1501" s="8"/>
      <c r="C1501" s="8"/>
      <c r="D1501" s="8"/>
      <c r="E1501" s="8"/>
      <c r="F1501" s="8"/>
      <c r="G1501" s="8"/>
      <c r="H1501" s="8"/>
      <c r="I1501" s="8"/>
      <c r="J1501" s="8"/>
      <c r="K1501" s="8"/>
      <c r="L1501" s="8"/>
      <c r="M1501" s="32"/>
      <c r="N1501" s="57" t="str">
        <f t="shared" si="17"/>
        <v/>
      </c>
      <c r="O1501" s="54">
        <f t="shared" ca="1" si="3"/>
        <v>31</v>
      </c>
      <c r="P1501" s="55">
        <f t="shared" ca="1" si="13"/>
        <v>2764970567668.6855</v>
      </c>
      <c r="Q1501" s="56">
        <f t="shared" ca="1" si="14"/>
        <v>71889234759385.813</v>
      </c>
      <c r="R1501" s="57">
        <f t="shared" ca="1" si="15"/>
        <v>0</v>
      </c>
      <c r="S1501" s="8"/>
      <c r="T1501" s="8"/>
      <c r="U1501" s="8"/>
      <c r="V1501" s="8"/>
      <c r="W1501" s="8"/>
      <c r="X1501" s="8"/>
      <c r="Y1501" s="8"/>
      <c r="Z1501" s="8"/>
    </row>
    <row r="1502" spans="1:26" ht="15.75" customHeight="1">
      <c r="A1502" s="8"/>
      <c r="B1502" s="8"/>
      <c r="C1502" s="8"/>
      <c r="D1502" s="8"/>
      <c r="E1502" s="8"/>
      <c r="F1502" s="8"/>
      <c r="G1502" s="8"/>
      <c r="H1502" s="8"/>
      <c r="I1502" s="8"/>
      <c r="J1502" s="8"/>
      <c r="K1502" s="8"/>
      <c r="L1502" s="8"/>
      <c r="M1502" s="32"/>
      <c r="N1502" s="57" t="str">
        <f t="shared" si="17"/>
        <v/>
      </c>
      <c r="O1502" s="54">
        <f t="shared" ca="1" si="3"/>
        <v>42</v>
      </c>
      <c r="P1502" s="55">
        <f t="shared" ca="1" si="13"/>
        <v>2875569390375.4326</v>
      </c>
      <c r="Q1502" s="56">
        <f t="shared" ca="1" si="14"/>
        <v>74764804149761.25</v>
      </c>
      <c r="R1502" s="57">
        <f t="shared" ca="1" si="15"/>
        <v>0</v>
      </c>
      <c r="S1502" s="8"/>
      <c r="T1502" s="8"/>
      <c r="U1502" s="8"/>
      <c r="V1502" s="8"/>
      <c r="W1502" s="8"/>
      <c r="X1502" s="8"/>
      <c r="Y1502" s="8"/>
      <c r="Z1502" s="8"/>
    </row>
    <row r="1503" spans="1:26" ht="15.75" customHeight="1">
      <c r="A1503" s="8"/>
      <c r="B1503" s="8"/>
      <c r="C1503" s="8"/>
      <c r="D1503" s="8"/>
      <c r="E1503" s="8"/>
      <c r="F1503" s="8"/>
      <c r="G1503" s="8"/>
      <c r="H1503" s="8"/>
      <c r="I1503" s="8"/>
      <c r="J1503" s="8"/>
      <c r="K1503" s="8"/>
      <c r="L1503" s="8"/>
      <c r="M1503" s="32"/>
      <c r="N1503" s="57" t="str">
        <f t="shared" si="17"/>
        <v/>
      </c>
      <c r="O1503" s="54">
        <f t="shared" ca="1" si="3"/>
        <v>98</v>
      </c>
      <c r="P1503" s="55">
        <f t="shared" ca="1" si="13"/>
        <v>-1495296082995.2251</v>
      </c>
      <c r="Q1503" s="56">
        <f t="shared" ca="1" si="14"/>
        <v>73269508066766.031</v>
      </c>
      <c r="R1503" s="57">
        <f t="shared" ca="1" si="15"/>
        <v>1</v>
      </c>
      <c r="S1503" s="8"/>
      <c r="T1503" s="8"/>
      <c r="U1503" s="8"/>
      <c r="V1503" s="8"/>
      <c r="W1503" s="8"/>
      <c r="X1503" s="8"/>
      <c r="Y1503" s="8"/>
      <c r="Z1503" s="8"/>
    </row>
    <row r="1504" spans="1:26" ht="15.75" customHeight="1">
      <c r="A1504" s="8"/>
      <c r="B1504" s="8"/>
      <c r="C1504" s="8"/>
      <c r="D1504" s="8"/>
      <c r="E1504" s="8"/>
      <c r="F1504" s="8"/>
      <c r="G1504" s="8"/>
      <c r="H1504" s="8"/>
      <c r="I1504" s="8"/>
      <c r="J1504" s="8"/>
      <c r="K1504" s="8"/>
      <c r="L1504" s="8"/>
      <c r="M1504" s="32"/>
      <c r="N1504" s="57" t="str">
        <f t="shared" si="17"/>
        <v/>
      </c>
      <c r="O1504" s="54">
        <f t="shared" ca="1" si="3"/>
        <v>30</v>
      </c>
      <c r="P1504" s="55">
        <f t="shared" ca="1" si="13"/>
        <v>2930780322670.6411</v>
      </c>
      <c r="Q1504" s="56">
        <f t="shared" ca="1" si="14"/>
        <v>76200288389436.672</v>
      </c>
      <c r="R1504" s="57">
        <f t="shared" ca="1" si="15"/>
        <v>0</v>
      </c>
      <c r="S1504" s="8"/>
      <c r="T1504" s="8"/>
      <c r="U1504" s="8"/>
      <c r="V1504" s="8"/>
      <c r="W1504" s="8"/>
      <c r="X1504" s="8"/>
      <c r="Y1504" s="8"/>
      <c r="Z1504" s="8"/>
    </row>
    <row r="1505" spans="1:26" ht="15.75" customHeight="1">
      <c r="A1505" s="8"/>
      <c r="B1505" s="8"/>
      <c r="C1505" s="8"/>
      <c r="D1505" s="8"/>
      <c r="E1505" s="8"/>
      <c r="F1505" s="8"/>
      <c r="G1505" s="8"/>
      <c r="H1505" s="8"/>
      <c r="I1505" s="8"/>
      <c r="J1505" s="8"/>
      <c r="K1505" s="8"/>
      <c r="L1505" s="8"/>
      <c r="M1505" s="32"/>
      <c r="N1505" s="57" t="str">
        <f t="shared" si="17"/>
        <v/>
      </c>
      <c r="O1505" s="54">
        <f t="shared" ca="1" si="3"/>
        <v>60</v>
      </c>
      <c r="P1505" s="55">
        <f t="shared" ca="1" si="13"/>
        <v>-1524005767788.7334</v>
      </c>
      <c r="Q1505" s="56">
        <f t="shared" ca="1" si="14"/>
        <v>74676282621647.938</v>
      </c>
      <c r="R1505" s="57">
        <f t="shared" ca="1" si="15"/>
        <v>1</v>
      </c>
      <c r="S1505" s="8"/>
      <c r="T1505" s="8"/>
      <c r="U1505" s="8"/>
      <c r="V1505" s="8"/>
      <c r="W1505" s="8"/>
      <c r="X1505" s="8"/>
      <c r="Y1505" s="8"/>
      <c r="Z1505" s="8"/>
    </row>
    <row r="1506" spans="1:26" ht="15.75" customHeight="1">
      <c r="A1506" s="8"/>
      <c r="B1506" s="8"/>
      <c r="C1506" s="8"/>
      <c r="D1506" s="8"/>
      <c r="E1506" s="8"/>
      <c r="F1506" s="8"/>
      <c r="G1506" s="8"/>
      <c r="H1506" s="8"/>
      <c r="I1506" s="8"/>
      <c r="J1506" s="8"/>
      <c r="K1506" s="8"/>
      <c r="L1506" s="8"/>
      <c r="M1506" s="32"/>
      <c r="N1506" s="57" t="str">
        <f t="shared" si="17"/>
        <v/>
      </c>
      <c r="O1506" s="54">
        <f t="shared" ca="1" si="3"/>
        <v>6</v>
      </c>
      <c r="P1506" s="55">
        <f t="shared" ca="1" si="13"/>
        <v>2987051304865.9175</v>
      </c>
      <c r="Q1506" s="56">
        <f t="shared" ca="1" si="14"/>
        <v>77663333926513.859</v>
      </c>
      <c r="R1506" s="57">
        <f t="shared" ca="1" si="15"/>
        <v>0</v>
      </c>
      <c r="S1506" s="8"/>
      <c r="T1506" s="8"/>
      <c r="U1506" s="8"/>
      <c r="V1506" s="8"/>
      <c r="W1506" s="8"/>
      <c r="X1506" s="8"/>
      <c r="Y1506" s="8"/>
      <c r="Z1506" s="8"/>
    </row>
    <row r="1507" spans="1:26" ht="15.75" customHeight="1">
      <c r="A1507" s="8"/>
      <c r="B1507" s="8"/>
      <c r="C1507" s="8"/>
      <c r="D1507" s="8"/>
      <c r="E1507" s="8"/>
      <c r="F1507" s="8"/>
      <c r="G1507" s="8"/>
      <c r="H1507" s="8"/>
      <c r="I1507" s="8"/>
      <c r="J1507" s="8"/>
      <c r="K1507" s="8"/>
      <c r="L1507" s="8"/>
      <c r="M1507" s="32"/>
      <c r="N1507" s="57" t="str">
        <f t="shared" si="17"/>
        <v/>
      </c>
      <c r="O1507" s="54">
        <f t="shared" ca="1" si="3"/>
        <v>32</v>
      </c>
      <c r="P1507" s="55">
        <f t="shared" ca="1" si="13"/>
        <v>3106533357060.5542</v>
      </c>
      <c r="Q1507" s="56">
        <f t="shared" ca="1" si="14"/>
        <v>80769867283574.406</v>
      </c>
      <c r="R1507" s="57">
        <f t="shared" ca="1" si="15"/>
        <v>0</v>
      </c>
      <c r="S1507" s="8"/>
      <c r="T1507" s="8"/>
      <c r="U1507" s="8"/>
      <c r="V1507" s="8"/>
      <c r="W1507" s="8"/>
      <c r="X1507" s="8"/>
      <c r="Y1507" s="8"/>
      <c r="Z1507" s="8"/>
    </row>
    <row r="1508" spans="1:26" ht="15.75" customHeight="1">
      <c r="A1508" s="8"/>
      <c r="B1508" s="8"/>
      <c r="C1508" s="8"/>
      <c r="D1508" s="8"/>
      <c r="E1508" s="8"/>
      <c r="F1508" s="8"/>
      <c r="G1508" s="8"/>
      <c r="H1508" s="8"/>
      <c r="I1508" s="8"/>
      <c r="J1508" s="8"/>
      <c r="K1508" s="8"/>
      <c r="L1508" s="8"/>
      <c r="M1508" s="32"/>
      <c r="N1508" s="57" t="str">
        <f t="shared" si="17"/>
        <v/>
      </c>
      <c r="O1508" s="54">
        <f t="shared" ca="1" si="3"/>
        <v>59</v>
      </c>
      <c r="P1508" s="55">
        <f t="shared" ca="1" si="13"/>
        <v>3230794691342.9761</v>
      </c>
      <c r="Q1508" s="56">
        <f t="shared" ca="1" si="14"/>
        <v>84000661974917.375</v>
      </c>
      <c r="R1508" s="57">
        <f t="shared" ca="1" si="15"/>
        <v>0</v>
      </c>
      <c r="S1508" s="8"/>
      <c r="T1508" s="8"/>
      <c r="U1508" s="8"/>
      <c r="V1508" s="8"/>
      <c r="W1508" s="8"/>
      <c r="X1508" s="8"/>
      <c r="Y1508" s="8"/>
      <c r="Z1508" s="8"/>
    </row>
    <row r="1509" spans="1:26" ht="15.75" customHeight="1">
      <c r="A1509" s="8"/>
      <c r="B1509" s="8"/>
      <c r="C1509" s="8"/>
      <c r="D1509" s="8"/>
      <c r="E1509" s="8"/>
      <c r="F1509" s="8"/>
      <c r="G1509" s="8"/>
      <c r="H1509" s="8"/>
      <c r="I1509" s="8"/>
      <c r="J1509" s="8"/>
      <c r="K1509" s="8"/>
      <c r="L1509" s="8"/>
      <c r="M1509" s="32"/>
      <c r="N1509" s="57" t="str">
        <f t="shared" si="17"/>
        <v/>
      </c>
      <c r="O1509" s="54">
        <f t="shared" ca="1" si="3"/>
        <v>34</v>
      </c>
      <c r="P1509" s="55">
        <f t="shared" ca="1" si="13"/>
        <v>3360026478996.6953</v>
      </c>
      <c r="Q1509" s="56">
        <f t="shared" ca="1" si="14"/>
        <v>87360688453914.063</v>
      </c>
      <c r="R1509" s="57">
        <f t="shared" ca="1" si="15"/>
        <v>0</v>
      </c>
      <c r="S1509" s="8"/>
      <c r="T1509" s="8"/>
      <c r="U1509" s="8"/>
      <c r="V1509" s="8"/>
      <c r="W1509" s="8"/>
      <c r="X1509" s="8"/>
      <c r="Y1509" s="8"/>
      <c r="Z1509" s="8"/>
    </row>
    <row r="1510" spans="1:26" ht="15.75" customHeight="1">
      <c r="A1510" s="8"/>
      <c r="B1510" s="8"/>
      <c r="C1510" s="8"/>
      <c r="D1510" s="8"/>
      <c r="E1510" s="8"/>
      <c r="F1510" s="8"/>
      <c r="G1510" s="8"/>
      <c r="H1510" s="8"/>
      <c r="I1510" s="8"/>
      <c r="J1510" s="8"/>
      <c r="K1510" s="8"/>
      <c r="L1510" s="8"/>
      <c r="M1510" s="32"/>
      <c r="N1510" s="57" t="str">
        <f t="shared" si="17"/>
        <v/>
      </c>
      <c r="O1510" s="54">
        <f t="shared" ca="1" si="3"/>
        <v>88</v>
      </c>
      <c r="P1510" s="55">
        <f t="shared" ca="1" si="13"/>
        <v>-1747213769078.2813</v>
      </c>
      <c r="Q1510" s="56">
        <f t="shared" ca="1" si="14"/>
        <v>85613474684835.781</v>
      </c>
      <c r="R1510" s="57">
        <f t="shared" ca="1" si="15"/>
        <v>1</v>
      </c>
      <c r="S1510" s="8"/>
      <c r="T1510" s="8"/>
      <c r="U1510" s="8"/>
      <c r="V1510" s="8"/>
      <c r="W1510" s="8"/>
      <c r="X1510" s="8"/>
      <c r="Y1510" s="8"/>
      <c r="Z1510" s="8"/>
    </row>
    <row r="1511" spans="1:26" ht="15.75" customHeight="1">
      <c r="A1511" s="8"/>
      <c r="B1511" s="8"/>
      <c r="C1511" s="8"/>
      <c r="D1511" s="8"/>
      <c r="E1511" s="8"/>
      <c r="F1511" s="8"/>
      <c r="G1511" s="8"/>
      <c r="H1511" s="8"/>
      <c r="I1511" s="8"/>
      <c r="J1511" s="8"/>
      <c r="K1511" s="8"/>
      <c r="L1511" s="8"/>
      <c r="M1511" s="32"/>
      <c r="N1511" s="57" t="str">
        <f t="shared" si="17"/>
        <v/>
      </c>
      <c r="O1511" s="54">
        <f t="shared" ca="1" si="3"/>
        <v>1</v>
      </c>
      <c r="P1511" s="55">
        <f t="shared" ca="1" si="13"/>
        <v>3424538987393.4312</v>
      </c>
      <c r="Q1511" s="56">
        <f t="shared" ca="1" si="14"/>
        <v>89038013672229.219</v>
      </c>
      <c r="R1511" s="57">
        <f t="shared" ca="1" si="15"/>
        <v>0</v>
      </c>
      <c r="S1511" s="8"/>
      <c r="T1511" s="8"/>
      <c r="U1511" s="8"/>
      <c r="V1511" s="8"/>
      <c r="W1511" s="8"/>
      <c r="X1511" s="8"/>
      <c r="Y1511" s="8"/>
      <c r="Z1511" s="8"/>
    </row>
    <row r="1512" spans="1:26" ht="15.75" customHeight="1">
      <c r="A1512" s="8"/>
      <c r="B1512" s="8"/>
      <c r="C1512" s="8"/>
      <c r="D1512" s="8"/>
      <c r="E1512" s="8"/>
      <c r="F1512" s="8"/>
      <c r="G1512" s="8"/>
      <c r="H1512" s="8"/>
      <c r="I1512" s="8"/>
      <c r="J1512" s="8"/>
      <c r="K1512" s="8"/>
      <c r="L1512" s="8"/>
      <c r="M1512" s="32"/>
      <c r="N1512" s="57" t="str">
        <f t="shared" si="17"/>
        <v/>
      </c>
      <c r="O1512" s="54">
        <f t="shared" ca="1" si="3"/>
        <v>51</v>
      </c>
      <c r="P1512" s="55">
        <f t="shared" ca="1" si="13"/>
        <v>3561520546889.1689</v>
      </c>
      <c r="Q1512" s="56">
        <f t="shared" ca="1" si="14"/>
        <v>92599534219118.391</v>
      </c>
      <c r="R1512" s="57">
        <f t="shared" ca="1" si="15"/>
        <v>0</v>
      </c>
      <c r="S1512" s="8"/>
      <c r="T1512" s="8"/>
      <c r="U1512" s="8"/>
      <c r="V1512" s="8"/>
      <c r="W1512" s="8"/>
      <c r="X1512" s="8"/>
      <c r="Y1512" s="8"/>
      <c r="Z1512" s="8"/>
    </row>
    <row r="1513" spans="1:26" ht="15.75" customHeight="1">
      <c r="A1513" s="8"/>
      <c r="B1513" s="8"/>
      <c r="C1513" s="8"/>
      <c r="D1513" s="8"/>
      <c r="E1513" s="8"/>
      <c r="F1513" s="8"/>
      <c r="G1513" s="8"/>
      <c r="H1513" s="8"/>
      <c r="I1513" s="8"/>
      <c r="J1513" s="8"/>
      <c r="K1513" s="8"/>
      <c r="L1513" s="8"/>
      <c r="M1513" s="32"/>
      <c r="N1513" s="57" t="str">
        <f t="shared" si="17"/>
        <v/>
      </c>
      <c r="O1513" s="54">
        <f t="shared" ca="1" si="3"/>
        <v>53</v>
      </c>
      <c r="P1513" s="55">
        <f t="shared" ca="1" si="13"/>
        <v>3703981368764.7358</v>
      </c>
      <c r="Q1513" s="56">
        <f t="shared" ca="1" si="14"/>
        <v>96303515587883.125</v>
      </c>
      <c r="R1513" s="57">
        <f t="shared" ca="1" si="15"/>
        <v>0</v>
      </c>
      <c r="S1513" s="8"/>
      <c r="T1513" s="8"/>
      <c r="U1513" s="8"/>
      <c r="V1513" s="8"/>
      <c r="W1513" s="8"/>
      <c r="X1513" s="8"/>
      <c r="Y1513" s="8"/>
      <c r="Z1513" s="8"/>
    </row>
    <row r="1514" spans="1:26" ht="15.75" customHeight="1">
      <c r="A1514" s="8"/>
      <c r="B1514" s="8"/>
      <c r="C1514" s="8"/>
      <c r="D1514" s="8"/>
      <c r="E1514" s="8"/>
      <c r="F1514" s="8"/>
      <c r="G1514" s="8"/>
      <c r="H1514" s="8"/>
      <c r="I1514" s="8"/>
      <c r="J1514" s="8"/>
      <c r="K1514" s="8"/>
      <c r="L1514" s="8"/>
      <c r="M1514" s="32"/>
      <c r="N1514" s="57" t="str">
        <f t="shared" si="17"/>
        <v/>
      </c>
      <c r="O1514" s="54">
        <f t="shared" ca="1" si="3"/>
        <v>57</v>
      </c>
      <c r="P1514" s="55">
        <f t="shared" ca="1" si="13"/>
        <v>3852140623515.3252</v>
      </c>
      <c r="Q1514" s="56">
        <f t="shared" ca="1" si="14"/>
        <v>100155656211398.45</v>
      </c>
      <c r="R1514" s="57">
        <f t="shared" ca="1" si="15"/>
        <v>0</v>
      </c>
      <c r="S1514" s="8"/>
      <c r="T1514" s="8"/>
      <c r="U1514" s="8"/>
      <c r="V1514" s="8"/>
      <c r="W1514" s="8"/>
      <c r="X1514" s="8"/>
      <c r="Y1514" s="8"/>
      <c r="Z1514" s="8"/>
    </row>
    <row r="1515" spans="1:26" ht="15.75" customHeight="1">
      <c r="A1515" s="8"/>
      <c r="B1515" s="8"/>
      <c r="C1515" s="8"/>
      <c r="D1515" s="8"/>
      <c r="E1515" s="8"/>
      <c r="F1515" s="8"/>
      <c r="G1515" s="8"/>
      <c r="H1515" s="8"/>
      <c r="I1515" s="8"/>
      <c r="J1515" s="8"/>
      <c r="K1515" s="8"/>
      <c r="L1515" s="8"/>
      <c r="M1515" s="32"/>
      <c r="N1515" s="57" t="str">
        <f t="shared" si="17"/>
        <v/>
      </c>
      <c r="O1515" s="54">
        <f t="shared" ca="1" si="3"/>
        <v>78</v>
      </c>
      <c r="P1515" s="55">
        <f t="shared" ca="1" si="13"/>
        <v>-2003113124227.969</v>
      </c>
      <c r="Q1515" s="56">
        <f t="shared" ca="1" si="14"/>
        <v>98152543087170.484</v>
      </c>
      <c r="R1515" s="57">
        <f t="shared" ca="1" si="15"/>
        <v>1</v>
      </c>
      <c r="S1515" s="8"/>
      <c r="T1515" s="8"/>
      <c r="U1515" s="8"/>
      <c r="V1515" s="8"/>
      <c r="W1515" s="8"/>
      <c r="X1515" s="8"/>
      <c r="Y1515" s="8"/>
      <c r="Z1515" s="8"/>
    </row>
    <row r="1516" spans="1:26" ht="15.75" customHeight="1">
      <c r="A1516" s="8"/>
      <c r="B1516" s="8"/>
      <c r="C1516" s="8"/>
      <c r="D1516" s="8"/>
      <c r="E1516" s="8"/>
      <c r="F1516" s="8"/>
      <c r="G1516" s="8"/>
      <c r="H1516" s="8"/>
      <c r="I1516" s="8"/>
      <c r="J1516" s="8"/>
      <c r="K1516" s="8"/>
      <c r="L1516" s="8"/>
      <c r="M1516" s="32"/>
      <c r="N1516" s="57" t="str">
        <f t="shared" si="17"/>
        <v/>
      </c>
      <c r="O1516" s="54">
        <f t="shared" ca="1" si="3"/>
        <v>95</v>
      </c>
      <c r="P1516" s="55">
        <f t="shared" ca="1" si="13"/>
        <v>-1963050861743.4097</v>
      </c>
      <c r="Q1516" s="56">
        <f t="shared" ca="1" si="14"/>
        <v>96189492225427.078</v>
      </c>
      <c r="R1516" s="57">
        <f t="shared" ca="1" si="15"/>
        <v>2</v>
      </c>
      <c r="S1516" s="8"/>
      <c r="T1516" s="8"/>
      <c r="U1516" s="8"/>
      <c r="V1516" s="8"/>
      <c r="W1516" s="8"/>
      <c r="X1516" s="8"/>
      <c r="Y1516" s="8"/>
      <c r="Z1516" s="8"/>
    </row>
    <row r="1517" spans="1:26" ht="15.75" customHeight="1">
      <c r="A1517" s="8"/>
      <c r="B1517" s="8"/>
      <c r="C1517" s="8"/>
      <c r="D1517" s="8"/>
      <c r="E1517" s="8"/>
      <c r="F1517" s="8"/>
      <c r="G1517" s="8"/>
      <c r="H1517" s="8"/>
      <c r="I1517" s="8"/>
      <c r="J1517" s="8"/>
      <c r="K1517" s="8"/>
      <c r="L1517" s="8"/>
      <c r="M1517" s="32"/>
      <c r="N1517" s="57" t="str">
        <f t="shared" si="17"/>
        <v/>
      </c>
      <c r="O1517" s="54">
        <f t="shared" ca="1" si="3"/>
        <v>43</v>
      </c>
      <c r="P1517" s="55">
        <f t="shared" ca="1" si="13"/>
        <v>3847579689017.083</v>
      </c>
      <c r="Q1517" s="56">
        <f t="shared" ca="1" si="14"/>
        <v>100037071914444.16</v>
      </c>
      <c r="R1517" s="57">
        <f t="shared" ca="1" si="15"/>
        <v>0</v>
      </c>
      <c r="S1517" s="8"/>
      <c r="T1517" s="8"/>
      <c r="U1517" s="8"/>
      <c r="V1517" s="8"/>
      <c r="W1517" s="8"/>
      <c r="X1517" s="8"/>
      <c r="Y1517" s="8"/>
      <c r="Z1517" s="8"/>
    </row>
    <row r="1518" spans="1:26" ht="15.75" customHeight="1">
      <c r="A1518" s="8"/>
      <c r="B1518" s="8"/>
      <c r="C1518" s="8"/>
      <c r="D1518" s="8"/>
      <c r="E1518" s="8"/>
      <c r="F1518" s="8"/>
      <c r="G1518" s="8"/>
      <c r="H1518" s="8"/>
      <c r="I1518" s="8"/>
      <c r="J1518" s="8"/>
      <c r="K1518" s="8"/>
      <c r="L1518" s="8"/>
      <c r="M1518" s="32"/>
      <c r="N1518" s="57" t="str">
        <f t="shared" si="17"/>
        <v/>
      </c>
      <c r="O1518" s="54">
        <f t="shared" ca="1" si="3"/>
        <v>99</v>
      </c>
      <c r="P1518" s="55">
        <f t="shared" ca="1" si="13"/>
        <v>-2000741438288.8831</v>
      </c>
      <c r="Q1518" s="56">
        <f t="shared" ca="1" si="14"/>
        <v>98036330476155.266</v>
      </c>
      <c r="R1518" s="57">
        <f t="shared" ca="1" si="15"/>
        <v>1</v>
      </c>
      <c r="S1518" s="8"/>
      <c r="T1518" s="8"/>
      <c r="U1518" s="8"/>
      <c r="V1518" s="8"/>
      <c r="W1518" s="8"/>
      <c r="X1518" s="8"/>
      <c r="Y1518" s="8"/>
      <c r="Z1518" s="8"/>
    </row>
    <row r="1519" spans="1:26" ht="15.75" customHeight="1">
      <c r="A1519" s="8"/>
      <c r="B1519" s="8"/>
      <c r="C1519" s="8"/>
      <c r="D1519" s="8"/>
      <c r="E1519" s="8"/>
      <c r="F1519" s="8"/>
      <c r="G1519" s="8"/>
      <c r="H1519" s="8"/>
      <c r="I1519" s="8"/>
      <c r="J1519" s="8"/>
      <c r="K1519" s="8"/>
      <c r="L1519" s="8"/>
      <c r="M1519" s="32"/>
      <c r="N1519" s="57" t="str">
        <f t="shared" si="17"/>
        <v/>
      </c>
      <c r="O1519" s="54">
        <f t="shared" ca="1" si="3"/>
        <v>45</v>
      </c>
      <c r="P1519" s="55">
        <f t="shared" ca="1" si="13"/>
        <v>3921453219046.2109</v>
      </c>
      <c r="Q1519" s="56">
        <f t="shared" ca="1" si="14"/>
        <v>101957783695201.47</v>
      </c>
      <c r="R1519" s="57">
        <f t="shared" ca="1" si="15"/>
        <v>0</v>
      </c>
      <c r="S1519" s="8"/>
      <c r="T1519" s="8"/>
      <c r="U1519" s="8"/>
      <c r="V1519" s="8"/>
      <c r="W1519" s="8"/>
      <c r="X1519" s="8"/>
      <c r="Y1519" s="8"/>
      <c r="Z1519" s="8"/>
    </row>
    <row r="1520" spans="1:26" ht="15.75" customHeight="1">
      <c r="A1520" s="8"/>
      <c r="B1520" s="8"/>
      <c r="C1520" s="8"/>
      <c r="D1520" s="8"/>
      <c r="E1520" s="8"/>
      <c r="F1520" s="8"/>
      <c r="G1520" s="8"/>
      <c r="H1520" s="8"/>
      <c r="I1520" s="8"/>
      <c r="J1520" s="8"/>
      <c r="K1520" s="8"/>
      <c r="L1520" s="8"/>
      <c r="M1520" s="32"/>
      <c r="N1520" s="57" t="str">
        <f t="shared" si="17"/>
        <v/>
      </c>
      <c r="O1520" s="54">
        <f t="shared" ca="1" si="3"/>
        <v>46</v>
      </c>
      <c r="P1520" s="55">
        <f t="shared" ca="1" si="13"/>
        <v>4078311347808.0586</v>
      </c>
      <c r="Q1520" s="56">
        <f t="shared" ca="1" si="14"/>
        <v>106036095043009.53</v>
      </c>
      <c r="R1520" s="57">
        <f t="shared" ca="1" si="15"/>
        <v>0</v>
      </c>
      <c r="S1520" s="8"/>
      <c r="T1520" s="8"/>
      <c r="U1520" s="8"/>
      <c r="V1520" s="8"/>
      <c r="W1520" s="8"/>
      <c r="X1520" s="8"/>
      <c r="Y1520" s="8"/>
      <c r="Z1520" s="8"/>
    </row>
    <row r="1521" spans="1:26" ht="15.75" customHeight="1">
      <c r="A1521" s="8"/>
      <c r="B1521" s="8"/>
      <c r="C1521" s="8"/>
      <c r="D1521" s="8"/>
      <c r="E1521" s="8"/>
      <c r="F1521" s="8"/>
      <c r="G1521" s="8"/>
      <c r="H1521" s="8"/>
      <c r="I1521" s="8"/>
      <c r="J1521" s="8"/>
      <c r="K1521" s="8"/>
      <c r="L1521" s="8"/>
      <c r="M1521" s="32"/>
      <c r="N1521" s="57" t="str">
        <f t="shared" si="17"/>
        <v/>
      </c>
      <c r="O1521" s="54">
        <f t="shared" ca="1" si="3"/>
        <v>30</v>
      </c>
      <c r="P1521" s="55">
        <f t="shared" ca="1" si="13"/>
        <v>4241443801720.3813</v>
      </c>
      <c r="Q1521" s="56">
        <f t="shared" ca="1" si="14"/>
        <v>110277538844729.91</v>
      </c>
      <c r="R1521" s="57">
        <f t="shared" ca="1" si="15"/>
        <v>0</v>
      </c>
      <c r="S1521" s="8"/>
      <c r="T1521" s="8"/>
      <c r="U1521" s="8"/>
      <c r="V1521" s="8"/>
      <c r="W1521" s="8"/>
      <c r="X1521" s="8"/>
      <c r="Y1521" s="8"/>
      <c r="Z1521" s="8"/>
    </row>
    <row r="1522" spans="1:26" ht="15.75" customHeight="1">
      <c r="A1522" s="8"/>
      <c r="B1522" s="8"/>
      <c r="C1522" s="8"/>
      <c r="D1522" s="8"/>
      <c r="E1522" s="8"/>
      <c r="F1522" s="8"/>
      <c r="G1522" s="8"/>
      <c r="H1522" s="8"/>
      <c r="I1522" s="8"/>
      <c r="J1522" s="8"/>
      <c r="K1522" s="8"/>
      <c r="L1522" s="8"/>
      <c r="M1522" s="32"/>
      <c r="N1522" s="57" t="str">
        <f t="shared" si="17"/>
        <v/>
      </c>
      <c r="O1522" s="54">
        <f t="shared" ca="1" si="3"/>
        <v>28</v>
      </c>
      <c r="P1522" s="55">
        <f t="shared" ca="1" si="13"/>
        <v>4411101553789.1963</v>
      </c>
      <c r="Q1522" s="56">
        <f t="shared" ca="1" si="14"/>
        <v>114688640398519.11</v>
      </c>
      <c r="R1522" s="57">
        <f t="shared" ca="1" si="15"/>
        <v>0</v>
      </c>
      <c r="S1522" s="8"/>
      <c r="T1522" s="8"/>
      <c r="U1522" s="8"/>
      <c r="V1522" s="8"/>
      <c r="W1522" s="8"/>
      <c r="X1522" s="8"/>
      <c r="Y1522" s="8"/>
      <c r="Z1522" s="8"/>
    </row>
    <row r="1523" spans="1:26" ht="15.75" customHeight="1">
      <c r="A1523" s="8"/>
      <c r="B1523" s="8"/>
      <c r="C1523" s="8"/>
      <c r="D1523" s="8"/>
      <c r="E1523" s="8"/>
      <c r="F1523" s="8"/>
      <c r="G1523" s="8"/>
      <c r="H1523" s="8"/>
      <c r="I1523" s="8"/>
      <c r="J1523" s="8"/>
      <c r="K1523" s="8"/>
      <c r="L1523" s="8"/>
      <c r="M1523" s="32"/>
      <c r="N1523" s="57" t="str">
        <f t="shared" si="17"/>
        <v/>
      </c>
      <c r="O1523" s="54">
        <f t="shared" ca="1" si="3"/>
        <v>54</v>
      </c>
      <c r="P1523" s="55">
        <f t="shared" ca="1" si="13"/>
        <v>4587545615940.7646</v>
      </c>
      <c r="Q1523" s="56">
        <f t="shared" ca="1" si="14"/>
        <v>119276186014459.88</v>
      </c>
      <c r="R1523" s="57">
        <f t="shared" ca="1" si="15"/>
        <v>0</v>
      </c>
      <c r="S1523" s="8"/>
      <c r="T1523" s="8"/>
      <c r="U1523" s="8"/>
      <c r="V1523" s="8"/>
      <c r="W1523" s="8"/>
      <c r="X1523" s="8"/>
      <c r="Y1523" s="8"/>
      <c r="Z1523" s="8"/>
    </row>
    <row r="1524" spans="1:26" ht="15.75" customHeight="1">
      <c r="A1524" s="8"/>
      <c r="B1524" s="8"/>
      <c r="C1524" s="8"/>
      <c r="D1524" s="8"/>
      <c r="E1524" s="8"/>
      <c r="F1524" s="8"/>
      <c r="G1524" s="8"/>
      <c r="H1524" s="8"/>
      <c r="I1524" s="8"/>
      <c r="J1524" s="8"/>
      <c r="K1524" s="8"/>
      <c r="L1524" s="8"/>
      <c r="M1524" s="32"/>
      <c r="N1524" s="57" t="str">
        <f t="shared" si="17"/>
        <v/>
      </c>
      <c r="O1524" s="54">
        <f t="shared" ca="1" si="3"/>
        <v>5</v>
      </c>
      <c r="P1524" s="55">
        <f t="shared" ca="1" si="13"/>
        <v>4771047440578.3955</v>
      </c>
      <c r="Q1524" s="56">
        <f t="shared" ca="1" si="14"/>
        <v>124047233455038.27</v>
      </c>
      <c r="R1524" s="57">
        <f t="shared" ca="1" si="15"/>
        <v>0</v>
      </c>
      <c r="S1524" s="8"/>
      <c r="T1524" s="8"/>
      <c r="U1524" s="8"/>
      <c r="V1524" s="8"/>
      <c r="W1524" s="8"/>
      <c r="X1524" s="8"/>
      <c r="Y1524" s="8"/>
      <c r="Z1524" s="8"/>
    </row>
    <row r="1525" spans="1:26" ht="15.75" customHeight="1">
      <c r="A1525" s="8"/>
      <c r="B1525" s="8"/>
      <c r="C1525" s="8"/>
      <c r="D1525" s="8"/>
      <c r="E1525" s="8"/>
      <c r="F1525" s="8"/>
      <c r="G1525" s="8"/>
      <c r="H1525" s="8"/>
      <c r="I1525" s="8"/>
      <c r="J1525" s="8"/>
      <c r="K1525" s="8"/>
      <c r="L1525" s="8"/>
      <c r="M1525" s="32"/>
      <c r="N1525" s="57" t="str">
        <f t="shared" si="17"/>
        <v/>
      </c>
      <c r="O1525" s="54">
        <f t="shared" ca="1" si="3"/>
        <v>32</v>
      </c>
      <c r="P1525" s="55">
        <f t="shared" ca="1" si="13"/>
        <v>4961889338201.5303</v>
      </c>
      <c r="Q1525" s="56">
        <f t="shared" ca="1" si="14"/>
        <v>129009122793239.8</v>
      </c>
      <c r="R1525" s="57">
        <f t="shared" ca="1" si="15"/>
        <v>0</v>
      </c>
      <c r="S1525" s="8"/>
      <c r="T1525" s="8"/>
      <c r="U1525" s="8"/>
      <c r="V1525" s="8"/>
      <c r="W1525" s="8"/>
      <c r="X1525" s="8"/>
      <c r="Y1525" s="8"/>
      <c r="Z1525" s="8"/>
    </row>
    <row r="1526" spans="1:26" ht="15.75" customHeight="1">
      <c r="A1526" s="8"/>
      <c r="B1526" s="8"/>
      <c r="C1526" s="8"/>
      <c r="D1526" s="8"/>
      <c r="E1526" s="8"/>
      <c r="F1526" s="8"/>
      <c r="G1526" s="8"/>
      <c r="H1526" s="8"/>
      <c r="I1526" s="8"/>
      <c r="J1526" s="8"/>
      <c r="K1526" s="8"/>
      <c r="L1526" s="8"/>
      <c r="M1526" s="32"/>
      <c r="N1526" s="57" t="str">
        <f t="shared" si="17"/>
        <v/>
      </c>
      <c r="O1526" s="54">
        <f t="shared" ca="1" si="3"/>
        <v>67</v>
      </c>
      <c r="P1526" s="55">
        <f t="shared" ca="1" si="13"/>
        <v>-2580182455864.7959</v>
      </c>
      <c r="Q1526" s="56">
        <f t="shared" ca="1" si="14"/>
        <v>126428940337375</v>
      </c>
      <c r="R1526" s="57">
        <f t="shared" ca="1" si="15"/>
        <v>1</v>
      </c>
      <c r="S1526" s="8"/>
      <c r="T1526" s="8"/>
      <c r="U1526" s="8"/>
      <c r="V1526" s="8"/>
      <c r="W1526" s="8"/>
      <c r="X1526" s="8"/>
      <c r="Y1526" s="8"/>
      <c r="Z1526" s="8"/>
    </row>
    <row r="1527" spans="1:26" ht="15.75" customHeight="1">
      <c r="A1527" s="8"/>
      <c r="B1527" s="8"/>
      <c r="C1527" s="8"/>
      <c r="D1527" s="8"/>
      <c r="E1527" s="8"/>
      <c r="F1527" s="8"/>
      <c r="G1527" s="8"/>
      <c r="H1527" s="8"/>
      <c r="I1527" s="8"/>
      <c r="J1527" s="8"/>
      <c r="K1527" s="8"/>
      <c r="L1527" s="8"/>
      <c r="M1527" s="32"/>
      <c r="N1527" s="57" t="str">
        <f t="shared" si="17"/>
        <v/>
      </c>
      <c r="O1527" s="54">
        <f t="shared" ca="1" si="3"/>
        <v>60</v>
      </c>
      <c r="P1527" s="55">
        <f t="shared" ca="1" si="13"/>
        <v>-2528578806747.5</v>
      </c>
      <c r="Q1527" s="56">
        <f t="shared" ca="1" si="14"/>
        <v>123900361530627.5</v>
      </c>
      <c r="R1527" s="57">
        <f t="shared" ca="1" si="15"/>
        <v>2</v>
      </c>
      <c r="S1527" s="8"/>
      <c r="T1527" s="8"/>
      <c r="U1527" s="8"/>
      <c r="V1527" s="8"/>
      <c r="W1527" s="8"/>
      <c r="X1527" s="8"/>
      <c r="Y1527" s="8"/>
      <c r="Z1527" s="8"/>
    </row>
    <row r="1528" spans="1:26" ht="15.75" customHeight="1">
      <c r="A1528" s="8"/>
      <c r="B1528" s="8"/>
      <c r="C1528" s="8"/>
      <c r="D1528" s="8"/>
      <c r="E1528" s="8"/>
      <c r="F1528" s="8"/>
      <c r="G1528" s="8"/>
      <c r="H1528" s="8"/>
      <c r="I1528" s="8"/>
      <c r="J1528" s="8"/>
      <c r="K1528" s="8"/>
      <c r="L1528" s="8"/>
      <c r="M1528" s="32"/>
      <c r="N1528" s="57" t="str">
        <f t="shared" si="17"/>
        <v/>
      </c>
      <c r="O1528" s="54">
        <f t="shared" ca="1" si="3"/>
        <v>18</v>
      </c>
      <c r="P1528" s="55">
        <f t="shared" ca="1" si="13"/>
        <v>4956014461225.1006</v>
      </c>
      <c r="Q1528" s="56">
        <f t="shared" ca="1" si="14"/>
        <v>128856375991852.59</v>
      </c>
      <c r="R1528" s="57">
        <f t="shared" ca="1" si="15"/>
        <v>0</v>
      </c>
      <c r="S1528" s="8"/>
      <c r="T1528" s="8"/>
      <c r="U1528" s="8"/>
      <c r="V1528" s="8"/>
      <c r="W1528" s="8"/>
      <c r="X1528" s="8"/>
      <c r="Y1528" s="8"/>
      <c r="Z1528" s="8"/>
    </row>
    <row r="1529" spans="1:26" ht="15.75" customHeight="1">
      <c r="A1529" s="8"/>
      <c r="B1529" s="8"/>
      <c r="C1529" s="8"/>
      <c r="D1529" s="8"/>
      <c r="E1529" s="8"/>
      <c r="F1529" s="8"/>
      <c r="G1529" s="8"/>
      <c r="H1529" s="8"/>
      <c r="I1529" s="8"/>
      <c r="J1529" s="8"/>
      <c r="K1529" s="8"/>
      <c r="L1529" s="8"/>
      <c r="M1529" s="32"/>
      <c r="N1529" s="57" t="str">
        <f t="shared" si="17"/>
        <v/>
      </c>
      <c r="O1529" s="54">
        <f t="shared" ca="1" si="3"/>
        <v>5</v>
      </c>
      <c r="P1529" s="55">
        <f t="shared" ca="1" si="13"/>
        <v>5154255039674.1035</v>
      </c>
      <c r="Q1529" s="56">
        <f t="shared" ca="1" si="14"/>
        <v>134010631031526.7</v>
      </c>
      <c r="R1529" s="57">
        <f t="shared" ca="1" si="15"/>
        <v>0</v>
      </c>
      <c r="S1529" s="8"/>
      <c r="T1529" s="8"/>
      <c r="U1529" s="8"/>
      <c r="V1529" s="8"/>
      <c r="W1529" s="8"/>
      <c r="X1529" s="8"/>
      <c r="Y1529" s="8"/>
      <c r="Z1529" s="8"/>
    </row>
    <row r="1530" spans="1:26" ht="15.75" customHeight="1">
      <c r="A1530" s="8"/>
      <c r="B1530" s="8"/>
      <c r="C1530" s="8"/>
      <c r="D1530" s="8"/>
      <c r="E1530" s="8"/>
      <c r="F1530" s="8"/>
      <c r="G1530" s="8"/>
      <c r="H1530" s="8"/>
      <c r="I1530" s="8"/>
      <c r="J1530" s="8"/>
      <c r="K1530" s="8"/>
      <c r="L1530" s="8"/>
      <c r="M1530" s="32"/>
      <c r="N1530" s="57" t="str">
        <f t="shared" si="17"/>
        <v/>
      </c>
      <c r="O1530" s="54">
        <f t="shared" ca="1" si="3"/>
        <v>12</v>
      </c>
      <c r="P1530" s="55">
        <f t="shared" ca="1" si="13"/>
        <v>5360425241261.0684</v>
      </c>
      <c r="Q1530" s="56">
        <f t="shared" ca="1" si="14"/>
        <v>139371056272787.77</v>
      </c>
      <c r="R1530" s="57">
        <f t="shared" ca="1" si="15"/>
        <v>0</v>
      </c>
      <c r="S1530" s="8"/>
      <c r="T1530" s="8"/>
      <c r="U1530" s="8"/>
      <c r="V1530" s="8"/>
      <c r="W1530" s="8"/>
      <c r="X1530" s="8"/>
      <c r="Y1530" s="8"/>
      <c r="Z1530" s="8"/>
    </row>
    <row r="1531" spans="1:26" ht="15.75" customHeight="1">
      <c r="A1531" s="8"/>
      <c r="B1531" s="8"/>
      <c r="C1531" s="8"/>
      <c r="D1531" s="8"/>
      <c r="E1531" s="8"/>
      <c r="F1531" s="8"/>
      <c r="G1531" s="8"/>
      <c r="H1531" s="8"/>
      <c r="I1531" s="8"/>
      <c r="J1531" s="8"/>
      <c r="K1531" s="8"/>
      <c r="L1531" s="8"/>
      <c r="M1531" s="32"/>
      <c r="N1531" s="57" t="str">
        <f t="shared" si="17"/>
        <v/>
      </c>
      <c r="O1531" s="54">
        <f t="shared" ca="1" si="3"/>
        <v>53</v>
      </c>
      <c r="P1531" s="55">
        <f t="shared" ca="1" si="13"/>
        <v>5574842250911.5107</v>
      </c>
      <c r="Q1531" s="56">
        <f t="shared" ca="1" si="14"/>
        <v>144945898523699.28</v>
      </c>
      <c r="R1531" s="57">
        <f t="shared" ca="1" si="15"/>
        <v>0</v>
      </c>
      <c r="S1531" s="8"/>
      <c r="T1531" s="8"/>
      <c r="U1531" s="8"/>
      <c r="V1531" s="8"/>
      <c r="W1531" s="8"/>
      <c r="X1531" s="8"/>
      <c r="Y1531" s="8"/>
      <c r="Z1531" s="8"/>
    </row>
    <row r="1532" spans="1:26" ht="15.75" customHeight="1">
      <c r="A1532" s="8"/>
      <c r="B1532" s="8"/>
      <c r="C1532" s="8"/>
      <c r="D1532" s="8"/>
      <c r="E1532" s="8"/>
      <c r="F1532" s="8"/>
      <c r="G1532" s="8"/>
      <c r="H1532" s="8"/>
      <c r="I1532" s="8"/>
      <c r="J1532" s="8"/>
      <c r="K1532" s="8"/>
      <c r="L1532" s="8"/>
      <c r="M1532" s="32"/>
      <c r="N1532" s="57" t="str">
        <f t="shared" si="17"/>
        <v/>
      </c>
      <c r="O1532" s="54">
        <f t="shared" ca="1" si="3"/>
        <v>76</v>
      </c>
      <c r="P1532" s="55">
        <f t="shared" ca="1" si="13"/>
        <v>-2898917970473.9858</v>
      </c>
      <c r="Q1532" s="56">
        <f t="shared" ca="1" si="14"/>
        <v>142046980553225.28</v>
      </c>
      <c r="R1532" s="57">
        <f t="shared" ca="1" si="15"/>
        <v>1</v>
      </c>
      <c r="S1532" s="8"/>
      <c r="T1532" s="8"/>
      <c r="U1532" s="8"/>
      <c r="V1532" s="8"/>
      <c r="W1532" s="8"/>
      <c r="X1532" s="8"/>
      <c r="Y1532" s="8"/>
      <c r="Z1532" s="8"/>
    </row>
    <row r="1533" spans="1:26" ht="15.75" customHeight="1">
      <c r="A1533" s="8"/>
      <c r="B1533" s="8"/>
      <c r="C1533" s="8"/>
      <c r="D1533" s="8"/>
      <c r="E1533" s="8"/>
      <c r="F1533" s="8"/>
      <c r="G1533" s="8"/>
      <c r="H1533" s="8"/>
      <c r="I1533" s="8"/>
      <c r="J1533" s="8"/>
      <c r="K1533" s="8"/>
      <c r="L1533" s="8"/>
      <c r="M1533" s="32"/>
      <c r="N1533" s="57" t="str">
        <f t="shared" si="17"/>
        <v/>
      </c>
      <c r="O1533" s="54">
        <f t="shared" ca="1" si="3"/>
        <v>71</v>
      </c>
      <c r="P1533" s="55">
        <f t="shared" ca="1" si="13"/>
        <v>-2840939611064.5059</v>
      </c>
      <c r="Q1533" s="56">
        <f t="shared" ca="1" si="14"/>
        <v>139206040942160.78</v>
      </c>
      <c r="R1533" s="57">
        <f t="shared" ca="1" si="15"/>
        <v>2</v>
      </c>
      <c r="S1533" s="8"/>
      <c r="T1533" s="8"/>
      <c r="U1533" s="8"/>
      <c r="V1533" s="8"/>
      <c r="W1533" s="8"/>
      <c r="X1533" s="8"/>
      <c r="Y1533" s="8"/>
      <c r="Z1533" s="8"/>
    </row>
    <row r="1534" spans="1:26" ht="15.75" customHeight="1">
      <c r="A1534" s="8"/>
      <c r="B1534" s="8"/>
      <c r="C1534" s="8"/>
      <c r="D1534" s="8"/>
      <c r="E1534" s="8"/>
      <c r="F1534" s="8"/>
      <c r="G1534" s="8"/>
      <c r="H1534" s="8"/>
      <c r="I1534" s="8"/>
      <c r="J1534" s="8"/>
      <c r="K1534" s="8"/>
      <c r="L1534" s="8"/>
      <c r="M1534" s="32"/>
      <c r="N1534" s="57" t="str">
        <f t="shared" si="17"/>
        <v/>
      </c>
      <c r="O1534" s="54">
        <f t="shared" ca="1" si="3"/>
        <v>43</v>
      </c>
      <c r="P1534" s="55">
        <f t="shared" ca="1" si="13"/>
        <v>5568241637686.4316</v>
      </c>
      <c r="Q1534" s="56">
        <f t="shared" ca="1" si="14"/>
        <v>144774282579847.22</v>
      </c>
      <c r="R1534" s="57">
        <f t="shared" ca="1" si="15"/>
        <v>0</v>
      </c>
      <c r="S1534" s="8"/>
      <c r="T1534" s="8"/>
      <c r="U1534" s="8"/>
      <c r="V1534" s="8"/>
      <c r="W1534" s="8"/>
      <c r="X1534" s="8"/>
      <c r="Y1534" s="8"/>
      <c r="Z1534" s="8"/>
    </row>
    <row r="1535" spans="1:26" ht="15.75" customHeight="1">
      <c r="A1535" s="8"/>
      <c r="B1535" s="8"/>
      <c r="C1535" s="8"/>
      <c r="D1535" s="8"/>
      <c r="E1535" s="8"/>
      <c r="F1535" s="8"/>
      <c r="G1535" s="8"/>
      <c r="H1535" s="8"/>
      <c r="I1535" s="8"/>
      <c r="J1535" s="8"/>
      <c r="K1535" s="8"/>
      <c r="L1535" s="8"/>
      <c r="M1535" s="32"/>
      <c r="N1535" s="57" t="str">
        <f t="shared" si="17"/>
        <v/>
      </c>
      <c r="O1535" s="54">
        <f t="shared" ca="1" si="3"/>
        <v>46</v>
      </c>
      <c r="P1535" s="55">
        <f t="shared" ca="1" si="13"/>
        <v>5790971303193.8887</v>
      </c>
      <c r="Q1535" s="56">
        <f t="shared" ca="1" si="14"/>
        <v>150565253883041.09</v>
      </c>
      <c r="R1535" s="57">
        <f t="shared" ca="1" si="15"/>
        <v>0</v>
      </c>
      <c r="S1535" s="8"/>
      <c r="T1535" s="8"/>
      <c r="U1535" s="8"/>
      <c r="V1535" s="8"/>
      <c r="W1535" s="8"/>
      <c r="X1535" s="8"/>
      <c r="Y1535" s="8"/>
      <c r="Z1535" s="8"/>
    </row>
    <row r="1536" spans="1:26" ht="15.75" customHeight="1">
      <c r="A1536" s="8"/>
      <c r="B1536" s="8"/>
      <c r="C1536" s="8"/>
      <c r="D1536" s="8"/>
      <c r="E1536" s="8"/>
      <c r="F1536" s="8"/>
      <c r="G1536" s="8"/>
      <c r="H1536" s="8"/>
      <c r="I1536" s="8"/>
      <c r="J1536" s="8"/>
      <c r="K1536" s="8"/>
      <c r="L1536" s="8"/>
      <c r="M1536" s="32"/>
      <c r="N1536" s="57" t="str">
        <f t="shared" si="17"/>
        <v/>
      </c>
      <c r="O1536" s="54">
        <f t="shared" ca="1" si="3"/>
        <v>62</v>
      </c>
      <c r="P1536" s="55">
        <f t="shared" ca="1" si="13"/>
        <v>-3011305077660.8218</v>
      </c>
      <c r="Q1536" s="56">
        <f t="shared" ca="1" si="14"/>
        <v>147553948805380.28</v>
      </c>
      <c r="R1536" s="57">
        <f t="shared" ca="1" si="15"/>
        <v>1</v>
      </c>
      <c r="S1536" s="8"/>
      <c r="T1536" s="8"/>
      <c r="U1536" s="8"/>
      <c r="V1536" s="8"/>
      <c r="W1536" s="8"/>
      <c r="X1536" s="8"/>
      <c r="Y1536" s="8"/>
      <c r="Z1536" s="8"/>
    </row>
    <row r="1537" spans="1:26" ht="15.75" customHeight="1">
      <c r="A1537" s="8"/>
      <c r="B1537" s="8"/>
      <c r="C1537" s="8"/>
      <c r="D1537" s="8"/>
      <c r="E1537" s="8"/>
      <c r="F1537" s="8"/>
      <c r="G1537" s="8"/>
      <c r="H1537" s="8"/>
      <c r="I1537" s="8"/>
      <c r="J1537" s="8"/>
      <c r="K1537" s="8"/>
      <c r="L1537" s="8"/>
      <c r="M1537" s="32"/>
      <c r="N1537" s="57" t="str">
        <f t="shared" si="17"/>
        <v/>
      </c>
      <c r="O1537" s="54">
        <f t="shared" ca="1" si="3"/>
        <v>40</v>
      </c>
      <c r="P1537" s="55">
        <f t="shared" ca="1" si="13"/>
        <v>5902157952215.2109</v>
      </c>
      <c r="Q1537" s="56">
        <f t="shared" ca="1" si="14"/>
        <v>153456106757595.5</v>
      </c>
      <c r="R1537" s="57">
        <f t="shared" ca="1" si="15"/>
        <v>0</v>
      </c>
      <c r="S1537" s="8"/>
      <c r="T1537" s="8"/>
      <c r="U1537" s="8"/>
      <c r="V1537" s="8"/>
      <c r="W1537" s="8"/>
      <c r="X1537" s="8"/>
      <c r="Y1537" s="8"/>
      <c r="Z1537" s="8"/>
    </row>
    <row r="1538" spans="1:26" ht="15.75" customHeight="1">
      <c r="A1538" s="8"/>
      <c r="B1538" s="8"/>
      <c r="C1538" s="8"/>
      <c r="D1538" s="8"/>
      <c r="E1538" s="8"/>
      <c r="F1538" s="8"/>
      <c r="G1538" s="8"/>
      <c r="H1538" s="8"/>
      <c r="I1538" s="8"/>
      <c r="J1538" s="8"/>
      <c r="K1538" s="8"/>
      <c r="L1538" s="8"/>
      <c r="M1538" s="32"/>
      <c r="N1538" s="57" t="str">
        <f t="shared" si="17"/>
        <v/>
      </c>
      <c r="O1538" s="54">
        <f t="shared" ca="1" si="3"/>
        <v>49</v>
      </c>
      <c r="P1538" s="55">
        <f t="shared" ca="1" si="13"/>
        <v>6138244270303.8203</v>
      </c>
      <c r="Q1538" s="56">
        <f t="shared" ca="1" si="14"/>
        <v>159594351027899.31</v>
      </c>
      <c r="R1538" s="57">
        <f t="shared" ca="1" si="15"/>
        <v>0</v>
      </c>
      <c r="S1538" s="8"/>
      <c r="T1538" s="8"/>
      <c r="U1538" s="8"/>
      <c r="V1538" s="8"/>
      <c r="W1538" s="8"/>
      <c r="X1538" s="8"/>
      <c r="Y1538" s="8"/>
      <c r="Z1538" s="8"/>
    </row>
    <row r="1539" spans="1:26" ht="15.75" customHeight="1">
      <c r="A1539" s="8"/>
      <c r="B1539" s="8"/>
      <c r="C1539" s="8"/>
      <c r="D1539" s="8"/>
      <c r="E1539" s="8"/>
      <c r="F1539" s="8"/>
      <c r="G1539" s="8"/>
      <c r="H1539" s="8"/>
      <c r="I1539" s="8"/>
      <c r="J1539" s="8"/>
      <c r="K1539" s="8"/>
      <c r="L1539" s="8"/>
      <c r="M1539" s="32"/>
      <c r="N1539" s="57" t="str">
        <f t="shared" si="17"/>
        <v/>
      </c>
      <c r="O1539" s="54">
        <f t="shared" ca="1" si="3"/>
        <v>12</v>
      </c>
      <c r="P1539" s="55">
        <f t="shared" ca="1" si="13"/>
        <v>6383774041115.9727</v>
      </c>
      <c r="Q1539" s="56">
        <f t="shared" ca="1" si="14"/>
        <v>165978125069015.28</v>
      </c>
      <c r="R1539" s="57">
        <f t="shared" ca="1" si="15"/>
        <v>0</v>
      </c>
      <c r="S1539" s="8"/>
      <c r="T1539" s="8"/>
      <c r="U1539" s="8"/>
      <c r="V1539" s="8"/>
      <c r="W1539" s="8"/>
      <c r="X1539" s="8"/>
      <c r="Y1539" s="8"/>
      <c r="Z1539" s="8"/>
    </row>
    <row r="1540" spans="1:26" ht="15.75" customHeight="1">
      <c r="A1540" s="8"/>
      <c r="B1540" s="8"/>
      <c r="C1540" s="8"/>
      <c r="D1540" s="8"/>
      <c r="E1540" s="8"/>
      <c r="F1540" s="8"/>
      <c r="G1540" s="8"/>
      <c r="H1540" s="8"/>
      <c r="I1540" s="8"/>
      <c r="J1540" s="8"/>
      <c r="K1540" s="8"/>
      <c r="L1540" s="8"/>
      <c r="M1540" s="32"/>
      <c r="N1540" s="57" t="str">
        <f t="shared" si="17"/>
        <v/>
      </c>
      <c r="O1540" s="54">
        <f t="shared" ca="1" si="3"/>
        <v>16</v>
      </c>
      <c r="P1540" s="55">
        <f t="shared" ca="1" si="13"/>
        <v>6639125002760.6113</v>
      </c>
      <c r="Q1540" s="56">
        <f t="shared" ca="1" si="14"/>
        <v>172617250071775.91</v>
      </c>
      <c r="R1540" s="57">
        <f t="shared" ca="1" si="15"/>
        <v>0</v>
      </c>
      <c r="S1540" s="8"/>
      <c r="T1540" s="8"/>
      <c r="U1540" s="8"/>
      <c r="V1540" s="8"/>
      <c r="W1540" s="8"/>
      <c r="X1540" s="8"/>
      <c r="Y1540" s="8"/>
      <c r="Z1540" s="8"/>
    </row>
    <row r="1541" spans="1:26" ht="15.75" customHeight="1">
      <c r="A1541" s="8"/>
      <c r="B1541" s="8"/>
      <c r="C1541" s="8"/>
      <c r="D1541" s="8"/>
      <c r="E1541" s="8"/>
      <c r="F1541" s="8"/>
      <c r="G1541" s="8"/>
      <c r="H1541" s="8"/>
      <c r="I1541" s="8"/>
      <c r="J1541" s="8"/>
      <c r="K1541" s="8"/>
      <c r="L1541" s="8"/>
      <c r="M1541" s="32"/>
      <c r="N1541" s="57" t="str">
        <f t="shared" si="17"/>
        <v/>
      </c>
      <c r="O1541" s="54">
        <f t="shared" ca="1" si="3"/>
        <v>18</v>
      </c>
      <c r="P1541" s="55">
        <f t="shared" ca="1" si="13"/>
        <v>6904690002871.0361</v>
      </c>
      <c r="Q1541" s="56">
        <f t="shared" ca="1" si="14"/>
        <v>179521940074646.94</v>
      </c>
      <c r="R1541" s="57">
        <f t="shared" ca="1" si="15"/>
        <v>0</v>
      </c>
      <c r="S1541" s="8"/>
      <c r="T1541" s="8"/>
      <c r="U1541" s="8"/>
      <c r="V1541" s="8"/>
      <c r="W1541" s="8"/>
      <c r="X1541" s="8"/>
      <c r="Y1541" s="8"/>
      <c r="Z1541" s="8"/>
    </row>
    <row r="1542" spans="1:26" ht="15.75" customHeight="1">
      <c r="A1542" s="8"/>
      <c r="B1542" s="8"/>
      <c r="C1542" s="8"/>
      <c r="D1542" s="8"/>
      <c r="E1542" s="8"/>
      <c r="F1542" s="8"/>
      <c r="G1542" s="8"/>
      <c r="H1542" s="8"/>
      <c r="I1542" s="8"/>
      <c r="J1542" s="8"/>
      <c r="K1542" s="8"/>
      <c r="L1542" s="8"/>
      <c r="M1542" s="32"/>
      <c r="N1542" s="57" t="str">
        <f t="shared" si="17"/>
        <v/>
      </c>
      <c r="O1542" s="54">
        <f t="shared" ca="1" si="3"/>
        <v>29</v>
      </c>
      <c r="P1542" s="55">
        <f t="shared" ca="1" si="13"/>
        <v>7180877602985.8779</v>
      </c>
      <c r="Q1542" s="56">
        <f t="shared" ca="1" si="14"/>
        <v>186702817677632.81</v>
      </c>
      <c r="R1542" s="57">
        <f t="shared" ca="1" si="15"/>
        <v>0</v>
      </c>
      <c r="S1542" s="8"/>
      <c r="T1542" s="8"/>
      <c r="U1542" s="8"/>
      <c r="V1542" s="8"/>
      <c r="W1542" s="8"/>
      <c r="X1542" s="8"/>
      <c r="Y1542" s="8"/>
      <c r="Z1542" s="8"/>
    </row>
    <row r="1543" spans="1:26" ht="15.75" customHeight="1">
      <c r="A1543" s="8"/>
      <c r="B1543" s="8"/>
      <c r="C1543" s="8"/>
      <c r="D1543" s="8"/>
      <c r="E1543" s="8"/>
      <c r="F1543" s="8"/>
      <c r="G1543" s="8"/>
      <c r="H1543" s="8"/>
      <c r="I1543" s="8"/>
      <c r="J1543" s="8"/>
      <c r="K1543" s="8"/>
      <c r="L1543" s="8"/>
      <c r="M1543" s="32"/>
      <c r="N1543" s="57" t="str">
        <f t="shared" si="17"/>
        <v/>
      </c>
      <c r="O1543" s="54">
        <f t="shared" ca="1" si="3"/>
        <v>38</v>
      </c>
      <c r="P1543" s="55">
        <f t="shared" ca="1" si="13"/>
        <v>7468112707105.3125</v>
      </c>
      <c r="Q1543" s="56">
        <f t="shared" ca="1" si="14"/>
        <v>194170930384738.13</v>
      </c>
      <c r="R1543" s="57">
        <f t="shared" ca="1" si="15"/>
        <v>0</v>
      </c>
      <c r="S1543" s="8"/>
      <c r="T1543" s="8"/>
      <c r="U1543" s="8"/>
      <c r="V1543" s="8"/>
      <c r="W1543" s="8"/>
      <c r="X1543" s="8"/>
      <c r="Y1543" s="8"/>
      <c r="Z1543" s="8"/>
    </row>
    <row r="1544" spans="1:26" ht="15.75" customHeight="1">
      <c r="A1544" s="8"/>
      <c r="B1544" s="8"/>
      <c r="C1544" s="8"/>
      <c r="D1544" s="8"/>
      <c r="E1544" s="8"/>
      <c r="F1544" s="8"/>
      <c r="G1544" s="8"/>
      <c r="H1544" s="8"/>
      <c r="I1544" s="8"/>
      <c r="J1544" s="8"/>
      <c r="K1544" s="8"/>
      <c r="L1544" s="8"/>
      <c r="M1544" s="32"/>
      <c r="N1544" s="57" t="str">
        <f t="shared" si="17"/>
        <v/>
      </c>
      <c r="O1544" s="54">
        <f t="shared" ca="1" si="3"/>
        <v>67</v>
      </c>
      <c r="P1544" s="55">
        <f t="shared" ca="1" si="13"/>
        <v>-3883418607694.7627</v>
      </c>
      <c r="Q1544" s="56">
        <f t="shared" ca="1" si="14"/>
        <v>190287511777043.38</v>
      </c>
      <c r="R1544" s="57">
        <f t="shared" ca="1" si="15"/>
        <v>1</v>
      </c>
      <c r="S1544" s="8"/>
      <c r="T1544" s="8"/>
      <c r="U1544" s="8"/>
      <c r="V1544" s="8"/>
      <c r="W1544" s="8"/>
      <c r="X1544" s="8"/>
      <c r="Y1544" s="8"/>
      <c r="Z1544" s="8"/>
    </row>
    <row r="1545" spans="1:26" ht="15.75" customHeight="1">
      <c r="A1545" s="8"/>
      <c r="B1545" s="8"/>
      <c r="C1545" s="8"/>
      <c r="D1545" s="8"/>
      <c r="E1545" s="8"/>
      <c r="F1545" s="8"/>
      <c r="G1545" s="8"/>
      <c r="H1545" s="8"/>
      <c r="I1545" s="8"/>
      <c r="J1545" s="8"/>
      <c r="K1545" s="8"/>
      <c r="L1545" s="8"/>
      <c r="M1545" s="32"/>
      <c r="N1545" s="57" t="str">
        <f t="shared" si="17"/>
        <v/>
      </c>
      <c r="O1545" s="54">
        <f t="shared" ca="1" si="3"/>
        <v>36</v>
      </c>
      <c r="P1545" s="55">
        <f t="shared" ca="1" si="13"/>
        <v>7611500471081.7354</v>
      </c>
      <c r="Q1545" s="56">
        <f t="shared" ca="1" si="14"/>
        <v>197899012248125.13</v>
      </c>
      <c r="R1545" s="57">
        <f t="shared" ca="1" si="15"/>
        <v>0</v>
      </c>
      <c r="S1545" s="8"/>
      <c r="T1545" s="8"/>
      <c r="U1545" s="8"/>
      <c r="V1545" s="8"/>
      <c r="W1545" s="8"/>
      <c r="X1545" s="8"/>
      <c r="Y1545" s="8"/>
      <c r="Z1545" s="8"/>
    </row>
    <row r="1546" spans="1:26" ht="15.75" customHeight="1">
      <c r="A1546" s="8"/>
      <c r="B1546" s="8"/>
      <c r="C1546" s="8"/>
      <c r="D1546" s="8"/>
      <c r="E1546" s="8"/>
      <c r="F1546" s="8"/>
      <c r="G1546" s="8"/>
      <c r="H1546" s="8"/>
      <c r="I1546" s="8"/>
      <c r="J1546" s="8"/>
      <c r="K1546" s="8"/>
      <c r="L1546" s="8"/>
      <c r="M1546" s="32"/>
      <c r="N1546" s="57" t="str">
        <f t="shared" si="17"/>
        <v/>
      </c>
      <c r="O1546" s="54">
        <f t="shared" ca="1" si="3"/>
        <v>71</v>
      </c>
      <c r="P1546" s="55">
        <f t="shared" ca="1" si="13"/>
        <v>-3957980244962.5024</v>
      </c>
      <c r="Q1546" s="56">
        <f t="shared" ca="1" si="14"/>
        <v>193941032003162.63</v>
      </c>
      <c r="R1546" s="57">
        <f t="shared" ca="1" si="15"/>
        <v>1</v>
      </c>
      <c r="S1546" s="8"/>
      <c r="T1546" s="8"/>
      <c r="U1546" s="8"/>
      <c r="V1546" s="8"/>
      <c r="W1546" s="8"/>
      <c r="X1546" s="8"/>
      <c r="Y1546" s="8"/>
      <c r="Z1546" s="8"/>
    </row>
    <row r="1547" spans="1:26" ht="15.75" customHeight="1">
      <c r="A1547" s="8"/>
      <c r="B1547" s="8"/>
      <c r="C1547" s="8"/>
      <c r="D1547" s="8"/>
      <c r="E1547" s="8"/>
      <c r="F1547" s="8"/>
      <c r="G1547" s="8"/>
      <c r="H1547" s="8"/>
      <c r="I1547" s="8"/>
      <c r="J1547" s="8"/>
      <c r="K1547" s="8"/>
      <c r="L1547" s="8"/>
      <c r="M1547" s="32"/>
      <c r="N1547" s="57" t="str">
        <f t="shared" si="17"/>
        <v/>
      </c>
      <c r="O1547" s="54">
        <f t="shared" ca="1" si="3"/>
        <v>78</v>
      </c>
      <c r="P1547" s="55">
        <f t="shared" ca="1" si="13"/>
        <v>-3878820640063.2524</v>
      </c>
      <c r="Q1547" s="56">
        <f t="shared" ca="1" si="14"/>
        <v>190062211363099.38</v>
      </c>
      <c r="R1547" s="57">
        <f t="shared" ca="1" si="15"/>
        <v>2</v>
      </c>
      <c r="S1547" s="8"/>
      <c r="T1547" s="8"/>
      <c r="U1547" s="8"/>
      <c r="V1547" s="8"/>
      <c r="W1547" s="8"/>
      <c r="X1547" s="8"/>
      <c r="Y1547" s="8"/>
      <c r="Z1547" s="8"/>
    </row>
    <row r="1548" spans="1:26" ht="15.75" customHeight="1">
      <c r="A1548" s="8"/>
      <c r="B1548" s="8"/>
      <c r="C1548" s="8"/>
      <c r="D1548" s="8"/>
      <c r="E1548" s="8"/>
      <c r="F1548" s="8"/>
      <c r="G1548" s="8"/>
      <c r="H1548" s="8"/>
      <c r="I1548" s="8"/>
      <c r="J1548" s="8"/>
      <c r="K1548" s="8"/>
      <c r="L1548" s="8"/>
      <c r="M1548" s="32"/>
      <c r="N1548" s="57" t="str">
        <f t="shared" si="17"/>
        <v/>
      </c>
      <c r="O1548" s="54">
        <f t="shared" ca="1" si="3"/>
        <v>95</v>
      </c>
      <c r="P1548" s="55">
        <f t="shared" ca="1" si="13"/>
        <v>-3801244227261.9878</v>
      </c>
      <c r="Q1548" s="56">
        <f t="shared" ca="1" si="14"/>
        <v>186260967135837.38</v>
      </c>
      <c r="R1548" s="57">
        <f t="shared" ca="1" si="15"/>
        <v>3</v>
      </c>
      <c r="S1548" s="8"/>
      <c r="T1548" s="8"/>
      <c r="U1548" s="8"/>
      <c r="V1548" s="8"/>
      <c r="W1548" s="8"/>
      <c r="X1548" s="8"/>
      <c r="Y1548" s="8"/>
      <c r="Z1548" s="8"/>
    </row>
    <row r="1549" spans="1:26" ht="15.75" customHeight="1">
      <c r="A1549" s="8"/>
      <c r="B1549" s="8"/>
      <c r="C1549" s="8"/>
      <c r="D1549" s="8"/>
      <c r="E1549" s="8"/>
      <c r="F1549" s="8"/>
      <c r="G1549" s="8"/>
      <c r="H1549" s="8"/>
      <c r="I1549" s="8"/>
      <c r="J1549" s="8"/>
      <c r="K1549" s="8"/>
      <c r="L1549" s="8"/>
      <c r="M1549" s="32"/>
      <c r="N1549" s="57" t="str">
        <f t="shared" si="17"/>
        <v/>
      </c>
      <c r="O1549" s="54">
        <f t="shared" ca="1" si="3"/>
        <v>61</v>
      </c>
      <c r="P1549" s="55">
        <f t="shared" ca="1" si="13"/>
        <v>-3725219342716.7476</v>
      </c>
      <c r="Q1549" s="56">
        <f t="shared" ca="1" si="14"/>
        <v>182535747793120.63</v>
      </c>
      <c r="R1549" s="57">
        <f t="shared" ca="1" si="15"/>
        <v>4</v>
      </c>
      <c r="S1549" s="8"/>
      <c r="T1549" s="8"/>
      <c r="U1549" s="8"/>
      <c r="V1549" s="8"/>
      <c r="W1549" s="8"/>
      <c r="X1549" s="8"/>
      <c r="Y1549" s="8"/>
      <c r="Z1549" s="8"/>
    </row>
    <row r="1550" spans="1:26" ht="15.75" customHeight="1">
      <c r="A1550" s="8"/>
      <c r="B1550" s="8"/>
      <c r="C1550" s="8"/>
      <c r="D1550" s="8"/>
      <c r="E1550" s="8"/>
      <c r="F1550" s="8"/>
      <c r="G1550" s="8"/>
      <c r="H1550" s="8"/>
      <c r="I1550" s="8"/>
      <c r="J1550" s="8"/>
      <c r="K1550" s="8"/>
      <c r="L1550" s="8"/>
      <c r="M1550" s="32"/>
      <c r="N1550" s="57" t="str">
        <f t="shared" si="17"/>
        <v/>
      </c>
      <c r="O1550" s="54">
        <f t="shared" ca="1" si="3"/>
        <v>61</v>
      </c>
      <c r="P1550" s="55">
        <f t="shared" ca="1" si="13"/>
        <v>-3650714955862.4126</v>
      </c>
      <c r="Q1550" s="56">
        <f t="shared" ca="1" si="14"/>
        <v>178885032837258.22</v>
      </c>
      <c r="R1550" s="57">
        <f t="shared" ca="1" si="15"/>
        <v>5</v>
      </c>
      <c r="S1550" s="8"/>
      <c r="T1550" s="8"/>
      <c r="U1550" s="8"/>
      <c r="V1550" s="8"/>
      <c r="W1550" s="8"/>
      <c r="X1550" s="8"/>
      <c r="Y1550" s="8"/>
      <c r="Z1550" s="8"/>
    </row>
    <row r="1551" spans="1:26" ht="15.75" customHeight="1">
      <c r="A1551" s="8"/>
      <c r="B1551" s="8"/>
      <c r="C1551" s="8"/>
      <c r="D1551" s="8"/>
      <c r="E1551" s="8"/>
      <c r="F1551" s="8"/>
      <c r="G1551" s="8"/>
      <c r="H1551" s="8"/>
      <c r="I1551" s="8"/>
      <c r="J1551" s="8"/>
      <c r="K1551" s="8"/>
      <c r="L1551" s="8"/>
      <c r="M1551" s="32"/>
      <c r="N1551" s="57" t="str">
        <f t="shared" si="17"/>
        <v/>
      </c>
      <c r="O1551" s="54">
        <f t="shared" ca="1" si="3"/>
        <v>70</v>
      </c>
      <c r="P1551" s="55">
        <f t="shared" ca="1" si="13"/>
        <v>-3577700656745.1646</v>
      </c>
      <c r="Q1551" s="56">
        <f t="shared" ca="1" si="14"/>
        <v>175307332180513.06</v>
      </c>
      <c r="R1551" s="57">
        <f t="shared" ca="1" si="15"/>
        <v>6</v>
      </c>
      <c r="S1551" s="8"/>
      <c r="T1551" s="8"/>
      <c r="U1551" s="8"/>
      <c r="V1551" s="8"/>
      <c r="W1551" s="8"/>
      <c r="X1551" s="8"/>
      <c r="Y1551" s="8"/>
      <c r="Z1551" s="8"/>
    </row>
    <row r="1552" spans="1:26" ht="15.75" customHeight="1">
      <c r="A1552" s="8"/>
      <c r="B1552" s="8"/>
      <c r="C1552" s="8"/>
      <c r="D1552" s="8"/>
      <c r="E1552" s="8"/>
      <c r="F1552" s="8"/>
      <c r="G1552" s="8"/>
      <c r="H1552" s="8"/>
      <c r="I1552" s="8"/>
      <c r="J1552" s="8"/>
      <c r="K1552" s="8"/>
      <c r="L1552" s="8"/>
      <c r="M1552" s="32"/>
      <c r="N1552" s="57" t="str">
        <f t="shared" si="17"/>
        <v/>
      </c>
      <c r="O1552" s="54">
        <f t="shared" ca="1" si="3"/>
        <v>29</v>
      </c>
      <c r="P1552" s="55">
        <f t="shared" ca="1" si="13"/>
        <v>7012293287220.5225</v>
      </c>
      <c r="Q1552" s="56">
        <f t="shared" ca="1" si="14"/>
        <v>182319625467733.59</v>
      </c>
      <c r="R1552" s="57">
        <f t="shared" ca="1" si="15"/>
        <v>0</v>
      </c>
      <c r="S1552" s="8"/>
      <c r="T1552" s="8"/>
      <c r="U1552" s="8"/>
      <c r="V1552" s="8"/>
      <c r="W1552" s="8"/>
      <c r="X1552" s="8"/>
      <c r="Y1552" s="8"/>
      <c r="Z1552" s="8"/>
    </row>
    <row r="1553" spans="1:26" ht="15.75" customHeight="1">
      <c r="A1553" s="8"/>
      <c r="B1553" s="8"/>
      <c r="C1553" s="8"/>
      <c r="D1553" s="8"/>
      <c r="E1553" s="8"/>
      <c r="F1553" s="8"/>
      <c r="G1553" s="8"/>
      <c r="H1553" s="8"/>
      <c r="I1553" s="8"/>
      <c r="J1553" s="8"/>
      <c r="K1553" s="8"/>
      <c r="L1553" s="8"/>
      <c r="M1553" s="32"/>
      <c r="N1553" s="57" t="str">
        <f t="shared" si="17"/>
        <v/>
      </c>
      <c r="O1553" s="54">
        <f t="shared" ca="1" si="3"/>
        <v>16</v>
      </c>
      <c r="P1553" s="55">
        <f t="shared" ca="1" si="13"/>
        <v>7292785018709.3438</v>
      </c>
      <c r="Q1553" s="56">
        <f t="shared" ca="1" si="14"/>
        <v>189612410486442.94</v>
      </c>
      <c r="R1553" s="57">
        <f t="shared" ca="1" si="15"/>
        <v>0</v>
      </c>
      <c r="S1553" s="8"/>
      <c r="T1553" s="8"/>
      <c r="U1553" s="8"/>
      <c r="V1553" s="8"/>
      <c r="W1553" s="8"/>
      <c r="X1553" s="8"/>
      <c r="Y1553" s="8"/>
      <c r="Z1553" s="8"/>
    </row>
    <row r="1554" spans="1:26" ht="15.75" customHeight="1">
      <c r="A1554" s="8"/>
      <c r="B1554" s="8"/>
      <c r="C1554" s="8"/>
      <c r="D1554" s="8"/>
      <c r="E1554" s="8"/>
      <c r="F1554" s="8"/>
      <c r="G1554" s="8"/>
      <c r="H1554" s="8"/>
      <c r="I1554" s="8"/>
      <c r="J1554" s="8"/>
      <c r="K1554" s="8"/>
      <c r="L1554" s="8"/>
      <c r="M1554" s="32"/>
      <c r="N1554" s="57" t="str">
        <f t="shared" si="17"/>
        <v/>
      </c>
      <c r="O1554" s="54">
        <f t="shared" ca="1" si="3"/>
        <v>6</v>
      </c>
      <c r="P1554" s="55">
        <f t="shared" ca="1" si="13"/>
        <v>7584496419457.7178</v>
      </c>
      <c r="Q1554" s="56">
        <f t="shared" ca="1" si="14"/>
        <v>197196906905900.66</v>
      </c>
      <c r="R1554" s="57">
        <f t="shared" ca="1" si="15"/>
        <v>0</v>
      </c>
      <c r="S1554" s="8"/>
      <c r="T1554" s="8"/>
      <c r="U1554" s="8"/>
      <c r="V1554" s="8"/>
      <c r="W1554" s="8"/>
      <c r="X1554" s="8"/>
      <c r="Y1554" s="8"/>
      <c r="Z1554" s="8"/>
    </row>
    <row r="1555" spans="1:26" ht="15.75" customHeight="1">
      <c r="A1555" s="8"/>
      <c r="B1555" s="8"/>
      <c r="C1555" s="8"/>
      <c r="D1555" s="8"/>
      <c r="E1555" s="8"/>
      <c r="F1555" s="8"/>
      <c r="G1555" s="8"/>
      <c r="H1555" s="8"/>
      <c r="I1555" s="8"/>
      <c r="J1555" s="8"/>
      <c r="K1555" s="8"/>
      <c r="L1555" s="8"/>
      <c r="M1555" s="32"/>
      <c r="N1555" s="57" t="str">
        <f t="shared" si="17"/>
        <v/>
      </c>
      <c r="O1555" s="54">
        <f t="shared" ca="1" si="3"/>
        <v>41</v>
      </c>
      <c r="P1555" s="55">
        <f t="shared" ca="1" si="13"/>
        <v>7887876276236.0264</v>
      </c>
      <c r="Q1555" s="56">
        <f t="shared" ca="1" si="14"/>
        <v>205084783182136.69</v>
      </c>
      <c r="R1555" s="57">
        <f t="shared" ca="1" si="15"/>
        <v>0</v>
      </c>
      <c r="S1555" s="8"/>
      <c r="T1555" s="8"/>
      <c r="U1555" s="8"/>
      <c r="V1555" s="8"/>
      <c r="W1555" s="8"/>
      <c r="X1555" s="8"/>
      <c r="Y1555" s="8"/>
      <c r="Z1555" s="8"/>
    </row>
    <row r="1556" spans="1:26" ht="15.75" customHeight="1">
      <c r="A1556" s="8"/>
      <c r="B1556" s="8"/>
      <c r="C1556" s="8"/>
      <c r="D1556" s="8"/>
      <c r="E1556" s="8"/>
      <c r="F1556" s="8"/>
      <c r="G1556" s="8"/>
      <c r="H1556" s="8"/>
      <c r="I1556" s="8"/>
      <c r="J1556" s="8"/>
      <c r="K1556" s="8"/>
      <c r="L1556" s="8"/>
      <c r="M1556" s="32"/>
      <c r="N1556" s="57" t="str">
        <f t="shared" si="17"/>
        <v/>
      </c>
      <c r="O1556" s="54">
        <f t="shared" ca="1" si="3"/>
        <v>12</v>
      </c>
      <c r="P1556" s="55">
        <f t="shared" ca="1" si="13"/>
        <v>8203391327285.4678</v>
      </c>
      <c r="Q1556" s="56">
        <f t="shared" ca="1" si="14"/>
        <v>213288174509422.16</v>
      </c>
      <c r="R1556" s="57">
        <f t="shared" ca="1" si="15"/>
        <v>0</v>
      </c>
      <c r="S1556" s="8"/>
      <c r="T1556" s="8"/>
      <c r="U1556" s="8"/>
      <c r="V1556" s="8"/>
      <c r="W1556" s="8"/>
      <c r="X1556" s="8"/>
      <c r="Y1556" s="8"/>
      <c r="Z1556" s="8"/>
    </row>
    <row r="1557" spans="1:26" ht="15.75" customHeight="1">
      <c r="A1557" s="8"/>
      <c r="B1557" s="8"/>
      <c r="C1557" s="8"/>
      <c r="D1557" s="8"/>
      <c r="E1557" s="8"/>
      <c r="F1557" s="8"/>
      <c r="G1557" s="8"/>
      <c r="H1557" s="8"/>
      <c r="I1557" s="8"/>
      <c r="J1557" s="8"/>
      <c r="K1557" s="8"/>
      <c r="L1557" s="8"/>
      <c r="M1557" s="32"/>
      <c r="N1557" s="57" t="str">
        <f t="shared" si="17"/>
        <v/>
      </c>
      <c r="O1557" s="54">
        <f t="shared" ca="1" si="3"/>
        <v>21</v>
      </c>
      <c r="P1557" s="55">
        <f t="shared" ca="1" si="13"/>
        <v>8531526980376.8867</v>
      </c>
      <c r="Q1557" s="56">
        <f t="shared" ca="1" si="14"/>
        <v>221819701489799.03</v>
      </c>
      <c r="R1557" s="57">
        <f t="shared" ca="1" si="15"/>
        <v>0</v>
      </c>
      <c r="S1557" s="8"/>
      <c r="T1557" s="8"/>
      <c r="U1557" s="8"/>
      <c r="V1557" s="8"/>
      <c r="W1557" s="8"/>
      <c r="X1557" s="8"/>
      <c r="Y1557" s="8"/>
      <c r="Z1557" s="8"/>
    </row>
    <row r="1558" spans="1:26" ht="15.75" customHeight="1">
      <c r="A1558" s="8"/>
      <c r="B1558" s="8"/>
      <c r="C1558" s="8"/>
      <c r="D1558" s="8"/>
      <c r="E1558" s="8"/>
      <c r="F1558" s="8"/>
      <c r="G1558" s="8"/>
      <c r="H1558" s="8"/>
      <c r="I1558" s="8"/>
      <c r="J1558" s="8"/>
      <c r="K1558" s="8"/>
      <c r="L1558" s="8"/>
      <c r="M1558" s="32"/>
      <c r="N1558" s="57" t="str">
        <f t="shared" si="17"/>
        <v/>
      </c>
      <c r="O1558" s="54">
        <f t="shared" ca="1" si="3"/>
        <v>70</v>
      </c>
      <c r="P1558" s="55">
        <f t="shared" ca="1" si="13"/>
        <v>-4436394029795.9805</v>
      </c>
      <c r="Q1558" s="56">
        <f t="shared" ca="1" si="14"/>
        <v>217383307460003.06</v>
      </c>
      <c r="R1558" s="57">
        <f t="shared" ca="1" si="15"/>
        <v>1</v>
      </c>
      <c r="S1558" s="8"/>
      <c r="T1558" s="8"/>
      <c r="U1558" s="8"/>
      <c r="V1558" s="8"/>
      <c r="W1558" s="8"/>
      <c r="X1558" s="8"/>
      <c r="Y1558" s="8"/>
      <c r="Z1558" s="8"/>
    </row>
    <row r="1559" spans="1:26" ht="15.75" customHeight="1">
      <c r="A1559" s="8"/>
      <c r="B1559" s="8"/>
      <c r="C1559" s="8"/>
      <c r="D1559" s="8"/>
      <c r="E1559" s="8"/>
      <c r="F1559" s="8"/>
      <c r="G1559" s="8"/>
      <c r="H1559" s="8"/>
      <c r="I1559" s="8"/>
      <c r="J1559" s="8"/>
      <c r="K1559" s="8"/>
      <c r="L1559" s="8"/>
      <c r="M1559" s="32"/>
      <c r="N1559" s="57" t="str">
        <f t="shared" si="17"/>
        <v/>
      </c>
      <c r="O1559" s="54">
        <f t="shared" ca="1" si="3"/>
        <v>62</v>
      </c>
      <c r="P1559" s="55">
        <f t="shared" ca="1" si="13"/>
        <v>-4347666149200.0615</v>
      </c>
      <c r="Q1559" s="56">
        <f t="shared" ca="1" si="14"/>
        <v>213035641310803</v>
      </c>
      <c r="R1559" s="57">
        <f t="shared" ca="1" si="15"/>
        <v>2</v>
      </c>
      <c r="S1559" s="8"/>
      <c r="T1559" s="8"/>
      <c r="U1559" s="8"/>
      <c r="V1559" s="8"/>
      <c r="W1559" s="8"/>
      <c r="X1559" s="8"/>
      <c r="Y1559" s="8"/>
      <c r="Z1559" s="8"/>
    </row>
    <row r="1560" spans="1:26" ht="15.75" customHeight="1">
      <c r="A1560" s="8"/>
      <c r="B1560" s="8"/>
      <c r="C1560" s="8"/>
      <c r="D1560" s="8"/>
      <c r="E1560" s="8"/>
      <c r="F1560" s="8"/>
      <c r="G1560" s="8"/>
      <c r="H1560" s="8"/>
      <c r="I1560" s="8"/>
      <c r="J1560" s="8"/>
      <c r="K1560" s="8"/>
      <c r="L1560" s="8"/>
      <c r="M1560" s="32"/>
      <c r="N1560" s="57" t="str">
        <f t="shared" si="17"/>
        <v/>
      </c>
      <c r="O1560" s="54">
        <f t="shared" ca="1" si="3"/>
        <v>20</v>
      </c>
      <c r="P1560" s="55">
        <f t="shared" ca="1" si="13"/>
        <v>8521425652432.1201</v>
      </c>
      <c r="Q1560" s="56">
        <f t="shared" ca="1" si="14"/>
        <v>221557066963235.13</v>
      </c>
      <c r="R1560" s="57">
        <f t="shared" ca="1" si="15"/>
        <v>0</v>
      </c>
      <c r="S1560" s="8"/>
      <c r="T1560" s="8"/>
      <c r="U1560" s="8"/>
      <c r="V1560" s="8"/>
      <c r="W1560" s="8"/>
      <c r="X1560" s="8"/>
      <c r="Y1560" s="8"/>
      <c r="Z1560" s="8"/>
    </row>
    <row r="1561" spans="1:26" ht="15.75" customHeight="1">
      <c r="A1561" s="8"/>
      <c r="B1561" s="8"/>
      <c r="C1561" s="8"/>
      <c r="D1561" s="8"/>
      <c r="E1561" s="8"/>
      <c r="F1561" s="8"/>
      <c r="G1561" s="8"/>
      <c r="H1561" s="8"/>
      <c r="I1561" s="8"/>
      <c r="J1561" s="8"/>
      <c r="K1561" s="8"/>
      <c r="L1561" s="8"/>
      <c r="M1561" s="32"/>
      <c r="N1561" s="57" t="str">
        <f t="shared" si="17"/>
        <v/>
      </c>
      <c r="O1561" s="54">
        <f t="shared" ca="1" si="3"/>
        <v>41</v>
      </c>
      <c r="P1561" s="55">
        <f t="shared" ca="1" si="13"/>
        <v>8862282678529.4043</v>
      </c>
      <c r="Q1561" s="56">
        <f t="shared" ca="1" si="14"/>
        <v>230419349641764.53</v>
      </c>
      <c r="R1561" s="57">
        <f t="shared" ca="1" si="15"/>
        <v>0</v>
      </c>
      <c r="S1561" s="8"/>
      <c r="T1561" s="8"/>
      <c r="U1561" s="8"/>
      <c r="V1561" s="8"/>
      <c r="W1561" s="8"/>
      <c r="X1561" s="8"/>
      <c r="Y1561" s="8"/>
      <c r="Z1561" s="8"/>
    </row>
    <row r="1562" spans="1:26" ht="15.75" customHeight="1">
      <c r="A1562" s="8"/>
      <c r="B1562" s="8"/>
      <c r="C1562" s="8"/>
      <c r="D1562" s="8"/>
      <c r="E1562" s="8"/>
      <c r="F1562" s="8"/>
      <c r="G1562" s="8"/>
      <c r="H1562" s="8"/>
      <c r="I1562" s="8"/>
      <c r="J1562" s="8"/>
      <c r="K1562" s="8"/>
      <c r="L1562" s="8"/>
      <c r="M1562" s="32"/>
      <c r="N1562" s="57" t="str">
        <f t="shared" si="17"/>
        <v/>
      </c>
      <c r="O1562" s="54">
        <f t="shared" ca="1" si="3"/>
        <v>45</v>
      </c>
      <c r="P1562" s="55">
        <f t="shared" ca="1" si="13"/>
        <v>9216773985670.582</v>
      </c>
      <c r="Q1562" s="56">
        <f t="shared" ca="1" si="14"/>
        <v>239636123627435.13</v>
      </c>
      <c r="R1562" s="57">
        <f t="shared" ca="1" si="15"/>
        <v>0</v>
      </c>
      <c r="S1562" s="8"/>
      <c r="T1562" s="8"/>
      <c r="U1562" s="8"/>
      <c r="V1562" s="8"/>
      <c r="W1562" s="8"/>
      <c r="X1562" s="8"/>
      <c r="Y1562" s="8"/>
      <c r="Z1562" s="8"/>
    </row>
    <row r="1563" spans="1:26" ht="15.75" customHeight="1">
      <c r="A1563" s="8"/>
      <c r="B1563" s="8"/>
      <c r="C1563" s="8"/>
      <c r="D1563" s="8"/>
      <c r="E1563" s="8"/>
      <c r="F1563" s="8"/>
      <c r="G1563" s="8"/>
      <c r="H1563" s="8"/>
      <c r="I1563" s="8"/>
      <c r="J1563" s="8"/>
      <c r="K1563" s="8"/>
      <c r="L1563" s="8"/>
      <c r="M1563" s="32"/>
      <c r="N1563" s="57" t="str">
        <f t="shared" si="17"/>
        <v/>
      </c>
      <c r="O1563" s="54">
        <f t="shared" ca="1" si="3"/>
        <v>92</v>
      </c>
      <c r="P1563" s="55">
        <f t="shared" ca="1" si="13"/>
        <v>-4792722472548.7021</v>
      </c>
      <c r="Q1563" s="56">
        <f t="shared" ca="1" si="14"/>
        <v>234843401154886.44</v>
      </c>
      <c r="R1563" s="57">
        <f t="shared" ca="1" si="15"/>
        <v>1</v>
      </c>
      <c r="S1563" s="8"/>
      <c r="T1563" s="8"/>
      <c r="U1563" s="8"/>
      <c r="V1563" s="8"/>
      <c r="W1563" s="8"/>
      <c r="X1563" s="8"/>
      <c r="Y1563" s="8"/>
      <c r="Z1563" s="8"/>
    </row>
    <row r="1564" spans="1:26" ht="15.75" customHeight="1">
      <c r="A1564" s="8"/>
      <c r="B1564" s="8"/>
      <c r="C1564" s="8"/>
      <c r="D1564" s="8"/>
      <c r="E1564" s="8"/>
      <c r="F1564" s="8"/>
      <c r="G1564" s="8"/>
      <c r="H1564" s="8"/>
      <c r="I1564" s="8"/>
      <c r="J1564" s="8"/>
      <c r="K1564" s="8"/>
      <c r="L1564" s="8"/>
      <c r="M1564" s="32"/>
      <c r="N1564" s="57" t="str">
        <f t="shared" si="17"/>
        <v/>
      </c>
      <c r="O1564" s="54">
        <f t="shared" ca="1" si="3"/>
        <v>76</v>
      </c>
      <c r="P1564" s="55">
        <f t="shared" ca="1" si="13"/>
        <v>-4696868023097.7285</v>
      </c>
      <c r="Q1564" s="56">
        <f t="shared" ca="1" si="14"/>
        <v>230146533131788.72</v>
      </c>
      <c r="R1564" s="57">
        <f t="shared" ca="1" si="15"/>
        <v>2</v>
      </c>
      <c r="S1564" s="8"/>
      <c r="T1564" s="8"/>
      <c r="U1564" s="8"/>
      <c r="V1564" s="8"/>
      <c r="W1564" s="8"/>
      <c r="X1564" s="8"/>
      <c r="Y1564" s="8"/>
      <c r="Z1564" s="8"/>
    </row>
    <row r="1565" spans="1:26" ht="15.75" customHeight="1">
      <c r="A1565" s="8"/>
      <c r="B1565" s="8"/>
      <c r="C1565" s="8"/>
      <c r="D1565" s="8"/>
      <c r="E1565" s="8"/>
      <c r="F1565" s="8"/>
      <c r="G1565" s="8"/>
      <c r="H1565" s="8"/>
      <c r="I1565" s="8"/>
      <c r="J1565" s="8"/>
      <c r="K1565" s="8"/>
      <c r="L1565" s="8"/>
      <c r="M1565" s="32"/>
      <c r="N1565" s="57" t="str">
        <f t="shared" si="17"/>
        <v/>
      </c>
      <c r="O1565" s="54">
        <f t="shared" ca="1" si="3"/>
        <v>1</v>
      </c>
      <c r="P1565" s="55">
        <f t="shared" ca="1" si="13"/>
        <v>9205861325271.5488</v>
      </c>
      <c r="Q1565" s="56">
        <f t="shared" ca="1" si="14"/>
        <v>239352394457060.28</v>
      </c>
      <c r="R1565" s="57">
        <f t="shared" ca="1" si="15"/>
        <v>0</v>
      </c>
      <c r="S1565" s="8"/>
      <c r="T1565" s="8"/>
      <c r="U1565" s="8"/>
      <c r="V1565" s="8"/>
      <c r="W1565" s="8"/>
      <c r="X1565" s="8"/>
      <c r="Y1565" s="8"/>
      <c r="Z1565" s="8"/>
    </row>
    <row r="1566" spans="1:26" ht="15.75" customHeight="1">
      <c r="A1566" s="8"/>
      <c r="B1566" s="8"/>
      <c r="C1566" s="8"/>
      <c r="D1566" s="8"/>
      <c r="E1566" s="8"/>
      <c r="F1566" s="8"/>
      <c r="G1566" s="8"/>
      <c r="H1566" s="8"/>
      <c r="I1566" s="8"/>
      <c r="J1566" s="8"/>
      <c r="K1566" s="8"/>
      <c r="L1566" s="8"/>
      <c r="M1566" s="32"/>
      <c r="N1566" s="57" t="str">
        <f t="shared" si="17"/>
        <v/>
      </c>
      <c r="O1566" s="54">
        <f t="shared" ca="1" si="3"/>
        <v>32</v>
      </c>
      <c r="P1566" s="55">
        <f t="shared" ca="1" si="13"/>
        <v>9574095778282.4121</v>
      </c>
      <c r="Q1566" s="56">
        <f t="shared" ca="1" si="14"/>
        <v>248926490235342.69</v>
      </c>
      <c r="R1566" s="57">
        <f t="shared" ca="1" si="15"/>
        <v>0</v>
      </c>
      <c r="S1566" s="8"/>
      <c r="T1566" s="8"/>
      <c r="U1566" s="8"/>
      <c r="V1566" s="8"/>
      <c r="W1566" s="8"/>
      <c r="X1566" s="8"/>
      <c r="Y1566" s="8"/>
      <c r="Z1566" s="8"/>
    </row>
    <row r="1567" spans="1:26" ht="15.75" customHeight="1">
      <c r="A1567" s="8"/>
      <c r="B1567" s="8"/>
      <c r="C1567" s="8"/>
      <c r="D1567" s="8"/>
      <c r="E1567" s="8"/>
      <c r="F1567" s="8"/>
      <c r="G1567" s="8"/>
      <c r="H1567" s="8"/>
      <c r="I1567" s="8"/>
      <c r="J1567" s="8"/>
      <c r="K1567" s="8"/>
      <c r="L1567" s="8"/>
      <c r="M1567" s="32"/>
      <c r="N1567" s="57" t="str">
        <f t="shared" si="17"/>
        <v/>
      </c>
      <c r="O1567" s="54">
        <f t="shared" ca="1" si="3"/>
        <v>21</v>
      </c>
      <c r="P1567" s="55">
        <f t="shared" ca="1" si="13"/>
        <v>9957059609413.707</v>
      </c>
      <c r="Q1567" s="56">
        <f t="shared" ca="1" si="14"/>
        <v>258883549844756.41</v>
      </c>
      <c r="R1567" s="57">
        <f t="shared" ca="1" si="15"/>
        <v>0</v>
      </c>
      <c r="S1567" s="8"/>
      <c r="T1567" s="8"/>
      <c r="U1567" s="8"/>
      <c r="V1567" s="8"/>
      <c r="W1567" s="8"/>
      <c r="X1567" s="8"/>
      <c r="Y1567" s="8"/>
      <c r="Z1567" s="8"/>
    </row>
    <row r="1568" spans="1:26" ht="15.75" customHeight="1">
      <c r="A1568" s="8"/>
      <c r="B1568" s="8"/>
      <c r="C1568" s="8"/>
      <c r="D1568" s="8"/>
      <c r="E1568" s="8"/>
      <c r="F1568" s="8"/>
      <c r="G1568" s="8"/>
      <c r="H1568" s="8"/>
      <c r="I1568" s="8"/>
      <c r="J1568" s="8"/>
      <c r="K1568" s="8"/>
      <c r="L1568" s="8"/>
      <c r="M1568" s="32"/>
      <c r="N1568" s="57" t="str">
        <f t="shared" si="17"/>
        <v/>
      </c>
      <c r="O1568" s="54">
        <f t="shared" ca="1" si="3"/>
        <v>100</v>
      </c>
      <c r="P1568" s="55">
        <f t="shared" ca="1" si="13"/>
        <v>-5177670996895.1279</v>
      </c>
      <c r="Q1568" s="56">
        <f t="shared" ca="1" si="14"/>
        <v>253705878847861.28</v>
      </c>
      <c r="R1568" s="57">
        <f t="shared" ca="1" si="15"/>
        <v>1</v>
      </c>
      <c r="S1568" s="8"/>
      <c r="T1568" s="8"/>
      <c r="U1568" s="8"/>
      <c r="V1568" s="8"/>
      <c r="W1568" s="8"/>
      <c r="X1568" s="8"/>
      <c r="Y1568" s="8"/>
      <c r="Z1568" s="8"/>
    </row>
    <row r="1569" spans="1:26" ht="15.75" customHeight="1">
      <c r="A1569" s="8"/>
      <c r="B1569" s="8"/>
      <c r="C1569" s="8"/>
      <c r="D1569" s="8"/>
      <c r="E1569" s="8"/>
      <c r="F1569" s="8"/>
      <c r="G1569" s="8"/>
      <c r="H1569" s="8"/>
      <c r="I1569" s="8"/>
      <c r="J1569" s="8"/>
      <c r="K1569" s="8"/>
      <c r="L1569" s="8"/>
      <c r="M1569" s="32"/>
      <c r="N1569" s="57" t="str">
        <f t="shared" si="17"/>
        <v/>
      </c>
      <c r="O1569" s="54">
        <f t="shared" ca="1" si="3"/>
        <v>24</v>
      </c>
      <c r="P1569" s="55">
        <f t="shared" ca="1" si="13"/>
        <v>10148235153914.451</v>
      </c>
      <c r="Q1569" s="56">
        <f t="shared" ca="1" si="14"/>
        <v>263854114001775.72</v>
      </c>
      <c r="R1569" s="57">
        <f t="shared" ca="1" si="15"/>
        <v>0</v>
      </c>
      <c r="S1569" s="8"/>
      <c r="T1569" s="8"/>
      <c r="U1569" s="8"/>
      <c r="V1569" s="8"/>
      <c r="W1569" s="8"/>
      <c r="X1569" s="8"/>
      <c r="Y1569" s="8"/>
      <c r="Z1569" s="8"/>
    </row>
    <row r="1570" spans="1:26" ht="15.75" customHeight="1">
      <c r="A1570" s="8"/>
      <c r="B1570" s="8"/>
      <c r="C1570" s="8"/>
      <c r="D1570" s="8"/>
      <c r="E1570" s="8"/>
      <c r="F1570" s="8"/>
      <c r="G1570" s="8"/>
      <c r="H1570" s="8"/>
      <c r="I1570" s="8"/>
      <c r="J1570" s="8"/>
      <c r="K1570" s="8"/>
      <c r="L1570" s="8"/>
      <c r="M1570" s="32"/>
      <c r="N1570" s="57" t="str">
        <f t="shared" si="17"/>
        <v/>
      </c>
      <c r="O1570" s="54">
        <f t="shared" ca="1" si="3"/>
        <v>79</v>
      </c>
      <c r="P1570" s="55">
        <f t="shared" ca="1" si="13"/>
        <v>-5277082280035.5146</v>
      </c>
      <c r="Q1570" s="56">
        <f t="shared" ca="1" si="14"/>
        <v>258577031721740.22</v>
      </c>
      <c r="R1570" s="57">
        <f t="shared" ca="1" si="15"/>
        <v>1</v>
      </c>
      <c r="S1570" s="8"/>
      <c r="T1570" s="8"/>
      <c r="U1570" s="8"/>
      <c r="V1570" s="8"/>
      <c r="W1570" s="8"/>
      <c r="X1570" s="8"/>
      <c r="Y1570" s="8"/>
      <c r="Z1570" s="8"/>
    </row>
    <row r="1571" spans="1:26" ht="15.75" customHeight="1">
      <c r="A1571" s="8"/>
      <c r="B1571" s="8"/>
      <c r="C1571" s="8"/>
      <c r="D1571" s="8"/>
      <c r="E1571" s="8"/>
      <c r="F1571" s="8"/>
      <c r="G1571" s="8"/>
      <c r="H1571" s="8"/>
      <c r="I1571" s="8"/>
      <c r="J1571" s="8"/>
      <c r="K1571" s="8"/>
      <c r="L1571" s="8"/>
      <c r="M1571" s="32"/>
      <c r="N1571" s="57" t="str">
        <f t="shared" si="17"/>
        <v/>
      </c>
      <c r="O1571" s="54">
        <f t="shared" ca="1" si="3"/>
        <v>69</v>
      </c>
      <c r="P1571" s="55">
        <f t="shared" ca="1" si="13"/>
        <v>-5171540634434.8047</v>
      </c>
      <c r="Q1571" s="56">
        <f t="shared" ca="1" si="14"/>
        <v>253405491087305.41</v>
      </c>
      <c r="R1571" s="57">
        <f t="shared" ca="1" si="15"/>
        <v>2</v>
      </c>
      <c r="S1571" s="8"/>
      <c r="T1571" s="8"/>
      <c r="U1571" s="8"/>
      <c r="V1571" s="8"/>
      <c r="W1571" s="8"/>
      <c r="X1571" s="8"/>
      <c r="Y1571" s="8"/>
      <c r="Z1571" s="8"/>
    </row>
    <row r="1572" spans="1:26" ht="15.75" customHeight="1">
      <c r="A1572" s="8"/>
      <c r="B1572" s="8"/>
      <c r="C1572" s="8"/>
      <c r="D1572" s="8"/>
      <c r="E1572" s="8"/>
      <c r="F1572" s="8"/>
      <c r="G1572" s="8"/>
      <c r="H1572" s="8"/>
      <c r="I1572" s="8"/>
      <c r="J1572" s="8"/>
      <c r="K1572" s="8"/>
      <c r="L1572" s="8"/>
      <c r="M1572" s="32"/>
      <c r="N1572" s="57" t="str">
        <f t="shared" si="17"/>
        <v/>
      </c>
      <c r="O1572" s="54">
        <f t="shared" ca="1" si="3"/>
        <v>53</v>
      </c>
      <c r="P1572" s="55">
        <f t="shared" ca="1" si="13"/>
        <v>10136219643492.217</v>
      </c>
      <c r="Q1572" s="56">
        <f t="shared" ca="1" si="14"/>
        <v>263541710730797.63</v>
      </c>
      <c r="R1572" s="57">
        <f t="shared" ca="1" si="15"/>
        <v>0</v>
      </c>
      <c r="S1572" s="8"/>
      <c r="T1572" s="8"/>
      <c r="U1572" s="8"/>
      <c r="V1572" s="8"/>
      <c r="W1572" s="8"/>
      <c r="X1572" s="8"/>
      <c r="Y1572" s="8"/>
      <c r="Z1572" s="8"/>
    </row>
    <row r="1573" spans="1:26" ht="15.75" customHeight="1">
      <c r="A1573" s="8"/>
      <c r="B1573" s="8"/>
      <c r="C1573" s="8"/>
      <c r="D1573" s="8"/>
      <c r="E1573" s="8"/>
      <c r="F1573" s="8"/>
      <c r="G1573" s="8"/>
      <c r="H1573" s="8"/>
      <c r="I1573" s="8"/>
      <c r="J1573" s="8"/>
      <c r="K1573" s="8"/>
      <c r="L1573" s="8"/>
      <c r="M1573" s="32"/>
      <c r="N1573" s="57" t="str">
        <f t="shared" si="17"/>
        <v/>
      </c>
      <c r="O1573" s="54">
        <f t="shared" ca="1" si="3"/>
        <v>51</v>
      </c>
      <c r="P1573" s="55">
        <f t="shared" ca="1" si="13"/>
        <v>10541668429231.904</v>
      </c>
      <c r="Q1573" s="56">
        <f t="shared" ca="1" si="14"/>
        <v>274083379160029.53</v>
      </c>
      <c r="R1573" s="57">
        <f t="shared" ca="1" si="15"/>
        <v>0</v>
      </c>
      <c r="S1573" s="8"/>
      <c r="T1573" s="8"/>
      <c r="U1573" s="8"/>
      <c r="V1573" s="8"/>
      <c r="W1573" s="8"/>
      <c r="X1573" s="8"/>
      <c r="Y1573" s="8"/>
      <c r="Z1573" s="8"/>
    </row>
    <row r="1574" spans="1:26" ht="15.75" customHeight="1">
      <c r="A1574" s="8"/>
      <c r="B1574" s="8"/>
      <c r="C1574" s="8"/>
      <c r="D1574" s="8"/>
      <c r="E1574" s="8"/>
      <c r="F1574" s="8"/>
      <c r="G1574" s="8"/>
      <c r="H1574" s="8"/>
      <c r="I1574" s="8"/>
      <c r="J1574" s="8"/>
      <c r="K1574" s="8"/>
      <c r="L1574" s="8"/>
      <c r="M1574" s="32"/>
      <c r="N1574" s="57" t="str">
        <f t="shared" si="17"/>
        <v/>
      </c>
      <c r="O1574" s="54">
        <f t="shared" ca="1" si="3"/>
        <v>38</v>
      </c>
      <c r="P1574" s="55">
        <f t="shared" ca="1" si="13"/>
        <v>10963335166401.182</v>
      </c>
      <c r="Q1574" s="56">
        <f t="shared" ca="1" si="14"/>
        <v>285046714326430.69</v>
      </c>
      <c r="R1574" s="57">
        <f t="shared" ca="1" si="15"/>
        <v>0</v>
      </c>
      <c r="S1574" s="8"/>
      <c r="T1574" s="8"/>
      <c r="U1574" s="8"/>
      <c r="V1574" s="8"/>
      <c r="W1574" s="8"/>
      <c r="X1574" s="8"/>
      <c r="Y1574" s="8"/>
      <c r="Z1574" s="8"/>
    </row>
    <row r="1575" spans="1:26" ht="15.75" customHeight="1">
      <c r="A1575" s="8"/>
      <c r="B1575" s="8"/>
      <c r="C1575" s="8"/>
      <c r="D1575" s="8"/>
      <c r="E1575" s="8"/>
      <c r="F1575" s="8"/>
      <c r="G1575" s="8"/>
      <c r="H1575" s="8"/>
      <c r="I1575" s="8"/>
      <c r="J1575" s="8"/>
      <c r="K1575" s="8"/>
      <c r="L1575" s="8"/>
      <c r="M1575" s="32"/>
      <c r="N1575" s="57" t="str">
        <f t="shared" si="17"/>
        <v/>
      </c>
      <c r="O1575" s="54">
        <f t="shared" ca="1" si="3"/>
        <v>55</v>
      </c>
      <c r="P1575" s="55">
        <f t="shared" ca="1" si="13"/>
        <v>11401868573057.229</v>
      </c>
      <c r="Q1575" s="56">
        <f t="shared" ca="1" si="14"/>
        <v>296448582899487.94</v>
      </c>
      <c r="R1575" s="57">
        <f t="shared" ca="1" si="15"/>
        <v>0</v>
      </c>
      <c r="S1575" s="8"/>
      <c r="T1575" s="8"/>
      <c r="U1575" s="8"/>
      <c r="V1575" s="8"/>
      <c r="W1575" s="8"/>
      <c r="X1575" s="8"/>
      <c r="Y1575" s="8"/>
      <c r="Z1575" s="8"/>
    </row>
    <row r="1576" spans="1:26" ht="15.75" customHeight="1">
      <c r="A1576" s="8"/>
      <c r="B1576" s="8"/>
      <c r="C1576" s="8"/>
      <c r="D1576" s="8"/>
      <c r="E1576" s="8"/>
      <c r="F1576" s="8"/>
      <c r="G1576" s="8"/>
      <c r="H1576" s="8"/>
      <c r="I1576" s="8"/>
      <c r="J1576" s="8"/>
      <c r="K1576" s="8"/>
      <c r="L1576" s="8"/>
      <c r="M1576" s="32"/>
      <c r="N1576" s="57" t="str">
        <f t="shared" si="17"/>
        <v/>
      </c>
      <c r="O1576" s="54">
        <f t="shared" ca="1" si="3"/>
        <v>94</v>
      </c>
      <c r="P1576" s="55">
        <f t="shared" ca="1" si="13"/>
        <v>-5928971657989.7588</v>
      </c>
      <c r="Q1576" s="56">
        <f t="shared" ca="1" si="14"/>
        <v>290519611241498.19</v>
      </c>
      <c r="R1576" s="57">
        <f t="shared" ca="1" si="15"/>
        <v>1</v>
      </c>
      <c r="S1576" s="8"/>
      <c r="T1576" s="8"/>
      <c r="U1576" s="8"/>
      <c r="V1576" s="8"/>
      <c r="W1576" s="8"/>
      <c r="X1576" s="8"/>
      <c r="Y1576" s="8"/>
      <c r="Z1576" s="8"/>
    </row>
    <row r="1577" spans="1:26" ht="15.75" customHeight="1">
      <c r="A1577" s="8"/>
      <c r="B1577" s="8"/>
      <c r="C1577" s="8"/>
      <c r="D1577" s="8"/>
      <c r="E1577" s="8"/>
      <c r="F1577" s="8"/>
      <c r="G1577" s="8"/>
      <c r="H1577" s="8"/>
      <c r="I1577" s="8"/>
      <c r="J1577" s="8"/>
      <c r="K1577" s="8"/>
      <c r="L1577" s="8"/>
      <c r="M1577" s="32"/>
      <c r="N1577" s="57" t="str">
        <f t="shared" si="17"/>
        <v/>
      </c>
      <c r="O1577" s="54">
        <f t="shared" ca="1" si="3"/>
        <v>27</v>
      </c>
      <c r="P1577" s="55">
        <f t="shared" ca="1" si="13"/>
        <v>11620784449659.928</v>
      </c>
      <c r="Q1577" s="56">
        <f t="shared" ca="1" si="14"/>
        <v>302140395691158.13</v>
      </c>
      <c r="R1577" s="57">
        <f t="shared" ca="1" si="15"/>
        <v>0</v>
      </c>
      <c r="S1577" s="8"/>
      <c r="T1577" s="8"/>
      <c r="U1577" s="8"/>
      <c r="V1577" s="8"/>
      <c r="W1577" s="8"/>
      <c r="X1577" s="8"/>
      <c r="Y1577" s="8"/>
      <c r="Z1577" s="8"/>
    </row>
    <row r="1578" spans="1:26" ht="15.75" customHeight="1">
      <c r="A1578" s="8"/>
      <c r="B1578" s="8"/>
      <c r="C1578" s="8"/>
      <c r="D1578" s="8"/>
      <c r="E1578" s="8"/>
      <c r="F1578" s="8"/>
      <c r="G1578" s="8"/>
      <c r="H1578" s="8"/>
      <c r="I1578" s="8"/>
      <c r="J1578" s="8"/>
      <c r="K1578" s="8"/>
      <c r="L1578" s="8"/>
      <c r="M1578" s="32"/>
      <c r="N1578" s="57" t="str">
        <f t="shared" si="17"/>
        <v/>
      </c>
      <c r="O1578" s="54">
        <f t="shared" ca="1" si="3"/>
        <v>52</v>
      </c>
      <c r="P1578" s="55">
        <f t="shared" ca="1" si="13"/>
        <v>12085615827646.326</v>
      </c>
      <c r="Q1578" s="56">
        <f t="shared" ca="1" si="14"/>
        <v>314226011518804.44</v>
      </c>
      <c r="R1578" s="57">
        <f t="shared" ca="1" si="15"/>
        <v>0</v>
      </c>
      <c r="S1578" s="8"/>
      <c r="T1578" s="8"/>
      <c r="U1578" s="8"/>
      <c r="V1578" s="8"/>
      <c r="W1578" s="8"/>
      <c r="X1578" s="8"/>
      <c r="Y1578" s="8"/>
      <c r="Z1578" s="8"/>
    </row>
    <row r="1579" spans="1:26" ht="15.75" customHeight="1">
      <c r="A1579" s="8"/>
      <c r="B1579" s="8"/>
      <c r="C1579" s="8"/>
      <c r="D1579" s="8"/>
      <c r="E1579" s="8"/>
      <c r="F1579" s="8"/>
      <c r="G1579" s="8"/>
      <c r="H1579" s="8"/>
      <c r="I1579" s="8"/>
      <c r="J1579" s="8"/>
      <c r="K1579" s="8"/>
      <c r="L1579" s="8"/>
      <c r="M1579" s="32"/>
      <c r="N1579" s="57" t="str">
        <f t="shared" si="17"/>
        <v/>
      </c>
      <c r="O1579" s="54">
        <f t="shared" ca="1" si="3"/>
        <v>62</v>
      </c>
      <c r="P1579" s="55">
        <f t="shared" ca="1" si="13"/>
        <v>-6284520230376.0889</v>
      </c>
      <c r="Q1579" s="56">
        <f t="shared" ca="1" si="14"/>
        <v>307941491288428.38</v>
      </c>
      <c r="R1579" s="57">
        <f t="shared" ca="1" si="15"/>
        <v>1</v>
      </c>
      <c r="S1579" s="8"/>
      <c r="T1579" s="8"/>
      <c r="U1579" s="8"/>
      <c r="V1579" s="8"/>
      <c r="W1579" s="8"/>
      <c r="X1579" s="8"/>
      <c r="Y1579" s="8"/>
      <c r="Z1579" s="8"/>
    </row>
    <row r="1580" spans="1:26" ht="15.75" customHeight="1">
      <c r="A1580" s="8"/>
      <c r="B1580" s="8"/>
      <c r="C1580" s="8"/>
      <c r="D1580" s="8"/>
      <c r="E1580" s="8"/>
      <c r="F1580" s="8"/>
      <c r="G1580" s="8"/>
      <c r="H1580" s="8"/>
      <c r="I1580" s="8"/>
      <c r="J1580" s="8"/>
      <c r="K1580" s="8"/>
      <c r="L1580" s="8"/>
      <c r="M1580" s="32"/>
      <c r="N1580" s="57" t="str">
        <f t="shared" si="17"/>
        <v/>
      </c>
      <c r="O1580" s="54">
        <f t="shared" ca="1" si="3"/>
        <v>31</v>
      </c>
      <c r="P1580" s="55">
        <f t="shared" ca="1" si="13"/>
        <v>12317659651537.135</v>
      </c>
      <c r="Q1580" s="56">
        <f t="shared" ca="1" si="14"/>
        <v>320259150939965.5</v>
      </c>
      <c r="R1580" s="57">
        <f t="shared" ca="1" si="15"/>
        <v>0</v>
      </c>
      <c r="S1580" s="8"/>
      <c r="T1580" s="8"/>
      <c r="U1580" s="8"/>
      <c r="V1580" s="8"/>
      <c r="W1580" s="8"/>
      <c r="X1580" s="8"/>
      <c r="Y1580" s="8"/>
      <c r="Z1580" s="8"/>
    </row>
    <row r="1581" spans="1:26" ht="15.75" customHeight="1">
      <c r="A1581" s="8"/>
      <c r="B1581" s="8"/>
      <c r="C1581" s="8"/>
      <c r="D1581" s="8"/>
      <c r="E1581" s="8"/>
      <c r="F1581" s="8"/>
      <c r="G1581" s="8"/>
      <c r="H1581" s="8"/>
      <c r="I1581" s="8"/>
      <c r="J1581" s="8"/>
      <c r="K1581" s="8"/>
      <c r="L1581" s="8"/>
      <c r="M1581" s="32"/>
      <c r="N1581" s="57" t="str">
        <f t="shared" si="17"/>
        <v/>
      </c>
      <c r="O1581" s="54">
        <f t="shared" ca="1" si="3"/>
        <v>54</v>
      </c>
      <c r="P1581" s="55">
        <f t="shared" ca="1" si="13"/>
        <v>12810366037598.621</v>
      </c>
      <c r="Q1581" s="56">
        <f t="shared" ca="1" si="14"/>
        <v>333069516977564.13</v>
      </c>
      <c r="R1581" s="57">
        <f t="shared" ca="1" si="15"/>
        <v>0</v>
      </c>
      <c r="S1581" s="8"/>
      <c r="T1581" s="8"/>
      <c r="U1581" s="8"/>
      <c r="V1581" s="8"/>
      <c r="W1581" s="8"/>
      <c r="X1581" s="8"/>
      <c r="Y1581" s="8"/>
      <c r="Z1581" s="8"/>
    </row>
    <row r="1582" spans="1:26" ht="15.75" customHeight="1">
      <c r="A1582" s="8"/>
      <c r="B1582" s="8"/>
      <c r="C1582" s="8"/>
      <c r="D1582" s="8"/>
      <c r="E1582" s="8"/>
      <c r="F1582" s="8"/>
      <c r="G1582" s="8"/>
      <c r="H1582" s="8"/>
      <c r="I1582" s="8"/>
      <c r="J1582" s="8"/>
      <c r="K1582" s="8"/>
      <c r="L1582" s="8"/>
      <c r="M1582" s="32"/>
      <c r="N1582" s="57" t="str">
        <f t="shared" si="17"/>
        <v/>
      </c>
      <c r="O1582" s="54">
        <f t="shared" ca="1" si="3"/>
        <v>62</v>
      </c>
      <c r="P1582" s="55">
        <f t="shared" ca="1" si="13"/>
        <v>-6661390339551.2822</v>
      </c>
      <c r="Q1582" s="56">
        <f t="shared" ca="1" si="14"/>
        <v>326408126638012.81</v>
      </c>
      <c r="R1582" s="57">
        <f t="shared" ca="1" si="15"/>
        <v>1</v>
      </c>
      <c r="S1582" s="8"/>
      <c r="T1582" s="8"/>
      <c r="U1582" s="8"/>
      <c r="V1582" s="8"/>
      <c r="W1582" s="8"/>
      <c r="X1582" s="8"/>
      <c r="Y1582" s="8"/>
      <c r="Z1582" s="8"/>
    </row>
    <row r="1583" spans="1:26" ht="15.75" customHeight="1">
      <c r="A1583" s="8"/>
      <c r="B1583" s="8"/>
      <c r="C1583" s="8"/>
      <c r="D1583" s="8"/>
      <c r="E1583" s="8"/>
      <c r="F1583" s="8"/>
      <c r="G1583" s="8"/>
      <c r="H1583" s="8"/>
      <c r="I1583" s="8"/>
      <c r="J1583" s="8"/>
      <c r="K1583" s="8"/>
      <c r="L1583" s="8"/>
      <c r="M1583" s="32"/>
      <c r="N1583" s="57" t="str">
        <f t="shared" si="17"/>
        <v/>
      </c>
      <c r="O1583" s="54">
        <f t="shared" ca="1" si="3"/>
        <v>1</v>
      </c>
      <c r="P1583" s="55">
        <f t="shared" ca="1" si="13"/>
        <v>13056325065520.514</v>
      </c>
      <c r="Q1583" s="56">
        <f t="shared" ca="1" si="14"/>
        <v>339464451703533.31</v>
      </c>
      <c r="R1583" s="57">
        <f t="shared" ca="1" si="15"/>
        <v>0</v>
      </c>
      <c r="S1583" s="8"/>
      <c r="T1583" s="8"/>
      <c r="U1583" s="8"/>
      <c r="V1583" s="8"/>
      <c r="W1583" s="8"/>
      <c r="X1583" s="8"/>
      <c r="Y1583" s="8"/>
      <c r="Z1583" s="8"/>
    </row>
    <row r="1584" spans="1:26" ht="15.75" customHeight="1">
      <c r="A1584" s="8"/>
      <c r="B1584" s="8"/>
      <c r="C1584" s="8"/>
      <c r="D1584" s="8"/>
      <c r="E1584" s="8"/>
      <c r="F1584" s="8"/>
      <c r="G1584" s="8"/>
      <c r="H1584" s="8"/>
      <c r="I1584" s="8"/>
      <c r="J1584" s="8"/>
      <c r="K1584" s="8"/>
      <c r="L1584" s="8"/>
      <c r="M1584" s="32"/>
      <c r="N1584" s="57" t="str">
        <f t="shared" si="17"/>
        <v/>
      </c>
      <c r="O1584" s="54">
        <f t="shared" ca="1" si="3"/>
        <v>74</v>
      </c>
      <c r="P1584" s="55">
        <f t="shared" ca="1" si="13"/>
        <v>-6789289034070.666</v>
      </c>
      <c r="Q1584" s="56">
        <f t="shared" ca="1" si="14"/>
        <v>332675162669462.63</v>
      </c>
      <c r="R1584" s="57">
        <f t="shared" ca="1" si="15"/>
        <v>1</v>
      </c>
      <c r="S1584" s="8"/>
      <c r="T1584" s="8"/>
      <c r="U1584" s="8"/>
      <c r="V1584" s="8"/>
      <c r="W1584" s="8"/>
      <c r="X1584" s="8"/>
      <c r="Y1584" s="8"/>
      <c r="Z1584" s="8"/>
    </row>
    <row r="1585" spans="1:26" ht="15.75" customHeight="1">
      <c r="A1585" s="8"/>
      <c r="B1585" s="8"/>
      <c r="C1585" s="8"/>
      <c r="D1585" s="8"/>
      <c r="E1585" s="8"/>
      <c r="F1585" s="8"/>
      <c r="G1585" s="8"/>
      <c r="H1585" s="8"/>
      <c r="I1585" s="8"/>
      <c r="J1585" s="8"/>
      <c r="K1585" s="8"/>
      <c r="L1585" s="8"/>
      <c r="M1585" s="32"/>
      <c r="N1585" s="57" t="str">
        <f t="shared" si="17"/>
        <v/>
      </c>
      <c r="O1585" s="54">
        <f t="shared" ca="1" si="3"/>
        <v>63</v>
      </c>
      <c r="P1585" s="55">
        <f t="shared" ca="1" si="13"/>
        <v>-6653503253389.2529</v>
      </c>
      <c r="Q1585" s="56">
        <f t="shared" ca="1" si="14"/>
        <v>326021659416073.38</v>
      </c>
      <c r="R1585" s="57">
        <f t="shared" ca="1" si="15"/>
        <v>2</v>
      </c>
      <c r="S1585" s="8"/>
      <c r="T1585" s="8"/>
      <c r="U1585" s="8"/>
      <c r="V1585" s="8"/>
      <c r="W1585" s="8"/>
      <c r="X1585" s="8"/>
      <c r="Y1585" s="8"/>
      <c r="Z1585" s="8"/>
    </row>
    <row r="1586" spans="1:26" ht="15.75" customHeight="1">
      <c r="A1586" s="8"/>
      <c r="B1586" s="8"/>
      <c r="C1586" s="8"/>
      <c r="D1586" s="8"/>
      <c r="E1586" s="8"/>
      <c r="F1586" s="8"/>
      <c r="G1586" s="8"/>
      <c r="H1586" s="8"/>
      <c r="I1586" s="8"/>
      <c r="J1586" s="8"/>
      <c r="K1586" s="8"/>
      <c r="L1586" s="8"/>
      <c r="M1586" s="32"/>
      <c r="N1586" s="57" t="str">
        <f t="shared" si="17"/>
        <v/>
      </c>
      <c r="O1586" s="54">
        <f t="shared" ca="1" si="3"/>
        <v>37</v>
      </c>
      <c r="P1586" s="55">
        <f t="shared" ca="1" si="13"/>
        <v>13040866376642.936</v>
      </c>
      <c r="Q1586" s="56">
        <f t="shared" ca="1" si="14"/>
        <v>339062525792716.31</v>
      </c>
      <c r="R1586" s="57">
        <f t="shared" ca="1" si="15"/>
        <v>0</v>
      </c>
      <c r="S1586" s="8"/>
      <c r="T1586" s="8"/>
      <c r="U1586" s="8"/>
      <c r="V1586" s="8"/>
      <c r="W1586" s="8"/>
      <c r="X1586" s="8"/>
      <c r="Y1586" s="8"/>
      <c r="Z1586" s="8"/>
    </row>
    <row r="1587" spans="1:26" ht="15.75" customHeight="1">
      <c r="A1587" s="8"/>
      <c r="B1587" s="8"/>
      <c r="C1587" s="8"/>
      <c r="D1587" s="8"/>
      <c r="E1587" s="8"/>
      <c r="F1587" s="8"/>
      <c r="G1587" s="8"/>
      <c r="H1587" s="8"/>
      <c r="I1587" s="8"/>
      <c r="J1587" s="8"/>
      <c r="K1587" s="8"/>
      <c r="L1587" s="8"/>
      <c r="M1587" s="32"/>
      <c r="N1587" s="57" t="str">
        <f t="shared" si="17"/>
        <v/>
      </c>
      <c r="O1587" s="54">
        <f t="shared" ca="1" si="3"/>
        <v>13</v>
      </c>
      <c r="P1587" s="55">
        <f t="shared" ca="1" si="13"/>
        <v>13562501031708.652</v>
      </c>
      <c r="Q1587" s="56">
        <f t="shared" ca="1" si="14"/>
        <v>352625026824424.94</v>
      </c>
      <c r="R1587" s="57">
        <f t="shared" ca="1" si="15"/>
        <v>0</v>
      </c>
      <c r="S1587" s="8"/>
      <c r="T1587" s="8"/>
      <c r="U1587" s="8"/>
      <c r="V1587" s="8"/>
      <c r="W1587" s="8"/>
      <c r="X1587" s="8"/>
      <c r="Y1587" s="8"/>
      <c r="Z1587" s="8"/>
    </row>
    <row r="1588" spans="1:26" ht="15.75" customHeight="1">
      <c r="A1588" s="8"/>
      <c r="B1588" s="8"/>
      <c r="C1588" s="8"/>
      <c r="D1588" s="8"/>
      <c r="E1588" s="8"/>
      <c r="F1588" s="8"/>
      <c r="G1588" s="8"/>
      <c r="H1588" s="8"/>
      <c r="I1588" s="8"/>
      <c r="J1588" s="8"/>
      <c r="K1588" s="8"/>
      <c r="L1588" s="8"/>
      <c r="M1588" s="32"/>
      <c r="N1588" s="57" t="str">
        <f t="shared" si="17"/>
        <v/>
      </c>
      <c r="O1588" s="54">
        <f t="shared" ca="1" si="3"/>
        <v>41</v>
      </c>
      <c r="P1588" s="55">
        <f t="shared" ca="1" si="13"/>
        <v>14105001072976.998</v>
      </c>
      <c r="Q1588" s="56">
        <f t="shared" ca="1" si="14"/>
        <v>366730027897401.94</v>
      </c>
      <c r="R1588" s="57">
        <f t="shared" ca="1" si="15"/>
        <v>0</v>
      </c>
      <c r="S1588" s="8"/>
      <c r="T1588" s="8"/>
      <c r="U1588" s="8"/>
      <c r="V1588" s="8"/>
      <c r="W1588" s="8"/>
      <c r="X1588" s="8"/>
      <c r="Y1588" s="8"/>
      <c r="Z1588" s="8"/>
    </row>
    <row r="1589" spans="1:26" ht="15.75" customHeight="1">
      <c r="A1589" s="8"/>
      <c r="B1589" s="8"/>
      <c r="C1589" s="8"/>
      <c r="D1589" s="8"/>
      <c r="E1589" s="8"/>
      <c r="F1589" s="8"/>
      <c r="G1589" s="8"/>
      <c r="H1589" s="8"/>
      <c r="I1589" s="8"/>
      <c r="J1589" s="8"/>
      <c r="K1589" s="8"/>
      <c r="L1589" s="8"/>
      <c r="M1589" s="32"/>
      <c r="N1589" s="57" t="str">
        <f t="shared" si="17"/>
        <v/>
      </c>
      <c r="O1589" s="54">
        <f t="shared" ca="1" si="3"/>
        <v>28</v>
      </c>
      <c r="P1589" s="55">
        <f t="shared" ca="1" si="13"/>
        <v>14669201115896.078</v>
      </c>
      <c r="Q1589" s="56">
        <f t="shared" ca="1" si="14"/>
        <v>381399229013298</v>
      </c>
      <c r="R1589" s="57">
        <f t="shared" ca="1" si="15"/>
        <v>0</v>
      </c>
      <c r="S1589" s="8"/>
      <c r="T1589" s="8"/>
      <c r="U1589" s="8"/>
      <c r="V1589" s="8"/>
      <c r="W1589" s="8"/>
      <c r="X1589" s="8"/>
      <c r="Y1589" s="8"/>
      <c r="Z1589" s="8"/>
    </row>
    <row r="1590" spans="1:26" ht="15.75" customHeight="1">
      <c r="A1590" s="8"/>
      <c r="B1590" s="8"/>
      <c r="C1590" s="8"/>
      <c r="D1590" s="8"/>
      <c r="E1590" s="8"/>
      <c r="F1590" s="8"/>
      <c r="G1590" s="8"/>
      <c r="H1590" s="8"/>
      <c r="I1590" s="8"/>
      <c r="J1590" s="8"/>
      <c r="K1590" s="8"/>
      <c r="L1590" s="8"/>
      <c r="M1590" s="32"/>
      <c r="N1590" s="57" t="str">
        <f t="shared" si="17"/>
        <v/>
      </c>
      <c r="O1590" s="54">
        <f t="shared" ca="1" si="3"/>
        <v>29</v>
      </c>
      <c r="P1590" s="55">
        <f t="shared" ca="1" si="13"/>
        <v>15255969160531.92</v>
      </c>
      <c r="Q1590" s="56">
        <f t="shared" ca="1" si="14"/>
        <v>396655198173829.94</v>
      </c>
      <c r="R1590" s="57">
        <f t="shared" ca="1" si="15"/>
        <v>0</v>
      </c>
      <c r="S1590" s="8"/>
      <c r="T1590" s="8"/>
      <c r="U1590" s="8"/>
      <c r="V1590" s="8"/>
      <c r="W1590" s="8"/>
      <c r="X1590" s="8"/>
      <c r="Y1590" s="8"/>
      <c r="Z1590" s="8"/>
    </row>
    <row r="1591" spans="1:26" ht="15.75" customHeight="1">
      <c r="A1591" s="8"/>
      <c r="B1591" s="8"/>
      <c r="C1591" s="8"/>
      <c r="D1591" s="8"/>
      <c r="E1591" s="8"/>
      <c r="F1591" s="8"/>
      <c r="G1591" s="8"/>
      <c r="H1591" s="8"/>
      <c r="I1591" s="8"/>
      <c r="J1591" s="8"/>
      <c r="K1591" s="8"/>
      <c r="L1591" s="8"/>
      <c r="M1591" s="32"/>
      <c r="N1591" s="57" t="str">
        <f t="shared" si="17"/>
        <v/>
      </c>
      <c r="O1591" s="54">
        <f t="shared" ca="1" si="3"/>
        <v>55</v>
      </c>
      <c r="P1591" s="55">
        <f t="shared" ca="1" si="13"/>
        <v>15866207926953.197</v>
      </c>
      <c r="Q1591" s="56">
        <f t="shared" ca="1" si="14"/>
        <v>412521406100783.13</v>
      </c>
      <c r="R1591" s="57">
        <f t="shared" ca="1" si="15"/>
        <v>0</v>
      </c>
      <c r="S1591" s="8"/>
      <c r="T1591" s="8"/>
      <c r="U1591" s="8"/>
      <c r="V1591" s="8"/>
      <c r="W1591" s="8"/>
      <c r="X1591" s="8"/>
      <c r="Y1591" s="8"/>
      <c r="Z1591" s="8"/>
    </row>
    <row r="1592" spans="1:26" ht="15.75" customHeight="1">
      <c r="A1592" s="8"/>
      <c r="B1592" s="8"/>
      <c r="C1592" s="8"/>
      <c r="D1592" s="8"/>
      <c r="E1592" s="8"/>
      <c r="F1592" s="8"/>
      <c r="G1592" s="8"/>
      <c r="H1592" s="8"/>
      <c r="I1592" s="8"/>
      <c r="J1592" s="8"/>
      <c r="K1592" s="8"/>
      <c r="L1592" s="8"/>
      <c r="M1592" s="32"/>
      <c r="N1592" s="57" t="str">
        <f t="shared" si="17"/>
        <v/>
      </c>
      <c r="O1592" s="54">
        <f t="shared" ca="1" si="3"/>
        <v>69</v>
      </c>
      <c r="P1592" s="55">
        <f t="shared" ca="1" si="13"/>
        <v>-8250428122015.6631</v>
      </c>
      <c r="Q1592" s="56">
        <f t="shared" ca="1" si="14"/>
        <v>404270977978767.44</v>
      </c>
      <c r="R1592" s="57">
        <f t="shared" ca="1" si="15"/>
        <v>1</v>
      </c>
      <c r="S1592" s="8"/>
      <c r="T1592" s="8"/>
      <c r="U1592" s="8"/>
      <c r="V1592" s="8"/>
      <c r="W1592" s="8"/>
      <c r="X1592" s="8"/>
      <c r="Y1592" s="8"/>
      <c r="Z1592" s="8"/>
    </row>
    <row r="1593" spans="1:26" ht="15.75" customHeight="1">
      <c r="A1593" s="8"/>
      <c r="B1593" s="8"/>
      <c r="C1593" s="8"/>
      <c r="D1593" s="8"/>
      <c r="E1593" s="8"/>
      <c r="F1593" s="8"/>
      <c r="G1593" s="8"/>
      <c r="H1593" s="8"/>
      <c r="I1593" s="8"/>
      <c r="J1593" s="8"/>
      <c r="K1593" s="8"/>
      <c r="L1593" s="8"/>
      <c r="M1593" s="32"/>
      <c r="N1593" s="57" t="str">
        <f t="shared" si="17"/>
        <v/>
      </c>
      <c r="O1593" s="54">
        <f t="shared" ca="1" si="3"/>
        <v>20</v>
      </c>
      <c r="P1593" s="55">
        <f t="shared" ca="1" si="13"/>
        <v>16170839119150.697</v>
      </c>
      <c r="Q1593" s="56">
        <f t="shared" ca="1" si="14"/>
        <v>420441817097918.13</v>
      </c>
      <c r="R1593" s="57">
        <f t="shared" ca="1" si="15"/>
        <v>0</v>
      </c>
      <c r="S1593" s="8"/>
      <c r="T1593" s="8"/>
      <c r="U1593" s="8"/>
      <c r="V1593" s="8"/>
      <c r="W1593" s="8"/>
      <c r="X1593" s="8"/>
      <c r="Y1593" s="8"/>
      <c r="Z1593" s="8"/>
    </row>
    <row r="1594" spans="1:26" ht="15.75" customHeight="1">
      <c r="A1594" s="8"/>
      <c r="B1594" s="8"/>
      <c r="C1594" s="8"/>
      <c r="D1594" s="8"/>
      <c r="E1594" s="8"/>
      <c r="F1594" s="8"/>
      <c r="G1594" s="8"/>
      <c r="H1594" s="8"/>
      <c r="I1594" s="8"/>
      <c r="J1594" s="8"/>
      <c r="K1594" s="8"/>
      <c r="L1594" s="8"/>
      <c r="M1594" s="32"/>
      <c r="N1594" s="57" t="str">
        <f t="shared" si="17"/>
        <v/>
      </c>
      <c r="O1594" s="54">
        <f t="shared" ca="1" si="3"/>
        <v>90</v>
      </c>
      <c r="P1594" s="55">
        <f t="shared" ca="1" si="13"/>
        <v>-8408836341958.3623</v>
      </c>
      <c r="Q1594" s="56">
        <f t="shared" ca="1" si="14"/>
        <v>412032980755959.75</v>
      </c>
      <c r="R1594" s="57">
        <f t="shared" ca="1" si="15"/>
        <v>1</v>
      </c>
      <c r="S1594" s="8"/>
      <c r="T1594" s="8"/>
      <c r="U1594" s="8"/>
      <c r="V1594" s="8"/>
      <c r="W1594" s="8"/>
      <c r="X1594" s="8"/>
      <c r="Y1594" s="8"/>
      <c r="Z1594" s="8"/>
    </row>
    <row r="1595" spans="1:26" ht="15.75" customHeight="1">
      <c r="A1595" s="8"/>
      <c r="B1595" s="8"/>
      <c r="C1595" s="8"/>
      <c r="D1595" s="8"/>
      <c r="E1595" s="8"/>
      <c r="F1595" s="8"/>
      <c r="G1595" s="8"/>
      <c r="H1595" s="8"/>
      <c r="I1595" s="8"/>
      <c r="J1595" s="8"/>
      <c r="K1595" s="8"/>
      <c r="L1595" s="8"/>
      <c r="M1595" s="32"/>
      <c r="N1595" s="57" t="str">
        <f t="shared" si="17"/>
        <v/>
      </c>
      <c r="O1595" s="54">
        <f t="shared" ca="1" si="3"/>
        <v>29</v>
      </c>
      <c r="P1595" s="55">
        <f t="shared" ca="1" si="13"/>
        <v>16481319230238.391</v>
      </c>
      <c r="Q1595" s="56">
        <f t="shared" ca="1" si="14"/>
        <v>428514299986198.13</v>
      </c>
      <c r="R1595" s="57">
        <f t="shared" ca="1" si="15"/>
        <v>0</v>
      </c>
      <c r="S1595" s="8"/>
      <c r="T1595" s="8"/>
      <c r="U1595" s="8"/>
      <c r="V1595" s="8"/>
      <c r="W1595" s="8"/>
      <c r="X1595" s="8"/>
      <c r="Y1595" s="8"/>
      <c r="Z1595" s="8"/>
    </row>
    <row r="1596" spans="1:26" ht="15.75" customHeight="1">
      <c r="A1596" s="8"/>
      <c r="B1596" s="8"/>
      <c r="C1596" s="8"/>
      <c r="D1596" s="8"/>
      <c r="E1596" s="8"/>
      <c r="F1596" s="8"/>
      <c r="G1596" s="8"/>
      <c r="H1596" s="8"/>
      <c r="I1596" s="8"/>
      <c r="J1596" s="8"/>
      <c r="K1596" s="8"/>
      <c r="L1596" s="8"/>
      <c r="M1596" s="32"/>
      <c r="N1596" s="57" t="str">
        <f t="shared" si="17"/>
        <v/>
      </c>
      <c r="O1596" s="54">
        <f t="shared" ca="1" si="3"/>
        <v>89</v>
      </c>
      <c r="P1596" s="55">
        <f t="shared" ca="1" si="13"/>
        <v>-8570285999723.9629</v>
      </c>
      <c r="Q1596" s="56">
        <f t="shared" ca="1" si="14"/>
        <v>419944013986474.19</v>
      </c>
      <c r="R1596" s="57">
        <f t="shared" ca="1" si="15"/>
        <v>1</v>
      </c>
      <c r="S1596" s="8"/>
      <c r="T1596" s="8"/>
      <c r="U1596" s="8"/>
      <c r="V1596" s="8"/>
      <c r="W1596" s="8"/>
      <c r="X1596" s="8"/>
      <c r="Y1596" s="8"/>
      <c r="Z1596" s="8"/>
    </row>
    <row r="1597" spans="1:26" ht="15.75" customHeight="1">
      <c r="A1597" s="8"/>
      <c r="B1597" s="8"/>
      <c r="C1597" s="8"/>
      <c r="D1597" s="8"/>
      <c r="E1597" s="8"/>
      <c r="F1597" s="8"/>
      <c r="G1597" s="8"/>
      <c r="H1597" s="8"/>
      <c r="I1597" s="8"/>
      <c r="J1597" s="8"/>
      <c r="K1597" s="8"/>
      <c r="L1597" s="8"/>
      <c r="M1597" s="32"/>
      <c r="N1597" s="57" t="str">
        <f t="shared" si="17"/>
        <v/>
      </c>
      <c r="O1597" s="54">
        <f t="shared" ca="1" si="3"/>
        <v>75</v>
      </c>
      <c r="P1597" s="55">
        <f t="shared" ca="1" si="13"/>
        <v>-8398880279729.4844</v>
      </c>
      <c r="Q1597" s="56">
        <f t="shared" ca="1" si="14"/>
        <v>411545133706744.69</v>
      </c>
      <c r="R1597" s="57">
        <f t="shared" ca="1" si="15"/>
        <v>2</v>
      </c>
      <c r="S1597" s="8"/>
      <c r="T1597" s="8"/>
      <c r="U1597" s="8"/>
      <c r="V1597" s="8"/>
      <c r="W1597" s="8"/>
      <c r="X1597" s="8"/>
      <c r="Y1597" s="8"/>
      <c r="Z1597" s="8"/>
    </row>
    <row r="1598" spans="1:26" ht="15.75" customHeight="1">
      <c r="A1598" s="8"/>
      <c r="B1598" s="8"/>
      <c r="C1598" s="8"/>
      <c r="D1598" s="8"/>
      <c r="E1598" s="8"/>
      <c r="F1598" s="8"/>
      <c r="G1598" s="8"/>
      <c r="H1598" s="8"/>
      <c r="I1598" s="8"/>
      <c r="J1598" s="8"/>
      <c r="K1598" s="8"/>
      <c r="L1598" s="8"/>
      <c r="M1598" s="32"/>
      <c r="N1598" s="57" t="str">
        <f t="shared" si="17"/>
        <v/>
      </c>
      <c r="O1598" s="54">
        <f t="shared" ca="1" si="3"/>
        <v>51</v>
      </c>
      <c r="P1598" s="55">
        <f t="shared" ca="1" si="13"/>
        <v>16461805348269.787</v>
      </c>
      <c r="Q1598" s="56">
        <f t="shared" ca="1" si="14"/>
        <v>428006939055014.5</v>
      </c>
      <c r="R1598" s="57">
        <f t="shared" ca="1" si="15"/>
        <v>0</v>
      </c>
      <c r="S1598" s="8"/>
      <c r="T1598" s="8"/>
      <c r="U1598" s="8"/>
      <c r="V1598" s="8"/>
      <c r="W1598" s="8"/>
      <c r="X1598" s="8"/>
      <c r="Y1598" s="8"/>
      <c r="Z1598" s="8"/>
    </row>
    <row r="1599" spans="1:26" ht="15.75" customHeight="1">
      <c r="A1599" s="8"/>
      <c r="B1599" s="8"/>
      <c r="C1599" s="8"/>
      <c r="D1599" s="8"/>
      <c r="E1599" s="8"/>
      <c r="F1599" s="8"/>
      <c r="G1599" s="8"/>
      <c r="H1599" s="8"/>
      <c r="I1599" s="8"/>
      <c r="J1599" s="8"/>
      <c r="K1599" s="8"/>
      <c r="L1599" s="8"/>
      <c r="M1599" s="32"/>
      <c r="N1599" s="57" t="str">
        <f t="shared" si="17"/>
        <v/>
      </c>
      <c r="O1599" s="54">
        <f t="shared" ca="1" si="3"/>
        <v>2</v>
      </c>
      <c r="P1599" s="55">
        <f t="shared" ca="1" si="13"/>
        <v>17120277562200.58</v>
      </c>
      <c r="Q1599" s="56">
        <f t="shared" ca="1" si="14"/>
        <v>445127216617215.06</v>
      </c>
      <c r="R1599" s="57">
        <f t="shared" ca="1" si="15"/>
        <v>0</v>
      </c>
      <c r="S1599" s="8"/>
      <c r="T1599" s="8"/>
      <c r="U1599" s="8"/>
      <c r="V1599" s="8"/>
      <c r="W1599" s="8"/>
      <c r="X1599" s="8"/>
      <c r="Y1599" s="8"/>
      <c r="Z1599" s="8"/>
    </row>
    <row r="1600" spans="1:26" ht="15.75" customHeight="1">
      <c r="A1600" s="8"/>
      <c r="B1600" s="8"/>
      <c r="C1600" s="8"/>
      <c r="D1600" s="8"/>
      <c r="E1600" s="8"/>
      <c r="F1600" s="8"/>
      <c r="G1600" s="8"/>
      <c r="H1600" s="8"/>
      <c r="I1600" s="8"/>
      <c r="J1600" s="8"/>
      <c r="K1600" s="8"/>
      <c r="L1600" s="8"/>
      <c r="M1600" s="32"/>
      <c r="N1600" s="57" t="str">
        <f t="shared" si="17"/>
        <v/>
      </c>
      <c r="O1600" s="54">
        <f t="shared" ca="1" si="3"/>
        <v>35</v>
      </c>
      <c r="P1600" s="55">
        <f t="shared" ca="1" si="13"/>
        <v>17805088664688.602</v>
      </c>
      <c r="Q1600" s="56">
        <f t="shared" ca="1" si="14"/>
        <v>462932305281903.69</v>
      </c>
      <c r="R1600" s="57">
        <f t="shared" ca="1" si="15"/>
        <v>0</v>
      </c>
      <c r="S1600" s="8"/>
      <c r="T1600" s="8"/>
      <c r="U1600" s="8"/>
      <c r="V1600" s="8"/>
      <c r="W1600" s="8"/>
      <c r="X1600" s="8"/>
      <c r="Y1600" s="8"/>
      <c r="Z1600" s="8"/>
    </row>
    <row r="1601" spans="1:26" ht="15.75" customHeight="1">
      <c r="A1601" s="8"/>
      <c r="B1601" s="8"/>
      <c r="C1601" s="8"/>
      <c r="D1601" s="8"/>
      <c r="E1601" s="8"/>
      <c r="F1601" s="8"/>
      <c r="G1601" s="8"/>
      <c r="H1601" s="8"/>
      <c r="I1601" s="8"/>
      <c r="J1601" s="8"/>
      <c r="K1601" s="8"/>
      <c r="L1601" s="8"/>
      <c r="M1601" s="32"/>
      <c r="N1601" s="57" t="str">
        <f t="shared" si="17"/>
        <v/>
      </c>
      <c r="O1601" s="54">
        <f t="shared" ca="1" si="3"/>
        <v>86</v>
      </c>
      <c r="P1601" s="55">
        <f t="shared" ca="1" si="13"/>
        <v>-9258646105638.0742</v>
      </c>
      <c r="Q1601" s="56">
        <f t="shared" ca="1" si="14"/>
        <v>453673659176265.63</v>
      </c>
      <c r="R1601" s="57">
        <f t="shared" ca="1" si="15"/>
        <v>1</v>
      </c>
      <c r="S1601" s="8"/>
      <c r="T1601" s="8"/>
      <c r="U1601" s="8"/>
      <c r="V1601" s="8"/>
      <c r="W1601" s="8"/>
      <c r="X1601" s="8"/>
      <c r="Y1601" s="8"/>
      <c r="Z1601" s="8"/>
    </row>
    <row r="1602" spans="1:26" ht="15.75" customHeight="1">
      <c r="A1602" s="8"/>
      <c r="B1602" s="8"/>
      <c r="C1602" s="8"/>
      <c r="D1602" s="8"/>
      <c r="E1602" s="8"/>
      <c r="F1602" s="8"/>
      <c r="G1602" s="8"/>
      <c r="H1602" s="8"/>
      <c r="I1602" s="8"/>
      <c r="J1602" s="8"/>
      <c r="K1602" s="8"/>
      <c r="L1602" s="8"/>
      <c r="M1602" s="32"/>
      <c r="N1602" s="57" t="str">
        <f t="shared" si="17"/>
        <v/>
      </c>
      <c r="O1602" s="54">
        <f t="shared" ca="1" si="3"/>
        <v>77</v>
      </c>
      <c r="P1602" s="55">
        <f t="shared" ca="1" si="13"/>
        <v>-9073473183525.3125</v>
      </c>
      <c r="Q1602" s="56">
        <f t="shared" ca="1" si="14"/>
        <v>444600185992740.31</v>
      </c>
      <c r="R1602" s="57">
        <f t="shared" ca="1" si="15"/>
        <v>2</v>
      </c>
      <c r="S1602" s="8"/>
      <c r="T1602" s="8"/>
      <c r="U1602" s="8"/>
      <c r="V1602" s="8"/>
      <c r="W1602" s="8"/>
      <c r="X1602" s="8"/>
      <c r="Y1602" s="8"/>
      <c r="Z1602" s="8"/>
    </row>
    <row r="1603" spans="1:26" ht="15.75" customHeight="1">
      <c r="A1603" s="8"/>
      <c r="B1603" s="8"/>
      <c r="C1603" s="8"/>
      <c r="D1603" s="8"/>
      <c r="E1603" s="8"/>
      <c r="F1603" s="8"/>
      <c r="G1603" s="8"/>
      <c r="H1603" s="8"/>
      <c r="I1603" s="8"/>
      <c r="J1603" s="8"/>
      <c r="K1603" s="8"/>
      <c r="L1603" s="8"/>
      <c r="M1603" s="32"/>
      <c r="N1603" s="57" t="str">
        <f t="shared" si="17"/>
        <v/>
      </c>
      <c r="O1603" s="54">
        <f t="shared" ca="1" si="3"/>
        <v>66</v>
      </c>
      <c r="P1603" s="55">
        <f t="shared" ca="1" si="13"/>
        <v>-8892003719854.8066</v>
      </c>
      <c r="Q1603" s="56">
        <f t="shared" ca="1" si="14"/>
        <v>435708182272885.5</v>
      </c>
      <c r="R1603" s="57">
        <f t="shared" ca="1" si="15"/>
        <v>3</v>
      </c>
      <c r="S1603" s="8"/>
      <c r="T1603" s="8"/>
      <c r="U1603" s="8"/>
      <c r="V1603" s="8"/>
      <c r="W1603" s="8"/>
      <c r="X1603" s="8"/>
      <c r="Y1603" s="8"/>
      <c r="Z1603" s="8"/>
    </row>
    <row r="1604" spans="1:26" ht="15.75" customHeight="1">
      <c r="A1604" s="8"/>
      <c r="B1604" s="8"/>
      <c r="C1604" s="8"/>
      <c r="D1604" s="8"/>
      <c r="E1604" s="8"/>
      <c r="F1604" s="8"/>
      <c r="G1604" s="8"/>
      <c r="H1604" s="8"/>
      <c r="I1604" s="8"/>
      <c r="J1604" s="8"/>
      <c r="K1604" s="8"/>
      <c r="L1604" s="8"/>
      <c r="M1604" s="32"/>
      <c r="N1604" s="57" t="str">
        <f t="shared" si="17"/>
        <v/>
      </c>
      <c r="O1604" s="54">
        <f t="shared" ca="1" si="3"/>
        <v>89</v>
      </c>
      <c r="P1604" s="55">
        <f t="shared" ca="1" si="13"/>
        <v>-8714163645457.71</v>
      </c>
      <c r="Q1604" s="56">
        <f t="shared" ca="1" si="14"/>
        <v>426994018627427.81</v>
      </c>
      <c r="R1604" s="57">
        <f t="shared" ca="1" si="15"/>
        <v>4</v>
      </c>
      <c r="S1604" s="8"/>
      <c r="T1604" s="8"/>
      <c r="U1604" s="8"/>
      <c r="V1604" s="8"/>
      <c r="W1604" s="8"/>
      <c r="X1604" s="8"/>
      <c r="Y1604" s="8"/>
      <c r="Z1604" s="8"/>
    </row>
    <row r="1605" spans="1:26" ht="15.75" customHeight="1">
      <c r="A1605" s="8"/>
      <c r="B1605" s="8"/>
      <c r="C1605" s="8"/>
      <c r="D1605" s="8"/>
      <c r="E1605" s="8"/>
      <c r="F1605" s="8"/>
      <c r="G1605" s="8"/>
      <c r="H1605" s="8"/>
      <c r="I1605" s="8"/>
      <c r="J1605" s="8"/>
      <c r="K1605" s="8"/>
      <c r="L1605" s="8"/>
      <c r="M1605" s="32"/>
      <c r="N1605" s="57" t="str">
        <f t="shared" si="17"/>
        <v/>
      </c>
      <c r="O1605" s="54">
        <f t="shared" ca="1" si="3"/>
        <v>66</v>
      </c>
      <c r="P1605" s="55">
        <f t="shared" ca="1" si="13"/>
        <v>-8539880372548.5566</v>
      </c>
      <c r="Q1605" s="56">
        <f t="shared" ca="1" si="14"/>
        <v>418454138254879.25</v>
      </c>
      <c r="R1605" s="57">
        <f t="shared" ca="1" si="15"/>
        <v>5</v>
      </c>
      <c r="S1605" s="8"/>
      <c r="T1605" s="8"/>
      <c r="U1605" s="8"/>
      <c r="V1605" s="8"/>
      <c r="W1605" s="8"/>
      <c r="X1605" s="8"/>
      <c r="Y1605" s="8"/>
      <c r="Z1605" s="8"/>
    </row>
    <row r="1606" spans="1:26" ht="15.75" customHeight="1">
      <c r="A1606" s="8"/>
      <c r="B1606" s="8"/>
      <c r="C1606" s="8"/>
      <c r="D1606" s="8"/>
      <c r="E1606" s="8"/>
      <c r="F1606" s="8"/>
      <c r="G1606" s="8"/>
      <c r="H1606" s="8"/>
      <c r="I1606" s="8"/>
      <c r="J1606" s="8"/>
      <c r="K1606" s="8"/>
      <c r="L1606" s="8"/>
      <c r="M1606" s="32"/>
      <c r="N1606" s="57" t="str">
        <f t="shared" si="17"/>
        <v/>
      </c>
      <c r="O1606" s="54">
        <f t="shared" ca="1" si="3"/>
        <v>93</v>
      </c>
      <c r="P1606" s="55">
        <f t="shared" ca="1" si="13"/>
        <v>-8369082765097.585</v>
      </c>
      <c r="Q1606" s="56">
        <f t="shared" ca="1" si="14"/>
        <v>410085055489781.69</v>
      </c>
      <c r="R1606" s="57">
        <f t="shared" ca="1" si="15"/>
        <v>6</v>
      </c>
      <c r="S1606" s="8"/>
      <c r="T1606" s="8"/>
      <c r="U1606" s="8"/>
      <c r="V1606" s="8"/>
      <c r="W1606" s="8"/>
      <c r="X1606" s="8"/>
      <c r="Y1606" s="8"/>
      <c r="Z1606" s="8"/>
    </row>
    <row r="1607" spans="1:26" ht="15.75" customHeight="1">
      <c r="A1607" s="8"/>
      <c r="B1607" s="8"/>
      <c r="C1607" s="8"/>
      <c r="D1607" s="8"/>
      <c r="E1607" s="8"/>
      <c r="F1607" s="8"/>
      <c r="G1607" s="8"/>
      <c r="H1607" s="8"/>
      <c r="I1607" s="8"/>
      <c r="J1607" s="8"/>
      <c r="K1607" s="8"/>
      <c r="L1607" s="8"/>
      <c r="M1607" s="32"/>
      <c r="N1607" s="57" t="str">
        <f t="shared" si="17"/>
        <v/>
      </c>
      <c r="O1607" s="54">
        <f t="shared" ca="1" si="3"/>
        <v>42</v>
      </c>
      <c r="P1607" s="55">
        <f t="shared" ca="1" si="13"/>
        <v>16403402219591.268</v>
      </c>
      <c r="Q1607" s="56">
        <f t="shared" ca="1" si="14"/>
        <v>426488457709372.94</v>
      </c>
      <c r="R1607" s="57">
        <f t="shared" ca="1" si="15"/>
        <v>0</v>
      </c>
      <c r="S1607" s="8"/>
      <c r="T1607" s="8"/>
      <c r="U1607" s="8"/>
      <c r="V1607" s="8"/>
      <c r="W1607" s="8"/>
      <c r="X1607" s="8"/>
      <c r="Y1607" s="8"/>
      <c r="Z1607" s="8"/>
    </row>
    <row r="1608" spans="1:26" ht="15.75" customHeight="1">
      <c r="A1608" s="8"/>
      <c r="B1608" s="8"/>
      <c r="C1608" s="8"/>
      <c r="D1608" s="8"/>
      <c r="E1608" s="8"/>
      <c r="F1608" s="8"/>
      <c r="G1608" s="8"/>
      <c r="H1608" s="8"/>
      <c r="I1608" s="8"/>
      <c r="J1608" s="8"/>
      <c r="K1608" s="8"/>
      <c r="L1608" s="8"/>
      <c r="M1608" s="32"/>
      <c r="N1608" s="57" t="str">
        <f t="shared" si="17"/>
        <v/>
      </c>
      <c r="O1608" s="54">
        <f t="shared" ca="1" si="3"/>
        <v>27</v>
      </c>
      <c r="P1608" s="55">
        <f t="shared" ca="1" si="13"/>
        <v>17059538308374.918</v>
      </c>
      <c r="Q1608" s="56">
        <f t="shared" ca="1" si="14"/>
        <v>443547996017747.88</v>
      </c>
      <c r="R1608" s="57">
        <f t="shared" ca="1" si="15"/>
        <v>0</v>
      </c>
      <c r="S1608" s="8"/>
      <c r="T1608" s="8"/>
      <c r="U1608" s="8"/>
      <c r="V1608" s="8"/>
      <c r="W1608" s="8"/>
      <c r="X1608" s="8"/>
      <c r="Y1608" s="8"/>
      <c r="Z1608" s="8"/>
    </row>
    <row r="1609" spans="1:26" ht="15.75" customHeight="1">
      <c r="A1609" s="8"/>
      <c r="B1609" s="8"/>
      <c r="C1609" s="8"/>
      <c r="D1609" s="8"/>
      <c r="E1609" s="8"/>
      <c r="F1609" s="8"/>
      <c r="G1609" s="8"/>
      <c r="H1609" s="8"/>
      <c r="I1609" s="8"/>
      <c r="J1609" s="8"/>
      <c r="K1609" s="8"/>
      <c r="L1609" s="8"/>
      <c r="M1609" s="32"/>
      <c r="N1609" s="57" t="str">
        <f t="shared" si="17"/>
        <v/>
      </c>
      <c r="O1609" s="54">
        <f t="shared" ca="1" si="3"/>
        <v>39</v>
      </c>
      <c r="P1609" s="55">
        <f t="shared" ca="1" si="13"/>
        <v>17741919840709.914</v>
      </c>
      <c r="Q1609" s="56">
        <f t="shared" ca="1" si="14"/>
        <v>461289915858457.81</v>
      </c>
      <c r="R1609" s="57">
        <f t="shared" ca="1" si="15"/>
        <v>0</v>
      </c>
      <c r="S1609" s="8"/>
      <c r="T1609" s="8"/>
      <c r="U1609" s="8"/>
      <c r="V1609" s="8"/>
      <c r="W1609" s="8"/>
      <c r="X1609" s="8"/>
      <c r="Y1609" s="8"/>
      <c r="Z1609" s="8"/>
    </row>
    <row r="1610" spans="1:26" ht="15.75" customHeight="1">
      <c r="A1610" s="8"/>
      <c r="B1610" s="8"/>
      <c r="C1610" s="8"/>
      <c r="D1610" s="8"/>
      <c r="E1610" s="8"/>
      <c r="F1610" s="8"/>
      <c r="G1610" s="8"/>
      <c r="H1610" s="8"/>
      <c r="I1610" s="8"/>
      <c r="J1610" s="8"/>
      <c r="K1610" s="8"/>
      <c r="L1610" s="8"/>
      <c r="M1610" s="32"/>
      <c r="N1610" s="57" t="str">
        <f t="shared" si="17"/>
        <v/>
      </c>
      <c r="O1610" s="54">
        <f t="shared" ca="1" si="3"/>
        <v>62</v>
      </c>
      <c r="P1610" s="55">
        <f t="shared" ca="1" si="13"/>
        <v>-9225798317169.1563</v>
      </c>
      <c r="Q1610" s="56">
        <f t="shared" ca="1" si="14"/>
        <v>452064117541288.63</v>
      </c>
      <c r="R1610" s="57">
        <f t="shared" ca="1" si="15"/>
        <v>1</v>
      </c>
      <c r="S1610" s="8"/>
      <c r="T1610" s="8"/>
      <c r="U1610" s="8"/>
      <c r="V1610" s="8"/>
      <c r="W1610" s="8"/>
      <c r="X1610" s="8"/>
      <c r="Y1610" s="8"/>
      <c r="Z1610" s="8"/>
    </row>
    <row r="1611" spans="1:26" ht="15.75" customHeight="1">
      <c r="A1611" s="8"/>
      <c r="B1611" s="8"/>
      <c r="C1611" s="8"/>
      <c r="D1611" s="8"/>
      <c r="E1611" s="8"/>
      <c r="F1611" s="8"/>
      <c r="G1611" s="8"/>
      <c r="H1611" s="8"/>
      <c r="I1611" s="8"/>
      <c r="J1611" s="8"/>
      <c r="K1611" s="8"/>
      <c r="L1611" s="8"/>
      <c r="M1611" s="32"/>
      <c r="N1611" s="57" t="str">
        <f t="shared" si="17"/>
        <v/>
      </c>
      <c r="O1611" s="54">
        <f t="shared" ca="1" si="3"/>
        <v>52</v>
      </c>
      <c r="P1611" s="55">
        <f t="shared" ca="1" si="13"/>
        <v>18082564701651.547</v>
      </c>
      <c r="Q1611" s="56">
        <f t="shared" ca="1" si="14"/>
        <v>470146682242940.19</v>
      </c>
      <c r="R1611" s="57">
        <f t="shared" ca="1" si="15"/>
        <v>0</v>
      </c>
      <c r="S1611" s="8"/>
      <c r="T1611" s="8"/>
      <c r="U1611" s="8"/>
      <c r="V1611" s="8"/>
      <c r="W1611" s="8"/>
      <c r="X1611" s="8"/>
      <c r="Y1611" s="8"/>
      <c r="Z1611" s="8"/>
    </row>
    <row r="1612" spans="1:26" ht="15.75" customHeight="1">
      <c r="A1612" s="8"/>
      <c r="B1612" s="8"/>
      <c r="C1612" s="8"/>
      <c r="D1612" s="8"/>
      <c r="E1612" s="8"/>
      <c r="F1612" s="8"/>
      <c r="G1612" s="8"/>
      <c r="H1612" s="8"/>
      <c r="I1612" s="8"/>
      <c r="J1612" s="8"/>
      <c r="K1612" s="8"/>
      <c r="L1612" s="8"/>
      <c r="M1612" s="32"/>
      <c r="N1612" s="57" t="str">
        <f t="shared" si="17"/>
        <v/>
      </c>
      <c r="O1612" s="54">
        <f t="shared" ca="1" si="3"/>
        <v>70</v>
      </c>
      <c r="P1612" s="55">
        <f t="shared" ca="1" si="13"/>
        <v>-9402933644858.8047</v>
      </c>
      <c r="Q1612" s="56">
        <f t="shared" ca="1" si="14"/>
        <v>460743748598081.38</v>
      </c>
      <c r="R1612" s="57">
        <f t="shared" ca="1" si="15"/>
        <v>1</v>
      </c>
      <c r="S1612" s="8"/>
      <c r="T1612" s="8"/>
      <c r="U1612" s="8"/>
      <c r="V1612" s="8"/>
      <c r="W1612" s="8"/>
      <c r="X1612" s="8"/>
      <c r="Y1612" s="8"/>
      <c r="Z1612" s="8"/>
    </row>
    <row r="1613" spans="1:26" ht="15.75" customHeight="1">
      <c r="A1613" s="8"/>
      <c r="B1613" s="8"/>
      <c r="C1613" s="8"/>
      <c r="D1613" s="8"/>
      <c r="E1613" s="8"/>
      <c r="F1613" s="8"/>
      <c r="G1613" s="8"/>
      <c r="H1613" s="8"/>
      <c r="I1613" s="8"/>
      <c r="J1613" s="8"/>
      <c r="K1613" s="8"/>
      <c r="L1613" s="8"/>
      <c r="M1613" s="32"/>
      <c r="N1613" s="57" t="str">
        <f t="shared" si="17"/>
        <v/>
      </c>
      <c r="O1613" s="54">
        <f t="shared" ca="1" si="3"/>
        <v>49</v>
      </c>
      <c r="P1613" s="55">
        <f t="shared" ca="1" si="13"/>
        <v>18429749943923.254</v>
      </c>
      <c r="Q1613" s="56">
        <f t="shared" ca="1" si="14"/>
        <v>479173498542004.63</v>
      </c>
      <c r="R1613" s="57">
        <f t="shared" ca="1" si="15"/>
        <v>0</v>
      </c>
      <c r="S1613" s="8"/>
      <c r="T1613" s="8"/>
      <c r="U1613" s="8"/>
      <c r="V1613" s="8"/>
      <c r="W1613" s="8"/>
      <c r="X1613" s="8"/>
      <c r="Y1613" s="8"/>
      <c r="Z1613" s="8"/>
    </row>
    <row r="1614" spans="1:26" ht="15.75" customHeight="1">
      <c r="A1614" s="8"/>
      <c r="B1614" s="8"/>
      <c r="C1614" s="8"/>
      <c r="D1614" s="8"/>
      <c r="E1614" s="8"/>
      <c r="F1614" s="8"/>
      <c r="G1614" s="8"/>
      <c r="H1614" s="8"/>
      <c r="I1614" s="8"/>
      <c r="J1614" s="8"/>
      <c r="K1614" s="8"/>
      <c r="L1614" s="8"/>
      <c r="M1614" s="32"/>
      <c r="N1614" s="57" t="str">
        <f t="shared" si="17"/>
        <v/>
      </c>
      <c r="O1614" s="54">
        <f t="shared" ca="1" si="3"/>
        <v>57</v>
      </c>
      <c r="P1614" s="55">
        <f t="shared" ca="1" si="13"/>
        <v>19166939941680.184</v>
      </c>
      <c r="Q1614" s="56">
        <f t="shared" ca="1" si="14"/>
        <v>498340438483684.81</v>
      </c>
      <c r="R1614" s="57">
        <f t="shared" ca="1" si="15"/>
        <v>0</v>
      </c>
      <c r="S1614" s="8"/>
      <c r="T1614" s="8"/>
      <c r="U1614" s="8"/>
      <c r="V1614" s="8"/>
      <c r="W1614" s="8"/>
      <c r="X1614" s="8"/>
      <c r="Y1614" s="8"/>
      <c r="Z1614" s="8"/>
    </row>
    <row r="1615" spans="1:26" ht="15.75" customHeight="1">
      <c r="A1615" s="8"/>
      <c r="B1615" s="8"/>
      <c r="C1615" s="8"/>
      <c r="D1615" s="8"/>
      <c r="E1615" s="8"/>
      <c r="F1615" s="8"/>
      <c r="G1615" s="8"/>
      <c r="H1615" s="8"/>
      <c r="I1615" s="8"/>
      <c r="J1615" s="8"/>
      <c r="K1615" s="8"/>
      <c r="L1615" s="8"/>
      <c r="M1615" s="32"/>
      <c r="N1615" s="57" t="str">
        <f t="shared" si="17"/>
        <v/>
      </c>
      <c r="O1615" s="54">
        <f t="shared" ca="1" si="3"/>
        <v>81</v>
      </c>
      <c r="P1615" s="55">
        <f t="shared" ca="1" si="13"/>
        <v>-9966808769673.6973</v>
      </c>
      <c r="Q1615" s="56">
        <f t="shared" ca="1" si="14"/>
        <v>488373629714011.13</v>
      </c>
      <c r="R1615" s="57">
        <f t="shared" ca="1" si="15"/>
        <v>1</v>
      </c>
      <c r="S1615" s="8"/>
      <c r="T1615" s="8"/>
      <c r="U1615" s="8"/>
      <c r="V1615" s="8"/>
      <c r="W1615" s="8"/>
      <c r="X1615" s="8"/>
      <c r="Y1615" s="8"/>
      <c r="Z1615" s="8"/>
    </row>
    <row r="1616" spans="1:26" ht="15.75" customHeight="1">
      <c r="A1616" s="8"/>
      <c r="B1616" s="8"/>
      <c r="C1616" s="8"/>
      <c r="D1616" s="8"/>
      <c r="E1616" s="8"/>
      <c r="F1616" s="8"/>
      <c r="G1616" s="8"/>
      <c r="H1616" s="8"/>
      <c r="I1616" s="8"/>
      <c r="J1616" s="8"/>
      <c r="K1616" s="8"/>
      <c r="L1616" s="8"/>
      <c r="M1616" s="32"/>
      <c r="N1616" s="57" t="str">
        <f t="shared" si="17"/>
        <v/>
      </c>
      <c r="O1616" s="54">
        <f t="shared" ca="1" si="3"/>
        <v>40</v>
      </c>
      <c r="P1616" s="55">
        <f t="shared" ca="1" si="13"/>
        <v>19534945188560.445</v>
      </c>
      <c r="Q1616" s="56">
        <f t="shared" ca="1" si="14"/>
        <v>507908574902571.56</v>
      </c>
      <c r="R1616" s="57">
        <f t="shared" ca="1" si="15"/>
        <v>0</v>
      </c>
      <c r="S1616" s="8"/>
      <c r="T1616" s="8"/>
      <c r="U1616" s="8"/>
      <c r="V1616" s="8"/>
      <c r="W1616" s="8"/>
      <c r="X1616" s="8"/>
      <c r="Y1616" s="8"/>
      <c r="Z1616" s="8"/>
    </row>
    <row r="1617" spans="1:26" ht="15.75" customHeight="1">
      <c r="A1617" s="8"/>
      <c r="B1617" s="8"/>
      <c r="C1617" s="8"/>
      <c r="D1617" s="8"/>
      <c r="E1617" s="8"/>
      <c r="F1617" s="8"/>
      <c r="G1617" s="8"/>
      <c r="H1617" s="8"/>
      <c r="I1617" s="8"/>
      <c r="J1617" s="8"/>
      <c r="K1617" s="8"/>
      <c r="L1617" s="8"/>
      <c r="M1617" s="32"/>
      <c r="N1617" s="57" t="str">
        <f t="shared" si="17"/>
        <v/>
      </c>
      <c r="O1617" s="54">
        <f t="shared" ca="1" si="3"/>
        <v>41</v>
      </c>
      <c r="P1617" s="55">
        <f t="shared" ca="1" si="13"/>
        <v>20316342996102.863</v>
      </c>
      <c r="Q1617" s="56">
        <f t="shared" ca="1" si="14"/>
        <v>528224917898674.44</v>
      </c>
      <c r="R1617" s="57">
        <f t="shared" ca="1" si="15"/>
        <v>0</v>
      </c>
      <c r="S1617" s="8"/>
      <c r="T1617" s="8"/>
      <c r="U1617" s="8"/>
      <c r="V1617" s="8"/>
      <c r="W1617" s="8"/>
      <c r="X1617" s="8"/>
      <c r="Y1617" s="8"/>
      <c r="Z1617" s="8"/>
    </row>
    <row r="1618" spans="1:26" ht="15.75" customHeight="1">
      <c r="A1618" s="8"/>
      <c r="B1618" s="8"/>
      <c r="C1618" s="8"/>
      <c r="D1618" s="8"/>
      <c r="E1618" s="8"/>
      <c r="F1618" s="8"/>
      <c r="G1618" s="8"/>
      <c r="H1618" s="8"/>
      <c r="I1618" s="8"/>
      <c r="J1618" s="8"/>
      <c r="K1618" s="8"/>
      <c r="L1618" s="8"/>
      <c r="M1618" s="32"/>
      <c r="N1618" s="57" t="str">
        <f t="shared" si="17"/>
        <v/>
      </c>
      <c r="O1618" s="54">
        <f t="shared" ca="1" si="3"/>
        <v>50</v>
      </c>
      <c r="P1618" s="55">
        <f t="shared" ca="1" si="13"/>
        <v>21128996715946.977</v>
      </c>
      <c r="Q1618" s="56">
        <f t="shared" ca="1" si="14"/>
        <v>549353914614621.44</v>
      </c>
      <c r="R1618" s="57">
        <f t="shared" ca="1" si="15"/>
        <v>0</v>
      </c>
      <c r="S1618" s="8"/>
      <c r="T1618" s="8"/>
      <c r="U1618" s="8"/>
      <c r="V1618" s="8"/>
      <c r="W1618" s="8"/>
      <c r="X1618" s="8"/>
      <c r="Y1618" s="8"/>
      <c r="Z1618" s="8"/>
    </row>
    <row r="1619" spans="1:26" ht="15.75" customHeight="1">
      <c r="A1619" s="8"/>
      <c r="B1619" s="8"/>
      <c r="C1619" s="8"/>
      <c r="D1619" s="8"/>
      <c r="E1619" s="8"/>
      <c r="F1619" s="8"/>
      <c r="G1619" s="8"/>
      <c r="H1619" s="8"/>
      <c r="I1619" s="8"/>
      <c r="J1619" s="8"/>
      <c r="K1619" s="8"/>
      <c r="L1619" s="8"/>
      <c r="M1619" s="32"/>
      <c r="N1619" s="57" t="str">
        <f t="shared" si="17"/>
        <v/>
      </c>
      <c r="O1619" s="54">
        <f t="shared" ca="1" si="3"/>
        <v>23</v>
      </c>
      <c r="P1619" s="55">
        <f t="shared" ca="1" si="13"/>
        <v>21974156584584.859</v>
      </c>
      <c r="Q1619" s="56">
        <f t="shared" ca="1" si="14"/>
        <v>571328071199206.25</v>
      </c>
      <c r="R1619" s="57">
        <f t="shared" ca="1" si="15"/>
        <v>0</v>
      </c>
      <c r="S1619" s="8"/>
      <c r="T1619" s="8"/>
      <c r="U1619" s="8"/>
      <c r="V1619" s="8"/>
      <c r="W1619" s="8"/>
      <c r="X1619" s="8"/>
      <c r="Y1619" s="8"/>
      <c r="Z1619" s="8"/>
    </row>
    <row r="1620" spans="1:26" ht="15.75" customHeight="1">
      <c r="A1620" s="8"/>
      <c r="B1620" s="8"/>
      <c r="C1620" s="8"/>
      <c r="D1620" s="8"/>
      <c r="E1620" s="8"/>
      <c r="F1620" s="8"/>
      <c r="G1620" s="8"/>
      <c r="H1620" s="8"/>
      <c r="I1620" s="8"/>
      <c r="J1620" s="8"/>
      <c r="K1620" s="8"/>
      <c r="L1620" s="8"/>
      <c r="M1620" s="32"/>
      <c r="N1620" s="57" t="str">
        <f t="shared" si="17"/>
        <v/>
      </c>
      <c r="O1620" s="54">
        <f t="shared" ca="1" si="3"/>
        <v>35</v>
      </c>
      <c r="P1620" s="55">
        <f t="shared" ca="1" si="13"/>
        <v>22853122847968.25</v>
      </c>
      <c r="Q1620" s="56">
        <f t="shared" ca="1" si="14"/>
        <v>594181194047174.5</v>
      </c>
      <c r="R1620" s="57">
        <f t="shared" ca="1" si="15"/>
        <v>0</v>
      </c>
      <c r="S1620" s="8"/>
      <c r="T1620" s="8"/>
      <c r="U1620" s="8"/>
      <c r="V1620" s="8"/>
      <c r="W1620" s="8"/>
      <c r="X1620" s="8"/>
      <c r="Y1620" s="8"/>
      <c r="Z1620" s="8"/>
    </row>
    <row r="1621" spans="1:26" ht="15.75" customHeight="1">
      <c r="A1621" s="8"/>
      <c r="B1621" s="8"/>
      <c r="C1621" s="8"/>
      <c r="D1621" s="8"/>
      <c r="E1621" s="8"/>
      <c r="F1621" s="8"/>
      <c r="G1621" s="8"/>
      <c r="H1621" s="8"/>
      <c r="I1621" s="8"/>
      <c r="J1621" s="8"/>
      <c r="K1621" s="8"/>
      <c r="L1621" s="8"/>
      <c r="M1621" s="32"/>
      <c r="N1621" s="57" t="str">
        <f t="shared" si="17"/>
        <v/>
      </c>
      <c r="O1621" s="54">
        <f t="shared" ca="1" si="3"/>
        <v>15</v>
      </c>
      <c r="P1621" s="55">
        <f t="shared" ca="1" si="13"/>
        <v>23767247761886.98</v>
      </c>
      <c r="Q1621" s="56">
        <f t="shared" ca="1" si="14"/>
        <v>617948441809061.5</v>
      </c>
      <c r="R1621" s="57">
        <f t="shared" ca="1" si="15"/>
        <v>0</v>
      </c>
      <c r="S1621" s="8"/>
      <c r="T1621" s="8"/>
      <c r="U1621" s="8"/>
      <c r="V1621" s="8"/>
      <c r="W1621" s="8"/>
      <c r="X1621" s="8"/>
      <c r="Y1621" s="8"/>
      <c r="Z1621" s="8"/>
    </row>
    <row r="1622" spans="1:26" ht="15.75" customHeight="1">
      <c r="A1622" s="8"/>
      <c r="B1622" s="8"/>
      <c r="C1622" s="8"/>
      <c r="D1622" s="8"/>
      <c r="E1622" s="8"/>
      <c r="F1622" s="8"/>
      <c r="G1622" s="8"/>
      <c r="H1622" s="8"/>
      <c r="I1622" s="8"/>
      <c r="J1622" s="8"/>
      <c r="K1622" s="8"/>
      <c r="L1622" s="8"/>
      <c r="M1622" s="32"/>
      <c r="N1622" s="57" t="str">
        <f t="shared" si="17"/>
        <v/>
      </c>
      <c r="O1622" s="54">
        <f t="shared" ca="1" si="3"/>
        <v>12</v>
      </c>
      <c r="P1622" s="55">
        <f t="shared" ca="1" si="13"/>
        <v>24717937672362.461</v>
      </c>
      <c r="Q1622" s="56">
        <f t="shared" ca="1" si="14"/>
        <v>642666379481424</v>
      </c>
      <c r="R1622" s="57">
        <f t="shared" ca="1" si="15"/>
        <v>0</v>
      </c>
      <c r="S1622" s="8"/>
      <c r="T1622" s="8"/>
      <c r="U1622" s="8"/>
      <c r="V1622" s="8"/>
      <c r="W1622" s="8"/>
      <c r="X1622" s="8"/>
      <c r="Y1622" s="8"/>
      <c r="Z1622" s="8"/>
    </row>
    <row r="1623" spans="1:26" ht="15.75" customHeight="1">
      <c r="A1623" s="8"/>
      <c r="B1623" s="8"/>
      <c r="C1623" s="8"/>
      <c r="D1623" s="8"/>
      <c r="E1623" s="8"/>
      <c r="F1623" s="8"/>
      <c r="G1623" s="8"/>
      <c r="H1623" s="8"/>
      <c r="I1623" s="8"/>
      <c r="J1623" s="8"/>
      <c r="K1623" s="8"/>
      <c r="L1623" s="8"/>
      <c r="M1623" s="32"/>
      <c r="N1623" s="57" t="str">
        <f t="shared" si="17"/>
        <v/>
      </c>
      <c r="O1623" s="54">
        <f t="shared" ca="1" si="3"/>
        <v>30</v>
      </c>
      <c r="P1623" s="55">
        <f t="shared" ca="1" si="13"/>
        <v>25706655179256.961</v>
      </c>
      <c r="Q1623" s="56">
        <f t="shared" ca="1" si="14"/>
        <v>668373034660681</v>
      </c>
      <c r="R1623" s="57">
        <f t="shared" ca="1" si="15"/>
        <v>0</v>
      </c>
      <c r="S1623" s="8"/>
      <c r="T1623" s="8"/>
      <c r="U1623" s="8"/>
      <c r="V1623" s="8"/>
      <c r="W1623" s="8"/>
      <c r="X1623" s="8"/>
      <c r="Y1623" s="8"/>
      <c r="Z1623" s="8"/>
    </row>
    <row r="1624" spans="1:26" ht="15.75" customHeight="1">
      <c r="A1624" s="8"/>
      <c r="B1624" s="8"/>
      <c r="C1624" s="8"/>
      <c r="D1624" s="8"/>
      <c r="E1624" s="8"/>
      <c r="F1624" s="8"/>
      <c r="G1624" s="8"/>
      <c r="H1624" s="8"/>
      <c r="I1624" s="8"/>
      <c r="J1624" s="8"/>
      <c r="K1624" s="8"/>
      <c r="L1624" s="8"/>
      <c r="M1624" s="32"/>
      <c r="N1624" s="57" t="str">
        <f t="shared" si="17"/>
        <v/>
      </c>
      <c r="O1624" s="54">
        <f t="shared" ca="1" si="3"/>
        <v>50</v>
      </c>
      <c r="P1624" s="55">
        <f t="shared" ca="1" si="13"/>
        <v>26734921386427.242</v>
      </c>
      <c r="Q1624" s="56">
        <f t="shared" ca="1" si="14"/>
        <v>695107956047108.25</v>
      </c>
      <c r="R1624" s="57">
        <f t="shared" ca="1" si="15"/>
        <v>0</v>
      </c>
      <c r="S1624" s="8"/>
      <c r="T1624" s="8"/>
      <c r="U1624" s="8"/>
      <c r="V1624" s="8"/>
      <c r="W1624" s="8"/>
      <c r="X1624" s="8"/>
      <c r="Y1624" s="8"/>
      <c r="Z1624" s="8"/>
    </row>
    <row r="1625" spans="1:26" ht="15.75" customHeight="1">
      <c r="A1625" s="8"/>
      <c r="B1625" s="8"/>
      <c r="C1625" s="8"/>
      <c r="D1625" s="8"/>
      <c r="E1625" s="8"/>
      <c r="F1625" s="8"/>
      <c r="G1625" s="8"/>
      <c r="H1625" s="8"/>
      <c r="I1625" s="8"/>
      <c r="J1625" s="8"/>
      <c r="K1625" s="8"/>
      <c r="L1625" s="8"/>
      <c r="M1625" s="32"/>
      <c r="N1625" s="57" t="str">
        <f t="shared" si="17"/>
        <v/>
      </c>
      <c r="O1625" s="54">
        <f t="shared" ca="1" si="3"/>
        <v>38</v>
      </c>
      <c r="P1625" s="55">
        <f t="shared" ca="1" si="13"/>
        <v>27804318241884.332</v>
      </c>
      <c r="Q1625" s="56">
        <f t="shared" ca="1" si="14"/>
        <v>722912274288992.63</v>
      </c>
      <c r="R1625" s="57">
        <f t="shared" ca="1" si="15"/>
        <v>0</v>
      </c>
      <c r="S1625" s="8"/>
      <c r="T1625" s="8"/>
      <c r="U1625" s="8"/>
      <c r="V1625" s="8"/>
      <c r="W1625" s="8"/>
      <c r="X1625" s="8"/>
      <c r="Y1625" s="8"/>
      <c r="Z1625" s="8"/>
    </row>
    <row r="1626" spans="1:26" ht="15.75" customHeight="1">
      <c r="A1626" s="8"/>
      <c r="B1626" s="8"/>
      <c r="C1626" s="8"/>
      <c r="D1626" s="8"/>
      <c r="E1626" s="8"/>
      <c r="F1626" s="8"/>
      <c r="G1626" s="8"/>
      <c r="H1626" s="8"/>
      <c r="I1626" s="8"/>
      <c r="J1626" s="8"/>
      <c r="K1626" s="8"/>
      <c r="L1626" s="8"/>
      <c r="M1626" s="32"/>
      <c r="N1626" s="57" t="str">
        <f t="shared" si="17"/>
        <v/>
      </c>
      <c r="O1626" s="54">
        <f t="shared" ca="1" si="3"/>
        <v>39</v>
      </c>
      <c r="P1626" s="55">
        <f t="shared" ca="1" si="13"/>
        <v>28916490971559.707</v>
      </c>
      <c r="Q1626" s="56">
        <f t="shared" ca="1" si="14"/>
        <v>751828765260552.38</v>
      </c>
      <c r="R1626" s="57">
        <f t="shared" ca="1" si="15"/>
        <v>0</v>
      </c>
      <c r="S1626" s="8"/>
      <c r="T1626" s="8"/>
      <c r="U1626" s="8"/>
      <c r="V1626" s="8"/>
      <c r="W1626" s="8"/>
      <c r="X1626" s="8"/>
      <c r="Y1626" s="8"/>
      <c r="Z1626" s="8"/>
    </row>
    <row r="1627" spans="1:26" ht="15.75" customHeight="1">
      <c r="A1627" s="8"/>
      <c r="B1627" s="8"/>
      <c r="C1627" s="8"/>
      <c r="D1627" s="8"/>
      <c r="E1627" s="8"/>
      <c r="F1627" s="8"/>
      <c r="G1627" s="8"/>
      <c r="H1627" s="8"/>
      <c r="I1627" s="8"/>
      <c r="J1627" s="8"/>
      <c r="K1627" s="8"/>
      <c r="L1627" s="8"/>
      <c r="M1627" s="32"/>
      <c r="N1627" s="57" t="str">
        <f t="shared" si="17"/>
        <v/>
      </c>
      <c r="O1627" s="54">
        <f t="shared" ca="1" si="3"/>
        <v>66</v>
      </c>
      <c r="P1627" s="55">
        <f t="shared" ca="1" si="13"/>
        <v>-15036575305211.047</v>
      </c>
      <c r="Q1627" s="56">
        <f t="shared" ca="1" si="14"/>
        <v>736792189955341.38</v>
      </c>
      <c r="R1627" s="57">
        <f t="shared" ca="1" si="15"/>
        <v>1</v>
      </c>
      <c r="S1627" s="8"/>
      <c r="T1627" s="8"/>
      <c r="U1627" s="8"/>
      <c r="V1627" s="8"/>
      <c r="W1627" s="8"/>
      <c r="X1627" s="8"/>
      <c r="Y1627" s="8"/>
      <c r="Z1627" s="8"/>
    </row>
    <row r="1628" spans="1:26" ht="15.75" customHeight="1">
      <c r="A1628" s="8"/>
      <c r="B1628" s="8"/>
      <c r="C1628" s="8"/>
      <c r="D1628" s="8"/>
      <c r="E1628" s="8"/>
      <c r="F1628" s="8"/>
      <c r="G1628" s="8"/>
      <c r="H1628" s="8"/>
      <c r="I1628" s="8"/>
      <c r="J1628" s="8"/>
      <c r="K1628" s="8"/>
      <c r="L1628" s="8"/>
      <c r="M1628" s="32"/>
      <c r="N1628" s="57" t="str">
        <f t="shared" si="17"/>
        <v/>
      </c>
      <c r="O1628" s="54">
        <f t="shared" ca="1" si="3"/>
        <v>74</v>
      </c>
      <c r="P1628" s="55">
        <f t="shared" ca="1" si="13"/>
        <v>-14735843799106.828</v>
      </c>
      <c r="Q1628" s="56">
        <f t="shared" ca="1" si="14"/>
        <v>722056346156234.5</v>
      </c>
      <c r="R1628" s="57">
        <f t="shared" ca="1" si="15"/>
        <v>2</v>
      </c>
      <c r="S1628" s="8"/>
      <c r="T1628" s="8"/>
      <c r="U1628" s="8"/>
      <c r="V1628" s="8"/>
      <c r="W1628" s="8"/>
      <c r="X1628" s="8"/>
      <c r="Y1628" s="8"/>
      <c r="Z1628" s="8"/>
    </row>
    <row r="1629" spans="1:26" ht="15.75" customHeight="1">
      <c r="A1629" s="8"/>
      <c r="B1629" s="8"/>
      <c r="C1629" s="8"/>
      <c r="D1629" s="8"/>
      <c r="E1629" s="8"/>
      <c r="F1629" s="8"/>
      <c r="G1629" s="8"/>
      <c r="H1629" s="8"/>
      <c r="I1629" s="8"/>
      <c r="J1629" s="8"/>
      <c r="K1629" s="8"/>
      <c r="L1629" s="8"/>
      <c r="M1629" s="32"/>
      <c r="N1629" s="57" t="str">
        <f t="shared" si="17"/>
        <v/>
      </c>
      <c r="O1629" s="54">
        <f t="shared" ca="1" si="3"/>
        <v>47</v>
      </c>
      <c r="P1629" s="55">
        <f t="shared" ca="1" si="13"/>
        <v>28882253846249.379</v>
      </c>
      <c r="Q1629" s="56">
        <f t="shared" ca="1" si="14"/>
        <v>750938600002483.88</v>
      </c>
      <c r="R1629" s="57">
        <f t="shared" ca="1" si="15"/>
        <v>0</v>
      </c>
      <c r="S1629" s="8"/>
      <c r="T1629" s="8"/>
      <c r="U1629" s="8"/>
      <c r="V1629" s="8"/>
      <c r="W1629" s="8"/>
      <c r="X1629" s="8"/>
      <c r="Y1629" s="8"/>
      <c r="Z1629" s="8"/>
    </row>
    <row r="1630" spans="1:26" ht="15.75" customHeight="1">
      <c r="A1630" s="8"/>
      <c r="B1630" s="8"/>
      <c r="C1630" s="8"/>
      <c r="D1630" s="8"/>
      <c r="E1630" s="8"/>
      <c r="F1630" s="8"/>
      <c r="G1630" s="8"/>
      <c r="H1630" s="8"/>
      <c r="I1630" s="8"/>
      <c r="J1630" s="8"/>
      <c r="K1630" s="8"/>
      <c r="L1630" s="8"/>
      <c r="M1630" s="32"/>
      <c r="N1630" s="57" t="str">
        <f t="shared" si="17"/>
        <v/>
      </c>
      <c r="O1630" s="54">
        <f t="shared" ca="1" si="3"/>
        <v>14</v>
      </c>
      <c r="P1630" s="55">
        <f t="shared" ca="1" si="13"/>
        <v>30037544000099.355</v>
      </c>
      <c r="Q1630" s="56">
        <f t="shared" ca="1" si="14"/>
        <v>780976144002583.25</v>
      </c>
      <c r="R1630" s="57">
        <f t="shared" ca="1" si="15"/>
        <v>0</v>
      </c>
      <c r="S1630" s="8"/>
      <c r="T1630" s="8"/>
      <c r="U1630" s="8"/>
      <c r="V1630" s="8"/>
      <c r="W1630" s="8"/>
      <c r="X1630" s="8"/>
      <c r="Y1630" s="8"/>
      <c r="Z1630" s="8"/>
    </row>
    <row r="1631" spans="1:26" ht="15.75" customHeight="1">
      <c r="A1631" s="8"/>
      <c r="B1631" s="8"/>
      <c r="C1631" s="8"/>
      <c r="D1631" s="8"/>
      <c r="E1631" s="8"/>
      <c r="F1631" s="8"/>
      <c r="G1631" s="8"/>
      <c r="H1631" s="8"/>
      <c r="I1631" s="8"/>
      <c r="J1631" s="8"/>
      <c r="K1631" s="8"/>
      <c r="L1631" s="8"/>
      <c r="M1631" s="32"/>
      <c r="N1631" s="57" t="str">
        <f t="shared" si="17"/>
        <v/>
      </c>
      <c r="O1631" s="54">
        <f t="shared" ca="1" si="3"/>
        <v>58</v>
      </c>
      <c r="P1631" s="55">
        <f t="shared" ca="1" si="13"/>
        <v>31239045760103.332</v>
      </c>
      <c r="Q1631" s="56">
        <f t="shared" ca="1" si="14"/>
        <v>812215189762686.63</v>
      </c>
      <c r="R1631" s="57">
        <f t="shared" ca="1" si="15"/>
        <v>0</v>
      </c>
      <c r="S1631" s="8"/>
      <c r="T1631" s="8"/>
      <c r="U1631" s="8"/>
      <c r="V1631" s="8"/>
      <c r="W1631" s="8"/>
      <c r="X1631" s="8"/>
      <c r="Y1631" s="8"/>
      <c r="Z1631" s="8"/>
    </row>
    <row r="1632" spans="1:26" ht="15.75" customHeight="1">
      <c r="A1632" s="8"/>
      <c r="B1632" s="8"/>
      <c r="C1632" s="8"/>
      <c r="D1632" s="8"/>
      <c r="E1632" s="8"/>
      <c r="F1632" s="8"/>
      <c r="G1632" s="8"/>
      <c r="H1632" s="8"/>
      <c r="I1632" s="8"/>
      <c r="J1632" s="8"/>
      <c r="K1632" s="8"/>
      <c r="L1632" s="8"/>
      <c r="M1632" s="32"/>
      <c r="N1632" s="57" t="str">
        <f t="shared" si="17"/>
        <v/>
      </c>
      <c r="O1632" s="54">
        <f t="shared" ca="1" si="3"/>
        <v>15</v>
      </c>
      <c r="P1632" s="55">
        <f t="shared" ca="1" si="13"/>
        <v>32488607590507.465</v>
      </c>
      <c r="Q1632" s="56">
        <f t="shared" ca="1" si="14"/>
        <v>844703797353194.13</v>
      </c>
      <c r="R1632" s="57">
        <f t="shared" ca="1" si="15"/>
        <v>0</v>
      </c>
      <c r="S1632" s="8"/>
      <c r="T1632" s="8"/>
      <c r="U1632" s="8"/>
      <c r="V1632" s="8"/>
      <c r="W1632" s="8"/>
      <c r="X1632" s="8"/>
      <c r="Y1632" s="8"/>
      <c r="Z1632" s="8"/>
    </row>
    <row r="1633" spans="1:26" ht="15.75" customHeight="1">
      <c r="A1633" s="8"/>
      <c r="B1633" s="8"/>
      <c r="C1633" s="8"/>
      <c r="D1633" s="8"/>
      <c r="E1633" s="8"/>
      <c r="F1633" s="8"/>
      <c r="G1633" s="8"/>
      <c r="H1633" s="8"/>
      <c r="I1633" s="8"/>
      <c r="J1633" s="8"/>
      <c r="K1633" s="8"/>
      <c r="L1633" s="8"/>
      <c r="M1633" s="32"/>
      <c r="N1633" s="57" t="str">
        <f t="shared" si="17"/>
        <v/>
      </c>
      <c r="O1633" s="54">
        <f t="shared" ca="1" si="3"/>
        <v>68</v>
      </c>
      <c r="P1633" s="55">
        <f t="shared" ca="1" si="13"/>
        <v>-16894075947063.883</v>
      </c>
      <c r="Q1633" s="56">
        <f t="shared" ca="1" si="14"/>
        <v>827809721406130.25</v>
      </c>
      <c r="R1633" s="57">
        <f t="shared" ca="1" si="15"/>
        <v>1</v>
      </c>
      <c r="S1633" s="8"/>
      <c r="T1633" s="8"/>
      <c r="U1633" s="8"/>
      <c r="V1633" s="8"/>
      <c r="W1633" s="8"/>
      <c r="X1633" s="8"/>
      <c r="Y1633" s="8"/>
      <c r="Z1633" s="8"/>
    </row>
    <row r="1634" spans="1:26" ht="15.75" customHeight="1">
      <c r="A1634" s="8"/>
      <c r="B1634" s="8"/>
      <c r="C1634" s="8"/>
      <c r="D1634" s="8"/>
      <c r="E1634" s="8"/>
      <c r="F1634" s="8"/>
      <c r="G1634" s="8"/>
      <c r="H1634" s="8"/>
      <c r="I1634" s="8"/>
      <c r="J1634" s="8"/>
      <c r="K1634" s="8"/>
      <c r="L1634" s="8"/>
      <c r="M1634" s="32"/>
      <c r="N1634" s="57" t="str">
        <f t="shared" si="17"/>
        <v/>
      </c>
      <c r="O1634" s="54">
        <f t="shared" ca="1" si="3"/>
        <v>53</v>
      </c>
      <c r="P1634" s="55">
        <f t="shared" ca="1" si="13"/>
        <v>33112388856245.211</v>
      </c>
      <c r="Q1634" s="56">
        <f t="shared" ca="1" si="14"/>
        <v>860922110262375.5</v>
      </c>
      <c r="R1634" s="57">
        <f t="shared" ca="1" si="15"/>
        <v>0</v>
      </c>
      <c r="S1634" s="8"/>
      <c r="T1634" s="8"/>
      <c r="U1634" s="8"/>
      <c r="V1634" s="8"/>
      <c r="W1634" s="8"/>
      <c r="X1634" s="8"/>
      <c r="Y1634" s="8"/>
      <c r="Z1634" s="8"/>
    </row>
    <row r="1635" spans="1:26" ht="15.75" customHeight="1">
      <c r="A1635" s="8"/>
      <c r="B1635" s="8"/>
      <c r="C1635" s="8"/>
      <c r="D1635" s="8"/>
      <c r="E1635" s="8"/>
      <c r="F1635" s="8"/>
      <c r="G1635" s="8"/>
      <c r="H1635" s="8"/>
      <c r="I1635" s="8"/>
      <c r="J1635" s="8"/>
      <c r="K1635" s="8"/>
      <c r="L1635" s="8"/>
      <c r="M1635" s="32"/>
      <c r="N1635" s="57" t="str">
        <f t="shared" si="17"/>
        <v/>
      </c>
      <c r="O1635" s="54">
        <f t="shared" ca="1" si="3"/>
        <v>63</v>
      </c>
      <c r="P1635" s="55">
        <f t="shared" ca="1" si="13"/>
        <v>-17218442205247.51</v>
      </c>
      <c r="Q1635" s="56">
        <f t="shared" ca="1" si="14"/>
        <v>843703668057128</v>
      </c>
      <c r="R1635" s="57">
        <f t="shared" ca="1" si="15"/>
        <v>1</v>
      </c>
      <c r="S1635" s="8"/>
      <c r="T1635" s="8"/>
      <c r="U1635" s="8"/>
      <c r="V1635" s="8"/>
      <c r="W1635" s="8"/>
      <c r="X1635" s="8"/>
      <c r="Y1635" s="8"/>
      <c r="Z1635" s="8"/>
    </row>
    <row r="1636" spans="1:26" ht="15.75" customHeight="1">
      <c r="A1636" s="8"/>
      <c r="B1636" s="8"/>
      <c r="C1636" s="8"/>
      <c r="D1636" s="8"/>
      <c r="E1636" s="8"/>
      <c r="F1636" s="8"/>
      <c r="G1636" s="8"/>
      <c r="H1636" s="8"/>
      <c r="I1636" s="8"/>
      <c r="J1636" s="8"/>
      <c r="K1636" s="8"/>
      <c r="L1636" s="8"/>
      <c r="M1636" s="32"/>
      <c r="N1636" s="57" t="str">
        <f t="shared" si="17"/>
        <v/>
      </c>
      <c r="O1636" s="54">
        <f t="shared" ca="1" si="3"/>
        <v>2</v>
      </c>
      <c r="P1636" s="55">
        <f t="shared" ca="1" si="13"/>
        <v>33748146722285.121</v>
      </c>
      <c r="Q1636" s="56">
        <f t="shared" ca="1" si="14"/>
        <v>877451814779413.13</v>
      </c>
      <c r="R1636" s="57">
        <f t="shared" ca="1" si="15"/>
        <v>0</v>
      </c>
      <c r="S1636" s="8"/>
      <c r="T1636" s="8"/>
      <c r="U1636" s="8"/>
      <c r="V1636" s="8"/>
      <c r="W1636" s="8"/>
      <c r="X1636" s="8"/>
      <c r="Y1636" s="8"/>
      <c r="Z1636" s="8"/>
    </row>
    <row r="1637" spans="1:26" ht="15.75" customHeight="1">
      <c r="A1637" s="8"/>
      <c r="B1637" s="8"/>
      <c r="C1637" s="8"/>
      <c r="D1637" s="8"/>
      <c r="E1637" s="8"/>
      <c r="F1637" s="8"/>
      <c r="G1637" s="8"/>
      <c r="H1637" s="8"/>
      <c r="I1637" s="8"/>
      <c r="J1637" s="8"/>
      <c r="K1637" s="8"/>
      <c r="L1637" s="8"/>
      <c r="M1637" s="32"/>
      <c r="N1637" s="57" t="str">
        <f t="shared" si="17"/>
        <v/>
      </c>
      <c r="O1637" s="54">
        <f t="shared" ca="1" si="3"/>
        <v>37</v>
      </c>
      <c r="P1637" s="55">
        <f t="shared" ca="1" si="13"/>
        <v>35098072591176.527</v>
      </c>
      <c r="Q1637" s="56">
        <f t="shared" ca="1" si="14"/>
        <v>912549887370589.63</v>
      </c>
      <c r="R1637" s="57">
        <f t="shared" ca="1" si="15"/>
        <v>0</v>
      </c>
      <c r="S1637" s="8"/>
      <c r="T1637" s="8"/>
      <c r="U1637" s="8"/>
      <c r="V1637" s="8"/>
      <c r="W1637" s="8"/>
      <c r="X1637" s="8"/>
      <c r="Y1637" s="8"/>
      <c r="Z1637" s="8"/>
    </row>
    <row r="1638" spans="1:26" ht="15.75" customHeight="1">
      <c r="A1638" s="8"/>
      <c r="B1638" s="8"/>
      <c r="C1638" s="8"/>
      <c r="D1638" s="8"/>
      <c r="E1638" s="8"/>
      <c r="F1638" s="8"/>
      <c r="G1638" s="8"/>
      <c r="H1638" s="8"/>
      <c r="I1638" s="8"/>
      <c r="J1638" s="8"/>
      <c r="K1638" s="8"/>
      <c r="L1638" s="8"/>
      <c r="M1638" s="32"/>
      <c r="N1638" s="57" t="str">
        <f t="shared" si="17"/>
        <v/>
      </c>
      <c r="O1638" s="54">
        <f t="shared" ca="1" si="3"/>
        <v>2</v>
      </c>
      <c r="P1638" s="55">
        <f t="shared" ca="1" si="13"/>
        <v>36501995494823.586</v>
      </c>
      <c r="Q1638" s="56">
        <f t="shared" ca="1" si="14"/>
        <v>949051882865413.25</v>
      </c>
      <c r="R1638" s="57">
        <f t="shared" ca="1" si="15"/>
        <v>0</v>
      </c>
      <c r="S1638" s="8"/>
      <c r="T1638" s="8"/>
      <c r="U1638" s="8"/>
      <c r="V1638" s="8"/>
      <c r="W1638" s="8"/>
      <c r="X1638" s="8"/>
      <c r="Y1638" s="8"/>
      <c r="Z1638" s="8"/>
    </row>
    <row r="1639" spans="1:26" ht="15.75" customHeight="1">
      <c r="A1639" s="8"/>
      <c r="B1639" s="8"/>
      <c r="C1639" s="8"/>
      <c r="D1639" s="8"/>
      <c r="E1639" s="8"/>
      <c r="F1639" s="8"/>
      <c r="G1639" s="8"/>
      <c r="H1639" s="8"/>
      <c r="I1639" s="8"/>
      <c r="J1639" s="8"/>
      <c r="K1639" s="8"/>
      <c r="L1639" s="8"/>
      <c r="M1639" s="32"/>
      <c r="N1639" s="57" t="str">
        <f t="shared" si="17"/>
        <v/>
      </c>
      <c r="O1639" s="54">
        <f t="shared" ca="1" si="3"/>
        <v>37</v>
      </c>
      <c r="P1639" s="55">
        <f t="shared" ca="1" si="13"/>
        <v>37962075314616.531</v>
      </c>
      <c r="Q1639" s="56">
        <f t="shared" ca="1" si="14"/>
        <v>987013958180029.75</v>
      </c>
      <c r="R1639" s="57">
        <f t="shared" ca="1" si="15"/>
        <v>0</v>
      </c>
      <c r="S1639" s="8"/>
      <c r="T1639" s="8"/>
      <c r="U1639" s="8"/>
      <c r="V1639" s="8"/>
      <c r="W1639" s="8"/>
      <c r="X1639" s="8"/>
      <c r="Y1639" s="8"/>
      <c r="Z1639" s="8"/>
    </row>
    <row r="1640" spans="1:26" ht="15.75" customHeight="1">
      <c r="A1640" s="8"/>
      <c r="B1640" s="8"/>
      <c r="C1640" s="8"/>
      <c r="D1640" s="8"/>
      <c r="E1640" s="8"/>
      <c r="F1640" s="8"/>
      <c r="G1640" s="8"/>
      <c r="H1640" s="8"/>
      <c r="I1640" s="8"/>
      <c r="J1640" s="8"/>
      <c r="K1640" s="8"/>
      <c r="L1640" s="8"/>
      <c r="M1640" s="32"/>
      <c r="N1640" s="57" t="str">
        <f t="shared" si="17"/>
        <v/>
      </c>
      <c r="O1640" s="54">
        <f t="shared" ca="1" si="3"/>
        <v>8</v>
      </c>
      <c r="P1640" s="55">
        <f t="shared" ca="1" si="13"/>
        <v>39480558327201.188</v>
      </c>
      <c r="Q1640" s="56">
        <f t="shared" ca="1" si="14"/>
        <v>1026494516507231</v>
      </c>
      <c r="R1640" s="57">
        <f t="shared" ca="1" si="15"/>
        <v>0</v>
      </c>
      <c r="S1640" s="8"/>
      <c r="T1640" s="8"/>
      <c r="U1640" s="8"/>
      <c r="V1640" s="8"/>
      <c r="W1640" s="8"/>
      <c r="X1640" s="8"/>
      <c r="Y1640" s="8"/>
      <c r="Z1640" s="8"/>
    </row>
    <row r="1641" spans="1:26" ht="15.75" customHeight="1">
      <c r="A1641" s="8"/>
      <c r="B1641" s="8"/>
      <c r="C1641" s="8"/>
      <c r="D1641" s="8"/>
      <c r="E1641" s="8"/>
      <c r="F1641" s="8"/>
      <c r="G1641" s="8"/>
      <c r="H1641" s="8"/>
      <c r="I1641" s="8"/>
      <c r="J1641" s="8"/>
      <c r="K1641" s="8"/>
      <c r="L1641" s="8"/>
      <c r="M1641" s="32"/>
      <c r="N1641" s="57" t="str">
        <f t="shared" si="17"/>
        <v/>
      </c>
      <c r="O1641" s="54">
        <f t="shared" ca="1" si="3"/>
        <v>42</v>
      </c>
      <c r="P1641" s="55">
        <f t="shared" ca="1" si="13"/>
        <v>41059780660289.242</v>
      </c>
      <c r="Q1641" s="56">
        <f t="shared" ca="1" si="14"/>
        <v>1067554297167520.3</v>
      </c>
      <c r="R1641" s="57">
        <f t="shared" ca="1" si="15"/>
        <v>0</v>
      </c>
      <c r="S1641" s="8"/>
      <c r="T1641" s="8"/>
      <c r="U1641" s="8"/>
      <c r="V1641" s="8"/>
      <c r="W1641" s="8"/>
      <c r="X1641" s="8"/>
      <c r="Y1641" s="8"/>
      <c r="Z1641" s="8"/>
    </row>
    <row r="1642" spans="1:26" ht="15.75" customHeight="1">
      <c r="A1642" s="8"/>
      <c r="B1642" s="8"/>
      <c r="C1642" s="8"/>
      <c r="D1642" s="8"/>
      <c r="E1642" s="8"/>
      <c r="F1642" s="8"/>
      <c r="G1642" s="8"/>
      <c r="H1642" s="8"/>
      <c r="I1642" s="8"/>
      <c r="J1642" s="8"/>
      <c r="K1642" s="8"/>
      <c r="L1642" s="8"/>
      <c r="M1642" s="32"/>
      <c r="N1642" s="57" t="str">
        <f t="shared" si="17"/>
        <v/>
      </c>
      <c r="O1642" s="54">
        <f t="shared" ca="1" si="3"/>
        <v>81</v>
      </c>
      <c r="P1642" s="55">
        <f t="shared" ca="1" si="13"/>
        <v>-21351085943350.406</v>
      </c>
      <c r="Q1642" s="56">
        <f t="shared" ca="1" si="14"/>
        <v>1046203211224169.9</v>
      </c>
      <c r="R1642" s="57">
        <f t="shared" ca="1" si="15"/>
        <v>1</v>
      </c>
      <c r="S1642" s="8"/>
      <c r="T1642" s="8"/>
      <c r="U1642" s="8"/>
      <c r="V1642" s="8"/>
      <c r="W1642" s="8"/>
      <c r="X1642" s="8"/>
      <c r="Y1642" s="8"/>
      <c r="Z1642" s="8"/>
    </row>
    <row r="1643" spans="1:26" ht="15.75" customHeight="1">
      <c r="A1643" s="8"/>
      <c r="B1643" s="8"/>
      <c r="C1643" s="8"/>
      <c r="D1643" s="8"/>
      <c r="E1643" s="8"/>
      <c r="F1643" s="8"/>
      <c r="G1643" s="8"/>
      <c r="H1643" s="8"/>
      <c r="I1643" s="8"/>
      <c r="J1643" s="8"/>
      <c r="K1643" s="8"/>
      <c r="L1643" s="8"/>
      <c r="M1643" s="32"/>
      <c r="N1643" s="57" t="str">
        <f t="shared" si="17"/>
        <v/>
      </c>
      <c r="O1643" s="54">
        <f t="shared" ca="1" si="3"/>
        <v>12</v>
      </c>
      <c r="P1643" s="55">
        <f t="shared" ca="1" si="13"/>
        <v>41848128448966.797</v>
      </c>
      <c r="Q1643" s="56">
        <f t="shared" ca="1" si="14"/>
        <v>1088051339673136.6</v>
      </c>
      <c r="R1643" s="57">
        <f t="shared" ca="1" si="15"/>
        <v>0</v>
      </c>
      <c r="S1643" s="8"/>
      <c r="T1643" s="8"/>
      <c r="U1643" s="8"/>
      <c r="V1643" s="8"/>
      <c r="W1643" s="8"/>
      <c r="X1643" s="8"/>
      <c r="Y1643" s="8"/>
      <c r="Z1643" s="8"/>
    </row>
    <row r="1644" spans="1:26" ht="15.75" customHeight="1">
      <c r="A1644" s="8"/>
      <c r="B1644" s="8"/>
      <c r="C1644" s="8"/>
      <c r="D1644" s="8"/>
      <c r="E1644" s="8"/>
      <c r="F1644" s="8"/>
      <c r="G1644" s="8"/>
      <c r="H1644" s="8"/>
      <c r="I1644" s="8"/>
      <c r="J1644" s="8"/>
      <c r="K1644" s="8"/>
      <c r="L1644" s="8"/>
      <c r="M1644" s="32"/>
      <c r="N1644" s="57" t="str">
        <f t="shared" si="17"/>
        <v/>
      </c>
      <c r="O1644" s="54">
        <f t="shared" ca="1" si="3"/>
        <v>81</v>
      </c>
      <c r="P1644" s="55">
        <f t="shared" ca="1" si="13"/>
        <v>-21761026793462.734</v>
      </c>
      <c r="Q1644" s="56">
        <f t="shared" ca="1" si="14"/>
        <v>1066290312879673.9</v>
      </c>
      <c r="R1644" s="57">
        <f t="shared" ca="1" si="15"/>
        <v>1</v>
      </c>
      <c r="S1644" s="8"/>
      <c r="T1644" s="8"/>
      <c r="U1644" s="8"/>
      <c r="V1644" s="8"/>
      <c r="W1644" s="8"/>
      <c r="X1644" s="8"/>
      <c r="Y1644" s="8"/>
      <c r="Z1644" s="8"/>
    </row>
    <row r="1645" spans="1:26" ht="15.75" customHeight="1">
      <c r="A1645" s="8"/>
      <c r="B1645" s="8"/>
      <c r="C1645" s="8"/>
      <c r="D1645" s="8"/>
      <c r="E1645" s="8"/>
      <c r="F1645" s="8"/>
      <c r="G1645" s="8"/>
      <c r="H1645" s="8"/>
      <c r="I1645" s="8"/>
      <c r="J1645" s="8"/>
      <c r="K1645" s="8"/>
      <c r="L1645" s="8"/>
      <c r="M1645" s="32"/>
      <c r="N1645" s="57" t="str">
        <f t="shared" si="17"/>
        <v/>
      </c>
      <c r="O1645" s="54">
        <f t="shared" ca="1" si="3"/>
        <v>83</v>
      </c>
      <c r="P1645" s="55">
        <f t="shared" ca="1" si="13"/>
        <v>-21325806257593.477</v>
      </c>
      <c r="Q1645" s="56">
        <f t="shared" ca="1" si="14"/>
        <v>1044964506622080.4</v>
      </c>
      <c r="R1645" s="57">
        <f t="shared" ca="1" si="15"/>
        <v>2</v>
      </c>
      <c r="S1645" s="8"/>
      <c r="T1645" s="8"/>
      <c r="U1645" s="8"/>
      <c r="V1645" s="8"/>
      <c r="W1645" s="8"/>
      <c r="X1645" s="8"/>
      <c r="Y1645" s="8"/>
      <c r="Z1645" s="8"/>
    </row>
    <row r="1646" spans="1:26" ht="15.75" customHeight="1">
      <c r="A1646" s="8"/>
      <c r="B1646" s="8"/>
      <c r="C1646" s="8"/>
      <c r="D1646" s="8"/>
      <c r="E1646" s="8"/>
      <c r="F1646" s="8"/>
      <c r="G1646" s="8"/>
      <c r="H1646" s="8"/>
      <c r="I1646" s="8"/>
      <c r="J1646" s="8"/>
      <c r="K1646" s="8"/>
      <c r="L1646" s="8"/>
      <c r="M1646" s="32"/>
      <c r="N1646" s="57" t="str">
        <f t="shared" si="17"/>
        <v/>
      </c>
      <c r="O1646" s="54">
        <f t="shared" ca="1" si="3"/>
        <v>14</v>
      </c>
      <c r="P1646" s="55">
        <f t="shared" ca="1" si="13"/>
        <v>41798580264883.219</v>
      </c>
      <c r="Q1646" s="56">
        <f t="shared" ca="1" si="14"/>
        <v>1086763086886963.6</v>
      </c>
      <c r="R1646" s="57">
        <f t="shared" ca="1" si="15"/>
        <v>0</v>
      </c>
      <c r="S1646" s="8"/>
      <c r="T1646" s="8"/>
      <c r="U1646" s="8"/>
      <c r="V1646" s="8"/>
      <c r="W1646" s="8"/>
      <c r="X1646" s="8"/>
      <c r="Y1646" s="8"/>
      <c r="Z1646" s="8"/>
    </row>
    <row r="1647" spans="1:26" ht="15.75" customHeight="1">
      <c r="A1647" s="8"/>
      <c r="B1647" s="8"/>
      <c r="C1647" s="8"/>
      <c r="D1647" s="8"/>
      <c r="E1647" s="8"/>
      <c r="F1647" s="8"/>
      <c r="G1647" s="8"/>
      <c r="H1647" s="8"/>
      <c r="I1647" s="8"/>
      <c r="J1647" s="8"/>
      <c r="K1647" s="8"/>
      <c r="L1647" s="8"/>
      <c r="M1647" s="32"/>
      <c r="N1647" s="57" t="str">
        <f t="shared" si="17"/>
        <v/>
      </c>
      <c r="O1647" s="54">
        <f t="shared" ca="1" si="3"/>
        <v>3</v>
      </c>
      <c r="P1647" s="55">
        <f t="shared" ca="1" si="13"/>
        <v>43470523475478.547</v>
      </c>
      <c r="Q1647" s="56">
        <f t="shared" ca="1" si="14"/>
        <v>1130233610362442.3</v>
      </c>
      <c r="R1647" s="57">
        <f t="shared" ca="1" si="15"/>
        <v>0</v>
      </c>
      <c r="S1647" s="8"/>
      <c r="T1647" s="8"/>
      <c r="U1647" s="8"/>
      <c r="V1647" s="8"/>
      <c r="W1647" s="8"/>
      <c r="X1647" s="8"/>
      <c r="Y1647" s="8"/>
      <c r="Z1647" s="8"/>
    </row>
    <row r="1648" spans="1:26" ht="15.75" customHeight="1">
      <c r="A1648" s="8"/>
      <c r="B1648" s="8"/>
      <c r="C1648" s="8"/>
      <c r="D1648" s="8"/>
      <c r="E1648" s="8"/>
      <c r="F1648" s="8"/>
      <c r="G1648" s="8"/>
      <c r="H1648" s="8"/>
      <c r="I1648" s="8"/>
      <c r="J1648" s="8"/>
      <c r="K1648" s="8"/>
      <c r="L1648" s="8"/>
      <c r="M1648" s="32"/>
      <c r="N1648" s="57" t="str">
        <f t="shared" si="17"/>
        <v/>
      </c>
      <c r="O1648" s="54">
        <f t="shared" ca="1" si="3"/>
        <v>73</v>
      </c>
      <c r="P1648" s="55">
        <f t="shared" ca="1" si="13"/>
        <v>-22604672207248.844</v>
      </c>
      <c r="Q1648" s="56">
        <f t="shared" ca="1" si="14"/>
        <v>1107628938155193.4</v>
      </c>
      <c r="R1648" s="57">
        <f t="shared" ca="1" si="15"/>
        <v>1</v>
      </c>
      <c r="S1648" s="8"/>
      <c r="T1648" s="8"/>
      <c r="U1648" s="8"/>
      <c r="V1648" s="8"/>
      <c r="W1648" s="8"/>
      <c r="X1648" s="8"/>
      <c r="Y1648" s="8"/>
      <c r="Z1648" s="8"/>
    </row>
    <row r="1649" spans="1:26" ht="15.75" customHeight="1">
      <c r="A1649" s="8"/>
      <c r="B1649" s="8"/>
      <c r="C1649" s="8"/>
      <c r="D1649" s="8"/>
      <c r="E1649" s="8"/>
      <c r="F1649" s="8"/>
      <c r="G1649" s="8"/>
      <c r="H1649" s="8"/>
      <c r="I1649" s="8"/>
      <c r="J1649" s="8"/>
      <c r="K1649" s="8"/>
      <c r="L1649" s="8"/>
      <c r="M1649" s="32"/>
      <c r="N1649" s="57" t="str">
        <f t="shared" si="17"/>
        <v/>
      </c>
      <c r="O1649" s="54">
        <f t="shared" ca="1" si="3"/>
        <v>83</v>
      </c>
      <c r="P1649" s="55">
        <f t="shared" ca="1" si="13"/>
        <v>-22152578763103.867</v>
      </c>
      <c r="Q1649" s="56">
        <f t="shared" ca="1" si="14"/>
        <v>1085476359392089.5</v>
      </c>
      <c r="R1649" s="57">
        <f t="shared" ca="1" si="15"/>
        <v>2</v>
      </c>
      <c r="S1649" s="8"/>
      <c r="T1649" s="8"/>
      <c r="U1649" s="8"/>
      <c r="V1649" s="8"/>
      <c r="W1649" s="8"/>
      <c r="X1649" s="8"/>
      <c r="Y1649" s="8"/>
      <c r="Z1649" s="8"/>
    </row>
    <row r="1650" spans="1:26" ht="15.75" customHeight="1">
      <c r="A1650" s="8"/>
      <c r="B1650" s="8"/>
      <c r="C1650" s="8"/>
      <c r="D1650" s="8"/>
      <c r="E1650" s="8"/>
      <c r="F1650" s="8"/>
      <c r="G1650" s="8"/>
      <c r="H1650" s="8"/>
      <c r="I1650" s="8"/>
      <c r="J1650" s="8"/>
      <c r="K1650" s="8"/>
      <c r="L1650" s="8"/>
      <c r="M1650" s="32"/>
      <c r="N1650" s="57" t="str">
        <f t="shared" si="17"/>
        <v/>
      </c>
      <c r="O1650" s="54">
        <f t="shared" ca="1" si="3"/>
        <v>21</v>
      </c>
      <c r="P1650" s="55">
        <f t="shared" ca="1" si="13"/>
        <v>43419054375683.578</v>
      </c>
      <c r="Q1650" s="56">
        <f t="shared" ca="1" si="14"/>
        <v>1128895413767773</v>
      </c>
      <c r="R1650" s="57">
        <f t="shared" ca="1" si="15"/>
        <v>0</v>
      </c>
      <c r="S1650" s="8"/>
      <c r="T1650" s="8"/>
      <c r="U1650" s="8"/>
      <c r="V1650" s="8"/>
      <c r="W1650" s="8"/>
      <c r="X1650" s="8"/>
      <c r="Y1650" s="8"/>
      <c r="Z1650" s="8"/>
    </row>
    <row r="1651" spans="1:26" ht="15.75" customHeight="1">
      <c r="A1651" s="8"/>
      <c r="B1651" s="8"/>
      <c r="C1651" s="8"/>
      <c r="D1651" s="8"/>
      <c r="E1651" s="8"/>
      <c r="F1651" s="8"/>
      <c r="G1651" s="8"/>
      <c r="H1651" s="8"/>
      <c r="I1651" s="8"/>
      <c r="J1651" s="8"/>
      <c r="K1651" s="8"/>
      <c r="L1651" s="8"/>
      <c r="M1651" s="32"/>
      <c r="N1651" s="57" t="str">
        <f t="shared" si="17"/>
        <v/>
      </c>
      <c r="O1651" s="54">
        <f t="shared" ca="1" si="3"/>
        <v>54</v>
      </c>
      <c r="P1651" s="55">
        <f t="shared" ca="1" si="13"/>
        <v>45155816550710.922</v>
      </c>
      <c r="Q1651" s="56">
        <f t="shared" ca="1" si="14"/>
        <v>1174051230318484</v>
      </c>
      <c r="R1651" s="57">
        <f t="shared" ca="1" si="15"/>
        <v>0</v>
      </c>
      <c r="S1651" s="8"/>
      <c r="T1651" s="8"/>
      <c r="U1651" s="8"/>
      <c r="V1651" s="8"/>
      <c r="W1651" s="8"/>
      <c r="X1651" s="8"/>
      <c r="Y1651" s="8"/>
      <c r="Z1651" s="8"/>
    </row>
    <row r="1652" spans="1:26" ht="15.75" customHeight="1">
      <c r="A1652" s="8"/>
      <c r="B1652" s="8"/>
      <c r="C1652" s="8"/>
      <c r="D1652" s="8"/>
      <c r="E1652" s="8"/>
      <c r="F1652" s="8"/>
      <c r="G1652" s="8"/>
      <c r="H1652" s="8"/>
      <c r="I1652" s="8"/>
      <c r="J1652" s="8"/>
      <c r="K1652" s="8"/>
      <c r="L1652" s="8"/>
      <c r="M1652" s="32"/>
      <c r="N1652" s="57" t="str">
        <f t="shared" si="17"/>
        <v/>
      </c>
      <c r="O1652" s="54">
        <f t="shared" ca="1" si="3"/>
        <v>93</v>
      </c>
      <c r="P1652" s="55">
        <f t="shared" ca="1" si="13"/>
        <v>-23481024606369.68</v>
      </c>
      <c r="Q1652" s="56">
        <f t="shared" ca="1" si="14"/>
        <v>1150570205712114.3</v>
      </c>
      <c r="R1652" s="57">
        <f t="shared" ca="1" si="15"/>
        <v>1</v>
      </c>
      <c r="S1652" s="8"/>
      <c r="T1652" s="8"/>
      <c r="U1652" s="8"/>
      <c r="V1652" s="8"/>
      <c r="W1652" s="8"/>
      <c r="X1652" s="8"/>
      <c r="Y1652" s="8"/>
      <c r="Z1652" s="8"/>
    </row>
    <row r="1653" spans="1:26" ht="15.75" customHeight="1">
      <c r="A1653" s="8"/>
      <c r="B1653" s="8"/>
      <c r="C1653" s="8"/>
      <c r="D1653" s="8"/>
      <c r="E1653" s="8"/>
      <c r="F1653" s="8"/>
      <c r="G1653" s="8"/>
      <c r="H1653" s="8"/>
      <c r="I1653" s="8"/>
      <c r="J1653" s="8"/>
      <c r="K1653" s="8"/>
      <c r="L1653" s="8"/>
      <c r="M1653" s="32"/>
      <c r="N1653" s="57" t="str">
        <f t="shared" si="17"/>
        <v/>
      </c>
      <c r="O1653" s="54">
        <f t="shared" ca="1" si="3"/>
        <v>37</v>
      </c>
      <c r="P1653" s="55">
        <f t="shared" ca="1" si="13"/>
        <v>46022808228484.57</v>
      </c>
      <c r="Q1653" s="56">
        <f t="shared" ca="1" si="14"/>
        <v>1196593013940598.8</v>
      </c>
      <c r="R1653" s="57">
        <f t="shared" ca="1" si="15"/>
        <v>0</v>
      </c>
      <c r="S1653" s="8"/>
      <c r="T1653" s="8"/>
      <c r="U1653" s="8"/>
      <c r="V1653" s="8"/>
      <c r="W1653" s="8"/>
      <c r="X1653" s="8"/>
      <c r="Y1653" s="8"/>
      <c r="Z1653" s="8"/>
    </row>
    <row r="1654" spans="1:26" ht="15.75" customHeight="1">
      <c r="A1654" s="8"/>
      <c r="B1654" s="8"/>
      <c r="C1654" s="8"/>
      <c r="D1654" s="8"/>
      <c r="E1654" s="8"/>
      <c r="F1654" s="8"/>
      <c r="G1654" s="8"/>
      <c r="H1654" s="8"/>
      <c r="I1654" s="8"/>
      <c r="J1654" s="8"/>
      <c r="K1654" s="8"/>
      <c r="L1654" s="8"/>
      <c r="M1654" s="32"/>
      <c r="N1654" s="57" t="str">
        <f t="shared" si="17"/>
        <v/>
      </c>
      <c r="O1654" s="54">
        <f t="shared" ca="1" si="3"/>
        <v>18</v>
      </c>
      <c r="P1654" s="55">
        <f t="shared" ca="1" si="13"/>
        <v>47863720557623.953</v>
      </c>
      <c r="Q1654" s="56">
        <f t="shared" ca="1" si="14"/>
        <v>1244456734498222.8</v>
      </c>
      <c r="R1654" s="57">
        <f t="shared" ca="1" si="15"/>
        <v>0</v>
      </c>
      <c r="S1654" s="8"/>
      <c r="T1654" s="8"/>
      <c r="U1654" s="8"/>
      <c r="V1654" s="8"/>
      <c r="W1654" s="8"/>
      <c r="X1654" s="8"/>
      <c r="Y1654" s="8"/>
      <c r="Z1654" s="8"/>
    </row>
    <row r="1655" spans="1:26" ht="15.75" customHeight="1">
      <c r="A1655" s="8"/>
      <c r="B1655" s="8"/>
      <c r="C1655" s="8"/>
      <c r="D1655" s="8"/>
      <c r="E1655" s="8"/>
      <c r="F1655" s="8"/>
      <c r="G1655" s="8"/>
      <c r="H1655" s="8"/>
      <c r="I1655" s="8"/>
      <c r="J1655" s="8"/>
      <c r="K1655" s="8"/>
      <c r="L1655" s="8"/>
      <c r="M1655" s="32"/>
      <c r="N1655" s="57" t="str">
        <f t="shared" si="17"/>
        <v/>
      </c>
      <c r="O1655" s="54">
        <f t="shared" ca="1" si="3"/>
        <v>69</v>
      </c>
      <c r="P1655" s="55">
        <f t="shared" ca="1" si="13"/>
        <v>-24889134689964.457</v>
      </c>
      <c r="Q1655" s="56">
        <f t="shared" ca="1" si="14"/>
        <v>1219567599808258.3</v>
      </c>
      <c r="R1655" s="57">
        <f t="shared" ca="1" si="15"/>
        <v>1</v>
      </c>
      <c r="S1655" s="8"/>
      <c r="T1655" s="8"/>
      <c r="U1655" s="8"/>
      <c r="V1655" s="8"/>
      <c r="W1655" s="8"/>
      <c r="X1655" s="8"/>
      <c r="Y1655" s="8"/>
      <c r="Z1655" s="8"/>
    </row>
    <row r="1656" spans="1:26" ht="15.75" customHeight="1">
      <c r="A1656" s="8"/>
      <c r="B1656" s="8"/>
      <c r="C1656" s="8"/>
      <c r="D1656" s="8"/>
      <c r="E1656" s="8"/>
      <c r="F1656" s="8"/>
      <c r="G1656" s="8"/>
      <c r="H1656" s="8"/>
      <c r="I1656" s="8"/>
      <c r="J1656" s="8"/>
      <c r="K1656" s="8"/>
      <c r="L1656" s="8"/>
      <c r="M1656" s="32"/>
      <c r="N1656" s="57" t="str">
        <f t="shared" si="17"/>
        <v/>
      </c>
      <c r="O1656" s="54">
        <f t="shared" ca="1" si="3"/>
        <v>62</v>
      </c>
      <c r="P1656" s="55">
        <f t="shared" ca="1" si="13"/>
        <v>-24391351996165.164</v>
      </c>
      <c r="Q1656" s="56">
        <f t="shared" ca="1" si="14"/>
        <v>1195176247812093</v>
      </c>
      <c r="R1656" s="57">
        <f t="shared" ca="1" si="15"/>
        <v>2</v>
      </c>
      <c r="S1656" s="8"/>
      <c r="T1656" s="8"/>
      <c r="U1656" s="8"/>
      <c r="V1656" s="8"/>
      <c r="W1656" s="8"/>
      <c r="X1656" s="8"/>
      <c r="Y1656" s="8"/>
      <c r="Z1656" s="8"/>
    </row>
    <row r="1657" spans="1:26" ht="15.75" customHeight="1">
      <c r="A1657" s="8"/>
      <c r="B1657" s="8"/>
      <c r="C1657" s="8"/>
      <c r="D1657" s="8"/>
      <c r="E1657" s="8"/>
      <c r="F1657" s="8"/>
      <c r="G1657" s="8"/>
      <c r="H1657" s="8"/>
      <c r="I1657" s="8"/>
      <c r="J1657" s="8"/>
      <c r="K1657" s="8"/>
      <c r="L1657" s="8"/>
      <c r="M1657" s="32"/>
      <c r="N1657" s="57" t="str">
        <f t="shared" si="17"/>
        <v/>
      </c>
      <c r="O1657" s="54">
        <f t="shared" ca="1" si="3"/>
        <v>55</v>
      </c>
      <c r="P1657" s="55">
        <f t="shared" ca="1" si="13"/>
        <v>47807049912483.719</v>
      </c>
      <c r="Q1657" s="56">
        <f t="shared" ca="1" si="14"/>
        <v>1242983297724576.8</v>
      </c>
      <c r="R1657" s="57">
        <f t="shared" ca="1" si="15"/>
        <v>0</v>
      </c>
      <c r="S1657" s="8"/>
      <c r="T1657" s="8"/>
      <c r="U1657" s="8"/>
      <c r="V1657" s="8"/>
      <c r="W1657" s="8"/>
      <c r="X1657" s="8"/>
      <c r="Y1657" s="8"/>
      <c r="Z1657" s="8"/>
    </row>
    <row r="1658" spans="1:26" ht="15.75" customHeight="1">
      <c r="A1658" s="8"/>
      <c r="B1658" s="8"/>
      <c r="C1658" s="8"/>
      <c r="D1658" s="8"/>
      <c r="E1658" s="8"/>
      <c r="F1658" s="8"/>
      <c r="G1658" s="8"/>
      <c r="H1658" s="8"/>
      <c r="I1658" s="8"/>
      <c r="J1658" s="8"/>
      <c r="K1658" s="8"/>
      <c r="L1658" s="8"/>
      <c r="M1658" s="32"/>
      <c r="N1658" s="57" t="str">
        <f t="shared" si="17"/>
        <v/>
      </c>
      <c r="O1658" s="54">
        <f t="shared" ca="1" si="3"/>
        <v>71</v>
      </c>
      <c r="P1658" s="55">
        <f t="shared" ca="1" si="13"/>
        <v>-24859665954491.535</v>
      </c>
      <c r="Q1658" s="56">
        <f t="shared" ca="1" si="14"/>
        <v>1218123631770085.3</v>
      </c>
      <c r="R1658" s="57">
        <f t="shared" ca="1" si="15"/>
        <v>1</v>
      </c>
      <c r="S1658" s="8"/>
      <c r="T1658" s="8"/>
      <c r="U1658" s="8"/>
      <c r="V1658" s="8"/>
      <c r="W1658" s="8"/>
      <c r="X1658" s="8"/>
      <c r="Y1658" s="8"/>
      <c r="Z1658" s="8"/>
    </row>
    <row r="1659" spans="1:26" ht="15.75" customHeight="1">
      <c r="A1659" s="8"/>
      <c r="B1659" s="8"/>
      <c r="C1659" s="8"/>
      <c r="D1659" s="8"/>
      <c r="E1659" s="8"/>
      <c r="F1659" s="8"/>
      <c r="G1659" s="8"/>
      <c r="H1659" s="8"/>
      <c r="I1659" s="8"/>
      <c r="J1659" s="8"/>
      <c r="K1659" s="8"/>
      <c r="L1659" s="8"/>
      <c r="M1659" s="32"/>
      <c r="N1659" s="57" t="str">
        <f t="shared" si="17"/>
        <v/>
      </c>
      <c r="O1659" s="54">
        <f t="shared" ca="1" si="3"/>
        <v>10</v>
      </c>
      <c r="P1659" s="55">
        <f t="shared" ca="1" si="13"/>
        <v>48724945270803.414</v>
      </c>
      <c r="Q1659" s="56">
        <f t="shared" ca="1" si="14"/>
        <v>1266848577040888.8</v>
      </c>
      <c r="R1659" s="57">
        <f t="shared" ca="1" si="15"/>
        <v>0</v>
      </c>
      <c r="S1659" s="8"/>
      <c r="T1659" s="8"/>
      <c r="U1659" s="8"/>
      <c r="V1659" s="8"/>
      <c r="W1659" s="8"/>
      <c r="X1659" s="8"/>
      <c r="Y1659" s="8"/>
      <c r="Z1659" s="8"/>
    </row>
    <row r="1660" spans="1:26" ht="15.75" customHeight="1">
      <c r="A1660" s="8"/>
      <c r="B1660" s="8"/>
      <c r="C1660" s="8"/>
      <c r="D1660" s="8"/>
      <c r="E1660" s="8"/>
      <c r="F1660" s="8"/>
      <c r="G1660" s="8"/>
      <c r="H1660" s="8"/>
      <c r="I1660" s="8"/>
      <c r="J1660" s="8"/>
      <c r="K1660" s="8"/>
      <c r="L1660" s="8"/>
      <c r="M1660" s="32"/>
      <c r="N1660" s="57" t="str">
        <f t="shared" si="17"/>
        <v/>
      </c>
      <c r="O1660" s="54">
        <f t="shared" ca="1" si="3"/>
        <v>95</v>
      </c>
      <c r="P1660" s="55">
        <f t="shared" ca="1" si="13"/>
        <v>-25336971540817.777</v>
      </c>
      <c r="Q1660" s="56">
        <f t="shared" ca="1" si="14"/>
        <v>1241511605500071</v>
      </c>
      <c r="R1660" s="57">
        <f t="shared" ca="1" si="15"/>
        <v>1</v>
      </c>
      <c r="S1660" s="8"/>
      <c r="T1660" s="8"/>
      <c r="U1660" s="8"/>
      <c r="V1660" s="8"/>
      <c r="W1660" s="8"/>
      <c r="X1660" s="8"/>
      <c r="Y1660" s="8"/>
      <c r="Z1660" s="8"/>
    </row>
    <row r="1661" spans="1:26" ht="15.75" customHeight="1">
      <c r="A1661" s="8"/>
      <c r="B1661" s="8"/>
      <c r="C1661" s="8"/>
      <c r="D1661" s="8"/>
      <c r="E1661" s="8"/>
      <c r="F1661" s="8"/>
      <c r="G1661" s="8"/>
      <c r="H1661" s="8"/>
      <c r="I1661" s="8"/>
      <c r="J1661" s="8"/>
      <c r="K1661" s="8"/>
      <c r="L1661" s="8"/>
      <c r="M1661" s="32"/>
      <c r="N1661" s="57" t="str">
        <f t="shared" si="17"/>
        <v/>
      </c>
      <c r="O1661" s="54">
        <f t="shared" ca="1" si="3"/>
        <v>67</v>
      </c>
      <c r="P1661" s="55">
        <f t="shared" ca="1" si="13"/>
        <v>-24830232110001.422</v>
      </c>
      <c r="Q1661" s="56">
        <f t="shared" ca="1" si="14"/>
        <v>1216681373390069.5</v>
      </c>
      <c r="R1661" s="57">
        <f t="shared" ca="1" si="15"/>
        <v>2</v>
      </c>
      <c r="S1661" s="8"/>
      <c r="T1661" s="8"/>
      <c r="U1661" s="8"/>
      <c r="V1661" s="8"/>
      <c r="W1661" s="8"/>
      <c r="X1661" s="8"/>
      <c r="Y1661" s="8"/>
      <c r="Z1661" s="8"/>
    </row>
    <row r="1662" spans="1:26" ht="15.75" customHeight="1">
      <c r="A1662" s="8"/>
      <c r="B1662" s="8"/>
      <c r="C1662" s="8"/>
      <c r="D1662" s="8"/>
      <c r="E1662" s="8"/>
      <c r="F1662" s="8"/>
      <c r="G1662" s="8"/>
      <c r="H1662" s="8"/>
      <c r="I1662" s="8"/>
      <c r="J1662" s="8"/>
      <c r="K1662" s="8"/>
      <c r="L1662" s="8"/>
      <c r="M1662" s="32"/>
      <c r="N1662" s="57" t="str">
        <f t="shared" si="17"/>
        <v/>
      </c>
      <c r="O1662" s="54">
        <f t="shared" ca="1" si="3"/>
        <v>27</v>
      </c>
      <c r="P1662" s="55">
        <f t="shared" ca="1" si="13"/>
        <v>48667254935602.781</v>
      </c>
      <c r="Q1662" s="56">
        <f t="shared" ca="1" si="14"/>
        <v>1265348628325672.3</v>
      </c>
      <c r="R1662" s="57">
        <f t="shared" ca="1" si="15"/>
        <v>0</v>
      </c>
      <c r="S1662" s="8"/>
      <c r="T1662" s="8"/>
      <c r="U1662" s="8"/>
      <c r="V1662" s="8"/>
      <c r="W1662" s="8"/>
      <c r="X1662" s="8"/>
      <c r="Y1662" s="8"/>
      <c r="Z1662" s="8"/>
    </row>
    <row r="1663" spans="1:26" ht="15.75" customHeight="1">
      <c r="A1663" s="8"/>
      <c r="B1663" s="8"/>
      <c r="C1663" s="8"/>
      <c r="D1663" s="8"/>
      <c r="E1663" s="8"/>
      <c r="F1663" s="8"/>
      <c r="G1663" s="8"/>
      <c r="H1663" s="8"/>
      <c r="I1663" s="8"/>
      <c r="J1663" s="8"/>
      <c r="K1663" s="8"/>
      <c r="L1663" s="8"/>
      <c r="M1663" s="32"/>
      <c r="N1663" s="57" t="str">
        <f t="shared" si="17"/>
        <v/>
      </c>
      <c r="O1663" s="54">
        <f t="shared" ca="1" si="3"/>
        <v>42</v>
      </c>
      <c r="P1663" s="55">
        <f t="shared" ca="1" si="13"/>
        <v>50613945133026.891</v>
      </c>
      <c r="Q1663" s="56">
        <f t="shared" ca="1" si="14"/>
        <v>1315962573458699.3</v>
      </c>
      <c r="R1663" s="57">
        <f t="shared" ca="1" si="15"/>
        <v>0</v>
      </c>
      <c r="S1663" s="8"/>
      <c r="T1663" s="8"/>
      <c r="U1663" s="8"/>
      <c r="V1663" s="8"/>
      <c r="W1663" s="8"/>
      <c r="X1663" s="8"/>
      <c r="Y1663" s="8"/>
      <c r="Z1663" s="8"/>
    </row>
    <row r="1664" spans="1:26" ht="15.75" customHeight="1">
      <c r="A1664" s="8"/>
      <c r="B1664" s="8"/>
      <c r="C1664" s="8"/>
      <c r="D1664" s="8"/>
      <c r="E1664" s="8"/>
      <c r="F1664" s="8"/>
      <c r="G1664" s="8"/>
      <c r="H1664" s="8"/>
      <c r="I1664" s="8"/>
      <c r="J1664" s="8"/>
      <c r="K1664" s="8"/>
      <c r="L1664" s="8"/>
      <c r="M1664" s="32"/>
      <c r="N1664" s="57" t="str">
        <f t="shared" si="17"/>
        <v/>
      </c>
      <c r="O1664" s="54">
        <f t="shared" ca="1" si="3"/>
        <v>55</v>
      </c>
      <c r="P1664" s="55">
        <f t="shared" ca="1" si="13"/>
        <v>52638502938347.969</v>
      </c>
      <c r="Q1664" s="56">
        <f t="shared" ca="1" si="14"/>
        <v>1368601076397047.3</v>
      </c>
      <c r="R1664" s="57">
        <f t="shared" ca="1" si="15"/>
        <v>0</v>
      </c>
      <c r="S1664" s="8"/>
      <c r="T1664" s="8"/>
      <c r="U1664" s="8"/>
      <c r="V1664" s="8"/>
      <c r="W1664" s="8"/>
      <c r="X1664" s="8"/>
      <c r="Y1664" s="8"/>
      <c r="Z1664" s="8"/>
    </row>
    <row r="1665" spans="1:26" ht="15.75" customHeight="1">
      <c r="A1665" s="8"/>
      <c r="B1665" s="8"/>
      <c r="C1665" s="8"/>
      <c r="D1665" s="8"/>
      <c r="E1665" s="8"/>
      <c r="F1665" s="8"/>
      <c r="G1665" s="8"/>
      <c r="H1665" s="8"/>
      <c r="I1665" s="8"/>
      <c r="J1665" s="8"/>
      <c r="K1665" s="8"/>
      <c r="L1665" s="8"/>
      <c r="M1665" s="32"/>
      <c r="N1665" s="57" t="str">
        <f t="shared" si="17"/>
        <v/>
      </c>
      <c r="O1665" s="54">
        <f t="shared" ca="1" si="3"/>
        <v>28</v>
      </c>
      <c r="P1665" s="55">
        <f t="shared" ca="1" si="13"/>
        <v>54744043055881.891</v>
      </c>
      <c r="Q1665" s="56">
        <f t="shared" ca="1" si="14"/>
        <v>1423345119452929.3</v>
      </c>
      <c r="R1665" s="57">
        <f t="shared" ca="1" si="15"/>
        <v>0</v>
      </c>
      <c r="S1665" s="8"/>
      <c r="T1665" s="8"/>
      <c r="U1665" s="8"/>
      <c r="V1665" s="8"/>
      <c r="W1665" s="8"/>
      <c r="X1665" s="8"/>
      <c r="Y1665" s="8"/>
      <c r="Z1665" s="8"/>
    </row>
    <row r="1666" spans="1:26" ht="15.75" customHeight="1">
      <c r="A1666" s="8"/>
      <c r="B1666" s="8"/>
      <c r="C1666" s="8"/>
      <c r="D1666" s="8"/>
      <c r="E1666" s="8"/>
      <c r="F1666" s="8"/>
      <c r="G1666" s="8"/>
      <c r="H1666" s="8"/>
      <c r="I1666" s="8"/>
      <c r="J1666" s="8"/>
      <c r="K1666" s="8"/>
      <c r="L1666" s="8"/>
      <c r="M1666" s="32"/>
      <c r="N1666" s="57" t="str">
        <f t="shared" si="17"/>
        <v/>
      </c>
      <c r="O1666" s="54">
        <f t="shared" ca="1" si="3"/>
        <v>29</v>
      </c>
      <c r="P1666" s="55">
        <f t="shared" ca="1" si="13"/>
        <v>56933804778117.172</v>
      </c>
      <c r="Q1666" s="56">
        <f t="shared" ca="1" si="14"/>
        <v>1480278924231046.5</v>
      </c>
      <c r="R1666" s="57">
        <f t="shared" ca="1" si="15"/>
        <v>0</v>
      </c>
      <c r="S1666" s="8"/>
      <c r="T1666" s="8"/>
      <c r="U1666" s="8"/>
      <c r="V1666" s="8"/>
      <c r="W1666" s="8"/>
      <c r="X1666" s="8"/>
      <c r="Y1666" s="8"/>
      <c r="Z1666" s="8"/>
    </row>
    <row r="1667" spans="1:26" ht="15.75" customHeight="1">
      <c r="A1667" s="8"/>
      <c r="B1667" s="8"/>
      <c r="C1667" s="8"/>
      <c r="D1667" s="8"/>
      <c r="E1667" s="8"/>
      <c r="F1667" s="8"/>
      <c r="G1667" s="8"/>
      <c r="H1667" s="8"/>
      <c r="I1667" s="8"/>
      <c r="J1667" s="8"/>
      <c r="K1667" s="8"/>
      <c r="L1667" s="8"/>
      <c r="M1667" s="32"/>
      <c r="N1667" s="57" t="str">
        <f t="shared" si="17"/>
        <v/>
      </c>
      <c r="O1667" s="54">
        <f t="shared" ca="1" si="3"/>
        <v>23</v>
      </c>
      <c r="P1667" s="55">
        <f t="shared" ca="1" si="13"/>
        <v>59211156969241.859</v>
      </c>
      <c r="Q1667" s="56">
        <f t="shared" ca="1" si="14"/>
        <v>1539490081200288.3</v>
      </c>
      <c r="R1667" s="57">
        <f t="shared" ca="1" si="15"/>
        <v>0</v>
      </c>
      <c r="S1667" s="8"/>
      <c r="T1667" s="8"/>
      <c r="U1667" s="8"/>
      <c r="V1667" s="8"/>
      <c r="W1667" s="8"/>
      <c r="X1667" s="8"/>
      <c r="Y1667" s="8"/>
      <c r="Z1667" s="8"/>
    </row>
    <row r="1668" spans="1:26" ht="15.75" customHeight="1">
      <c r="A1668" s="8"/>
      <c r="B1668" s="8"/>
      <c r="C1668" s="8"/>
      <c r="D1668" s="8"/>
      <c r="E1668" s="8"/>
      <c r="F1668" s="8"/>
      <c r="G1668" s="8"/>
      <c r="H1668" s="8"/>
      <c r="I1668" s="8"/>
      <c r="J1668" s="8"/>
      <c r="K1668" s="8"/>
      <c r="L1668" s="8"/>
      <c r="M1668" s="32"/>
      <c r="N1668" s="57" t="str">
        <f t="shared" si="17"/>
        <v/>
      </c>
      <c r="O1668" s="54">
        <f t="shared" ca="1" si="3"/>
        <v>88</v>
      </c>
      <c r="P1668" s="55">
        <f t="shared" ca="1" si="13"/>
        <v>-30789801624005.766</v>
      </c>
      <c r="Q1668" s="56">
        <f t="shared" ca="1" si="14"/>
        <v>1508700279576282.5</v>
      </c>
      <c r="R1668" s="57">
        <f t="shared" ca="1" si="15"/>
        <v>1</v>
      </c>
      <c r="S1668" s="8"/>
      <c r="T1668" s="8"/>
      <c r="U1668" s="8"/>
      <c r="V1668" s="8"/>
      <c r="W1668" s="8"/>
      <c r="X1668" s="8"/>
      <c r="Y1668" s="8"/>
      <c r="Z1668" s="8"/>
    </row>
    <row r="1669" spans="1:26" ht="15.75" customHeight="1">
      <c r="A1669" s="8"/>
      <c r="B1669" s="8"/>
      <c r="C1669" s="8"/>
      <c r="D1669" s="8"/>
      <c r="E1669" s="8"/>
      <c r="F1669" s="8"/>
      <c r="G1669" s="8"/>
      <c r="H1669" s="8"/>
      <c r="I1669" s="8"/>
      <c r="J1669" s="8"/>
      <c r="K1669" s="8"/>
      <c r="L1669" s="8"/>
      <c r="M1669" s="32"/>
      <c r="N1669" s="57" t="str">
        <f t="shared" si="17"/>
        <v/>
      </c>
      <c r="O1669" s="54">
        <f t="shared" ca="1" si="3"/>
        <v>12</v>
      </c>
      <c r="P1669" s="55">
        <f t="shared" ca="1" si="13"/>
        <v>60348011183051.305</v>
      </c>
      <c r="Q1669" s="56">
        <f t="shared" ca="1" si="14"/>
        <v>1569048290759333.8</v>
      </c>
      <c r="R1669" s="57">
        <f t="shared" ca="1" si="15"/>
        <v>0</v>
      </c>
      <c r="S1669" s="8"/>
      <c r="T1669" s="8"/>
      <c r="U1669" s="8"/>
      <c r="V1669" s="8"/>
      <c r="W1669" s="8"/>
      <c r="X1669" s="8"/>
      <c r="Y1669" s="8"/>
      <c r="Z1669" s="8"/>
    </row>
    <row r="1670" spans="1:26" ht="15.75" customHeight="1">
      <c r="A1670" s="8"/>
      <c r="B1670" s="8"/>
      <c r="C1670" s="8"/>
      <c r="D1670" s="8"/>
      <c r="E1670" s="8"/>
      <c r="F1670" s="8"/>
      <c r="G1670" s="8"/>
      <c r="H1670" s="8"/>
      <c r="I1670" s="8"/>
      <c r="J1670" s="8"/>
      <c r="K1670" s="8"/>
      <c r="L1670" s="8"/>
      <c r="M1670" s="32"/>
      <c r="N1670" s="57" t="str">
        <f t="shared" si="17"/>
        <v/>
      </c>
      <c r="O1670" s="54">
        <f t="shared" ca="1" si="3"/>
        <v>55</v>
      </c>
      <c r="P1670" s="55">
        <f t="shared" ca="1" si="13"/>
        <v>62761931630373.352</v>
      </c>
      <c r="Q1670" s="56">
        <f t="shared" ca="1" si="14"/>
        <v>1631810222389707</v>
      </c>
      <c r="R1670" s="57">
        <f t="shared" ca="1" si="15"/>
        <v>0</v>
      </c>
      <c r="S1670" s="8"/>
      <c r="T1670" s="8"/>
      <c r="U1670" s="8"/>
      <c r="V1670" s="8"/>
      <c r="W1670" s="8"/>
      <c r="X1670" s="8"/>
      <c r="Y1670" s="8"/>
      <c r="Z1670" s="8"/>
    </row>
    <row r="1671" spans="1:26" ht="15.75" customHeight="1">
      <c r="A1671" s="8"/>
      <c r="B1671" s="8"/>
      <c r="C1671" s="8"/>
      <c r="D1671" s="8"/>
      <c r="E1671" s="8"/>
      <c r="F1671" s="8"/>
      <c r="G1671" s="8"/>
      <c r="H1671" s="8"/>
      <c r="I1671" s="8"/>
      <c r="J1671" s="8"/>
      <c r="K1671" s="8"/>
      <c r="L1671" s="8"/>
      <c r="M1671" s="32"/>
      <c r="N1671" s="57" t="str">
        <f t="shared" si="17"/>
        <v/>
      </c>
      <c r="O1671" s="54">
        <f t="shared" ca="1" si="3"/>
        <v>31</v>
      </c>
      <c r="P1671" s="55">
        <f t="shared" ca="1" si="13"/>
        <v>65272408895588.281</v>
      </c>
      <c r="Q1671" s="56">
        <f t="shared" ca="1" si="14"/>
        <v>1697082631285295.3</v>
      </c>
      <c r="R1671" s="57">
        <f t="shared" ca="1" si="15"/>
        <v>0</v>
      </c>
      <c r="S1671" s="8"/>
      <c r="T1671" s="8"/>
      <c r="U1671" s="8"/>
      <c r="V1671" s="8"/>
      <c r="W1671" s="8"/>
      <c r="X1671" s="8"/>
      <c r="Y1671" s="8"/>
      <c r="Z1671" s="8"/>
    </row>
    <row r="1672" spans="1:26" ht="15.75" customHeight="1">
      <c r="A1672" s="8"/>
      <c r="B1672" s="8"/>
      <c r="C1672" s="8"/>
      <c r="D1672" s="8"/>
      <c r="E1672" s="8"/>
      <c r="F1672" s="8"/>
      <c r="G1672" s="8"/>
      <c r="H1672" s="8"/>
      <c r="I1672" s="8"/>
      <c r="J1672" s="8"/>
      <c r="K1672" s="8"/>
      <c r="L1672" s="8"/>
      <c r="M1672" s="32"/>
      <c r="N1672" s="57" t="str">
        <f t="shared" si="17"/>
        <v/>
      </c>
      <c r="O1672" s="54">
        <f t="shared" ca="1" si="3"/>
        <v>2</v>
      </c>
      <c r="P1672" s="55">
        <f t="shared" ca="1" si="13"/>
        <v>67883305251411.813</v>
      </c>
      <c r="Q1672" s="56">
        <f t="shared" ca="1" si="14"/>
        <v>1764965936536707</v>
      </c>
      <c r="R1672" s="57">
        <f t="shared" ca="1" si="15"/>
        <v>0</v>
      </c>
      <c r="S1672" s="8"/>
      <c r="T1672" s="8"/>
      <c r="U1672" s="8"/>
      <c r="V1672" s="8"/>
      <c r="W1672" s="8"/>
      <c r="X1672" s="8"/>
      <c r="Y1672" s="8"/>
      <c r="Z1672" s="8"/>
    </row>
    <row r="1673" spans="1:26" ht="15.75" customHeight="1">
      <c r="A1673" s="8"/>
      <c r="B1673" s="8"/>
      <c r="C1673" s="8"/>
      <c r="D1673" s="8"/>
      <c r="E1673" s="8"/>
      <c r="F1673" s="8"/>
      <c r="G1673" s="8"/>
      <c r="H1673" s="8"/>
      <c r="I1673" s="8"/>
      <c r="J1673" s="8"/>
      <c r="K1673" s="8"/>
      <c r="L1673" s="8"/>
      <c r="M1673" s="32"/>
      <c r="N1673" s="57" t="str">
        <f t="shared" si="17"/>
        <v/>
      </c>
      <c r="O1673" s="54">
        <f t="shared" ca="1" si="3"/>
        <v>81</v>
      </c>
      <c r="P1673" s="55">
        <f t="shared" ca="1" si="13"/>
        <v>-35299318730734.141</v>
      </c>
      <c r="Q1673" s="56">
        <f t="shared" ca="1" si="14"/>
        <v>1729666617805972.8</v>
      </c>
      <c r="R1673" s="57">
        <f t="shared" ca="1" si="15"/>
        <v>1</v>
      </c>
      <c r="S1673" s="8"/>
      <c r="T1673" s="8"/>
      <c r="U1673" s="8"/>
      <c r="V1673" s="8"/>
      <c r="W1673" s="8"/>
      <c r="X1673" s="8"/>
      <c r="Y1673" s="8"/>
      <c r="Z1673" s="8"/>
    </row>
    <row r="1674" spans="1:26" ht="15.75" customHeight="1">
      <c r="A1674" s="8"/>
      <c r="B1674" s="8"/>
      <c r="C1674" s="8"/>
      <c r="D1674" s="8"/>
      <c r="E1674" s="8"/>
      <c r="F1674" s="8"/>
      <c r="G1674" s="8"/>
      <c r="H1674" s="8"/>
      <c r="I1674" s="8"/>
      <c r="J1674" s="8"/>
      <c r="K1674" s="8"/>
      <c r="L1674" s="8"/>
      <c r="M1674" s="32"/>
      <c r="N1674" s="57" t="str">
        <f t="shared" si="17"/>
        <v/>
      </c>
      <c r="O1674" s="54">
        <f t="shared" ca="1" si="3"/>
        <v>97</v>
      </c>
      <c r="P1674" s="55">
        <f t="shared" ca="1" si="13"/>
        <v>-34593332356119.457</v>
      </c>
      <c r="Q1674" s="56">
        <f t="shared" ca="1" si="14"/>
        <v>1695073285449853.3</v>
      </c>
      <c r="R1674" s="57">
        <f t="shared" ca="1" si="15"/>
        <v>2</v>
      </c>
      <c r="S1674" s="8"/>
      <c r="T1674" s="8"/>
      <c r="U1674" s="8"/>
      <c r="V1674" s="8"/>
      <c r="W1674" s="8"/>
      <c r="X1674" s="8"/>
      <c r="Y1674" s="8"/>
      <c r="Z1674" s="8"/>
    </row>
    <row r="1675" spans="1:26" ht="15.75" customHeight="1">
      <c r="A1675" s="8"/>
      <c r="B1675" s="8"/>
      <c r="C1675" s="8"/>
      <c r="D1675" s="8"/>
      <c r="E1675" s="8"/>
      <c r="F1675" s="8"/>
      <c r="G1675" s="8"/>
      <c r="H1675" s="8"/>
      <c r="I1675" s="8"/>
      <c r="J1675" s="8"/>
      <c r="K1675" s="8"/>
      <c r="L1675" s="8"/>
      <c r="M1675" s="32"/>
      <c r="N1675" s="57" t="str">
        <f t="shared" si="17"/>
        <v/>
      </c>
      <c r="O1675" s="54">
        <f t="shared" ca="1" si="3"/>
        <v>5</v>
      </c>
      <c r="P1675" s="55">
        <f t="shared" ca="1" si="13"/>
        <v>67802931417994.133</v>
      </c>
      <c r="Q1675" s="56">
        <f t="shared" ca="1" si="14"/>
        <v>1762876216867847.5</v>
      </c>
      <c r="R1675" s="57">
        <f t="shared" ca="1" si="15"/>
        <v>0</v>
      </c>
      <c r="S1675" s="8"/>
      <c r="T1675" s="8"/>
      <c r="U1675" s="8"/>
      <c r="V1675" s="8"/>
      <c r="W1675" s="8"/>
      <c r="X1675" s="8"/>
      <c r="Y1675" s="8"/>
      <c r="Z1675" s="8"/>
    </row>
    <row r="1676" spans="1:26" ht="15.75" customHeight="1">
      <c r="A1676" s="8"/>
      <c r="B1676" s="8"/>
      <c r="C1676" s="8"/>
      <c r="D1676" s="8"/>
      <c r="E1676" s="8"/>
      <c r="F1676" s="8"/>
      <c r="G1676" s="8"/>
      <c r="H1676" s="8"/>
      <c r="I1676" s="8"/>
      <c r="J1676" s="8"/>
      <c r="K1676" s="8"/>
      <c r="L1676" s="8"/>
      <c r="M1676" s="32"/>
      <c r="N1676" s="57" t="str">
        <f t="shared" si="17"/>
        <v/>
      </c>
      <c r="O1676" s="54">
        <f t="shared" ca="1" si="3"/>
        <v>67</v>
      </c>
      <c r="P1676" s="55">
        <f t="shared" ca="1" si="13"/>
        <v>-35257524337356.953</v>
      </c>
      <c r="Q1676" s="56">
        <f t="shared" ca="1" si="14"/>
        <v>1727618692530490.5</v>
      </c>
      <c r="R1676" s="57">
        <f t="shared" ca="1" si="15"/>
        <v>1</v>
      </c>
      <c r="S1676" s="8"/>
      <c r="T1676" s="8"/>
      <c r="U1676" s="8"/>
      <c r="V1676" s="8"/>
      <c r="W1676" s="8"/>
      <c r="X1676" s="8"/>
      <c r="Y1676" s="8"/>
      <c r="Z1676" s="8"/>
    </row>
    <row r="1677" spans="1:26" ht="15.75" customHeight="1">
      <c r="A1677" s="8"/>
      <c r="B1677" s="8"/>
      <c r="C1677" s="8"/>
      <c r="D1677" s="8"/>
      <c r="E1677" s="8"/>
      <c r="F1677" s="8"/>
      <c r="G1677" s="8"/>
      <c r="H1677" s="8"/>
      <c r="I1677" s="8"/>
      <c r="J1677" s="8"/>
      <c r="K1677" s="8"/>
      <c r="L1677" s="8"/>
      <c r="M1677" s="32"/>
      <c r="N1677" s="57" t="str">
        <f t="shared" si="17"/>
        <v/>
      </c>
      <c r="O1677" s="54">
        <f t="shared" ca="1" si="3"/>
        <v>91</v>
      </c>
      <c r="P1677" s="55">
        <f t="shared" ca="1" si="13"/>
        <v>-34552373850609.813</v>
      </c>
      <c r="Q1677" s="56">
        <f t="shared" ca="1" si="14"/>
        <v>1693066318679880.8</v>
      </c>
      <c r="R1677" s="57">
        <f t="shared" ca="1" si="15"/>
        <v>2</v>
      </c>
      <c r="S1677" s="8"/>
      <c r="T1677" s="8"/>
      <c r="U1677" s="8"/>
      <c r="V1677" s="8"/>
      <c r="W1677" s="8"/>
      <c r="X1677" s="8"/>
      <c r="Y1677" s="8"/>
      <c r="Z1677" s="8"/>
    </row>
    <row r="1678" spans="1:26" ht="15.75" customHeight="1">
      <c r="A1678" s="8"/>
      <c r="B1678" s="8"/>
      <c r="C1678" s="8"/>
      <c r="D1678" s="8"/>
      <c r="E1678" s="8"/>
      <c r="F1678" s="8"/>
      <c r="G1678" s="8"/>
      <c r="H1678" s="8"/>
      <c r="I1678" s="8"/>
      <c r="J1678" s="8"/>
      <c r="K1678" s="8"/>
      <c r="L1678" s="8"/>
      <c r="M1678" s="32"/>
      <c r="N1678" s="57" t="str">
        <f t="shared" si="17"/>
        <v/>
      </c>
      <c r="O1678" s="54">
        <f t="shared" ca="1" si="3"/>
        <v>68</v>
      </c>
      <c r="P1678" s="55">
        <f t="shared" ca="1" si="13"/>
        <v>-33861326373597.617</v>
      </c>
      <c r="Q1678" s="56">
        <f t="shared" ca="1" si="14"/>
        <v>1659204992306283.3</v>
      </c>
      <c r="R1678" s="57">
        <f t="shared" ca="1" si="15"/>
        <v>3</v>
      </c>
      <c r="S1678" s="8"/>
      <c r="T1678" s="8"/>
      <c r="U1678" s="8"/>
      <c r="V1678" s="8"/>
      <c r="W1678" s="8"/>
      <c r="X1678" s="8"/>
      <c r="Y1678" s="8"/>
      <c r="Z1678" s="8"/>
    </row>
    <row r="1679" spans="1:26" ht="15.75" customHeight="1">
      <c r="A1679" s="8"/>
      <c r="B1679" s="8"/>
      <c r="C1679" s="8"/>
      <c r="D1679" s="8"/>
      <c r="E1679" s="8"/>
      <c r="F1679" s="8"/>
      <c r="G1679" s="8"/>
      <c r="H1679" s="8"/>
      <c r="I1679" s="8"/>
      <c r="J1679" s="8"/>
      <c r="K1679" s="8"/>
      <c r="L1679" s="8"/>
      <c r="M1679" s="32"/>
      <c r="N1679" s="57" t="str">
        <f t="shared" si="17"/>
        <v/>
      </c>
      <c r="O1679" s="54">
        <f t="shared" ca="1" si="3"/>
        <v>65</v>
      </c>
      <c r="P1679" s="55">
        <f t="shared" ca="1" si="13"/>
        <v>-33184099846125.664</v>
      </c>
      <c r="Q1679" s="56">
        <f t="shared" ca="1" si="14"/>
        <v>1626020892460157.5</v>
      </c>
      <c r="R1679" s="57">
        <f t="shared" ca="1" si="15"/>
        <v>4</v>
      </c>
      <c r="S1679" s="8"/>
      <c r="T1679" s="8"/>
      <c r="U1679" s="8"/>
      <c r="V1679" s="8"/>
      <c r="W1679" s="8"/>
      <c r="X1679" s="8"/>
      <c r="Y1679" s="8"/>
      <c r="Z1679" s="8"/>
    </row>
    <row r="1680" spans="1:26" ht="15.75" customHeight="1">
      <c r="A1680" s="8"/>
      <c r="B1680" s="8"/>
      <c r="C1680" s="8"/>
      <c r="D1680" s="8"/>
      <c r="E1680" s="8"/>
      <c r="F1680" s="8"/>
      <c r="G1680" s="8"/>
      <c r="H1680" s="8"/>
      <c r="I1680" s="8"/>
      <c r="J1680" s="8"/>
      <c r="K1680" s="8"/>
      <c r="L1680" s="8"/>
      <c r="M1680" s="32"/>
      <c r="N1680" s="57" t="str">
        <f t="shared" si="17"/>
        <v/>
      </c>
      <c r="O1680" s="54">
        <f t="shared" ca="1" si="3"/>
        <v>15</v>
      </c>
      <c r="P1680" s="55">
        <f t="shared" ca="1" si="13"/>
        <v>65040835698406.305</v>
      </c>
      <c r="Q1680" s="56">
        <f t="shared" ca="1" si="14"/>
        <v>1691061728158563.8</v>
      </c>
      <c r="R1680" s="57">
        <f t="shared" ca="1" si="15"/>
        <v>0</v>
      </c>
      <c r="S1680" s="8"/>
      <c r="T1680" s="8"/>
      <c r="U1680" s="8"/>
      <c r="V1680" s="8"/>
      <c r="W1680" s="8"/>
      <c r="X1680" s="8"/>
      <c r="Y1680" s="8"/>
      <c r="Z1680" s="8"/>
    </row>
    <row r="1681" spans="1:26" ht="15.75" customHeight="1">
      <c r="A1681" s="8"/>
      <c r="B1681" s="8"/>
      <c r="C1681" s="8"/>
      <c r="D1681" s="8"/>
      <c r="E1681" s="8"/>
      <c r="F1681" s="8"/>
      <c r="G1681" s="8"/>
      <c r="H1681" s="8"/>
      <c r="I1681" s="8"/>
      <c r="J1681" s="8"/>
      <c r="K1681" s="8"/>
      <c r="L1681" s="8"/>
      <c r="M1681" s="32"/>
      <c r="N1681" s="57" t="str">
        <f t="shared" si="17"/>
        <v/>
      </c>
      <c r="O1681" s="54">
        <f t="shared" ca="1" si="3"/>
        <v>100</v>
      </c>
      <c r="P1681" s="55">
        <f t="shared" ca="1" si="13"/>
        <v>-33821234563171.277</v>
      </c>
      <c r="Q1681" s="56">
        <f t="shared" ca="1" si="14"/>
        <v>1657240493595392.5</v>
      </c>
      <c r="R1681" s="57">
        <f t="shared" ca="1" si="15"/>
        <v>1</v>
      </c>
      <c r="S1681" s="8"/>
      <c r="T1681" s="8"/>
      <c r="U1681" s="8"/>
      <c r="V1681" s="8"/>
      <c r="W1681" s="8"/>
      <c r="X1681" s="8"/>
      <c r="Y1681" s="8"/>
      <c r="Z1681" s="8"/>
    </row>
    <row r="1682" spans="1:26" ht="15.75" customHeight="1">
      <c r="A1682" s="8"/>
      <c r="B1682" s="8"/>
      <c r="C1682" s="8"/>
      <c r="D1682" s="8"/>
      <c r="E1682" s="8"/>
      <c r="F1682" s="8"/>
      <c r="G1682" s="8"/>
      <c r="H1682" s="8"/>
      <c r="I1682" s="8"/>
      <c r="J1682" s="8"/>
      <c r="K1682" s="8"/>
      <c r="L1682" s="8"/>
      <c r="M1682" s="32"/>
      <c r="N1682" s="57" t="str">
        <f t="shared" si="17"/>
        <v/>
      </c>
      <c r="O1682" s="54">
        <f t="shared" ca="1" si="3"/>
        <v>21</v>
      </c>
      <c r="P1682" s="55">
        <f t="shared" ca="1" si="13"/>
        <v>66289619743815.703</v>
      </c>
      <c r="Q1682" s="56">
        <f t="shared" ca="1" si="14"/>
        <v>1723530113339208.3</v>
      </c>
      <c r="R1682" s="57">
        <f t="shared" ca="1" si="15"/>
        <v>0</v>
      </c>
      <c r="S1682" s="8"/>
      <c r="T1682" s="8"/>
      <c r="U1682" s="8"/>
      <c r="V1682" s="8"/>
      <c r="W1682" s="8"/>
      <c r="X1682" s="8"/>
      <c r="Y1682" s="8"/>
      <c r="Z1682" s="8"/>
    </row>
    <row r="1683" spans="1:26" ht="15.75" customHeight="1">
      <c r="A1683" s="8"/>
      <c r="B1683" s="8"/>
      <c r="C1683" s="8"/>
      <c r="D1683" s="8"/>
      <c r="E1683" s="8"/>
      <c r="F1683" s="8"/>
      <c r="G1683" s="8"/>
      <c r="H1683" s="8"/>
      <c r="I1683" s="8"/>
      <c r="J1683" s="8"/>
      <c r="K1683" s="8"/>
      <c r="L1683" s="8"/>
      <c r="M1683" s="32"/>
      <c r="N1683" s="57" t="str">
        <f t="shared" si="17"/>
        <v/>
      </c>
      <c r="O1683" s="54">
        <f t="shared" ca="1" si="3"/>
        <v>39</v>
      </c>
      <c r="P1683" s="55">
        <f t="shared" ca="1" si="13"/>
        <v>68941204533568.328</v>
      </c>
      <c r="Q1683" s="56">
        <f t="shared" ca="1" si="14"/>
        <v>1792471317872776.5</v>
      </c>
      <c r="R1683" s="57">
        <f t="shared" ca="1" si="15"/>
        <v>0</v>
      </c>
      <c r="S1683" s="8"/>
      <c r="T1683" s="8"/>
      <c r="U1683" s="8"/>
      <c r="V1683" s="8"/>
      <c r="W1683" s="8"/>
      <c r="X1683" s="8"/>
      <c r="Y1683" s="8"/>
      <c r="Z1683" s="8"/>
    </row>
    <row r="1684" spans="1:26" ht="15.75" customHeight="1">
      <c r="A1684" s="8"/>
      <c r="B1684" s="8"/>
      <c r="C1684" s="8"/>
      <c r="D1684" s="8"/>
      <c r="E1684" s="8"/>
      <c r="F1684" s="8"/>
      <c r="G1684" s="8"/>
      <c r="H1684" s="8"/>
      <c r="I1684" s="8"/>
      <c r="J1684" s="8"/>
      <c r="K1684" s="8"/>
      <c r="L1684" s="8"/>
      <c r="M1684" s="32"/>
      <c r="N1684" s="57" t="str">
        <f t="shared" si="17"/>
        <v/>
      </c>
      <c r="O1684" s="54">
        <f t="shared" ca="1" si="3"/>
        <v>6</v>
      </c>
      <c r="P1684" s="55">
        <f t="shared" ca="1" si="13"/>
        <v>71698852714911.063</v>
      </c>
      <c r="Q1684" s="56">
        <f t="shared" ca="1" si="14"/>
        <v>1864170170587687.5</v>
      </c>
      <c r="R1684" s="57">
        <f t="shared" ca="1" si="15"/>
        <v>0</v>
      </c>
      <c r="S1684" s="8"/>
      <c r="T1684" s="8"/>
      <c r="U1684" s="8"/>
      <c r="V1684" s="8"/>
      <c r="W1684" s="8"/>
      <c r="X1684" s="8"/>
      <c r="Y1684" s="8"/>
      <c r="Z1684" s="8"/>
    </row>
    <row r="1685" spans="1:26" ht="15.75" customHeight="1">
      <c r="A1685" s="8"/>
      <c r="B1685" s="8"/>
      <c r="C1685" s="8"/>
      <c r="D1685" s="8"/>
      <c r="E1685" s="8"/>
      <c r="F1685" s="8"/>
      <c r="G1685" s="8"/>
      <c r="H1685" s="8"/>
      <c r="I1685" s="8"/>
      <c r="J1685" s="8"/>
      <c r="K1685" s="8"/>
      <c r="L1685" s="8"/>
      <c r="M1685" s="32"/>
      <c r="N1685" s="57" t="str">
        <f t="shared" si="17"/>
        <v/>
      </c>
      <c r="O1685" s="54">
        <f t="shared" ca="1" si="3"/>
        <v>56</v>
      </c>
      <c r="P1685" s="55">
        <f t="shared" ca="1" si="13"/>
        <v>74566806823507.5</v>
      </c>
      <c r="Q1685" s="56">
        <f t="shared" ca="1" si="14"/>
        <v>1938736977411195</v>
      </c>
      <c r="R1685" s="57">
        <f t="shared" ca="1" si="15"/>
        <v>0</v>
      </c>
      <c r="S1685" s="8"/>
      <c r="T1685" s="8"/>
      <c r="U1685" s="8"/>
      <c r="V1685" s="8"/>
      <c r="W1685" s="8"/>
      <c r="X1685" s="8"/>
      <c r="Y1685" s="8"/>
      <c r="Z1685" s="8"/>
    </row>
    <row r="1686" spans="1:26" ht="15.75" customHeight="1">
      <c r="A1686" s="8"/>
      <c r="B1686" s="8"/>
      <c r="C1686" s="8"/>
      <c r="D1686" s="8"/>
      <c r="E1686" s="8"/>
      <c r="F1686" s="8"/>
      <c r="G1686" s="8"/>
      <c r="H1686" s="8"/>
      <c r="I1686" s="8"/>
      <c r="J1686" s="8"/>
      <c r="K1686" s="8"/>
      <c r="L1686" s="8"/>
      <c r="M1686" s="32"/>
      <c r="N1686" s="57" t="str">
        <f t="shared" si="17"/>
        <v/>
      </c>
      <c r="O1686" s="54">
        <f t="shared" ca="1" si="3"/>
        <v>58</v>
      </c>
      <c r="P1686" s="55">
        <f t="shared" ca="1" si="13"/>
        <v>77549479096447.797</v>
      </c>
      <c r="Q1686" s="56">
        <f t="shared" ca="1" si="14"/>
        <v>2016286456507642.8</v>
      </c>
      <c r="R1686" s="57">
        <f t="shared" ca="1" si="15"/>
        <v>0</v>
      </c>
      <c r="S1686" s="8"/>
      <c r="T1686" s="8"/>
      <c r="U1686" s="8"/>
      <c r="V1686" s="8"/>
      <c r="W1686" s="8"/>
      <c r="X1686" s="8"/>
      <c r="Y1686" s="8"/>
      <c r="Z1686" s="8"/>
    </row>
    <row r="1687" spans="1:26" ht="15.75" customHeight="1">
      <c r="A1687" s="8"/>
      <c r="B1687" s="8"/>
      <c r="C1687" s="8"/>
      <c r="D1687" s="8"/>
      <c r="E1687" s="8"/>
      <c r="F1687" s="8"/>
      <c r="G1687" s="8"/>
      <c r="H1687" s="8"/>
      <c r="I1687" s="8"/>
      <c r="J1687" s="8"/>
      <c r="K1687" s="8"/>
      <c r="L1687" s="8"/>
      <c r="M1687" s="32"/>
      <c r="N1687" s="57" t="str">
        <f t="shared" si="17"/>
        <v/>
      </c>
      <c r="O1687" s="54">
        <f t="shared" ca="1" si="3"/>
        <v>54</v>
      </c>
      <c r="P1687" s="55">
        <f t="shared" ca="1" si="13"/>
        <v>80651458260305.719</v>
      </c>
      <c r="Q1687" s="56">
        <f t="shared" ca="1" si="14"/>
        <v>2096937914767948.5</v>
      </c>
      <c r="R1687" s="57">
        <f t="shared" ca="1" si="15"/>
        <v>0</v>
      </c>
      <c r="S1687" s="8"/>
      <c r="T1687" s="8"/>
      <c r="U1687" s="8"/>
      <c r="V1687" s="8"/>
      <c r="W1687" s="8"/>
      <c r="X1687" s="8"/>
      <c r="Y1687" s="8"/>
      <c r="Z1687" s="8"/>
    </row>
    <row r="1688" spans="1:26" ht="15.75" customHeight="1">
      <c r="A1688" s="8"/>
      <c r="B1688" s="8"/>
      <c r="C1688" s="8"/>
      <c r="D1688" s="8"/>
      <c r="E1688" s="8"/>
      <c r="F1688" s="8"/>
      <c r="G1688" s="8"/>
      <c r="H1688" s="8"/>
      <c r="I1688" s="8"/>
      <c r="J1688" s="8"/>
      <c r="K1688" s="8"/>
      <c r="L1688" s="8"/>
      <c r="M1688" s="32"/>
      <c r="N1688" s="57" t="str">
        <f t="shared" si="17"/>
        <v/>
      </c>
      <c r="O1688" s="54">
        <f t="shared" ca="1" si="3"/>
        <v>64</v>
      </c>
      <c r="P1688" s="55">
        <f t="shared" ca="1" si="13"/>
        <v>-41938758295358.969</v>
      </c>
      <c r="Q1688" s="56">
        <f t="shared" ca="1" si="14"/>
        <v>2054999156472589.5</v>
      </c>
      <c r="R1688" s="57">
        <f t="shared" ca="1" si="15"/>
        <v>1</v>
      </c>
      <c r="S1688" s="8"/>
      <c r="T1688" s="8"/>
      <c r="U1688" s="8"/>
      <c r="V1688" s="8"/>
      <c r="W1688" s="8"/>
      <c r="X1688" s="8"/>
      <c r="Y1688" s="8"/>
      <c r="Z1688" s="8"/>
    </row>
    <row r="1689" spans="1:26" ht="15.75" customHeight="1">
      <c r="A1689" s="8"/>
      <c r="B1689" s="8"/>
      <c r="C1689" s="8"/>
      <c r="D1689" s="8"/>
      <c r="E1689" s="8"/>
      <c r="F1689" s="8"/>
      <c r="G1689" s="8"/>
      <c r="H1689" s="8"/>
      <c r="I1689" s="8"/>
      <c r="J1689" s="8"/>
      <c r="K1689" s="8"/>
      <c r="L1689" s="8"/>
      <c r="M1689" s="32"/>
      <c r="N1689" s="57" t="str">
        <f t="shared" si="17"/>
        <v/>
      </c>
      <c r="O1689" s="54">
        <f t="shared" ca="1" si="3"/>
        <v>48</v>
      </c>
      <c r="P1689" s="55">
        <f t="shared" ca="1" si="13"/>
        <v>82199966258903.578</v>
      </c>
      <c r="Q1689" s="56">
        <f t="shared" ca="1" si="14"/>
        <v>2137199122731493</v>
      </c>
      <c r="R1689" s="57">
        <f t="shared" ca="1" si="15"/>
        <v>0</v>
      </c>
      <c r="S1689" s="8"/>
      <c r="T1689" s="8"/>
      <c r="U1689" s="8"/>
      <c r="V1689" s="8"/>
      <c r="W1689" s="8"/>
      <c r="X1689" s="8"/>
      <c r="Y1689" s="8"/>
      <c r="Z1689" s="8"/>
    </row>
    <row r="1690" spans="1:26" ht="15.75" customHeight="1">
      <c r="A1690" s="8"/>
      <c r="B1690" s="8"/>
      <c r="C1690" s="8"/>
      <c r="D1690" s="8"/>
      <c r="E1690" s="8"/>
      <c r="F1690" s="8"/>
      <c r="G1690" s="8"/>
      <c r="H1690" s="8"/>
      <c r="I1690" s="8"/>
      <c r="J1690" s="8"/>
      <c r="K1690" s="8"/>
      <c r="L1690" s="8"/>
      <c r="M1690" s="32"/>
      <c r="N1690" s="57" t="str">
        <f t="shared" si="17"/>
        <v/>
      </c>
      <c r="O1690" s="54">
        <f t="shared" ca="1" si="3"/>
        <v>62</v>
      </c>
      <c r="P1690" s="55">
        <f t="shared" ca="1" si="13"/>
        <v>-42743982454629.859</v>
      </c>
      <c r="Q1690" s="56">
        <f t="shared" ca="1" si="14"/>
        <v>2094455140276863.3</v>
      </c>
      <c r="R1690" s="57">
        <f t="shared" ca="1" si="15"/>
        <v>1</v>
      </c>
      <c r="S1690" s="8"/>
      <c r="T1690" s="8"/>
      <c r="U1690" s="8"/>
      <c r="V1690" s="8"/>
      <c r="W1690" s="8"/>
      <c r="X1690" s="8"/>
      <c r="Y1690" s="8"/>
      <c r="Z1690" s="8"/>
    </row>
    <row r="1691" spans="1:26" ht="15.75" customHeight="1">
      <c r="A1691" s="8"/>
      <c r="B1691" s="8"/>
      <c r="C1691" s="8"/>
      <c r="D1691" s="8"/>
      <c r="E1691" s="8"/>
      <c r="F1691" s="8"/>
      <c r="G1691" s="8"/>
      <c r="H1691" s="8"/>
      <c r="I1691" s="8"/>
      <c r="J1691" s="8"/>
      <c r="K1691" s="8"/>
      <c r="L1691" s="8"/>
      <c r="M1691" s="32"/>
      <c r="N1691" s="57" t="str">
        <f t="shared" si="17"/>
        <v/>
      </c>
      <c r="O1691" s="54">
        <f t="shared" ca="1" si="3"/>
        <v>50</v>
      </c>
      <c r="P1691" s="55">
        <f t="shared" ca="1" si="13"/>
        <v>83778205611074.531</v>
      </c>
      <c r="Q1691" s="56">
        <f t="shared" ca="1" si="14"/>
        <v>2178233345887937.8</v>
      </c>
      <c r="R1691" s="57">
        <f t="shared" ca="1" si="15"/>
        <v>0</v>
      </c>
      <c r="S1691" s="8"/>
      <c r="T1691" s="8"/>
      <c r="U1691" s="8"/>
      <c r="V1691" s="8"/>
      <c r="W1691" s="8"/>
      <c r="X1691" s="8"/>
      <c r="Y1691" s="8"/>
      <c r="Z1691" s="8"/>
    </row>
    <row r="1692" spans="1:26" ht="15.75" customHeight="1">
      <c r="A1692" s="8"/>
      <c r="B1692" s="8"/>
      <c r="C1692" s="8"/>
      <c r="D1692" s="8"/>
      <c r="E1692" s="8"/>
      <c r="F1692" s="8"/>
      <c r="G1692" s="8"/>
      <c r="H1692" s="8"/>
      <c r="I1692" s="8"/>
      <c r="J1692" s="8"/>
      <c r="K1692" s="8"/>
      <c r="L1692" s="8"/>
      <c r="M1692" s="32"/>
      <c r="N1692" s="57" t="str">
        <f t="shared" si="17"/>
        <v/>
      </c>
      <c r="O1692" s="54">
        <f t="shared" ca="1" si="3"/>
        <v>92</v>
      </c>
      <c r="P1692" s="55">
        <f t="shared" ca="1" si="13"/>
        <v>-43564666917758.758</v>
      </c>
      <c r="Q1692" s="56">
        <f t="shared" ca="1" si="14"/>
        <v>2134668678970179</v>
      </c>
      <c r="R1692" s="57">
        <f t="shared" ca="1" si="15"/>
        <v>1</v>
      </c>
      <c r="S1692" s="8"/>
      <c r="T1692" s="8"/>
      <c r="U1692" s="8"/>
      <c r="V1692" s="8"/>
      <c r="W1692" s="8"/>
      <c r="X1692" s="8"/>
      <c r="Y1692" s="8"/>
      <c r="Z1692" s="8"/>
    </row>
    <row r="1693" spans="1:26" ht="15.75" customHeight="1">
      <c r="A1693" s="8"/>
      <c r="B1693" s="8"/>
      <c r="C1693" s="8"/>
      <c r="D1693" s="8"/>
      <c r="E1693" s="8"/>
      <c r="F1693" s="8"/>
      <c r="G1693" s="8"/>
      <c r="H1693" s="8"/>
      <c r="I1693" s="8"/>
      <c r="J1693" s="8"/>
      <c r="K1693" s="8"/>
      <c r="L1693" s="8"/>
      <c r="M1693" s="32"/>
      <c r="N1693" s="57" t="str">
        <f t="shared" si="17"/>
        <v/>
      </c>
      <c r="O1693" s="54">
        <f t="shared" ca="1" si="3"/>
        <v>41</v>
      </c>
      <c r="P1693" s="55">
        <f t="shared" ca="1" si="13"/>
        <v>85386747158807.156</v>
      </c>
      <c r="Q1693" s="56">
        <f t="shared" ca="1" si="14"/>
        <v>2220055426128986.3</v>
      </c>
      <c r="R1693" s="57">
        <f t="shared" ca="1" si="15"/>
        <v>0</v>
      </c>
      <c r="S1693" s="8"/>
      <c r="T1693" s="8"/>
      <c r="U1693" s="8"/>
      <c r="V1693" s="8"/>
      <c r="W1693" s="8"/>
      <c r="X1693" s="8"/>
      <c r="Y1693" s="8"/>
      <c r="Z1693" s="8"/>
    </row>
    <row r="1694" spans="1:26" ht="15.75" customHeight="1">
      <c r="A1694" s="8"/>
      <c r="B1694" s="8"/>
      <c r="C1694" s="8"/>
      <c r="D1694" s="8"/>
      <c r="E1694" s="8"/>
      <c r="F1694" s="8"/>
      <c r="G1694" s="8"/>
      <c r="H1694" s="8"/>
      <c r="I1694" s="8"/>
      <c r="J1694" s="8"/>
      <c r="K1694" s="8"/>
      <c r="L1694" s="8"/>
      <c r="M1694" s="32"/>
      <c r="N1694" s="57" t="str">
        <f t="shared" si="17"/>
        <v/>
      </c>
      <c r="O1694" s="54">
        <f t="shared" ca="1" si="3"/>
        <v>96</v>
      </c>
      <c r="P1694" s="55">
        <f t="shared" ca="1" si="13"/>
        <v>-44401108522579.727</v>
      </c>
      <c r="Q1694" s="56">
        <f t="shared" ca="1" si="14"/>
        <v>2175654317606406.5</v>
      </c>
      <c r="R1694" s="57">
        <f t="shared" ca="1" si="15"/>
        <v>1</v>
      </c>
      <c r="S1694" s="8"/>
      <c r="T1694" s="8"/>
      <c r="U1694" s="8"/>
      <c r="V1694" s="8"/>
      <c r="W1694" s="8"/>
      <c r="X1694" s="8"/>
      <c r="Y1694" s="8"/>
      <c r="Z1694" s="8"/>
    </row>
    <row r="1695" spans="1:26" ht="15.75" customHeight="1">
      <c r="A1695" s="8"/>
      <c r="B1695" s="8"/>
      <c r="C1695" s="8"/>
      <c r="D1695" s="8"/>
      <c r="E1695" s="8"/>
      <c r="F1695" s="8"/>
      <c r="G1695" s="8"/>
      <c r="H1695" s="8"/>
      <c r="I1695" s="8"/>
      <c r="J1695" s="8"/>
      <c r="K1695" s="8"/>
      <c r="L1695" s="8"/>
      <c r="M1695" s="32"/>
      <c r="N1695" s="57" t="str">
        <f t="shared" si="17"/>
        <v/>
      </c>
      <c r="O1695" s="54">
        <f t="shared" ca="1" si="3"/>
        <v>90</v>
      </c>
      <c r="P1695" s="55">
        <f t="shared" ca="1" si="13"/>
        <v>-43513086352128.133</v>
      </c>
      <c r="Q1695" s="56">
        <f t="shared" ca="1" si="14"/>
        <v>2132141231254278.3</v>
      </c>
      <c r="R1695" s="57">
        <f t="shared" ca="1" si="15"/>
        <v>2</v>
      </c>
      <c r="S1695" s="8"/>
      <c r="T1695" s="8"/>
      <c r="U1695" s="8"/>
      <c r="V1695" s="8"/>
      <c r="W1695" s="8"/>
      <c r="X1695" s="8"/>
      <c r="Y1695" s="8"/>
      <c r="Z1695" s="8"/>
    </row>
    <row r="1696" spans="1:26" ht="15.75" customHeight="1">
      <c r="A1696" s="8"/>
      <c r="B1696" s="8"/>
      <c r="C1696" s="8"/>
      <c r="D1696" s="8"/>
      <c r="E1696" s="8"/>
      <c r="F1696" s="8"/>
      <c r="G1696" s="8"/>
      <c r="H1696" s="8"/>
      <c r="I1696" s="8"/>
      <c r="J1696" s="8"/>
      <c r="K1696" s="8"/>
      <c r="L1696" s="8"/>
      <c r="M1696" s="32"/>
      <c r="N1696" s="57" t="str">
        <f t="shared" si="17"/>
        <v/>
      </c>
      <c r="O1696" s="54">
        <f t="shared" ca="1" si="3"/>
        <v>44</v>
      </c>
      <c r="P1696" s="55">
        <f t="shared" ca="1" si="13"/>
        <v>85285649250171.125</v>
      </c>
      <c r="Q1696" s="56">
        <f t="shared" ca="1" si="14"/>
        <v>2217426880504449.5</v>
      </c>
      <c r="R1696" s="57">
        <f t="shared" ca="1" si="15"/>
        <v>0</v>
      </c>
      <c r="S1696" s="8"/>
      <c r="T1696" s="8"/>
      <c r="U1696" s="8"/>
      <c r="V1696" s="8"/>
      <c r="W1696" s="8"/>
      <c r="X1696" s="8"/>
      <c r="Y1696" s="8"/>
      <c r="Z1696" s="8"/>
    </row>
    <row r="1697" spans="1:26" ht="15.75" customHeight="1">
      <c r="A1697" s="8"/>
      <c r="B1697" s="8"/>
      <c r="C1697" s="8"/>
      <c r="D1697" s="8"/>
      <c r="E1697" s="8"/>
      <c r="F1697" s="8"/>
      <c r="G1697" s="8"/>
      <c r="H1697" s="8"/>
      <c r="I1697" s="8"/>
      <c r="J1697" s="8"/>
      <c r="K1697" s="8"/>
      <c r="L1697" s="8"/>
      <c r="M1697" s="32"/>
      <c r="N1697" s="57" t="str">
        <f t="shared" si="17"/>
        <v/>
      </c>
      <c r="O1697" s="54">
        <f t="shared" ca="1" si="3"/>
        <v>16</v>
      </c>
      <c r="P1697" s="55">
        <f t="shared" ca="1" si="13"/>
        <v>88697075220177.984</v>
      </c>
      <c r="Q1697" s="56">
        <f t="shared" ca="1" si="14"/>
        <v>2306123955724627.5</v>
      </c>
      <c r="R1697" s="57">
        <f t="shared" ca="1" si="15"/>
        <v>0</v>
      </c>
      <c r="S1697" s="8"/>
      <c r="T1697" s="8"/>
      <c r="U1697" s="8"/>
      <c r="V1697" s="8"/>
      <c r="W1697" s="8"/>
      <c r="X1697" s="8"/>
      <c r="Y1697" s="8"/>
      <c r="Z1697" s="8"/>
    </row>
    <row r="1698" spans="1:26" ht="15.75" customHeight="1">
      <c r="A1698" s="8"/>
      <c r="B1698" s="8"/>
      <c r="C1698" s="8"/>
      <c r="D1698" s="8"/>
      <c r="E1698" s="8"/>
      <c r="F1698" s="8"/>
      <c r="G1698" s="8"/>
      <c r="H1698" s="8"/>
      <c r="I1698" s="8"/>
      <c r="J1698" s="8"/>
      <c r="K1698" s="8"/>
      <c r="L1698" s="8"/>
      <c r="M1698" s="32"/>
      <c r="N1698" s="57" t="str">
        <f t="shared" si="17"/>
        <v/>
      </c>
      <c r="O1698" s="54">
        <f t="shared" ca="1" si="3"/>
        <v>50</v>
      </c>
      <c r="P1698" s="55">
        <f t="shared" ca="1" si="13"/>
        <v>92244958228985.109</v>
      </c>
      <c r="Q1698" s="56">
        <f t="shared" ca="1" si="14"/>
        <v>2398368913953612.5</v>
      </c>
      <c r="R1698" s="57">
        <f t="shared" ca="1" si="15"/>
        <v>0</v>
      </c>
      <c r="S1698" s="8"/>
      <c r="T1698" s="8"/>
      <c r="U1698" s="8"/>
      <c r="V1698" s="8"/>
      <c r="W1698" s="8"/>
      <c r="X1698" s="8"/>
      <c r="Y1698" s="8"/>
      <c r="Z1698" s="8"/>
    </row>
    <row r="1699" spans="1:26" ht="15.75" customHeight="1">
      <c r="A1699" s="8"/>
      <c r="B1699" s="8"/>
      <c r="C1699" s="8"/>
      <c r="D1699" s="8"/>
      <c r="E1699" s="8"/>
      <c r="F1699" s="8"/>
      <c r="G1699" s="8"/>
      <c r="H1699" s="8"/>
      <c r="I1699" s="8"/>
      <c r="J1699" s="8"/>
      <c r="K1699" s="8"/>
      <c r="L1699" s="8"/>
      <c r="M1699" s="32"/>
      <c r="N1699" s="57" t="str">
        <f t="shared" si="17"/>
        <v/>
      </c>
      <c r="O1699" s="54">
        <f t="shared" ca="1" si="3"/>
        <v>24</v>
      </c>
      <c r="P1699" s="55">
        <f t="shared" ca="1" si="13"/>
        <v>95934756558144.5</v>
      </c>
      <c r="Q1699" s="56">
        <f t="shared" ca="1" si="14"/>
        <v>2494303670511757</v>
      </c>
      <c r="R1699" s="57">
        <f t="shared" ca="1" si="15"/>
        <v>0</v>
      </c>
      <c r="S1699" s="8"/>
      <c r="T1699" s="8"/>
      <c r="U1699" s="8"/>
      <c r="V1699" s="8"/>
      <c r="W1699" s="8"/>
      <c r="X1699" s="8"/>
      <c r="Y1699" s="8"/>
      <c r="Z1699" s="8"/>
    </row>
    <row r="1700" spans="1:26" ht="15.75" customHeight="1">
      <c r="A1700" s="8"/>
      <c r="B1700" s="8"/>
      <c r="C1700" s="8"/>
      <c r="D1700" s="8"/>
      <c r="E1700" s="8"/>
      <c r="F1700" s="8"/>
      <c r="G1700" s="8"/>
      <c r="H1700" s="8"/>
      <c r="I1700" s="8"/>
      <c r="J1700" s="8"/>
      <c r="K1700" s="8"/>
      <c r="L1700" s="8"/>
      <c r="M1700" s="32"/>
      <c r="N1700" s="57" t="str">
        <f t="shared" si="17"/>
        <v/>
      </c>
      <c r="O1700" s="54">
        <f t="shared" ca="1" si="3"/>
        <v>86</v>
      </c>
      <c r="P1700" s="55">
        <f t="shared" ca="1" si="13"/>
        <v>-49886073410235.141</v>
      </c>
      <c r="Q1700" s="56">
        <f t="shared" ca="1" si="14"/>
        <v>2444417597101522</v>
      </c>
      <c r="R1700" s="57">
        <f t="shared" ca="1" si="15"/>
        <v>1</v>
      </c>
      <c r="S1700" s="8"/>
      <c r="T1700" s="8"/>
      <c r="U1700" s="8"/>
      <c r="V1700" s="8"/>
      <c r="W1700" s="8"/>
      <c r="X1700" s="8"/>
      <c r="Y1700" s="8"/>
      <c r="Z1700" s="8"/>
    </row>
    <row r="1701" spans="1:26" ht="15.75" customHeight="1">
      <c r="A1701" s="8"/>
      <c r="B1701" s="8"/>
      <c r="C1701" s="8"/>
      <c r="D1701" s="8"/>
      <c r="E1701" s="8"/>
      <c r="F1701" s="8"/>
      <c r="G1701" s="8"/>
      <c r="H1701" s="8"/>
      <c r="I1701" s="8"/>
      <c r="J1701" s="8"/>
      <c r="K1701" s="8"/>
      <c r="L1701" s="8"/>
      <c r="M1701" s="32"/>
      <c r="N1701" s="57" t="str">
        <f t="shared" si="17"/>
        <v/>
      </c>
      <c r="O1701" s="54">
        <f t="shared" ca="1" si="3"/>
        <v>81</v>
      </c>
      <c r="P1701" s="55">
        <f t="shared" ca="1" si="13"/>
        <v>-48888351942030.438</v>
      </c>
      <c r="Q1701" s="56">
        <f t="shared" ca="1" si="14"/>
        <v>2395529245159491.5</v>
      </c>
      <c r="R1701" s="57">
        <f t="shared" ca="1" si="15"/>
        <v>2</v>
      </c>
      <c r="S1701" s="8"/>
      <c r="T1701" s="8"/>
      <c r="U1701" s="8"/>
      <c r="V1701" s="8"/>
      <c r="W1701" s="8"/>
      <c r="X1701" s="8"/>
      <c r="Y1701" s="8"/>
      <c r="Z1701" s="8"/>
    </row>
    <row r="1702" spans="1:26" ht="15.75" customHeight="1">
      <c r="A1702" s="8"/>
      <c r="B1702" s="8"/>
      <c r="C1702" s="8"/>
      <c r="D1702" s="8"/>
      <c r="E1702" s="8"/>
      <c r="F1702" s="8"/>
      <c r="G1702" s="8"/>
      <c r="H1702" s="8"/>
      <c r="I1702" s="8"/>
      <c r="J1702" s="8"/>
      <c r="K1702" s="8"/>
      <c r="L1702" s="8"/>
      <c r="M1702" s="32"/>
      <c r="N1702" s="57" t="str">
        <f t="shared" si="17"/>
        <v/>
      </c>
      <c r="O1702" s="54">
        <f t="shared" ca="1" si="3"/>
        <v>89</v>
      </c>
      <c r="P1702" s="55">
        <f t="shared" ca="1" si="13"/>
        <v>-47910584903189.828</v>
      </c>
      <c r="Q1702" s="56">
        <f t="shared" ca="1" si="14"/>
        <v>2347618660256301.5</v>
      </c>
      <c r="R1702" s="57">
        <f t="shared" ca="1" si="15"/>
        <v>3</v>
      </c>
      <c r="S1702" s="8"/>
      <c r="T1702" s="8"/>
      <c r="U1702" s="8"/>
      <c r="V1702" s="8"/>
      <c r="W1702" s="8"/>
      <c r="X1702" s="8"/>
      <c r="Y1702" s="8"/>
      <c r="Z1702" s="8"/>
    </row>
    <row r="1703" spans="1:26" ht="15.75" customHeight="1">
      <c r="A1703" s="8"/>
      <c r="B1703" s="8"/>
      <c r="C1703" s="8"/>
      <c r="D1703" s="8"/>
      <c r="E1703" s="8"/>
      <c r="F1703" s="8"/>
      <c r="G1703" s="8"/>
      <c r="H1703" s="8"/>
      <c r="I1703" s="8"/>
      <c r="J1703" s="8"/>
      <c r="K1703" s="8"/>
      <c r="L1703" s="8"/>
      <c r="M1703" s="32"/>
      <c r="N1703" s="57" t="str">
        <f t="shared" si="17"/>
        <v/>
      </c>
      <c r="O1703" s="54">
        <f t="shared" ca="1" si="3"/>
        <v>37</v>
      </c>
      <c r="P1703" s="55">
        <f t="shared" ca="1" si="13"/>
        <v>93904746410252.063</v>
      </c>
      <c r="Q1703" s="56">
        <f t="shared" ca="1" si="14"/>
        <v>2441523406666553.5</v>
      </c>
      <c r="R1703" s="57">
        <f t="shared" ca="1" si="15"/>
        <v>0</v>
      </c>
      <c r="S1703" s="8"/>
      <c r="T1703" s="8"/>
      <c r="U1703" s="8"/>
      <c r="V1703" s="8"/>
      <c r="W1703" s="8"/>
      <c r="X1703" s="8"/>
      <c r="Y1703" s="8"/>
      <c r="Z1703" s="8"/>
    </row>
    <row r="1704" spans="1:26" ht="15.75" customHeight="1">
      <c r="A1704" s="8"/>
      <c r="B1704" s="8"/>
      <c r="C1704" s="8"/>
      <c r="D1704" s="8"/>
      <c r="E1704" s="8"/>
      <c r="F1704" s="8"/>
      <c r="G1704" s="8"/>
      <c r="H1704" s="8"/>
      <c r="I1704" s="8"/>
      <c r="J1704" s="8"/>
      <c r="K1704" s="8"/>
      <c r="L1704" s="8"/>
      <c r="M1704" s="32"/>
      <c r="N1704" s="57" t="str">
        <f t="shared" si="17"/>
        <v/>
      </c>
      <c r="O1704" s="54">
        <f t="shared" ca="1" si="3"/>
        <v>81</v>
      </c>
      <c r="P1704" s="55">
        <f t="shared" ca="1" si="13"/>
        <v>-48830468133331.07</v>
      </c>
      <c r="Q1704" s="56">
        <f t="shared" ca="1" si="14"/>
        <v>2392692938533222.5</v>
      </c>
      <c r="R1704" s="57">
        <f t="shared" ca="1" si="15"/>
        <v>1</v>
      </c>
      <c r="S1704" s="8"/>
      <c r="T1704" s="8"/>
      <c r="U1704" s="8"/>
      <c r="V1704" s="8"/>
      <c r="W1704" s="8"/>
      <c r="X1704" s="8"/>
      <c r="Y1704" s="8"/>
      <c r="Z1704" s="8"/>
    </row>
    <row r="1705" spans="1:26" ht="15.75" customHeight="1">
      <c r="A1705" s="8"/>
      <c r="B1705" s="8"/>
      <c r="C1705" s="8"/>
      <c r="D1705" s="8"/>
      <c r="E1705" s="8"/>
      <c r="F1705" s="8"/>
      <c r="G1705" s="8"/>
      <c r="H1705" s="8"/>
      <c r="I1705" s="8"/>
      <c r="J1705" s="8"/>
      <c r="K1705" s="8"/>
      <c r="L1705" s="8"/>
      <c r="M1705" s="32"/>
      <c r="N1705" s="57" t="str">
        <f t="shared" si="17"/>
        <v/>
      </c>
      <c r="O1705" s="54">
        <f t="shared" ca="1" si="3"/>
        <v>31</v>
      </c>
      <c r="P1705" s="55">
        <f t="shared" ca="1" si="13"/>
        <v>95707717541328.906</v>
      </c>
      <c r="Q1705" s="56">
        <f t="shared" ca="1" si="14"/>
        <v>2488400656074551.5</v>
      </c>
      <c r="R1705" s="57">
        <f t="shared" ca="1" si="15"/>
        <v>0</v>
      </c>
      <c r="S1705" s="8"/>
      <c r="T1705" s="8"/>
      <c r="U1705" s="8"/>
      <c r="V1705" s="8"/>
      <c r="W1705" s="8"/>
      <c r="X1705" s="8"/>
      <c r="Y1705" s="8"/>
      <c r="Z1705" s="8"/>
    </row>
    <row r="1706" spans="1:26" ht="15.75" customHeight="1">
      <c r="A1706" s="8"/>
      <c r="B1706" s="8"/>
      <c r="C1706" s="8"/>
      <c r="D1706" s="8"/>
      <c r="E1706" s="8"/>
      <c r="F1706" s="8"/>
      <c r="G1706" s="8"/>
      <c r="H1706" s="8"/>
      <c r="I1706" s="8"/>
      <c r="J1706" s="8"/>
      <c r="K1706" s="8"/>
      <c r="L1706" s="8"/>
      <c r="M1706" s="32"/>
      <c r="N1706" s="57" t="str">
        <f t="shared" si="17"/>
        <v/>
      </c>
      <c r="O1706" s="54">
        <f t="shared" ca="1" si="3"/>
        <v>75</v>
      </c>
      <c r="P1706" s="55">
        <f t="shared" ca="1" si="13"/>
        <v>-49768013121491.031</v>
      </c>
      <c r="Q1706" s="56">
        <f t="shared" ca="1" si="14"/>
        <v>2438632642953060.5</v>
      </c>
      <c r="R1706" s="57">
        <f t="shared" ca="1" si="15"/>
        <v>1</v>
      </c>
      <c r="S1706" s="8"/>
      <c r="T1706" s="8"/>
      <c r="U1706" s="8"/>
      <c r="V1706" s="8"/>
      <c r="W1706" s="8"/>
      <c r="X1706" s="8"/>
      <c r="Y1706" s="8"/>
      <c r="Z1706" s="8"/>
    </row>
    <row r="1707" spans="1:26" ht="15.75" customHeight="1">
      <c r="A1707" s="8"/>
      <c r="B1707" s="8"/>
      <c r="C1707" s="8"/>
      <c r="D1707" s="8"/>
      <c r="E1707" s="8"/>
      <c r="F1707" s="8"/>
      <c r="G1707" s="8"/>
      <c r="H1707" s="8"/>
      <c r="I1707" s="8"/>
      <c r="J1707" s="8"/>
      <c r="K1707" s="8"/>
      <c r="L1707" s="8"/>
      <c r="M1707" s="32"/>
      <c r="N1707" s="57" t="str">
        <f t="shared" si="17"/>
        <v/>
      </c>
      <c r="O1707" s="54">
        <f t="shared" ca="1" si="3"/>
        <v>23</v>
      </c>
      <c r="P1707" s="55">
        <f t="shared" ca="1" si="13"/>
        <v>97545305718122.422</v>
      </c>
      <c r="Q1707" s="56">
        <f t="shared" ca="1" si="14"/>
        <v>2536177948671183</v>
      </c>
      <c r="R1707" s="57">
        <f t="shared" ca="1" si="15"/>
        <v>0</v>
      </c>
      <c r="S1707" s="8"/>
      <c r="T1707" s="8"/>
      <c r="U1707" s="8"/>
      <c r="V1707" s="8"/>
      <c r="W1707" s="8"/>
      <c r="X1707" s="8"/>
      <c r="Y1707" s="8"/>
      <c r="Z1707" s="8"/>
    </row>
    <row r="1708" spans="1:26" ht="15.75" customHeight="1">
      <c r="A1708" s="8"/>
      <c r="B1708" s="8"/>
      <c r="C1708" s="8"/>
      <c r="D1708" s="8"/>
      <c r="E1708" s="8"/>
      <c r="F1708" s="8"/>
      <c r="G1708" s="8"/>
      <c r="H1708" s="8"/>
      <c r="I1708" s="8"/>
      <c r="J1708" s="8"/>
      <c r="K1708" s="8"/>
      <c r="L1708" s="8"/>
      <c r="M1708" s="32"/>
      <c r="N1708" s="57" t="str">
        <f t="shared" si="17"/>
        <v/>
      </c>
      <c r="O1708" s="54">
        <f t="shared" ca="1" si="3"/>
        <v>80</v>
      </c>
      <c r="P1708" s="55">
        <f t="shared" ca="1" si="13"/>
        <v>-50723558973423.664</v>
      </c>
      <c r="Q1708" s="56">
        <f t="shared" ca="1" si="14"/>
        <v>2485454389697759.5</v>
      </c>
      <c r="R1708" s="57">
        <f t="shared" ca="1" si="15"/>
        <v>1</v>
      </c>
      <c r="S1708" s="8"/>
      <c r="T1708" s="8"/>
      <c r="U1708" s="8"/>
      <c r="V1708" s="8"/>
      <c r="W1708" s="8"/>
      <c r="X1708" s="8"/>
      <c r="Y1708" s="8"/>
      <c r="Z1708" s="8"/>
    </row>
    <row r="1709" spans="1:26" ht="15.75" customHeight="1">
      <c r="A1709" s="8"/>
      <c r="B1709" s="8"/>
      <c r="C1709" s="8"/>
      <c r="D1709" s="8"/>
      <c r="E1709" s="8"/>
      <c r="F1709" s="8"/>
      <c r="G1709" s="8"/>
      <c r="H1709" s="8"/>
      <c r="I1709" s="8"/>
      <c r="J1709" s="8"/>
      <c r="K1709" s="8"/>
      <c r="L1709" s="8"/>
      <c r="M1709" s="32"/>
      <c r="N1709" s="57" t="str">
        <f t="shared" si="17"/>
        <v/>
      </c>
      <c r="O1709" s="54">
        <f t="shared" ca="1" si="3"/>
        <v>60</v>
      </c>
      <c r="P1709" s="55">
        <f t="shared" ca="1" si="13"/>
        <v>-49709087793955.188</v>
      </c>
      <c r="Q1709" s="56">
        <f t="shared" ca="1" si="14"/>
        <v>2435745301903804.5</v>
      </c>
      <c r="R1709" s="57">
        <f t="shared" ca="1" si="15"/>
        <v>2</v>
      </c>
      <c r="S1709" s="8"/>
      <c r="T1709" s="8"/>
      <c r="U1709" s="8"/>
      <c r="V1709" s="8"/>
      <c r="W1709" s="8"/>
      <c r="X1709" s="8"/>
      <c r="Y1709" s="8"/>
      <c r="Z1709" s="8"/>
    </row>
    <row r="1710" spans="1:26" ht="15.75" customHeight="1">
      <c r="A1710" s="8"/>
      <c r="B1710" s="8"/>
      <c r="C1710" s="8"/>
      <c r="D1710" s="8"/>
      <c r="E1710" s="8"/>
      <c r="F1710" s="8"/>
      <c r="G1710" s="8"/>
      <c r="H1710" s="8"/>
      <c r="I1710" s="8"/>
      <c r="J1710" s="8"/>
      <c r="K1710" s="8"/>
      <c r="L1710" s="8"/>
      <c r="M1710" s="32"/>
      <c r="N1710" s="57" t="str">
        <f t="shared" si="17"/>
        <v/>
      </c>
      <c r="O1710" s="54">
        <f t="shared" ca="1" si="3"/>
        <v>11</v>
      </c>
      <c r="P1710" s="55">
        <f t="shared" ca="1" si="13"/>
        <v>97429812076152.188</v>
      </c>
      <c r="Q1710" s="56">
        <f t="shared" ca="1" si="14"/>
        <v>2533175113979956.5</v>
      </c>
      <c r="R1710" s="57">
        <f t="shared" ca="1" si="15"/>
        <v>0</v>
      </c>
      <c r="S1710" s="8"/>
      <c r="T1710" s="8"/>
      <c r="U1710" s="8"/>
      <c r="V1710" s="8"/>
      <c r="W1710" s="8"/>
      <c r="X1710" s="8"/>
      <c r="Y1710" s="8"/>
      <c r="Z1710" s="8"/>
    </row>
    <row r="1711" spans="1:26" ht="15.75" customHeight="1">
      <c r="A1711" s="8"/>
      <c r="B1711" s="8"/>
      <c r="C1711" s="8"/>
      <c r="D1711" s="8"/>
      <c r="E1711" s="8"/>
      <c r="F1711" s="8"/>
      <c r="G1711" s="8"/>
      <c r="H1711" s="8"/>
      <c r="I1711" s="8"/>
      <c r="J1711" s="8"/>
      <c r="K1711" s="8"/>
      <c r="L1711" s="8"/>
      <c r="M1711" s="32"/>
      <c r="N1711" s="57" t="str">
        <f t="shared" si="17"/>
        <v/>
      </c>
      <c r="O1711" s="54">
        <f t="shared" ca="1" si="3"/>
        <v>62</v>
      </c>
      <c r="P1711" s="55">
        <f t="shared" ca="1" si="13"/>
        <v>-50663502279599.133</v>
      </c>
      <c r="Q1711" s="56">
        <f t="shared" ca="1" si="14"/>
        <v>2482511611700357.5</v>
      </c>
      <c r="R1711" s="57">
        <f t="shared" ca="1" si="15"/>
        <v>1</v>
      </c>
      <c r="S1711" s="8"/>
      <c r="T1711" s="8"/>
      <c r="U1711" s="8"/>
      <c r="V1711" s="8"/>
      <c r="W1711" s="8"/>
      <c r="X1711" s="8"/>
      <c r="Y1711" s="8"/>
      <c r="Z1711" s="8"/>
    </row>
    <row r="1712" spans="1:26" ht="15.75" customHeight="1">
      <c r="A1712" s="8"/>
      <c r="B1712" s="8"/>
      <c r="C1712" s="8"/>
      <c r="D1712" s="8"/>
      <c r="E1712" s="8"/>
      <c r="F1712" s="8"/>
      <c r="G1712" s="8"/>
      <c r="H1712" s="8"/>
      <c r="I1712" s="8"/>
      <c r="J1712" s="8"/>
      <c r="K1712" s="8"/>
      <c r="L1712" s="8"/>
      <c r="M1712" s="32"/>
      <c r="N1712" s="57" t="str">
        <f t="shared" si="17"/>
        <v/>
      </c>
      <c r="O1712" s="54">
        <f t="shared" ca="1" si="3"/>
        <v>21</v>
      </c>
      <c r="P1712" s="55">
        <f t="shared" ca="1" si="13"/>
        <v>99300464468014.297</v>
      </c>
      <c r="Q1712" s="56">
        <f t="shared" ca="1" si="14"/>
        <v>2581812076168372</v>
      </c>
      <c r="R1712" s="57">
        <f t="shared" ca="1" si="15"/>
        <v>0</v>
      </c>
      <c r="S1712" s="8"/>
      <c r="T1712" s="8"/>
      <c r="U1712" s="8"/>
      <c r="V1712" s="8"/>
      <c r="W1712" s="8"/>
      <c r="X1712" s="8"/>
      <c r="Y1712" s="8"/>
      <c r="Z1712" s="8"/>
    </row>
    <row r="1713" spans="1:26" ht="15.75" customHeight="1">
      <c r="A1713" s="8"/>
      <c r="B1713" s="8"/>
      <c r="C1713" s="8"/>
      <c r="D1713" s="8"/>
      <c r="E1713" s="8"/>
      <c r="F1713" s="8"/>
      <c r="G1713" s="8"/>
      <c r="H1713" s="8"/>
      <c r="I1713" s="8"/>
      <c r="J1713" s="8"/>
      <c r="K1713" s="8"/>
      <c r="L1713" s="8"/>
      <c r="M1713" s="32"/>
      <c r="N1713" s="57" t="str">
        <f t="shared" si="17"/>
        <v/>
      </c>
      <c r="O1713" s="54">
        <f t="shared" ca="1" si="3"/>
        <v>36</v>
      </c>
      <c r="P1713" s="55">
        <f t="shared" ca="1" si="13"/>
        <v>103272483046734.88</v>
      </c>
      <c r="Q1713" s="56">
        <f t="shared" ca="1" si="14"/>
        <v>2685084559215107</v>
      </c>
      <c r="R1713" s="57">
        <f t="shared" ca="1" si="15"/>
        <v>0</v>
      </c>
      <c r="S1713" s="8"/>
      <c r="T1713" s="8"/>
      <c r="U1713" s="8"/>
      <c r="V1713" s="8"/>
      <c r="W1713" s="8"/>
      <c r="X1713" s="8"/>
      <c r="Y1713" s="8"/>
      <c r="Z1713" s="8"/>
    </row>
    <row r="1714" spans="1:26" ht="15.75" customHeight="1">
      <c r="A1714" s="8"/>
      <c r="B1714" s="8"/>
      <c r="C1714" s="8"/>
      <c r="D1714" s="8"/>
      <c r="E1714" s="8"/>
      <c r="F1714" s="8"/>
      <c r="G1714" s="8"/>
      <c r="H1714" s="8"/>
      <c r="I1714" s="8"/>
      <c r="J1714" s="8"/>
      <c r="K1714" s="8"/>
      <c r="L1714" s="8"/>
      <c r="M1714" s="32"/>
      <c r="N1714" s="57" t="str">
        <f t="shared" si="17"/>
        <v/>
      </c>
      <c r="O1714" s="54">
        <f t="shared" ca="1" si="3"/>
        <v>58</v>
      </c>
      <c r="P1714" s="55">
        <f t="shared" ca="1" si="13"/>
        <v>107403382368604.28</v>
      </c>
      <c r="Q1714" s="56">
        <f t="shared" ca="1" si="14"/>
        <v>2792487941583711.5</v>
      </c>
      <c r="R1714" s="57">
        <f t="shared" ca="1" si="15"/>
        <v>0</v>
      </c>
      <c r="S1714" s="8"/>
      <c r="T1714" s="8"/>
      <c r="U1714" s="8"/>
      <c r="V1714" s="8"/>
      <c r="W1714" s="8"/>
      <c r="X1714" s="8"/>
      <c r="Y1714" s="8"/>
      <c r="Z1714" s="8"/>
    </row>
    <row r="1715" spans="1:26" ht="15.75" customHeight="1">
      <c r="A1715" s="8"/>
      <c r="B1715" s="8"/>
      <c r="C1715" s="8"/>
      <c r="D1715" s="8"/>
      <c r="E1715" s="8"/>
      <c r="F1715" s="8"/>
      <c r="G1715" s="8"/>
      <c r="H1715" s="8"/>
      <c r="I1715" s="8"/>
      <c r="J1715" s="8"/>
      <c r="K1715" s="8"/>
      <c r="L1715" s="8"/>
      <c r="M1715" s="32"/>
      <c r="N1715" s="57" t="str">
        <f t="shared" si="17"/>
        <v/>
      </c>
      <c r="O1715" s="54">
        <f t="shared" ca="1" si="3"/>
        <v>51</v>
      </c>
      <c r="P1715" s="55">
        <f t="shared" ca="1" si="13"/>
        <v>111699517663348.47</v>
      </c>
      <c r="Q1715" s="56">
        <f t="shared" ca="1" si="14"/>
        <v>2904187459247060</v>
      </c>
      <c r="R1715" s="57">
        <f t="shared" ca="1" si="15"/>
        <v>0</v>
      </c>
      <c r="S1715" s="8"/>
      <c r="T1715" s="8"/>
      <c r="U1715" s="8"/>
      <c r="V1715" s="8"/>
      <c r="W1715" s="8"/>
      <c r="X1715" s="8"/>
      <c r="Y1715" s="8"/>
      <c r="Z1715" s="8"/>
    </row>
    <row r="1716" spans="1:26" ht="15.75" customHeight="1">
      <c r="A1716" s="8"/>
      <c r="B1716" s="8"/>
      <c r="C1716" s="8"/>
      <c r="D1716" s="8"/>
      <c r="E1716" s="8"/>
      <c r="F1716" s="8"/>
      <c r="G1716" s="8"/>
      <c r="H1716" s="8"/>
      <c r="I1716" s="8"/>
      <c r="J1716" s="8"/>
      <c r="K1716" s="8"/>
      <c r="L1716" s="8"/>
      <c r="M1716" s="32"/>
      <c r="N1716" s="57" t="str">
        <f t="shared" si="17"/>
        <v/>
      </c>
      <c r="O1716" s="54">
        <f t="shared" ca="1" si="3"/>
        <v>71</v>
      </c>
      <c r="P1716" s="55">
        <f t="shared" ca="1" si="13"/>
        <v>-58083749184941.203</v>
      </c>
      <c r="Q1716" s="56">
        <f t="shared" ca="1" si="14"/>
        <v>2846103710062119</v>
      </c>
      <c r="R1716" s="57">
        <f t="shared" ca="1" si="15"/>
        <v>1</v>
      </c>
      <c r="S1716" s="8"/>
      <c r="T1716" s="8"/>
      <c r="U1716" s="8"/>
      <c r="V1716" s="8"/>
      <c r="W1716" s="8"/>
      <c r="X1716" s="8"/>
      <c r="Y1716" s="8"/>
      <c r="Z1716" s="8"/>
    </row>
    <row r="1717" spans="1:26" ht="15.75" customHeight="1">
      <c r="A1717" s="8"/>
      <c r="B1717" s="8"/>
      <c r="C1717" s="8"/>
      <c r="D1717" s="8"/>
      <c r="E1717" s="8"/>
      <c r="F1717" s="8"/>
      <c r="G1717" s="8"/>
      <c r="H1717" s="8"/>
      <c r="I1717" s="8"/>
      <c r="J1717" s="8"/>
      <c r="K1717" s="8"/>
      <c r="L1717" s="8"/>
      <c r="M1717" s="32"/>
      <c r="N1717" s="57" t="str">
        <f t="shared" si="17"/>
        <v/>
      </c>
      <c r="O1717" s="54">
        <f t="shared" ca="1" si="3"/>
        <v>4</v>
      </c>
      <c r="P1717" s="55">
        <f t="shared" ca="1" si="13"/>
        <v>113844148402484.77</v>
      </c>
      <c r="Q1717" s="56">
        <f t="shared" ca="1" si="14"/>
        <v>2959947858464604</v>
      </c>
      <c r="R1717" s="57">
        <f t="shared" ca="1" si="15"/>
        <v>0</v>
      </c>
      <c r="S1717" s="8"/>
      <c r="T1717" s="8"/>
      <c r="U1717" s="8"/>
      <c r="V1717" s="8"/>
      <c r="W1717" s="8"/>
      <c r="X1717" s="8"/>
      <c r="Y1717" s="8"/>
      <c r="Z1717" s="8"/>
    </row>
    <row r="1718" spans="1:26" ht="15.75" customHeight="1">
      <c r="A1718" s="8"/>
      <c r="B1718" s="8"/>
      <c r="C1718" s="8"/>
      <c r="D1718" s="8"/>
      <c r="E1718" s="8"/>
      <c r="F1718" s="8"/>
      <c r="G1718" s="8"/>
      <c r="H1718" s="8"/>
      <c r="I1718" s="8"/>
      <c r="J1718" s="8"/>
      <c r="K1718" s="8"/>
      <c r="L1718" s="8"/>
      <c r="M1718" s="32"/>
      <c r="N1718" s="57" t="str">
        <f t="shared" si="17"/>
        <v/>
      </c>
      <c r="O1718" s="54">
        <f t="shared" ca="1" si="3"/>
        <v>32</v>
      </c>
      <c r="P1718" s="55">
        <f t="shared" ca="1" si="13"/>
        <v>118397914338584.16</v>
      </c>
      <c r="Q1718" s="56">
        <f t="shared" ca="1" si="14"/>
        <v>3078345772803188</v>
      </c>
      <c r="R1718" s="57">
        <f t="shared" ca="1" si="15"/>
        <v>0</v>
      </c>
      <c r="S1718" s="8"/>
      <c r="T1718" s="8"/>
      <c r="U1718" s="8"/>
      <c r="V1718" s="8"/>
      <c r="W1718" s="8"/>
      <c r="X1718" s="8"/>
      <c r="Y1718" s="8"/>
      <c r="Z1718" s="8"/>
    </row>
    <row r="1719" spans="1:26" ht="15.75" customHeight="1">
      <c r="A1719" s="8"/>
      <c r="B1719" s="8"/>
      <c r="C1719" s="8"/>
      <c r="D1719" s="8"/>
      <c r="E1719" s="8"/>
      <c r="F1719" s="8"/>
      <c r="G1719" s="8"/>
      <c r="H1719" s="8"/>
      <c r="I1719" s="8"/>
      <c r="J1719" s="8"/>
      <c r="K1719" s="8"/>
      <c r="L1719" s="8"/>
      <c r="M1719" s="32"/>
      <c r="N1719" s="57" t="str">
        <f t="shared" si="17"/>
        <v/>
      </c>
      <c r="O1719" s="54">
        <f t="shared" ca="1" si="3"/>
        <v>85</v>
      </c>
      <c r="P1719" s="55">
        <f t="shared" ca="1" si="13"/>
        <v>-61566915456063.758</v>
      </c>
      <c r="Q1719" s="56">
        <f t="shared" ca="1" si="14"/>
        <v>3016778857347124</v>
      </c>
      <c r="R1719" s="57">
        <f t="shared" ca="1" si="15"/>
        <v>1</v>
      </c>
      <c r="S1719" s="8"/>
      <c r="T1719" s="8"/>
      <c r="U1719" s="8"/>
      <c r="V1719" s="8"/>
      <c r="W1719" s="8"/>
      <c r="X1719" s="8"/>
      <c r="Y1719" s="8"/>
      <c r="Z1719" s="8"/>
    </row>
    <row r="1720" spans="1:26" ht="15.75" customHeight="1">
      <c r="A1720" s="8"/>
      <c r="B1720" s="8"/>
      <c r="C1720" s="8"/>
      <c r="D1720" s="8"/>
      <c r="E1720" s="8"/>
      <c r="F1720" s="8"/>
      <c r="G1720" s="8"/>
      <c r="H1720" s="8"/>
      <c r="I1720" s="8"/>
      <c r="J1720" s="8"/>
      <c r="K1720" s="8"/>
      <c r="L1720" s="8"/>
      <c r="M1720" s="32"/>
      <c r="N1720" s="57" t="str">
        <f t="shared" si="17"/>
        <v/>
      </c>
      <c r="O1720" s="54">
        <f t="shared" ca="1" si="3"/>
        <v>63</v>
      </c>
      <c r="P1720" s="55">
        <f t="shared" ca="1" si="13"/>
        <v>-60335577146942.484</v>
      </c>
      <c r="Q1720" s="56">
        <f t="shared" ca="1" si="14"/>
        <v>2956443280200181.5</v>
      </c>
      <c r="R1720" s="57">
        <f t="shared" ca="1" si="15"/>
        <v>2</v>
      </c>
      <c r="S1720" s="8"/>
      <c r="T1720" s="8"/>
      <c r="U1720" s="8"/>
      <c r="V1720" s="8"/>
      <c r="W1720" s="8"/>
      <c r="X1720" s="8"/>
      <c r="Y1720" s="8"/>
      <c r="Z1720" s="8"/>
    </row>
    <row r="1721" spans="1:26" ht="15.75" customHeight="1">
      <c r="A1721" s="8"/>
      <c r="B1721" s="8"/>
      <c r="C1721" s="8"/>
      <c r="D1721" s="8"/>
      <c r="E1721" s="8"/>
      <c r="F1721" s="8"/>
      <c r="G1721" s="8"/>
      <c r="H1721" s="8"/>
      <c r="I1721" s="8"/>
      <c r="J1721" s="8"/>
      <c r="K1721" s="8"/>
      <c r="L1721" s="8"/>
      <c r="M1721" s="32"/>
      <c r="N1721" s="57" t="str">
        <f t="shared" si="17"/>
        <v/>
      </c>
      <c r="O1721" s="54">
        <f t="shared" ca="1" si="3"/>
        <v>84</v>
      </c>
      <c r="P1721" s="55">
        <f t="shared" ca="1" si="13"/>
        <v>-59128865604003.633</v>
      </c>
      <c r="Q1721" s="56">
        <f t="shared" ca="1" si="14"/>
        <v>2897314414596178</v>
      </c>
      <c r="R1721" s="57">
        <f t="shared" ca="1" si="15"/>
        <v>3</v>
      </c>
      <c r="S1721" s="8"/>
      <c r="T1721" s="8"/>
      <c r="U1721" s="8"/>
      <c r="V1721" s="8"/>
      <c r="W1721" s="8"/>
      <c r="X1721" s="8"/>
      <c r="Y1721" s="8"/>
      <c r="Z1721" s="8"/>
    </row>
    <row r="1722" spans="1:26" ht="15.75" customHeight="1">
      <c r="A1722" s="8"/>
      <c r="B1722" s="8"/>
      <c r="C1722" s="8"/>
      <c r="D1722" s="8"/>
      <c r="E1722" s="8"/>
      <c r="F1722" s="8"/>
      <c r="G1722" s="8"/>
      <c r="H1722" s="8"/>
      <c r="I1722" s="8"/>
      <c r="J1722" s="8"/>
      <c r="K1722" s="8"/>
      <c r="L1722" s="8"/>
      <c r="M1722" s="32"/>
      <c r="N1722" s="57" t="str">
        <f t="shared" si="17"/>
        <v/>
      </c>
      <c r="O1722" s="54">
        <f t="shared" ca="1" si="3"/>
        <v>90</v>
      </c>
      <c r="P1722" s="55">
        <f t="shared" ca="1" si="13"/>
        <v>-57946288291923.563</v>
      </c>
      <c r="Q1722" s="56">
        <f t="shared" ca="1" si="14"/>
        <v>2839368126304254.5</v>
      </c>
      <c r="R1722" s="57">
        <f t="shared" ca="1" si="15"/>
        <v>4</v>
      </c>
      <c r="S1722" s="8"/>
      <c r="T1722" s="8"/>
      <c r="U1722" s="8"/>
      <c r="V1722" s="8"/>
      <c r="W1722" s="8"/>
      <c r="X1722" s="8"/>
      <c r="Y1722" s="8"/>
      <c r="Z1722" s="8"/>
    </row>
    <row r="1723" spans="1:26" ht="15.75" customHeight="1">
      <c r="A1723" s="8"/>
      <c r="B1723" s="8"/>
      <c r="C1723" s="8"/>
      <c r="D1723" s="8"/>
      <c r="E1723" s="8"/>
      <c r="F1723" s="8"/>
      <c r="G1723" s="8"/>
      <c r="H1723" s="8"/>
      <c r="I1723" s="8"/>
      <c r="J1723" s="8"/>
      <c r="K1723" s="8"/>
      <c r="L1723" s="8"/>
      <c r="M1723" s="32"/>
      <c r="N1723" s="57" t="str">
        <f t="shared" si="17"/>
        <v/>
      </c>
      <c r="O1723" s="54">
        <f t="shared" ca="1" si="3"/>
        <v>63</v>
      </c>
      <c r="P1723" s="55">
        <f t="shared" ca="1" si="13"/>
        <v>-56787362526085.094</v>
      </c>
      <c r="Q1723" s="56">
        <f t="shared" ca="1" si="14"/>
        <v>2782580763778169.5</v>
      </c>
      <c r="R1723" s="57">
        <f t="shared" ca="1" si="15"/>
        <v>5</v>
      </c>
      <c r="S1723" s="8"/>
      <c r="T1723" s="8"/>
      <c r="U1723" s="8"/>
      <c r="V1723" s="8"/>
      <c r="W1723" s="8"/>
      <c r="X1723" s="8"/>
      <c r="Y1723" s="8"/>
      <c r="Z1723" s="8"/>
    </row>
    <row r="1724" spans="1:26" ht="15.75" customHeight="1">
      <c r="A1724" s="8"/>
      <c r="B1724" s="8"/>
      <c r="C1724" s="8"/>
      <c r="D1724" s="8"/>
      <c r="E1724" s="8"/>
      <c r="F1724" s="8"/>
      <c r="G1724" s="8"/>
      <c r="H1724" s="8"/>
      <c r="I1724" s="8"/>
      <c r="J1724" s="8"/>
      <c r="K1724" s="8"/>
      <c r="L1724" s="8"/>
      <c r="M1724" s="32"/>
      <c r="N1724" s="57" t="str">
        <f t="shared" si="17"/>
        <v/>
      </c>
      <c r="O1724" s="54">
        <f t="shared" ca="1" si="3"/>
        <v>74</v>
      </c>
      <c r="P1724" s="55">
        <f t="shared" ca="1" si="13"/>
        <v>-55651615275563.391</v>
      </c>
      <c r="Q1724" s="56">
        <f t="shared" ca="1" si="14"/>
        <v>2726929148502606</v>
      </c>
      <c r="R1724" s="57">
        <f t="shared" ca="1" si="15"/>
        <v>6</v>
      </c>
      <c r="S1724" s="8"/>
      <c r="T1724" s="8"/>
      <c r="U1724" s="8"/>
      <c r="V1724" s="8"/>
      <c r="W1724" s="8"/>
      <c r="X1724" s="8"/>
      <c r="Y1724" s="8"/>
      <c r="Z1724" s="8"/>
    </row>
    <row r="1725" spans="1:26" ht="15.75" customHeight="1">
      <c r="A1725" s="8"/>
      <c r="B1725" s="8"/>
      <c r="C1725" s="8"/>
      <c r="D1725" s="8"/>
      <c r="E1725" s="8"/>
      <c r="F1725" s="8"/>
      <c r="G1725" s="8"/>
      <c r="H1725" s="8"/>
      <c r="I1725" s="8"/>
      <c r="J1725" s="8"/>
      <c r="K1725" s="8"/>
      <c r="L1725" s="8"/>
      <c r="M1725" s="32"/>
      <c r="N1725" s="57" t="str">
        <f t="shared" si="17"/>
        <v/>
      </c>
      <c r="O1725" s="54">
        <f t="shared" ca="1" si="3"/>
        <v>52</v>
      </c>
      <c r="P1725" s="55">
        <f t="shared" ca="1" si="13"/>
        <v>109077165940104.25</v>
      </c>
      <c r="Q1725" s="56">
        <f t="shared" ca="1" si="14"/>
        <v>2836006314442710</v>
      </c>
      <c r="R1725" s="57">
        <f t="shared" ca="1" si="15"/>
        <v>0</v>
      </c>
      <c r="S1725" s="8"/>
      <c r="T1725" s="8"/>
      <c r="U1725" s="8"/>
      <c r="V1725" s="8"/>
      <c r="W1725" s="8"/>
      <c r="X1725" s="8"/>
      <c r="Y1725" s="8"/>
      <c r="Z1725" s="8"/>
    </row>
    <row r="1726" spans="1:26" ht="15.75" customHeight="1">
      <c r="A1726" s="8"/>
      <c r="B1726" s="8"/>
      <c r="C1726" s="8"/>
      <c r="D1726" s="8"/>
      <c r="E1726" s="8"/>
      <c r="F1726" s="8"/>
      <c r="G1726" s="8"/>
      <c r="H1726" s="8"/>
      <c r="I1726" s="8"/>
      <c r="J1726" s="8"/>
      <c r="K1726" s="8"/>
      <c r="L1726" s="8"/>
      <c r="M1726" s="32"/>
      <c r="N1726" s="57" t="str">
        <f t="shared" si="17"/>
        <v/>
      </c>
      <c r="O1726" s="54">
        <f t="shared" ca="1" si="3"/>
        <v>85</v>
      </c>
      <c r="P1726" s="55">
        <f t="shared" ca="1" si="13"/>
        <v>-56720126288854.203</v>
      </c>
      <c r="Q1726" s="56">
        <f t="shared" ca="1" si="14"/>
        <v>2779286188153856</v>
      </c>
      <c r="R1726" s="57">
        <f t="shared" ca="1" si="15"/>
        <v>1</v>
      </c>
      <c r="S1726" s="8"/>
      <c r="T1726" s="8"/>
      <c r="U1726" s="8"/>
      <c r="V1726" s="8"/>
      <c r="W1726" s="8"/>
      <c r="X1726" s="8"/>
      <c r="Y1726" s="8"/>
      <c r="Z1726" s="8"/>
    </row>
    <row r="1727" spans="1:26" ht="15.75" customHeight="1">
      <c r="A1727" s="8"/>
      <c r="B1727" s="8"/>
      <c r="C1727" s="8"/>
      <c r="D1727" s="8"/>
      <c r="E1727" s="8"/>
      <c r="F1727" s="8"/>
      <c r="G1727" s="8"/>
      <c r="H1727" s="8"/>
      <c r="I1727" s="8"/>
      <c r="J1727" s="8"/>
      <c r="K1727" s="8"/>
      <c r="L1727" s="8"/>
      <c r="M1727" s="32"/>
      <c r="N1727" s="57" t="str">
        <f t="shared" si="17"/>
        <v/>
      </c>
      <c r="O1727" s="54">
        <f t="shared" ca="1" si="3"/>
        <v>60</v>
      </c>
      <c r="P1727" s="55">
        <f t="shared" ca="1" si="13"/>
        <v>-55585723763077.125</v>
      </c>
      <c r="Q1727" s="56">
        <f t="shared" ca="1" si="14"/>
        <v>2723700464390779</v>
      </c>
      <c r="R1727" s="57">
        <f t="shared" ca="1" si="15"/>
        <v>2</v>
      </c>
      <c r="S1727" s="8"/>
      <c r="T1727" s="8"/>
      <c r="U1727" s="8"/>
      <c r="V1727" s="8"/>
      <c r="W1727" s="8"/>
      <c r="X1727" s="8"/>
      <c r="Y1727" s="8"/>
      <c r="Z1727" s="8"/>
    </row>
    <row r="1728" spans="1:26" ht="15.75" customHeight="1">
      <c r="A1728" s="8"/>
      <c r="B1728" s="8"/>
      <c r="C1728" s="8"/>
      <c r="D1728" s="8"/>
      <c r="E1728" s="8"/>
      <c r="F1728" s="8"/>
      <c r="G1728" s="8"/>
      <c r="H1728" s="8"/>
      <c r="I1728" s="8"/>
      <c r="J1728" s="8"/>
      <c r="K1728" s="8"/>
      <c r="L1728" s="8"/>
      <c r="M1728" s="32"/>
      <c r="N1728" s="57" t="str">
        <f t="shared" si="17"/>
        <v/>
      </c>
      <c r="O1728" s="54">
        <f t="shared" ca="1" si="3"/>
        <v>63</v>
      </c>
      <c r="P1728" s="55">
        <f t="shared" ca="1" si="13"/>
        <v>-54474009287815.578</v>
      </c>
      <c r="Q1728" s="56">
        <f t="shared" ca="1" si="14"/>
        <v>2669226455102963.5</v>
      </c>
      <c r="R1728" s="57">
        <f t="shared" ca="1" si="15"/>
        <v>3</v>
      </c>
      <c r="S1728" s="8"/>
      <c r="T1728" s="8"/>
      <c r="U1728" s="8"/>
      <c r="V1728" s="8"/>
      <c r="W1728" s="8"/>
      <c r="X1728" s="8"/>
      <c r="Y1728" s="8"/>
      <c r="Z1728" s="8"/>
    </row>
    <row r="1729" spans="1:26" ht="15.75" customHeight="1">
      <c r="A1729" s="8"/>
      <c r="B1729" s="8"/>
      <c r="C1729" s="8"/>
      <c r="D1729" s="8"/>
      <c r="E1729" s="8"/>
      <c r="F1729" s="8"/>
      <c r="G1729" s="8"/>
      <c r="H1729" s="8"/>
      <c r="I1729" s="8"/>
      <c r="J1729" s="8"/>
      <c r="K1729" s="8"/>
      <c r="L1729" s="8"/>
      <c r="M1729" s="32"/>
      <c r="N1729" s="57" t="str">
        <f t="shared" si="17"/>
        <v/>
      </c>
      <c r="O1729" s="54">
        <f t="shared" ca="1" si="3"/>
        <v>49</v>
      </c>
      <c r="P1729" s="55">
        <f t="shared" ca="1" si="13"/>
        <v>106769058204118.55</v>
      </c>
      <c r="Q1729" s="56">
        <f t="shared" ca="1" si="14"/>
        <v>2775995513307082</v>
      </c>
      <c r="R1729" s="57">
        <f t="shared" ca="1" si="15"/>
        <v>0</v>
      </c>
      <c r="S1729" s="8"/>
      <c r="T1729" s="8"/>
      <c r="U1729" s="8"/>
      <c r="V1729" s="8"/>
      <c r="W1729" s="8"/>
      <c r="X1729" s="8"/>
      <c r="Y1729" s="8"/>
      <c r="Z1729" s="8"/>
    </row>
    <row r="1730" spans="1:26" ht="15.75" customHeight="1">
      <c r="A1730" s="8"/>
      <c r="B1730" s="8"/>
      <c r="C1730" s="8"/>
      <c r="D1730" s="8"/>
      <c r="E1730" s="8"/>
      <c r="F1730" s="8"/>
      <c r="G1730" s="8"/>
      <c r="H1730" s="8"/>
      <c r="I1730" s="8"/>
      <c r="J1730" s="8"/>
      <c r="K1730" s="8"/>
      <c r="L1730" s="8"/>
      <c r="M1730" s="32"/>
      <c r="N1730" s="57" t="str">
        <f t="shared" si="17"/>
        <v/>
      </c>
      <c r="O1730" s="54">
        <f t="shared" ca="1" si="3"/>
        <v>96</v>
      </c>
      <c r="P1730" s="55">
        <f t="shared" ca="1" si="13"/>
        <v>-55519910266141.641</v>
      </c>
      <c r="Q1730" s="56">
        <f t="shared" ca="1" si="14"/>
        <v>2720475603040940.5</v>
      </c>
      <c r="R1730" s="57">
        <f t="shared" ca="1" si="15"/>
        <v>1</v>
      </c>
      <c r="S1730" s="8"/>
      <c r="T1730" s="8"/>
      <c r="U1730" s="8"/>
      <c r="V1730" s="8"/>
      <c r="W1730" s="8"/>
      <c r="X1730" s="8"/>
      <c r="Y1730" s="8"/>
      <c r="Z1730" s="8"/>
    </row>
    <row r="1731" spans="1:26" ht="15.75" customHeight="1">
      <c r="A1731" s="8"/>
      <c r="B1731" s="8"/>
      <c r="C1731" s="8"/>
      <c r="D1731" s="8"/>
      <c r="E1731" s="8"/>
      <c r="F1731" s="8"/>
      <c r="G1731" s="8"/>
      <c r="H1731" s="8"/>
      <c r="I1731" s="8"/>
      <c r="J1731" s="8"/>
      <c r="K1731" s="8"/>
      <c r="L1731" s="8"/>
      <c r="M1731" s="32"/>
      <c r="N1731" s="57" t="str">
        <f t="shared" si="17"/>
        <v/>
      </c>
      <c r="O1731" s="54">
        <f t="shared" ca="1" si="3"/>
        <v>49</v>
      </c>
      <c r="P1731" s="55">
        <f t="shared" ca="1" si="13"/>
        <v>108819024121637.63</v>
      </c>
      <c r="Q1731" s="56">
        <f t="shared" ca="1" si="14"/>
        <v>2829294627162578</v>
      </c>
      <c r="R1731" s="57">
        <f t="shared" ca="1" si="15"/>
        <v>0</v>
      </c>
      <c r="S1731" s="8"/>
      <c r="T1731" s="8"/>
      <c r="U1731" s="8"/>
      <c r="V1731" s="8"/>
      <c r="W1731" s="8"/>
      <c r="X1731" s="8"/>
      <c r="Y1731" s="8"/>
      <c r="Z1731" s="8"/>
    </row>
    <row r="1732" spans="1:26" ht="15.75" customHeight="1">
      <c r="A1732" s="8"/>
      <c r="B1732" s="8"/>
      <c r="C1732" s="8"/>
      <c r="D1732" s="8"/>
      <c r="E1732" s="8"/>
      <c r="F1732" s="8"/>
      <c r="G1732" s="8"/>
      <c r="H1732" s="8"/>
      <c r="I1732" s="8"/>
      <c r="J1732" s="8"/>
      <c r="K1732" s="8"/>
      <c r="L1732" s="8"/>
      <c r="M1732" s="32"/>
      <c r="N1732" s="57" t="str">
        <f t="shared" si="17"/>
        <v/>
      </c>
      <c r="O1732" s="54">
        <f t="shared" ca="1" si="3"/>
        <v>74</v>
      </c>
      <c r="P1732" s="55">
        <f t="shared" ca="1" si="13"/>
        <v>-56585892543251.563</v>
      </c>
      <c r="Q1732" s="56">
        <f t="shared" ca="1" si="14"/>
        <v>2772708734619326.5</v>
      </c>
      <c r="R1732" s="57">
        <f t="shared" ca="1" si="15"/>
        <v>1</v>
      </c>
      <c r="S1732" s="8"/>
      <c r="T1732" s="8"/>
      <c r="U1732" s="8"/>
      <c r="V1732" s="8"/>
      <c r="W1732" s="8"/>
      <c r="X1732" s="8"/>
      <c r="Y1732" s="8"/>
      <c r="Z1732" s="8"/>
    </row>
    <row r="1733" spans="1:26" ht="15.75" customHeight="1">
      <c r="A1733" s="8"/>
      <c r="B1733" s="8"/>
      <c r="C1733" s="8"/>
      <c r="D1733" s="8"/>
      <c r="E1733" s="8"/>
      <c r="F1733" s="8"/>
      <c r="G1733" s="8"/>
      <c r="H1733" s="8"/>
      <c r="I1733" s="8"/>
      <c r="J1733" s="8"/>
      <c r="K1733" s="8"/>
      <c r="L1733" s="8"/>
      <c r="M1733" s="32"/>
      <c r="N1733" s="57" t="str">
        <f t="shared" si="17"/>
        <v/>
      </c>
      <c r="O1733" s="54">
        <f t="shared" ca="1" si="3"/>
        <v>2</v>
      </c>
      <c r="P1733" s="55">
        <f t="shared" ca="1" si="13"/>
        <v>110908349384773.06</v>
      </c>
      <c r="Q1733" s="56">
        <f t="shared" ca="1" si="14"/>
        <v>2883617084004099.5</v>
      </c>
      <c r="R1733" s="57">
        <f t="shared" ca="1" si="15"/>
        <v>0</v>
      </c>
      <c r="S1733" s="8"/>
      <c r="T1733" s="8"/>
      <c r="U1733" s="8"/>
      <c r="V1733" s="8"/>
      <c r="W1733" s="8"/>
      <c r="X1733" s="8"/>
      <c r="Y1733" s="8"/>
      <c r="Z1733" s="8"/>
    </row>
    <row r="1734" spans="1:26" ht="15.75" customHeight="1">
      <c r="A1734" s="8"/>
      <c r="B1734" s="8"/>
      <c r="C1734" s="8"/>
      <c r="D1734" s="8"/>
      <c r="E1734" s="8"/>
      <c r="F1734" s="8"/>
      <c r="G1734" s="8"/>
      <c r="H1734" s="8"/>
      <c r="I1734" s="8"/>
      <c r="J1734" s="8"/>
      <c r="K1734" s="8"/>
      <c r="L1734" s="8"/>
      <c r="M1734" s="32"/>
      <c r="N1734" s="57" t="str">
        <f t="shared" si="17"/>
        <v/>
      </c>
      <c r="O1734" s="54">
        <f t="shared" ca="1" si="3"/>
        <v>55</v>
      </c>
      <c r="P1734" s="55">
        <f t="shared" ca="1" si="13"/>
        <v>115344683360163.98</v>
      </c>
      <c r="Q1734" s="56">
        <f t="shared" ca="1" si="14"/>
        <v>2998961767364263.5</v>
      </c>
      <c r="R1734" s="57">
        <f t="shared" ca="1" si="15"/>
        <v>0</v>
      </c>
      <c r="S1734" s="8"/>
      <c r="T1734" s="8"/>
      <c r="U1734" s="8"/>
      <c r="V1734" s="8"/>
      <c r="W1734" s="8"/>
      <c r="X1734" s="8"/>
      <c r="Y1734" s="8"/>
      <c r="Z1734" s="8"/>
    </row>
    <row r="1735" spans="1:26" ht="15.75" customHeight="1">
      <c r="A1735" s="8"/>
      <c r="B1735" s="8"/>
      <c r="C1735" s="8"/>
      <c r="D1735" s="8"/>
      <c r="E1735" s="8"/>
      <c r="F1735" s="8"/>
      <c r="G1735" s="8"/>
      <c r="H1735" s="8"/>
      <c r="I1735" s="8"/>
      <c r="J1735" s="8"/>
      <c r="K1735" s="8"/>
      <c r="L1735" s="8"/>
      <c r="M1735" s="32"/>
      <c r="N1735" s="57" t="str">
        <f t="shared" si="17"/>
        <v/>
      </c>
      <c r="O1735" s="54">
        <f t="shared" ca="1" si="3"/>
        <v>19</v>
      </c>
      <c r="P1735" s="55">
        <f t="shared" ca="1" si="13"/>
        <v>119958470694570.55</v>
      </c>
      <c r="Q1735" s="56">
        <f t="shared" ca="1" si="14"/>
        <v>3118920238058834</v>
      </c>
      <c r="R1735" s="57">
        <f t="shared" ca="1" si="15"/>
        <v>0</v>
      </c>
      <c r="S1735" s="8"/>
      <c r="T1735" s="8"/>
      <c r="U1735" s="8"/>
      <c r="V1735" s="8"/>
      <c r="W1735" s="8"/>
      <c r="X1735" s="8"/>
      <c r="Y1735" s="8"/>
      <c r="Z1735" s="8"/>
    </row>
    <row r="1736" spans="1:26" ht="15.75" customHeight="1">
      <c r="A1736" s="8"/>
      <c r="B1736" s="8"/>
      <c r="C1736" s="8"/>
      <c r="D1736" s="8"/>
      <c r="E1736" s="8"/>
      <c r="F1736" s="8"/>
      <c r="G1736" s="8"/>
      <c r="H1736" s="8"/>
      <c r="I1736" s="8"/>
      <c r="J1736" s="8"/>
      <c r="K1736" s="8"/>
      <c r="L1736" s="8"/>
      <c r="M1736" s="32"/>
      <c r="N1736" s="57" t="str">
        <f t="shared" si="17"/>
        <v/>
      </c>
      <c r="O1736" s="54">
        <f t="shared" ca="1" si="3"/>
        <v>7</v>
      </c>
      <c r="P1736" s="55">
        <f t="shared" ca="1" si="13"/>
        <v>124756809522353.36</v>
      </c>
      <c r="Q1736" s="56">
        <f t="shared" ca="1" si="14"/>
        <v>3243677047581187.5</v>
      </c>
      <c r="R1736" s="57">
        <f t="shared" ca="1" si="15"/>
        <v>0</v>
      </c>
      <c r="S1736" s="8"/>
      <c r="T1736" s="8"/>
      <c r="U1736" s="8"/>
      <c r="V1736" s="8"/>
      <c r="W1736" s="8"/>
      <c r="X1736" s="8"/>
      <c r="Y1736" s="8"/>
      <c r="Z1736" s="8"/>
    </row>
    <row r="1737" spans="1:26" ht="15.75" customHeight="1">
      <c r="A1737" s="8"/>
      <c r="B1737" s="8"/>
      <c r="C1737" s="8"/>
      <c r="D1737" s="8"/>
      <c r="E1737" s="8"/>
      <c r="F1737" s="8"/>
      <c r="G1737" s="8"/>
      <c r="H1737" s="8"/>
      <c r="I1737" s="8"/>
      <c r="J1737" s="8"/>
      <c r="K1737" s="8"/>
      <c r="L1737" s="8"/>
      <c r="M1737" s="32"/>
      <c r="N1737" s="57" t="str">
        <f t="shared" si="17"/>
        <v/>
      </c>
      <c r="O1737" s="54">
        <f t="shared" ca="1" si="3"/>
        <v>42</v>
      </c>
      <c r="P1737" s="55">
        <f t="shared" ca="1" si="13"/>
        <v>129747081903247.5</v>
      </c>
      <c r="Q1737" s="56">
        <f t="shared" ca="1" si="14"/>
        <v>3373424129484435</v>
      </c>
      <c r="R1737" s="57">
        <f t="shared" ca="1" si="15"/>
        <v>0</v>
      </c>
      <c r="S1737" s="8"/>
      <c r="T1737" s="8"/>
      <c r="U1737" s="8"/>
      <c r="V1737" s="8"/>
      <c r="W1737" s="8"/>
      <c r="X1737" s="8"/>
      <c r="Y1737" s="8"/>
      <c r="Z1737" s="8"/>
    </row>
    <row r="1738" spans="1:26" ht="15.75" customHeight="1">
      <c r="A1738" s="8"/>
      <c r="B1738" s="8"/>
      <c r="C1738" s="8"/>
      <c r="D1738" s="8"/>
      <c r="E1738" s="8"/>
      <c r="F1738" s="8"/>
      <c r="G1738" s="8"/>
      <c r="H1738" s="8"/>
      <c r="I1738" s="8"/>
      <c r="J1738" s="8"/>
      <c r="K1738" s="8"/>
      <c r="L1738" s="8"/>
      <c r="M1738" s="32"/>
      <c r="N1738" s="57" t="str">
        <f t="shared" si="17"/>
        <v/>
      </c>
      <c r="O1738" s="54">
        <f t="shared" ca="1" si="3"/>
        <v>59</v>
      </c>
      <c r="P1738" s="55">
        <f t="shared" ca="1" si="13"/>
        <v>134936965179377.41</v>
      </c>
      <c r="Q1738" s="56">
        <f t="shared" ca="1" si="14"/>
        <v>3508361094663812.5</v>
      </c>
      <c r="R1738" s="57">
        <f t="shared" ca="1" si="15"/>
        <v>0</v>
      </c>
      <c r="S1738" s="8"/>
      <c r="T1738" s="8"/>
      <c r="U1738" s="8"/>
      <c r="V1738" s="8"/>
      <c r="W1738" s="8"/>
      <c r="X1738" s="8"/>
      <c r="Y1738" s="8"/>
      <c r="Z1738" s="8"/>
    </row>
    <row r="1739" spans="1:26" ht="15.75" customHeight="1">
      <c r="A1739" s="8"/>
      <c r="B1739" s="8"/>
      <c r="C1739" s="8"/>
      <c r="D1739" s="8"/>
      <c r="E1739" s="8"/>
      <c r="F1739" s="8"/>
      <c r="G1739" s="8"/>
      <c r="H1739" s="8"/>
      <c r="I1739" s="8"/>
      <c r="J1739" s="8"/>
      <c r="K1739" s="8"/>
      <c r="L1739" s="8"/>
      <c r="M1739" s="32"/>
      <c r="N1739" s="57" t="str">
        <f t="shared" si="17"/>
        <v/>
      </c>
      <c r="O1739" s="54">
        <f t="shared" ca="1" si="3"/>
        <v>3</v>
      </c>
      <c r="P1739" s="55">
        <f t="shared" ca="1" si="13"/>
        <v>140334443786552.5</v>
      </c>
      <c r="Q1739" s="56">
        <f t="shared" ca="1" si="14"/>
        <v>3648695538450365</v>
      </c>
      <c r="R1739" s="57">
        <f t="shared" ca="1" si="15"/>
        <v>0</v>
      </c>
      <c r="S1739" s="8"/>
      <c r="T1739" s="8"/>
      <c r="U1739" s="8"/>
      <c r="V1739" s="8"/>
      <c r="W1739" s="8"/>
      <c r="X1739" s="8"/>
      <c r="Y1739" s="8"/>
      <c r="Z1739" s="8"/>
    </row>
    <row r="1740" spans="1:26" ht="15.75" customHeight="1">
      <c r="A1740" s="8"/>
      <c r="B1740" s="8"/>
      <c r="C1740" s="8"/>
      <c r="D1740" s="8"/>
      <c r="E1740" s="8"/>
      <c r="F1740" s="8"/>
      <c r="G1740" s="8"/>
      <c r="H1740" s="8"/>
      <c r="I1740" s="8"/>
      <c r="J1740" s="8"/>
      <c r="K1740" s="8"/>
      <c r="L1740" s="8"/>
      <c r="M1740" s="32"/>
      <c r="N1740" s="57" t="str">
        <f t="shared" si="17"/>
        <v/>
      </c>
      <c r="O1740" s="54">
        <f t="shared" ca="1" si="3"/>
        <v>57</v>
      </c>
      <c r="P1740" s="55">
        <f t="shared" ca="1" si="13"/>
        <v>145947821538014.59</v>
      </c>
      <c r="Q1740" s="56">
        <f t="shared" ca="1" si="14"/>
        <v>3794643359988379.5</v>
      </c>
      <c r="R1740" s="57">
        <f t="shared" ca="1" si="15"/>
        <v>0</v>
      </c>
      <c r="S1740" s="8"/>
      <c r="T1740" s="8"/>
      <c r="U1740" s="8"/>
      <c r="V1740" s="8"/>
      <c r="W1740" s="8"/>
      <c r="X1740" s="8"/>
      <c r="Y1740" s="8"/>
      <c r="Z1740" s="8"/>
    </row>
    <row r="1741" spans="1:26" ht="15.75" customHeight="1">
      <c r="A1741" s="8"/>
      <c r="B1741" s="8"/>
      <c r="C1741" s="8"/>
      <c r="D1741" s="8"/>
      <c r="E1741" s="8"/>
      <c r="F1741" s="8"/>
      <c r="G1741" s="8"/>
      <c r="H1741" s="8"/>
      <c r="I1741" s="8"/>
      <c r="J1741" s="8"/>
      <c r="K1741" s="8"/>
      <c r="L1741" s="8"/>
      <c r="M1741" s="32"/>
      <c r="N1741" s="57" t="str">
        <f t="shared" si="17"/>
        <v/>
      </c>
      <c r="O1741" s="54">
        <f t="shared" ca="1" si="3"/>
        <v>15</v>
      </c>
      <c r="P1741" s="55">
        <f t="shared" ca="1" si="13"/>
        <v>151785734399535.19</v>
      </c>
      <c r="Q1741" s="56">
        <f t="shared" ca="1" si="14"/>
        <v>3946429094387914.5</v>
      </c>
      <c r="R1741" s="57">
        <f t="shared" ca="1" si="15"/>
        <v>0</v>
      </c>
      <c r="S1741" s="8"/>
      <c r="T1741" s="8"/>
      <c r="U1741" s="8"/>
      <c r="V1741" s="8"/>
      <c r="W1741" s="8"/>
      <c r="X1741" s="8"/>
      <c r="Y1741" s="8"/>
      <c r="Z1741" s="8"/>
    </row>
    <row r="1742" spans="1:26" ht="15.75" customHeight="1">
      <c r="A1742" s="8"/>
      <c r="B1742" s="8"/>
      <c r="C1742" s="8"/>
      <c r="D1742" s="8"/>
      <c r="E1742" s="8"/>
      <c r="F1742" s="8"/>
      <c r="G1742" s="8"/>
      <c r="H1742" s="8"/>
      <c r="I1742" s="8"/>
      <c r="J1742" s="8"/>
      <c r="K1742" s="8"/>
      <c r="L1742" s="8"/>
      <c r="M1742" s="32"/>
      <c r="N1742" s="57" t="str">
        <f t="shared" si="17"/>
        <v/>
      </c>
      <c r="O1742" s="54">
        <f t="shared" ca="1" si="3"/>
        <v>35</v>
      </c>
      <c r="P1742" s="55">
        <f t="shared" ca="1" si="13"/>
        <v>157857163775516.59</v>
      </c>
      <c r="Q1742" s="56">
        <f t="shared" ca="1" si="14"/>
        <v>4104286258163431</v>
      </c>
      <c r="R1742" s="57">
        <f t="shared" ca="1" si="15"/>
        <v>0</v>
      </c>
      <c r="S1742" s="8"/>
      <c r="T1742" s="8"/>
      <c r="U1742" s="8"/>
      <c r="V1742" s="8"/>
      <c r="W1742" s="8"/>
      <c r="X1742" s="8"/>
      <c r="Y1742" s="8"/>
      <c r="Z1742" s="8"/>
    </row>
    <row r="1743" spans="1:26" ht="15.75" customHeight="1">
      <c r="A1743" s="8"/>
      <c r="B1743" s="8"/>
      <c r="C1743" s="8"/>
      <c r="D1743" s="8"/>
      <c r="E1743" s="8"/>
      <c r="F1743" s="8"/>
      <c r="G1743" s="8"/>
      <c r="H1743" s="8"/>
      <c r="I1743" s="8"/>
      <c r="J1743" s="8"/>
      <c r="K1743" s="8"/>
      <c r="L1743" s="8"/>
      <c r="M1743" s="32"/>
      <c r="N1743" s="57" t="str">
        <f t="shared" si="17"/>
        <v/>
      </c>
      <c r="O1743" s="54">
        <f t="shared" ca="1" si="3"/>
        <v>75</v>
      </c>
      <c r="P1743" s="55">
        <f t="shared" ca="1" si="13"/>
        <v>-82085725163268.625</v>
      </c>
      <c r="Q1743" s="56">
        <f t="shared" ca="1" si="14"/>
        <v>4022200533000162.5</v>
      </c>
      <c r="R1743" s="57">
        <f t="shared" ca="1" si="15"/>
        <v>1</v>
      </c>
      <c r="S1743" s="8"/>
      <c r="T1743" s="8"/>
      <c r="U1743" s="8"/>
      <c r="V1743" s="8"/>
      <c r="W1743" s="8"/>
      <c r="X1743" s="8"/>
      <c r="Y1743" s="8"/>
      <c r="Z1743" s="8"/>
    </row>
    <row r="1744" spans="1:26" ht="15.75" customHeight="1">
      <c r="A1744" s="8"/>
      <c r="B1744" s="8"/>
      <c r="C1744" s="8"/>
      <c r="D1744" s="8"/>
      <c r="E1744" s="8"/>
      <c r="F1744" s="8"/>
      <c r="G1744" s="8"/>
      <c r="H1744" s="8"/>
      <c r="I1744" s="8"/>
      <c r="J1744" s="8"/>
      <c r="K1744" s="8"/>
      <c r="L1744" s="8"/>
      <c r="M1744" s="32"/>
      <c r="N1744" s="57" t="str">
        <f t="shared" si="17"/>
        <v/>
      </c>
      <c r="O1744" s="54">
        <f t="shared" ca="1" si="3"/>
        <v>55</v>
      </c>
      <c r="P1744" s="55">
        <f t="shared" ca="1" si="13"/>
        <v>160888021320006.5</v>
      </c>
      <c r="Q1744" s="56">
        <f t="shared" ca="1" si="14"/>
        <v>4183088554320169</v>
      </c>
      <c r="R1744" s="57">
        <f t="shared" ca="1" si="15"/>
        <v>0</v>
      </c>
      <c r="S1744" s="8"/>
      <c r="T1744" s="8"/>
      <c r="U1744" s="8"/>
      <c r="V1744" s="8"/>
      <c r="W1744" s="8"/>
      <c r="X1744" s="8"/>
      <c r="Y1744" s="8"/>
      <c r="Z1744" s="8"/>
    </row>
    <row r="1745" spans="1:26" ht="15.75" customHeight="1">
      <c r="A1745" s="8"/>
      <c r="B1745" s="8"/>
      <c r="C1745" s="8"/>
      <c r="D1745" s="8"/>
      <c r="E1745" s="8"/>
      <c r="F1745" s="8"/>
      <c r="G1745" s="8"/>
      <c r="H1745" s="8"/>
      <c r="I1745" s="8"/>
      <c r="J1745" s="8"/>
      <c r="K1745" s="8"/>
      <c r="L1745" s="8"/>
      <c r="M1745" s="32"/>
      <c r="N1745" s="57" t="str">
        <f t="shared" si="17"/>
        <v/>
      </c>
      <c r="O1745" s="54">
        <f t="shared" ca="1" si="3"/>
        <v>31</v>
      </c>
      <c r="P1745" s="55">
        <f t="shared" ca="1" si="13"/>
        <v>167323542172806.75</v>
      </c>
      <c r="Q1745" s="56">
        <f t="shared" ca="1" si="14"/>
        <v>4350412096492976</v>
      </c>
      <c r="R1745" s="57">
        <f t="shared" ca="1" si="15"/>
        <v>0</v>
      </c>
      <c r="S1745" s="8"/>
      <c r="T1745" s="8"/>
      <c r="U1745" s="8"/>
      <c r="V1745" s="8"/>
      <c r="W1745" s="8"/>
      <c r="X1745" s="8"/>
      <c r="Y1745" s="8"/>
      <c r="Z1745" s="8"/>
    </row>
    <row r="1746" spans="1:26" ht="15.75" customHeight="1">
      <c r="A1746" s="8"/>
      <c r="B1746" s="8"/>
      <c r="C1746" s="8"/>
      <c r="D1746" s="8"/>
      <c r="E1746" s="8"/>
      <c r="F1746" s="8"/>
      <c r="G1746" s="8"/>
      <c r="H1746" s="8"/>
      <c r="I1746" s="8"/>
      <c r="J1746" s="8"/>
      <c r="K1746" s="8"/>
      <c r="L1746" s="8"/>
      <c r="M1746" s="32"/>
      <c r="N1746" s="57" t="str">
        <f t="shared" si="17"/>
        <v/>
      </c>
      <c r="O1746" s="54">
        <f t="shared" ca="1" si="3"/>
        <v>46</v>
      </c>
      <c r="P1746" s="55">
        <f t="shared" ca="1" si="13"/>
        <v>174016483859719.03</v>
      </c>
      <c r="Q1746" s="56">
        <f t="shared" ca="1" si="14"/>
        <v>4524428580352695</v>
      </c>
      <c r="R1746" s="57">
        <f t="shared" ca="1" si="15"/>
        <v>0</v>
      </c>
      <c r="S1746" s="8"/>
      <c r="T1746" s="8"/>
      <c r="U1746" s="8"/>
      <c r="V1746" s="8"/>
      <c r="W1746" s="8"/>
      <c r="X1746" s="8"/>
      <c r="Y1746" s="8"/>
      <c r="Z1746" s="8"/>
    </row>
    <row r="1747" spans="1:26" ht="15.75" customHeight="1">
      <c r="A1747" s="8"/>
      <c r="B1747" s="8"/>
      <c r="C1747" s="8"/>
      <c r="D1747" s="8"/>
      <c r="E1747" s="8"/>
      <c r="F1747" s="8"/>
      <c r="G1747" s="8"/>
      <c r="H1747" s="8"/>
      <c r="I1747" s="8"/>
      <c r="J1747" s="8"/>
      <c r="K1747" s="8"/>
      <c r="L1747" s="8"/>
      <c r="M1747" s="32"/>
      <c r="N1747" s="57" t="str">
        <f t="shared" si="17"/>
        <v/>
      </c>
      <c r="O1747" s="54">
        <f t="shared" ca="1" si="3"/>
        <v>25</v>
      </c>
      <c r="P1747" s="55">
        <f t="shared" ca="1" si="13"/>
        <v>180977143214107.81</v>
      </c>
      <c r="Q1747" s="56">
        <f t="shared" ca="1" si="14"/>
        <v>4705405723566803</v>
      </c>
      <c r="R1747" s="57">
        <f t="shared" ca="1" si="15"/>
        <v>0</v>
      </c>
      <c r="S1747" s="8"/>
      <c r="T1747" s="8"/>
      <c r="U1747" s="8"/>
      <c r="V1747" s="8"/>
      <c r="W1747" s="8"/>
      <c r="X1747" s="8"/>
      <c r="Y1747" s="8"/>
      <c r="Z1747" s="8"/>
    </row>
    <row r="1748" spans="1:26" ht="15.75" customHeight="1">
      <c r="A1748" s="8"/>
      <c r="B1748" s="8"/>
      <c r="C1748" s="8"/>
      <c r="D1748" s="8"/>
      <c r="E1748" s="8"/>
      <c r="F1748" s="8"/>
      <c r="G1748" s="8"/>
      <c r="H1748" s="8"/>
      <c r="I1748" s="8"/>
      <c r="J1748" s="8"/>
      <c r="K1748" s="8"/>
      <c r="L1748" s="8"/>
      <c r="M1748" s="32"/>
      <c r="N1748" s="57" t="str">
        <f t="shared" si="17"/>
        <v/>
      </c>
      <c r="O1748" s="54">
        <f t="shared" ca="1" si="3"/>
        <v>65</v>
      </c>
      <c r="P1748" s="55">
        <f t="shared" ca="1" si="13"/>
        <v>-94108114471336.063</v>
      </c>
      <c r="Q1748" s="56">
        <f t="shared" ca="1" si="14"/>
        <v>4611297609095467</v>
      </c>
      <c r="R1748" s="57">
        <f t="shared" ca="1" si="15"/>
        <v>1</v>
      </c>
      <c r="S1748" s="8"/>
      <c r="T1748" s="8"/>
      <c r="U1748" s="8"/>
      <c r="V1748" s="8"/>
      <c r="W1748" s="8"/>
      <c r="X1748" s="8"/>
      <c r="Y1748" s="8"/>
      <c r="Z1748" s="8"/>
    </row>
    <row r="1749" spans="1:26" ht="15.75" customHeight="1">
      <c r="A1749" s="8"/>
      <c r="B1749" s="8"/>
      <c r="C1749" s="8"/>
      <c r="D1749" s="8"/>
      <c r="E1749" s="8"/>
      <c r="F1749" s="8"/>
      <c r="G1749" s="8"/>
      <c r="H1749" s="8"/>
      <c r="I1749" s="8"/>
      <c r="J1749" s="8"/>
      <c r="K1749" s="8"/>
      <c r="L1749" s="8"/>
      <c r="M1749" s="32"/>
      <c r="N1749" s="57" t="str">
        <f t="shared" si="17"/>
        <v/>
      </c>
      <c r="O1749" s="54">
        <f t="shared" ca="1" si="3"/>
        <v>28</v>
      </c>
      <c r="P1749" s="55">
        <f t="shared" ca="1" si="13"/>
        <v>184451904363818.69</v>
      </c>
      <c r="Q1749" s="56">
        <f t="shared" ca="1" si="14"/>
        <v>4795749513459286</v>
      </c>
      <c r="R1749" s="57">
        <f t="shared" ca="1" si="15"/>
        <v>0</v>
      </c>
      <c r="S1749" s="8"/>
      <c r="T1749" s="8"/>
      <c r="U1749" s="8"/>
      <c r="V1749" s="8"/>
      <c r="W1749" s="8"/>
      <c r="X1749" s="8"/>
      <c r="Y1749" s="8"/>
      <c r="Z1749" s="8"/>
    </row>
    <row r="1750" spans="1:26" ht="15.75" customHeight="1">
      <c r="A1750" s="8"/>
      <c r="B1750" s="8"/>
      <c r="C1750" s="8"/>
      <c r="D1750" s="8"/>
      <c r="E1750" s="8"/>
      <c r="F1750" s="8"/>
      <c r="G1750" s="8"/>
      <c r="H1750" s="8"/>
      <c r="I1750" s="8"/>
      <c r="J1750" s="8"/>
      <c r="K1750" s="8"/>
      <c r="L1750" s="8"/>
      <c r="M1750" s="32"/>
      <c r="N1750" s="57" t="str">
        <f t="shared" si="17"/>
        <v/>
      </c>
      <c r="O1750" s="54">
        <f t="shared" ca="1" si="3"/>
        <v>80</v>
      </c>
      <c r="P1750" s="55">
        <f t="shared" ca="1" si="13"/>
        <v>-95914990269185.719</v>
      </c>
      <c r="Q1750" s="56">
        <f t="shared" ca="1" si="14"/>
        <v>4699834523190100</v>
      </c>
      <c r="R1750" s="57">
        <f t="shared" ca="1" si="15"/>
        <v>1</v>
      </c>
      <c r="S1750" s="8"/>
      <c r="T1750" s="8"/>
      <c r="U1750" s="8"/>
      <c r="V1750" s="8"/>
      <c r="W1750" s="8"/>
      <c r="X1750" s="8"/>
      <c r="Y1750" s="8"/>
      <c r="Z1750" s="8"/>
    </row>
    <row r="1751" spans="1:26" ht="15.75" customHeight="1">
      <c r="A1751" s="8"/>
      <c r="B1751" s="8"/>
      <c r="C1751" s="8"/>
      <c r="D1751" s="8"/>
      <c r="E1751" s="8"/>
      <c r="F1751" s="8"/>
      <c r="G1751" s="8"/>
      <c r="H1751" s="8"/>
      <c r="I1751" s="8"/>
      <c r="J1751" s="8"/>
      <c r="K1751" s="8"/>
      <c r="L1751" s="8"/>
      <c r="M1751" s="32"/>
      <c r="N1751" s="57" t="str">
        <f t="shared" si="17"/>
        <v/>
      </c>
      <c r="O1751" s="54">
        <f t="shared" ca="1" si="3"/>
        <v>57</v>
      </c>
      <c r="P1751" s="55">
        <f t="shared" ca="1" si="13"/>
        <v>187993380927604</v>
      </c>
      <c r="Q1751" s="56">
        <f t="shared" ca="1" si="14"/>
        <v>4887827904117704</v>
      </c>
      <c r="R1751" s="57">
        <f t="shared" ca="1" si="15"/>
        <v>0</v>
      </c>
      <c r="S1751" s="8"/>
      <c r="T1751" s="8"/>
      <c r="U1751" s="8"/>
      <c r="V1751" s="8"/>
      <c r="W1751" s="8"/>
      <c r="X1751" s="8"/>
      <c r="Y1751" s="8"/>
      <c r="Z1751" s="8"/>
    </row>
    <row r="1752" spans="1:26" ht="15.75" customHeight="1">
      <c r="A1752" s="8"/>
      <c r="B1752" s="8"/>
      <c r="C1752" s="8"/>
      <c r="D1752" s="8"/>
      <c r="E1752" s="8"/>
      <c r="F1752" s="8"/>
      <c r="G1752" s="8"/>
      <c r="H1752" s="8"/>
      <c r="I1752" s="8"/>
      <c r="J1752" s="8"/>
      <c r="K1752" s="8"/>
      <c r="L1752" s="8"/>
      <c r="M1752" s="32"/>
      <c r="N1752" s="57" t="str">
        <f t="shared" si="17"/>
        <v/>
      </c>
      <c r="O1752" s="54">
        <f t="shared" ca="1" si="3"/>
        <v>47</v>
      </c>
      <c r="P1752" s="55">
        <f t="shared" ca="1" si="13"/>
        <v>195513116164708.16</v>
      </c>
      <c r="Q1752" s="56">
        <f t="shared" ca="1" si="14"/>
        <v>5083341020282412</v>
      </c>
      <c r="R1752" s="57">
        <f t="shared" ca="1" si="15"/>
        <v>0</v>
      </c>
      <c r="S1752" s="8"/>
      <c r="T1752" s="8"/>
      <c r="U1752" s="8"/>
      <c r="V1752" s="8"/>
      <c r="W1752" s="8"/>
      <c r="X1752" s="8"/>
      <c r="Y1752" s="8"/>
      <c r="Z1752" s="8"/>
    </row>
    <row r="1753" spans="1:26" ht="15.75" customHeight="1">
      <c r="A1753" s="8"/>
      <c r="B1753" s="8"/>
      <c r="C1753" s="8"/>
      <c r="D1753" s="8"/>
      <c r="E1753" s="8"/>
      <c r="F1753" s="8"/>
      <c r="G1753" s="8"/>
      <c r="H1753" s="8"/>
      <c r="I1753" s="8"/>
      <c r="J1753" s="8"/>
      <c r="K1753" s="8"/>
      <c r="L1753" s="8"/>
      <c r="M1753" s="32"/>
      <c r="N1753" s="57" t="str">
        <f t="shared" si="17"/>
        <v/>
      </c>
      <c r="O1753" s="54">
        <f t="shared" ca="1" si="3"/>
        <v>82</v>
      </c>
      <c r="P1753" s="55">
        <f t="shared" ca="1" si="13"/>
        <v>-101666820405648.23</v>
      </c>
      <c r="Q1753" s="56">
        <f t="shared" ca="1" si="14"/>
        <v>4981674199876764</v>
      </c>
      <c r="R1753" s="57">
        <f t="shared" ca="1" si="15"/>
        <v>1</v>
      </c>
      <c r="S1753" s="8"/>
      <c r="T1753" s="8"/>
      <c r="U1753" s="8"/>
      <c r="V1753" s="8"/>
      <c r="W1753" s="8"/>
      <c r="X1753" s="8"/>
      <c r="Y1753" s="8"/>
      <c r="Z1753" s="8"/>
    </row>
    <row r="1754" spans="1:26" ht="15.75" customHeight="1">
      <c r="A1754" s="8"/>
      <c r="B1754" s="8"/>
      <c r="C1754" s="8"/>
      <c r="D1754" s="8"/>
      <c r="E1754" s="8"/>
      <c r="F1754" s="8"/>
      <c r="G1754" s="8"/>
      <c r="H1754" s="8"/>
      <c r="I1754" s="8"/>
      <c r="J1754" s="8"/>
      <c r="K1754" s="8"/>
      <c r="L1754" s="8"/>
      <c r="M1754" s="32"/>
      <c r="N1754" s="57" t="str">
        <f t="shared" si="17"/>
        <v/>
      </c>
      <c r="O1754" s="54">
        <f t="shared" ca="1" si="3"/>
        <v>43</v>
      </c>
      <c r="P1754" s="55">
        <f t="shared" ca="1" si="13"/>
        <v>199266967995070.56</v>
      </c>
      <c r="Q1754" s="56">
        <f t="shared" ca="1" si="14"/>
        <v>5180941167871835</v>
      </c>
      <c r="R1754" s="57">
        <f t="shared" ca="1" si="15"/>
        <v>0</v>
      </c>
      <c r="S1754" s="8"/>
      <c r="T1754" s="8"/>
      <c r="U1754" s="8"/>
      <c r="V1754" s="8"/>
      <c r="W1754" s="8"/>
      <c r="X1754" s="8"/>
      <c r="Y1754" s="8"/>
      <c r="Z1754" s="8"/>
    </row>
    <row r="1755" spans="1:26" ht="15.75" customHeight="1">
      <c r="A1755" s="8"/>
      <c r="B1755" s="8"/>
      <c r="C1755" s="8"/>
      <c r="D1755" s="8"/>
      <c r="E1755" s="8"/>
      <c r="F1755" s="8"/>
      <c r="G1755" s="8"/>
      <c r="H1755" s="8"/>
      <c r="I1755" s="8"/>
      <c r="J1755" s="8"/>
      <c r="K1755" s="8"/>
      <c r="L1755" s="8"/>
      <c r="M1755" s="32"/>
      <c r="N1755" s="57" t="str">
        <f t="shared" si="17"/>
        <v/>
      </c>
      <c r="O1755" s="54">
        <f t="shared" ca="1" si="3"/>
        <v>54</v>
      </c>
      <c r="P1755" s="55">
        <f t="shared" ca="1" si="13"/>
        <v>207237646714873.41</v>
      </c>
      <c r="Q1755" s="56">
        <f t="shared" ca="1" si="14"/>
        <v>5388178814586708</v>
      </c>
      <c r="R1755" s="57">
        <f t="shared" ca="1" si="15"/>
        <v>0</v>
      </c>
      <c r="S1755" s="8"/>
      <c r="T1755" s="8"/>
      <c r="U1755" s="8"/>
      <c r="V1755" s="8"/>
      <c r="W1755" s="8"/>
      <c r="X1755" s="8"/>
      <c r="Y1755" s="8"/>
      <c r="Z1755" s="8"/>
    </row>
    <row r="1756" spans="1:26" ht="15.75" customHeight="1">
      <c r="A1756" s="8"/>
      <c r="B1756" s="8"/>
      <c r="C1756" s="8"/>
      <c r="D1756" s="8"/>
      <c r="E1756" s="8"/>
      <c r="F1756" s="8"/>
      <c r="G1756" s="8"/>
      <c r="H1756" s="8"/>
      <c r="I1756" s="8"/>
      <c r="J1756" s="8"/>
      <c r="K1756" s="8"/>
      <c r="L1756" s="8"/>
      <c r="M1756" s="32"/>
      <c r="N1756" s="57" t="str">
        <f t="shared" si="17"/>
        <v/>
      </c>
      <c r="O1756" s="54">
        <f t="shared" ca="1" si="3"/>
        <v>75</v>
      </c>
      <c r="P1756" s="55">
        <f t="shared" ca="1" si="13"/>
        <v>-107763576291734.16</v>
      </c>
      <c r="Q1756" s="56">
        <f t="shared" ca="1" si="14"/>
        <v>5280415238294974</v>
      </c>
      <c r="R1756" s="57">
        <f t="shared" ca="1" si="15"/>
        <v>1</v>
      </c>
      <c r="S1756" s="8"/>
      <c r="T1756" s="8"/>
      <c r="U1756" s="8"/>
      <c r="V1756" s="8"/>
      <c r="W1756" s="8"/>
      <c r="X1756" s="8"/>
      <c r="Y1756" s="8"/>
      <c r="Z1756" s="8"/>
    </row>
    <row r="1757" spans="1:26" ht="15.75" customHeight="1">
      <c r="A1757" s="8"/>
      <c r="B1757" s="8"/>
      <c r="C1757" s="8"/>
      <c r="D1757" s="8"/>
      <c r="E1757" s="8"/>
      <c r="F1757" s="8"/>
      <c r="G1757" s="8"/>
      <c r="H1757" s="8"/>
      <c r="I1757" s="8"/>
      <c r="J1757" s="8"/>
      <c r="K1757" s="8"/>
      <c r="L1757" s="8"/>
      <c r="M1757" s="32"/>
      <c r="N1757" s="57" t="str">
        <f t="shared" si="17"/>
        <v/>
      </c>
      <c r="O1757" s="54">
        <f t="shared" ca="1" si="3"/>
        <v>37</v>
      </c>
      <c r="P1757" s="55">
        <f t="shared" ca="1" si="13"/>
        <v>211216609531798.97</v>
      </c>
      <c r="Q1757" s="56">
        <f t="shared" ca="1" si="14"/>
        <v>5491631847826773</v>
      </c>
      <c r="R1757" s="57">
        <f t="shared" ca="1" si="15"/>
        <v>0</v>
      </c>
      <c r="S1757" s="8"/>
      <c r="T1757" s="8"/>
      <c r="U1757" s="8"/>
      <c r="V1757" s="8"/>
      <c r="W1757" s="8"/>
      <c r="X1757" s="8"/>
      <c r="Y1757" s="8"/>
      <c r="Z1757" s="8"/>
    </row>
    <row r="1758" spans="1:26" ht="15.75" customHeight="1">
      <c r="A1758" s="8"/>
      <c r="B1758" s="8"/>
      <c r="C1758" s="8"/>
      <c r="D1758" s="8"/>
      <c r="E1758" s="8"/>
      <c r="F1758" s="8"/>
      <c r="G1758" s="8"/>
      <c r="H1758" s="8"/>
      <c r="I1758" s="8"/>
      <c r="J1758" s="8"/>
      <c r="K1758" s="8"/>
      <c r="L1758" s="8"/>
      <c r="M1758" s="32"/>
      <c r="N1758" s="57" t="str">
        <f t="shared" si="17"/>
        <v/>
      </c>
      <c r="O1758" s="54">
        <f t="shared" ca="1" si="3"/>
        <v>92</v>
      </c>
      <c r="P1758" s="55">
        <f t="shared" ca="1" si="13"/>
        <v>-109832636956535.47</v>
      </c>
      <c r="Q1758" s="56">
        <f t="shared" ca="1" si="14"/>
        <v>5381799210870238</v>
      </c>
      <c r="R1758" s="57">
        <f t="shared" ca="1" si="15"/>
        <v>1</v>
      </c>
      <c r="S1758" s="8"/>
      <c r="T1758" s="8"/>
      <c r="U1758" s="8"/>
      <c r="V1758" s="8"/>
      <c r="W1758" s="8"/>
      <c r="X1758" s="8"/>
      <c r="Y1758" s="8"/>
      <c r="Z1758" s="8"/>
    </row>
    <row r="1759" spans="1:26" ht="15.75" customHeight="1">
      <c r="A1759" s="8"/>
      <c r="B1759" s="8"/>
      <c r="C1759" s="8"/>
      <c r="D1759" s="8"/>
      <c r="E1759" s="8"/>
      <c r="F1759" s="8"/>
      <c r="G1759" s="8"/>
      <c r="H1759" s="8"/>
      <c r="I1759" s="8"/>
      <c r="J1759" s="8"/>
      <c r="K1759" s="8"/>
      <c r="L1759" s="8"/>
      <c r="M1759" s="32"/>
      <c r="N1759" s="57" t="str">
        <f t="shared" si="17"/>
        <v/>
      </c>
      <c r="O1759" s="54">
        <f t="shared" ca="1" si="3"/>
        <v>59</v>
      </c>
      <c r="P1759" s="55">
        <f t="shared" ca="1" si="13"/>
        <v>215271968434809.53</v>
      </c>
      <c r="Q1759" s="56">
        <f t="shared" ca="1" si="14"/>
        <v>5597071179305048</v>
      </c>
      <c r="R1759" s="57">
        <f t="shared" ca="1" si="15"/>
        <v>0</v>
      </c>
      <c r="S1759" s="8"/>
      <c r="T1759" s="8"/>
      <c r="U1759" s="8"/>
      <c r="V1759" s="8"/>
      <c r="W1759" s="8"/>
      <c r="X1759" s="8"/>
      <c r="Y1759" s="8"/>
      <c r="Z1759" s="8"/>
    </row>
    <row r="1760" spans="1:26" ht="15.75" customHeight="1">
      <c r="A1760" s="8"/>
      <c r="B1760" s="8"/>
      <c r="C1760" s="8"/>
      <c r="D1760" s="8"/>
      <c r="E1760" s="8"/>
      <c r="F1760" s="8"/>
      <c r="G1760" s="8"/>
      <c r="H1760" s="8"/>
      <c r="I1760" s="8"/>
      <c r="J1760" s="8"/>
      <c r="K1760" s="8"/>
      <c r="L1760" s="8"/>
      <c r="M1760" s="32"/>
      <c r="N1760" s="57" t="str">
        <f t="shared" si="17"/>
        <v/>
      </c>
      <c r="O1760" s="54">
        <f t="shared" ca="1" si="3"/>
        <v>22</v>
      </c>
      <c r="P1760" s="55">
        <f t="shared" ca="1" si="13"/>
        <v>223882847172201.94</v>
      </c>
      <c r="Q1760" s="56">
        <f t="shared" ca="1" si="14"/>
        <v>5820954026477250</v>
      </c>
      <c r="R1760" s="57">
        <f t="shared" ca="1" si="15"/>
        <v>0</v>
      </c>
      <c r="S1760" s="8"/>
      <c r="T1760" s="8"/>
      <c r="U1760" s="8"/>
      <c r="V1760" s="8"/>
      <c r="W1760" s="8"/>
      <c r="X1760" s="8"/>
      <c r="Y1760" s="8"/>
      <c r="Z1760" s="8"/>
    </row>
    <row r="1761" spans="1:26" ht="15.75" customHeight="1">
      <c r="A1761" s="8"/>
      <c r="B1761" s="8"/>
      <c r="C1761" s="8"/>
      <c r="D1761" s="8"/>
      <c r="E1761" s="8"/>
      <c r="F1761" s="8"/>
      <c r="G1761" s="8"/>
      <c r="H1761" s="8"/>
      <c r="I1761" s="8"/>
      <c r="J1761" s="8"/>
      <c r="K1761" s="8"/>
      <c r="L1761" s="8"/>
      <c r="M1761" s="32"/>
      <c r="N1761" s="57" t="str">
        <f t="shared" si="17"/>
        <v/>
      </c>
      <c r="O1761" s="54">
        <f t="shared" ca="1" si="3"/>
        <v>34</v>
      </c>
      <c r="P1761" s="55">
        <f t="shared" ca="1" si="13"/>
        <v>232838161059090</v>
      </c>
      <c r="Q1761" s="56">
        <f t="shared" ca="1" si="14"/>
        <v>6053792187536340</v>
      </c>
      <c r="R1761" s="57">
        <f t="shared" ca="1" si="15"/>
        <v>0</v>
      </c>
      <c r="S1761" s="8"/>
      <c r="T1761" s="8"/>
      <c r="U1761" s="8"/>
      <c r="V1761" s="8"/>
      <c r="W1761" s="8"/>
      <c r="X1761" s="8"/>
      <c r="Y1761" s="8"/>
      <c r="Z1761" s="8"/>
    </row>
    <row r="1762" spans="1:26" ht="15.75" customHeight="1">
      <c r="A1762" s="8"/>
      <c r="B1762" s="8"/>
      <c r="C1762" s="8"/>
      <c r="D1762" s="8"/>
      <c r="E1762" s="8"/>
      <c r="F1762" s="8"/>
      <c r="G1762" s="8"/>
      <c r="H1762" s="8"/>
      <c r="I1762" s="8"/>
      <c r="J1762" s="8"/>
      <c r="K1762" s="8"/>
      <c r="L1762" s="8"/>
      <c r="M1762" s="32"/>
      <c r="N1762" s="57" t="str">
        <f t="shared" si="17"/>
        <v/>
      </c>
      <c r="O1762" s="54">
        <f t="shared" ca="1" si="3"/>
        <v>56</v>
      </c>
      <c r="P1762" s="55">
        <f t="shared" ca="1" si="13"/>
        <v>242151687501453.59</v>
      </c>
      <c r="Q1762" s="56">
        <f t="shared" ca="1" si="14"/>
        <v>6295943875037794</v>
      </c>
      <c r="R1762" s="57">
        <f t="shared" ca="1" si="15"/>
        <v>0</v>
      </c>
      <c r="S1762" s="8"/>
      <c r="T1762" s="8"/>
      <c r="U1762" s="8"/>
      <c r="V1762" s="8"/>
      <c r="W1762" s="8"/>
      <c r="X1762" s="8"/>
      <c r="Y1762" s="8"/>
      <c r="Z1762" s="8"/>
    </row>
    <row r="1763" spans="1:26" ht="15.75" customHeight="1">
      <c r="A1763" s="8"/>
      <c r="B1763" s="8"/>
      <c r="C1763" s="8"/>
      <c r="D1763" s="8"/>
      <c r="E1763" s="8"/>
      <c r="F1763" s="8"/>
      <c r="G1763" s="8"/>
      <c r="H1763" s="8"/>
      <c r="I1763" s="8"/>
      <c r="J1763" s="8"/>
      <c r="K1763" s="8"/>
      <c r="L1763" s="8"/>
      <c r="M1763" s="32"/>
      <c r="N1763" s="57" t="str">
        <f t="shared" si="17"/>
        <v/>
      </c>
      <c r="O1763" s="54">
        <f t="shared" ca="1" si="3"/>
        <v>7</v>
      </c>
      <c r="P1763" s="55">
        <f t="shared" ca="1" si="13"/>
        <v>251837755001511.75</v>
      </c>
      <c r="Q1763" s="56">
        <f t="shared" ca="1" si="14"/>
        <v>6547781630039306</v>
      </c>
      <c r="R1763" s="57">
        <f t="shared" ca="1" si="15"/>
        <v>0</v>
      </c>
      <c r="S1763" s="8"/>
      <c r="T1763" s="8"/>
      <c r="U1763" s="8"/>
      <c r="V1763" s="8"/>
      <c r="W1763" s="8"/>
      <c r="X1763" s="8"/>
      <c r="Y1763" s="8"/>
      <c r="Z1763" s="8"/>
    </row>
    <row r="1764" spans="1:26" ht="15.75" customHeight="1">
      <c r="A1764" s="8"/>
      <c r="B1764" s="8"/>
      <c r="C1764" s="8"/>
      <c r="D1764" s="8"/>
      <c r="E1764" s="8"/>
      <c r="F1764" s="8"/>
      <c r="G1764" s="8"/>
      <c r="H1764" s="8"/>
      <c r="I1764" s="8"/>
      <c r="J1764" s="8"/>
      <c r="K1764" s="8"/>
      <c r="L1764" s="8"/>
      <c r="M1764" s="32"/>
      <c r="N1764" s="57" t="str">
        <f t="shared" si="17"/>
        <v/>
      </c>
      <c r="O1764" s="54">
        <f t="shared" ca="1" si="3"/>
        <v>50</v>
      </c>
      <c r="P1764" s="55">
        <f t="shared" ca="1" si="13"/>
        <v>261911265201572.25</v>
      </c>
      <c r="Q1764" s="56">
        <f t="shared" ca="1" si="14"/>
        <v>6809692895240878</v>
      </c>
      <c r="R1764" s="57">
        <f t="shared" ca="1" si="15"/>
        <v>0</v>
      </c>
      <c r="S1764" s="8"/>
      <c r="T1764" s="8"/>
      <c r="U1764" s="8"/>
      <c r="V1764" s="8"/>
      <c r="W1764" s="8"/>
      <c r="X1764" s="8"/>
      <c r="Y1764" s="8"/>
      <c r="Z1764" s="8"/>
    </row>
    <row r="1765" spans="1:26" ht="15.75" customHeight="1">
      <c r="A1765" s="8"/>
      <c r="B1765" s="8"/>
      <c r="C1765" s="8"/>
      <c r="D1765" s="8"/>
      <c r="E1765" s="8"/>
      <c r="F1765" s="8"/>
      <c r="G1765" s="8"/>
      <c r="H1765" s="8"/>
      <c r="I1765" s="8"/>
      <c r="J1765" s="8"/>
      <c r="K1765" s="8"/>
      <c r="L1765" s="8"/>
      <c r="M1765" s="32"/>
      <c r="N1765" s="57" t="str">
        <f t="shared" si="17"/>
        <v/>
      </c>
      <c r="O1765" s="54">
        <f t="shared" ca="1" si="3"/>
        <v>57</v>
      </c>
      <c r="P1765" s="55">
        <f t="shared" ca="1" si="13"/>
        <v>272387715809635.13</v>
      </c>
      <c r="Q1765" s="56">
        <f t="shared" ca="1" si="14"/>
        <v>7082080611050513</v>
      </c>
      <c r="R1765" s="57">
        <f t="shared" ca="1" si="15"/>
        <v>0</v>
      </c>
      <c r="S1765" s="8"/>
      <c r="T1765" s="8"/>
      <c r="U1765" s="8"/>
      <c r="V1765" s="8"/>
      <c r="W1765" s="8"/>
      <c r="X1765" s="8"/>
      <c r="Y1765" s="8"/>
      <c r="Z1765" s="8"/>
    </row>
    <row r="1766" spans="1:26" ht="15.75" customHeight="1">
      <c r="A1766" s="8"/>
      <c r="B1766" s="8"/>
      <c r="C1766" s="8"/>
      <c r="D1766" s="8"/>
      <c r="E1766" s="8"/>
      <c r="F1766" s="8"/>
      <c r="G1766" s="8"/>
      <c r="H1766" s="8"/>
      <c r="I1766" s="8"/>
      <c r="J1766" s="8"/>
      <c r="K1766" s="8"/>
      <c r="L1766" s="8"/>
      <c r="M1766" s="32"/>
      <c r="N1766" s="57" t="str">
        <f t="shared" si="17"/>
        <v/>
      </c>
      <c r="O1766" s="54">
        <f t="shared" ca="1" si="3"/>
        <v>48</v>
      </c>
      <c r="P1766" s="55">
        <f t="shared" ca="1" si="13"/>
        <v>283283224442020.5</v>
      </c>
      <c r="Q1766" s="56">
        <f t="shared" ca="1" si="14"/>
        <v>7365363835492534</v>
      </c>
      <c r="R1766" s="57">
        <f t="shared" ca="1" si="15"/>
        <v>0</v>
      </c>
      <c r="S1766" s="8"/>
      <c r="T1766" s="8"/>
      <c r="U1766" s="8"/>
      <c r="V1766" s="8"/>
      <c r="W1766" s="8"/>
      <c r="X1766" s="8"/>
      <c r="Y1766" s="8"/>
      <c r="Z1766" s="8"/>
    </row>
    <row r="1767" spans="1:26" ht="15.75" customHeight="1">
      <c r="A1767" s="8"/>
      <c r="B1767" s="8"/>
      <c r="C1767" s="8"/>
      <c r="D1767" s="8"/>
      <c r="E1767" s="8"/>
      <c r="F1767" s="8"/>
      <c r="G1767" s="8"/>
      <c r="H1767" s="8"/>
      <c r="I1767" s="8"/>
      <c r="J1767" s="8"/>
      <c r="K1767" s="8"/>
      <c r="L1767" s="8"/>
      <c r="M1767" s="32"/>
      <c r="N1767" s="57" t="str">
        <f t="shared" si="17"/>
        <v/>
      </c>
      <c r="O1767" s="54">
        <f t="shared" ca="1" si="3"/>
        <v>45</v>
      </c>
      <c r="P1767" s="55">
        <f t="shared" ca="1" si="13"/>
        <v>294614553419701.38</v>
      </c>
      <c r="Q1767" s="56">
        <f t="shared" ca="1" si="14"/>
        <v>7659978388912235</v>
      </c>
      <c r="R1767" s="57">
        <f t="shared" ca="1" si="15"/>
        <v>0</v>
      </c>
      <c r="S1767" s="8"/>
      <c r="T1767" s="8"/>
      <c r="U1767" s="8"/>
      <c r="V1767" s="8"/>
      <c r="W1767" s="8"/>
      <c r="X1767" s="8"/>
      <c r="Y1767" s="8"/>
      <c r="Z1767" s="8"/>
    </row>
    <row r="1768" spans="1:26" ht="15.75" customHeight="1">
      <c r="A1768" s="8"/>
      <c r="B1768" s="8"/>
      <c r="C1768" s="8"/>
      <c r="D1768" s="8"/>
      <c r="E1768" s="8"/>
      <c r="F1768" s="8"/>
      <c r="G1768" s="8"/>
      <c r="H1768" s="8"/>
      <c r="I1768" s="8"/>
      <c r="J1768" s="8"/>
      <c r="K1768" s="8"/>
      <c r="L1768" s="8"/>
      <c r="M1768" s="32"/>
      <c r="N1768" s="57" t="str">
        <f t="shared" si="17"/>
        <v/>
      </c>
      <c r="O1768" s="54">
        <f t="shared" ca="1" si="3"/>
        <v>9</v>
      </c>
      <c r="P1768" s="55">
        <f t="shared" ca="1" si="13"/>
        <v>306399135556489.44</v>
      </c>
      <c r="Q1768" s="56">
        <f t="shared" ca="1" si="14"/>
        <v>7966377524468724</v>
      </c>
      <c r="R1768" s="57">
        <f t="shared" ca="1" si="15"/>
        <v>0</v>
      </c>
      <c r="S1768" s="8"/>
      <c r="T1768" s="8"/>
      <c r="U1768" s="8"/>
      <c r="V1768" s="8"/>
      <c r="W1768" s="8"/>
      <c r="X1768" s="8"/>
      <c r="Y1768" s="8"/>
      <c r="Z1768" s="8"/>
    </row>
    <row r="1769" spans="1:26" ht="15.75" customHeight="1">
      <c r="A1769" s="8"/>
      <c r="B1769" s="8"/>
      <c r="C1769" s="8"/>
      <c r="D1769" s="8"/>
      <c r="E1769" s="8"/>
      <c r="F1769" s="8"/>
      <c r="G1769" s="8"/>
      <c r="H1769" s="8"/>
      <c r="I1769" s="8"/>
      <c r="J1769" s="8"/>
      <c r="K1769" s="8"/>
      <c r="L1769" s="8"/>
      <c r="M1769" s="32"/>
      <c r="N1769" s="57" t="str">
        <f t="shared" si="17"/>
        <v/>
      </c>
      <c r="O1769" s="54">
        <f t="shared" ca="1" si="3"/>
        <v>36</v>
      </c>
      <c r="P1769" s="55">
        <f t="shared" ca="1" si="13"/>
        <v>318655100978748.94</v>
      </c>
      <c r="Q1769" s="56">
        <f t="shared" ca="1" si="14"/>
        <v>8285032625447473</v>
      </c>
      <c r="R1769" s="57">
        <f t="shared" ca="1" si="15"/>
        <v>0</v>
      </c>
      <c r="S1769" s="8"/>
      <c r="T1769" s="8"/>
      <c r="U1769" s="8"/>
      <c r="V1769" s="8"/>
      <c r="W1769" s="8"/>
      <c r="X1769" s="8"/>
      <c r="Y1769" s="8"/>
      <c r="Z1769" s="8"/>
    </row>
    <row r="1770" spans="1:26" ht="15.75" customHeight="1">
      <c r="A1770" s="8"/>
      <c r="B1770" s="8"/>
      <c r="C1770" s="8"/>
      <c r="D1770" s="8"/>
      <c r="E1770" s="8"/>
      <c r="F1770" s="8"/>
      <c r="G1770" s="8"/>
      <c r="H1770" s="8"/>
      <c r="I1770" s="8"/>
      <c r="J1770" s="8"/>
      <c r="K1770" s="8"/>
      <c r="L1770" s="8"/>
      <c r="M1770" s="32"/>
      <c r="N1770" s="57" t="str">
        <f t="shared" si="17"/>
        <v/>
      </c>
      <c r="O1770" s="54">
        <f t="shared" ca="1" si="3"/>
        <v>46</v>
      </c>
      <c r="P1770" s="55">
        <f t="shared" ca="1" si="13"/>
        <v>331401305017898.94</v>
      </c>
      <c r="Q1770" s="56">
        <f t="shared" ca="1" si="14"/>
        <v>8616433930465372</v>
      </c>
      <c r="R1770" s="57">
        <f t="shared" ca="1" si="15"/>
        <v>0</v>
      </c>
      <c r="S1770" s="8"/>
      <c r="T1770" s="8"/>
      <c r="U1770" s="8"/>
      <c r="V1770" s="8"/>
      <c r="W1770" s="8"/>
      <c r="X1770" s="8"/>
      <c r="Y1770" s="8"/>
      <c r="Z1770" s="8"/>
    </row>
    <row r="1771" spans="1:26" ht="15.75" customHeight="1">
      <c r="A1771" s="8"/>
      <c r="B1771" s="8"/>
      <c r="C1771" s="8"/>
      <c r="D1771" s="8"/>
      <c r="E1771" s="8"/>
      <c r="F1771" s="8"/>
      <c r="G1771" s="8"/>
      <c r="H1771" s="8"/>
      <c r="I1771" s="8"/>
      <c r="J1771" s="8"/>
      <c r="K1771" s="8"/>
      <c r="L1771" s="8"/>
      <c r="M1771" s="32"/>
      <c r="N1771" s="57" t="str">
        <f t="shared" si="17"/>
        <v/>
      </c>
      <c r="O1771" s="54">
        <f t="shared" ca="1" si="3"/>
        <v>79</v>
      </c>
      <c r="P1771" s="55">
        <f t="shared" ca="1" si="13"/>
        <v>-172328678609307.44</v>
      </c>
      <c r="Q1771" s="56">
        <f t="shared" ca="1" si="14"/>
        <v>8444105251856065</v>
      </c>
      <c r="R1771" s="57">
        <f t="shared" ca="1" si="15"/>
        <v>1</v>
      </c>
      <c r="S1771" s="8"/>
      <c r="T1771" s="8"/>
      <c r="U1771" s="8"/>
      <c r="V1771" s="8"/>
      <c r="W1771" s="8"/>
      <c r="X1771" s="8"/>
      <c r="Y1771" s="8"/>
      <c r="Z1771" s="8"/>
    </row>
    <row r="1772" spans="1:26" ht="15.75" customHeight="1">
      <c r="A1772" s="8"/>
      <c r="B1772" s="8"/>
      <c r="C1772" s="8"/>
      <c r="D1772" s="8"/>
      <c r="E1772" s="8"/>
      <c r="F1772" s="8"/>
      <c r="G1772" s="8"/>
      <c r="H1772" s="8"/>
      <c r="I1772" s="8"/>
      <c r="J1772" s="8"/>
      <c r="K1772" s="8"/>
      <c r="L1772" s="8"/>
      <c r="M1772" s="32"/>
      <c r="N1772" s="57" t="str">
        <f t="shared" si="17"/>
        <v/>
      </c>
      <c r="O1772" s="54">
        <f t="shared" ca="1" si="3"/>
        <v>59</v>
      </c>
      <c r="P1772" s="55">
        <f t="shared" ca="1" si="13"/>
        <v>337764210074242.63</v>
      </c>
      <c r="Q1772" s="56">
        <f t="shared" ca="1" si="14"/>
        <v>8781869461930308</v>
      </c>
      <c r="R1772" s="57">
        <f t="shared" ca="1" si="15"/>
        <v>0</v>
      </c>
      <c r="S1772" s="8"/>
      <c r="T1772" s="8"/>
      <c r="U1772" s="8"/>
      <c r="V1772" s="8"/>
      <c r="W1772" s="8"/>
      <c r="X1772" s="8"/>
      <c r="Y1772" s="8"/>
      <c r="Z1772" s="8"/>
    </row>
    <row r="1773" spans="1:26" ht="15.75" customHeight="1">
      <c r="A1773" s="8"/>
      <c r="B1773" s="8"/>
      <c r="C1773" s="8"/>
      <c r="D1773" s="8"/>
      <c r="E1773" s="8"/>
      <c r="F1773" s="8"/>
      <c r="G1773" s="8"/>
      <c r="H1773" s="8"/>
      <c r="I1773" s="8"/>
      <c r="J1773" s="8"/>
      <c r="K1773" s="8"/>
      <c r="L1773" s="8"/>
      <c r="M1773" s="32"/>
      <c r="N1773" s="57" t="str">
        <f t="shared" si="17"/>
        <v/>
      </c>
      <c r="O1773" s="54">
        <f t="shared" ca="1" si="3"/>
        <v>2</v>
      </c>
      <c r="P1773" s="55">
        <f t="shared" ca="1" si="13"/>
        <v>351274778477212.31</v>
      </c>
      <c r="Q1773" s="56">
        <f t="shared" ca="1" si="14"/>
        <v>9133144240407520</v>
      </c>
      <c r="R1773" s="57">
        <f t="shared" ca="1" si="15"/>
        <v>0</v>
      </c>
      <c r="S1773" s="8"/>
      <c r="T1773" s="8"/>
      <c r="U1773" s="8"/>
      <c r="V1773" s="8"/>
      <c r="W1773" s="8"/>
      <c r="X1773" s="8"/>
      <c r="Y1773" s="8"/>
      <c r="Z1773" s="8"/>
    </row>
    <row r="1774" spans="1:26" ht="15.75" customHeight="1">
      <c r="A1774" s="8"/>
      <c r="B1774" s="8"/>
      <c r="C1774" s="8"/>
      <c r="D1774" s="8"/>
      <c r="E1774" s="8"/>
      <c r="F1774" s="8"/>
      <c r="G1774" s="8"/>
      <c r="H1774" s="8"/>
      <c r="I1774" s="8"/>
      <c r="J1774" s="8"/>
      <c r="K1774" s="8"/>
      <c r="L1774" s="8"/>
      <c r="M1774" s="32"/>
      <c r="N1774" s="57" t="str">
        <f t="shared" si="17"/>
        <v/>
      </c>
      <c r="O1774" s="54">
        <f t="shared" ca="1" si="3"/>
        <v>9</v>
      </c>
      <c r="P1774" s="55">
        <f t="shared" ca="1" si="13"/>
        <v>365325769616300.81</v>
      </c>
      <c r="Q1774" s="56">
        <f t="shared" ca="1" si="14"/>
        <v>9498470010023820</v>
      </c>
      <c r="R1774" s="57">
        <f t="shared" ca="1" si="15"/>
        <v>0</v>
      </c>
      <c r="S1774" s="8"/>
      <c r="T1774" s="8"/>
      <c r="U1774" s="8"/>
      <c r="V1774" s="8"/>
      <c r="W1774" s="8"/>
      <c r="X1774" s="8"/>
      <c r="Y1774" s="8"/>
      <c r="Z1774" s="8"/>
    </row>
    <row r="1775" spans="1:26" ht="15.75" customHeight="1">
      <c r="A1775" s="8"/>
      <c r="B1775" s="8"/>
      <c r="C1775" s="8"/>
      <c r="D1775" s="8"/>
      <c r="E1775" s="8"/>
      <c r="F1775" s="8"/>
      <c r="G1775" s="8"/>
      <c r="H1775" s="8"/>
      <c r="I1775" s="8"/>
      <c r="J1775" s="8"/>
      <c r="K1775" s="8"/>
      <c r="L1775" s="8"/>
      <c r="M1775" s="32"/>
      <c r="N1775" s="57" t="str">
        <f t="shared" si="17"/>
        <v/>
      </c>
      <c r="O1775" s="54">
        <f t="shared" ca="1" si="3"/>
        <v>73</v>
      </c>
      <c r="P1775" s="55">
        <f t="shared" ca="1" si="13"/>
        <v>-189969400200476.41</v>
      </c>
      <c r="Q1775" s="56">
        <f t="shared" ca="1" si="14"/>
        <v>9308500609823344</v>
      </c>
      <c r="R1775" s="57">
        <f t="shared" ca="1" si="15"/>
        <v>1</v>
      </c>
      <c r="S1775" s="8"/>
      <c r="T1775" s="8"/>
      <c r="U1775" s="8"/>
      <c r="V1775" s="8"/>
      <c r="W1775" s="8"/>
      <c r="X1775" s="8"/>
      <c r="Y1775" s="8"/>
      <c r="Z1775" s="8"/>
    </row>
    <row r="1776" spans="1:26" ht="15.75" customHeight="1">
      <c r="A1776" s="8"/>
      <c r="B1776" s="8"/>
      <c r="C1776" s="8"/>
      <c r="D1776" s="8"/>
      <c r="E1776" s="8"/>
      <c r="F1776" s="8"/>
      <c r="G1776" s="8"/>
      <c r="H1776" s="8"/>
      <c r="I1776" s="8"/>
      <c r="J1776" s="8"/>
      <c r="K1776" s="8"/>
      <c r="L1776" s="8"/>
      <c r="M1776" s="32"/>
      <c r="N1776" s="57" t="str">
        <f t="shared" si="17"/>
        <v/>
      </c>
      <c r="O1776" s="54">
        <f t="shared" ca="1" si="3"/>
        <v>19</v>
      </c>
      <c r="P1776" s="55">
        <f t="shared" ca="1" si="13"/>
        <v>372340024392933.75</v>
      </c>
      <c r="Q1776" s="56">
        <f t="shared" ca="1" si="14"/>
        <v>9680840634216278</v>
      </c>
      <c r="R1776" s="57">
        <f t="shared" ca="1" si="15"/>
        <v>0</v>
      </c>
      <c r="S1776" s="8"/>
      <c r="T1776" s="8"/>
      <c r="U1776" s="8"/>
      <c r="V1776" s="8"/>
      <c r="W1776" s="8"/>
      <c r="X1776" s="8"/>
      <c r="Y1776" s="8"/>
      <c r="Z1776" s="8"/>
    </row>
    <row r="1777" spans="1:26" ht="15.75" customHeight="1">
      <c r="A1777" s="8"/>
      <c r="B1777" s="8"/>
      <c r="C1777" s="8"/>
      <c r="D1777" s="8"/>
      <c r="E1777" s="8"/>
      <c r="F1777" s="8"/>
      <c r="G1777" s="8"/>
      <c r="H1777" s="8"/>
      <c r="I1777" s="8"/>
      <c r="J1777" s="8"/>
      <c r="K1777" s="8"/>
      <c r="L1777" s="8"/>
      <c r="M1777" s="32"/>
      <c r="N1777" s="57" t="str">
        <f t="shared" si="17"/>
        <v/>
      </c>
      <c r="O1777" s="54">
        <f t="shared" ca="1" si="3"/>
        <v>31</v>
      </c>
      <c r="P1777" s="55">
        <f t="shared" ca="1" si="13"/>
        <v>387233625368651.13</v>
      </c>
      <c r="Q1777" s="56">
        <f t="shared" ca="1" si="14"/>
        <v>1.006807425958493E+16</v>
      </c>
      <c r="R1777" s="57">
        <f t="shared" ca="1" si="15"/>
        <v>0</v>
      </c>
      <c r="S1777" s="8"/>
      <c r="T1777" s="8"/>
      <c r="U1777" s="8"/>
      <c r="V1777" s="8"/>
      <c r="W1777" s="8"/>
      <c r="X1777" s="8"/>
      <c r="Y1777" s="8"/>
      <c r="Z1777" s="8"/>
    </row>
    <row r="1778" spans="1:26" ht="15.75" customHeight="1">
      <c r="A1778" s="8"/>
      <c r="B1778" s="8"/>
      <c r="C1778" s="8"/>
      <c r="D1778" s="8"/>
      <c r="E1778" s="8"/>
      <c r="F1778" s="8"/>
      <c r="G1778" s="8"/>
      <c r="H1778" s="8"/>
      <c r="I1778" s="8"/>
      <c r="J1778" s="8"/>
      <c r="K1778" s="8"/>
      <c r="L1778" s="8"/>
      <c r="M1778" s="32"/>
      <c r="N1778" s="57" t="str">
        <f t="shared" si="17"/>
        <v/>
      </c>
      <c r="O1778" s="54">
        <f t="shared" ca="1" si="3"/>
        <v>50</v>
      </c>
      <c r="P1778" s="55">
        <f t="shared" ca="1" si="13"/>
        <v>402722970383397.19</v>
      </c>
      <c r="Q1778" s="56">
        <f t="shared" ca="1" si="14"/>
        <v>1.0470797229968328E+16</v>
      </c>
      <c r="R1778" s="57">
        <f t="shared" ca="1" si="15"/>
        <v>0</v>
      </c>
      <c r="S1778" s="8"/>
      <c r="T1778" s="8"/>
      <c r="U1778" s="8"/>
      <c r="V1778" s="8"/>
      <c r="W1778" s="8"/>
      <c r="X1778" s="8"/>
      <c r="Y1778" s="8"/>
      <c r="Z1778" s="8"/>
    </row>
    <row r="1779" spans="1:26" ht="15.75" customHeight="1">
      <c r="A1779" s="8"/>
      <c r="B1779" s="8"/>
      <c r="C1779" s="8"/>
      <c r="D1779" s="8"/>
      <c r="E1779" s="8"/>
      <c r="F1779" s="8"/>
      <c r="G1779" s="8"/>
      <c r="H1779" s="8"/>
      <c r="I1779" s="8"/>
      <c r="J1779" s="8"/>
      <c r="K1779" s="8"/>
      <c r="L1779" s="8"/>
      <c r="M1779" s="32"/>
      <c r="N1779" s="57" t="str">
        <f t="shared" si="17"/>
        <v/>
      </c>
      <c r="O1779" s="54">
        <f t="shared" ca="1" si="3"/>
        <v>10</v>
      </c>
      <c r="P1779" s="55">
        <f t="shared" ca="1" si="13"/>
        <v>418831889198733.13</v>
      </c>
      <c r="Q1779" s="56">
        <f t="shared" ca="1" si="14"/>
        <v>1.0889629119167062E+16</v>
      </c>
      <c r="R1779" s="57">
        <f t="shared" ca="1" si="15"/>
        <v>0</v>
      </c>
      <c r="S1779" s="8"/>
      <c r="T1779" s="8"/>
      <c r="U1779" s="8"/>
      <c r="V1779" s="8"/>
      <c r="W1779" s="8"/>
      <c r="X1779" s="8"/>
      <c r="Y1779" s="8"/>
      <c r="Z1779" s="8"/>
    </row>
    <row r="1780" spans="1:26" ht="15.75" customHeight="1">
      <c r="A1780" s="8"/>
      <c r="B1780" s="8"/>
      <c r="C1780" s="8"/>
      <c r="D1780" s="8"/>
      <c r="E1780" s="8"/>
      <c r="F1780" s="8"/>
      <c r="G1780" s="8"/>
      <c r="H1780" s="8"/>
      <c r="I1780" s="8"/>
      <c r="J1780" s="8"/>
      <c r="K1780" s="8"/>
      <c r="L1780" s="8"/>
      <c r="M1780" s="32"/>
      <c r="N1780" s="57" t="str">
        <f t="shared" si="17"/>
        <v/>
      </c>
      <c r="O1780" s="54">
        <f t="shared" ca="1" si="3"/>
        <v>63</v>
      </c>
      <c r="P1780" s="55">
        <f t="shared" ca="1" si="13"/>
        <v>-217792582383341.25</v>
      </c>
      <c r="Q1780" s="56">
        <f t="shared" ca="1" si="14"/>
        <v>1.067183653678372E+16</v>
      </c>
      <c r="R1780" s="57">
        <f t="shared" ca="1" si="15"/>
        <v>1</v>
      </c>
      <c r="S1780" s="8"/>
      <c r="T1780" s="8"/>
      <c r="U1780" s="8"/>
      <c r="V1780" s="8"/>
      <c r="W1780" s="8"/>
      <c r="X1780" s="8"/>
      <c r="Y1780" s="8"/>
      <c r="Z1780" s="8"/>
    </row>
    <row r="1781" spans="1:26" ht="15.75" customHeight="1">
      <c r="A1781" s="8"/>
      <c r="B1781" s="8"/>
      <c r="C1781" s="8"/>
      <c r="D1781" s="8"/>
      <c r="E1781" s="8"/>
      <c r="F1781" s="8"/>
      <c r="G1781" s="8"/>
      <c r="H1781" s="8"/>
      <c r="I1781" s="8"/>
      <c r="J1781" s="8"/>
      <c r="K1781" s="8"/>
      <c r="L1781" s="8"/>
      <c r="M1781" s="32"/>
      <c r="N1781" s="57" t="str">
        <f t="shared" si="17"/>
        <v/>
      </c>
      <c r="O1781" s="54">
        <f t="shared" ca="1" si="3"/>
        <v>67</v>
      </c>
      <c r="P1781" s="55">
        <f t="shared" ca="1" si="13"/>
        <v>-213436730735674.41</v>
      </c>
      <c r="Q1781" s="56">
        <f t="shared" ca="1" si="14"/>
        <v>1.0458399806048046E+16</v>
      </c>
      <c r="R1781" s="57">
        <f t="shared" ca="1" si="15"/>
        <v>2</v>
      </c>
      <c r="S1781" s="8"/>
      <c r="T1781" s="8"/>
      <c r="U1781" s="8"/>
      <c r="V1781" s="8"/>
      <c r="W1781" s="8"/>
      <c r="X1781" s="8"/>
      <c r="Y1781" s="8"/>
      <c r="Z1781" s="8"/>
    </row>
    <row r="1782" spans="1:26" ht="15.75" customHeight="1">
      <c r="A1782" s="8"/>
      <c r="B1782" s="8"/>
      <c r="C1782" s="8"/>
      <c r="D1782" s="8"/>
      <c r="E1782" s="8"/>
      <c r="F1782" s="8"/>
      <c r="G1782" s="8"/>
      <c r="H1782" s="8"/>
      <c r="I1782" s="8"/>
      <c r="J1782" s="8"/>
      <c r="K1782" s="8"/>
      <c r="L1782" s="8"/>
      <c r="M1782" s="32"/>
      <c r="N1782" s="57" t="str">
        <f t="shared" si="17"/>
        <v/>
      </c>
      <c r="O1782" s="54">
        <f t="shared" ca="1" si="3"/>
        <v>13</v>
      </c>
      <c r="P1782" s="55">
        <f t="shared" ca="1" si="13"/>
        <v>418335992241921.88</v>
      </c>
      <c r="Q1782" s="56">
        <f t="shared" ca="1" si="14"/>
        <v>1.0876735798289968E+16</v>
      </c>
      <c r="R1782" s="57">
        <f t="shared" ca="1" si="15"/>
        <v>0</v>
      </c>
      <c r="S1782" s="8"/>
      <c r="T1782" s="8"/>
      <c r="U1782" s="8"/>
      <c r="V1782" s="8"/>
      <c r="W1782" s="8"/>
      <c r="X1782" s="8"/>
      <c r="Y1782" s="8"/>
      <c r="Z1782" s="8"/>
    </row>
    <row r="1783" spans="1:26" ht="15.75" customHeight="1">
      <c r="A1783" s="8"/>
      <c r="B1783" s="8"/>
      <c r="C1783" s="8"/>
      <c r="D1783" s="8"/>
      <c r="E1783" s="8"/>
      <c r="F1783" s="8"/>
      <c r="G1783" s="8"/>
      <c r="H1783" s="8"/>
      <c r="I1783" s="8"/>
      <c r="J1783" s="8"/>
      <c r="K1783" s="8"/>
      <c r="L1783" s="8"/>
      <c r="M1783" s="32"/>
      <c r="N1783" s="57" t="str">
        <f t="shared" si="17"/>
        <v/>
      </c>
      <c r="O1783" s="54">
        <f t="shared" ca="1" si="3"/>
        <v>86</v>
      </c>
      <c r="P1783" s="55">
        <f t="shared" ca="1" si="13"/>
        <v>-217534715965799.38</v>
      </c>
      <c r="Q1783" s="56">
        <f t="shared" ca="1" si="14"/>
        <v>1.0659201082324168E+16</v>
      </c>
      <c r="R1783" s="57">
        <f t="shared" ca="1" si="15"/>
        <v>1</v>
      </c>
      <c r="S1783" s="8"/>
      <c r="T1783" s="8"/>
      <c r="U1783" s="8"/>
      <c r="V1783" s="8"/>
      <c r="W1783" s="8"/>
      <c r="X1783" s="8"/>
      <c r="Y1783" s="8"/>
      <c r="Z1783" s="8"/>
    </row>
    <row r="1784" spans="1:26" ht="15.75" customHeight="1">
      <c r="A1784" s="8"/>
      <c r="B1784" s="8"/>
      <c r="C1784" s="8"/>
      <c r="D1784" s="8"/>
      <c r="E1784" s="8"/>
      <c r="F1784" s="8"/>
      <c r="G1784" s="8"/>
      <c r="H1784" s="8"/>
      <c r="I1784" s="8"/>
      <c r="J1784" s="8"/>
      <c r="K1784" s="8"/>
      <c r="L1784" s="8"/>
      <c r="M1784" s="32"/>
      <c r="N1784" s="57" t="str">
        <f t="shared" si="17"/>
        <v/>
      </c>
      <c r="O1784" s="54">
        <f t="shared" ca="1" si="3"/>
        <v>53</v>
      </c>
      <c r="P1784" s="55">
        <f t="shared" ca="1" si="13"/>
        <v>426368043292966.75</v>
      </c>
      <c r="Q1784" s="56">
        <f t="shared" ca="1" si="14"/>
        <v>1.1085569125617134E+16</v>
      </c>
      <c r="R1784" s="57">
        <f t="shared" ca="1" si="15"/>
        <v>0</v>
      </c>
      <c r="S1784" s="8"/>
      <c r="T1784" s="8"/>
      <c r="U1784" s="8"/>
      <c r="V1784" s="8"/>
      <c r="W1784" s="8"/>
      <c r="X1784" s="8"/>
      <c r="Y1784" s="8"/>
      <c r="Z1784" s="8"/>
    </row>
    <row r="1785" spans="1:26" ht="15.75" customHeight="1">
      <c r="A1785" s="8"/>
      <c r="B1785" s="8"/>
      <c r="C1785" s="8"/>
      <c r="D1785" s="8"/>
      <c r="E1785" s="8"/>
      <c r="F1785" s="8"/>
      <c r="G1785" s="8"/>
      <c r="H1785" s="8"/>
      <c r="I1785" s="8"/>
      <c r="J1785" s="8"/>
      <c r="K1785" s="8"/>
      <c r="L1785" s="8"/>
      <c r="M1785" s="32"/>
      <c r="N1785" s="57" t="str">
        <f t="shared" si="17"/>
        <v/>
      </c>
      <c r="O1785" s="54">
        <f t="shared" ca="1" si="3"/>
        <v>62</v>
      </c>
      <c r="P1785" s="55">
        <f t="shared" ca="1" si="13"/>
        <v>-221711382512342.69</v>
      </c>
      <c r="Q1785" s="56">
        <f t="shared" ca="1" si="14"/>
        <v>1.0863857743104792E+16</v>
      </c>
      <c r="R1785" s="57">
        <f t="shared" ca="1" si="15"/>
        <v>1</v>
      </c>
      <c r="S1785" s="8"/>
      <c r="T1785" s="8"/>
      <c r="U1785" s="8"/>
      <c r="V1785" s="8"/>
      <c r="W1785" s="8"/>
      <c r="X1785" s="8"/>
      <c r="Y1785" s="8"/>
      <c r="Z1785" s="8"/>
    </row>
    <row r="1786" spans="1:26" ht="15.75" customHeight="1">
      <c r="A1786" s="8"/>
      <c r="B1786" s="8"/>
      <c r="C1786" s="8"/>
      <c r="D1786" s="8"/>
      <c r="E1786" s="8"/>
      <c r="F1786" s="8"/>
      <c r="G1786" s="8"/>
      <c r="H1786" s="8"/>
      <c r="I1786" s="8"/>
      <c r="J1786" s="8"/>
      <c r="K1786" s="8"/>
      <c r="L1786" s="8"/>
      <c r="M1786" s="32"/>
      <c r="N1786" s="57" t="str">
        <f t="shared" si="17"/>
        <v/>
      </c>
      <c r="O1786" s="54">
        <f t="shared" ca="1" si="3"/>
        <v>15</v>
      </c>
      <c r="P1786" s="55">
        <f t="shared" ca="1" si="13"/>
        <v>434554309724191.69</v>
      </c>
      <c r="Q1786" s="56">
        <f t="shared" ca="1" si="14"/>
        <v>1.1298412052828984E+16</v>
      </c>
      <c r="R1786" s="57">
        <f t="shared" ca="1" si="15"/>
        <v>0</v>
      </c>
      <c r="S1786" s="8"/>
      <c r="T1786" s="8"/>
      <c r="U1786" s="8"/>
      <c r="V1786" s="8"/>
      <c r="W1786" s="8"/>
      <c r="X1786" s="8"/>
      <c r="Y1786" s="8"/>
      <c r="Z1786" s="8"/>
    </row>
    <row r="1787" spans="1:26" ht="15.75" customHeight="1">
      <c r="A1787" s="8"/>
      <c r="B1787" s="8"/>
      <c r="C1787" s="8"/>
      <c r="D1787" s="8"/>
      <c r="E1787" s="8"/>
      <c r="F1787" s="8"/>
      <c r="G1787" s="8"/>
      <c r="H1787" s="8"/>
      <c r="I1787" s="8"/>
      <c r="J1787" s="8"/>
      <c r="K1787" s="8"/>
      <c r="L1787" s="8"/>
      <c r="M1787" s="32"/>
      <c r="N1787" s="57" t="str">
        <f t="shared" si="17"/>
        <v/>
      </c>
      <c r="O1787" s="54">
        <f t="shared" ca="1" si="3"/>
        <v>39</v>
      </c>
      <c r="P1787" s="55">
        <f t="shared" ca="1" si="13"/>
        <v>451936482113159.38</v>
      </c>
      <c r="Q1787" s="56">
        <f t="shared" ca="1" si="14"/>
        <v>1.1750348534942144E+16</v>
      </c>
      <c r="R1787" s="57">
        <f t="shared" ca="1" si="15"/>
        <v>0</v>
      </c>
      <c r="S1787" s="8"/>
      <c r="T1787" s="8"/>
      <c r="U1787" s="8"/>
      <c r="V1787" s="8"/>
      <c r="W1787" s="8"/>
      <c r="X1787" s="8"/>
      <c r="Y1787" s="8"/>
      <c r="Z1787" s="8"/>
    </row>
    <row r="1788" spans="1:26" ht="15.75" customHeight="1">
      <c r="A1788" s="8"/>
      <c r="B1788" s="8"/>
      <c r="C1788" s="8"/>
      <c r="D1788" s="8"/>
      <c r="E1788" s="8"/>
      <c r="F1788" s="8"/>
      <c r="G1788" s="8"/>
      <c r="H1788" s="8"/>
      <c r="I1788" s="8"/>
      <c r="J1788" s="8"/>
      <c r="K1788" s="8"/>
      <c r="L1788" s="8"/>
      <c r="M1788" s="32"/>
      <c r="N1788" s="57" t="str">
        <f t="shared" si="17"/>
        <v/>
      </c>
      <c r="O1788" s="54">
        <f t="shared" ca="1" si="3"/>
        <v>59</v>
      </c>
      <c r="P1788" s="55">
        <f t="shared" ca="1" si="13"/>
        <v>470013941397685.75</v>
      </c>
      <c r="Q1788" s="56">
        <f t="shared" ca="1" si="14"/>
        <v>1.222036247633983E+16</v>
      </c>
      <c r="R1788" s="57">
        <f t="shared" ca="1" si="15"/>
        <v>0</v>
      </c>
      <c r="S1788" s="8"/>
      <c r="T1788" s="8"/>
      <c r="U1788" s="8"/>
      <c r="V1788" s="8"/>
      <c r="W1788" s="8"/>
      <c r="X1788" s="8"/>
      <c r="Y1788" s="8"/>
      <c r="Z1788" s="8"/>
    </row>
    <row r="1789" spans="1:26" ht="15.75" customHeight="1">
      <c r="A1789" s="8"/>
      <c r="B1789" s="8"/>
      <c r="C1789" s="8"/>
      <c r="D1789" s="8"/>
      <c r="E1789" s="8"/>
      <c r="F1789" s="8"/>
      <c r="G1789" s="8"/>
      <c r="H1789" s="8"/>
      <c r="I1789" s="8"/>
      <c r="J1789" s="8"/>
      <c r="K1789" s="8"/>
      <c r="L1789" s="8"/>
      <c r="M1789" s="32"/>
      <c r="N1789" s="57" t="str">
        <f t="shared" si="17"/>
        <v/>
      </c>
      <c r="O1789" s="54">
        <f t="shared" ca="1" si="3"/>
        <v>75</v>
      </c>
      <c r="P1789" s="55">
        <f t="shared" ca="1" si="13"/>
        <v>-244407249526796.59</v>
      </c>
      <c r="Q1789" s="56">
        <f t="shared" ca="1" si="14"/>
        <v>1.1975955226813034E+16</v>
      </c>
      <c r="R1789" s="57">
        <f t="shared" ca="1" si="15"/>
        <v>1</v>
      </c>
      <c r="S1789" s="8"/>
      <c r="T1789" s="8"/>
      <c r="U1789" s="8"/>
      <c r="V1789" s="8"/>
      <c r="W1789" s="8"/>
      <c r="X1789" s="8"/>
      <c r="Y1789" s="8"/>
      <c r="Z1789" s="8"/>
    </row>
    <row r="1790" spans="1:26" ht="15.75" customHeight="1">
      <c r="A1790" s="8"/>
      <c r="B1790" s="8"/>
      <c r="C1790" s="8"/>
      <c r="D1790" s="8"/>
      <c r="E1790" s="8"/>
      <c r="F1790" s="8"/>
      <c r="G1790" s="8"/>
      <c r="H1790" s="8"/>
      <c r="I1790" s="8"/>
      <c r="J1790" s="8"/>
      <c r="K1790" s="8"/>
      <c r="L1790" s="8"/>
      <c r="M1790" s="32"/>
      <c r="N1790" s="57" t="str">
        <f t="shared" si="17"/>
        <v/>
      </c>
      <c r="O1790" s="54">
        <f t="shared" ca="1" si="3"/>
        <v>34</v>
      </c>
      <c r="P1790" s="55">
        <f t="shared" ca="1" si="13"/>
        <v>479038209072521.38</v>
      </c>
      <c r="Q1790" s="56">
        <f t="shared" ca="1" si="14"/>
        <v>1.2454993435885556E+16</v>
      </c>
      <c r="R1790" s="57">
        <f t="shared" ca="1" si="15"/>
        <v>0</v>
      </c>
      <c r="S1790" s="8"/>
      <c r="T1790" s="8"/>
      <c r="U1790" s="8"/>
      <c r="V1790" s="8"/>
      <c r="W1790" s="8"/>
      <c r="X1790" s="8"/>
      <c r="Y1790" s="8"/>
      <c r="Z1790" s="8"/>
    </row>
    <row r="1791" spans="1:26" ht="15.75" customHeight="1">
      <c r="A1791" s="8"/>
      <c r="B1791" s="8"/>
      <c r="C1791" s="8"/>
      <c r="D1791" s="8"/>
      <c r="E1791" s="8"/>
      <c r="F1791" s="8"/>
      <c r="G1791" s="8"/>
      <c r="H1791" s="8"/>
      <c r="I1791" s="8"/>
      <c r="J1791" s="8"/>
      <c r="K1791" s="8"/>
      <c r="L1791" s="8"/>
      <c r="M1791" s="32"/>
      <c r="N1791" s="57" t="str">
        <f t="shared" si="17"/>
        <v/>
      </c>
      <c r="O1791" s="54">
        <f t="shared" ca="1" si="3"/>
        <v>90</v>
      </c>
      <c r="P1791" s="55">
        <f t="shared" ca="1" si="13"/>
        <v>-249099868717711.13</v>
      </c>
      <c r="Q1791" s="56">
        <f t="shared" ca="1" si="14"/>
        <v>1.2205893567167844E+16</v>
      </c>
      <c r="R1791" s="57">
        <f t="shared" ca="1" si="15"/>
        <v>1</v>
      </c>
      <c r="S1791" s="8"/>
      <c r="T1791" s="8"/>
      <c r="U1791" s="8"/>
      <c r="V1791" s="8"/>
      <c r="W1791" s="8"/>
      <c r="X1791" s="8"/>
      <c r="Y1791" s="8"/>
      <c r="Z1791" s="8"/>
    </row>
    <row r="1792" spans="1:26" ht="15.75" customHeight="1">
      <c r="A1792" s="8"/>
      <c r="B1792" s="8"/>
      <c r="C1792" s="8"/>
      <c r="D1792" s="8"/>
      <c r="E1792" s="8"/>
      <c r="F1792" s="8"/>
      <c r="G1792" s="8"/>
      <c r="H1792" s="8"/>
      <c r="I1792" s="8"/>
      <c r="J1792" s="8"/>
      <c r="K1792" s="8"/>
      <c r="L1792" s="8"/>
      <c r="M1792" s="32"/>
      <c r="N1792" s="57" t="str">
        <f t="shared" si="17"/>
        <v/>
      </c>
      <c r="O1792" s="54">
        <f t="shared" ca="1" si="3"/>
        <v>78</v>
      </c>
      <c r="P1792" s="55">
        <f t="shared" ca="1" si="13"/>
        <v>-244117871343356.88</v>
      </c>
      <c r="Q1792" s="56">
        <f t="shared" ca="1" si="14"/>
        <v>1.1961775695824488E+16</v>
      </c>
      <c r="R1792" s="57">
        <f t="shared" ca="1" si="15"/>
        <v>2</v>
      </c>
      <c r="S1792" s="8"/>
      <c r="T1792" s="8"/>
      <c r="U1792" s="8"/>
      <c r="V1792" s="8"/>
      <c r="W1792" s="8"/>
      <c r="X1792" s="8"/>
      <c r="Y1792" s="8"/>
      <c r="Z1792" s="8"/>
    </row>
    <row r="1793" spans="1:26" ht="15.75" customHeight="1">
      <c r="A1793" s="8"/>
      <c r="B1793" s="8"/>
      <c r="C1793" s="8"/>
      <c r="D1793" s="8"/>
      <c r="E1793" s="8"/>
      <c r="F1793" s="8"/>
      <c r="G1793" s="8"/>
      <c r="H1793" s="8"/>
      <c r="I1793" s="8"/>
      <c r="J1793" s="8"/>
      <c r="K1793" s="8"/>
      <c r="L1793" s="8"/>
      <c r="M1793" s="32"/>
      <c r="N1793" s="57" t="str">
        <f t="shared" si="17"/>
        <v/>
      </c>
      <c r="O1793" s="54">
        <f t="shared" ca="1" si="3"/>
        <v>35</v>
      </c>
      <c r="P1793" s="55">
        <f t="shared" ca="1" si="13"/>
        <v>478471027832979.5</v>
      </c>
      <c r="Q1793" s="56">
        <f t="shared" ca="1" si="14"/>
        <v>1.2440246723657468E+16</v>
      </c>
      <c r="R1793" s="57">
        <f t="shared" ca="1" si="15"/>
        <v>0</v>
      </c>
      <c r="S1793" s="8"/>
      <c r="T1793" s="8"/>
      <c r="U1793" s="8"/>
      <c r="V1793" s="8"/>
      <c r="W1793" s="8"/>
      <c r="X1793" s="8"/>
      <c r="Y1793" s="8"/>
      <c r="Z1793" s="8"/>
    </row>
    <row r="1794" spans="1:26" ht="15.75" customHeight="1">
      <c r="A1794" s="8"/>
      <c r="B1794" s="8"/>
      <c r="C1794" s="8"/>
      <c r="D1794" s="8"/>
      <c r="E1794" s="8"/>
      <c r="F1794" s="8"/>
      <c r="G1794" s="8"/>
      <c r="H1794" s="8"/>
      <c r="I1794" s="8"/>
      <c r="J1794" s="8"/>
      <c r="K1794" s="8"/>
      <c r="L1794" s="8"/>
      <c r="M1794" s="32"/>
      <c r="N1794" s="57" t="str">
        <f t="shared" si="17"/>
        <v/>
      </c>
      <c r="O1794" s="54">
        <f t="shared" ca="1" si="3"/>
        <v>22</v>
      </c>
      <c r="P1794" s="55">
        <f t="shared" ca="1" si="13"/>
        <v>497609868946298.75</v>
      </c>
      <c r="Q1794" s="56">
        <f t="shared" ca="1" si="14"/>
        <v>1.2937856592603766E+16</v>
      </c>
      <c r="R1794" s="57">
        <f t="shared" ca="1" si="15"/>
        <v>0</v>
      </c>
      <c r="S1794" s="8"/>
      <c r="T1794" s="8"/>
      <c r="U1794" s="8"/>
      <c r="V1794" s="8"/>
      <c r="W1794" s="8"/>
      <c r="X1794" s="8"/>
      <c r="Y1794" s="8"/>
      <c r="Z1794" s="8"/>
    </row>
    <row r="1795" spans="1:26" ht="15.75" customHeight="1">
      <c r="A1795" s="8"/>
      <c r="B1795" s="8"/>
      <c r="C1795" s="8"/>
      <c r="D1795" s="8"/>
      <c r="E1795" s="8"/>
      <c r="F1795" s="8"/>
      <c r="G1795" s="8"/>
      <c r="H1795" s="8"/>
      <c r="I1795" s="8"/>
      <c r="J1795" s="8"/>
      <c r="K1795" s="8"/>
      <c r="L1795" s="8"/>
      <c r="M1795" s="32"/>
      <c r="N1795" s="57" t="str">
        <f t="shared" si="17"/>
        <v/>
      </c>
      <c r="O1795" s="54">
        <f t="shared" ca="1" si="3"/>
        <v>61</v>
      </c>
      <c r="P1795" s="55">
        <f t="shared" ca="1" si="13"/>
        <v>-258757131852075.31</v>
      </c>
      <c r="Q1795" s="56">
        <f t="shared" ca="1" si="14"/>
        <v>1.267909946075169E+16</v>
      </c>
      <c r="R1795" s="57">
        <f t="shared" ca="1" si="15"/>
        <v>1</v>
      </c>
      <c r="S1795" s="8"/>
      <c r="T1795" s="8"/>
      <c r="U1795" s="8"/>
      <c r="V1795" s="8"/>
      <c r="W1795" s="8"/>
      <c r="X1795" s="8"/>
      <c r="Y1795" s="8"/>
      <c r="Z1795" s="8"/>
    </row>
    <row r="1796" spans="1:26" ht="15.75" customHeight="1">
      <c r="A1796" s="8"/>
      <c r="B1796" s="8"/>
      <c r="C1796" s="8"/>
      <c r="D1796" s="8"/>
      <c r="E1796" s="8"/>
      <c r="F1796" s="8"/>
      <c r="G1796" s="8"/>
      <c r="H1796" s="8"/>
      <c r="I1796" s="8"/>
      <c r="J1796" s="8"/>
      <c r="K1796" s="8"/>
      <c r="L1796" s="8"/>
      <c r="M1796" s="32"/>
      <c r="N1796" s="57" t="str">
        <f t="shared" si="17"/>
        <v/>
      </c>
      <c r="O1796" s="54">
        <f t="shared" ca="1" si="3"/>
        <v>32</v>
      </c>
      <c r="P1796" s="55">
        <f t="shared" ca="1" si="13"/>
        <v>507163978430067.63</v>
      </c>
      <c r="Q1796" s="56">
        <f t="shared" ca="1" si="14"/>
        <v>1.3186263439181758E+16</v>
      </c>
      <c r="R1796" s="57">
        <f t="shared" ca="1" si="15"/>
        <v>0</v>
      </c>
      <c r="S1796" s="8"/>
      <c r="T1796" s="8"/>
      <c r="U1796" s="8"/>
      <c r="V1796" s="8"/>
      <c r="W1796" s="8"/>
      <c r="X1796" s="8"/>
      <c r="Y1796" s="8"/>
      <c r="Z1796" s="8"/>
    </row>
    <row r="1797" spans="1:26" ht="15.75" customHeight="1">
      <c r="A1797" s="8"/>
      <c r="B1797" s="8"/>
      <c r="C1797" s="8"/>
      <c r="D1797" s="8"/>
      <c r="E1797" s="8"/>
      <c r="F1797" s="8"/>
      <c r="G1797" s="8"/>
      <c r="H1797" s="8"/>
      <c r="I1797" s="8"/>
      <c r="J1797" s="8"/>
      <c r="K1797" s="8"/>
      <c r="L1797" s="8"/>
      <c r="M1797" s="32"/>
      <c r="N1797" s="57" t="str">
        <f t="shared" si="17"/>
        <v/>
      </c>
      <c r="O1797" s="54">
        <f t="shared" ca="1" si="3"/>
        <v>37</v>
      </c>
      <c r="P1797" s="55">
        <f t="shared" ca="1" si="13"/>
        <v>527450537567270.31</v>
      </c>
      <c r="Q1797" s="56">
        <f t="shared" ca="1" si="14"/>
        <v>1.3713713976749028E+16</v>
      </c>
      <c r="R1797" s="57">
        <f t="shared" ca="1" si="15"/>
        <v>0</v>
      </c>
      <c r="S1797" s="8"/>
      <c r="T1797" s="8"/>
      <c r="U1797" s="8"/>
      <c r="V1797" s="8"/>
      <c r="W1797" s="8"/>
      <c r="X1797" s="8"/>
      <c r="Y1797" s="8"/>
      <c r="Z1797" s="8"/>
    </row>
    <row r="1798" spans="1:26" ht="15.75" customHeight="1">
      <c r="A1798" s="8"/>
      <c r="B1798" s="8"/>
      <c r="C1798" s="8"/>
      <c r="D1798" s="8"/>
      <c r="E1798" s="8"/>
      <c r="F1798" s="8"/>
      <c r="G1798" s="8"/>
      <c r="H1798" s="8"/>
      <c r="I1798" s="8"/>
      <c r="J1798" s="8"/>
      <c r="K1798" s="8"/>
      <c r="L1798" s="8"/>
      <c r="M1798" s="32"/>
      <c r="N1798" s="57" t="str">
        <f t="shared" si="17"/>
        <v/>
      </c>
      <c r="O1798" s="54">
        <f t="shared" ca="1" si="3"/>
        <v>46</v>
      </c>
      <c r="P1798" s="55">
        <f t="shared" ca="1" si="13"/>
        <v>548548559069961.13</v>
      </c>
      <c r="Q1798" s="56">
        <f t="shared" ca="1" si="14"/>
        <v>1.426226253581899E+16</v>
      </c>
      <c r="R1798" s="57">
        <f t="shared" ca="1" si="15"/>
        <v>0</v>
      </c>
      <c r="S1798" s="8"/>
      <c r="T1798" s="8"/>
      <c r="U1798" s="8"/>
      <c r="V1798" s="8"/>
      <c r="W1798" s="8"/>
      <c r="X1798" s="8"/>
      <c r="Y1798" s="8"/>
      <c r="Z1798" s="8"/>
    </row>
    <row r="1799" spans="1:26" ht="15.75" customHeight="1">
      <c r="A1799" s="8"/>
      <c r="B1799" s="8"/>
      <c r="C1799" s="8"/>
      <c r="D1799" s="8"/>
      <c r="E1799" s="8"/>
      <c r="F1799" s="8"/>
      <c r="G1799" s="8"/>
      <c r="H1799" s="8"/>
      <c r="I1799" s="8"/>
      <c r="J1799" s="8"/>
      <c r="K1799" s="8"/>
      <c r="L1799" s="8"/>
      <c r="M1799" s="32"/>
      <c r="N1799" s="57" t="str">
        <f t="shared" si="17"/>
        <v/>
      </c>
      <c r="O1799" s="54">
        <f t="shared" ca="1" si="3"/>
        <v>0</v>
      </c>
      <c r="P1799" s="55">
        <f t="shared" ca="1" si="13"/>
        <v>570490501432759.63</v>
      </c>
      <c r="Q1799" s="56">
        <f t="shared" ca="1" si="14"/>
        <v>1.483275303725175E+16</v>
      </c>
      <c r="R1799" s="57">
        <f t="shared" ca="1" si="15"/>
        <v>0</v>
      </c>
      <c r="S1799" s="8"/>
      <c r="T1799" s="8"/>
      <c r="U1799" s="8"/>
      <c r="V1799" s="8"/>
      <c r="W1799" s="8"/>
      <c r="X1799" s="8"/>
      <c r="Y1799" s="8"/>
      <c r="Z1799" s="8"/>
    </row>
    <row r="1800" spans="1:26" ht="15.75" customHeight="1">
      <c r="A1800" s="8"/>
      <c r="B1800" s="8"/>
      <c r="C1800" s="8"/>
      <c r="D1800" s="8"/>
      <c r="E1800" s="8"/>
      <c r="F1800" s="8"/>
      <c r="G1800" s="8"/>
      <c r="H1800" s="8"/>
      <c r="I1800" s="8"/>
      <c r="J1800" s="8"/>
      <c r="K1800" s="8"/>
      <c r="L1800" s="8"/>
      <c r="M1800" s="32"/>
      <c r="N1800" s="57" t="str">
        <f t="shared" si="17"/>
        <v/>
      </c>
      <c r="O1800" s="54">
        <f t="shared" ca="1" si="3"/>
        <v>74</v>
      </c>
      <c r="P1800" s="55">
        <f t="shared" ca="1" si="13"/>
        <v>-296655060745035</v>
      </c>
      <c r="Q1800" s="56">
        <f t="shared" ca="1" si="14"/>
        <v>1.4536097976506716E+16</v>
      </c>
      <c r="R1800" s="57">
        <f t="shared" ca="1" si="15"/>
        <v>1</v>
      </c>
      <c r="S1800" s="8"/>
      <c r="T1800" s="8"/>
      <c r="U1800" s="8"/>
      <c r="V1800" s="8"/>
      <c r="W1800" s="8"/>
      <c r="X1800" s="8"/>
      <c r="Y1800" s="8"/>
      <c r="Z1800" s="8"/>
    </row>
    <row r="1801" spans="1:26" ht="15.75" customHeight="1">
      <c r="A1801" s="8"/>
      <c r="B1801" s="8"/>
      <c r="C1801" s="8"/>
      <c r="D1801" s="8"/>
      <c r="E1801" s="8"/>
      <c r="F1801" s="8"/>
      <c r="G1801" s="8"/>
      <c r="H1801" s="8"/>
      <c r="I1801" s="8"/>
      <c r="J1801" s="8"/>
      <c r="K1801" s="8"/>
      <c r="L1801" s="8"/>
      <c r="M1801" s="32"/>
      <c r="N1801" s="57" t="str">
        <f t="shared" si="17"/>
        <v/>
      </c>
      <c r="O1801" s="54">
        <f t="shared" ca="1" si="3"/>
        <v>40</v>
      </c>
      <c r="P1801" s="55">
        <f t="shared" ca="1" si="13"/>
        <v>581443919060268.63</v>
      </c>
      <c r="Q1801" s="56">
        <f t="shared" ca="1" si="14"/>
        <v>1.5117541895566984E+16</v>
      </c>
      <c r="R1801" s="57">
        <f t="shared" ca="1" si="15"/>
        <v>0</v>
      </c>
      <c r="S1801" s="8"/>
      <c r="T1801" s="8"/>
      <c r="U1801" s="8"/>
      <c r="V1801" s="8"/>
      <c r="W1801" s="8"/>
      <c r="X1801" s="8"/>
      <c r="Y1801" s="8"/>
      <c r="Z1801" s="8"/>
    </row>
    <row r="1802" spans="1:26" ht="15.75" customHeight="1">
      <c r="A1802" s="8"/>
      <c r="B1802" s="8"/>
      <c r="C1802" s="8"/>
      <c r="D1802" s="8"/>
      <c r="E1802" s="8"/>
      <c r="F1802" s="8"/>
      <c r="G1802" s="8"/>
      <c r="H1802" s="8"/>
      <c r="I1802" s="8"/>
      <c r="J1802" s="8"/>
      <c r="K1802" s="8"/>
      <c r="L1802" s="8"/>
      <c r="M1802" s="32"/>
      <c r="N1802" s="57" t="str">
        <f t="shared" si="17"/>
        <v/>
      </c>
      <c r="O1802" s="54">
        <f t="shared" ca="1" si="3"/>
        <v>44</v>
      </c>
      <c r="P1802" s="55">
        <f t="shared" ca="1" si="13"/>
        <v>604701675822679.38</v>
      </c>
      <c r="Q1802" s="56">
        <f t="shared" ca="1" si="14"/>
        <v>1.5722243571389664E+16</v>
      </c>
      <c r="R1802" s="57">
        <f t="shared" ca="1" si="15"/>
        <v>0</v>
      </c>
      <c r="S1802" s="8"/>
      <c r="T1802" s="8"/>
      <c r="U1802" s="8"/>
      <c r="V1802" s="8"/>
      <c r="W1802" s="8"/>
      <c r="X1802" s="8"/>
      <c r="Y1802" s="8"/>
      <c r="Z1802" s="8"/>
    </row>
    <row r="1803" spans="1:26" ht="15.75" customHeight="1">
      <c r="A1803" s="8"/>
      <c r="B1803" s="8"/>
      <c r="C1803" s="8"/>
      <c r="D1803" s="8"/>
      <c r="E1803" s="8"/>
      <c r="F1803" s="8"/>
      <c r="G1803" s="8"/>
      <c r="H1803" s="8"/>
      <c r="I1803" s="8"/>
      <c r="J1803" s="8"/>
      <c r="K1803" s="8"/>
      <c r="L1803" s="8"/>
      <c r="M1803" s="32"/>
      <c r="N1803" s="57" t="str">
        <f t="shared" si="17"/>
        <v/>
      </c>
      <c r="O1803" s="54">
        <f t="shared" ca="1" si="3"/>
        <v>6</v>
      </c>
      <c r="P1803" s="55">
        <f t="shared" ca="1" si="13"/>
        <v>628889742855586.63</v>
      </c>
      <c r="Q1803" s="56">
        <f t="shared" ca="1" si="14"/>
        <v>1.635113331424525E+16</v>
      </c>
      <c r="R1803" s="57">
        <f t="shared" ca="1" si="15"/>
        <v>0</v>
      </c>
      <c r="S1803" s="8"/>
      <c r="T1803" s="8"/>
      <c r="U1803" s="8"/>
      <c r="V1803" s="8"/>
      <c r="W1803" s="8"/>
      <c r="X1803" s="8"/>
      <c r="Y1803" s="8"/>
      <c r="Z1803" s="8"/>
    </row>
    <row r="1804" spans="1:26" ht="15.75" customHeight="1">
      <c r="A1804" s="8"/>
      <c r="B1804" s="8"/>
      <c r="C1804" s="8"/>
      <c r="D1804" s="8"/>
      <c r="E1804" s="8"/>
      <c r="F1804" s="8"/>
      <c r="G1804" s="8"/>
      <c r="H1804" s="8"/>
      <c r="I1804" s="8"/>
      <c r="J1804" s="8"/>
      <c r="K1804" s="8"/>
      <c r="L1804" s="8"/>
      <c r="M1804" s="32"/>
      <c r="N1804" s="57" t="str">
        <f t="shared" si="17"/>
        <v/>
      </c>
      <c r="O1804" s="54">
        <f t="shared" ca="1" si="3"/>
        <v>82</v>
      </c>
      <c r="P1804" s="55">
        <f t="shared" ca="1" si="13"/>
        <v>-327022666284905</v>
      </c>
      <c r="Q1804" s="56">
        <f t="shared" ca="1" si="14"/>
        <v>1.6024110647960344E+16</v>
      </c>
      <c r="R1804" s="57">
        <f t="shared" ca="1" si="15"/>
        <v>1</v>
      </c>
      <c r="S1804" s="8"/>
      <c r="T1804" s="8"/>
      <c r="U1804" s="8"/>
      <c r="V1804" s="8"/>
      <c r="W1804" s="8"/>
      <c r="X1804" s="8"/>
      <c r="Y1804" s="8"/>
      <c r="Z1804" s="8"/>
    </row>
    <row r="1805" spans="1:26" ht="15.75" customHeight="1">
      <c r="A1805" s="8"/>
      <c r="B1805" s="8"/>
      <c r="C1805" s="8"/>
      <c r="D1805" s="8"/>
      <c r="E1805" s="8"/>
      <c r="F1805" s="8"/>
      <c r="G1805" s="8"/>
      <c r="H1805" s="8"/>
      <c r="I1805" s="8"/>
      <c r="J1805" s="8"/>
      <c r="K1805" s="8"/>
      <c r="L1805" s="8"/>
      <c r="M1805" s="32"/>
      <c r="N1805" s="57" t="str">
        <f t="shared" si="17"/>
        <v/>
      </c>
      <c r="O1805" s="54">
        <f t="shared" ca="1" si="3"/>
        <v>10</v>
      </c>
      <c r="P1805" s="55">
        <f t="shared" ca="1" si="13"/>
        <v>640964425918413.75</v>
      </c>
      <c r="Q1805" s="56">
        <f t="shared" ca="1" si="14"/>
        <v>1.6665075073878758E+16</v>
      </c>
      <c r="R1805" s="57">
        <f t="shared" ca="1" si="15"/>
        <v>0</v>
      </c>
      <c r="S1805" s="8"/>
      <c r="T1805" s="8"/>
      <c r="U1805" s="8"/>
      <c r="V1805" s="8"/>
      <c r="W1805" s="8"/>
      <c r="X1805" s="8"/>
      <c r="Y1805" s="8"/>
      <c r="Z1805" s="8"/>
    </row>
    <row r="1806" spans="1:26" ht="15.75" customHeight="1">
      <c r="A1806" s="8"/>
      <c r="B1806" s="8"/>
      <c r="C1806" s="8"/>
      <c r="D1806" s="8"/>
      <c r="E1806" s="8"/>
      <c r="F1806" s="8"/>
      <c r="G1806" s="8"/>
      <c r="H1806" s="8"/>
      <c r="I1806" s="8"/>
      <c r="J1806" s="8"/>
      <c r="K1806" s="8"/>
      <c r="L1806" s="8"/>
      <c r="M1806" s="32"/>
      <c r="N1806" s="57" t="str">
        <f t="shared" si="17"/>
        <v/>
      </c>
      <c r="O1806" s="54">
        <f t="shared" ca="1" si="3"/>
        <v>94</v>
      </c>
      <c r="P1806" s="55">
        <f t="shared" ca="1" si="13"/>
        <v>-333301501477575.19</v>
      </c>
      <c r="Q1806" s="56">
        <f t="shared" ca="1" si="14"/>
        <v>1.6331773572401182E+16</v>
      </c>
      <c r="R1806" s="57">
        <f t="shared" ca="1" si="15"/>
        <v>1</v>
      </c>
      <c r="S1806" s="8"/>
      <c r="T1806" s="8"/>
      <c r="U1806" s="8"/>
      <c r="V1806" s="8"/>
      <c r="W1806" s="8"/>
      <c r="X1806" s="8"/>
      <c r="Y1806" s="8"/>
      <c r="Z1806" s="8"/>
    </row>
    <row r="1807" spans="1:26" ht="15.75" customHeight="1">
      <c r="A1807" s="8"/>
      <c r="B1807" s="8"/>
      <c r="C1807" s="8"/>
      <c r="D1807" s="8"/>
      <c r="E1807" s="8"/>
      <c r="F1807" s="8"/>
      <c r="G1807" s="8"/>
      <c r="H1807" s="8"/>
      <c r="I1807" s="8"/>
      <c r="J1807" s="8"/>
      <c r="K1807" s="8"/>
      <c r="L1807" s="8"/>
      <c r="M1807" s="32"/>
      <c r="N1807" s="57" t="str">
        <f t="shared" si="17"/>
        <v/>
      </c>
      <c r="O1807" s="54">
        <f t="shared" ca="1" si="3"/>
        <v>51</v>
      </c>
      <c r="P1807" s="55">
        <f t="shared" ca="1" si="13"/>
        <v>653270942896047.25</v>
      </c>
      <c r="Q1807" s="56">
        <f t="shared" ca="1" si="14"/>
        <v>1.698504451529723E+16</v>
      </c>
      <c r="R1807" s="57">
        <f t="shared" ca="1" si="15"/>
        <v>0</v>
      </c>
      <c r="S1807" s="8"/>
      <c r="T1807" s="8"/>
      <c r="U1807" s="8"/>
      <c r="V1807" s="8"/>
      <c r="W1807" s="8"/>
      <c r="X1807" s="8"/>
      <c r="Y1807" s="8"/>
      <c r="Z1807" s="8"/>
    </row>
    <row r="1808" spans="1:26" ht="15.75" customHeight="1">
      <c r="A1808" s="8"/>
      <c r="B1808" s="8"/>
      <c r="C1808" s="8"/>
      <c r="D1808" s="8"/>
      <c r="E1808" s="8"/>
      <c r="F1808" s="8"/>
      <c r="G1808" s="8"/>
      <c r="H1808" s="8"/>
      <c r="I1808" s="8"/>
      <c r="J1808" s="8"/>
      <c r="K1808" s="8"/>
      <c r="L1808" s="8"/>
      <c r="M1808" s="32"/>
      <c r="N1808" s="57" t="str">
        <f t="shared" si="17"/>
        <v/>
      </c>
      <c r="O1808" s="54">
        <f t="shared" ca="1" si="3"/>
        <v>90</v>
      </c>
      <c r="P1808" s="55">
        <f t="shared" ca="1" si="13"/>
        <v>-339700890305944.63</v>
      </c>
      <c r="Q1808" s="56">
        <f t="shared" ca="1" si="14"/>
        <v>1.6645343624991286E+16</v>
      </c>
      <c r="R1808" s="57">
        <f t="shared" ca="1" si="15"/>
        <v>1</v>
      </c>
      <c r="S1808" s="8"/>
      <c r="T1808" s="8"/>
      <c r="U1808" s="8"/>
      <c r="V1808" s="8"/>
      <c r="W1808" s="8"/>
      <c r="X1808" s="8"/>
      <c r="Y1808" s="8"/>
      <c r="Z1808" s="8"/>
    </row>
    <row r="1809" spans="1:26" ht="15.75" customHeight="1">
      <c r="A1809" s="8"/>
      <c r="B1809" s="8"/>
      <c r="C1809" s="8"/>
      <c r="D1809" s="8"/>
      <c r="E1809" s="8"/>
      <c r="F1809" s="8"/>
      <c r="G1809" s="8"/>
      <c r="H1809" s="8"/>
      <c r="I1809" s="8"/>
      <c r="J1809" s="8"/>
      <c r="K1809" s="8"/>
      <c r="L1809" s="8"/>
      <c r="M1809" s="32"/>
      <c r="N1809" s="57" t="str">
        <f t="shared" si="17"/>
        <v/>
      </c>
      <c r="O1809" s="54">
        <f t="shared" ca="1" si="3"/>
        <v>20</v>
      </c>
      <c r="P1809" s="55">
        <f t="shared" ca="1" si="13"/>
        <v>665813744999651.5</v>
      </c>
      <c r="Q1809" s="56">
        <f t="shared" ca="1" si="14"/>
        <v>1.7311157369990938E+16</v>
      </c>
      <c r="R1809" s="57">
        <f t="shared" ca="1" si="15"/>
        <v>0</v>
      </c>
      <c r="S1809" s="8"/>
      <c r="T1809" s="8"/>
      <c r="U1809" s="8"/>
      <c r="V1809" s="8"/>
      <c r="W1809" s="8"/>
      <c r="X1809" s="8"/>
      <c r="Y1809" s="8"/>
      <c r="Z1809" s="8"/>
    </row>
    <row r="1810" spans="1:26" ht="15.75" customHeight="1">
      <c r="A1810" s="8"/>
      <c r="B1810" s="8"/>
      <c r="C1810" s="8"/>
      <c r="D1810" s="8"/>
      <c r="E1810" s="8"/>
      <c r="F1810" s="8"/>
      <c r="G1810" s="8"/>
      <c r="H1810" s="8"/>
      <c r="I1810" s="8"/>
      <c r="J1810" s="8"/>
      <c r="K1810" s="8"/>
      <c r="L1810" s="8"/>
      <c r="M1810" s="32"/>
      <c r="N1810" s="57" t="str">
        <f t="shared" si="17"/>
        <v/>
      </c>
      <c r="O1810" s="54">
        <f t="shared" ca="1" si="3"/>
        <v>69</v>
      </c>
      <c r="P1810" s="55">
        <f t="shared" ca="1" si="13"/>
        <v>-346223147399818.75</v>
      </c>
      <c r="Q1810" s="56">
        <f t="shared" ca="1" si="14"/>
        <v>1.696493422259112E+16</v>
      </c>
      <c r="R1810" s="57">
        <f t="shared" ca="1" si="15"/>
        <v>1</v>
      </c>
      <c r="S1810" s="8"/>
      <c r="T1810" s="8"/>
      <c r="U1810" s="8"/>
      <c r="V1810" s="8"/>
      <c r="W1810" s="8"/>
      <c r="X1810" s="8"/>
      <c r="Y1810" s="8"/>
      <c r="Z1810" s="8"/>
    </row>
    <row r="1811" spans="1:26" ht="15.75" customHeight="1">
      <c r="A1811" s="8"/>
      <c r="B1811" s="8"/>
      <c r="C1811" s="8"/>
      <c r="D1811" s="8"/>
      <c r="E1811" s="8"/>
      <c r="F1811" s="8"/>
      <c r="G1811" s="8"/>
      <c r="H1811" s="8"/>
      <c r="I1811" s="8"/>
      <c r="J1811" s="8"/>
      <c r="K1811" s="8"/>
      <c r="L1811" s="8"/>
      <c r="M1811" s="32"/>
      <c r="N1811" s="57" t="str">
        <f t="shared" si="17"/>
        <v/>
      </c>
      <c r="O1811" s="54">
        <f t="shared" ca="1" si="3"/>
        <v>76</v>
      </c>
      <c r="P1811" s="55">
        <f t="shared" ca="1" si="13"/>
        <v>-339298684451822.44</v>
      </c>
      <c r="Q1811" s="56">
        <f t="shared" ca="1" si="14"/>
        <v>1.6625635538139298E+16</v>
      </c>
      <c r="R1811" s="57">
        <f t="shared" ca="1" si="15"/>
        <v>2</v>
      </c>
      <c r="S1811" s="8"/>
      <c r="T1811" s="8"/>
      <c r="U1811" s="8"/>
      <c r="V1811" s="8"/>
      <c r="W1811" s="8"/>
      <c r="X1811" s="8"/>
      <c r="Y1811" s="8"/>
      <c r="Z1811" s="8"/>
    </row>
    <row r="1812" spans="1:26" ht="15.75" customHeight="1">
      <c r="A1812" s="8"/>
      <c r="B1812" s="8"/>
      <c r="C1812" s="8"/>
      <c r="D1812" s="8"/>
      <c r="E1812" s="8"/>
      <c r="F1812" s="8"/>
      <c r="G1812" s="8"/>
      <c r="H1812" s="8"/>
      <c r="I1812" s="8"/>
      <c r="J1812" s="8"/>
      <c r="K1812" s="8"/>
      <c r="L1812" s="8"/>
      <c r="M1812" s="32"/>
      <c r="N1812" s="57" t="str">
        <f t="shared" si="17"/>
        <v/>
      </c>
      <c r="O1812" s="54">
        <f t="shared" ca="1" si="3"/>
        <v>85</v>
      </c>
      <c r="P1812" s="55">
        <f t="shared" ca="1" si="13"/>
        <v>-332512710762785.94</v>
      </c>
      <c r="Q1812" s="56">
        <f t="shared" ca="1" si="14"/>
        <v>1.6293122827376512E+16</v>
      </c>
      <c r="R1812" s="57">
        <f t="shared" ca="1" si="15"/>
        <v>3</v>
      </c>
      <c r="S1812" s="8"/>
      <c r="T1812" s="8"/>
      <c r="U1812" s="8"/>
      <c r="V1812" s="8"/>
      <c r="W1812" s="8"/>
      <c r="X1812" s="8"/>
      <c r="Y1812" s="8"/>
      <c r="Z1812" s="8"/>
    </row>
    <row r="1813" spans="1:26" ht="15.75" customHeight="1">
      <c r="A1813" s="8"/>
      <c r="B1813" s="8"/>
      <c r="C1813" s="8"/>
      <c r="D1813" s="8"/>
      <c r="E1813" s="8"/>
      <c r="F1813" s="8"/>
      <c r="G1813" s="8"/>
      <c r="H1813" s="8"/>
      <c r="I1813" s="8"/>
      <c r="J1813" s="8"/>
      <c r="K1813" s="8"/>
      <c r="L1813" s="8"/>
      <c r="M1813" s="32"/>
      <c r="N1813" s="57" t="str">
        <f t="shared" si="17"/>
        <v/>
      </c>
      <c r="O1813" s="54">
        <f t="shared" ca="1" si="3"/>
        <v>99</v>
      </c>
      <c r="P1813" s="55">
        <f t="shared" ca="1" si="13"/>
        <v>-325862456547530.25</v>
      </c>
      <c r="Q1813" s="56">
        <f t="shared" ca="1" si="14"/>
        <v>1.5967260370828982E+16</v>
      </c>
      <c r="R1813" s="57">
        <f t="shared" ca="1" si="15"/>
        <v>4</v>
      </c>
      <c r="S1813" s="8"/>
      <c r="T1813" s="8"/>
      <c r="U1813" s="8"/>
      <c r="V1813" s="8"/>
      <c r="W1813" s="8"/>
      <c r="X1813" s="8"/>
      <c r="Y1813" s="8"/>
      <c r="Z1813" s="8"/>
    </row>
    <row r="1814" spans="1:26" ht="15.75" customHeight="1">
      <c r="A1814" s="8"/>
      <c r="B1814" s="8"/>
      <c r="C1814" s="8"/>
      <c r="D1814" s="8"/>
      <c r="E1814" s="8"/>
      <c r="F1814" s="8"/>
      <c r="G1814" s="8"/>
      <c r="H1814" s="8"/>
      <c r="I1814" s="8"/>
      <c r="J1814" s="8"/>
      <c r="K1814" s="8"/>
      <c r="L1814" s="8"/>
      <c r="M1814" s="32"/>
      <c r="N1814" s="57" t="str">
        <f t="shared" si="17"/>
        <v/>
      </c>
      <c r="O1814" s="54">
        <f t="shared" ca="1" si="3"/>
        <v>71</v>
      </c>
      <c r="P1814" s="55">
        <f t="shared" ca="1" si="13"/>
        <v>-319345207416579.63</v>
      </c>
      <c r="Q1814" s="56">
        <f t="shared" ca="1" si="14"/>
        <v>1.5647915163412402E+16</v>
      </c>
      <c r="R1814" s="57">
        <f t="shared" ca="1" si="15"/>
        <v>5</v>
      </c>
      <c r="S1814" s="8"/>
      <c r="T1814" s="8"/>
      <c r="U1814" s="8"/>
      <c r="V1814" s="8"/>
      <c r="W1814" s="8"/>
      <c r="X1814" s="8"/>
      <c r="Y1814" s="8"/>
      <c r="Z1814" s="8"/>
    </row>
    <row r="1815" spans="1:26" ht="15.75" customHeight="1">
      <c r="A1815" s="8"/>
      <c r="B1815" s="8"/>
      <c r="C1815" s="8"/>
      <c r="D1815" s="8"/>
      <c r="E1815" s="8"/>
      <c r="F1815" s="8"/>
      <c r="G1815" s="8"/>
      <c r="H1815" s="8"/>
      <c r="I1815" s="8"/>
      <c r="J1815" s="8"/>
      <c r="K1815" s="8"/>
      <c r="L1815" s="8"/>
      <c r="M1815" s="32"/>
      <c r="N1815" s="57" t="str">
        <f t="shared" si="17"/>
        <v/>
      </c>
      <c r="O1815" s="54">
        <f t="shared" ca="1" si="3"/>
        <v>17</v>
      </c>
      <c r="P1815" s="55">
        <f t="shared" ca="1" si="13"/>
        <v>625916606536496.13</v>
      </c>
      <c r="Q1815" s="56">
        <f t="shared" ca="1" si="14"/>
        <v>1.6273831769948898E+16</v>
      </c>
      <c r="R1815" s="57">
        <f t="shared" ca="1" si="15"/>
        <v>0</v>
      </c>
      <c r="S1815" s="8"/>
      <c r="T1815" s="8"/>
      <c r="U1815" s="8"/>
      <c r="V1815" s="8"/>
      <c r="W1815" s="8"/>
      <c r="X1815" s="8"/>
      <c r="Y1815" s="8"/>
      <c r="Z1815" s="8"/>
    </row>
    <row r="1816" spans="1:26" ht="15.75" customHeight="1">
      <c r="A1816" s="8"/>
      <c r="B1816" s="8"/>
      <c r="C1816" s="8"/>
      <c r="D1816" s="8"/>
      <c r="E1816" s="8"/>
      <c r="F1816" s="8"/>
      <c r="G1816" s="8"/>
      <c r="H1816" s="8"/>
      <c r="I1816" s="8"/>
      <c r="J1816" s="8"/>
      <c r="K1816" s="8"/>
      <c r="L1816" s="8"/>
      <c r="M1816" s="32"/>
      <c r="N1816" s="57" t="str">
        <f t="shared" si="17"/>
        <v/>
      </c>
      <c r="O1816" s="54">
        <f t="shared" ca="1" si="3"/>
        <v>37</v>
      </c>
      <c r="P1816" s="55">
        <f t="shared" ca="1" si="13"/>
        <v>650953270797955.88</v>
      </c>
      <c r="Q1816" s="56">
        <f t="shared" ca="1" si="14"/>
        <v>1.6924785040746854E+16</v>
      </c>
      <c r="R1816" s="57">
        <f t="shared" ca="1" si="15"/>
        <v>0</v>
      </c>
      <c r="S1816" s="8"/>
      <c r="T1816" s="8"/>
      <c r="U1816" s="8"/>
      <c r="V1816" s="8"/>
      <c r="W1816" s="8"/>
      <c r="X1816" s="8"/>
      <c r="Y1816" s="8"/>
      <c r="Z1816" s="8"/>
    </row>
    <row r="1817" spans="1:26" ht="15.75" customHeight="1">
      <c r="A1817" s="8"/>
      <c r="B1817" s="8"/>
      <c r="C1817" s="8"/>
      <c r="D1817" s="8"/>
      <c r="E1817" s="8"/>
      <c r="F1817" s="8"/>
      <c r="G1817" s="8"/>
      <c r="H1817" s="8"/>
      <c r="I1817" s="8"/>
      <c r="J1817" s="8"/>
      <c r="K1817" s="8"/>
      <c r="L1817" s="8"/>
      <c r="M1817" s="32"/>
      <c r="N1817" s="57" t="str">
        <f t="shared" si="17"/>
        <v/>
      </c>
      <c r="O1817" s="54">
        <f t="shared" ca="1" si="3"/>
        <v>76</v>
      </c>
      <c r="P1817" s="55">
        <f t="shared" ca="1" si="13"/>
        <v>-338495700814937.06</v>
      </c>
      <c r="Q1817" s="56">
        <f t="shared" ca="1" si="14"/>
        <v>1.6586289339931916E+16</v>
      </c>
      <c r="R1817" s="57">
        <f t="shared" ca="1" si="15"/>
        <v>1</v>
      </c>
      <c r="S1817" s="8"/>
      <c r="T1817" s="8"/>
      <c r="U1817" s="8"/>
      <c r="V1817" s="8"/>
      <c r="W1817" s="8"/>
      <c r="X1817" s="8"/>
      <c r="Y1817" s="8"/>
      <c r="Z1817" s="8"/>
    </row>
    <row r="1818" spans="1:26" ht="15.75" customHeight="1">
      <c r="A1818" s="8"/>
      <c r="B1818" s="8"/>
      <c r="C1818" s="8"/>
      <c r="D1818" s="8"/>
      <c r="E1818" s="8"/>
      <c r="F1818" s="8"/>
      <c r="G1818" s="8"/>
      <c r="H1818" s="8"/>
      <c r="I1818" s="8"/>
      <c r="J1818" s="8"/>
      <c r="K1818" s="8"/>
      <c r="L1818" s="8"/>
      <c r="M1818" s="32"/>
      <c r="N1818" s="57" t="str">
        <f t="shared" si="17"/>
        <v/>
      </c>
      <c r="O1818" s="54">
        <f t="shared" ca="1" si="3"/>
        <v>29</v>
      </c>
      <c r="P1818" s="55">
        <f t="shared" ca="1" si="13"/>
        <v>663451573597276.63</v>
      </c>
      <c r="Q1818" s="56">
        <f t="shared" ca="1" si="14"/>
        <v>1.7249740913529192E+16</v>
      </c>
      <c r="R1818" s="57">
        <f t="shared" ca="1" si="15"/>
        <v>0</v>
      </c>
      <c r="S1818" s="8"/>
      <c r="T1818" s="8"/>
      <c r="U1818" s="8"/>
      <c r="V1818" s="8"/>
      <c r="W1818" s="8"/>
      <c r="X1818" s="8"/>
      <c r="Y1818" s="8"/>
      <c r="Z1818" s="8"/>
    </row>
    <row r="1819" spans="1:26" ht="15.75" customHeight="1">
      <c r="A1819" s="8"/>
      <c r="B1819" s="8"/>
      <c r="C1819" s="8"/>
      <c r="D1819" s="8"/>
      <c r="E1819" s="8"/>
      <c r="F1819" s="8"/>
      <c r="G1819" s="8"/>
      <c r="H1819" s="8"/>
      <c r="I1819" s="8"/>
      <c r="J1819" s="8"/>
      <c r="K1819" s="8"/>
      <c r="L1819" s="8"/>
      <c r="M1819" s="32"/>
      <c r="N1819" s="57" t="str">
        <f t="shared" si="17"/>
        <v/>
      </c>
      <c r="O1819" s="54">
        <f t="shared" ca="1" si="3"/>
        <v>61</v>
      </c>
      <c r="P1819" s="55">
        <f t="shared" ca="1" si="13"/>
        <v>-344994818270583.88</v>
      </c>
      <c r="Q1819" s="56">
        <f t="shared" ca="1" si="14"/>
        <v>1.6904746095258608E+16</v>
      </c>
      <c r="R1819" s="57">
        <f t="shared" ca="1" si="15"/>
        <v>1</v>
      </c>
      <c r="S1819" s="8"/>
      <c r="T1819" s="8"/>
      <c r="U1819" s="8"/>
      <c r="V1819" s="8"/>
      <c r="W1819" s="8"/>
      <c r="X1819" s="8"/>
      <c r="Y1819" s="8"/>
      <c r="Z1819" s="8"/>
    </row>
    <row r="1820" spans="1:26" ht="15.75" customHeight="1">
      <c r="A1820" s="8"/>
      <c r="B1820" s="8"/>
      <c r="C1820" s="8"/>
      <c r="D1820" s="8"/>
      <c r="E1820" s="8"/>
      <c r="F1820" s="8"/>
      <c r="G1820" s="8"/>
      <c r="H1820" s="8"/>
      <c r="I1820" s="8"/>
      <c r="J1820" s="8"/>
      <c r="K1820" s="8"/>
      <c r="L1820" s="8"/>
      <c r="M1820" s="32"/>
      <c r="N1820" s="57" t="str">
        <f t="shared" si="17"/>
        <v/>
      </c>
      <c r="O1820" s="54">
        <f t="shared" ca="1" si="3"/>
        <v>10</v>
      </c>
      <c r="P1820" s="55">
        <f t="shared" ca="1" si="13"/>
        <v>676189843810344.38</v>
      </c>
      <c r="Q1820" s="56">
        <f t="shared" ca="1" si="14"/>
        <v>1.7580935939068952E+16</v>
      </c>
      <c r="R1820" s="57">
        <f t="shared" ca="1" si="15"/>
        <v>0</v>
      </c>
      <c r="S1820" s="8"/>
      <c r="T1820" s="8"/>
      <c r="U1820" s="8"/>
      <c r="V1820" s="8"/>
      <c r="W1820" s="8"/>
      <c r="X1820" s="8"/>
      <c r="Y1820" s="8"/>
      <c r="Z1820" s="8"/>
    </row>
    <row r="1821" spans="1:26" ht="15.75" customHeight="1">
      <c r="A1821" s="8"/>
      <c r="B1821" s="8"/>
      <c r="C1821" s="8"/>
      <c r="D1821" s="8"/>
      <c r="E1821" s="8"/>
      <c r="F1821" s="8"/>
      <c r="G1821" s="8"/>
      <c r="H1821" s="8"/>
      <c r="I1821" s="8"/>
      <c r="J1821" s="8"/>
      <c r="K1821" s="8"/>
      <c r="L1821" s="8"/>
      <c r="M1821" s="32"/>
      <c r="N1821" s="57" t="str">
        <f t="shared" si="17"/>
        <v/>
      </c>
      <c r="O1821" s="54">
        <f t="shared" ca="1" si="3"/>
        <v>72</v>
      </c>
      <c r="P1821" s="55">
        <f t="shared" ca="1" si="13"/>
        <v>-351618718781379.06</v>
      </c>
      <c r="Q1821" s="56">
        <f t="shared" ca="1" si="14"/>
        <v>1.7229317220287572E+16</v>
      </c>
      <c r="R1821" s="57">
        <f t="shared" ca="1" si="15"/>
        <v>1</v>
      </c>
      <c r="S1821" s="8"/>
      <c r="T1821" s="8"/>
      <c r="U1821" s="8"/>
      <c r="V1821" s="8"/>
      <c r="W1821" s="8"/>
      <c r="X1821" s="8"/>
      <c r="Y1821" s="8"/>
      <c r="Z1821" s="8"/>
    </row>
    <row r="1822" spans="1:26" ht="15.75" customHeight="1">
      <c r="A1822" s="8"/>
      <c r="B1822" s="8"/>
      <c r="C1822" s="8"/>
      <c r="D1822" s="8"/>
      <c r="E1822" s="8"/>
      <c r="F1822" s="8"/>
      <c r="G1822" s="8"/>
      <c r="H1822" s="8"/>
      <c r="I1822" s="8"/>
      <c r="J1822" s="8"/>
      <c r="K1822" s="8"/>
      <c r="L1822" s="8"/>
      <c r="M1822" s="32"/>
      <c r="N1822" s="57" t="str">
        <f t="shared" si="17"/>
        <v/>
      </c>
      <c r="O1822" s="54">
        <f t="shared" ca="1" si="3"/>
        <v>34</v>
      </c>
      <c r="P1822" s="55">
        <f t="shared" ca="1" si="13"/>
        <v>689172688811502.88</v>
      </c>
      <c r="Q1822" s="56">
        <f t="shared" ca="1" si="14"/>
        <v>1.7918489909099074E+16</v>
      </c>
      <c r="R1822" s="57">
        <f t="shared" ca="1" si="15"/>
        <v>0</v>
      </c>
      <c r="S1822" s="8"/>
      <c r="T1822" s="8"/>
      <c r="U1822" s="8"/>
      <c r="V1822" s="8"/>
      <c r="W1822" s="8"/>
      <c r="X1822" s="8"/>
      <c r="Y1822" s="8"/>
      <c r="Z1822" s="8"/>
    </row>
    <row r="1823" spans="1:26" ht="15.75" customHeight="1">
      <c r="A1823" s="8"/>
      <c r="B1823" s="8"/>
      <c r="C1823" s="8"/>
      <c r="D1823" s="8"/>
      <c r="E1823" s="8"/>
      <c r="F1823" s="8"/>
      <c r="G1823" s="8"/>
      <c r="H1823" s="8"/>
      <c r="I1823" s="8"/>
      <c r="J1823" s="8"/>
      <c r="K1823" s="8"/>
      <c r="L1823" s="8"/>
      <c r="M1823" s="32"/>
      <c r="N1823" s="57" t="str">
        <f t="shared" si="17"/>
        <v/>
      </c>
      <c r="O1823" s="54">
        <f t="shared" ca="1" si="3"/>
        <v>31</v>
      </c>
      <c r="P1823" s="55">
        <f t="shared" ca="1" si="13"/>
        <v>716739596363963</v>
      </c>
      <c r="Q1823" s="56">
        <f t="shared" ca="1" si="14"/>
        <v>1.8635229505463036E+16</v>
      </c>
      <c r="R1823" s="57">
        <f t="shared" ca="1" si="15"/>
        <v>0</v>
      </c>
      <c r="S1823" s="8"/>
      <c r="T1823" s="8"/>
      <c r="U1823" s="8"/>
      <c r="V1823" s="8"/>
      <c r="W1823" s="8"/>
      <c r="X1823" s="8"/>
      <c r="Y1823" s="8"/>
      <c r="Z1823" s="8"/>
    </row>
    <row r="1824" spans="1:26" ht="15.75" customHeight="1">
      <c r="A1824" s="8"/>
      <c r="B1824" s="8"/>
      <c r="C1824" s="8"/>
      <c r="D1824" s="8"/>
      <c r="E1824" s="8"/>
      <c r="F1824" s="8"/>
      <c r="G1824" s="8"/>
      <c r="H1824" s="8"/>
      <c r="I1824" s="8"/>
      <c r="J1824" s="8"/>
      <c r="K1824" s="8"/>
      <c r="L1824" s="8"/>
      <c r="M1824" s="32"/>
      <c r="N1824" s="57" t="str">
        <f t="shared" si="17"/>
        <v/>
      </c>
      <c r="O1824" s="54">
        <f t="shared" ca="1" si="3"/>
        <v>24</v>
      </c>
      <c r="P1824" s="55">
        <f t="shared" ca="1" si="13"/>
        <v>745409180218521.5</v>
      </c>
      <c r="Q1824" s="56">
        <f t="shared" ca="1" si="14"/>
        <v>1.9380638685681556E+16</v>
      </c>
      <c r="R1824" s="57">
        <f t="shared" ca="1" si="15"/>
        <v>0</v>
      </c>
      <c r="S1824" s="8"/>
      <c r="T1824" s="8"/>
      <c r="U1824" s="8"/>
      <c r="V1824" s="8"/>
      <c r="W1824" s="8"/>
      <c r="X1824" s="8"/>
      <c r="Y1824" s="8"/>
      <c r="Z1824" s="8"/>
    </row>
    <row r="1825" spans="1:26" ht="15.75" customHeight="1">
      <c r="A1825" s="8"/>
      <c r="B1825" s="8"/>
      <c r="C1825" s="8"/>
      <c r="D1825" s="8"/>
      <c r="E1825" s="8"/>
      <c r="F1825" s="8"/>
      <c r="G1825" s="8"/>
      <c r="H1825" s="8"/>
      <c r="I1825" s="8"/>
      <c r="J1825" s="8"/>
      <c r="K1825" s="8"/>
      <c r="L1825" s="8"/>
      <c r="M1825" s="32"/>
      <c r="N1825" s="57" t="str">
        <f t="shared" si="17"/>
        <v/>
      </c>
      <c r="O1825" s="54">
        <f t="shared" ca="1" si="3"/>
        <v>85</v>
      </c>
      <c r="P1825" s="55">
        <f t="shared" ca="1" si="13"/>
        <v>-387612773713631.13</v>
      </c>
      <c r="Q1825" s="56">
        <f t="shared" ca="1" si="14"/>
        <v>1.8993025911967924E+16</v>
      </c>
      <c r="R1825" s="57">
        <f t="shared" ca="1" si="15"/>
        <v>1</v>
      </c>
      <c r="S1825" s="8"/>
      <c r="T1825" s="8"/>
      <c r="U1825" s="8"/>
      <c r="V1825" s="8"/>
      <c r="W1825" s="8"/>
      <c r="X1825" s="8"/>
      <c r="Y1825" s="8"/>
      <c r="Z1825" s="8"/>
    </row>
    <row r="1826" spans="1:26" ht="15.75" customHeight="1">
      <c r="A1826" s="8"/>
      <c r="B1826" s="8"/>
      <c r="C1826" s="8"/>
      <c r="D1826" s="8"/>
      <c r="E1826" s="8"/>
      <c r="F1826" s="8"/>
      <c r="G1826" s="8"/>
      <c r="H1826" s="8"/>
      <c r="I1826" s="8"/>
      <c r="J1826" s="8"/>
      <c r="K1826" s="8"/>
      <c r="L1826" s="8"/>
      <c r="M1826" s="32"/>
      <c r="N1826" s="57" t="str">
        <f t="shared" si="17"/>
        <v/>
      </c>
      <c r="O1826" s="54">
        <f t="shared" ca="1" si="3"/>
        <v>41</v>
      </c>
      <c r="P1826" s="55">
        <f t="shared" ca="1" si="13"/>
        <v>759721036478717</v>
      </c>
      <c r="Q1826" s="56">
        <f t="shared" ca="1" si="14"/>
        <v>1.975274694844664E+16</v>
      </c>
      <c r="R1826" s="57">
        <f t="shared" ca="1" si="15"/>
        <v>0</v>
      </c>
      <c r="S1826" s="8"/>
      <c r="T1826" s="8"/>
      <c r="U1826" s="8"/>
      <c r="V1826" s="8"/>
      <c r="W1826" s="8"/>
      <c r="X1826" s="8"/>
      <c r="Y1826" s="8"/>
      <c r="Z1826" s="8"/>
    </row>
    <row r="1827" spans="1:26" ht="15.75" customHeight="1">
      <c r="A1827" s="8"/>
      <c r="B1827" s="8"/>
      <c r="C1827" s="8"/>
      <c r="D1827" s="8"/>
      <c r="E1827" s="8"/>
      <c r="F1827" s="8"/>
      <c r="G1827" s="8"/>
      <c r="H1827" s="8"/>
      <c r="I1827" s="8"/>
      <c r="J1827" s="8"/>
      <c r="K1827" s="8"/>
      <c r="L1827" s="8"/>
      <c r="M1827" s="32"/>
      <c r="N1827" s="57" t="str">
        <f t="shared" si="17"/>
        <v/>
      </c>
      <c r="O1827" s="54">
        <f t="shared" ca="1" si="3"/>
        <v>100</v>
      </c>
      <c r="P1827" s="55">
        <f t="shared" ca="1" si="13"/>
        <v>-395054938968932.81</v>
      </c>
      <c r="Q1827" s="56">
        <f t="shared" ca="1" si="14"/>
        <v>1.9357692009477708E+16</v>
      </c>
      <c r="R1827" s="57">
        <f t="shared" ca="1" si="15"/>
        <v>1</v>
      </c>
      <c r="S1827" s="8"/>
      <c r="T1827" s="8"/>
      <c r="U1827" s="8"/>
      <c r="V1827" s="8"/>
      <c r="W1827" s="8"/>
      <c r="X1827" s="8"/>
      <c r="Y1827" s="8"/>
      <c r="Z1827" s="8"/>
    </row>
    <row r="1828" spans="1:26" ht="15.75" customHeight="1">
      <c r="A1828" s="8"/>
      <c r="B1828" s="8"/>
      <c r="C1828" s="8"/>
      <c r="D1828" s="8"/>
      <c r="E1828" s="8"/>
      <c r="F1828" s="8"/>
      <c r="G1828" s="8"/>
      <c r="H1828" s="8"/>
      <c r="I1828" s="8"/>
      <c r="J1828" s="8"/>
      <c r="K1828" s="8"/>
      <c r="L1828" s="8"/>
      <c r="M1828" s="32"/>
      <c r="N1828" s="57" t="str">
        <f t="shared" si="17"/>
        <v/>
      </c>
      <c r="O1828" s="54">
        <f t="shared" ca="1" si="3"/>
        <v>50</v>
      </c>
      <c r="P1828" s="55">
        <f t="shared" ca="1" si="13"/>
        <v>774307680379108.38</v>
      </c>
      <c r="Q1828" s="56">
        <f t="shared" ca="1" si="14"/>
        <v>2.0131999689856816E+16</v>
      </c>
      <c r="R1828" s="57">
        <f t="shared" ca="1" si="15"/>
        <v>0</v>
      </c>
      <c r="S1828" s="8"/>
      <c r="T1828" s="8"/>
      <c r="U1828" s="8"/>
      <c r="V1828" s="8"/>
      <c r="W1828" s="8"/>
      <c r="X1828" s="8"/>
      <c r="Y1828" s="8"/>
      <c r="Z1828" s="8"/>
    </row>
    <row r="1829" spans="1:26" ht="15.75" customHeight="1">
      <c r="A1829" s="8"/>
      <c r="B1829" s="8"/>
      <c r="C1829" s="8"/>
      <c r="D1829" s="8"/>
      <c r="E1829" s="8"/>
      <c r="F1829" s="8"/>
      <c r="G1829" s="8"/>
      <c r="H1829" s="8"/>
      <c r="I1829" s="8"/>
      <c r="J1829" s="8"/>
      <c r="K1829" s="8"/>
      <c r="L1829" s="8"/>
      <c r="M1829" s="32"/>
      <c r="N1829" s="57" t="str">
        <f t="shared" si="17"/>
        <v/>
      </c>
      <c r="O1829" s="54">
        <f t="shared" ca="1" si="3"/>
        <v>29</v>
      </c>
      <c r="P1829" s="55">
        <f t="shared" ca="1" si="13"/>
        <v>805279987594272.63</v>
      </c>
      <c r="Q1829" s="56">
        <f t="shared" ca="1" si="14"/>
        <v>2.0937279677451088E+16</v>
      </c>
      <c r="R1829" s="57">
        <f t="shared" ca="1" si="15"/>
        <v>0</v>
      </c>
      <c r="S1829" s="8"/>
      <c r="T1829" s="8"/>
      <c r="U1829" s="8"/>
      <c r="V1829" s="8"/>
      <c r="W1829" s="8"/>
      <c r="X1829" s="8"/>
      <c r="Y1829" s="8"/>
      <c r="Z1829" s="8"/>
    </row>
    <row r="1830" spans="1:26" ht="15.75" customHeight="1">
      <c r="A1830" s="8"/>
      <c r="B1830" s="8"/>
      <c r="C1830" s="8"/>
      <c r="D1830" s="8"/>
      <c r="E1830" s="8"/>
      <c r="F1830" s="8"/>
      <c r="G1830" s="8"/>
      <c r="H1830" s="8"/>
      <c r="I1830" s="8"/>
      <c r="J1830" s="8"/>
      <c r="K1830" s="8"/>
      <c r="L1830" s="8"/>
      <c r="M1830" s="32"/>
      <c r="N1830" s="57" t="str">
        <f t="shared" si="17"/>
        <v/>
      </c>
      <c r="O1830" s="54">
        <f t="shared" ca="1" si="3"/>
        <v>94</v>
      </c>
      <c r="P1830" s="55">
        <f t="shared" ca="1" si="13"/>
        <v>-418745593549021.75</v>
      </c>
      <c r="Q1830" s="56">
        <f t="shared" ca="1" si="14"/>
        <v>2.0518534083902068E+16</v>
      </c>
      <c r="R1830" s="57">
        <f t="shared" ca="1" si="15"/>
        <v>1</v>
      </c>
      <c r="S1830" s="8"/>
      <c r="T1830" s="8"/>
      <c r="U1830" s="8"/>
      <c r="V1830" s="8"/>
      <c r="W1830" s="8"/>
      <c r="X1830" s="8"/>
      <c r="Y1830" s="8"/>
      <c r="Z1830" s="8"/>
    </row>
    <row r="1831" spans="1:26" ht="15.75" customHeight="1">
      <c r="A1831" s="8"/>
      <c r="B1831" s="8"/>
      <c r="C1831" s="8"/>
      <c r="D1831" s="8"/>
      <c r="E1831" s="8"/>
      <c r="F1831" s="8"/>
      <c r="G1831" s="8"/>
      <c r="H1831" s="8"/>
      <c r="I1831" s="8"/>
      <c r="J1831" s="8"/>
      <c r="K1831" s="8"/>
      <c r="L1831" s="8"/>
      <c r="M1831" s="32"/>
      <c r="N1831" s="57" t="str">
        <f t="shared" si="17"/>
        <v/>
      </c>
      <c r="O1831" s="54">
        <f t="shared" ca="1" si="3"/>
        <v>77</v>
      </c>
      <c r="P1831" s="55">
        <f t="shared" ca="1" si="13"/>
        <v>-410370681678041.38</v>
      </c>
      <c r="Q1831" s="56">
        <f t="shared" ca="1" si="14"/>
        <v>2.0108163402224028E+16</v>
      </c>
      <c r="R1831" s="57">
        <f t="shared" ca="1" si="15"/>
        <v>2</v>
      </c>
      <c r="S1831" s="8"/>
      <c r="T1831" s="8"/>
      <c r="U1831" s="8"/>
      <c r="V1831" s="8"/>
      <c r="W1831" s="8"/>
      <c r="X1831" s="8"/>
      <c r="Y1831" s="8"/>
      <c r="Z1831" s="8"/>
    </row>
    <row r="1832" spans="1:26" ht="15.75" customHeight="1">
      <c r="A1832" s="8"/>
      <c r="B1832" s="8"/>
      <c r="C1832" s="8"/>
      <c r="D1832" s="8"/>
      <c r="E1832" s="8"/>
      <c r="F1832" s="8"/>
      <c r="G1832" s="8"/>
      <c r="H1832" s="8"/>
      <c r="I1832" s="8"/>
      <c r="J1832" s="8"/>
      <c r="K1832" s="8"/>
      <c r="L1832" s="8"/>
      <c r="M1832" s="32"/>
      <c r="N1832" s="57" t="str">
        <f t="shared" si="17"/>
        <v/>
      </c>
      <c r="O1832" s="54">
        <f t="shared" ca="1" si="3"/>
        <v>55</v>
      </c>
      <c r="P1832" s="55">
        <f t="shared" ca="1" si="13"/>
        <v>804326536088961.13</v>
      </c>
      <c r="Q1832" s="56">
        <f t="shared" ca="1" si="14"/>
        <v>2.0912489938312988E+16</v>
      </c>
      <c r="R1832" s="57">
        <f t="shared" ca="1" si="15"/>
        <v>0</v>
      </c>
      <c r="S1832" s="8"/>
      <c r="T1832" s="8"/>
      <c r="U1832" s="8"/>
      <c r="V1832" s="8"/>
      <c r="W1832" s="8"/>
      <c r="X1832" s="8"/>
      <c r="Y1832" s="8"/>
      <c r="Z1832" s="8"/>
    </row>
    <row r="1833" spans="1:26" ht="15.75" customHeight="1">
      <c r="A1833" s="8"/>
      <c r="B1833" s="8"/>
      <c r="C1833" s="8"/>
      <c r="D1833" s="8"/>
      <c r="E1833" s="8"/>
      <c r="F1833" s="8"/>
      <c r="G1833" s="8"/>
      <c r="H1833" s="8"/>
      <c r="I1833" s="8"/>
      <c r="J1833" s="8"/>
      <c r="K1833" s="8"/>
      <c r="L1833" s="8"/>
      <c r="M1833" s="32"/>
      <c r="N1833" s="57" t="str">
        <f t="shared" si="17"/>
        <v/>
      </c>
      <c r="O1833" s="54">
        <f t="shared" ca="1" si="3"/>
        <v>17</v>
      </c>
      <c r="P1833" s="55">
        <f t="shared" ca="1" si="13"/>
        <v>836499597532519.5</v>
      </c>
      <c r="Q1833" s="56">
        <f t="shared" ca="1" si="14"/>
        <v>2.1748989535845508E+16</v>
      </c>
      <c r="R1833" s="57">
        <f t="shared" ca="1" si="15"/>
        <v>0</v>
      </c>
      <c r="S1833" s="8"/>
      <c r="T1833" s="8"/>
      <c r="U1833" s="8"/>
      <c r="V1833" s="8"/>
      <c r="W1833" s="8"/>
      <c r="X1833" s="8"/>
      <c r="Y1833" s="8"/>
      <c r="Z1833" s="8"/>
    </row>
    <row r="1834" spans="1:26" ht="15.75" customHeight="1">
      <c r="A1834" s="8"/>
      <c r="B1834" s="8"/>
      <c r="C1834" s="8"/>
      <c r="D1834" s="8"/>
      <c r="E1834" s="8"/>
      <c r="F1834" s="8"/>
      <c r="G1834" s="8"/>
      <c r="H1834" s="8"/>
      <c r="I1834" s="8"/>
      <c r="J1834" s="8"/>
      <c r="K1834" s="8"/>
      <c r="L1834" s="8"/>
      <c r="M1834" s="32"/>
      <c r="N1834" s="57" t="str">
        <f t="shared" si="17"/>
        <v/>
      </c>
      <c r="O1834" s="54">
        <f t="shared" ca="1" si="3"/>
        <v>31</v>
      </c>
      <c r="P1834" s="55">
        <f t="shared" ca="1" si="13"/>
        <v>869959581433820.38</v>
      </c>
      <c r="Q1834" s="56">
        <f t="shared" ca="1" si="14"/>
        <v>2.2618949117279328E+16</v>
      </c>
      <c r="R1834" s="57">
        <f t="shared" ca="1" si="15"/>
        <v>0</v>
      </c>
      <c r="S1834" s="8"/>
      <c r="T1834" s="8"/>
      <c r="U1834" s="8"/>
      <c r="V1834" s="8"/>
      <c r="W1834" s="8"/>
      <c r="X1834" s="8"/>
      <c r="Y1834" s="8"/>
      <c r="Z1834" s="8"/>
    </row>
    <row r="1835" spans="1:26" ht="15.75" customHeight="1">
      <c r="A1835" s="8"/>
      <c r="B1835" s="8"/>
      <c r="C1835" s="8"/>
      <c r="D1835" s="8"/>
      <c r="E1835" s="8"/>
      <c r="F1835" s="8"/>
      <c r="G1835" s="8"/>
      <c r="H1835" s="8"/>
      <c r="I1835" s="8"/>
      <c r="J1835" s="8"/>
      <c r="K1835" s="8"/>
      <c r="L1835" s="8"/>
      <c r="M1835" s="32"/>
      <c r="N1835" s="57" t="str">
        <f t="shared" si="17"/>
        <v/>
      </c>
      <c r="O1835" s="54">
        <f t="shared" ca="1" si="3"/>
        <v>86</v>
      </c>
      <c r="P1835" s="55">
        <f t="shared" ca="1" si="13"/>
        <v>-452378982345586.56</v>
      </c>
      <c r="Q1835" s="56">
        <f t="shared" ca="1" si="14"/>
        <v>2.216657013493374E+16</v>
      </c>
      <c r="R1835" s="57">
        <f t="shared" ca="1" si="15"/>
        <v>1</v>
      </c>
      <c r="S1835" s="8"/>
      <c r="T1835" s="8"/>
      <c r="U1835" s="8"/>
      <c r="V1835" s="8"/>
      <c r="W1835" s="8"/>
      <c r="X1835" s="8"/>
      <c r="Y1835" s="8"/>
      <c r="Z1835" s="8"/>
    </row>
    <row r="1836" spans="1:26" ht="15.75" customHeight="1">
      <c r="A1836" s="8"/>
      <c r="B1836" s="8"/>
      <c r="C1836" s="8"/>
      <c r="D1836" s="8"/>
      <c r="E1836" s="8"/>
      <c r="F1836" s="8"/>
      <c r="G1836" s="8"/>
      <c r="H1836" s="8"/>
      <c r="I1836" s="8"/>
      <c r="J1836" s="8"/>
      <c r="K1836" s="8"/>
      <c r="L1836" s="8"/>
      <c r="M1836" s="32"/>
      <c r="N1836" s="57" t="str">
        <f t="shared" si="17"/>
        <v/>
      </c>
      <c r="O1836" s="54">
        <f t="shared" ca="1" si="3"/>
        <v>40</v>
      </c>
      <c r="P1836" s="55">
        <f t="shared" ca="1" si="13"/>
        <v>886662805397349.63</v>
      </c>
      <c r="Q1836" s="56">
        <f t="shared" ca="1" si="14"/>
        <v>2.3053232940331088E+16</v>
      </c>
      <c r="R1836" s="57">
        <f t="shared" ca="1" si="15"/>
        <v>0</v>
      </c>
      <c r="S1836" s="8"/>
      <c r="T1836" s="8"/>
      <c r="U1836" s="8"/>
      <c r="V1836" s="8"/>
      <c r="W1836" s="8"/>
      <c r="X1836" s="8"/>
      <c r="Y1836" s="8"/>
      <c r="Z1836" s="8"/>
    </row>
    <row r="1837" spans="1:26" ht="15.75" customHeight="1">
      <c r="A1837" s="8"/>
      <c r="B1837" s="8"/>
      <c r="C1837" s="8"/>
      <c r="D1837" s="8"/>
      <c r="E1837" s="8"/>
      <c r="F1837" s="8"/>
      <c r="G1837" s="8"/>
      <c r="H1837" s="8"/>
      <c r="I1837" s="8"/>
      <c r="J1837" s="8"/>
      <c r="K1837" s="8"/>
      <c r="L1837" s="8"/>
      <c r="M1837" s="32"/>
      <c r="N1837" s="57" t="str">
        <f t="shared" si="17"/>
        <v/>
      </c>
      <c r="O1837" s="54">
        <f t="shared" ca="1" si="3"/>
        <v>74</v>
      </c>
      <c r="P1837" s="55">
        <f t="shared" ca="1" si="13"/>
        <v>-461064658806621.75</v>
      </c>
      <c r="Q1837" s="56">
        <f t="shared" ca="1" si="14"/>
        <v>2.2592168281524468E+16</v>
      </c>
      <c r="R1837" s="57">
        <f t="shared" ca="1" si="15"/>
        <v>1</v>
      </c>
      <c r="S1837" s="8"/>
      <c r="T1837" s="8"/>
      <c r="U1837" s="8"/>
      <c r="V1837" s="8"/>
      <c r="W1837" s="8"/>
      <c r="X1837" s="8"/>
      <c r="Y1837" s="8"/>
      <c r="Z1837" s="8"/>
    </row>
    <row r="1838" spans="1:26" ht="15.75" customHeight="1">
      <c r="A1838" s="8"/>
      <c r="B1838" s="8"/>
      <c r="C1838" s="8"/>
      <c r="D1838" s="8"/>
      <c r="E1838" s="8"/>
      <c r="F1838" s="8"/>
      <c r="G1838" s="8"/>
      <c r="H1838" s="8"/>
      <c r="I1838" s="8"/>
      <c r="J1838" s="8"/>
      <c r="K1838" s="8"/>
      <c r="L1838" s="8"/>
      <c r="M1838" s="32"/>
      <c r="N1838" s="57" t="str">
        <f t="shared" si="17"/>
        <v/>
      </c>
      <c r="O1838" s="54">
        <f t="shared" ca="1" si="3"/>
        <v>10</v>
      </c>
      <c r="P1838" s="55">
        <f t="shared" ca="1" si="13"/>
        <v>903686731260978.75</v>
      </c>
      <c r="Q1838" s="56">
        <f t="shared" ca="1" si="14"/>
        <v>2.3495855012785448E+16</v>
      </c>
      <c r="R1838" s="57">
        <f t="shared" ca="1" si="15"/>
        <v>0</v>
      </c>
      <c r="S1838" s="8"/>
      <c r="T1838" s="8"/>
      <c r="U1838" s="8"/>
      <c r="V1838" s="8"/>
      <c r="W1838" s="8"/>
      <c r="X1838" s="8"/>
      <c r="Y1838" s="8"/>
      <c r="Z1838" s="8"/>
    </row>
    <row r="1839" spans="1:26" ht="15.75" customHeight="1">
      <c r="A1839" s="8"/>
      <c r="B1839" s="8"/>
      <c r="C1839" s="8"/>
      <c r="D1839" s="8"/>
      <c r="E1839" s="8"/>
      <c r="F1839" s="8"/>
      <c r="G1839" s="8"/>
      <c r="H1839" s="8"/>
      <c r="I1839" s="8"/>
      <c r="J1839" s="8"/>
      <c r="K1839" s="8"/>
      <c r="L1839" s="8"/>
      <c r="M1839" s="32"/>
      <c r="N1839" s="57" t="str">
        <f t="shared" si="17"/>
        <v/>
      </c>
      <c r="O1839" s="54">
        <f t="shared" ca="1" si="3"/>
        <v>6</v>
      </c>
      <c r="P1839" s="55">
        <f t="shared" ca="1" si="13"/>
        <v>939834200511418</v>
      </c>
      <c r="Q1839" s="56">
        <f t="shared" ca="1" si="14"/>
        <v>2.4435689213296864E+16</v>
      </c>
      <c r="R1839" s="57">
        <f t="shared" ca="1" si="15"/>
        <v>0</v>
      </c>
      <c r="S1839" s="8"/>
      <c r="T1839" s="8"/>
      <c r="U1839" s="8"/>
      <c r="V1839" s="8"/>
      <c r="W1839" s="8"/>
      <c r="X1839" s="8"/>
      <c r="Y1839" s="8"/>
      <c r="Z1839" s="8"/>
    </row>
    <row r="1840" spans="1:26" ht="15.75" customHeight="1">
      <c r="A1840" s="8"/>
      <c r="B1840" s="8"/>
      <c r="C1840" s="8"/>
      <c r="D1840" s="8"/>
      <c r="E1840" s="8"/>
      <c r="F1840" s="8"/>
      <c r="G1840" s="8"/>
      <c r="H1840" s="8"/>
      <c r="I1840" s="8"/>
      <c r="J1840" s="8"/>
      <c r="K1840" s="8"/>
      <c r="L1840" s="8"/>
      <c r="M1840" s="32"/>
      <c r="N1840" s="57" t="str">
        <f t="shared" si="17"/>
        <v/>
      </c>
      <c r="O1840" s="54">
        <f t="shared" ca="1" si="3"/>
        <v>37</v>
      </c>
      <c r="P1840" s="55">
        <f t="shared" ca="1" si="13"/>
        <v>977427568531874.63</v>
      </c>
      <c r="Q1840" s="56">
        <f t="shared" ca="1" si="14"/>
        <v>2.541311678182874E+16</v>
      </c>
      <c r="R1840" s="57">
        <f t="shared" ca="1" si="15"/>
        <v>0</v>
      </c>
      <c r="S1840" s="8"/>
      <c r="T1840" s="8"/>
      <c r="U1840" s="8"/>
      <c r="V1840" s="8"/>
      <c r="W1840" s="8"/>
      <c r="X1840" s="8"/>
      <c r="Y1840" s="8"/>
      <c r="Z1840" s="8"/>
    </row>
    <row r="1841" spans="1:26" ht="15.75" customHeight="1">
      <c r="A1841" s="8"/>
      <c r="B1841" s="8"/>
      <c r="C1841" s="8"/>
      <c r="D1841" s="8"/>
      <c r="E1841" s="8"/>
      <c r="F1841" s="8"/>
      <c r="G1841" s="8"/>
      <c r="H1841" s="8"/>
      <c r="I1841" s="8"/>
      <c r="J1841" s="8"/>
      <c r="K1841" s="8"/>
      <c r="L1841" s="8"/>
      <c r="M1841" s="32"/>
      <c r="N1841" s="57" t="str">
        <f t="shared" si="17"/>
        <v/>
      </c>
      <c r="O1841" s="54">
        <f t="shared" ca="1" si="3"/>
        <v>56</v>
      </c>
      <c r="P1841" s="55">
        <f t="shared" ca="1" si="13"/>
        <v>1016524671273149.6</v>
      </c>
      <c r="Q1841" s="56">
        <f t="shared" ca="1" si="14"/>
        <v>2.6429641453101888E+16</v>
      </c>
      <c r="R1841" s="57">
        <f t="shared" ca="1" si="15"/>
        <v>0</v>
      </c>
      <c r="S1841" s="8"/>
      <c r="T1841" s="8"/>
      <c r="U1841" s="8"/>
      <c r="V1841" s="8"/>
      <c r="W1841" s="8"/>
      <c r="X1841" s="8"/>
      <c r="Y1841" s="8"/>
      <c r="Z1841" s="8"/>
    </row>
    <row r="1842" spans="1:26" ht="15.75" customHeight="1">
      <c r="A1842" s="8"/>
      <c r="B1842" s="8"/>
      <c r="C1842" s="8"/>
      <c r="D1842" s="8"/>
      <c r="E1842" s="8"/>
      <c r="F1842" s="8"/>
      <c r="G1842" s="8"/>
      <c r="H1842" s="8"/>
      <c r="I1842" s="8"/>
      <c r="J1842" s="8"/>
      <c r="K1842" s="8"/>
      <c r="L1842" s="8"/>
      <c r="M1842" s="32"/>
      <c r="N1842" s="57" t="str">
        <f t="shared" si="17"/>
        <v/>
      </c>
      <c r="O1842" s="54">
        <f t="shared" ca="1" si="3"/>
        <v>97</v>
      </c>
      <c r="P1842" s="55">
        <f t="shared" ca="1" si="13"/>
        <v>-528592829062037.75</v>
      </c>
      <c r="Q1842" s="56">
        <f t="shared" ca="1" si="14"/>
        <v>2.5901048624039852E+16</v>
      </c>
      <c r="R1842" s="57">
        <f t="shared" ca="1" si="15"/>
        <v>1</v>
      </c>
      <c r="S1842" s="8"/>
      <c r="T1842" s="8"/>
      <c r="U1842" s="8"/>
      <c r="V1842" s="8"/>
      <c r="W1842" s="8"/>
      <c r="X1842" s="8"/>
      <c r="Y1842" s="8"/>
      <c r="Z1842" s="8"/>
    </row>
    <row r="1843" spans="1:26" ht="15.75" customHeight="1">
      <c r="A1843" s="8"/>
      <c r="B1843" s="8"/>
      <c r="C1843" s="8"/>
      <c r="D1843" s="8"/>
      <c r="E1843" s="8"/>
      <c r="F1843" s="8"/>
      <c r="G1843" s="8"/>
      <c r="H1843" s="8"/>
      <c r="I1843" s="8"/>
      <c r="J1843" s="8"/>
      <c r="K1843" s="8"/>
      <c r="L1843" s="8"/>
      <c r="M1843" s="32"/>
      <c r="N1843" s="57" t="str">
        <f t="shared" si="17"/>
        <v/>
      </c>
      <c r="O1843" s="54">
        <f t="shared" ca="1" si="3"/>
        <v>27</v>
      </c>
      <c r="P1843" s="55">
        <f t="shared" ca="1" si="13"/>
        <v>1036041944961594.1</v>
      </c>
      <c r="Q1843" s="56">
        <f t="shared" ca="1" si="14"/>
        <v>2.6937090569001448E+16</v>
      </c>
      <c r="R1843" s="57">
        <f t="shared" ca="1" si="15"/>
        <v>0</v>
      </c>
      <c r="S1843" s="8"/>
      <c r="T1843" s="8"/>
      <c r="U1843" s="8"/>
      <c r="V1843" s="8"/>
      <c r="W1843" s="8"/>
      <c r="X1843" s="8"/>
      <c r="Y1843" s="8"/>
      <c r="Z1843" s="8"/>
    </row>
    <row r="1844" spans="1:26" ht="15.75" customHeight="1">
      <c r="A1844" s="8"/>
      <c r="B1844" s="8"/>
      <c r="C1844" s="8"/>
      <c r="D1844" s="8"/>
      <c r="E1844" s="8"/>
      <c r="F1844" s="8"/>
      <c r="G1844" s="8"/>
      <c r="H1844" s="8"/>
      <c r="I1844" s="8"/>
      <c r="J1844" s="8"/>
      <c r="K1844" s="8"/>
      <c r="L1844" s="8"/>
      <c r="M1844" s="32"/>
      <c r="N1844" s="57" t="str">
        <f t="shared" si="17"/>
        <v/>
      </c>
      <c r="O1844" s="54">
        <f t="shared" ca="1" si="3"/>
        <v>25</v>
      </c>
      <c r="P1844" s="55">
        <f t="shared" ca="1" si="13"/>
        <v>1077483622760058</v>
      </c>
      <c r="Q1844" s="56">
        <f t="shared" ca="1" si="14"/>
        <v>2.8014574191761504E+16</v>
      </c>
      <c r="R1844" s="57">
        <f t="shared" ca="1" si="15"/>
        <v>0</v>
      </c>
      <c r="S1844" s="8"/>
      <c r="T1844" s="8"/>
      <c r="U1844" s="8"/>
      <c r="V1844" s="8"/>
      <c r="W1844" s="8"/>
      <c r="X1844" s="8"/>
      <c r="Y1844" s="8"/>
      <c r="Z1844" s="8"/>
    </row>
    <row r="1845" spans="1:26" ht="15.75" customHeight="1">
      <c r="A1845" s="8"/>
      <c r="B1845" s="8"/>
      <c r="C1845" s="8"/>
      <c r="D1845" s="8"/>
      <c r="E1845" s="8"/>
      <c r="F1845" s="8"/>
      <c r="G1845" s="8"/>
      <c r="H1845" s="8"/>
      <c r="I1845" s="8"/>
      <c r="J1845" s="8"/>
      <c r="K1845" s="8"/>
      <c r="L1845" s="8"/>
      <c r="M1845" s="32"/>
      <c r="N1845" s="57" t="str">
        <f t="shared" si="17"/>
        <v/>
      </c>
      <c r="O1845" s="54">
        <f t="shared" ca="1" si="3"/>
        <v>0</v>
      </c>
      <c r="P1845" s="55">
        <f t="shared" ca="1" si="13"/>
        <v>1120582967670460.1</v>
      </c>
      <c r="Q1845" s="56">
        <f t="shared" ca="1" si="14"/>
        <v>2.9135157159431964E+16</v>
      </c>
      <c r="R1845" s="57">
        <f t="shared" ca="1" si="15"/>
        <v>0</v>
      </c>
      <c r="S1845" s="8"/>
      <c r="T1845" s="8"/>
      <c r="U1845" s="8"/>
      <c r="V1845" s="8"/>
      <c r="W1845" s="8"/>
      <c r="X1845" s="8"/>
      <c r="Y1845" s="8"/>
      <c r="Z1845" s="8"/>
    </row>
    <row r="1846" spans="1:26" ht="15.75" customHeight="1">
      <c r="A1846" s="8"/>
      <c r="B1846" s="8"/>
      <c r="C1846" s="8"/>
      <c r="D1846" s="8"/>
      <c r="E1846" s="8"/>
      <c r="F1846" s="8"/>
      <c r="G1846" s="8"/>
      <c r="H1846" s="8"/>
      <c r="I1846" s="8"/>
      <c r="J1846" s="8"/>
      <c r="K1846" s="8"/>
      <c r="L1846" s="8"/>
      <c r="M1846" s="32"/>
      <c r="N1846" s="57" t="str">
        <f t="shared" si="17"/>
        <v/>
      </c>
      <c r="O1846" s="54">
        <f t="shared" ca="1" si="3"/>
        <v>71</v>
      </c>
      <c r="P1846" s="55">
        <f t="shared" ca="1" si="13"/>
        <v>-582703143188639.25</v>
      </c>
      <c r="Q1846" s="56">
        <f t="shared" ca="1" si="14"/>
        <v>2.8552454016243324E+16</v>
      </c>
      <c r="R1846" s="57">
        <f t="shared" ca="1" si="15"/>
        <v>1</v>
      </c>
      <c r="S1846" s="8"/>
      <c r="T1846" s="8"/>
      <c r="U1846" s="8"/>
      <c r="V1846" s="8"/>
      <c r="W1846" s="8"/>
      <c r="X1846" s="8"/>
      <c r="Y1846" s="8"/>
      <c r="Z1846" s="8"/>
    </row>
    <row r="1847" spans="1:26" ht="15.75" customHeight="1">
      <c r="A1847" s="8"/>
      <c r="B1847" s="8"/>
      <c r="C1847" s="8"/>
      <c r="D1847" s="8"/>
      <c r="E1847" s="8"/>
      <c r="F1847" s="8"/>
      <c r="G1847" s="8"/>
      <c r="H1847" s="8"/>
      <c r="I1847" s="8"/>
      <c r="J1847" s="8"/>
      <c r="K1847" s="8"/>
      <c r="L1847" s="8"/>
      <c r="M1847" s="32"/>
      <c r="N1847" s="57" t="str">
        <f t="shared" si="17"/>
        <v/>
      </c>
      <c r="O1847" s="54">
        <f t="shared" ca="1" si="3"/>
        <v>86</v>
      </c>
      <c r="P1847" s="55">
        <f t="shared" ca="1" si="13"/>
        <v>-571049080324866.5</v>
      </c>
      <c r="Q1847" s="56">
        <f t="shared" ca="1" si="14"/>
        <v>2.7981404935918456E+16</v>
      </c>
      <c r="R1847" s="57">
        <f t="shared" ca="1" si="15"/>
        <v>2</v>
      </c>
      <c r="S1847" s="8"/>
      <c r="T1847" s="8"/>
      <c r="U1847" s="8"/>
      <c r="V1847" s="8"/>
      <c r="W1847" s="8"/>
      <c r="X1847" s="8"/>
      <c r="Y1847" s="8"/>
      <c r="Z1847" s="8"/>
    </row>
    <row r="1848" spans="1:26" ht="15.75" customHeight="1">
      <c r="A1848" s="8"/>
      <c r="B1848" s="8"/>
      <c r="C1848" s="8"/>
      <c r="D1848" s="8"/>
      <c r="E1848" s="8"/>
      <c r="F1848" s="8"/>
      <c r="G1848" s="8"/>
      <c r="H1848" s="8"/>
      <c r="I1848" s="8"/>
      <c r="J1848" s="8"/>
      <c r="K1848" s="8"/>
      <c r="L1848" s="8"/>
      <c r="M1848" s="32"/>
      <c r="N1848" s="57" t="str">
        <f t="shared" si="17"/>
        <v/>
      </c>
      <c r="O1848" s="54">
        <f t="shared" ca="1" si="3"/>
        <v>54</v>
      </c>
      <c r="P1848" s="55">
        <f t="shared" ca="1" si="13"/>
        <v>1119256197436738.3</v>
      </c>
      <c r="Q1848" s="56">
        <f t="shared" ca="1" si="14"/>
        <v>2.9100661133355196E+16</v>
      </c>
      <c r="R1848" s="57">
        <f t="shared" ca="1" si="15"/>
        <v>0</v>
      </c>
      <c r="S1848" s="8"/>
      <c r="T1848" s="8"/>
      <c r="U1848" s="8"/>
      <c r="V1848" s="8"/>
      <c r="W1848" s="8"/>
      <c r="X1848" s="8"/>
      <c r="Y1848" s="8"/>
      <c r="Z1848" s="8"/>
    </row>
    <row r="1849" spans="1:26" ht="15.75" customHeight="1">
      <c r="A1849" s="8"/>
      <c r="B1849" s="8"/>
      <c r="C1849" s="8"/>
      <c r="D1849" s="8"/>
      <c r="E1849" s="8"/>
      <c r="F1849" s="8"/>
      <c r="G1849" s="8"/>
      <c r="H1849" s="8"/>
      <c r="I1849" s="8"/>
      <c r="J1849" s="8"/>
      <c r="K1849" s="8"/>
      <c r="L1849" s="8"/>
      <c r="M1849" s="32"/>
      <c r="N1849" s="57" t="str">
        <f t="shared" si="17"/>
        <v/>
      </c>
      <c r="O1849" s="54">
        <f t="shared" ca="1" si="3"/>
        <v>5</v>
      </c>
      <c r="P1849" s="55">
        <f t="shared" ca="1" si="13"/>
        <v>1164026445334207.8</v>
      </c>
      <c r="Q1849" s="56">
        <f t="shared" ca="1" si="14"/>
        <v>3.0264687578689404E+16</v>
      </c>
      <c r="R1849" s="57">
        <f t="shared" ca="1" si="15"/>
        <v>0</v>
      </c>
      <c r="S1849" s="8"/>
      <c r="T1849" s="8"/>
      <c r="U1849" s="8"/>
      <c r="V1849" s="8"/>
      <c r="W1849" s="8"/>
      <c r="X1849" s="8"/>
      <c r="Y1849" s="8"/>
      <c r="Z1849" s="8"/>
    </row>
    <row r="1850" spans="1:26" ht="15.75" customHeight="1">
      <c r="A1850" s="8"/>
      <c r="B1850" s="8"/>
      <c r="C1850" s="8"/>
      <c r="D1850" s="8"/>
      <c r="E1850" s="8"/>
      <c r="F1850" s="8"/>
      <c r="G1850" s="8"/>
      <c r="H1850" s="8"/>
      <c r="I1850" s="8"/>
      <c r="J1850" s="8"/>
      <c r="K1850" s="8"/>
      <c r="L1850" s="8"/>
      <c r="M1850" s="32"/>
      <c r="N1850" s="57" t="str">
        <f t="shared" si="17"/>
        <v/>
      </c>
      <c r="O1850" s="54">
        <f t="shared" ca="1" si="3"/>
        <v>35</v>
      </c>
      <c r="P1850" s="55">
        <f t="shared" ca="1" si="13"/>
        <v>1210587503147576.3</v>
      </c>
      <c r="Q1850" s="56">
        <f t="shared" ca="1" si="14"/>
        <v>3.147527508183698E+16</v>
      </c>
      <c r="R1850" s="57">
        <f t="shared" ca="1" si="15"/>
        <v>0</v>
      </c>
      <c r="S1850" s="8"/>
      <c r="T1850" s="8"/>
      <c r="U1850" s="8"/>
      <c r="V1850" s="8"/>
      <c r="W1850" s="8"/>
      <c r="X1850" s="8"/>
      <c r="Y1850" s="8"/>
      <c r="Z1850" s="8"/>
    </row>
    <row r="1851" spans="1:26" ht="15.75" customHeight="1">
      <c r="A1851" s="8"/>
      <c r="B1851" s="8"/>
      <c r="C1851" s="8"/>
      <c r="D1851" s="8"/>
      <c r="E1851" s="8"/>
      <c r="F1851" s="8"/>
      <c r="G1851" s="8"/>
      <c r="H1851" s="8"/>
      <c r="I1851" s="8"/>
      <c r="J1851" s="8"/>
      <c r="K1851" s="8"/>
      <c r="L1851" s="8"/>
      <c r="M1851" s="32"/>
      <c r="N1851" s="57" t="str">
        <f t="shared" si="17"/>
        <v/>
      </c>
      <c r="O1851" s="54">
        <f t="shared" ca="1" si="3"/>
        <v>74</v>
      </c>
      <c r="P1851" s="55">
        <f t="shared" ca="1" si="13"/>
        <v>-629505501636739.63</v>
      </c>
      <c r="Q1851" s="56">
        <f t="shared" ca="1" si="14"/>
        <v>3.084576958020024E+16</v>
      </c>
      <c r="R1851" s="57">
        <f t="shared" ca="1" si="15"/>
        <v>1</v>
      </c>
      <c r="S1851" s="8"/>
      <c r="T1851" s="8"/>
      <c r="U1851" s="8"/>
      <c r="V1851" s="8"/>
      <c r="W1851" s="8"/>
      <c r="X1851" s="8"/>
      <c r="Y1851" s="8"/>
      <c r="Z1851" s="8"/>
    </row>
    <row r="1852" spans="1:26" ht="15.75" customHeight="1">
      <c r="A1852" s="8"/>
      <c r="B1852" s="8"/>
      <c r="C1852" s="8"/>
      <c r="D1852" s="8"/>
      <c r="E1852" s="8"/>
      <c r="F1852" s="8"/>
      <c r="G1852" s="8"/>
      <c r="H1852" s="8"/>
      <c r="I1852" s="8"/>
      <c r="J1852" s="8"/>
      <c r="K1852" s="8"/>
      <c r="L1852" s="8"/>
      <c r="M1852" s="32"/>
      <c r="N1852" s="57" t="str">
        <f t="shared" si="17"/>
        <v/>
      </c>
      <c r="O1852" s="54">
        <f t="shared" ca="1" si="3"/>
        <v>75</v>
      </c>
      <c r="P1852" s="55">
        <f t="shared" ca="1" si="13"/>
        <v>-616915391604004.88</v>
      </c>
      <c r="Q1852" s="56">
        <f t="shared" ca="1" si="14"/>
        <v>3.0228854188596236E+16</v>
      </c>
      <c r="R1852" s="57">
        <f t="shared" ca="1" si="15"/>
        <v>2</v>
      </c>
      <c r="S1852" s="8"/>
      <c r="T1852" s="8"/>
      <c r="U1852" s="8"/>
      <c r="V1852" s="8"/>
      <c r="W1852" s="8"/>
      <c r="X1852" s="8"/>
      <c r="Y1852" s="8"/>
      <c r="Z1852" s="8"/>
    </row>
    <row r="1853" spans="1:26" ht="15.75" customHeight="1">
      <c r="A1853" s="8"/>
      <c r="B1853" s="8"/>
      <c r="C1853" s="8"/>
      <c r="D1853" s="8"/>
      <c r="E1853" s="8"/>
      <c r="F1853" s="8"/>
      <c r="G1853" s="8"/>
      <c r="H1853" s="8"/>
      <c r="I1853" s="8"/>
      <c r="J1853" s="8"/>
      <c r="K1853" s="8"/>
      <c r="L1853" s="8"/>
      <c r="M1853" s="32"/>
      <c r="N1853" s="57" t="str">
        <f t="shared" si="17"/>
        <v/>
      </c>
      <c r="O1853" s="54">
        <f t="shared" ca="1" si="3"/>
        <v>49</v>
      </c>
      <c r="P1853" s="55">
        <f t="shared" ca="1" si="13"/>
        <v>1209154167543849.5</v>
      </c>
      <c r="Q1853" s="56">
        <f t="shared" ca="1" si="14"/>
        <v>3.1438008356140084E+16</v>
      </c>
      <c r="R1853" s="57">
        <f t="shared" ca="1" si="15"/>
        <v>0</v>
      </c>
      <c r="S1853" s="8"/>
      <c r="T1853" s="8"/>
      <c r="U1853" s="8"/>
      <c r="V1853" s="8"/>
      <c r="W1853" s="8"/>
      <c r="X1853" s="8"/>
      <c r="Y1853" s="8"/>
      <c r="Z1853" s="8"/>
    </row>
    <row r="1854" spans="1:26" ht="15.75" customHeight="1">
      <c r="A1854" s="8"/>
      <c r="B1854" s="8"/>
      <c r="C1854" s="8"/>
      <c r="D1854" s="8"/>
      <c r="E1854" s="8"/>
      <c r="F1854" s="8"/>
      <c r="G1854" s="8"/>
      <c r="H1854" s="8"/>
      <c r="I1854" s="8"/>
      <c r="J1854" s="8"/>
      <c r="K1854" s="8"/>
      <c r="L1854" s="8"/>
      <c r="M1854" s="32"/>
      <c r="N1854" s="57" t="str">
        <f t="shared" si="17"/>
        <v/>
      </c>
      <c r="O1854" s="54">
        <f t="shared" ca="1" si="3"/>
        <v>42</v>
      </c>
      <c r="P1854" s="55">
        <f t="shared" ca="1" si="13"/>
        <v>1257520334245603.5</v>
      </c>
      <c r="Q1854" s="56">
        <f t="shared" ca="1" si="14"/>
        <v>3.2695528690385688E+16</v>
      </c>
      <c r="R1854" s="57">
        <f t="shared" ca="1" si="15"/>
        <v>0</v>
      </c>
      <c r="S1854" s="8"/>
      <c r="T1854" s="8"/>
      <c r="U1854" s="8"/>
      <c r="V1854" s="8"/>
      <c r="W1854" s="8"/>
      <c r="X1854" s="8"/>
      <c r="Y1854" s="8"/>
      <c r="Z1854" s="8"/>
    </row>
    <row r="1855" spans="1:26" ht="15.75" customHeight="1">
      <c r="A1855" s="8"/>
      <c r="B1855" s="8"/>
      <c r="C1855" s="8"/>
      <c r="D1855" s="8"/>
      <c r="E1855" s="8"/>
      <c r="F1855" s="8"/>
      <c r="G1855" s="8"/>
      <c r="H1855" s="8"/>
      <c r="I1855" s="8"/>
      <c r="J1855" s="8"/>
      <c r="K1855" s="8"/>
      <c r="L1855" s="8"/>
      <c r="M1855" s="32"/>
      <c r="N1855" s="57" t="str">
        <f t="shared" si="17"/>
        <v/>
      </c>
      <c r="O1855" s="54">
        <f t="shared" ca="1" si="3"/>
        <v>5</v>
      </c>
      <c r="P1855" s="55">
        <f t="shared" ca="1" si="13"/>
        <v>1307821147615427.5</v>
      </c>
      <c r="Q1855" s="56">
        <f t="shared" ca="1" si="14"/>
        <v>3.4003349838001116E+16</v>
      </c>
      <c r="R1855" s="57">
        <f t="shared" ca="1" si="15"/>
        <v>0</v>
      </c>
      <c r="S1855" s="8"/>
      <c r="T1855" s="8"/>
      <c r="U1855" s="8"/>
      <c r="V1855" s="8"/>
      <c r="W1855" s="8"/>
      <c r="X1855" s="8"/>
      <c r="Y1855" s="8"/>
      <c r="Z1855" s="8"/>
    </row>
    <row r="1856" spans="1:26" ht="15.75" customHeight="1">
      <c r="A1856" s="8"/>
      <c r="B1856" s="8"/>
      <c r="C1856" s="8"/>
      <c r="D1856" s="8"/>
      <c r="E1856" s="8"/>
      <c r="F1856" s="8"/>
      <c r="G1856" s="8"/>
      <c r="H1856" s="8"/>
      <c r="I1856" s="8"/>
      <c r="J1856" s="8"/>
      <c r="K1856" s="8"/>
      <c r="L1856" s="8"/>
      <c r="M1856" s="32"/>
      <c r="N1856" s="57" t="str">
        <f t="shared" si="17"/>
        <v/>
      </c>
      <c r="O1856" s="54">
        <f t="shared" ca="1" si="3"/>
        <v>93</v>
      </c>
      <c r="P1856" s="55">
        <f t="shared" ca="1" si="13"/>
        <v>-680066996760022.38</v>
      </c>
      <c r="Q1856" s="56">
        <f t="shared" ca="1" si="14"/>
        <v>3.3323282841241092E+16</v>
      </c>
      <c r="R1856" s="57">
        <f t="shared" ca="1" si="15"/>
        <v>1</v>
      </c>
      <c r="S1856" s="8"/>
      <c r="T1856" s="8"/>
      <c r="U1856" s="8"/>
      <c r="V1856" s="8"/>
      <c r="W1856" s="8"/>
      <c r="X1856" s="8"/>
      <c r="Y1856" s="8"/>
      <c r="Z1856" s="8"/>
    </row>
    <row r="1857" spans="1:26" ht="15.75" customHeight="1">
      <c r="A1857" s="8"/>
      <c r="B1857" s="8"/>
      <c r="C1857" s="8"/>
      <c r="D1857" s="8"/>
      <c r="E1857" s="8"/>
      <c r="F1857" s="8"/>
      <c r="G1857" s="8"/>
      <c r="H1857" s="8"/>
      <c r="I1857" s="8"/>
      <c r="J1857" s="8"/>
      <c r="K1857" s="8"/>
      <c r="L1857" s="8"/>
      <c r="M1857" s="32"/>
      <c r="N1857" s="57" t="str">
        <f t="shared" si="17"/>
        <v/>
      </c>
      <c r="O1857" s="54">
        <f t="shared" ca="1" si="3"/>
        <v>5</v>
      </c>
      <c r="P1857" s="55">
        <f t="shared" ca="1" si="13"/>
        <v>1332931313649643.8</v>
      </c>
      <c r="Q1857" s="56">
        <f t="shared" ca="1" si="14"/>
        <v>3.4656214154890736E+16</v>
      </c>
      <c r="R1857" s="57">
        <f t="shared" ca="1" si="15"/>
        <v>0</v>
      </c>
      <c r="S1857" s="8"/>
      <c r="T1857" s="8"/>
      <c r="U1857" s="8"/>
      <c r="V1857" s="8"/>
      <c r="W1857" s="8"/>
      <c r="X1857" s="8"/>
      <c r="Y1857" s="8"/>
      <c r="Z1857" s="8"/>
    </row>
    <row r="1858" spans="1:26" ht="15.75" customHeight="1">
      <c r="A1858" s="8"/>
      <c r="B1858" s="8"/>
      <c r="C1858" s="8"/>
      <c r="D1858" s="8"/>
      <c r="E1858" s="8"/>
      <c r="F1858" s="8"/>
      <c r="G1858" s="8"/>
      <c r="H1858" s="8"/>
      <c r="I1858" s="8"/>
      <c r="J1858" s="8"/>
      <c r="K1858" s="8"/>
      <c r="L1858" s="8"/>
      <c r="M1858" s="32"/>
      <c r="N1858" s="57" t="str">
        <f t="shared" si="17"/>
        <v/>
      </c>
      <c r="O1858" s="54">
        <f t="shared" ca="1" si="3"/>
        <v>11</v>
      </c>
      <c r="P1858" s="55">
        <f t="shared" ca="1" si="13"/>
        <v>1386248566195629.5</v>
      </c>
      <c r="Q1858" s="56">
        <f t="shared" ca="1" si="14"/>
        <v>3.6042462721086368E+16</v>
      </c>
      <c r="R1858" s="57">
        <f t="shared" ca="1" si="15"/>
        <v>0</v>
      </c>
      <c r="S1858" s="8"/>
      <c r="T1858" s="8"/>
      <c r="U1858" s="8"/>
      <c r="V1858" s="8"/>
      <c r="W1858" s="8"/>
      <c r="X1858" s="8"/>
      <c r="Y1858" s="8"/>
      <c r="Z1858" s="8"/>
    </row>
    <row r="1859" spans="1:26" ht="15.75" customHeight="1">
      <c r="A1859" s="8"/>
      <c r="B1859" s="8"/>
      <c r="C1859" s="8"/>
      <c r="D1859" s="8"/>
      <c r="E1859" s="8"/>
      <c r="F1859" s="8"/>
      <c r="G1859" s="8"/>
      <c r="H1859" s="8"/>
      <c r="I1859" s="8"/>
      <c r="J1859" s="8"/>
      <c r="K1859" s="8"/>
      <c r="L1859" s="8"/>
      <c r="M1859" s="32"/>
      <c r="N1859" s="57" t="str">
        <f t="shared" si="17"/>
        <v/>
      </c>
      <c r="O1859" s="54">
        <f t="shared" ca="1" si="3"/>
        <v>40</v>
      </c>
      <c r="P1859" s="55">
        <f t="shared" ca="1" si="13"/>
        <v>1441698508843454.8</v>
      </c>
      <c r="Q1859" s="56">
        <f t="shared" ca="1" si="14"/>
        <v>3.7484161229929824E+16</v>
      </c>
      <c r="R1859" s="57">
        <f t="shared" ca="1" si="15"/>
        <v>0</v>
      </c>
      <c r="S1859" s="8"/>
      <c r="T1859" s="8"/>
      <c r="U1859" s="8"/>
      <c r="V1859" s="8"/>
      <c r="W1859" s="8"/>
      <c r="X1859" s="8"/>
      <c r="Y1859" s="8"/>
      <c r="Z1859" s="8"/>
    </row>
    <row r="1860" spans="1:26" ht="15.75" customHeight="1">
      <c r="A1860" s="8"/>
      <c r="B1860" s="8"/>
      <c r="C1860" s="8"/>
      <c r="D1860" s="8"/>
      <c r="E1860" s="8"/>
      <c r="F1860" s="8"/>
      <c r="G1860" s="8"/>
      <c r="H1860" s="8"/>
      <c r="I1860" s="8"/>
      <c r="J1860" s="8"/>
      <c r="K1860" s="8"/>
      <c r="L1860" s="8"/>
      <c r="M1860" s="32"/>
      <c r="N1860" s="57" t="str">
        <f t="shared" si="17"/>
        <v/>
      </c>
      <c r="O1860" s="54">
        <f t="shared" ca="1" si="3"/>
        <v>91</v>
      </c>
      <c r="P1860" s="55">
        <f t="shared" ca="1" si="13"/>
        <v>-749683224598596.5</v>
      </c>
      <c r="Q1860" s="56">
        <f t="shared" ca="1" si="14"/>
        <v>3.6734478005331224E+16</v>
      </c>
      <c r="R1860" s="57">
        <f t="shared" ca="1" si="15"/>
        <v>1</v>
      </c>
      <c r="S1860" s="8"/>
      <c r="T1860" s="8"/>
      <c r="U1860" s="8"/>
      <c r="V1860" s="8"/>
      <c r="W1860" s="8"/>
      <c r="X1860" s="8"/>
      <c r="Y1860" s="8"/>
      <c r="Z1860" s="8"/>
    </row>
    <row r="1861" spans="1:26" ht="15.75" customHeight="1">
      <c r="A1861" s="8"/>
      <c r="B1861" s="8"/>
      <c r="C1861" s="8"/>
      <c r="D1861" s="8"/>
      <c r="E1861" s="8"/>
      <c r="F1861" s="8"/>
      <c r="G1861" s="8"/>
      <c r="H1861" s="8"/>
      <c r="I1861" s="8"/>
      <c r="J1861" s="8"/>
      <c r="K1861" s="8"/>
      <c r="L1861" s="8"/>
      <c r="M1861" s="32"/>
      <c r="N1861" s="57" t="str">
        <f t="shared" si="17"/>
        <v/>
      </c>
      <c r="O1861" s="54">
        <f t="shared" ca="1" si="3"/>
        <v>27</v>
      </c>
      <c r="P1861" s="55">
        <f t="shared" ca="1" si="13"/>
        <v>1469379120213249</v>
      </c>
      <c r="Q1861" s="56">
        <f t="shared" ca="1" si="14"/>
        <v>3.8203857125544472E+16</v>
      </c>
      <c r="R1861" s="57">
        <f t="shared" ca="1" si="15"/>
        <v>0</v>
      </c>
      <c r="S1861" s="8"/>
      <c r="T1861" s="8"/>
      <c r="U1861" s="8"/>
      <c r="V1861" s="8"/>
      <c r="W1861" s="8"/>
      <c r="X1861" s="8"/>
      <c r="Y1861" s="8"/>
      <c r="Z1861" s="8"/>
    </row>
    <row r="1862" spans="1:26" ht="15.75" customHeight="1">
      <c r="A1862" s="8"/>
      <c r="B1862" s="8"/>
      <c r="C1862" s="8"/>
      <c r="D1862" s="8"/>
      <c r="E1862" s="8"/>
      <c r="F1862" s="8"/>
      <c r="G1862" s="8"/>
      <c r="H1862" s="8"/>
      <c r="I1862" s="8"/>
      <c r="J1862" s="8"/>
      <c r="K1862" s="8"/>
      <c r="L1862" s="8"/>
      <c r="M1862" s="32"/>
      <c r="N1862" s="57" t="str">
        <f t="shared" si="17"/>
        <v/>
      </c>
      <c r="O1862" s="54">
        <f t="shared" ca="1" si="3"/>
        <v>0</v>
      </c>
      <c r="P1862" s="55">
        <f t="shared" ca="1" si="13"/>
        <v>1528154285021779</v>
      </c>
      <c r="Q1862" s="56">
        <f t="shared" ca="1" si="14"/>
        <v>3.9732011410566248E+16</v>
      </c>
      <c r="R1862" s="57">
        <f t="shared" ca="1" si="15"/>
        <v>0</v>
      </c>
      <c r="S1862" s="8"/>
      <c r="T1862" s="8"/>
      <c r="U1862" s="8"/>
      <c r="V1862" s="8"/>
      <c r="W1862" s="8"/>
      <c r="X1862" s="8"/>
      <c r="Y1862" s="8"/>
      <c r="Z1862" s="8"/>
    </row>
    <row r="1863" spans="1:26" ht="15.75" customHeight="1">
      <c r="A1863" s="8"/>
      <c r="B1863" s="8"/>
      <c r="C1863" s="8"/>
      <c r="D1863" s="8"/>
      <c r="E1863" s="8"/>
      <c r="F1863" s="8"/>
      <c r="G1863" s="8"/>
      <c r="H1863" s="8"/>
      <c r="I1863" s="8"/>
      <c r="J1863" s="8"/>
      <c r="K1863" s="8"/>
      <c r="L1863" s="8"/>
      <c r="M1863" s="32"/>
      <c r="N1863" s="57" t="str">
        <f t="shared" si="17"/>
        <v/>
      </c>
      <c r="O1863" s="54">
        <f t="shared" ca="1" si="3"/>
        <v>61</v>
      </c>
      <c r="P1863" s="55">
        <f t="shared" ca="1" si="13"/>
        <v>-794640228211325</v>
      </c>
      <c r="Q1863" s="56">
        <f t="shared" ca="1" si="14"/>
        <v>3.893737118235492E+16</v>
      </c>
      <c r="R1863" s="57">
        <f t="shared" ca="1" si="15"/>
        <v>1</v>
      </c>
      <c r="S1863" s="8"/>
      <c r="T1863" s="8"/>
      <c r="U1863" s="8"/>
      <c r="V1863" s="8"/>
      <c r="W1863" s="8"/>
      <c r="X1863" s="8"/>
      <c r="Y1863" s="8"/>
      <c r="Z1863" s="8"/>
    </row>
    <row r="1864" spans="1:26" ht="15.75" customHeight="1">
      <c r="A1864" s="8"/>
      <c r="B1864" s="8"/>
      <c r="C1864" s="8"/>
      <c r="D1864" s="8"/>
      <c r="E1864" s="8"/>
      <c r="F1864" s="8"/>
      <c r="G1864" s="8"/>
      <c r="H1864" s="8"/>
      <c r="I1864" s="8"/>
      <c r="J1864" s="8"/>
      <c r="K1864" s="8"/>
      <c r="L1864" s="8"/>
      <c r="M1864" s="32"/>
      <c r="N1864" s="57" t="str">
        <f t="shared" si="17"/>
        <v/>
      </c>
      <c r="O1864" s="54">
        <f t="shared" ca="1" si="3"/>
        <v>16</v>
      </c>
      <c r="P1864" s="55">
        <f t="shared" ca="1" si="13"/>
        <v>1557494847294196.8</v>
      </c>
      <c r="Q1864" s="56">
        <f t="shared" ca="1" si="14"/>
        <v>4.049486602964912E+16</v>
      </c>
      <c r="R1864" s="57">
        <f t="shared" ca="1" si="15"/>
        <v>0</v>
      </c>
      <c r="S1864" s="8"/>
      <c r="T1864" s="8"/>
      <c r="U1864" s="8"/>
      <c r="V1864" s="8"/>
      <c r="W1864" s="8"/>
      <c r="X1864" s="8"/>
      <c r="Y1864" s="8"/>
      <c r="Z1864" s="8"/>
    </row>
    <row r="1865" spans="1:26" ht="15.75" customHeight="1">
      <c r="A1865" s="8"/>
      <c r="B1865" s="8"/>
      <c r="C1865" s="8"/>
      <c r="D1865" s="8"/>
      <c r="E1865" s="8"/>
      <c r="F1865" s="8"/>
      <c r="G1865" s="8"/>
      <c r="H1865" s="8"/>
      <c r="I1865" s="8"/>
      <c r="J1865" s="8"/>
      <c r="K1865" s="8"/>
      <c r="L1865" s="8"/>
      <c r="M1865" s="32"/>
      <c r="N1865" s="57" t="str">
        <f t="shared" si="17"/>
        <v/>
      </c>
      <c r="O1865" s="54">
        <f t="shared" ca="1" si="3"/>
        <v>18</v>
      </c>
      <c r="P1865" s="55">
        <f t="shared" ca="1" si="13"/>
        <v>1619794641185964.8</v>
      </c>
      <c r="Q1865" s="56">
        <f t="shared" ca="1" si="14"/>
        <v>4.2114660670835088E+16</v>
      </c>
      <c r="R1865" s="57">
        <f t="shared" ca="1" si="15"/>
        <v>0</v>
      </c>
      <c r="S1865" s="8"/>
      <c r="T1865" s="8"/>
      <c r="U1865" s="8"/>
      <c r="V1865" s="8"/>
      <c r="W1865" s="8"/>
      <c r="X1865" s="8"/>
      <c r="Y1865" s="8"/>
      <c r="Z1865" s="8"/>
    </row>
    <row r="1866" spans="1:26" ht="15.75" customHeight="1">
      <c r="A1866" s="8"/>
      <c r="B1866" s="8"/>
      <c r="C1866" s="8"/>
      <c r="D1866" s="8"/>
      <c r="E1866" s="8"/>
      <c r="F1866" s="8"/>
      <c r="G1866" s="8"/>
      <c r="H1866" s="8"/>
      <c r="I1866" s="8"/>
      <c r="J1866" s="8"/>
      <c r="K1866" s="8"/>
      <c r="L1866" s="8"/>
      <c r="M1866" s="32"/>
      <c r="N1866" s="57" t="str">
        <f t="shared" si="17"/>
        <v/>
      </c>
      <c r="O1866" s="54">
        <f t="shared" ca="1" si="3"/>
        <v>88</v>
      </c>
      <c r="P1866" s="55">
        <f t="shared" ca="1" si="13"/>
        <v>-842293213416701.75</v>
      </c>
      <c r="Q1866" s="56">
        <f t="shared" ca="1" si="14"/>
        <v>4.1272367457418384E+16</v>
      </c>
      <c r="R1866" s="57">
        <f t="shared" ca="1" si="15"/>
        <v>1</v>
      </c>
      <c r="S1866" s="8"/>
      <c r="T1866" s="8"/>
      <c r="U1866" s="8"/>
      <c r="V1866" s="8"/>
      <c r="W1866" s="8"/>
      <c r="X1866" s="8"/>
      <c r="Y1866" s="8"/>
      <c r="Z1866" s="8"/>
    </row>
    <row r="1867" spans="1:26" ht="15.75" customHeight="1">
      <c r="A1867" s="8"/>
      <c r="B1867" s="8"/>
      <c r="C1867" s="8"/>
      <c r="D1867" s="8"/>
      <c r="E1867" s="8"/>
      <c r="F1867" s="8"/>
      <c r="G1867" s="8"/>
      <c r="H1867" s="8"/>
      <c r="I1867" s="8"/>
      <c r="J1867" s="8"/>
      <c r="K1867" s="8"/>
      <c r="L1867" s="8"/>
      <c r="M1867" s="32"/>
      <c r="N1867" s="57" t="str">
        <f t="shared" si="17"/>
        <v/>
      </c>
      <c r="O1867" s="54">
        <f t="shared" ca="1" si="3"/>
        <v>13</v>
      </c>
      <c r="P1867" s="55">
        <f t="shared" ca="1" si="13"/>
        <v>1650894698296735.5</v>
      </c>
      <c r="Q1867" s="56">
        <f t="shared" ca="1" si="14"/>
        <v>4.292326215571512E+16</v>
      </c>
      <c r="R1867" s="57">
        <f t="shared" ca="1" si="15"/>
        <v>0</v>
      </c>
      <c r="S1867" s="8"/>
      <c r="T1867" s="8"/>
      <c r="U1867" s="8"/>
      <c r="V1867" s="8"/>
      <c r="W1867" s="8"/>
      <c r="X1867" s="8"/>
      <c r="Y1867" s="8"/>
      <c r="Z1867" s="8"/>
    </row>
    <row r="1868" spans="1:26" ht="15.75" customHeight="1">
      <c r="A1868" s="8"/>
      <c r="B1868" s="8"/>
      <c r="C1868" s="8"/>
      <c r="D1868" s="8"/>
      <c r="E1868" s="8"/>
      <c r="F1868" s="8"/>
      <c r="G1868" s="8"/>
      <c r="H1868" s="8"/>
      <c r="I1868" s="8"/>
      <c r="J1868" s="8"/>
      <c r="K1868" s="8"/>
      <c r="L1868" s="8"/>
      <c r="M1868" s="32"/>
      <c r="N1868" s="57" t="str">
        <f t="shared" si="17"/>
        <v/>
      </c>
      <c r="O1868" s="54">
        <f t="shared" ca="1" si="3"/>
        <v>2</v>
      </c>
      <c r="P1868" s="55">
        <f t="shared" ca="1" si="13"/>
        <v>1716930486228604.8</v>
      </c>
      <c r="Q1868" s="56">
        <f t="shared" ca="1" si="14"/>
        <v>4.4640192641943728E+16</v>
      </c>
      <c r="R1868" s="57">
        <f t="shared" ca="1" si="15"/>
        <v>0</v>
      </c>
      <c r="S1868" s="8"/>
      <c r="T1868" s="8"/>
      <c r="U1868" s="8"/>
      <c r="V1868" s="8"/>
      <c r="W1868" s="8"/>
      <c r="X1868" s="8"/>
      <c r="Y1868" s="8"/>
      <c r="Z1868" s="8"/>
    </row>
    <row r="1869" spans="1:26" ht="15.75" customHeight="1">
      <c r="A1869" s="8"/>
      <c r="B1869" s="8"/>
      <c r="C1869" s="8"/>
      <c r="D1869" s="8"/>
      <c r="E1869" s="8"/>
      <c r="F1869" s="8"/>
      <c r="G1869" s="8"/>
      <c r="H1869" s="8"/>
      <c r="I1869" s="8"/>
      <c r="J1869" s="8"/>
      <c r="K1869" s="8"/>
      <c r="L1869" s="8"/>
      <c r="M1869" s="32"/>
      <c r="N1869" s="57" t="str">
        <f t="shared" si="17"/>
        <v/>
      </c>
      <c r="O1869" s="54">
        <f t="shared" ca="1" si="3"/>
        <v>68</v>
      </c>
      <c r="P1869" s="55">
        <f t="shared" ca="1" si="13"/>
        <v>-892803852838874.63</v>
      </c>
      <c r="Q1869" s="56">
        <f t="shared" ca="1" si="14"/>
        <v>4.3747388789104856E+16</v>
      </c>
      <c r="R1869" s="57">
        <f t="shared" ca="1" si="15"/>
        <v>1</v>
      </c>
      <c r="S1869" s="8"/>
      <c r="T1869" s="8"/>
      <c r="U1869" s="8"/>
      <c r="V1869" s="8"/>
      <c r="W1869" s="8"/>
      <c r="X1869" s="8"/>
      <c r="Y1869" s="8"/>
      <c r="Z1869" s="8"/>
    </row>
    <row r="1870" spans="1:26" ht="15.75" customHeight="1">
      <c r="A1870" s="8"/>
      <c r="B1870" s="8"/>
      <c r="C1870" s="8"/>
      <c r="D1870" s="8"/>
      <c r="E1870" s="8"/>
      <c r="F1870" s="8"/>
      <c r="G1870" s="8"/>
      <c r="H1870" s="8"/>
      <c r="I1870" s="8"/>
      <c r="J1870" s="8"/>
      <c r="K1870" s="8"/>
      <c r="L1870" s="8"/>
      <c r="M1870" s="32"/>
      <c r="N1870" s="57" t="str">
        <f t="shared" si="17"/>
        <v/>
      </c>
      <c r="O1870" s="54">
        <f t="shared" ca="1" si="3"/>
        <v>82</v>
      </c>
      <c r="P1870" s="55">
        <f t="shared" ca="1" si="13"/>
        <v>-874947775782097.13</v>
      </c>
      <c r="Q1870" s="56">
        <f t="shared" ca="1" si="14"/>
        <v>4.287244101332276E+16</v>
      </c>
      <c r="R1870" s="57">
        <f t="shared" ca="1" si="15"/>
        <v>2</v>
      </c>
      <c r="S1870" s="8"/>
      <c r="T1870" s="8"/>
      <c r="U1870" s="8"/>
      <c r="V1870" s="8"/>
      <c r="W1870" s="8"/>
      <c r="X1870" s="8"/>
      <c r="Y1870" s="8"/>
      <c r="Z1870" s="8"/>
    </row>
    <row r="1871" spans="1:26" ht="15.75" customHeight="1">
      <c r="A1871" s="8"/>
      <c r="B1871" s="8"/>
      <c r="C1871" s="8"/>
      <c r="D1871" s="8"/>
      <c r="E1871" s="8"/>
      <c r="F1871" s="8"/>
      <c r="G1871" s="8"/>
      <c r="H1871" s="8"/>
      <c r="I1871" s="8"/>
      <c r="J1871" s="8"/>
      <c r="K1871" s="8"/>
      <c r="L1871" s="8"/>
      <c r="M1871" s="32"/>
      <c r="N1871" s="57" t="str">
        <f t="shared" si="17"/>
        <v/>
      </c>
      <c r="O1871" s="54">
        <f t="shared" ca="1" si="3"/>
        <v>49</v>
      </c>
      <c r="P1871" s="55">
        <f t="shared" ca="1" si="13"/>
        <v>1714897640532910.5</v>
      </c>
      <c r="Q1871" s="56">
        <f t="shared" ca="1" si="14"/>
        <v>4.4587338653855672E+16</v>
      </c>
      <c r="R1871" s="57">
        <f t="shared" ca="1" si="15"/>
        <v>0</v>
      </c>
      <c r="S1871" s="8"/>
      <c r="T1871" s="8"/>
      <c r="U1871" s="8"/>
      <c r="V1871" s="8"/>
      <c r="W1871" s="8"/>
      <c r="X1871" s="8"/>
      <c r="Y1871" s="8"/>
      <c r="Z1871" s="8"/>
    </row>
    <row r="1872" spans="1:26" ht="15.75" customHeight="1">
      <c r="A1872" s="8"/>
      <c r="B1872" s="8"/>
      <c r="C1872" s="8"/>
      <c r="D1872" s="8"/>
      <c r="E1872" s="8"/>
      <c r="F1872" s="8"/>
      <c r="G1872" s="8"/>
      <c r="H1872" s="8"/>
      <c r="I1872" s="8"/>
      <c r="J1872" s="8"/>
      <c r="K1872" s="8"/>
      <c r="L1872" s="8"/>
      <c r="M1872" s="32"/>
      <c r="N1872" s="57" t="str">
        <f t="shared" si="17"/>
        <v/>
      </c>
      <c r="O1872" s="54">
        <f t="shared" ca="1" si="3"/>
        <v>67</v>
      </c>
      <c r="P1872" s="55">
        <f t="shared" ca="1" si="13"/>
        <v>-891746773077113.5</v>
      </c>
      <c r="Q1872" s="56">
        <f t="shared" ca="1" si="14"/>
        <v>4.369559188077856E+16</v>
      </c>
      <c r="R1872" s="57">
        <f t="shared" ca="1" si="15"/>
        <v>1</v>
      </c>
      <c r="S1872" s="8"/>
      <c r="T1872" s="8"/>
      <c r="U1872" s="8"/>
      <c r="V1872" s="8"/>
      <c r="W1872" s="8"/>
      <c r="X1872" s="8"/>
      <c r="Y1872" s="8"/>
      <c r="Z1872" s="8"/>
    </row>
    <row r="1873" spans="1:26" ht="15.75" customHeight="1">
      <c r="A1873" s="8"/>
      <c r="B1873" s="8"/>
      <c r="C1873" s="8"/>
      <c r="D1873" s="8"/>
      <c r="E1873" s="8"/>
      <c r="F1873" s="8"/>
      <c r="G1873" s="8"/>
      <c r="H1873" s="8"/>
      <c r="I1873" s="8"/>
      <c r="J1873" s="8"/>
      <c r="K1873" s="8"/>
      <c r="L1873" s="8"/>
      <c r="M1873" s="32"/>
      <c r="N1873" s="57" t="str">
        <f t="shared" si="17"/>
        <v/>
      </c>
      <c r="O1873" s="54">
        <f t="shared" ca="1" si="3"/>
        <v>44</v>
      </c>
      <c r="P1873" s="55">
        <f t="shared" ca="1" si="13"/>
        <v>1747823675231142.5</v>
      </c>
      <c r="Q1873" s="56">
        <f t="shared" ca="1" si="14"/>
        <v>4.5443415556009704E+16</v>
      </c>
      <c r="R1873" s="57">
        <f t="shared" ca="1" si="15"/>
        <v>0</v>
      </c>
      <c r="S1873" s="8"/>
      <c r="T1873" s="8"/>
      <c r="U1873" s="8"/>
      <c r="V1873" s="8"/>
      <c r="W1873" s="8"/>
      <c r="X1873" s="8"/>
      <c r="Y1873" s="8"/>
      <c r="Z1873" s="8"/>
    </row>
    <row r="1874" spans="1:26" ht="15.75" customHeight="1">
      <c r="A1874" s="8"/>
      <c r="B1874" s="8"/>
      <c r="C1874" s="8"/>
      <c r="D1874" s="8"/>
      <c r="E1874" s="8"/>
      <c r="F1874" s="8"/>
      <c r="G1874" s="8"/>
      <c r="H1874" s="8"/>
      <c r="I1874" s="8"/>
      <c r="J1874" s="8"/>
      <c r="K1874" s="8"/>
      <c r="L1874" s="8"/>
      <c r="M1874" s="32"/>
      <c r="N1874" s="57" t="str">
        <f t="shared" si="17"/>
        <v/>
      </c>
      <c r="O1874" s="54">
        <f t="shared" ca="1" si="3"/>
        <v>44</v>
      </c>
      <c r="P1874" s="55">
        <f t="shared" ca="1" si="13"/>
        <v>1817736622240388.3</v>
      </c>
      <c r="Q1874" s="56">
        <f t="shared" ca="1" si="14"/>
        <v>4.7261152178250096E+16</v>
      </c>
      <c r="R1874" s="57">
        <f t="shared" ca="1" si="15"/>
        <v>0</v>
      </c>
      <c r="S1874" s="8"/>
      <c r="T1874" s="8"/>
      <c r="U1874" s="8"/>
      <c r="V1874" s="8"/>
      <c r="W1874" s="8"/>
      <c r="X1874" s="8"/>
      <c r="Y1874" s="8"/>
      <c r="Z1874" s="8"/>
    </row>
    <row r="1875" spans="1:26" ht="15.75" customHeight="1">
      <c r="A1875" s="8"/>
      <c r="B1875" s="8"/>
      <c r="C1875" s="8"/>
      <c r="D1875" s="8"/>
      <c r="E1875" s="8"/>
      <c r="F1875" s="8"/>
      <c r="G1875" s="8"/>
      <c r="H1875" s="8"/>
      <c r="I1875" s="8"/>
      <c r="J1875" s="8"/>
      <c r="K1875" s="8"/>
      <c r="L1875" s="8"/>
      <c r="M1875" s="32"/>
      <c r="N1875" s="57" t="str">
        <f t="shared" si="17"/>
        <v/>
      </c>
      <c r="O1875" s="54">
        <f t="shared" ca="1" si="3"/>
        <v>56</v>
      </c>
      <c r="P1875" s="55">
        <f t="shared" ca="1" si="13"/>
        <v>1890446087130004</v>
      </c>
      <c r="Q1875" s="56">
        <f t="shared" ca="1" si="14"/>
        <v>4.9151598265380096E+16</v>
      </c>
      <c r="R1875" s="57">
        <f t="shared" ca="1" si="15"/>
        <v>0</v>
      </c>
      <c r="S1875" s="8"/>
      <c r="T1875" s="8"/>
      <c r="U1875" s="8"/>
      <c r="V1875" s="8"/>
      <c r="W1875" s="8"/>
      <c r="X1875" s="8"/>
      <c r="Y1875" s="8"/>
      <c r="Z1875" s="8"/>
    </row>
    <row r="1876" spans="1:26" ht="15.75" customHeight="1">
      <c r="A1876" s="8"/>
      <c r="B1876" s="8"/>
      <c r="C1876" s="8"/>
      <c r="D1876" s="8"/>
      <c r="E1876" s="8"/>
      <c r="F1876" s="8"/>
      <c r="G1876" s="8"/>
      <c r="H1876" s="8"/>
      <c r="I1876" s="8"/>
      <c r="J1876" s="8"/>
      <c r="K1876" s="8"/>
      <c r="L1876" s="8"/>
      <c r="M1876" s="32"/>
      <c r="N1876" s="57" t="str">
        <f t="shared" si="17"/>
        <v/>
      </c>
      <c r="O1876" s="54">
        <f t="shared" ca="1" si="3"/>
        <v>77</v>
      </c>
      <c r="P1876" s="55">
        <f t="shared" ca="1" si="13"/>
        <v>-983031965307602</v>
      </c>
      <c r="Q1876" s="56">
        <f t="shared" ca="1" si="14"/>
        <v>4.8168566300072496E+16</v>
      </c>
      <c r="R1876" s="57">
        <f t="shared" ca="1" si="15"/>
        <v>1</v>
      </c>
      <c r="S1876" s="8"/>
      <c r="T1876" s="8"/>
      <c r="U1876" s="8"/>
      <c r="V1876" s="8"/>
      <c r="W1876" s="8"/>
      <c r="X1876" s="8"/>
      <c r="Y1876" s="8"/>
      <c r="Z1876" s="8"/>
    </row>
    <row r="1877" spans="1:26" ht="15.75" customHeight="1">
      <c r="A1877" s="8"/>
      <c r="B1877" s="8"/>
      <c r="C1877" s="8"/>
      <c r="D1877" s="8"/>
      <c r="E1877" s="8"/>
      <c r="F1877" s="8"/>
      <c r="G1877" s="8"/>
      <c r="H1877" s="8"/>
      <c r="I1877" s="8"/>
      <c r="J1877" s="8"/>
      <c r="K1877" s="8"/>
      <c r="L1877" s="8"/>
      <c r="M1877" s="32"/>
      <c r="N1877" s="57" t="str">
        <f t="shared" si="17"/>
        <v/>
      </c>
      <c r="O1877" s="54">
        <f t="shared" ca="1" si="3"/>
        <v>82</v>
      </c>
      <c r="P1877" s="55">
        <f t="shared" ca="1" si="13"/>
        <v>-963371326001450</v>
      </c>
      <c r="Q1877" s="56">
        <f t="shared" ca="1" si="14"/>
        <v>4.7205194974071048E+16</v>
      </c>
      <c r="R1877" s="57">
        <f t="shared" ca="1" si="15"/>
        <v>2</v>
      </c>
      <c r="S1877" s="8"/>
      <c r="T1877" s="8"/>
      <c r="U1877" s="8"/>
      <c r="V1877" s="8"/>
      <c r="W1877" s="8"/>
      <c r="X1877" s="8"/>
      <c r="Y1877" s="8"/>
      <c r="Z1877" s="8"/>
    </row>
    <row r="1878" spans="1:26" ht="15.75" customHeight="1">
      <c r="A1878" s="8"/>
      <c r="B1878" s="8"/>
      <c r="C1878" s="8"/>
      <c r="D1878" s="8"/>
      <c r="E1878" s="8"/>
      <c r="F1878" s="8"/>
      <c r="G1878" s="8"/>
      <c r="H1878" s="8"/>
      <c r="I1878" s="8"/>
      <c r="J1878" s="8"/>
      <c r="K1878" s="8"/>
      <c r="L1878" s="8"/>
      <c r="M1878" s="32"/>
      <c r="N1878" s="57" t="str">
        <f t="shared" si="17"/>
        <v/>
      </c>
      <c r="O1878" s="54">
        <f t="shared" ca="1" si="3"/>
        <v>2</v>
      </c>
      <c r="P1878" s="55">
        <f t="shared" ca="1" si="13"/>
        <v>1888207798962842</v>
      </c>
      <c r="Q1878" s="56">
        <f t="shared" ca="1" si="14"/>
        <v>4.9093402773033888E+16</v>
      </c>
      <c r="R1878" s="57">
        <f t="shared" ca="1" si="15"/>
        <v>0</v>
      </c>
      <c r="S1878" s="8"/>
      <c r="T1878" s="8"/>
      <c r="U1878" s="8"/>
      <c r="V1878" s="8"/>
      <c r="W1878" s="8"/>
      <c r="X1878" s="8"/>
      <c r="Y1878" s="8"/>
      <c r="Z1878" s="8"/>
    </row>
    <row r="1879" spans="1:26" ht="15.75" customHeight="1">
      <c r="A1879" s="8"/>
      <c r="B1879" s="8"/>
      <c r="C1879" s="8"/>
      <c r="D1879" s="8"/>
      <c r="E1879" s="8"/>
      <c r="F1879" s="8"/>
      <c r="G1879" s="8"/>
      <c r="H1879" s="8"/>
      <c r="I1879" s="8"/>
      <c r="J1879" s="8"/>
      <c r="K1879" s="8"/>
      <c r="L1879" s="8"/>
      <c r="M1879" s="32"/>
      <c r="N1879" s="57" t="str">
        <f t="shared" si="17"/>
        <v/>
      </c>
      <c r="O1879" s="54">
        <f t="shared" ca="1" si="3"/>
        <v>93</v>
      </c>
      <c r="P1879" s="55">
        <f t="shared" ca="1" si="13"/>
        <v>-981868055460677.75</v>
      </c>
      <c r="Q1879" s="56">
        <f t="shared" ca="1" si="14"/>
        <v>4.8111534717573208E+16</v>
      </c>
      <c r="R1879" s="57">
        <f t="shared" ca="1" si="15"/>
        <v>1</v>
      </c>
      <c r="S1879" s="8"/>
      <c r="T1879" s="8"/>
      <c r="U1879" s="8"/>
      <c r="V1879" s="8"/>
      <c r="W1879" s="8"/>
      <c r="X1879" s="8"/>
      <c r="Y1879" s="8"/>
      <c r="Z1879" s="8"/>
    </row>
    <row r="1880" spans="1:26" ht="15.75" customHeight="1">
      <c r="A1880" s="8"/>
      <c r="B1880" s="8"/>
      <c r="C1880" s="8"/>
      <c r="D1880" s="8"/>
      <c r="E1880" s="8"/>
      <c r="F1880" s="8"/>
      <c r="G1880" s="8"/>
      <c r="H1880" s="8"/>
      <c r="I1880" s="8"/>
      <c r="J1880" s="8"/>
      <c r="K1880" s="8"/>
      <c r="L1880" s="8"/>
      <c r="M1880" s="32"/>
      <c r="N1880" s="57" t="str">
        <f t="shared" si="17"/>
        <v/>
      </c>
      <c r="O1880" s="54">
        <f t="shared" ca="1" si="3"/>
        <v>2</v>
      </c>
      <c r="P1880" s="55">
        <f t="shared" ca="1" si="13"/>
        <v>1924461388702928.3</v>
      </c>
      <c r="Q1880" s="56">
        <f t="shared" ca="1" si="14"/>
        <v>5.0035996106276136E+16</v>
      </c>
      <c r="R1880" s="57">
        <f t="shared" ca="1" si="15"/>
        <v>0</v>
      </c>
      <c r="S1880" s="8"/>
      <c r="T1880" s="8"/>
      <c r="U1880" s="8"/>
      <c r="V1880" s="8"/>
      <c r="W1880" s="8"/>
      <c r="X1880" s="8"/>
      <c r="Y1880" s="8"/>
      <c r="Z1880" s="8"/>
    </row>
    <row r="1881" spans="1:26" ht="15.75" customHeight="1">
      <c r="A1881" s="8"/>
      <c r="B1881" s="8"/>
      <c r="C1881" s="8"/>
      <c r="D1881" s="8"/>
      <c r="E1881" s="8"/>
      <c r="F1881" s="8"/>
      <c r="G1881" s="8"/>
      <c r="H1881" s="8"/>
      <c r="I1881" s="8"/>
      <c r="J1881" s="8"/>
      <c r="K1881" s="8"/>
      <c r="L1881" s="8"/>
      <c r="M1881" s="32"/>
      <c r="N1881" s="57" t="str">
        <f t="shared" si="17"/>
        <v/>
      </c>
      <c r="O1881" s="54">
        <f t="shared" ca="1" si="3"/>
        <v>47</v>
      </c>
      <c r="P1881" s="55">
        <f t="shared" ca="1" si="13"/>
        <v>2001439844251045.5</v>
      </c>
      <c r="Q1881" s="56">
        <f t="shared" ca="1" si="14"/>
        <v>5.2037435950527184E+16</v>
      </c>
      <c r="R1881" s="57">
        <f t="shared" ca="1" si="15"/>
        <v>0</v>
      </c>
      <c r="S1881" s="8"/>
      <c r="T1881" s="8"/>
      <c r="U1881" s="8"/>
      <c r="V1881" s="8"/>
      <c r="W1881" s="8"/>
      <c r="X1881" s="8"/>
      <c r="Y1881" s="8"/>
      <c r="Z1881" s="8"/>
    </row>
    <row r="1882" spans="1:26" ht="15.75" customHeight="1">
      <c r="A1882" s="8"/>
      <c r="B1882" s="8"/>
      <c r="C1882" s="8"/>
      <c r="D1882" s="8"/>
      <c r="E1882" s="8"/>
      <c r="F1882" s="8"/>
      <c r="G1882" s="8"/>
      <c r="H1882" s="8"/>
      <c r="I1882" s="8"/>
      <c r="J1882" s="8"/>
      <c r="K1882" s="8"/>
      <c r="L1882" s="8"/>
      <c r="M1882" s="32"/>
      <c r="N1882" s="57" t="str">
        <f t="shared" si="17"/>
        <v/>
      </c>
      <c r="O1882" s="54">
        <f t="shared" ca="1" si="3"/>
        <v>13</v>
      </c>
      <c r="P1882" s="55">
        <f t="shared" ca="1" si="13"/>
        <v>2081497438021087.5</v>
      </c>
      <c r="Q1882" s="56">
        <f t="shared" ca="1" si="14"/>
        <v>5.4118933388548272E+16</v>
      </c>
      <c r="R1882" s="57">
        <f t="shared" ca="1" si="15"/>
        <v>0</v>
      </c>
      <c r="S1882" s="8"/>
      <c r="T1882" s="8"/>
      <c r="U1882" s="8"/>
      <c r="V1882" s="8"/>
      <c r="W1882" s="8"/>
      <c r="X1882" s="8"/>
      <c r="Y1882" s="8"/>
      <c r="Z1882" s="8"/>
    </row>
    <row r="1883" spans="1:26" ht="15.75" customHeight="1">
      <c r="A1883" s="8"/>
      <c r="B1883" s="8"/>
      <c r="C1883" s="8"/>
      <c r="D1883" s="8"/>
      <c r="E1883" s="8"/>
      <c r="F1883" s="8"/>
      <c r="G1883" s="8"/>
      <c r="H1883" s="8"/>
      <c r="I1883" s="8"/>
      <c r="J1883" s="8"/>
      <c r="K1883" s="8"/>
      <c r="L1883" s="8"/>
      <c r="M1883" s="32"/>
      <c r="N1883" s="57" t="str">
        <f t="shared" si="17"/>
        <v/>
      </c>
      <c r="O1883" s="54">
        <f t="shared" ca="1" si="3"/>
        <v>77</v>
      </c>
      <c r="P1883" s="55">
        <f t="shared" ca="1" si="13"/>
        <v>-1082378667770965.5</v>
      </c>
      <c r="Q1883" s="56">
        <f t="shared" ca="1" si="14"/>
        <v>5.3036554720777304E+16</v>
      </c>
      <c r="R1883" s="57">
        <f t="shared" ca="1" si="15"/>
        <v>1</v>
      </c>
      <c r="S1883" s="8"/>
      <c r="T1883" s="8"/>
      <c r="U1883" s="8"/>
      <c r="V1883" s="8"/>
      <c r="W1883" s="8"/>
      <c r="X1883" s="8"/>
      <c r="Y1883" s="8"/>
      <c r="Z1883" s="8"/>
    </row>
    <row r="1884" spans="1:26" ht="15.75" customHeight="1">
      <c r="A1884" s="8"/>
      <c r="B1884" s="8"/>
      <c r="C1884" s="8"/>
      <c r="D1884" s="8"/>
      <c r="E1884" s="8"/>
      <c r="F1884" s="8"/>
      <c r="G1884" s="8"/>
      <c r="H1884" s="8"/>
      <c r="I1884" s="8"/>
      <c r="J1884" s="8"/>
      <c r="K1884" s="8"/>
      <c r="L1884" s="8"/>
      <c r="M1884" s="32"/>
      <c r="N1884" s="57" t="str">
        <f t="shared" si="17"/>
        <v/>
      </c>
      <c r="O1884" s="54">
        <f t="shared" ca="1" si="3"/>
        <v>31</v>
      </c>
      <c r="P1884" s="55">
        <f t="shared" ca="1" si="13"/>
        <v>2121462188831092.3</v>
      </c>
      <c r="Q1884" s="56">
        <f t="shared" ca="1" si="14"/>
        <v>5.51580169096084E+16</v>
      </c>
      <c r="R1884" s="57">
        <f t="shared" ca="1" si="15"/>
        <v>0</v>
      </c>
      <c r="S1884" s="8"/>
      <c r="T1884" s="8"/>
      <c r="U1884" s="8"/>
      <c r="V1884" s="8"/>
      <c r="W1884" s="8"/>
      <c r="X1884" s="8"/>
      <c r="Y1884" s="8"/>
      <c r="Z1884" s="8"/>
    </row>
    <row r="1885" spans="1:26" ht="15.75" customHeight="1">
      <c r="A1885" s="8"/>
      <c r="B1885" s="8"/>
      <c r="C1885" s="8"/>
      <c r="D1885" s="8"/>
      <c r="E1885" s="8"/>
      <c r="F1885" s="8"/>
      <c r="G1885" s="8"/>
      <c r="H1885" s="8"/>
      <c r="I1885" s="8"/>
      <c r="J1885" s="8"/>
      <c r="K1885" s="8"/>
      <c r="L1885" s="8"/>
      <c r="M1885" s="32"/>
      <c r="N1885" s="57" t="str">
        <f t="shared" si="17"/>
        <v/>
      </c>
      <c r="O1885" s="54">
        <f t="shared" ca="1" si="3"/>
        <v>37</v>
      </c>
      <c r="P1885" s="55">
        <f t="shared" ca="1" si="13"/>
        <v>2206320676384336</v>
      </c>
      <c r="Q1885" s="56">
        <f t="shared" ca="1" si="14"/>
        <v>5.7364337585992736E+16</v>
      </c>
      <c r="R1885" s="57">
        <f t="shared" ca="1" si="15"/>
        <v>0</v>
      </c>
      <c r="S1885" s="8"/>
      <c r="T1885" s="8"/>
      <c r="U1885" s="8"/>
      <c r="V1885" s="8"/>
      <c r="W1885" s="8"/>
      <c r="X1885" s="8"/>
      <c r="Y1885" s="8"/>
      <c r="Z1885" s="8"/>
    </row>
    <row r="1886" spans="1:26" ht="15.75" customHeight="1">
      <c r="A1886" s="8"/>
      <c r="B1886" s="8"/>
      <c r="C1886" s="8"/>
      <c r="D1886" s="8"/>
      <c r="E1886" s="8"/>
      <c r="F1886" s="8"/>
      <c r="G1886" s="8"/>
      <c r="H1886" s="8"/>
      <c r="I1886" s="8"/>
      <c r="J1886" s="8"/>
      <c r="K1886" s="8"/>
      <c r="L1886" s="8"/>
      <c r="M1886" s="32"/>
      <c r="N1886" s="57" t="str">
        <f t="shared" si="17"/>
        <v/>
      </c>
      <c r="O1886" s="54">
        <f t="shared" ca="1" si="3"/>
        <v>42</v>
      </c>
      <c r="P1886" s="55">
        <f t="shared" ca="1" si="13"/>
        <v>2294573503439709.5</v>
      </c>
      <c r="Q1886" s="56">
        <f t="shared" ca="1" si="14"/>
        <v>5.9658911089432448E+16</v>
      </c>
      <c r="R1886" s="57">
        <f t="shared" ca="1" si="15"/>
        <v>0</v>
      </c>
      <c r="S1886" s="8"/>
      <c r="T1886" s="8"/>
      <c r="U1886" s="8"/>
      <c r="V1886" s="8"/>
      <c r="W1886" s="8"/>
      <c r="X1886" s="8"/>
      <c r="Y1886" s="8"/>
      <c r="Z1886" s="8"/>
    </row>
    <row r="1887" spans="1:26" ht="15.75" customHeight="1">
      <c r="A1887" s="8"/>
      <c r="B1887" s="8"/>
      <c r="C1887" s="8"/>
      <c r="D1887" s="8"/>
      <c r="E1887" s="8"/>
      <c r="F1887" s="8"/>
      <c r="G1887" s="8"/>
      <c r="H1887" s="8"/>
      <c r="I1887" s="8"/>
      <c r="J1887" s="8"/>
      <c r="K1887" s="8"/>
      <c r="L1887" s="8"/>
      <c r="M1887" s="32"/>
      <c r="N1887" s="57" t="str">
        <f t="shared" si="17"/>
        <v/>
      </c>
      <c r="O1887" s="54">
        <f t="shared" ca="1" si="3"/>
        <v>89</v>
      </c>
      <c r="P1887" s="55">
        <f t="shared" ca="1" si="13"/>
        <v>-1193178221788649</v>
      </c>
      <c r="Q1887" s="56">
        <f t="shared" ca="1" si="14"/>
        <v>5.84657328676438E+16</v>
      </c>
      <c r="R1887" s="57">
        <f t="shared" ca="1" si="15"/>
        <v>1</v>
      </c>
      <c r="S1887" s="8"/>
      <c r="T1887" s="8"/>
      <c r="U1887" s="8"/>
      <c r="V1887" s="8"/>
      <c r="W1887" s="8"/>
      <c r="X1887" s="8"/>
      <c r="Y1887" s="8"/>
      <c r="Z1887" s="8"/>
    </row>
    <row r="1888" spans="1:26" ht="15.75" customHeight="1">
      <c r="A1888" s="8"/>
      <c r="B1888" s="8"/>
      <c r="C1888" s="8"/>
      <c r="D1888" s="8"/>
      <c r="E1888" s="8"/>
      <c r="F1888" s="8"/>
      <c r="G1888" s="8"/>
      <c r="H1888" s="8"/>
      <c r="I1888" s="8"/>
      <c r="J1888" s="8"/>
      <c r="K1888" s="8"/>
      <c r="L1888" s="8"/>
      <c r="M1888" s="32"/>
      <c r="N1888" s="57" t="str">
        <f t="shared" si="17"/>
        <v/>
      </c>
      <c r="O1888" s="54">
        <f t="shared" ca="1" si="3"/>
        <v>62</v>
      </c>
      <c r="P1888" s="55">
        <f t="shared" ca="1" si="13"/>
        <v>-1169314657352876</v>
      </c>
      <c r="Q1888" s="56">
        <f t="shared" ca="1" si="14"/>
        <v>5.7296418210290928E+16</v>
      </c>
      <c r="R1888" s="57">
        <f t="shared" ca="1" si="15"/>
        <v>2</v>
      </c>
      <c r="S1888" s="8"/>
      <c r="T1888" s="8"/>
      <c r="U1888" s="8"/>
      <c r="V1888" s="8"/>
      <c r="W1888" s="8"/>
      <c r="X1888" s="8"/>
      <c r="Y1888" s="8"/>
      <c r="Z1888" s="8"/>
    </row>
    <row r="1889" spans="1:26" ht="15.75" customHeight="1">
      <c r="A1889" s="8"/>
      <c r="B1889" s="8"/>
      <c r="C1889" s="8"/>
      <c r="D1889" s="8"/>
      <c r="E1889" s="8"/>
      <c r="F1889" s="8"/>
      <c r="G1889" s="8"/>
      <c r="H1889" s="8"/>
      <c r="I1889" s="8"/>
      <c r="J1889" s="8"/>
      <c r="K1889" s="8"/>
      <c r="L1889" s="8"/>
      <c r="M1889" s="32"/>
      <c r="N1889" s="57" t="str">
        <f t="shared" si="17"/>
        <v/>
      </c>
      <c r="O1889" s="54">
        <f t="shared" ca="1" si="3"/>
        <v>54</v>
      </c>
      <c r="P1889" s="55">
        <f t="shared" ca="1" si="13"/>
        <v>2291856728411637</v>
      </c>
      <c r="Q1889" s="56">
        <f t="shared" ca="1" si="14"/>
        <v>5.9588274938702568E+16</v>
      </c>
      <c r="R1889" s="57">
        <f t="shared" ca="1" si="15"/>
        <v>0</v>
      </c>
      <c r="S1889" s="8"/>
      <c r="T1889" s="8"/>
      <c r="U1889" s="8"/>
      <c r="V1889" s="8"/>
      <c r="W1889" s="8"/>
      <c r="X1889" s="8"/>
      <c r="Y1889" s="8"/>
      <c r="Z1889" s="8"/>
    </row>
    <row r="1890" spans="1:26" ht="15.75" customHeight="1">
      <c r="A1890" s="8"/>
      <c r="B1890" s="8"/>
      <c r="C1890" s="8"/>
      <c r="D1890" s="8"/>
      <c r="E1890" s="8"/>
      <c r="F1890" s="8"/>
      <c r="G1890" s="8"/>
      <c r="H1890" s="8"/>
      <c r="I1890" s="8"/>
      <c r="J1890" s="8"/>
      <c r="K1890" s="8"/>
      <c r="L1890" s="8"/>
      <c r="M1890" s="32"/>
      <c r="N1890" s="57" t="str">
        <f t="shared" si="17"/>
        <v/>
      </c>
      <c r="O1890" s="54">
        <f t="shared" ca="1" si="3"/>
        <v>1</v>
      </c>
      <c r="P1890" s="55">
        <f t="shared" ca="1" si="13"/>
        <v>2383530997548103</v>
      </c>
      <c r="Q1890" s="56">
        <f t="shared" ca="1" si="14"/>
        <v>6.1971805936250672E+16</v>
      </c>
      <c r="R1890" s="57">
        <f t="shared" ca="1" si="15"/>
        <v>0</v>
      </c>
      <c r="S1890" s="8"/>
      <c r="T1890" s="8"/>
      <c r="U1890" s="8"/>
      <c r="V1890" s="8"/>
      <c r="W1890" s="8"/>
      <c r="X1890" s="8"/>
      <c r="Y1890" s="8"/>
      <c r="Z1890" s="8"/>
    </row>
    <row r="1891" spans="1:26" ht="15.75" customHeight="1">
      <c r="A1891" s="8"/>
      <c r="B1891" s="8"/>
      <c r="C1891" s="8"/>
      <c r="D1891" s="8"/>
      <c r="E1891" s="8"/>
      <c r="F1891" s="8"/>
      <c r="G1891" s="8"/>
      <c r="H1891" s="8"/>
      <c r="I1891" s="8"/>
      <c r="J1891" s="8"/>
      <c r="K1891" s="8"/>
      <c r="L1891" s="8"/>
      <c r="M1891" s="32"/>
      <c r="N1891" s="57" t="str">
        <f t="shared" si="17"/>
        <v/>
      </c>
      <c r="O1891" s="54">
        <f t="shared" ca="1" si="3"/>
        <v>85</v>
      </c>
      <c r="P1891" s="55">
        <f t="shared" ca="1" si="13"/>
        <v>-1239436118725013.5</v>
      </c>
      <c r="Q1891" s="56">
        <f t="shared" ca="1" si="14"/>
        <v>6.0732369817525656E+16</v>
      </c>
      <c r="R1891" s="57">
        <f t="shared" ca="1" si="15"/>
        <v>1</v>
      </c>
      <c r="S1891" s="8"/>
      <c r="T1891" s="8"/>
      <c r="U1891" s="8"/>
      <c r="V1891" s="8"/>
      <c r="W1891" s="8"/>
      <c r="X1891" s="8"/>
      <c r="Y1891" s="8"/>
      <c r="Z1891" s="8"/>
    </row>
    <row r="1892" spans="1:26" ht="15.75" customHeight="1">
      <c r="A1892" s="8"/>
      <c r="B1892" s="8"/>
      <c r="C1892" s="8"/>
      <c r="D1892" s="8"/>
      <c r="E1892" s="8"/>
      <c r="F1892" s="8"/>
      <c r="G1892" s="8"/>
      <c r="H1892" s="8"/>
      <c r="I1892" s="8"/>
      <c r="J1892" s="8"/>
      <c r="K1892" s="8"/>
      <c r="L1892" s="8"/>
      <c r="M1892" s="32"/>
      <c r="N1892" s="57" t="str">
        <f t="shared" si="17"/>
        <v/>
      </c>
      <c r="O1892" s="54">
        <f t="shared" ca="1" si="3"/>
        <v>66</v>
      </c>
      <c r="P1892" s="55">
        <f t="shared" ca="1" si="13"/>
        <v>-1214647396350513.3</v>
      </c>
      <c r="Q1892" s="56">
        <f t="shared" ca="1" si="14"/>
        <v>5.9517722421175144E+16</v>
      </c>
      <c r="R1892" s="57">
        <f t="shared" ca="1" si="15"/>
        <v>2</v>
      </c>
      <c r="S1892" s="8"/>
      <c r="T1892" s="8"/>
      <c r="U1892" s="8"/>
      <c r="V1892" s="8"/>
      <c r="W1892" s="8"/>
      <c r="X1892" s="8"/>
      <c r="Y1892" s="8"/>
      <c r="Z1892" s="8"/>
    </row>
    <row r="1893" spans="1:26" ht="15.75" customHeight="1">
      <c r="A1893" s="8"/>
      <c r="B1893" s="8"/>
      <c r="C1893" s="8"/>
      <c r="D1893" s="8"/>
      <c r="E1893" s="8"/>
      <c r="F1893" s="8"/>
      <c r="G1893" s="8"/>
      <c r="H1893" s="8"/>
      <c r="I1893" s="8"/>
      <c r="J1893" s="8"/>
      <c r="K1893" s="8"/>
      <c r="L1893" s="8"/>
      <c r="M1893" s="32"/>
      <c r="N1893" s="57" t="str">
        <f t="shared" si="17"/>
        <v/>
      </c>
      <c r="O1893" s="54">
        <f t="shared" ca="1" si="3"/>
        <v>21</v>
      </c>
      <c r="P1893" s="55">
        <f t="shared" ca="1" si="13"/>
        <v>2380708896847006</v>
      </c>
      <c r="Q1893" s="56">
        <f t="shared" ca="1" si="14"/>
        <v>6.1898431318022152E+16</v>
      </c>
      <c r="R1893" s="57">
        <f t="shared" ca="1" si="15"/>
        <v>0</v>
      </c>
      <c r="S1893" s="8"/>
      <c r="T1893" s="8"/>
      <c r="U1893" s="8"/>
      <c r="V1893" s="8"/>
      <c r="W1893" s="8"/>
      <c r="X1893" s="8"/>
      <c r="Y1893" s="8"/>
      <c r="Z1893" s="8"/>
    </row>
    <row r="1894" spans="1:26" ht="15.75" customHeight="1">
      <c r="A1894" s="8"/>
      <c r="B1894" s="8"/>
      <c r="C1894" s="8"/>
      <c r="D1894" s="8"/>
      <c r="E1894" s="8"/>
      <c r="F1894" s="8"/>
      <c r="G1894" s="8"/>
      <c r="H1894" s="8"/>
      <c r="I1894" s="8"/>
      <c r="J1894" s="8"/>
      <c r="K1894" s="8"/>
      <c r="L1894" s="8"/>
      <c r="M1894" s="32"/>
      <c r="N1894" s="57" t="str">
        <f t="shared" si="17"/>
        <v/>
      </c>
      <c r="O1894" s="54">
        <f t="shared" ca="1" si="3"/>
        <v>23</v>
      </c>
      <c r="P1894" s="55">
        <f t="shared" ca="1" si="13"/>
        <v>2475937252720886</v>
      </c>
      <c r="Q1894" s="56">
        <f t="shared" ca="1" si="14"/>
        <v>6.437436857074304E+16</v>
      </c>
      <c r="R1894" s="57">
        <f t="shared" ca="1" si="15"/>
        <v>0</v>
      </c>
      <c r="S1894" s="8"/>
      <c r="T1894" s="8"/>
      <c r="U1894" s="8"/>
      <c r="V1894" s="8"/>
      <c r="W1894" s="8"/>
      <c r="X1894" s="8"/>
      <c r="Y1894" s="8"/>
      <c r="Z1894" s="8"/>
    </row>
    <row r="1895" spans="1:26" ht="15.75" customHeight="1">
      <c r="A1895" s="8"/>
      <c r="B1895" s="8"/>
      <c r="C1895" s="8"/>
      <c r="D1895" s="8"/>
      <c r="E1895" s="8"/>
      <c r="F1895" s="8"/>
      <c r="G1895" s="8"/>
      <c r="H1895" s="8"/>
      <c r="I1895" s="8"/>
      <c r="J1895" s="8"/>
      <c r="K1895" s="8"/>
      <c r="L1895" s="8"/>
      <c r="M1895" s="32"/>
      <c r="N1895" s="57" t="str">
        <f t="shared" si="17"/>
        <v/>
      </c>
      <c r="O1895" s="54">
        <f t="shared" ca="1" si="3"/>
        <v>57</v>
      </c>
      <c r="P1895" s="55">
        <f t="shared" ca="1" si="13"/>
        <v>2574974742829721.5</v>
      </c>
      <c r="Q1895" s="56">
        <f t="shared" ca="1" si="14"/>
        <v>6.694934331357276E+16</v>
      </c>
      <c r="R1895" s="57">
        <f t="shared" ca="1" si="15"/>
        <v>0</v>
      </c>
      <c r="S1895" s="8"/>
      <c r="T1895" s="8"/>
      <c r="U1895" s="8"/>
      <c r="V1895" s="8"/>
      <c r="W1895" s="8"/>
      <c r="X1895" s="8"/>
      <c r="Y1895" s="8"/>
      <c r="Z1895" s="8"/>
    </row>
    <row r="1896" spans="1:26" ht="15.75" customHeight="1">
      <c r="A1896" s="8"/>
      <c r="B1896" s="8"/>
      <c r="C1896" s="8"/>
      <c r="D1896" s="8"/>
      <c r="E1896" s="8"/>
      <c r="F1896" s="8"/>
      <c r="G1896" s="8"/>
      <c r="H1896" s="8"/>
      <c r="I1896" s="8"/>
      <c r="J1896" s="8"/>
      <c r="K1896" s="8"/>
      <c r="L1896" s="8"/>
      <c r="M1896" s="32"/>
      <c r="N1896" s="57" t="str">
        <f t="shared" si="17"/>
        <v/>
      </c>
      <c r="O1896" s="54">
        <f t="shared" ca="1" si="3"/>
        <v>42</v>
      </c>
      <c r="P1896" s="55">
        <f t="shared" ca="1" si="13"/>
        <v>2677973732542910.5</v>
      </c>
      <c r="Q1896" s="56">
        <f t="shared" ca="1" si="14"/>
        <v>6.9627317046115672E+16</v>
      </c>
      <c r="R1896" s="57">
        <f t="shared" ca="1" si="15"/>
        <v>0</v>
      </c>
      <c r="S1896" s="8"/>
      <c r="T1896" s="8"/>
      <c r="U1896" s="8"/>
      <c r="V1896" s="8"/>
      <c r="W1896" s="8"/>
      <c r="X1896" s="8"/>
      <c r="Y1896" s="8"/>
      <c r="Z1896" s="8"/>
    </row>
    <row r="1897" spans="1:26" ht="15.75" customHeight="1">
      <c r="A1897" s="8"/>
      <c r="B1897" s="8"/>
      <c r="C1897" s="8"/>
      <c r="D1897" s="8"/>
      <c r="E1897" s="8"/>
      <c r="F1897" s="8"/>
      <c r="G1897" s="8"/>
      <c r="H1897" s="8"/>
      <c r="I1897" s="8"/>
      <c r="J1897" s="8"/>
      <c r="K1897" s="8"/>
      <c r="L1897" s="8"/>
      <c r="M1897" s="32"/>
      <c r="N1897" s="57" t="str">
        <f t="shared" si="17"/>
        <v/>
      </c>
      <c r="O1897" s="54">
        <f t="shared" ca="1" si="3"/>
        <v>4</v>
      </c>
      <c r="P1897" s="55">
        <f t="shared" ca="1" si="13"/>
        <v>2785092681844627</v>
      </c>
      <c r="Q1897" s="56">
        <f t="shared" ca="1" si="14"/>
        <v>7.2412409727960304E+16</v>
      </c>
      <c r="R1897" s="57">
        <f t="shared" ca="1" si="15"/>
        <v>0</v>
      </c>
      <c r="S1897" s="8"/>
      <c r="T1897" s="8"/>
      <c r="U1897" s="8"/>
      <c r="V1897" s="8"/>
      <c r="W1897" s="8"/>
      <c r="X1897" s="8"/>
      <c r="Y1897" s="8"/>
      <c r="Z1897" s="8"/>
    </row>
    <row r="1898" spans="1:26" ht="15.75" customHeight="1">
      <c r="A1898" s="8"/>
      <c r="B1898" s="8"/>
      <c r="C1898" s="8"/>
      <c r="D1898" s="8"/>
      <c r="E1898" s="8"/>
      <c r="F1898" s="8"/>
      <c r="G1898" s="8"/>
      <c r="H1898" s="8"/>
      <c r="I1898" s="8"/>
      <c r="J1898" s="8"/>
      <c r="K1898" s="8"/>
      <c r="L1898" s="8"/>
      <c r="M1898" s="32"/>
      <c r="N1898" s="57" t="str">
        <f t="shared" si="17"/>
        <v/>
      </c>
      <c r="O1898" s="54">
        <f t="shared" ca="1" si="3"/>
        <v>25</v>
      </c>
      <c r="P1898" s="55">
        <f t="shared" ca="1" si="13"/>
        <v>2896496389118412</v>
      </c>
      <c r="Q1898" s="56">
        <f t="shared" ca="1" si="14"/>
        <v>7.530890611707872E+16</v>
      </c>
      <c r="R1898" s="57">
        <f t="shared" ca="1" si="15"/>
        <v>0</v>
      </c>
      <c r="S1898" s="8"/>
      <c r="T1898" s="8"/>
      <c r="U1898" s="8"/>
      <c r="V1898" s="8"/>
      <c r="W1898" s="8"/>
      <c r="X1898" s="8"/>
      <c r="Y1898" s="8"/>
      <c r="Z1898" s="8"/>
    </row>
    <row r="1899" spans="1:26" ht="15.75" customHeight="1">
      <c r="A1899" s="8"/>
      <c r="B1899" s="8"/>
      <c r="C1899" s="8"/>
      <c r="D1899" s="8"/>
      <c r="E1899" s="8"/>
      <c r="F1899" s="8"/>
      <c r="G1899" s="8"/>
      <c r="H1899" s="8"/>
      <c r="I1899" s="8"/>
      <c r="J1899" s="8"/>
      <c r="K1899" s="8"/>
      <c r="L1899" s="8"/>
      <c r="M1899" s="32"/>
      <c r="N1899" s="57" t="str">
        <f t="shared" si="17"/>
        <v/>
      </c>
      <c r="O1899" s="54">
        <f t="shared" ca="1" si="3"/>
        <v>36</v>
      </c>
      <c r="P1899" s="55">
        <f t="shared" ca="1" si="13"/>
        <v>3012356244683149</v>
      </c>
      <c r="Q1899" s="56">
        <f t="shared" ca="1" si="14"/>
        <v>7.8321262361761872E+16</v>
      </c>
      <c r="R1899" s="57">
        <f t="shared" ca="1" si="15"/>
        <v>0</v>
      </c>
      <c r="S1899" s="8"/>
      <c r="T1899" s="8"/>
      <c r="U1899" s="8"/>
      <c r="V1899" s="8"/>
      <c r="W1899" s="8"/>
      <c r="X1899" s="8"/>
      <c r="Y1899" s="8"/>
      <c r="Z1899" s="8"/>
    </row>
    <row r="1900" spans="1:26" ht="15.75" customHeight="1">
      <c r="A1900" s="8"/>
      <c r="B1900" s="8"/>
      <c r="C1900" s="8"/>
      <c r="D1900" s="8"/>
      <c r="E1900" s="8"/>
      <c r="F1900" s="8"/>
      <c r="G1900" s="8"/>
      <c r="H1900" s="8"/>
      <c r="I1900" s="8"/>
      <c r="J1900" s="8"/>
      <c r="K1900" s="8"/>
      <c r="L1900" s="8"/>
      <c r="M1900" s="32"/>
      <c r="N1900" s="57" t="str">
        <f t="shared" si="17"/>
        <v/>
      </c>
      <c r="O1900" s="54">
        <f t="shared" ca="1" si="3"/>
        <v>92</v>
      </c>
      <c r="P1900" s="55">
        <f t="shared" ca="1" si="13"/>
        <v>-1566425247235237.5</v>
      </c>
      <c r="Q1900" s="56">
        <f t="shared" ca="1" si="14"/>
        <v>7.675483711452664E+16</v>
      </c>
      <c r="R1900" s="57">
        <f t="shared" ca="1" si="15"/>
        <v>1</v>
      </c>
      <c r="S1900" s="8"/>
      <c r="T1900" s="8"/>
      <c r="U1900" s="8"/>
      <c r="V1900" s="8"/>
      <c r="W1900" s="8"/>
      <c r="X1900" s="8"/>
      <c r="Y1900" s="8"/>
      <c r="Z1900" s="8"/>
    </row>
    <row r="1901" spans="1:26" ht="15.75" customHeight="1">
      <c r="A1901" s="8"/>
      <c r="B1901" s="8"/>
      <c r="C1901" s="8"/>
      <c r="D1901" s="8"/>
      <c r="E1901" s="8"/>
      <c r="F1901" s="8"/>
      <c r="G1901" s="8"/>
      <c r="H1901" s="8"/>
      <c r="I1901" s="8"/>
      <c r="J1901" s="8"/>
      <c r="K1901" s="8"/>
      <c r="L1901" s="8"/>
      <c r="M1901" s="32"/>
      <c r="N1901" s="57" t="str">
        <f t="shared" si="17"/>
        <v/>
      </c>
      <c r="O1901" s="54">
        <f t="shared" ca="1" si="3"/>
        <v>85</v>
      </c>
      <c r="P1901" s="55">
        <f t="shared" ca="1" si="13"/>
        <v>-1535096742290532.8</v>
      </c>
      <c r="Q1901" s="56">
        <f t="shared" ca="1" si="14"/>
        <v>7.5219740372236112E+16</v>
      </c>
      <c r="R1901" s="57">
        <f t="shared" ca="1" si="15"/>
        <v>2</v>
      </c>
      <c r="S1901" s="8"/>
      <c r="T1901" s="8"/>
      <c r="U1901" s="8"/>
      <c r="V1901" s="8"/>
      <c r="W1901" s="8"/>
      <c r="X1901" s="8"/>
      <c r="Y1901" s="8"/>
      <c r="Z1901" s="8"/>
    </row>
    <row r="1902" spans="1:26" ht="15.75" customHeight="1">
      <c r="A1902" s="8"/>
      <c r="B1902" s="8"/>
      <c r="C1902" s="8"/>
      <c r="D1902" s="8"/>
      <c r="E1902" s="8"/>
      <c r="F1902" s="8"/>
      <c r="G1902" s="8"/>
      <c r="H1902" s="8"/>
      <c r="I1902" s="8"/>
      <c r="J1902" s="8"/>
      <c r="K1902" s="8"/>
      <c r="L1902" s="8"/>
      <c r="M1902" s="32"/>
      <c r="N1902" s="57" t="str">
        <f t="shared" si="17"/>
        <v/>
      </c>
      <c r="O1902" s="54">
        <f t="shared" ca="1" si="3"/>
        <v>41</v>
      </c>
      <c r="P1902" s="55">
        <f t="shared" ca="1" si="13"/>
        <v>3008789614889444.5</v>
      </c>
      <c r="Q1902" s="56">
        <f t="shared" ca="1" si="14"/>
        <v>7.8228529987125552E+16</v>
      </c>
      <c r="R1902" s="57">
        <f t="shared" ca="1" si="15"/>
        <v>0</v>
      </c>
      <c r="S1902" s="8"/>
      <c r="T1902" s="8"/>
      <c r="U1902" s="8"/>
      <c r="V1902" s="8"/>
      <c r="W1902" s="8"/>
      <c r="X1902" s="8"/>
      <c r="Y1902" s="8"/>
      <c r="Z1902" s="8"/>
    </row>
    <row r="1903" spans="1:26" ht="15.75" customHeight="1">
      <c r="A1903" s="8"/>
      <c r="B1903" s="8"/>
      <c r="C1903" s="8"/>
      <c r="D1903" s="8"/>
      <c r="E1903" s="8"/>
      <c r="F1903" s="8"/>
      <c r="G1903" s="8"/>
      <c r="H1903" s="8"/>
      <c r="I1903" s="8"/>
      <c r="J1903" s="8"/>
      <c r="K1903" s="8"/>
      <c r="L1903" s="8"/>
      <c r="M1903" s="32"/>
      <c r="N1903" s="57" t="str">
        <f t="shared" si="17"/>
        <v/>
      </c>
      <c r="O1903" s="54">
        <f t="shared" ca="1" si="3"/>
        <v>62</v>
      </c>
      <c r="P1903" s="55">
        <f t="shared" ca="1" si="13"/>
        <v>-1564570599742511</v>
      </c>
      <c r="Q1903" s="56">
        <f t="shared" ca="1" si="14"/>
        <v>7.666395938738304E+16</v>
      </c>
      <c r="R1903" s="57">
        <f t="shared" ca="1" si="15"/>
        <v>1</v>
      </c>
      <c r="S1903" s="8"/>
      <c r="T1903" s="8"/>
      <c r="U1903" s="8"/>
      <c r="V1903" s="8"/>
      <c r="W1903" s="8"/>
      <c r="X1903" s="8"/>
      <c r="Y1903" s="8"/>
      <c r="Z1903" s="8"/>
    </row>
    <row r="1904" spans="1:26" ht="15.75" customHeight="1">
      <c r="A1904" s="8"/>
      <c r="B1904" s="8"/>
      <c r="C1904" s="8"/>
      <c r="D1904" s="8"/>
      <c r="E1904" s="8"/>
      <c r="F1904" s="8"/>
      <c r="G1904" s="8"/>
      <c r="H1904" s="8"/>
      <c r="I1904" s="8"/>
      <c r="J1904" s="8"/>
      <c r="K1904" s="8"/>
      <c r="L1904" s="8"/>
      <c r="M1904" s="32"/>
      <c r="N1904" s="57" t="str">
        <f t="shared" si="17"/>
        <v/>
      </c>
      <c r="O1904" s="54">
        <f t="shared" ca="1" si="3"/>
        <v>67</v>
      </c>
      <c r="P1904" s="55">
        <f t="shared" ca="1" si="13"/>
        <v>-1533279187747660.8</v>
      </c>
      <c r="Q1904" s="56">
        <f t="shared" ca="1" si="14"/>
        <v>7.5130680199635376E+16</v>
      </c>
      <c r="R1904" s="57">
        <f t="shared" ca="1" si="15"/>
        <v>2</v>
      </c>
      <c r="S1904" s="8"/>
      <c r="T1904" s="8"/>
      <c r="U1904" s="8"/>
      <c r="V1904" s="8"/>
      <c r="W1904" s="8"/>
      <c r="X1904" s="8"/>
      <c r="Y1904" s="8"/>
      <c r="Z1904" s="8"/>
    </row>
    <row r="1905" spans="1:26" ht="15.75" customHeight="1">
      <c r="A1905" s="8"/>
      <c r="B1905" s="8"/>
      <c r="C1905" s="8"/>
      <c r="D1905" s="8"/>
      <c r="E1905" s="8"/>
      <c r="F1905" s="8"/>
      <c r="G1905" s="8"/>
      <c r="H1905" s="8"/>
      <c r="I1905" s="8"/>
      <c r="J1905" s="8"/>
      <c r="K1905" s="8"/>
      <c r="L1905" s="8"/>
      <c r="M1905" s="32"/>
      <c r="N1905" s="57" t="str">
        <f t="shared" si="17"/>
        <v/>
      </c>
      <c r="O1905" s="54">
        <f t="shared" ca="1" si="3"/>
        <v>100</v>
      </c>
      <c r="P1905" s="55">
        <f t="shared" ca="1" si="13"/>
        <v>-1502613603992707.5</v>
      </c>
      <c r="Q1905" s="56">
        <f t="shared" ca="1" si="14"/>
        <v>7.3628066595642672E+16</v>
      </c>
      <c r="R1905" s="57">
        <f t="shared" ca="1" si="15"/>
        <v>3</v>
      </c>
      <c r="S1905" s="8"/>
      <c r="T1905" s="8"/>
      <c r="U1905" s="8"/>
      <c r="V1905" s="8"/>
      <c r="W1905" s="8"/>
      <c r="X1905" s="8"/>
      <c r="Y1905" s="8"/>
      <c r="Z1905" s="8"/>
    </row>
    <row r="1906" spans="1:26" ht="15.75" customHeight="1">
      <c r="A1906" s="8"/>
      <c r="B1906" s="8"/>
      <c r="C1906" s="8"/>
      <c r="D1906" s="8"/>
      <c r="E1906" s="8"/>
      <c r="F1906" s="8"/>
      <c r="G1906" s="8"/>
      <c r="H1906" s="8"/>
      <c r="I1906" s="8"/>
      <c r="J1906" s="8"/>
      <c r="K1906" s="8"/>
      <c r="L1906" s="8"/>
      <c r="M1906" s="32"/>
      <c r="N1906" s="57" t="str">
        <f t="shared" si="17"/>
        <v/>
      </c>
      <c r="O1906" s="54">
        <f t="shared" ca="1" si="3"/>
        <v>85</v>
      </c>
      <c r="P1906" s="55">
        <f t="shared" ca="1" si="13"/>
        <v>-1472561331912853.5</v>
      </c>
      <c r="Q1906" s="56">
        <f t="shared" ca="1" si="14"/>
        <v>7.2155505263729824E+16</v>
      </c>
      <c r="R1906" s="57">
        <f t="shared" ca="1" si="15"/>
        <v>4</v>
      </c>
      <c r="S1906" s="8"/>
      <c r="T1906" s="8"/>
      <c r="U1906" s="8"/>
      <c r="V1906" s="8"/>
      <c r="W1906" s="8"/>
      <c r="X1906" s="8"/>
      <c r="Y1906" s="8"/>
      <c r="Z1906" s="8"/>
    </row>
    <row r="1907" spans="1:26" ht="15.75" customHeight="1">
      <c r="A1907" s="8"/>
      <c r="B1907" s="8"/>
      <c r="C1907" s="8"/>
      <c r="D1907" s="8"/>
      <c r="E1907" s="8"/>
      <c r="F1907" s="8"/>
      <c r="G1907" s="8"/>
      <c r="H1907" s="8"/>
      <c r="I1907" s="8"/>
      <c r="J1907" s="8"/>
      <c r="K1907" s="8"/>
      <c r="L1907" s="8"/>
      <c r="M1907" s="32"/>
      <c r="N1907" s="57" t="str">
        <f t="shared" si="17"/>
        <v/>
      </c>
      <c r="O1907" s="54">
        <f t="shared" ca="1" si="3"/>
        <v>78</v>
      </c>
      <c r="P1907" s="55">
        <f t="shared" ca="1" si="13"/>
        <v>-1443110105274596.5</v>
      </c>
      <c r="Q1907" s="56">
        <f t="shared" ca="1" si="14"/>
        <v>7.0712395158455224E+16</v>
      </c>
      <c r="R1907" s="57">
        <f t="shared" ca="1" si="15"/>
        <v>5</v>
      </c>
      <c r="S1907" s="8"/>
      <c r="T1907" s="8"/>
      <c r="U1907" s="8"/>
      <c r="V1907" s="8"/>
      <c r="W1907" s="8"/>
      <c r="X1907" s="8"/>
      <c r="Y1907" s="8"/>
      <c r="Z1907" s="8"/>
    </row>
    <row r="1908" spans="1:26" ht="15.75" customHeight="1">
      <c r="A1908" s="8"/>
      <c r="B1908" s="8"/>
      <c r="C1908" s="8"/>
      <c r="D1908" s="8"/>
      <c r="E1908" s="8"/>
      <c r="F1908" s="8"/>
      <c r="G1908" s="8"/>
      <c r="H1908" s="8"/>
      <c r="I1908" s="8"/>
      <c r="J1908" s="8"/>
      <c r="K1908" s="8"/>
      <c r="L1908" s="8"/>
      <c r="M1908" s="32"/>
      <c r="N1908" s="57" t="str">
        <f t="shared" si="17"/>
        <v/>
      </c>
      <c r="O1908" s="54">
        <f t="shared" ca="1" si="3"/>
        <v>92</v>
      </c>
      <c r="P1908" s="55">
        <f t="shared" ca="1" si="13"/>
        <v>-1414247903169104.5</v>
      </c>
      <c r="Q1908" s="56">
        <f t="shared" ca="1" si="14"/>
        <v>6.929814725528612E+16</v>
      </c>
      <c r="R1908" s="57">
        <f t="shared" ca="1" si="15"/>
        <v>6</v>
      </c>
      <c r="S1908" s="8"/>
      <c r="T1908" s="8"/>
      <c r="U1908" s="8"/>
      <c r="V1908" s="8"/>
      <c r="W1908" s="8"/>
      <c r="X1908" s="8"/>
      <c r="Y1908" s="8"/>
      <c r="Z1908" s="8"/>
    </row>
    <row r="1909" spans="1:26" ht="15.75" customHeight="1">
      <c r="A1909" s="8"/>
      <c r="B1909" s="8"/>
      <c r="C1909" s="8"/>
      <c r="D1909" s="8"/>
      <c r="E1909" s="8"/>
      <c r="F1909" s="8"/>
      <c r="G1909" s="8"/>
      <c r="H1909" s="8"/>
      <c r="I1909" s="8"/>
      <c r="J1909" s="8"/>
      <c r="K1909" s="8"/>
      <c r="L1909" s="8"/>
      <c r="M1909" s="32"/>
      <c r="N1909" s="57" t="str">
        <f t="shared" si="17"/>
        <v/>
      </c>
      <c r="O1909" s="54">
        <f t="shared" ca="1" si="3"/>
        <v>35</v>
      </c>
      <c r="P1909" s="55">
        <f t="shared" ca="1" si="13"/>
        <v>2771925890211445</v>
      </c>
      <c r="Q1909" s="56">
        <f t="shared" ca="1" si="14"/>
        <v>7.2070073145497568E+16</v>
      </c>
      <c r="R1909" s="57">
        <f t="shared" ca="1" si="15"/>
        <v>0</v>
      </c>
      <c r="S1909" s="8"/>
      <c r="T1909" s="8"/>
      <c r="U1909" s="8"/>
      <c r="V1909" s="8"/>
      <c r="W1909" s="8"/>
      <c r="X1909" s="8"/>
      <c r="Y1909" s="8"/>
      <c r="Z1909" s="8"/>
    </row>
    <row r="1910" spans="1:26" ht="15.75" customHeight="1">
      <c r="A1910" s="8"/>
      <c r="B1910" s="8"/>
      <c r="C1910" s="8"/>
      <c r="D1910" s="8"/>
      <c r="E1910" s="8"/>
      <c r="F1910" s="8"/>
      <c r="G1910" s="8"/>
      <c r="H1910" s="8"/>
      <c r="I1910" s="8"/>
      <c r="J1910" s="8"/>
      <c r="K1910" s="8"/>
      <c r="L1910" s="8"/>
      <c r="M1910" s="32"/>
      <c r="N1910" s="57" t="str">
        <f t="shared" si="17"/>
        <v/>
      </c>
      <c r="O1910" s="54">
        <f t="shared" ca="1" si="3"/>
        <v>88</v>
      </c>
      <c r="P1910" s="55">
        <f t="shared" ca="1" si="13"/>
        <v>-1441401462909951.5</v>
      </c>
      <c r="Q1910" s="56">
        <f t="shared" ca="1" si="14"/>
        <v>7.0628671682587616E+16</v>
      </c>
      <c r="R1910" s="57">
        <f t="shared" ca="1" si="15"/>
        <v>1</v>
      </c>
      <c r="S1910" s="8"/>
      <c r="T1910" s="8"/>
      <c r="U1910" s="8"/>
      <c r="V1910" s="8"/>
      <c r="W1910" s="8"/>
      <c r="X1910" s="8"/>
      <c r="Y1910" s="8"/>
      <c r="Z1910" s="8"/>
    </row>
    <row r="1911" spans="1:26" ht="15.75" customHeight="1">
      <c r="A1911" s="8"/>
      <c r="B1911" s="8"/>
      <c r="C1911" s="8"/>
      <c r="D1911" s="8"/>
      <c r="E1911" s="8"/>
      <c r="F1911" s="8"/>
      <c r="G1911" s="8"/>
      <c r="H1911" s="8"/>
      <c r="I1911" s="8"/>
      <c r="J1911" s="8"/>
      <c r="K1911" s="8"/>
      <c r="L1911" s="8"/>
      <c r="M1911" s="32"/>
      <c r="N1911" s="57" t="str">
        <f t="shared" si="17"/>
        <v/>
      </c>
      <c r="O1911" s="54">
        <f t="shared" ca="1" si="3"/>
        <v>9</v>
      </c>
      <c r="P1911" s="55">
        <f t="shared" ca="1" si="13"/>
        <v>2825146867303504.5</v>
      </c>
      <c r="Q1911" s="56">
        <f t="shared" ca="1" si="14"/>
        <v>7.345381854989112E+16</v>
      </c>
      <c r="R1911" s="57">
        <f t="shared" ca="1" si="15"/>
        <v>0</v>
      </c>
      <c r="S1911" s="8"/>
      <c r="T1911" s="8"/>
      <c r="U1911" s="8"/>
      <c r="V1911" s="8"/>
      <c r="W1911" s="8"/>
      <c r="X1911" s="8"/>
      <c r="Y1911" s="8"/>
      <c r="Z1911" s="8"/>
    </row>
    <row r="1912" spans="1:26" ht="15.75" customHeight="1">
      <c r="A1912" s="8"/>
      <c r="B1912" s="8"/>
      <c r="C1912" s="8"/>
      <c r="D1912" s="8"/>
      <c r="E1912" s="8"/>
      <c r="F1912" s="8"/>
      <c r="G1912" s="8"/>
      <c r="H1912" s="8"/>
      <c r="I1912" s="8"/>
      <c r="J1912" s="8"/>
      <c r="K1912" s="8"/>
      <c r="L1912" s="8"/>
      <c r="M1912" s="32"/>
      <c r="N1912" s="57" t="str">
        <f t="shared" si="17"/>
        <v/>
      </c>
      <c r="O1912" s="54">
        <f t="shared" ca="1" si="3"/>
        <v>26</v>
      </c>
      <c r="P1912" s="55">
        <f t="shared" ca="1" si="13"/>
        <v>2938152741995645</v>
      </c>
      <c r="Q1912" s="56">
        <f t="shared" ca="1" si="14"/>
        <v>7.6391971291886768E+16</v>
      </c>
      <c r="R1912" s="57">
        <f t="shared" ca="1" si="15"/>
        <v>0</v>
      </c>
      <c r="S1912" s="8"/>
      <c r="T1912" s="8"/>
      <c r="U1912" s="8"/>
      <c r="V1912" s="8"/>
      <c r="W1912" s="8"/>
      <c r="X1912" s="8"/>
      <c r="Y1912" s="8"/>
      <c r="Z1912" s="8"/>
    </row>
    <row r="1913" spans="1:26" ht="15.75" customHeight="1">
      <c r="A1913" s="8"/>
      <c r="B1913" s="8"/>
      <c r="C1913" s="8"/>
      <c r="D1913" s="8"/>
      <c r="E1913" s="8"/>
      <c r="F1913" s="8"/>
      <c r="G1913" s="8"/>
      <c r="H1913" s="8"/>
      <c r="I1913" s="8"/>
      <c r="J1913" s="8"/>
      <c r="K1913" s="8"/>
      <c r="L1913" s="8"/>
      <c r="M1913" s="32"/>
      <c r="N1913" s="57" t="str">
        <f t="shared" si="17"/>
        <v/>
      </c>
      <c r="O1913" s="54">
        <f t="shared" ca="1" si="3"/>
        <v>49</v>
      </c>
      <c r="P1913" s="55">
        <f t="shared" ca="1" si="13"/>
        <v>3055678851675471</v>
      </c>
      <c r="Q1913" s="56">
        <f t="shared" ca="1" si="14"/>
        <v>7.944765014356224E+16</v>
      </c>
      <c r="R1913" s="57">
        <f t="shared" ca="1" si="15"/>
        <v>0</v>
      </c>
      <c r="S1913" s="8"/>
      <c r="T1913" s="8"/>
      <c r="U1913" s="8"/>
      <c r="V1913" s="8"/>
      <c r="W1913" s="8"/>
      <c r="X1913" s="8"/>
      <c r="Y1913" s="8"/>
      <c r="Z1913" s="8"/>
    </row>
    <row r="1914" spans="1:26" ht="15.75" customHeight="1">
      <c r="A1914" s="8"/>
      <c r="B1914" s="8"/>
      <c r="C1914" s="8"/>
      <c r="D1914" s="8"/>
      <c r="E1914" s="8"/>
      <c r="F1914" s="8"/>
      <c r="G1914" s="8"/>
      <c r="H1914" s="8"/>
      <c r="I1914" s="8"/>
      <c r="J1914" s="8"/>
      <c r="K1914" s="8"/>
      <c r="L1914" s="8"/>
      <c r="M1914" s="32"/>
      <c r="N1914" s="57" t="str">
        <f t="shared" si="17"/>
        <v/>
      </c>
      <c r="O1914" s="54">
        <f t="shared" ca="1" si="3"/>
        <v>9</v>
      </c>
      <c r="P1914" s="55">
        <f t="shared" ca="1" si="13"/>
        <v>3177906005742489.5</v>
      </c>
      <c r="Q1914" s="56">
        <f t="shared" ca="1" si="14"/>
        <v>8.2625556149304736E+16</v>
      </c>
      <c r="R1914" s="57">
        <f t="shared" ca="1" si="15"/>
        <v>0</v>
      </c>
      <c r="S1914" s="8"/>
      <c r="T1914" s="8"/>
      <c r="U1914" s="8"/>
      <c r="V1914" s="8"/>
      <c r="W1914" s="8"/>
      <c r="X1914" s="8"/>
      <c r="Y1914" s="8"/>
      <c r="Z1914" s="8"/>
    </row>
    <row r="1915" spans="1:26" ht="15.75" customHeight="1">
      <c r="A1915" s="8"/>
      <c r="B1915" s="8"/>
      <c r="C1915" s="8"/>
      <c r="D1915" s="8"/>
      <c r="E1915" s="8"/>
      <c r="F1915" s="8"/>
      <c r="G1915" s="8"/>
      <c r="H1915" s="8"/>
      <c r="I1915" s="8"/>
      <c r="J1915" s="8"/>
      <c r="K1915" s="8"/>
      <c r="L1915" s="8"/>
      <c r="M1915" s="32"/>
      <c r="N1915" s="57" t="str">
        <f t="shared" si="17"/>
        <v/>
      </c>
      <c r="O1915" s="54">
        <f t="shared" ca="1" si="3"/>
        <v>20</v>
      </c>
      <c r="P1915" s="55">
        <f t="shared" ca="1" si="13"/>
        <v>3305022245972189.5</v>
      </c>
      <c r="Q1915" s="56">
        <f t="shared" ca="1" si="14"/>
        <v>8.5930578395276928E+16</v>
      </c>
      <c r="R1915" s="57">
        <f t="shared" ca="1" si="15"/>
        <v>0</v>
      </c>
      <c r="S1915" s="8"/>
      <c r="T1915" s="8"/>
      <c r="U1915" s="8"/>
      <c r="V1915" s="8"/>
      <c r="W1915" s="8"/>
      <c r="X1915" s="8"/>
      <c r="Y1915" s="8"/>
      <c r="Z1915" s="8"/>
    </row>
    <row r="1916" spans="1:26" ht="15.75" customHeight="1">
      <c r="A1916" s="8"/>
      <c r="B1916" s="8"/>
      <c r="C1916" s="8"/>
      <c r="D1916" s="8"/>
      <c r="E1916" s="8"/>
      <c r="F1916" s="8"/>
      <c r="G1916" s="8"/>
      <c r="H1916" s="8"/>
      <c r="I1916" s="8"/>
      <c r="J1916" s="8"/>
      <c r="K1916" s="8"/>
      <c r="L1916" s="8"/>
      <c r="M1916" s="32"/>
      <c r="N1916" s="57" t="str">
        <f t="shared" si="17"/>
        <v/>
      </c>
      <c r="O1916" s="54">
        <f t="shared" ca="1" si="3"/>
        <v>9</v>
      </c>
      <c r="P1916" s="55">
        <f t="shared" ca="1" si="13"/>
        <v>3437223135811077</v>
      </c>
      <c r="Q1916" s="56">
        <f t="shared" ca="1" si="14"/>
        <v>8.9367801531088E+16</v>
      </c>
      <c r="R1916" s="57">
        <f t="shared" ca="1" si="15"/>
        <v>0</v>
      </c>
      <c r="S1916" s="8"/>
      <c r="T1916" s="8"/>
      <c r="U1916" s="8"/>
      <c r="V1916" s="8"/>
      <c r="W1916" s="8"/>
      <c r="X1916" s="8"/>
      <c r="Y1916" s="8"/>
      <c r="Z1916" s="8"/>
    </row>
    <row r="1917" spans="1:26" ht="15.75" customHeight="1">
      <c r="A1917" s="8"/>
      <c r="B1917" s="8"/>
      <c r="C1917" s="8"/>
      <c r="D1917" s="8"/>
      <c r="E1917" s="8"/>
      <c r="F1917" s="8"/>
      <c r="G1917" s="8"/>
      <c r="H1917" s="8"/>
      <c r="I1917" s="8"/>
      <c r="J1917" s="8"/>
      <c r="K1917" s="8"/>
      <c r="L1917" s="8"/>
      <c r="M1917" s="32"/>
      <c r="N1917" s="57" t="str">
        <f t="shared" si="17"/>
        <v/>
      </c>
      <c r="O1917" s="54">
        <f t="shared" ca="1" si="3"/>
        <v>64</v>
      </c>
      <c r="P1917" s="55">
        <f t="shared" ca="1" si="13"/>
        <v>-1787356030621760</v>
      </c>
      <c r="Q1917" s="56">
        <f t="shared" ca="1" si="14"/>
        <v>8.758044550046624E+16</v>
      </c>
      <c r="R1917" s="57">
        <f t="shared" ca="1" si="15"/>
        <v>1</v>
      </c>
      <c r="S1917" s="8"/>
      <c r="T1917" s="8"/>
      <c r="U1917" s="8"/>
      <c r="V1917" s="8"/>
      <c r="W1917" s="8"/>
      <c r="X1917" s="8"/>
      <c r="Y1917" s="8"/>
      <c r="Z1917" s="8"/>
    </row>
    <row r="1918" spans="1:26" ht="15.75" customHeight="1">
      <c r="A1918" s="8"/>
      <c r="B1918" s="8"/>
      <c r="C1918" s="8"/>
      <c r="D1918" s="8"/>
      <c r="E1918" s="8"/>
      <c r="F1918" s="8"/>
      <c r="G1918" s="8"/>
      <c r="H1918" s="8"/>
      <c r="I1918" s="8"/>
      <c r="J1918" s="8"/>
      <c r="K1918" s="8"/>
      <c r="L1918" s="8"/>
      <c r="M1918" s="32"/>
      <c r="N1918" s="57" t="str">
        <f t="shared" si="17"/>
        <v/>
      </c>
      <c r="O1918" s="54">
        <f t="shared" ca="1" si="3"/>
        <v>16</v>
      </c>
      <c r="P1918" s="55">
        <f t="shared" ca="1" si="13"/>
        <v>3503217820018649.5</v>
      </c>
      <c r="Q1918" s="56">
        <f t="shared" ca="1" si="14"/>
        <v>9.1083663320484896E+16</v>
      </c>
      <c r="R1918" s="57">
        <f t="shared" ca="1" si="15"/>
        <v>0</v>
      </c>
      <c r="S1918" s="8"/>
      <c r="T1918" s="8"/>
      <c r="U1918" s="8"/>
      <c r="V1918" s="8"/>
      <c r="W1918" s="8"/>
      <c r="X1918" s="8"/>
      <c r="Y1918" s="8"/>
      <c r="Z1918" s="8"/>
    </row>
    <row r="1919" spans="1:26" ht="15.75" customHeight="1">
      <c r="A1919" s="8"/>
      <c r="B1919" s="8"/>
      <c r="C1919" s="8"/>
      <c r="D1919" s="8"/>
      <c r="E1919" s="8"/>
      <c r="F1919" s="8"/>
      <c r="G1919" s="8"/>
      <c r="H1919" s="8"/>
      <c r="I1919" s="8"/>
      <c r="J1919" s="8"/>
      <c r="K1919" s="8"/>
      <c r="L1919" s="8"/>
      <c r="M1919" s="32"/>
      <c r="N1919" s="57" t="str">
        <f t="shared" si="17"/>
        <v/>
      </c>
      <c r="O1919" s="54">
        <f t="shared" ca="1" si="3"/>
        <v>50</v>
      </c>
      <c r="P1919" s="55">
        <f t="shared" ca="1" si="13"/>
        <v>3643346532819396</v>
      </c>
      <c r="Q1919" s="56">
        <f t="shared" ca="1" si="14"/>
        <v>9.4727009853304288E+16</v>
      </c>
      <c r="R1919" s="57">
        <f t="shared" ca="1" si="15"/>
        <v>0</v>
      </c>
      <c r="S1919" s="8"/>
      <c r="T1919" s="8"/>
      <c r="U1919" s="8"/>
      <c r="V1919" s="8"/>
      <c r="W1919" s="8"/>
      <c r="X1919" s="8"/>
      <c r="Y1919" s="8"/>
      <c r="Z1919" s="8"/>
    </row>
    <row r="1920" spans="1:26" ht="15.75" customHeight="1">
      <c r="A1920" s="8"/>
      <c r="B1920" s="8"/>
      <c r="C1920" s="8"/>
      <c r="D1920" s="8"/>
      <c r="E1920" s="8"/>
      <c r="F1920" s="8"/>
      <c r="G1920" s="8"/>
      <c r="H1920" s="8"/>
      <c r="I1920" s="8"/>
      <c r="J1920" s="8"/>
      <c r="K1920" s="8"/>
      <c r="L1920" s="8"/>
      <c r="M1920" s="32"/>
      <c r="N1920" s="57" t="str">
        <f t="shared" si="17"/>
        <v/>
      </c>
      <c r="O1920" s="54">
        <f t="shared" ca="1" si="3"/>
        <v>55</v>
      </c>
      <c r="P1920" s="55">
        <f t="shared" ca="1" si="13"/>
        <v>3789080394132171.5</v>
      </c>
      <c r="Q1920" s="56">
        <f t="shared" ca="1" si="14"/>
        <v>9.8516090247436464E+16</v>
      </c>
      <c r="R1920" s="57">
        <f t="shared" ca="1" si="15"/>
        <v>0</v>
      </c>
      <c r="S1920" s="8"/>
      <c r="T1920" s="8"/>
      <c r="U1920" s="8"/>
      <c r="V1920" s="8"/>
      <c r="W1920" s="8"/>
      <c r="X1920" s="8"/>
      <c r="Y1920" s="8"/>
      <c r="Z1920" s="8"/>
    </row>
    <row r="1921" spans="1:26" ht="15.75" customHeight="1">
      <c r="A1921" s="8"/>
      <c r="B1921" s="8"/>
      <c r="C1921" s="8"/>
      <c r="D1921" s="8"/>
      <c r="E1921" s="8"/>
      <c r="F1921" s="8"/>
      <c r="G1921" s="8"/>
      <c r="H1921" s="8"/>
      <c r="I1921" s="8"/>
      <c r="J1921" s="8"/>
      <c r="K1921" s="8"/>
      <c r="L1921" s="8"/>
      <c r="M1921" s="32"/>
      <c r="N1921" s="57" t="str">
        <f t="shared" si="17"/>
        <v/>
      </c>
      <c r="O1921" s="54">
        <f t="shared" ca="1" si="3"/>
        <v>90</v>
      </c>
      <c r="P1921" s="55">
        <f t="shared" ca="1" si="13"/>
        <v>-1970321804948729.3</v>
      </c>
      <c r="Q1921" s="56">
        <f t="shared" ca="1" si="14"/>
        <v>9.6545768442487728E+16</v>
      </c>
      <c r="R1921" s="57">
        <f t="shared" ca="1" si="15"/>
        <v>1</v>
      </c>
      <c r="S1921" s="8"/>
      <c r="T1921" s="8"/>
      <c r="U1921" s="8"/>
      <c r="V1921" s="8"/>
      <c r="W1921" s="8"/>
      <c r="X1921" s="8"/>
      <c r="Y1921" s="8"/>
      <c r="Z1921" s="8"/>
    </row>
    <row r="1922" spans="1:26" ht="15.75" customHeight="1">
      <c r="A1922" s="8"/>
      <c r="B1922" s="8"/>
      <c r="C1922" s="8"/>
      <c r="D1922" s="8"/>
      <c r="E1922" s="8"/>
      <c r="F1922" s="8"/>
      <c r="G1922" s="8"/>
      <c r="H1922" s="8"/>
      <c r="I1922" s="8"/>
      <c r="J1922" s="8"/>
      <c r="K1922" s="8"/>
      <c r="L1922" s="8"/>
      <c r="M1922" s="32"/>
      <c r="N1922" s="57" t="str">
        <f t="shared" si="17"/>
        <v/>
      </c>
      <c r="O1922" s="54">
        <f t="shared" ca="1" si="3"/>
        <v>13</v>
      </c>
      <c r="P1922" s="55">
        <f t="shared" ca="1" si="13"/>
        <v>3861830737699509</v>
      </c>
      <c r="Q1922" s="56">
        <f t="shared" ca="1" si="14"/>
        <v>1.0040759918018723E+17</v>
      </c>
      <c r="R1922" s="57">
        <f t="shared" ca="1" si="15"/>
        <v>0</v>
      </c>
      <c r="S1922" s="8"/>
      <c r="T1922" s="8"/>
      <c r="U1922" s="8"/>
      <c r="V1922" s="8"/>
      <c r="W1922" s="8"/>
      <c r="X1922" s="8"/>
      <c r="Y1922" s="8"/>
      <c r="Z1922" s="8"/>
    </row>
    <row r="1923" spans="1:26" ht="15.75" customHeight="1">
      <c r="A1923" s="8"/>
      <c r="B1923" s="8"/>
      <c r="C1923" s="8"/>
      <c r="D1923" s="8"/>
      <c r="E1923" s="8"/>
      <c r="F1923" s="8"/>
      <c r="G1923" s="8"/>
      <c r="H1923" s="8"/>
      <c r="I1923" s="8"/>
      <c r="J1923" s="8"/>
      <c r="K1923" s="8"/>
      <c r="L1923" s="8"/>
      <c r="M1923" s="32"/>
      <c r="N1923" s="57" t="str">
        <f t="shared" si="17"/>
        <v/>
      </c>
      <c r="O1923" s="54">
        <f t="shared" ca="1" si="3"/>
        <v>97</v>
      </c>
      <c r="P1923" s="55">
        <f t="shared" ca="1" si="13"/>
        <v>-2008151983603744.8</v>
      </c>
      <c r="Q1923" s="56">
        <f t="shared" ca="1" si="14"/>
        <v>9.8399447196583488E+16</v>
      </c>
      <c r="R1923" s="57">
        <f t="shared" ca="1" si="15"/>
        <v>1</v>
      </c>
      <c r="S1923" s="8"/>
      <c r="T1923" s="8"/>
      <c r="U1923" s="8"/>
      <c r="V1923" s="8"/>
      <c r="W1923" s="8"/>
      <c r="X1923" s="8"/>
      <c r="Y1923" s="8"/>
      <c r="Z1923" s="8"/>
    </row>
    <row r="1924" spans="1:26" ht="15.75" customHeight="1">
      <c r="A1924" s="8"/>
      <c r="B1924" s="8"/>
      <c r="C1924" s="8"/>
      <c r="D1924" s="8"/>
      <c r="E1924" s="8"/>
      <c r="F1924" s="8"/>
      <c r="G1924" s="8"/>
      <c r="H1924" s="8"/>
      <c r="I1924" s="8"/>
      <c r="J1924" s="8"/>
      <c r="K1924" s="8"/>
      <c r="L1924" s="8"/>
      <c r="M1924" s="32"/>
      <c r="N1924" s="57" t="str">
        <f t="shared" si="17"/>
        <v/>
      </c>
      <c r="O1924" s="54">
        <f t="shared" ca="1" si="3"/>
        <v>89</v>
      </c>
      <c r="P1924" s="55">
        <f t="shared" ca="1" si="13"/>
        <v>-1967988943931669.8</v>
      </c>
      <c r="Q1924" s="56">
        <f t="shared" ca="1" si="14"/>
        <v>9.6431458252651824E+16</v>
      </c>
      <c r="R1924" s="57">
        <f t="shared" ca="1" si="15"/>
        <v>2</v>
      </c>
      <c r="S1924" s="8"/>
      <c r="T1924" s="8"/>
      <c r="U1924" s="8"/>
      <c r="V1924" s="8"/>
      <c r="W1924" s="8"/>
      <c r="X1924" s="8"/>
      <c r="Y1924" s="8"/>
      <c r="Z1924" s="8"/>
    </row>
    <row r="1925" spans="1:26" ht="15.75" customHeight="1">
      <c r="A1925" s="8"/>
      <c r="B1925" s="8"/>
      <c r="C1925" s="8"/>
      <c r="D1925" s="8"/>
      <c r="E1925" s="8"/>
      <c r="F1925" s="8"/>
      <c r="G1925" s="8"/>
      <c r="H1925" s="8"/>
      <c r="I1925" s="8"/>
      <c r="J1925" s="8"/>
      <c r="K1925" s="8"/>
      <c r="L1925" s="8"/>
      <c r="M1925" s="32"/>
      <c r="N1925" s="57" t="str">
        <f t="shared" si="17"/>
        <v/>
      </c>
      <c r="O1925" s="54">
        <f t="shared" ca="1" si="3"/>
        <v>27</v>
      </c>
      <c r="P1925" s="55">
        <f t="shared" ca="1" si="13"/>
        <v>3857258330106073</v>
      </c>
      <c r="Q1925" s="56">
        <f t="shared" ca="1" si="14"/>
        <v>1.002887165827579E+17</v>
      </c>
      <c r="R1925" s="57">
        <f t="shared" ca="1" si="15"/>
        <v>0</v>
      </c>
      <c r="S1925" s="8"/>
      <c r="T1925" s="8"/>
      <c r="U1925" s="8"/>
      <c r="V1925" s="8"/>
      <c r="W1925" s="8"/>
      <c r="X1925" s="8"/>
      <c r="Y1925" s="8"/>
      <c r="Z1925" s="8"/>
    </row>
    <row r="1926" spans="1:26" ht="15.75" customHeight="1">
      <c r="A1926" s="8"/>
      <c r="B1926" s="8"/>
      <c r="C1926" s="8"/>
      <c r="D1926" s="8"/>
      <c r="E1926" s="8"/>
      <c r="F1926" s="8"/>
      <c r="G1926" s="8"/>
      <c r="H1926" s="8"/>
      <c r="I1926" s="8"/>
      <c r="J1926" s="8"/>
      <c r="K1926" s="8"/>
      <c r="L1926" s="8"/>
      <c r="M1926" s="32"/>
      <c r="N1926" s="57" t="str">
        <f t="shared" si="17"/>
        <v/>
      </c>
      <c r="O1926" s="54">
        <f t="shared" ca="1" si="3"/>
        <v>99</v>
      </c>
      <c r="P1926" s="55">
        <f t="shared" ca="1" si="13"/>
        <v>-2005774331655158</v>
      </c>
      <c r="Q1926" s="56">
        <f t="shared" ca="1" si="14"/>
        <v>9.8282942251102752E+16</v>
      </c>
      <c r="R1926" s="57">
        <f t="shared" ca="1" si="15"/>
        <v>1</v>
      </c>
      <c r="S1926" s="8"/>
      <c r="T1926" s="8"/>
      <c r="U1926" s="8"/>
      <c r="V1926" s="8"/>
      <c r="W1926" s="8"/>
      <c r="X1926" s="8"/>
      <c r="Y1926" s="8"/>
      <c r="Z1926" s="8"/>
    </row>
    <row r="1927" spans="1:26" ht="15.75" customHeight="1">
      <c r="A1927" s="8"/>
      <c r="B1927" s="8"/>
      <c r="C1927" s="8"/>
      <c r="D1927" s="8"/>
      <c r="E1927" s="8"/>
      <c r="F1927" s="8"/>
      <c r="G1927" s="8"/>
      <c r="H1927" s="8"/>
      <c r="I1927" s="8"/>
      <c r="J1927" s="8"/>
      <c r="K1927" s="8"/>
      <c r="L1927" s="8"/>
      <c r="M1927" s="32"/>
      <c r="N1927" s="57" t="str">
        <f t="shared" si="17"/>
        <v/>
      </c>
      <c r="O1927" s="54">
        <f t="shared" ca="1" si="3"/>
        <v>34</v>
      </c>
      <c r="P1927" s="55">
        <f t="shared" ca="1" si="13"/>
        <v>3931317690044110</v>
      </c>
      <c r="Q1927" s="56">
        <f t="shared" ca="1" si="14"/>
        <v>1.0221425994114686E+17</v>
      </c>
      <c r="R1927" s="57">
        <f t="shared" ca="1" si="15"/>
        <v>0</v>
      </c>
      <c r="S1927" s="8"/>
      <c r="T1927" s="8"/>
      <c r="U1927" s="8"/>
      <c r="V1927" s="8"/>
      <c r="W1927" s="8"/>
      <c r="X1927" s="8"/>
      <c r="Y1927" s="8"/>
      <c r="Z1927" s="8"/>
    </row>
    <row r="1928" spans="1:26" ht="15.75" customHeight="1">
      <c r="A1928" s="8"/>
      <c r="B1928" s="8"/>
      <c r="C1928" s="8"/>
      <c r="D1928" s="8"/>
      <c r="E1928" s="8"/>
      <c r="F1928" s="8"/>
      <c r="G1928" s="8"/>
      <c r="H1928" s="8"/>
      <c r="I1928" s="8"/>
      <c r="J1928" s="8"/>
      <c r="K1928" s="8"/>
      <c r="L1928" s="8"/>
      <c r="M1928" s="32"/>
      <c r="N1928" s="57" t="str">
        <f t="shared" si="17"/>
        <v/>
      </c>
      <c r="O1928" s="54">
        <f t="shared" ca="1" si="3"/>
        <v>80</v>
      </c>
      <c r="P1928" s="55">
        <f t="shared" ca="1" si="13"/>
        <v>-2044285198822937.3</v>
      </c>
      <c r="Q1928" s="56">
        <f t="shared" ca="1" si="14"/>
        <v>1.0016997474232392E+17</v>
      </c>
      <c r="R1928" s="57">
        <f t="shared" ca="1" si="15"/>
        <v>1</v>
      </c>
      <c r="S1928" s="8"/>
      <c r="T1928" s="8"/>
      <c r="U1928" s="8"/>
      <c r="V1928" s="8"/>
      <c r="W1928" s="8"/>
      <c r="X1928" s="8"/>
      <c r="Y1928" s="8"/>
      <c r="Z1928" s="8"/>
    </row>
    <row r="1929" spans="1:26" ht="15.75" customHeight="1">
      <c r="A1929" s="8"/>
      <c r="B1929" s="8"/>
      <c r="C1929" s="8"/>
      <c r="D1929" s="8"/>
      <c r="E1929" s="8"/>
      <c r="F1929" s="8"/>
      <c r="G1929" s="8"/>
      <c r="H1929" s="8"/>
      <c r="I1929" s="8"/>
      <c r="J1929" s="8"/>
      <c r="K1929" s="8"/>
      <c r="L1929" s="8"/>
      <c r="M1929" s="32"/>
      <c r="N1929" s="57" t="str">
        <f t="shared" si="17"/>
        <v/>
      </c>
      <c r="O1929" s="54">
        <f t="shared" ca="1" si="3"/>
        <v>95</v>
      </c>
      <c r="P1929" s="55">
        <f t="shared" ca="1" si="13"/>
        <v>-2003399494846478.5</v>
      </c>
      <c r="Q1929" s="56">
        <f t="shared" ca="1" si="14"/>
        <v>9.816657524747744E+16</v>
      </c>
      <c r="R1929" s="57">
        <f t="shared" ca="1" si="15"/>
        <v>2</v>
      </c>
      <c r="S1929" s="8"/>
      <c r="T1929" s="8"/>
      <c r="U1929" s="8"/>
      <c r="V1929" s="8"/>
      <c r="W1929" s="8"/>
      <c r="X1929" s="8"/>
      <c r="Y1929" s="8"/>
      <c r="Z1929" s="8"/>
    </row>
    <row r="1930" spans="1:26" ht="15.75" customHeight="1">
      <c r="A1930" s="8"/>
      <c r="B1930" s="8"/>
      <c r="C1930" s="8"/>
      <c r="D1930" s="8"/>
      <c r="E1930" s="8"/>
      <c r="F1930" s="8"/>
      <c r="G1930" s="8"/>
      <c r="H1930" s="8"/>
      <c r="I1930" s="8"/>
      <c r="J1930" s="8"/>
      <c r="K1930" s="8"/>
      <c r="L1930" s="8"/>
      <c r="M1930" s="32"/>
      <c r="N1930" s="57" t="str">
        <f t="shared" si="17"/>
        <v/>
      </c>
      <c r="O1930" s="54">
        <f t="shared" ca="1" si="3"/>
        <v>29</v>
      </c>
      <c r="P1930" s="55">
        <f t="shared" ca="1" si="13"/>
        <v>3926663009899097.5</v>
      </c>
      <c r="Q1930" s="56">
        <f t="shared" ca="1" si="14"/>
        <v>1.0209323825737654E+17</v>
      </c>
      <c r="R1930" s="57">
        <f t="shared" ca="1" si="15"/>
        <v>0</v>
      </c>
      <c r="S1930" s="8"/>
      <c r="T1930" s="8"/>
      <c r="U1930" s="8"/>
      <c r="V1930" s="8"/>
      <c r="W1930" s="8"/>
      <c r="X1930" s="8"/>
      <c r="Y1930" s="8"/>
      <c r="Z1930" s="8"/>
    </row>
    <row r="1931" spans="1:26" ht="15.75" customHeight="1">
      <c r="A1931" s="8"/>
      <c r="B1931" s="8"/>
      <c r="C1931" s="8"/>
      <c r="D1931" s="8"/>
      <c r="E1931" s="8"/>
      <c r="F1931" s="8"/>
      <c r="G1931" s="8"/>
      <c r="H1931" s="8"/>
      <c r="I1931" s="8"/>
      <c r="J1931" s="8"/>
      <c r="K1931" s="8"/>
      <c r="L1931" s="8"/>
      <c r="M1931" s="32"/>
      <c r="N1931" s="57" t="str">
        <f t="shared" si="17"/>
        <v/>
      </c>
      <c r="O1931" s="54">
        <f t="shared" ca="1" si="3"/>
        <v>43</v>
      </c>
      <c r="P1931" s="55">
        <f t="shared" ca="1" si="13"/>
        <v>4083729530295062</v>
      </c>
      <c r="Q1931" s="56">
        <f t="shared" ca="1" si="14"/>
        <v>1.061769677876716E+17</v>
      </c>
      <c r="R1931" s="57">
        <f t="shared" ca="1" si="15"/>
        <v>0</v>
      </c>
      <c r="S1931" s="8"/>
      <c r="T1931" s="8"/>
      <c r="U1931" s="8"/>
      <c r="V1931" s="8"/>
      <c r="W1931" s="8"/>
      <c r="X1931" s="8"/>
      <c r="Y1931" s="8"/>
      <c r="Z1931" s="8"/>
    </row>
    <row r="1932" spans="1:26" ht="15.75" customHeight="1">
      <c r="A1932" s="8"/>
      <c r="B1932" s="8"/>
      <c r="C1932" s="8"/>
      <c r="D1932" s="8"/>
      <c r="E1932" s="8"/>
      <c r="F1932" s="8"/>
      <c r="G1932" s="8"/>
      <c r="H1932" s="8"/>
      <c r="I1932" s="8"/>
      <c r="J1932" s="8"/>
      <c r="K1932" s="8"/>
      <c r="L1932" s="8"/>
      <c r="M1932" s="32"/>
      <c r="N1932" s="57" t="str">
        <f t="shared" si="17"/>
        <v/>
      </c>
      <c r="O1932" s="54">
        <f t="shared" ca="1" si="3"/>
        <v>65</v>
      </c>
      <c r="P1932" s="55">
        <f t="shared" ca="1" si="13"/>
        <v>-2123539355753432</v>
      </c>
      <c r="Q1932" s="56">
        <f t="shared" ca="1" si="14"/>
        <v>1.0405342843191818E+17</v>
      </c>
      <c r="R1932" s="57">
        <f t="shared" ca="1" si="15"/>
        <v>1</v>
      </c>
      <c r="S1932" s="8"/>
      <c r="T1932" s="8"/>
      <c r="U1932" s="8"/>
      <c r="V1932" s="8"/>
      <c r="W1932" s="8"/>
      <c r="X1932" s="8"/>
      <c r="Y1932" s="8"/>
      <c r="Z1932" s="8"/>
    </row>
    <row r="1933" spans="1:26" ht="15.75" customHeight="1">
      <c r="A1933" s="8"/>
      <c r="B1933" s="8"/>
      <c r="C1933" s="8"/>
      <c r="D1933" s="8"/>
      <c r="E1933" s="8"/>
      <c r="F1933" s="8"/>
      <c r="G1933" s="8"/>
      <c r="H1933" s="8"/>
      <c r="I1933" s="8"/>
      <c r="J1933" s="8"/>
      <c r="K1933" s="8"/>
      <c r="L1933" s="8"/>
      <c r="M1933" s="32"/>
      <c r="N1933" s="57" t="str">
        <f t="shared" si="17"/>
        <v/>
      </c>
      <c r="O1933" s="54">
        <f t="shared" ca="1" si="3"/>
        <v>2</v>
      </c>
      <c r="P1933" s="55">
        <f t="shared" ca="1" si="13"/>
        <v>4162137137276727</v>
      </c>
      <c r="Q1933" s="56">
        <f t="shared" ca="1" si="14"/>
        <v>1.082155655691949E+17</v>
      </c>
      <c r="R1933" s="57">
        <f t="shared" ca="1" si="15"/>
        <v>0</v>
      </c>
      <c r="S1933" s="8"/>
      <c r="T1933" s="8"/>
      <c r="U1933" s="8"/>
      <c r="V1933" s="8"/>
      <c r="W1933" s="8"/>
      <c r="X1933" s="8"/>
      <c r="Y1933" s="8"/>
      <c r="Z1933" s="8"/>
    </row>
    <row r="1934" spans="1:26" ht="15.75" customHeight="1">
      <c r="A1934" s="8"/>
      <c r="B1934" s="8"/>
      <c r="C1934" s="8"/>
      <c r="D1934" s="8"/>
      <c r="E1934" s="8"/>
      <c r="F1934" s="8"/>
      <c r="G1934" s="8"/>
      <c r="H1934" s="8"/>
      <c r="I1934" s="8"/>
      <c r="J1934" s="8"/>
      <c r="K1934" s="8"/>
      <c r="L1934" s="8"/>
      <c r="M1934" s="32"/>
      <c r="N1934" s="57" t="str">
        <f t="shared" si="17"/>
        <v/>
      </c>
      <c r="O1934" s="54">
        <f t="shared" ca="1" si="3"/>
        <v>72</v>
      </c>
      <c r="P1934" s="55">
        <f t="shared" ca="1" si="13"/>
        <v>-2164311311383898</v>
      </c>
      <c r="Q1934" s="56">
        <f t="shared" ca="1" si="14"/>
        <v>1.0605125425781099E+17</v>
      </c>
      <c r="R1934" s="57">
        <f t="shared" ca="1" si="15"/>
        <v>1</v>
      </c>
      <c r="S1934" s="8"/>
      <c r="T1934" s="8"/>
      <c r="U1934" s="8"/>
      <c r="V1934" s="8"/>
      <c r="W1934" s="8"/>
      <c r="X1934" s="8"/>
      <c r="Y1934" s="8"/>
      <c r="Z1934" s="8"/>
    </row>
    <row r="1935" spans="1:26" ht="15.75" customHeight="1">
      <c r="A1935" s="8"/>
      <c r="B1935" s="8"/>
      <c r="C1935" s="8"/>
      <c r="D1935" s="8"/>
      <c r="E1935" s="8"/>
      <c r="F1935" s="8"/>
      <c r="G1935" s="8"/>
      <c r="H1935" s="8"/>
      <c r="I1935" s="8"/>
      <c r="J1935" s="8"/>
      <c r="K1935" s="8"/>
      <c r="L1935" s="8"/>
      <c r="M1935" s="32"/>
      <c r="N1935" s="57" t="str">
        <f t="shared" si="17"/>
        <v/>
      </c>
      <c r="O1935" s="54">
        <f t="shared" ca="1" si="3"/>
        <v>13</v>
      </c>
      <c r="P1935" s="55">
        <f t="shared" ca="1" si="13"/>
        <v>4242050170312440</v>
      </c>
      <c r="Q1935" s="56">
        <f t="shared" ca="1" si="14"/>
        <v>1.1029330442812342E+17</v>
      </c>
      <c r="R1935" s="57">
        <f t="shared" ca="1" si="15"/>
        <v>0</v>
      </c>
      <c r="S1935" s="8"/>
      <c r="T1935" s="8"/>
      <c r="U1935" s="8"/>
      <c r="V1935" s="8"/>
      <c r="W1935" s="8"/>
      <c r="X1935" s="8"/>
      <c r="Y1935" s="8"/>
      <c r="Z1935" s="8"/>
    </row>
    <row r="1936" spans="1:26" ht="15.75" customHeight="1">
      <c r="A1936" s="8"/>
      <c r="B1936" s="8"/>
      <c r="C1936" s="8"/>
      <c r="D1936" s="8"/>
      <c r="E1936" s="8"/>
      <c r="F1936" s="8"/>
      <c r="G1936" s="8"/>
      <c r="H1936" s="8"/>
      <c r="I1936" s="8"/>
      <c r="J1936" s="8"/>
      <c r="K1936" s="8"/>
      <c r="L1936" s="8"/>
      <c r="M1936" s="32"/>
      <c r="N1936" s="57" t="str">
        <f t="shared" si="17"/>
        <v/>
      </c>
      <c r="O1936" s="54">
        <f t="shared" ca="1" si="3"/>
        <v>16</v>
      </c>
      <c r="P1936" s="55">
        <f t="shared" ca="1" si="13"/>
        <v>4411732177124937</v>
      </c>
      <c r="Q1936" s="56">
        <f t="shared" ca="1" si="14"/>
        <v>1.1470503660524837E+17</v>
      </c>
      <c r="R1936" s="57">
        <f t="shared" ca="1" si="15"/>
        <v>0</v>
      </c>
      <c r="S1936" s="8"/>
      <c r="T1936" s="8"/>
      <c r="U1936" s="8"/>
      <c r="V1936" s="8"/>
      <c r="W1936" s="8"/>
      <c r="X1936" s="8"/>
      <c r="Y1936" s="8"/>
      <c r="Z1936" s="8"/>
    </row>
    <row r="1937" spans="1:26" ht="15.75" customHeight="1">
      <c r="A1937" s="8"/>
      <c r="B1937" s="8"/>
      <c r="C1937" s="8"/>
      <c r="D1937" s="8"/>
      <c r="E1937" s="8"/>
      <c r="F1937" s="8"/>
      <c r="G1937" s="8"/>
      <c r="H1937" s="8"/>
      <c r="I1937" s="8"/>
      <c r="J1937" s="8"/>
      <c r="K1937" s="8"/>
      <c r="L1937" s="8"/>
      <c r="M1937" s="32"/>
      <c r="N1937" s="57" t="str">
        <f t="shared" si="17"/>
        <v/>
      </c>
      <c r="O1937" s="54">
        <f t="shared" ca="1" si="3"/>
        <v>51</v>
      </c>
      <c r="P1937" s="55">
        <f t="shared" ca="1" si="13"/>
        <v>4588201464209935</v>
      </c>
      <c r="Q1937" s="56">
        <f t="shared" ca="1" si="14"/>
        <v>1.192932380694583E+17</v>
      </c>
      <c r="R1937" s="57">
        <f t="shared" ca="1" si="15"/>
        <v>0</v>
      </c>
      <c r="S1937" s="8"/>
      <c r="T1937" s="8"/>
      <c r="U1937" s="8"/>
      <c r="V1937" s="8"/>
      <c r="W1937" s="8"/>
      <c r="X1937" s="8"/>
      <c r="Y1937" s="8"/>
      <c r="Z1937" s="8"/>
    </row>
    <row r="1938" spans="1:26" ht="15.75" customHeight="1">
      <c r="A1938" s="8"/>
      <c r="B1938" s="8"/>
      <c r="C1938" s="8"/>
      <c r="D1938" s="8"/>
      <c r="E1938" s="8"/>
      <c r="F1938" s="8"/>
      <c r="G1938" s="8"/>
      <c r="H1938" s="8"/>
      <c r="I1938" s="8"/>
      <c r="J1938" s="8"/>
      <c r="K1938" s="8"/>
      <c r="L1938" s="8"/>
      <c r="M1938" s="32"/>
      <c r="N1938" s="57" t="str">
        <f t="shared" si="17"/>
        <v/>
      </c>
      <c r="O1938" s="54">
        <f t="shared" ca="1" si="3"/>
        <v>93</v>
      </c>
      <c r="P1938" s="55">
        <f t="shared" ca="1" si="13"/>
        <v>-2385864761389166</v>
      </c>
      <c r="Q1938" s="56">
        <f t="shared" ca="1" si="14"/>
        <v>1.1690737330806914E+17</v>
      </c>
      <c r="R1938" s="57">
        <f t="shared" ca="1" si="15"/>
        <v>1</v>
      </c>
      <c r="S1938" s="8"/>
      <c r="T1938" s="8"/>
      <c r="U1938" s="8"/>
      <c r="V1938" s="8"/>
      <c r="W1938" s="8"/>
      <c r="X1938" s="8"/>
      <c r="Y1938" s="8"/>
      <c r="Z1938" s="8"/>
    </row>
    <row r="1939" spans="1:26" ht="15.75" customHeight="1">
      <c r="A1939" s="8"/>
      <c r="B1939" s="8"/>
      <c r="C1939" s="8"/>
      <c r="D1939" s="8"/>
      <c r="E1939" s="8"/>
      <c r="F1939" s="8"/>
      <c r="G1939" s="8"/>
      <c r="H1939" s="8"/>
      <c r="I1939" s="8"/>
      <c r="J1939" s="8"/>
      <c r="K1939" s="8"/>
      <c r="L1939" s="8"/>
      <c r="M1939" s="32"/>
      <c r="N1939" s="57" t="str">
        <f t="shared" si="17"/>
        <v/>
      </c>
      <c r="O1939" s="54">
        <f t="shared" ca="1" si="3"/>
        <v>41</v>
      </c>
      <c r="P1939" s="55">
        <f t="shared" ca="1" si="13"/>
        <v>4676294932322766</v>
      </c>
      <c r="Q1939" s="56">
        <f t="shared" ca="1" si="14"/>
        <v>1.215836682403919E+17</v>
      </c>
      <c r="R1939" s="57">
        <f t="shared" ca="1" si="15"/>
        <v>0</v>
      </c>
      <c r="S1939" s="8"/>
      <c r="T1939" s="8"/>
      <c r="U1939" s="8"/>
      <c r="V1939" s="8"/>
      <c r="W1939" s="8"/>
      <c r="X1939" s="8"/>
      <c r="Y1939" s="8"/>
      <c r="Z1939" s="8"/>
    </row>
    <row r="1940" spans="1:26" ht="15.75" customHeight="1">
      <c r="A1940" s="8"/>
      <c r="B1940" s="8"/>
      <c r="C1940" s="8"/>
      <c r="D1940" s="8"/>
      <c r="E1940" s="8"/>
      <c r="F1940" s="8"/>
      <c r="G1940" s="8"/>
      <c r="H1940" s="8"/>
      <c r="I1940" s="8"/>
      <c r="J1940" s="8"/>
      <c r="K1940" s="8"/>
      <c r="L1940" s="8"/>
      <c r="M1940" s="32"/>
      <c r="N1940" s="57" t="str">
        <f t="shared" si="17"/>
        <v/>
      </c>
      <c r="O1940" s="54">
        <f t="shared" ca="1" si="3"/>
        <v>31</v>
      </c>
      <c r="P1940" s="55">
        <f t="shared" ca="1" si="13"/>
        <v>4863346729615676</v>
      </c>
      <c r="Q1940" s="56">
        <f t="shared" ca="1" si="14"/>
        <v>1.2644701497000758E+17</v>
      </c>
      <c r="R1940" s="57">
        <f t="shared" ca="1" si="15"/>
        <v>0</v>
      </c>
      <c r="S1940" s="8"/>
      <c r="T1940" s="8"/>
      <c r="U1940" s="8"/>
      <c r="V1940" s="8"/>
      <c r="W1940" s="8"/>
      <c r="X1940" s="8"/>
      <c r="Y1940" s="8"/>
      <c r="Z1940" s="8"/>
    </row>
    <row r="1941" spans="1:26" ht="15.75" customHeight="1">
      <c r="A1941" s="8"/>
      <c r="B1941" s="8"/>
      <c r="C1941" s="8"/>
      <c r="D1941" s="8"/>
      <c r="E1941" s="8"/>
      <c r="F1941" s="8"/>
      <c r="G1941" s="8"/>
      <c r="H1941" s="8"/>
      <c r="I1941" s="8"/>
      <c r="J1941" s="8"/>
      <c r="K1941" s="8"/>
      <c r="L1941" s="8"/>
      <c r="M1941" s="32"/>
      <c r="N1941" s="57" t="str">
        <f t="shared" si="17"/>
        <v/>
      </c>
      <c r="O1941" s="54">
        <f t="shared" ca="1" si="3"/>
        <v>11</v>
      </c>
      <c r="P1941" s="55">
        <f t="shared" ca="1" si="13"/>
        <v>5057880598800303</v>
      </c>
      <c r="Q1941" s="56">
        <f t="shared" ca="1" si="14"/>
        <v>1.3150489556880789E+17</v>
      </c>
      <c r="R1941" s="57">
        <f t="shared" ca="1" si="15"/>
        <v>0</v>
      </c>
      <c r="S1941" s="8"/>
      <c r="T1941" s="8"/>
      <c r="U1941" s="8"/>
      <c r="V1941" s="8"/>
      <c r="W1941" s="8"/>
      <c r="X1941" s="8"/>
      <c r="Y1941" s="8"/>
      <c r="Z1941" s="8"/>
    </row>
    <row r="1942" spans="1:26" ht="15.75" customHeight="1">
      <c r="A1942" s="8"/>
      <c r="B1942" s="8"/>
      <c r="C1942" s="8"/>
      <c r="D1942" s="8"/>
      <c r="E1942" s="8"/>
      <c r="F1942" s="8"/>
      <c r="G1942" s="8"/>
      <c r="H1942" s="8"/>
      <c r="I1942" s="8"/>
      <c r="J1942" s="8"/>
      <c r="K1942" s="8"/>
      <c r="L1942" s="8"/>
      <c r="M1942" s="32"/>
      <c r="N1942" s="57" t="str">
        <f t="shared" si="17"/>
        <v/>
      </c>
      <c r="O1942" s="54">
        <f t="shared" ca="1" si="3"/>
        <v>76</v>
      </c>
      <c r="P1942" s="55">
        <f t="shared" ca="1" si="13"/>
        <v>-2630097911376158</v>
      </c>
      <c r="Q1942" s="56">
        <f t="shared" ca="1" si="14"/>
        <v>1.2887479765743173E+17</v>
      </c>
      <c r="R1942" s="57">
        <f t="shared" ca="1" si="15"/>
        <v>1</v>
      </c>
      <c r="S1942" s="8"/>
      <c r="T1942" s="8"/>
      <c r="U1942" s="8"/>
      <c r="V1942" s="8"/>
      <c r="W1942" s="8"/>
      <c r="X1942" s="8"/>
      <c r="Y1942" s="8"/>
      <c r="Z1942" s="8"/>
    </row>
    <row r="1943" spans="1:26" ht="15.75" customHeight="1">
      <c r="A1943" s="8"/>
      <c r="B1943" s="8"/>
      <c r="C1943" s="8"/>
      <c r="D1943" s="8"/>
      <c r="E1943" s="8"/>
      <c r="F1943" s="8"/>
      <c r="G1943" s="8"/>
      <c r="H1943" s="8"/>
      <c r="I1943" s="8"/>
      <c r="J1943" s="8"/>
      <c r="K1943" s="8"/>
      <c r="L1943" s="8"/>
      <c r="M1943" s="32"/>
      <c r="N1943" s="57" t="str">
        <f t="shared" si="17"/>
        <v/>
      </c>
      <c r="O1943" s="54">
        <f t="shared" ca="1" si="3"/>
        <v>13</v>
      </c>
      <c r="P1943" s="55">
        <f t="shared" ca="1" si="13"/>
        <v>5154991906297269</v>
      </c>
      <c r="Q1943" s="56">
        <f t="shared" ca="1" si="14"/>
        <v>1.3402978956372899E+17</v>
      </c>
      <c r="R1943" s="57">
        <f t="shared" ca="1" si="15"/>
        <v>0</v>
      </c>
      <c r="S1943" s="8"/>
      <c r="T1943" s="8"/>
      <c r="U1943" s="8"/>
      <c r="V1943" s="8"/>
      <c r="W1943" s="8"/>
      <c r="X1943" s="8"/>
      <c r="Y1943" s="8"/>
      <c r="Z1943" s="8"/>
    </row>
    <row r="1944" spans="1:26" ht="15.75" customHeight="1">
      <c r="A1944" s="8"/>
      <c r="B1944" s="8"/>
      <c r="C1944" s="8"/>
      <c r="D1944" s="8"/>
      <c r="E1944" s="8"/>
      <c r="F1944" s="8"/>
      <c r="G1944" s="8"/>
      <c r="H1944" s="8"/>
      <c r="I1944" s="8"/>
      <c r="J1944" s="8"/>
      <c r="K1944" s="8"/>
      <c r="L1944" s="8"/>
      <c r="M1944" s="32"/>
      <c r="N1944" s="57" t="str">
        <f t="shared" si="17"/>
        <v/>
      </c>
      <c r="O1944" s="54">
        <f t="shared" ca="1" si="3"/>
        <v>4</v>
      </c>
      <c r="P1944" s="55">
        <f t="shared" ca="1" si="13"/>
        <v>5361191582549160</v>
      </c>
      <c r="Q1944" s="56">
        <f t="shared" ca="1" si="14"/>
        <v>1.3939098114627814E+17</v>
      </c>
      <c r="R1944" s="57">
        <f t="shared" ca="1" si="15"/>
        <v>0</v>
      </c>
      <c r="S1944" s="8"/>
      <c r="T1944" s="8"/>
      <c r="U1944" s="8"/>
      <c r="V1944" s="8"/>
      <c r="W1944" s="8"/>
      <c r="X1944" s="8"/>
      <c r="Y1944" s="8"/>
      <c r="Z1944" s="8"/>
    </row>
    <row r="1945" spans="1:26" ht="15.75" customHeight="1">
      <c r="A1945" s="8"/>
      <c r="B1945" s="8"/>
      <c r="C1945" s="8"/>
      <c r="D1945" s="8"/>
      <c r="E1945" s="8"/>
      <c r="F1945" s="8"/>
      <c r="G1945" s="8"/>
      <c r="H1945" s="8"/>
      <c r="I1945" s="8"/>
      <c r="J1945" s="8"/>
      <c r="K1945" s="8"/>
      <c r="L1945" s="8"/>
      <c r="M1945" s="32"/>
      <c r="N1945" s="57" t="str">
        <f t="shared" si="17"/>
        <v/>
      </c>
      <c r="O1945" s="54">
        <f t="shared" ca="1" si="3"/>
        <v>31</v>
      </c>
      <c r="P1945" s="55">
        <f t="shared" ca="1" si="13"/>
        <v>5575639245851126</v>
      </c>
      <c r="Q1945" s="56">
        <f t="shared" ca="1" si="14"/>
        <v>1.4496662039212928E+17</v>
      </c>
      <c r="R1945" s="57">
        <f t="shared" ca="1" si="15"/>
        <v>0</v>
      </c>
      <c r="S1945" s="8"/>
      <c r="T1945" s="8"/>
      <c r="U1945" s="8"/>
      <c r="V1945" s="8"/>
      <c r="W1945" s="8"/>
      <c r="X1945" s="8"/>
      <c r="Y1945" s="8"/>
      <c r="Z1945" s="8"/>
    </row>
    <row r="1946" spans="1:26" ht="15.75" customHeight="1">
      <c r="A1946" s="8"/>
      <c r="B1946" s="8"/>
      <c r="C1946" s="8"/>
      <c r="D1946" s="8"/>
      <c r="E1946" s="8"/>
      <c r="F1946" s="8"/>
      <c r="G1946" s="8"/>
      <c r="H1946" s="8"/>
      <c r="I1946" s="8"/>
      <c r="J1946" s="8"/>
      <c r="K1946" s="8"/>
      <c r="L1946" s="8"/>
      <c r="M1946" s="32"/>
      <c r="N1946" s="57" t="str">
        <f t="shared" si="17"/>
        <v/>
      </c>
      <c r="O1946" s="54">
        <f t="shared" ca="1" si="3"/>
        <v>45</v>
      </c>
      <c r="P1946" s="55">
        <f t="shared" ca="1" si="13"/>
        <v>5798664815685171</v>
      </c>
      <c r="Q1946" s="56">
        <f t="shared" ca="1" si="14"/>
        <v>1.5076528520781446E+17</v>
      </c>
      <c r="R1946" s="57">
        <f t="shared" ca="1" si="15"/>
        <v>0</v>
      </c>
      <c r="S1946" s="8"/>
      <c r="T1946" s="8"/>
      <c r="U1946" s="8"/>
      <c r="V1946" s="8"/>
      <c r="W1946" s="8"/>
      <c r="X1946" s="8"/>
      <c r="Y1946" s="8"/>
      <c r="Z1946" s="8"/>
    </row>
    <row r="1947" spans="1:26" ht="15.75" customHeight="1">
      <c r="A1947" s="8"/>
      <c r="B1947" s="8"/>
      <c r="C1947" s="8"/>
      <c r="D1947" s="8"/>
      <c r="E1947" s="8"/>
      <c r="F1947" s="8"/>
      <c r="G1947" s="8"/>
      <c r="H1947" s="8"/>
      <c r="I1947" s="8"/>
      <c r="J1947" s="8"/>
      <c r="K1947" s="8"/>
      <c r="L1947" s="8"/>
      <c r="M1947" s="32"/>
      <c r="N1947" s="57" t="str">
        <f t="shared" si="17"/>
        <v/>
      </c>
      <c r="O1947" s="54">
        <f t="shared" ca="1" si="3"/>
        <v>49</v>
      </c>
      <c r="P1947" s="55">
        <f t="shared" ca="1" si="13"/>
        <v>6030611408312579</v>
      </c>
      <c r="Q1947" s="56">
        <f t="shared" ca="1" si="14"/>
        <v>1.5679589661612704E+17</v>
      </c>
      <c r="R1947" s="57">
        <f t="shared" ca="1" si="15"/>
        <v>0</v>
      </c>
      <c r="S1947" s="8"/>
      <c r="T1947" s="8"/>
      <c r="U1947" s="8"/>
      <c r="V1947" s="8"/>
      <c r="W1947" s="8"/>
      <c r="X1947" s="8"/>
      <c r="Y1947" s="8"/>
      <c r="Z1947" s="8"/>
    </row>
    <row r="1948" spans="1:26" ht="15.75" customHeight="1">
      <c r="A1948" s="8"/>
      <c r="B1948" s="8"/>
      <c r="C1948" s="8"/>
      <c r="D1948" s="8"/>
      <c r="E1948" s="8"/>
      <c r="F1948" s="8"/>
      <c r="G1948" s="8"/>
      <c r="H1948" s="8"/>
      <c r="I1948" s="8"/>
      <c r="J1948" s="8"/>
      <c r="K1948" s="8"/>
      <c r="L1948" s="8"/>
      <c r="M1948" s="32"/>
      <c r="N1948" s="57" t="str">
        <f t="shared" si="17"/>
        <v/>
      </c>
      <c r="O1948" s="54">
        <f t="shared" ca="1" si="3"/>
        <v>3</v>
      </c>
      <c r="P1948" s="55">
        <f t="shared" ca="1" si="13"/>
        <v>6271835864645082</v>
      </c>
      <c r="Q1948" s="56">
        <f t="shared" ca="1" si="14"/>
        <v>1.6306773248077213E+17</v>
      </c>
      <c r="R1948" s="57">
        <f t="shared" ca="1" si="15"/>
        <v>0</v>
      </c>
      <c r="S1948" s="8"/>
      <c r="T1948" s="8"/>
      <c r="U1948" s="8"/>
      <c r="V1948" s="8"/>
      <c r="W1948" s="8"/>
      <c r="X1948" s="8"/>
      <c r="Y1948" s="8"/>
      <c r="Z1948" s="8"/>
    </row>
    <row r="1949" spans="1:26" ht="15.75" customHeight="1">
      <c r="A1949" s="8"/>
      <c r="B1949" s="8"/>
      <c r="C1949" s="8"/>
      <c r="D1949" s="8"/>
      <c r="E1949" s="8"/>
      <c r="F1949" s="8"/>
      <c r="G1949" s="8"/>
      <c r="H1949" s="8"/>
      <c r="I1949" s="8"/>
      <c r="J1949" s="8"/>
      <c r="K1949" s="8"/>
      <c r="L1949" s="8"/>
      <c r="M1949" s="32"/>
      <c r="N1949" s="57" t="str">
        <f t="shared" si="17"/>
        <v/>
      </c>
      <c r="O1949" s="54">
        <f t="shared" ca="1" si="3"/>
        <v>31</v>
      </c>
      <c r="P1949" s="55">
        <f t="shared" ca="1" si="13"/>
        <v>6522709299230885</v>
      </c>
      <c r="Q1949" s="56">
        <f t="shared" ca="1" si="14"/>
        <v>1.6959044178000301E+17</v>
      </c>
      <c r="R1949" s="57">
        <f t="shared" ca="1" si="15"/>
        <v>0</v>
      </c>
      <c r="S1949" s="8"/>
      <c r="T1949" s="8"/>
      <c r="U1949" s="8"/>
      <c r="V1949" s="8"/>
      <c r="W1949" s="8"/>
      <c r="X1949" s="8"/>
      <c r="Y1949" s="8"/>
      <c r="Z1949" s="8"/>
    </row>
    <row r="1950" spans="1:26" ht="15.75" customHeight="1">
      <c r="A1950" s="8"/>
      <c r="B1950" s="8"/>
      <c r="C1950" s="8"/>
      <c r="D1950" s="8"/>
      <c r="E1950" s="8"/>
      <c r="F1950" s="8"/>
      <c r="G1950" s="8"/>
      <c r="H1950" s="8"/>
      <c r="I1950" s="8"/>
      <c r="J1950" s="8"/>
      <c r="K1950" s="8"/>
      <c r="L1950" s="8"/>
      <c r="M1950" s="32"/>
      <c r="N1950" s="57" t="str">
        <f t="shared" si="17"/>
        <v/>
      </c>
      <c r="O1950" s="54">
        <f t="shared" ca="1" si="3"/>
        <v>3</v>
      </c>
      <c r="P1950" s="55">
        <f t="shared" ca="1" si="13"/>
        <v>6783617671200120</v>
      </c>
      <c r="Q1950" s="56">
        <f t="shared" ca="1" si="14"/>
        <v>1.7637405945120314E+17</v>
      </c>
      <c r="R1950" s="57">
        <f t="shared" ca="1" si="15"/>
        <v>0</v>
      </c>
      <c r="S1950" s="8"/>
      <c r="T1950" s="8"/>
      <c r="U1950" s="8"/>
      <c r="V1950" s="8"/>
      <c r="W1950" s="8"/>
      <c r="X1950" s="8"/>
      <c r="Y1950" s="8"/>
      <c r="Z1950" s="8"/>
    </row>
    <row r="1951" spans="1:26" ht="15.75" customHeight="1">
      <c r="A1951" s="8"/>
      <c r="B1951" s="8"/>
      <c r="C1951" s="8"/>
      <c r="D1951" s="8"/>
      <c r="E1951" s="8"/>
      <c r="F1951" s="8"/>
      <c r="G1951" s="8"/>
      <c r="H1951" s="8"/>
      <c r="I1951" s="8"/>
      <c r="J1951" s="8"/>
      <c r="K1951" s="8"/>
      <c r="L1951" s="8"/>
      <c r="M1951" s="32"/>
      <c r="N1951" s="57" t="str">
        <f t="shared" si="17"/>
        <v/>
      </c>
      <c r="O1951" s="54">
        <f t="shared" ca="1" si="3"/>
        <v>6</v>
      </c>
      <c r="P1951" s="55">
        <f t="shared" ca="1" si="13"/>
        <v>7054962378048126</v>
      </c>
      <c r="Q1951" s="56">
        <f t="shared" ca="1" si="14"/>
        <v>1.8342902182925126E+17</v>
      </c>
      <c r="R1951" s="57">
        <f t="shared" ca="1" si="15"/>
        <v>0</v>
      </c>
      <c r="S1951" s="8"/>
      <c r="T1951" s="8"/>
      <c r="U1951" s="8"/>
      <c r="V1951" s="8"/>
      <c r="W1951" s="8"/>
      <c r="X1951" s="8"/>
      <c r="Y1951" s="8"/>
      <c r="Z1951" s="8"/>
    </row>
    <row r="1952" spans="1:26" ht="15.75" customHeight="1">
      <c r="A1952" s="8"/>
      <c r="B1952" s="8"/>
      <c r="C1952" s="8"/>
      <c r="D1952" s="8"/>
      <c r="E1952" s="8"/>
      <c r="F1952" s="8"/>
      <c r="G1952" s="8"/>
      <c r="H1952" s="8"/>
      <c r="I1952" s="8"/>
      <c r="J1952" s="8"/>
      <c r="K1952" s="8"/>
      <c r="L1952" s="8"/>
      <c r="M1952" s="32"/>
      <c r="N1952" s="57" t="str">
        <f t="shared" si="17"/>
        <v/>
      </c>
      <c r="O1952" s="54">
        <f t="shared" ca="1" si="3"/>
        <v>60</v>
      </c>
      <c r="P1952" s="55">
        <f t="shared" ca="1" si="13"/>
        <v>-3668580436585025.5</v>
      </c>
      <c r="Q1952" s="56">
        <f t="shared" ca="1" si="14"/>
        <v>1.7976044139266624E+17</v>
      </c>
      <c r="R1952" s="57">
        <f t="shared" ca="1" si="15"/>
        <v>1</v>
      </c>
      <c r="S1952" s="8"/>
      <c r="T1952" s="8"/>
      <c r="U1952" s="8"/>
      <c r="V1952" s="8"/>
      <c r="W1952" s="8"/>
      <c r="X1952" s="8"/>
      <c r="Y1952" s="8"/>
      <c r="Z1952" s="8"/>
    </row>
    <row r="1953" spans="1:26" ht="15.75" customHeight="1">
      <c r="A1953" s="8"/>
      <c r="B1953" s="8"/>
      <c r="C1953" s="8"/>
      <c r="D1953" s="8"/>
      <c r="E1953" s="8"/>
      <c r="F1953" s="8"/>
      <c r="G1953" s="8"/>
      <c r="H1953" s="8"/>
      <c r="I1953" s="8"/>
      <c r="J1953" s="8"/>
      <c r="K1953" s="8"/>
      <c r="L1953" s="8"/>
      <c r="M1953" s="32"/>
      <c r="N1953" s="57" t="str">
        <f t="shared" si="17"/>
        <v/>
      </c>
      <c r="O1953" s="54">
        <f t="shared" ca="1" si="3"/>
        <v>38</v>
      </c>
      <c r="P1953" s="55">
        <f t="shared" ca="1" si="13"/>
        <v>7190417655706650</v>
      </c>
      <c r="Q1953" s="56">
        <f t="shared" ca="1" si="14"/>
        <v>1.869508590483729E+17</v>
      </c>
      <c r="R1953" s="57">
        <f t="shared" ca="1" si="15"/>
        <v>0</v>
      </c>
      <c r="S1953" s="8"/>
      <c r="T1953" s="8"/>
      <c r="U1953" s="8"/>
      <c r="V1953" s="8"/>
      <c r="W1953" s="8"/>
      <c r="X1953" s="8"/>
      <c r="Y1953" s="8"/>
      <c r="Z1953" s="8"/>
    </row>
    <row r="1954" spans="1:26" ht="15.75" customHeight="1">
      <c r="A1954" s="8"/>
      <c r="B1954" s="8"/>
      <c r="C1954" s="8"/>
      <c r="D1954" s="8"/>
      <c r="E1954" s="8"/>
      <c r="F1954" s="8"/>
      <c r="G1954" s="8"/>
      <c r="H1954" s="8"/>
      <c r="I1954" s="8"/>
      <c r="J1954" s="8"/>
      <c r="K1954" s="8"/>
      <c r="L1954" s="8"/>
      <c r="M1954" s="32"/>
      <c r="N1954" s="57" t="str">
        <f t="shared" si="17"/>
        <v/>
      </c>
      <c r="O1954" s="54">
        <f t="shared" ca="1" si="3"/>
        <v>14</v>
      </c>
      <c r="P1954" s="55">
        <f t="shared" ca="1" si="13"/>
        <v>7478034361934916</v>
      </c>
      <c r="Q1954" s="56">
        <f t="shared" ca="1" si="14"/>
        <v>1.9442889341030781E+17</v>
      </c>
      <c r="R1954" s="57">
        <f t="shared" ca="1" si="15"/>
        <v>0</v>
      </c>
      <c r="S1954" s="8"/>
      <c r="T1954" s="8"/>
      <c r="U1954" s="8"/>
      <c r="V1954" s="8"/>
      <c r="W1954" s="8"/>
      <c r="X1954" s="8"/>
      <c r="Y1954" s="8"/>
      <c r="Z1954" s="8"/>
    </row>
    <row r="1955" spans="1:26" ht="15.75" customHeight="1">
      <c r="A1955" s="8"/>
      <c r="B1955" s="8"/>
      <c r="C1955" s="8"/>
      <c r="D1955" s="8"/>
      <c r="E1955" s="8"/>
      <c r="F1955" s="8"/>
      <c r="G1955" s="8"/>
      <c r="H1955" s="8"/>
      <c r="I1955" s="8"/>
      <c r="J1955" s="8"/>
      <c r="K1955" s="8"/>
      <c r="L1955" s="8"/>
      <c r="M1955" s="32"/>
      <c r="N1955" s="57" t="str">
        <f t="shared" si="17"/>
        <v/>
      </c>
      <c r="O1955" s="54">
        <f t="shared" ca="1" si="3"/>
        <v>9</v>
      </c>
      <c r="P1955" s="55">
        <f t="shared" ca="1" si="13"/>
        <v>7777155736412312</v>
      </c>
      <c r="Q1955" s="56">
        <f t="shared" ca="1" si="14"/>
        <v>2.0220604914672013E+17</v>
      </c>
      <c r="R1955" s="57">
        <f t="shared" ca="1" si="15"/>
        <v>0</v>
      </c>
      <c r="S1955" s="8"/>
      <c r="T1955" s="8"/>
      <c r="U1955" s="8"/>
      <c r="V1955" s="8"/>
      <c r="W1955" s="8"/>
      <c r="X1955" s="8"/>
      <c r="Y1955" s="8"/>
      <c r="Z1955" s="8"/>
    </row>
    <row r="1956" spans="1:26" ht="15.75" customHeight="1">
      <c r="A1956" s="8"/>
      <c r="B1956" s="8"/>
      <c r="C1956" s="8"/>
      <c r="D1956" s="8"/>
      <c r="E1956" s="8"/>
      <c r="F1956" s="8"/>
      <c r="G1956" s="8"/>
      <c r="H1956" s="8"/>
      <c r="I1956" s="8"/>
      <c r="J1956" s="8"/>
      <c r="K1956" s="8"/>
      <c r="L1956" s="8"/>
      <c r="M1956" s="32"/>
      <c r="N1956" s="57" t="str">
        <f t="shared" si="17"/>
        <v/>
      </c>
      <c r="O1956" s="54">
        <f t="shared" ca="1" si="3"/>
        <v>0</v>
      </c>
      <c r="P1956" s="55">
        <f t="shared" ca="1" si="13"/>
        <v>8088241965868805</v>
      </c>
      <c r="Q1956" s="56">
        <f t="shared" ca="1" si="14"/>
        <v>2.1029429111258893E+17</v>
      </c>
      <c r="R1956" s="57">
        <f t="shared" ca="1" si="15"/>
        <v>0</v>
      </c>
      <c r="S1956" s="8"/>
      <c r="T1956" s="8"/>
      <c r="U1956" s="8"/>
      <c r="V1956" s="8"/>
      <c r="W1956" s="8"/>
      <c r="X1956" s="8"/>
      <c r="Y1956" s="8"/>
      <c r="Z1956" s="8"/>
    </row>
    <row r="1957" spans="1:26" ht="15.75" customHeight="1">
      <c r="A1957" s="8"/>
      <c r="B1957" s="8"/>
      <c r="C1957" s="8"/>
      <c r="D1957" s="8"/>
      <c r="E1957" s="8"/>
      <c r="F1957" s="8"/>
      <c r="G1957" s="8"/>
      <c r="H1957" s="8"/>
      <c r="I1957" s="8"/>
      <c r="J1957" s="8"/>
      <c r="K1957" s="8"/>
      <c r="L1957" s="8"/>
      <c r="M1957" s="32"/>
      <c r="N1957" s="57" t="str">
        <f t="shared" si="17"/>
        <v/>
      </c>
      <c r="O1957" s="54">
        <f t="shared" ca="1" si="3"/>
        <v>11</v>
      </c>
      <c r="P1957" s="55">
        <f t="shared" ca="1" si="13"/>
        <v>8411771644503557</v>
      </c>
      <c r="Q1957" s="56">
        <f t="shared" ca="1" si="14"/>
        <v>2.1870606275709248E+17</v>
      </c>
      <c r="R1957" s="57">
        <f t="shared" ca="1" si="15"/>
        <v>0</v>
      </c>
      <c r="S1957" s="8"/>
      <c r="T1957" s="8"/>
      <c r="U1957" s="8"/>
      <c r="V1957" s="8"/>
      <c r="W1957" s="8"/>
      <c r="X1957" s="8"/>
      <c r="Y1957" s="8"/>
      <c r="Z1957" s="8"/>
    </row>
    <row r="1958" spans="1:26" ht="15.75" customHeight="1">
      <c r="A1958" s="8"/>
      <c r="B1958" s="8"/>
      <c r="C1958" s="8"/>
      <c r="D1958" s="8"/>
      <c r="E1958" s="8"/>
      <c r="F1958" s="8"/>
      <c r="G1958" s="8"/>
      <c r="H1958" s="8"/>
      <c r="I1958" s="8"/>
      <c r="J1958" s="8"/>
      <c r="K1958" s="8"/>
      <c r="L1958" s="8"/>
      <c r="M1958" s="32"/>
      <c r="N1958" s="57" t="str">
        <f t="shared" si="17"/>
        <v/>
      </c>
      <c r="O1958" s="54">
        <f t="shared" ca="1" si="3"/>
        <v>24</v>
      </c>
      <c r="P1958" s="55">
        <f t="shared" ca="1" si="13"/>
        <v>8748242510283699</v>
      </c>
      <c r="Q1958" s="56">
        <f t="shared" ca="1" si="14"/>
        <v>2.2745430526737619E+17</v>
      </c>
      <c r="R1958" s="57">
        <f t="shared" ca="1" si="15"/>
        <v>0</v>
      </c>
      <c r="S1958" s="8"/>
      <c r="T1958" s="8"/>
      <c r="U1958" s="8"/>
      <c r="V1958" s="8"/>
      <c r="W1958" s="8"/>
      <c r="X1958" s="8"/>
      <c r="Y1958" s="8"/>
      <c r="Z1958" s="8"/>
    </row>
    <row r="1959" spans="1:26" ht="15.75" customHeight="1">
      <c r="A1959" s="8"/>
      <c r="B1959" s="8"/>
      <c r="C1959" s="8"/>
      <c r="D1959" s="8"/>
      <c r="E1959" s="8"/>
      <c r="F1959" s="8"/>
      <c r="G1959" s="8"/>
      <c r="H1959" s="8"/>
      <c r="I1959" s="8"/>
      <c r="J1959" s="8"/>
      <c r="K1959" s="8"/>
      <c r="L1959" s="8"/>
      <c r="M1959" s="32"/>
      <c r="N1959" s="57" t="str">
        <f t="shared" si="17"/>
        <v/>
      </c>
      <c r="O1959" s="54">
        <f t="shared" ca="1" si="3"/>
        <v>62</v>
      </c>
      <c r="P1959" s="55">
        <f t="shared" ca="1" si="13"/>
        <v>-4549086105347524</v>
      </c>
      <c r="Q1959" s="56">
        <f t="shared" ca="1" si="14"/>
        <v>2.2290521916202867E+17</v>
      </c>
      <c r="R1959" s="57">
        <f t="shared" ca="1" si="15"/>
        <v>1</v>
      </c>
      <c r="S1959" s="8"/>
      <c r="T1959" s="8"/>
      <c r="U1959" s="8"/>
      <c r="V1959" s="8"/>
      <c r="W1959" s="8"/>
      <c r="X1959" s="8"/>
      <c r="Y1959" s="8"/>
      <c r="Z1959" s="8"/>
    </row>
    <row r="1960" spans="1:26" ht="15.75" customHeight="1">
      <c r="A1960" s="8"/>
      <c r="B1960" s="8"/>
      <c r="C1960" s="8"/>
      <c r="D1960" s="8"/>
      <c r="E1960" s="8"/>
      <c r="F1960" s="8"/>
      <c r="G1960" s="8"/>
      <c r="H1960" s="8"/>
      <c r="I1960" s="8"/>
      <c r="J1960" s="8"/>
      <c r="K1960" s="8"/>
      <c r="L1960" s="8"/>
      <c r="M1960" s="32"/>
      <c r="N1960" s="57" t="str">
        <f t="shared" si="17"/>
        <v/>
      </c>
      <c r="O1960" s="54">
        <f t="shared" ca="1" si="3"/>
        <v>72</v>
      </c>
      <c r="P1960" s="55">
        <f t="shared" ca="1" si="13"/>
        <v>-4458104383240573.5</v>
      </c>
      <c r="Q1960" s="56">
        <f t="shared" ca="1" si="14"/>
        <v>2.184471147787881E+17</v>
      </c>
      <c r="R1960" s="57">
        <f t="shared" ca="1" si="15"/>
        <v>2</v>
      </c>
      <c r="S1960" s="8"/>
      <c r="T1960" s="8"/>
      <c r="U1960" s="8"/>
      <c r="V1960" s="8"/>
      <c r="W1960" s="8"/>
      <c r="X1960" s="8"/>
      <c r="Y1960" s="8"/>
      <c r="Z1960" s="8"/>
    </row>
    <row r="1961" spans="1:26" ht="15.75" customHeight="1">
      <c r="A1961" s="8"/>
      <c r="B1961" s="8"/>
      <c r="C1961" s="8"/>
      <c r="D1961" s="8"/>
      <c r="E1961" s="8"/>
      <c r="F1961" s="8"/>
      <c r="G1961" s="8"/>
      <c r="H1961" s="8"/>
      <c r="I1961" s="8"/>
      <c r="J1961" s="8"/>
      <c r="K1961" s="8"/>
      <c r="L1961" s="8"/>
      <c r="M1961" s="32"/>
      <c r="N1961" s="57" t="str">
        <f t="shared" si="17"/>
        <v/>
      </c>
      <c r="O1961" s="54">
        <f t="shared" ca="1" si="3"/>
        <v>90</v>
      </c>
      <c r="P1961" s="55">
        <f t="shared" ca="1" si="13"/>
        <v>-4368942295575762</v>
      </c>
      <c r="Q1961" s="56">
        <f t="shared" ca="1" si="14"/>
        <v>2.1407817248321232E+17</v>
      </c>
      <c r="R1961" s="57">
        <f t="shared" ca="1" si="15"/>
        <v>3</v>
      </c>
      <c r="S1961" s="8"/>
      <c r="T1961" s="8"/>
      <c r="U1961" s="8"/>
      <c r="V1961" s="8"/>
      <c r="W1961" s="8"/>
      <c r="X1961" s="8"/>
      <c r="Y1961" s="8"/>
      <c r="Z1961" s="8"/>
    </row>
    <row r="1962" spans="1:26" ht="15.75" customHeight="1">
      <c r="A1962" s="8"/>
      <c r="B1962" s="8"/>
      <c r="C1962" s="8"/>
      <c r="D1962" s="8"/>
      <c r="E1962" s="8"/>
      <c r="F1962" s="8"/>
      <c r="G1962" s="8"/>
      <c r="H1962" s="8"/>
      <c r="I1962" s="8"/>
      <c r="J1962" s="8"/>
      <c r="K1962" s="8"/>
      <c r="L1962" s="8"/>
      <c r="M1962" s="32"/>
      <c r="N1962" s="57" t="str">
        <f t="shared" si="17"/>
        <v/>
      </c>
      <c r="O1962" s="54">
        <f t="shared" ca="1" si="3"/>
        <v>77</v>
      </c>
      <c r="P1962" s="55">
        <f t="shared" ca="1" si="13"/>
        <v>-4281563449664246.5</v>
      </c>
      <c r="Q1962" s="56">
        <f t="shared" ca="1" si="14"/>
        <v>2.0979660903354806E+17</v>
      </c>
      <c r="R1962" s="57">
        <f t="shared" ca="1" si="15"/>
        <v>4</v>
      </c>
      <c r="S1962" s="8"/>
      <c r="T1962" s="8"/>
      <c r="U1962" s="8"/>
      <c r="V1962" s="8"/>
      <c r="W1962" s="8"/>
      <c r="X1962" s="8"/>
      <c r="Y1962" s="8"/>
      <c r="Z1962" s="8"/>
    </row>
    <row r="1963" spans="1:26" ht="15.75" customHeight="1">
      <c r="A1963" s="8"/>
      <c r="B1963" s="8"/>
      <c r="C1963" s="8"/>
      <c r="D1963" s="8"/>
      <c r="E1963" s="8"/>
      <c r="F1963" s="8"/>
      <c r="G1963" s="8"/>
      <c r="H1963" s="8"/>
      <c r="I1963" s="8"/>
      <c r="J1963" s="8"/>
      <c r="K1963" s="8"/>
      <c r="L1963" s="8"/>
      <c r="M1963" s="32"/>
      <c r="N1963" s="57" t="str">
        <f t="shared" si="17"/>
        <v/>
      </c>
      <c r="O1963" s="54">
        <f t="shared" ca="1" si="3"/>
        <v>93</v>
      </c>
      <c r="P1963" s="55">
        <f t="shared" ca="1" si="13"/>
        <v>-4195932180670961.5</v>
      </c>
      <c r="Q1963" s="56">
        <f t="shared" ca="1" si="14"/>
        <v>2.0560067685287709E+17</v>
      </c>
      <c r="R1963" s="57">
        <f t="shared" ca="1" si="15"/>
        <v>5</v>
      </c>
      <c r="S1963" s="8"/>
      <c r="T1963" s="8"/>
      <c r="U1963" s="8"/>
      <c r="V1963" s="8"/>
      <c r="W1963" s="8"/>
      <c r="X1963" s="8"/>
      <c r="Y1963" s="8"/>
      <c r="Z1963" s="8"/>
    </row>
    <row r="1964" spans="1:26" ht="15.75" customHeight="1">
      <c r="A1964" s="8"/>
      <c r="B1964" s="8"/>
      <c r="C1964" s="8"/>
      <c r="D1964" s="8"/>
      <c r="E1964" s="8"/>
      <c r="F1964" s="8"/>
      <c r="G1964" s="8"/>
      <c r="H1964" s="8"/>
      <c r="I1964" s="8"/>
      <c r="J1964" s="8"/>
      <c r="K1964" s="8"/>
      <c r="L1964" s="8"/>
      <c r="M1964" s="32"/>
      <c r="N1964" s="57" t="str">
        <f t="shared" si="17"/>
        <v/>
      </c>
      <c r="O1964" s="54">
        <f t="shared" ca="1" si="3"/>
        <v>2</v>
      </c>
      <c r="P1964" s="55">
        <f t="shared" ca="1" si="13"/>
        <v>8224027074115084</v>
      </c>
      <c r="Q1964" s="56">
        <f t="shared" ca="1" si="14"/>
        <v>2.1382470392699216E+17</v>
      </c>
      <c r="R1964" s="57">
        <f t="shared" ca="1" si="15"/>
        <v>0</v>
      </c>
      <c r="S1964" s="8"/>
      <c r="T1964" s="8"/>
      <c r="U1964" s="8"/>
      <c r="V1964" s="8"/>
      <c r="W1964" s="8"/>
      <c r="X1964" s="8"/>
      <c r="Y1964" s="8"/>
      <c r="Z1964" s="8"/>
    </row>
    <row r="1965" spans="1:26" ht="15.75" customHeight="1">
      <c r="A1965" s="8"/>
      <c r="B1965" s="8"/>
      <c r="C1965" s="8"/>
      <c r="D1965" s="8"/>
      <c r="E1965" s="8"/>
      <c r="F1965" s="8"/>
      <c r="G1965" s="8"/>
      <c r="H1965" s="8"/>
      <c r="I1965" s="8"/>
      <c r="J1965" s="8"/>
      <c r="K1965" s="8"/>
      <c r="L1965" s="8"/>
      <c r="M1965" s="32"/>
      <c r="N1965" s="57" t="str">
        <f t="shared" si="17"/>
        <v/>
      </c>
      <c r="O1965" s="54">
        <f t="shared" ca="1" si="3"/>
        <v>36</v>
      </c>
      <c r="P1965" s="55">
        <f t="shared" ca="1" si="13"/>
        <v>8552988157079687</v>
      </c>
      <c r="Q1965" s="56">
        <f t="shared" ca="1" si="14"/>
        <v>2.2237769208407184E+17</v>
      </c>
      <c r="R1965" s="57">
        <f t="shared" ca="1" si="15"/>
        <v>0</v>
      </c>
      <c r="S1965" s="8"/>
      <c r="T1965" s="8"/>
      <c r="U1965" s="8"/>
      <c r="V1965" s="8"/>
      <c r="W1965" s="8"/>
      <c r="X1965" s="8"/>
      <c r="Y1965" s="8"/>
      <c r="Z1965" s="8"/>
    </row>
    <row r="1966" spans="1:26" ht="15.75" customHeight="1">
      <c r="A1966" s="8"/>
      <c r="B1966" s="8"/>
      <c r="C1966" s="8"/>
      <c r="D1966" s="8"/>
      <c r="E1966" s="8"/>
      <c r="F1966" s="8"/>
      <c r="G1966" s="8"/>
      <c r="H1966" s="8"/>
      <c r="I1966" s="8"/>
      <c r="J1966" s="8"/>
      <c r="K1966" s="8"/>
      <c r="L1966" s="8"/>
      <c r="M1966" s="32"/>
      <c r="N1966" s="57" t="str">
        <f t="shared" si="17"/>
        <v/>
      </c>
      <c r="O1966" s="54">
        <f t="shared" ca="1" si="3"/>
        <v>23</v>
      </c>
      <c r="P1966" s="55">
        <f t="shared" ca="1" si="13"/>
        <v>8895107683362874</v>
      </c>
      <c r="Q1966" s="56">
        <f t="shared" ca="1" si="14"/>
        <v>2.3127279976743472E+17</v>
      </c>
      <c r="R1966" s="57">
        <f t="shared" ca="1" si="15"/>
        <v>0</v>
      </c>
      <c r="S1966" s="8"/>
      <c r="T1966" s="8"/>
      <c r="U1966" s="8"/>
      <c r="V1966" s="8"/>
      <c r="W1966" s="8"/>
      <c r="X1966" s="8"/>
      <c r="Y1966" s="8"/>
      <c r="Z1966" s="8"/>
    </row>
    <row r="1967" spans="1:26" ht="15.75" customHeight="1">
      <c r="A1967" s="8"/>
      <c r="B1967" s="8"/>
      <c r="C1967" s="8"/>
      <c r="D1967" s="8"/>
      <c r="E1967" s="8"/>
      <c r="F1967" s="8"/>
      <c r="G1967" s="8"/>
      <c r="H1967" s="8"/>
      <c r="I1967" s="8"/>
      <c r="J1967" s="8"/>
      <c r="K1967" s="8"/>
      <c r="L1967" s="8"/>
      <c r="M1967" s="32"/>
      <c r="N1967" s="57" t="str">
        <f t="shared" si="17"/>
        <v/>
      </c>
      <c r="O1967" s="54">
        <f t="shared" ca="1" si="3"/>
        <v>85</v>
      </c>
      <c r="P1967" s="55">
        <f t="shared" ca="1" si="13"/>
        <v>-4625455995348694</v>
      </c>
      <c r="Q1967" s="56">
        <f t="shared" ca="1" si="14"/>
        <v>2.2664734377208602E+17</v>
      </c>
      <c r="R1967" s="57">
        <f t="shared" ca="1" si="15"/>
        <v>1</v>
      </c>
      <c r="S1967" s="8"/>
      <c r="T1967" s="8"/>
      <c r="U1967" s="8"/>
      <c r="V1967" s="8"/>
      <c r="W1967" s="8"/>
      <c r="X1967" s="8"/>
      <c r="Y1967" s="8"/>
      <c r="Z1967" s="8"/>
    </row>
    <row r="1968" spans="1:26" ht="15.75" customHeight="1">
      <c r="A1968" s="8"/>
      <c r="B1968" s="8"/>
      <c r="C1968" s="8"/>
      <c r="D1968" s="8"/>
      <c r="E1968" s="8"/>
      <c r="F1968" s="8"/>
      <c r="G1968" s="8"/>
      <c r="H1968" s="8"/>
      <c r="I1968" s="8"/>
      <c r="J1968" s="8"/>
      <c r="K1968" s="8"/>
      <c r="L1968" s="8"/>
      <c r="M1968" s="32"/>
      <c r="N1968" s="57" t="str">
        <f t="shared" si="17"/>
        <v/>
      </c>
      <c r="O1968" s="54">
        <f t="shared" ca="1" si="3"/>
        <v>17</v>
      </c>
      <c r="P1968" s="55">
        <f t="shared" ca="1" si="13"/>
        <v>9065893750883440</v>
      </c>
      <c r="Q1968" s="56">
        <f t="shared" ca="1" si="14"/>
        <v>2.3571323752296947E+17</v>
      </c>
      <c r="R1968" s="57">
        <f t="shared" ca="1" si="15"/>
        <v>0</v>
      </c>
      <c r="S1968" s="8"/>
      <c r="T1968" s="8"/>
      <c r="U1968" s="8"/>
      <c r="V1968" s="8"/>
      <c r="W1968" s="8"/>
      <c r="X1968" s="8"/>
      <c r="Y1968" s="8"/>
      <c r="Z1968" s="8"/>
    </row>
    <row r="1969" spans="1:26" ht="15.75" customHeight="1">
      <c r="A1969" s="8"/>
      <c r="B1969" s="8"/>
      <c r="C1969" s="8"/>
      <c r="D1969" s="8"/>
      <c r="E1969" s="8"/>
      <c r="F1969" s="8"/>
      <c r="G1969" s="8"/>
      <c r="H1969" s="8"/>
      <c r="I1969" s="8"/>
      <c r="J1969" s="8"/>
      <c r="K1969" s="8"/>
      <c r="L1969" s="8"/>
      <c r="M1969" s="32"/>
      <c r="N1969" s="57" t="str">
        <f t="shared" si="17"/>
        <v/>
      </c>
      <c r="O1969" s="54">
        <f t="shared" ca="1" si="3"/>
        <v>70</v>
      </c>
      <c r="P1969" s="55">
        <f t="shared" ca="1" si="13"/>
        <v>-4714264750459390</v>
      </c>
      <c r="Q1969" s="56">
        <f t="shared" ca="1" si="14"/>
        <v>2.3099897277251008E+17</v>
      </c>
      <c r="R1969" s="57">
        <f t="shared" ca="1" si="15"/>
        <v>1</v>
      </c>
      <c r="S1969" s="8"/>
      <c r="T1969" s="8"/>
      <c r="U1969" s="8"/>
      <c r="V1969" s="8"/>
      <c r="W1969" s="8"/>
      <c r="X1969" s="8"/>
      <c r="Y1969" s="8"/>
      <c r="Z1969" s="8"/>
    </row>
    <row r="1970" spans="1:26" ht="15.75" customHeight="1">
      <c r="A1970" s="8"/>
      <c r="B1970" s="8"/>
      <c r="C1970" s="8"/>
      <c r="D1970" s="8"/>
      <c r="E1970" s="8"/>
      <c r="F1970" s="8"/>
      <c r="G1970" s="8"/>
      <c r="H1970" s="8"/>
      <c r="I1970" s="8"/>
      <c r="J1970" s="8"/>
      <c r="K1970" s="8"/>
      <c r="L1970" s="8"/>
      <c r="M1970" s="32"/>
      <c r="N1970" s="57" t="str">
        <f t="shared" si="17"/>
        <v/>
      </c>
      <c r="O1970" s="54">
        <f t="shared" ca="1" si="3"/>
        <v>92</v>
      </c>
      <c r="P1970" s="55">
        <f t="shared" ca="1" si="13"/>
        <v>-4619979455450202</v>
      </c>
      <c r="Q1970" s="56">
        <f t="shared" ca="1" si="14"/>
        <v>2.2637899331705987E+17</v>
      </c>
      <c r="R1970" s="57">
        <f t="shared" ca="1" si="15"/>
        <v>2</v>
      </c>
      <c r="S1970" s="8"/>
      <c r="T1970" s="8"/>
      <c r="U1970" s="8"/>
      <c r="V1970" s="8"/>
      <c r="W1970" s="8"/>
      <c r="X1970" s="8"/>
      <c r="Y1970" s="8"/>
      <c r="Z1970" s="8"/>
    </row>
    <row r="1971" spans="1:26" ht="15.75" customHeight="1">
      <c r="A1971" s="8"/>
      <c r="B1971" s="8"/>
      <c r="C1971" s="8"/>
      <c r="D1971" s="8"/>
      <c r="E1971" s="8"/>
      <c r="F1971" s="8"/>
      <c r="G1971" s="8"/>
      <c r="H1971" s="8"/>
      <c r="I1971" s="8"/>
      <c r="J1971" s="8"/>
      <c r="K1971" s="8"/>
      <c r="L1971" s="8"/>
      <c r="M1971" s="32"/>
      <c r="N1971" s="57" t="str">
        <f t="shared" si="17"/>
        <v/>
      </c>
      <c r="O1971" s="54">
        <f t="shared" ca="1" si="3"/>
        <v>92</v>
      </c>
      <c r="P1971" s="55">
        <f t="shared" ca="1" si="13"/>
        <v>-4527579866341198</v>
      </c>
      <c r="Q1971" s="56">
        <f t="shared" ca="1" si="14"/>
        <v>2.2185141345071869E+17</v>
      </c>
      <c r="R1971" s="57">
        <f t="shared" ca="1" si="15"/>
        <v>3</v>
      </c>
      <c r="S1971" s="8"/>
      <c r="T1971" s="8"/>
      <c r="U1971" s="8"/>
      <c r="V1971" s="8"/>
      <c r="W1971" s="8"/>
      <c r="X1971" s="8"/>
      <c r="Y1971" s="8"/>
      <c r="Z1971" s="8"/>
    </row>
    <row r="1972" spans="1:26" ht="15.75" customHeight="1">
      <c r="A1972" s="8"/>
      <c r="B1972" s="8"/>
      <c r="C1972" s="8"/>
      <c r="D1972" s="8"/>
      <c r="E1972" s="8"/>
      <c r="F1972" s="8"/>
      <c r="G1972" s="8"/>
      <c r="H1972" s="8"/>
      <c r="I1972" s="8"/>
      <c r="J1972" s="8"/>
      <c r="K1972" s="8"/>
      <c r="L1972" s="8"/>
      <c r="M1972" s="32"/>
      <c r="N1972" s="57" t="str">
        <f t="shared" si="17"/>
        <v/>
      </c>
      <c r="O1972" s="54">
        <f t="shared" ca="1" si="3"/>
        <v>72</v>
      </c>
      <c r="P1972" s="55">
        <f t="shared" ca="1" si="13"/>
        <v>-4437028269014374</v>
      </c>
      <c r="Q1972" s="56">
        <f t="shared" ca="1" si="14"/>
        <v>2.1741438518170432E+17</v>
      </c>
      <c r="R1972" s="57">
        <f t="shared" ca="1" si="15"/>
        <v>4</v>
      </c>
      <c r="S1972" s="8"/>
      <c r="T1972" s="8"/>
      <c r="U1972" s="8"/>
      <c r="V1972" s="8"/>
      <c r="W1972" s="8"/>
      <c r="X1972" s="8"/>
      <c r="Y1972" s="8"/>
      <c r="Z1972" s="8"/>
    </row>
    <row r="1973" spans="1:26" ht="15.75" customHeight="1">
      <c r="A1973" s="8"/>
      <c r="B1973" s="8"/>
      <c r="C1973" s="8"/>
      <c r="D1973" s="8"/>
      <c r="E1973" s="8"/>
      <c r="F1973" s="8"/>
      <c r="G1973" s="8"/>
      <c r="H1973" s="8"/>
      <c r="I1973" s="8"/>
      <c r="J1973" s="8"/>
      <c r="K1973" s="8"/>
      <c r="L1973" s="8"/>
      <c r="M1973" s="32"/>
      <c r="N1973" s="57" t="str">
        <f t="shared" si="17"/>
        <v/>
      </c>
      <c r="O1973" s="54">
        <f t="shared" ca="1" si="3"/>
        <v>31</v>
      </c>
      <c r="P1973" s="55">
        <f t="shared" ca="1" si="13"/>
        <v>8696575407268173</v>
      </c>
      <c r="Q1973" s="56">
        <f t="shared" ca="1" si="14"/>
        <v>2.2611096058897248E+17</v>
      </c>
      <c r="R1973" s="57">
        <f t="shared" ca="1" si="15"/>
        <v>0</v>
      </c>
      <c r="S1973" s="8"/>
      <c r="T1973" s="8"/>
      <c r="U1973" s="8"/>
      <c r="V1973" s="8"/>
      <c r="W1973" s="8"/>
      <c r="X1973" s="8"/>
      <c r="Y1973" s="8"/>
      <c r="Z1973" s="8"/>
    </row>
    <row r="1974" spans="1:26" ht="15.75" customHeight="1">
      <c r="A1974" s="8"/>
      <c r="B1974" s="8"/>
      <c r="C1974" s="8"/>
      <c r="D1974" s="8"/>
      <c r="E1974" s="8"/>
      <c r="F1974" s="8"/>
      <c r="G1974" s="8"/>
      <c r="H1974" s="8"/>
      <c r="I1974" s="8"/>
      <c r="J1974" s="8"/>
      <c r="K1974" s="8"/>
      <c r="L1974" s="8"/>
      <c r="M1974" s="32"/>
      <c r="N1974" s="57" t="str">
        <f t="shared" si="17"/>
        <v/>
      </c>
      <c r="O1974" s="54">
        <f t="shared" ca="1" si="3"/>
        <v>91</v>
      </c>
      <c r="P1974" s="55">
        <f t="shared" ca="1" si="13"/>
        <v>-4522219211779450</v>
      </c>
      <c r="Q1974" s="56">
        <f t="shared" ca="1" si="14"/>
        <v>2.2158874137719302E+17</v>
      </c>
      <c r="R1974" s="57">
        <f t="shared" ca="1" si="15"/>
        <v>1</v>
      </c>
      <c r="S1974" s="8"/>
      <c r="T1974" s="8"/>
      <c r="U1974" s="8"/>
      <c r="V1974" s="8"/>
      <c r="W1974" s="8"/>
      <c r="X1974" s="8"/>
      <c r="Y1974" s="8"/>
      <c r="Z1974" s="8"/>
    </row>
    <row r="1975" spans="1:26" ht="15.75" customHeight="1">
      <c r="A1975" s="8"/>
      <c r="B1975" s="8"/>
      <c r="C1975" s="8"/>
      <c r="D1975" s="8"/>
      <c r="E1975" s="8"/>
      <c r="F1975" s="8"/>
      <c r="G1975" s="8"/>
      <c r="H1975" s="8"/>
      <c r="I1975" s="8"/>
      <c r="J1975" s="8"/>
      <c r="K1975" s="8"/>
      <c r="L1975" s="8"/>
      <c r="M1975" s="32"/>
      <c r="N1975" s="57" t="str">
        <f t="shared" si="17"/>
        <v/>
      </c>
      <c r="O1975" s="54">
        <f t="shared" ca="1" si="3"/>
        <v>33</v>
      </c>
      <c r="P1975" s="55">
        <f t="shared" ca="1" si="13"/>
        <v>8863549655087721</v>
      </c>
      <c r="Q1975" s="56">
        <f t="shared" ca="1" si="14"/>
        <v>2.3045229103228074E+17</v>
      </c>
      <c r="R1975" s="57">
        <f t="shared" ca="1" si="15"/>
        <v>0</v>
      </c>
      <c r="S1975" s="8"/>
      <c r="T1975" s="8"/>
      <c r="U1975" s="8"/>
      <c r="V1975" s="8"/>
      <c r="W1975" s="8"/>
      <c r="X1975" s="8"/>
      <c r="Y1975" s="8"/>
      <c r="Z1975" s="8"/>
    </row>
    <row r="1976" spans="1:26" ht="15.75" customHeight="1">
      <c r="A1976" s="8"/>
      <c r="B1976" s="8"/>
      <c r="C1976" s="8"/>
      <c r="D1976" s="8"/>
      <c r="E1976" s="8"/>
      <c r="F1976" s="8"/>
      <c r="G1976" s="8"/>
      <c r="H1976" s="8"/>
      <c r="I1976" s="8"/>
      <c r="J1976" s="8"/>
      <c r="K1976" s="8"/>
      <c r="L1976" s="8"/>
      <c r="M1976" s="32"/>
      <c r="N1976" s="57" t="str">
        <f t="shared" si="17"/>
        <v/>
      </c>
      <c r="O1976" s="54">
        <f t="shared" ca="1" si="3"/>
        <v>2</v>
      </c>
      <c r="P1976" s="55">
        <f t="shared" ca="1" si="13"/>
        <v>9218091641291230</v>
      </c>
      <c r="Q1976" s="56">
        <f t="shared" ca="1" si="14"/>
        <v>2.3967038267357197E+17</v>
      </c>
      <c r="R1976" s="57">
        <f t="shared" ca="1" si="15"/>
        <v>0</v>
      </c>
      <c r="S1976" s="8"/>
      <c r="T1976" s="8"/>
      <c r="U1976" s="8"/>
      <c r="V1976" s="8"/>
      <c r="W1976" s="8"/>
      <c r="X1976" s="8"/>
      <c r="Y1976" s="8"/>
      <c r="Z1976" s="8"/>
    </row>
    <row r="1977" spans="1:26" ht="15.75" customHeight="1">
      <c r="A1977" s="8"/>
      <c r="B1977" s="8"/>
      <c r="C1977" s="8"/>
      <c r="D1977" s="8"/>
      <c r="E1977" s="8"/>
      <c r="F1977" s="8"/>
      <c r="G1977" s="8"/>
      <c r="H1977" s="8"/>
      <c r="I1977" s="8"/>
      <c r="J1977" s="8"/>
      <c r="K1977" s="8"/>
      <c r="L1977" s="8"/>
      <c r="M1977" s="32"/>
      <c r="N1977" s="57" t="str">
        <f t="shared" si="17"/>
        <v/>
      </c>
      <c r="O1977" s="54">
        <f t="shared" ca="1" si="3"/>
        <v>10</v>
      </c>
      <c r="P1977" s="55">
        <f t="shared" ca="1" si="13"/>
        <v>9586815306942878</v>
      </c>
      <c r="Q1977" s="56">
        <f t="shared" ca="1" si="14"/>
        <v>2.4925719798051485E+17</v>
      </c>
      <c r="R1977" s="57">
        <f t="shared" ca="1" si="15"/>
        <v>0</v>
      </c>
      <c r="S1977" s="8"/>
      <c r="T1977" s="8"/>
      <c r="U1977" s="8"/>
      <c r="V1977" s="8"/>
      <c r="W1977" s="8"/>
      <c r="X1977" s="8"/>
      <c r="Y1977" s="8"/>
      <c r="Z1977" s="8"/>
    </row>
    <row r="1978" spans="1:26" ht="15.75" customHeight="1">
      <c r="A1978" s="8"/>
      <c r="B1978" s="8"/>
      <c r="C1978" s="8"/>
      <c r="D1978" s="8"/>
      <c r="E1978" s="8"/>
      <c r="F1978" s="8"/>
      <c r="G1978" s="8"/>
      <c r="H1978" s="8"/>
      <c r="I1978" s="8"/>
      <c r="J1978" s="8"/>
      <c r="K1978" s="8"/>
      <c r="L1978" s="8"/>
      <c r="M1978" s="32"/>
      <c r="N1978" s="57" t="str">
        <f t="shared" si="17"/>
        <v/>
      </c>
      <c r="O1978" s="54">
        <f t="shared" ca="1" si="3"/>
        <v>35</v>
      </c>
      <c r="P1978" s="55">
        <f t="shared" ca="1" si="13"/>
        <v>9970287919220594</v>
      </c>
      <c r="Q1978" s="56">
        <f t="shared" ca="1" si="14"/>
        <v>2.5922748589973546E+17</v>
      </c>
      <c r="R1978" s="57">
        <f t="shared" ca="1" si="15"/>
        <v>0</v>
      </c>
      <c r="S1978" s="8"/>
      <c r="T1978" s="8"/>
      <c r="U1978" s="8"/>
      <c r="V1978" s="8"/>
      <c r="W1978" s="8"/>
      <c r="X1978" s="8"/>
      <c r="Y1978" s="8"/>
      <c r="Z1978" s="8"/>
    </row>
    <row r="1979" spans="1:26" ht="15.75" customHeight="1">
      <c r="A1979" s="8"/>
      <c r="B1979" s="8"/>
      <c r="C1979" s="8"/>
      <c r="D1979" s="8"/>
      <c r="E1979" s="8"/>
      <c r="F1979" s="8"/>
      <c r="G1979" s="8"/>
      <c r="H1979" s="8"/>
      <c r="I1979" s="8"/>
      <c r="J1979" s="8"/>
      <c r="K1979" s="8"/>
      <c r="L1979" s="8"/>
      <c r="M1979" s="32"/>
      <c r="N1979" s="57" t="str">
        <f t="shared" si="17"/>
        <v/>
      </c>
      <c r="O1979" s="54">
        <f t="shared" ca="1" si="3"/>
        <v>71</v>
      </c>
      <c r="P1979" s="55">
        <f t="shared" ca="1" si="13"/>
        <v>-5184549717994709</v>
      </c>
      <c r="Q1979" s="56">
        <f t="shared" ca="1" si="14"/>
        <v>2.5404293618174074E+17</v>
      </c>
      <c r="R1979" s="57">
        <f t="shared" ca="1" si="15"/>
        <v>1</v>
      </c>
      <c r="S1979" s="8"/>
      <c r="T1979" s="8"/>
      <c r="U1979" s="8"/>
      <c r="V1979" s="8"/>
      <c r="W1979" s="8"/>
      <c r="X1979" s="8"/>
      <c r="Y1979" s="8"/>
      <c r="Z1979" s="8"/>
    </row>
    <row r="1980" spans="1:26" ht="15.75" customHeight="1">
      <c r="A1980" s="8"/>
      <c r="B1980" s="8"/>
      <c r="C1980" s="8"/>
      <c r="D1980" s="8"/>
      <c r="E1980" s="8"/>
      <c r="F1980" s="8"/>
      <c r="G1980" s="8"/>
      <c r="H1980" s="8"/>
      <c r="I1980" s="8"/>
      <c r="J1980" s="8"/>
      <c r="K1980" s="8"/>
      <c r="L1980" s="8"/>
      <c r="M1980" s="32"/>
      <c r="N1980" s="57" t="str">
        <f t="shared" si="17"/>
        <v/>
      </c>
      <c r="O1980" s="54">
        <f t="shared" ca="1" si="3"/>
        <v>16</v>
      </c>
      <c r="P1980" s="55">
        <f t="shared" ca="1" si="13"/>
        <v>1.016171744726963E+16</v>
      </c>
      <c r="Q1980" s="56">
        <f t="shared" ca="1" si="14"/>
        <v>2.6420465362901037E+17</v>
      </c>
      <c r="R1980" s="57">
        <f t="shared" ca="1" si="15"/>
        <v>0</v>
      </c>
      <c r="S1980" s="8"/>
      <c r="T1980" s="8"/>
      <c r="U1980" s="8"/>
      <c r="V1980" s="8"/>
      <c r="W1980" s="8"/>
      <c r="X1980" s="8"/>
      <c r="Y1980" s="8"/>
      <c r="Z1980" s="8"/>
    </row>
    <row r="1981" spans="1:26" ht="15.75" customHeight="1">
      <c r="A1981" s="8"/>
      <c r="B1981" s="8"/>
      <c r="C1981" s="8"/>
      <c r="D1981" s="8"/>
      <c r="E1981" s="8"/>
      <c r="F1981" s="8"/>
      <c r="G1981" s="8"/>
      <c r="H1981" s="8"/>
      <c r="I1981" s="8"/>
      <c r="J1981" s="8"/>
      <c r="K1981" s="8"/>
      <c r="L1981" s="8"/>
      <c r="M1981" s="32"/>
      <c r="N1981" s="57" t="str">
        <f t="shared" si="17"/>
        <v/>
      </c>
      <c r="O1981" s="54">
        <f t="shared" ca="1" si="3"/>
        <v>34</v>
      </c>
      <c r="P1981" s="55">
        <f t="shared" ca="1" si="13"/>
        <v>1.0568186145160414E+16</v>
      </c>
      <c r="Q1981" s="56">
        <f t="shared" ca="1" si="14"/>
        <v>2.7477283977417078E+17</v>
      </c>
      <c r="R1981" s="57">
        <f t="shared" ca="1" si="15"/>
        <v>0</v>
      </c>
      <c r="S1981" s="8"/>
      <c r="T1981" s="8"/>
      <c r="U1981" s="8"/>
      <c r="V1981" s="8"/>
      <c r="W1981" s="8"/>
      <c r="X1981" s="8"/>
      <c r="Y1981" s="8"/>
      <c r="Z1981" s="8"/>
    </row>
    <row r="1982" spans="1:26" ht="15.75" customHeight="1">
      <c r="A1982" s="8"/>
      <c r="B1982" s="8"/>
      <c r="C1982" s="8"/>
      <c r="D1982" s="8"/>
      <c r="E1982" s="8"/>
      <c r="F1982" s="8"/>
      <c r="G1982" s="8"/>
      <c r="H1982" s="8"/>
      <c r="I1982" s="8"/>
      <c r="J1982" s="8"/>
      <c r="K1982" s="8"/>
      <c r="L1982" s="8"/>
      <c r="M1982" s="32"/>
      <c r="N1982" s="57" t="str">
        <f t="shared" si="17"/>
        <v/>
      </c>
      <c r="O1982" s="54">
        <f t="shared" ca="1" si="3"/>
        <v>52</v>
      </c>
      <c r="P1982" s="55">
        <f t="shared" ca="1" si="13"/>
        <v>1.0990913590966832E+16</v>
      </c>
      <c r="Q1982" s="56">
        <f t="shared" ca="1" si="14"/>
        <v>2.857637533651376E+17</v>
      </c>
      <c r="R1982" s="57">
        <f t="shared" ca="1" si="15"/>
        <v>0</v>
      </c>
      <c r="S1982" s="8"/>
      <c r="T1982" s="8"/>
      <c r="U1982" s="8"/>
      <c r="V1982" s="8"/>
      <c r="W1982" s="8"/>
      <c r="X1982" s="8"/>
      <c r="Y1982" s="8"/>
      <c r="Z1982" s="8"/>
    </row>
    <row r="1983" spans="1:26" ht="15.75" customHeight="1">
      <c r="A1983" s="8"/>
      <c r="B1983" s="8"/>
      <c r="C1983" s="8"/>
      <c r="D1983" s="8"/>
      <c r="E1983" s="8"/>
      <c r="F1983" s="8"/>
      <c r="G1983" s="8"/>
      <c r="H1983" s="8"/>
      <c r="I1983" s="8"/>
      <c r="J1983" s="8"/>
      <c r="K1983" s="8"/>
      <c r="L1983" s="8"/>
      <c r="M1983" s="32"/>
      <c r="N1983" s="57" t="str">
        <f t="shared" si="17"/>
        <v/>
      </c>
      <c r="O1983" s="54">
        <f t="shared" ca="1" si="3"/>
        <v>9</v>
      </c>
      <c r="P1983" s="55">
        <f t="shared" ca="1" si="13"/>
        <v>1.1430550134605504E+16</v>
      </c>
      <c r="Q1983" s="56">
        <f t="shared" ca="1" si="14"/>
        <v>2.971943034997431E+17</v>
      </c>
      <c r="R1983" s="57">
        <f t="shared" ca="1" si="15"/>
        <v>0</v>
      </c>
      <c r="S1983" s="8"/>
      <c r="T1983" s="8"/>
      <c r="U1983" s="8"/>
      <c r="V1983" s="8"/>
      <c r="W1983" s="8"/>
      <c r="X1983" s="8"/>
      <c r="Y1983" s="8"/>
      <c r="Z1983" s="8"/>
    </row>
    <row r="1984" spans="1:26" ht="15.75" customHeight="1">
      <c r="A1984" s="8"/>
      <c r="B1984" s="8"/>
      <c r="C1984" s="8"/>
      <c r="D1984" s="8"/>
      <c r="E1984" s="8"/>
      <c r="F1984" s="8"/>
      <c r="G1984" s="8"/>
      <c r="H1984" s="8"/>
      <c r="I1984" s="8"/>
      <c r="J1984" s="8"/>
      <c r="K1984" s="8"/>
      <c r="L1984" s="8"/>
      <c r="M1984" s="32"/>
      <c r="N1984" s="57" t="str">
        <f t="shared" si="17"/>
        <v/>
      </c>
      <c r="O1984" s="54">
        <f t="shared" ca="1" si="3"/>
        <v>25</v>
      </c>
      <c r="P1984" s="55">
        <f t="shared" ca="1" si="13"/>
        <v>1.1887772139989724E+16</v>
      </c>
      <c r="Q1984" s="56">
        <f t="shared" ca="1" si="14"/>
        <v>3.090820756397328E+17</v>
      </c>
      <c r="R1984" s="57">
        <f t="shared" ca="1" si="15"/>
        <v>0</v>
      </c>
      <c r="S1984" s="8"/>
      <c r="T1984" s="8"/>
      <c r="U1984" s="8"/>
      <c r="V1984" s="8"/>
      <c r="W1984" s="8"/>
      <c r="X1984" s="8"/>
      <c r="Y1984" s="8"/>
      <c r="Z1984" s="8"/>
    </row>
    <row r="1985" spans="1:26" ht="15.75" customHeight="1">
      <c r="A1985" s="8"/>
      <c r="B1985" s="8"/>
      <c r="C1985" s="8"/>
      <c r="D1985" s="8"/>
      <c r="E1985" s="8"/>
      <c r="F1985" s="8"/>
      <c r="G1985" s="8"/>
      <c r="H1985" s="8"/>
      <c r="I1985" s="8"/>
      <c r="J1985" s="8"/>
      <c r="K1985" s="8"/>
      <c r="L1985" s="8"/>
      <c r="M1985" s="32"/>
      <c r="N1985" s="57" t="str">
        <f t="shared" si="17"/>
        <v/>
      </c>
      <c r="O1985" s="54">
        <f t="shared" ca="1" si="3"/>
        <v>63</v>
      </c>
      <c r="P1985" s="55">
        <f t="shared" ca="1" si="13"/>
        <v>-6181641512794656</v>
      </c>
      <c r="Q1985" s="56">
        <f t="shared" ca="1" si="14"/>
        <v>3.0290043412693811E+17</v>
      </c>
      <c r="R1985" s="57">
        <f t="shared" ca="1" si="15"/>
        <v>1</v>
      </c>
      <c r="S1985" s="8"/>
      <c r="T1985" s="8"/>
      <c r="U1985" s="8"/>
      <c r="V1985" s="8"/>
      <c r="W1985" s="8"/>
      <c r="X1985" s="8"/>
      <c r="Y1985" s="8"/>
      <c r="Z1985" s="8"/>
    </row>
    <row r="1986" spans="1:26" ht="15.75" customHeight="1">
      <c r="A1986" s="8"/>
      <c r="B1986" s="8"/>
      <c r="C1986" s="8"/>
      <c r="D1986" s="8"/>
      <c r="E1986" s="8"/>
      <c r="F1986" s="8"/>
      <c r="G1986" s="8"/>
      <c r="H1986" s="8"/>
      <c r="I1986" s="8"/>
      <c r="J1986" s="8"/>
      <c r="K1986" s="8"/>
      <c r="L1986" s="8"/>
      <c r="M1986" s="32"/>
      <c r="N1986" s="57" t="str">
        <f t="shared" si="17"/>
        <v/>
      </c>
      <c r="O1986" s="54">
        <f t="shared" ca="1" si="3"/>
        <v>13</v>
      </c>
      <c r="P1986" s="55">
        <f t="shared" ca="1" si="13"/>
        <v>1.2116017365077524E+16</v>
      </c>
      <c r="Q1986" s="56">
        <f t="shared" ca="1" si="14"/>
        <v>3.1501645149201562E+17</v>
      </c>
      <c r="R1986" s="57">
        <f t="shared" ca="1" si="15"/>
        <v>0</v>
      </c>
      <c r="S1986" s="8"/>
      <c r="T1986" s="8"/>
      <c r="U1986" s="8"/>
      <c r="V1986" s="8"/>
      <c r="W1986" s="8"/>
      <c r="X1986" s="8"/>
      <c r="Y1986" s="8"/>
      <c r="Z1986" s="8"/>
    </row>
    <row r="1987" spans="1:26" ht="15.75" customHeight="1">
      <c r="A1987" s="8"/>
      <c r="B1987" s="8"/>
      <c r="C1987" s="8"/>
      <c r="D1987" s="8"/>
      <c r="E1987" s="8"/>
      <c r="F1987" s="8"/>
      <c r="G1987" s="8"/>
      <c r="H1987" s="8"/>
      <c r="I1987" s="8"/>
      <c r="J1987" s="8"/>
      <c r="K1987" s="8"/>
      <c r="L1987" s="8"/>
      <c r="M1987" s="32"/>
      <c r="N1987" s="57" t="str">
        <f t="shared" si="17"/>
        <v/>
      </c>
      <c r="O1987" s="54">
        <f t="shared" ca="1" si="3"/>
        <v>84</v>
      </c>
      <c r="P1987" s="55">
        <f t="shared" ca="1" si="13"/>
        <v>-6300329029840312</v>
      </c>
      <c r="Q1987" s="56">
        <f t="shared" ca="1" si="14"/>
        <v>3.087161224621753E+17</v>
      </c>
      <c r="R1987" s="57">
        <f t="shared" ca="1" si="15"/>
        <v>1</v>
      </c>
      <c r="S1987" s="8"/>
      <c r="T1987" s="8"/>
      <c r="U1987" s="8"/>
      <c r="V1987" s="8"/>
      <c r="W1987" s="8"/>
      <c r="X1987" s="8"/>
      <c r="Y1987" s="8"/>
      <c r="Z1987" s="8"/>
    </row>
    <row r="1988" spans="1:26" ht="15.75" customHeight="1">
      <c r="A1988" s="8"/>
      <c r="B1988" s="8"/>
      <c r="C1988" s="8"/>
      <c r="D1988" s="8"/>
      <c r="E1988" s="8"/>
      <c r="F1988" s="8"/>
      <c r="G1988" s="8"/>
      <c r="H1988" s="8"/>
      <c r="I1988" s="8"/>
      <c r="J1988" s="8"/>
      <c r="K1988" s="8"/>
      <c r="L1988" s="8"/>
      <c r="M1988" s="32"/>
      <c r="N1988" s="57" t="str">
        <f t="shared" si="17"/>
        <v/>
      </c>
      <c r="O1988" s="54">
        <f t="shared" ca="1" si="3"/>
        <v>51</v>
      </c>
      <c r="P1988" s="55">
        <f t="shared" ca="1" si="13"/>
        <v>1.2348644898487012E+16</v>
      </c>
      <c r="Q1988" s="56">
        <f t="shared" ca="1" si="14"/>
        <v>3.2106476736066234E+17</v>
      </c>
      <c r="R1988" s="57">
        <f t="shared" ca="1" si="15"/>
        <v>0</v>
      </c>
      <c r="S1988" s="8"/>
      <c r="T1988" s="8"/>
      <c r="U1988" s="8"/>
      <c r="V1988" s="8"/>
      <c r="W1988" s="8"/>
      <c r="X1988" s="8"/>
      <c r="Y1988" s="8"/>
      <c r="Z1988" s="8"/>
    </row>
    <row r="1989" spans="1:26" ht="15.75" customHeight="1">
      <c r="A1989" s="8"/>
      <c r="B1989" s="8"/>
      <c r="C1989" s="8"/>
      <c r="D1989" s="8"/>
      <c r="E1989" s="8"/>
      <c r="F1989" s="8"/>
      <c r="G1989" s="8"/>
      <c r="H1989" s="8"/>
      <c r="I1989" s="8"/>
      <c r="J1989" s="8"/>
      <c r="K1989" s="8"/>
      <c r="L1989" s="8"/>
      <c r="M1989" s="32"/>
      <c r="N1989" s="57" t="str">
        <f t="shared" si="17"/>
        <v/>
      </c>
      <c r="O1989" s="54">
        <f t="shared" ca="1" si="3"/>
        <v>99</v>
      </c>
      <c r="P1989" s="55">
        <f t="shared" ca="1" si="13"/>
        <v>-6421295347213247</v>
      </c>
      <c r="Q1989" s="56">
        <f t="shared" ca="1" si="14"/>
        <v>3.1464347201344909E+17</v>
      </c>
      <c r="R1989" s="57">
        <f t="shared" ca="1" si="15"/>
        <v>1</v>
      </c>
      <c r="S1989" s="8"/>
      <c r="T1989" s="8"/>
      <c r="U1989" s="8"/>
      <c r="V1989" s="8"/>
      <c r="W1989" s="8"/>
      <c r="X1989" s="8"/>
      <c r="Y1989" s="8"/>
      <c r="Z1989" s="8"/>
    </row>
    <row r="1990" spans="1:26" ht="15.75" customHeight="1">
      <c r="A1990" s="8"/>
      <c r="B1990" s="8"/>
      <c r="C1990" s="8"/>
      <c r="D1990" s="8"/>
      <c r="E1990" s="8"/>
      <c r="F1990" s="8"/>
      <c r="G1990" s="8"/>
      <c r="H1990" s="8"/>
      <c r="I1990" s="8"/>
      <c r="J1990" s="8"/>
      <c r="K1990" s="8"/>
      <c r="L1990" s="8"/>
      <c r="M1990" s="32"/>
      <c r="N1990" s="57" t="str">
        <f t="shared" si="17"/>
        <v/>
      </c>
      <c r="O1990" s="54">
        <f t="shared" ca="1" si="3"/>
        <v>99</v>
      </c>
      <c r="P1990" s="55">
        <f t="shared" ca="1" si="13"/>
        <v>-6292869440268982</v>
      </c>
      <c r="Q1990" s="56">
        <f t="shared" ca="1" si="14"/>
        <v>3.083506025731801E+17</v>
      </c>
      <c r="R1990" s="57">
        <f t="shared" ca="1" si="15"/>
        <v>2</v>
      </c>
      <c r="S1990" s="8"/>
      <c r="T1990" s="8"/>
      <c r="U1990" s="8"/>
      <c r="V1990" s="8"/>
      <c r="W1990" s="8"/>
      <c r="X1990" s="8"/>
      <c r="Y1990" s="8"/>
      <c r="Z1990" s="8"/>
    </row>
    <row r="1991" spans="1:26" ht="15.75" customHeight="1">
      <c r="A1991" s="8"/>
      <c r="B1991" s="8"/>
      <c r="C1991" s="8"/>
      <c r="D1991" s="8"/>
      <c r="E1991" s="8"/>
      <c r="F1991" s="8"/>
      <c r="G1991" s="8"/>
      <c r="H1991" s="8"/>
      <c r="I1991" s="8"/>
      <c r="J1991" s="8"/>
      <c r="K1991" s="8"/>
      <c r="L1991" s="8"/>
      <c r="M1991" s="32"/>
      <c r="N1991" s="57" t="str">
        <f t="shared" si="17"/>
        <v/>
      </c>
      <c r="O1991" s="54">
        <f t="shared" ca="1" si="3"/>
        <v>95</v>
      </c>
      <c r="P1991" s="55">
        <f t="shared" ca="1" si="13"/>
        <v>-6167012051463602</v>
      </c>
      <c r="Q1991" s="56">
        <f t="shared" ca="1" si="14"/>
        <v>3.0218359052171648E+17</v>
      </c>
      <c r="R1991" s="57">
        <f t="shared" ca="1" si="15"/>
        <v>3</v>
      </c>
      <c r="S1991" s="8"/>
      <c r="T1991" s="8"/>
      <c r="U1991" s="8"/>
      <c r="V1991" s="8"/>
      <c r="W1991" s="8"/>
      <c r="X1991" s="8"/>
      <c r="Y1991" s="8"/>
      <c r="Z1991" s="8"/>
    </row>
    <row r="1992" spans="1:26" ht="15.75" customHeight="1">
      <c r="A1992" s="8"/>
      <c r="B1992" s="8"/>
      <c r="C1992" s="8"/>
      <c r="D1992" s="8"/>
      <c r="E1992" s="8"/>
      <c r="F1992" s="8"/>
      <c r="G1992" s="8"/>
      <c r="H1992" s="8"/>
      <c r="I1992" s="8"/>
      <c r="J1992" s="8"/>
      <c r="K1992" s="8"/>
      <c r="L1992" s="8"/>
      <c r="M1992" s="32"/>
      <c r="N1992" s="57" t="str">
        <f t="shared" si="17"/>
        <v/>
      </c>
      <c r="O1992" s="54">
        <f t="shared" ca="1" si="3"/>
        <v>59</v>
      </c>
      <c r="P1992" s="55">
        <f t="shared" ca="1" si="13"/>
        <v>1.208734362086866E+16</v>
      </c>
      <c r="Q1992" s="56">
        <f t="shared" ca="1" si="14"/>
        <v>3.1427093414258515E+17</v>
      </c>
      <c r="R1992" s="57">
        <f t="shared" ca="1" si="15"/>
        <v>0</v>
      </c>
      <c r="S1992" s="8"/>
      <c r="T1992" s="8"/>
      <c r="U1992" s="8"/>
      <c r="V1992" s="8"/>
      <c r="W1992" s="8"/>
      <c r="X1992" s="8"/>
      <c r="Y1992" s="8"/>
      <c r="Z1992" s="8"/>
    </row>
    <row r="1993" spans="1:26" ht="15.75" customHeight="1">
      <c r="A1993" s="8"/>
      <c r="B1993" s="8"/>
      <c r="C1993" s="8"/>
      <c r="D1993" s="8"/>
      <c r="E1993" s="8"/>
      <c r="F1993" s="8"/>
      <c r="G1993" s="8"/>
      <c r="H1993" s="8"/>
      <c r="I1993" s="8"/>
      <c r="J1993" s="8"/>
      <c r="K1993" s="8"/>
      <c r="L1993" s="8"/>
      <c r="M1993" s="32"/>
      <c r="N1993" s="57" t="str">
        <f t="shared" si="17"/>
        <v/>
      </c>
      <c r="O1993" s="54">
        <f t="shared" ca="1" si="3"/>
        <v>66</v>
      </c>
      <c r="P1993" s="55">
        <f t="shared" ca="1" si="13"/>
        <v>-6285418682851703</v>
      </c>
      <c r="Q1993" s="56">
        <f t="shared" ca="1" si="14"/>
        <v>3.0798551545973344E+17</v>
      </c>
      <c r="R1993" s="57">
        <f t="shared" ca="1" si="15"/>
        <v>1</v>
      </c>
      <c r="S1993" s="8"/>
      <c r="T1993" s="8"/>
      <c r="U1993" s="8"/>
      <c r="V1993" s="8"/>
      <c r="W1993" s="8"/>
      <c r="X1993" s="8"/>
      <c r="Y1993" s="8"/>
      <c r="Z1993" s="8"/>
    </row>
    <row r="1994" spans="1:26" ht="15.75" customHeight="1">
      <c r="A1994" s="8"/>
      <c r="B1994" s="8"/>
      <c r="C1994" s="8"/>
      <c r="D1994" s="8"/>
      <c r="E1994" s="8"/>
      <c r="F1994" s="8"/>
      <c r="G1994" s="8"/>
      <c r="H1994" s="8"/>
      <c r="I1994" s="8"/>
      <c r="J1994" s="8"/>
      <c r="K1994" s="8"/>
      <c r="L1994" s="8"/>
      <c r="M1994" s="32"/>
      <c r="N1994" s="57" t="str">
        <f t="shared" si="17"/>
        <v/>
      </c>
      <c r="O1994" s="54">
        <f t="shared" ca="1" si="3"/>
        <v>61</v>
      </c>
      <c r="P1994" s="55">
        <f t="shared" ca="1" si="13"/>
        <v>-6159710309194669</v>
      </c>
      <c r="Q1994" s="56">
        <f t="shared" ca="1" si="14"/>
        <v>3.0182580515053875E+17</v>
      </c>
      <c r="R1994" s="57">
        <f t="shared" ca="1" si="15"/>
        <v>2</v>
      </c>
      <c r="S1994" s="8"/>
      <c r="T1994" s="8"/>
      <c r="U1994" s="8"/>
      <c r="V1994" s="8"/>
      <c r="W1994" s="8"/>
      <c r="X1994" s="8"/>
      <c r="Y1994" s="8"/>
      <c r="Z1994" s="8"/>
    </row>
    <row r="1995" spans="1:26" ht="15.75" customHeight="1">
      <c r="A1995" s="8"/>
      <c r="B1995" s="8"/>
      <c r="C1995" s="8"/>
      <c r="D1995" s="8"/>
      <c r="E1995" s="8"/>
      <c r="F1995" s="8"/>
      <c r="G1995" s="8"/>
      <c r="H1995" s="8"/>
      <c r="I1995" s="8"/>
      <c r="J1995" s="8"/>
      <c r="K1995" s="8"/>
      <c r="L1995" s="8"/>
      <c r="M1995" s="32"/>
      <c r="N1995" s="57" t="str">
        <f t="shared" si="17"/>
        <v/>
      </c>
      <c r="O1995" s="54">
        <f t="shared" ca="1" si="3"/>
        <v>29</v>
      </c>
      <c r="P1995" s="55">
        <f t="shared" ca="1" si="13"/>
        <v>1.207303220602155E+16</v>
      </c>
      <c r="Q1995" s="56">
        <f t="shared" ca="1" si="14"/>
        <v>3.1389883735656032E+17</v>
      </c>
      <c r="R1995" s="57">
        <f t="shared" ca="1" si="15"/>
        <v>0</v>
      </c>
      <c r="S1995" s="8"/>
      <c r="T1995" s="8"/>
      <c r="U1995" s="8"/>
      <c r="V1995" s="8"/>
      <c r="W1995" s="8"/>
      <c r="X1995" s="8"/>
      <c r="Y1995" s="8"/>
      <c r="Z1995" s="8"/>
    </row>
    <row r="1996" spans="1:26" ht="15.75" customHeight="1">
      <c r="A1996" s="8"/>
      <c r="B1996" s="8"/>
      <c r="C1996" s="8"/>
      <c r="D1996" s="8"/>
      <c r="E1996" s="8"/>
      <c r="F1996" s="8"/>
      <c r="G1996" s="8"/>
      <c r="H1996" s="8"/>
      <c r="I1996" s="8"/>
      <c r="J1996" s="8"/>
      <c r="K1996" s="8"/>
      <c r="L1996" s="8"/>
      <c r="M1996" s="32"/>
      <c r="N1996" s="57" t="str">
        <f t="shared" si="17"/>
        <v/>
      </c>
      <c r="O1996" s="54">
        <f t="shared" ca="1" si="3"/>
        <v>71</v>
      </c>
      <c r="P1996" s="55">
        <f t="shared" ca="1" si="13"/>
        <v>-6277976747131207</v>
      </c>
      <c r="Q1996" s="56">
        <f t="shared" ca="1" si="14"/>
        <v>3.0762086060942912E+17</v>
      </c>
      <c r="R1996" s="57">
        <f t="shared" ca="1" si="15"/>
        <v>1</v>
      </c>
      <c r="S1996" s="8"/>
      <c r="T1996" s="8"/>
      <c r="U1996" s="8"/>
      <c r="V1996" s="8"/>
      <c r="W1996" s="8"/>
      <c r="X1996" s="8"/>
      <c r="Y1996" s="8"/>
      <c r="Z1996" s="8"/>
    </row>
    <row r="1997" spans="1:26" ht="15.75" customHeight="1">
      <c r="A1997" s="8"/>
      <c r="B1997" s="8"/>
      <c r="C1997" s="8"/>
      <c r="D1997" s="8"/>
      <c r="E1997" s="8"/>
      <c r="F1997" s="8"/>
      <c r="G1997" s="8"/>
      <c r="H1997" s="8"/>
      <c r="I1997" s="8"/>
      <c r="J1997" s="8"/>
      <c r="K1997" s="8"/>
      <c r="L1997" s="8"/>
      <c r="M1997" s="32"/>
      <c r="N1997" s="57" t="str">
        <f t="shared" si="17"/>
        <v/>
      </c>
      <c r="O1997" s="54">
        <f t="shared" ca="1" si="3"/>
        <v>85</v>
      </c>
      <c r="P1997" s="55">
        <f t="shared" ca="1" si="13"/>
        <v>-6152417212188583</v>
      </c>
      <c r="Q1997" s="56">
        <f t="shared" ca="1" si="14"/>
        <v>3.0146844339724051E+17</v>
      </c>
      <c r="R1997" s="57">
        <f t="shared" ca="1" si="15"/>
        <v>2</v>
      </c>
      <c r="S1997" s="8"/>
      <c r="T1997" s="8"/>
      <c r="U1997" s="8"/>
      <c r="V1997" s="8"/>
      <c r="W1997" s="8"/>
      <c r="X1997" s="8"/>
      <c r="Y1997" s="8"/>
      <c r="Z1997" s="8"/>
    </row>
    <row r="1998" spans="1:26" ht="15.75" customHeight="1">
      <c r="A1998" s="8"/>
      <c r="B1998" s="8"/>
      <c r="C1998" s="8"/>
      <c r="D1998" s="8"/>
      <c r="E1998" s="8"/>
      <c r="F1998" s="8"/>
      <c r="G1998" s="8"/>
      <c r="H1998" s="8"/>
      <c r="I1998" s="8"/>
      <c r="J1998" s="8"/>
      <c r="K1998" s="8"/>
      <c r="L1998" s="8"/>
      <c r="M1998" s="32"/>
      <c r="N1998" s="57" t="str">
        <f t="shared" si="17"/>
        <v/>
      </c>
      <c r="O1998" s="54">
        <f t="shared" ca="1" si="3"/>
        <v>5</v>
      </c>
      <c r="P1998" s="55">
        <f t="shared" ca="1" si="13"/>
        <v>1.205873773588962E+16</v>
      </c>
      <c r="Q1998" s="56">
        <f t="shared" ca="1" si="14"/>
        <v>3.1352718113313011E+17</v>
      </c>
      <c r="R1998" s="57">
        <f t="shared" ca="1" si="15"/>
        <v>0</v>
      </c>
      <c r="S1998" s="8"/>
      <c r="T1998" s="8"/>
      <c r="U1998" s="8"/>
      <c r="V1998" s="8"/>
      <c r="W1998" s="8"/>
      <c r="X1998" s="8"/>
      <c r="Y1998" s="8"/>
      <c r="Z1998" s="8"/>
    </row>
    <row r="1999" spans="1:26" ht="15.75" customHeight="1">
      <c r="A1999" s="8"/>
      <c r="B1999" s="8"/>
      <c r="C1999" s="8"/>
      <c r="D1999" s="8"/>
      <c r="E1999" s="8"/>
      <c r="F1999" s="8"/>
      <c r="G1999" s="8"/>
      <c r="H1999" s="8"/>
      <c r="I1999" s="8"/>
      <c r="J1999" s="8"/>
      <c r="K1999" s="8"/>
      <c r="L1999" s="8"/>
      <c r="M1999" s="32"/>
      <c r="N1999" s="57" t="str">
        <f t="shared" si="17"/>
        <v/>
      </c>
      <c r="O1999" s="54">
        <f t="shared" ca="1" si="3"/>
        <v>11</v>
      </c>
      <c r="P1999" s="55">
        <f t="shared" ca="1" si="13"/>
        <v>1.2541087245325204E+16</v>
      </c>
      <c r="Q1999" s="56">
        <f t="shared" ca="1" si="14"/>
        <v>3.260682683784553E+17</v>
      </c>
      <c r="R1999" s="57">
        <f t="shared" ca="1" si="15"/>
        <v>0</v>
      </c>
      <c r="S1999" s="8"/>
      <c r="T1999" s="8"/>
      <c r="U1999" s="8"/>
      <c r="V1999" s="8"/>
      <c r="W1999" s="8"/>
      <c r="X1999" s="8"/>
      <c r="Y1999" s="8"/>
      <c r="Z1999" s="8"/>
    </row>
    <row r="2000" spans="1:26" ht="15.75" customHeight="1">
      <c r="A2000" s="8"/>
      <c r="B2000" s="8"/>
      <c r="C2000" s="8"/>
      <c r="D2000" s="8"/>
      <c r="E2000" s="8"/>
      <c r="F2000" s="8"/>
      <c r="G2000" s="8"/>
      <c r="H2000" s="8"/>
      <c r="I2000" s="8"/>
      <c r="J2000" s="8"/>
      <c r="K2000" s="8"/>
      <c r="L2000" s="8"/>
      <c r="M2000" s="32"/>
      <c r="N2000" s="57" t="str">
        <f t="shared" si="17"/>
        <v/>
      </c>
      <c r="O2000" s="54">
        <f t="shared" ca="1" si="3"/>
        <v>89</v>
      </c>
      <c r="P2000" s="55">
        <f t="shared" ca="1" si="13"/>
        <v>-6521365367569106</v>
      </c>
      <c r="Q2000" s="56">
        <f t="shared" ca="1" si="14"/>
        <v>3.1954690301088621E+17</v>
      </c>
      <c r="R2000" s="57">
        <f t="shared" ca="1" si="15"/>
        <v>1</v>
      </c>
      <c r="S2000" s="8"/>
      <c r="T2000" s="8"/>
      <c r="U2000" s="8"/>
      <c r="V2000" s="8"/>
      <c r="W2000" s="8"/>
      <c r="X2000" s="8"/>
      <c r="Y2000" s="8"/>
      <c r="Z2000" s="8"/>
    </row>
    <row r="2001" spans="1:26" ht="15.75" customHeight="1">
      <c r="A2001" s="8"/>
      <c r="B2001" s="8"/>
      <c r="C2001" s="8"/>
      <c r="D2001" s="8"/>
      <c r="E2001" s="8"/>
      <c r="F2001" s="8"/>
      <c r="G2001" s="8"/>
      <c r="H2001" s="8"/>
      <c r="I2001" s="8"/>
      <c r="J2001" s="8"/>
      <c r="K2001" s="8"/>
      <c r="L2001" s="8"/>
      <c r="M2001" s="32"/>
      <c r="N2001" s="57" t="str">
        <f t="shared" si="17"/>
        <v/>
      </c>
      <c r="O2001" s="54">
        <f t="shared" ca="1" si="3"/>
        <v>29</v>
      </c>
      <c r="P2001" s="55">
        <f t="shared" ca="1" si="13"/>
        <v>1.2781876120435448E+16</v>
      </c>
      <c r="Q2001" s="56">
        <f t="shared" ca="1" si="14"/>
        <v>3.3232877913132166E+17</v>
      </c>
      <c r="R2001" s="57">
        <f t="shared" ca="1" si="15"/>
        <v>0</v>
      </c>
      <c r="S2001" s="8"/>
      <c r="T2001" s="8"/>
      <c r="U2001" s="8"/>
      <c r="V2001" s="8"/>
      <c r="W2001" s="8"/>
      <c r="X2001" s="8"/>
      <c r="Y2001" s="8"/>
      <c r="Z2001" s="8"/>
    </row>
    <row r="2002" spans="1:26" ht="15.75" customHeight="1">
      <c r="A2002" s="8"/>
      <c r="B2002" s="8"/>
      <c r="C2002" s="8"/>
      <c r="D2002" s="8"/>
      <c r="E2002" s="8"/>
      <c r="F2002" s="8"/>
      <c r="G2002" s="8"/>
      <c r="H2002" s="8"/>
      <c r="I2002" s="8"/>
      <c r="J2002" s="8"/>
      <c r="K2002" s="8"/>
      <c r="L2002" s="8"/>
      <c r="M2002" s="32"/>
      <c r="N2002" s="57" t="str">
        <f t="shared" si="17"/>
        <v/>
      </c>
      <c r="O2002" s="54">
        <f t="shared" ca="1" si="3"/>
        <v>11</v>
      </c>
      <c r="P2002" s="55">
        <f t="shared" ca="1" si="13"/>
        <v>1.3293151165252866E+16</v>
      </c>
      <c r="Q2002" s="56">
        <f t="shared" ca="1" si="14"/>
        <v>3.4562193029657453E+17</v>
      </c>
      <c r="R2002" s="57">
        <f t="shared" ca="1" si="15"/>
        <v>0</v>
      </c>
      <c r="S2002" s="8"/>
      <c r="T2002" s="8"/>
      <c r="U2002" s="8"/>
      <c r="V2002" s="8"/>
      <c r="W2002" s="8"/>
      <c r="X2002" s="8"/>
      <c r="Y2002" s="8"/>
      <c r="Z2002" s="8"/>
    </row>
    <row r="2003" spans="1:26" ht="15.75" customHeight="1">
      <c r="A2003" s="8"/>
      <c r="B2003" s="8"/>
      <c r="C2003" s="8"/>
      <c r="D2003" s="8"/>
      <c r="E2003" s="8"/>
      <c r="F2003" s="8"/>
      <c r="G2003" s="8"/>
      <c r="H2003" s="8"/>
      <c r="I2003" s="8"/>
      <c r="J2003" s="8"/>
      <c r="K2003" s="8"/>
      <c r="L2003" s="8"/>
      <c r="M2003" s="32"/>
      <c r="N2003" s="57" t="str">
        <f t="shared" si="17"/>
        <v/>
      </c>
      <c r="O2003" s="54">
        <f t="shared" ca="1" si="3"/>
        <v>28</v>
      </c>
      <c r="P2003" s="55">
        <f t="shared" ca="1" si="13"/>
        <v>1.3824877211862982E+16</v>
      </c>
      <c r="Q2003" s="56">
        <f t="shared" ca="1" si="14"/>
        <v>3.594468075084375E+17</v>
      </c>
      <c r="R2003" s="57">
        <f t="shared" ca="1" si="15"/>
        <v>0</v>
      </c>
      <c r="S2003" s="8"/>
      <c r="T2003" s="8"/>
      <c r="U2003" s="8"/>
      <c r="V2003" s="8"/>
      <c r="W2003" s="8"/>
      <c r="X2003" s="8"/>
      <c r="Y2003" s="8"/>
      <c r="Z2003" s="8"/>
    </row>
    <row r="2004" spans="1:26" ht="15.75" customHeight="1">
      <c r="A2004" s="8"/>
      <c r="B2004" s="8"/>
      <c r="C2004" s="8"/>
      <c r="D2004" s="8"/>
      <c r="E2004" s="8"/>
      <c r="F2004" s="8"/>
      <c r="G2004" s="8"/>
      <c r="H2004" s="8"/>
      <c r="I2004" s="8"/>
      <c r="J2004" s="8"/>
      <c r="K2004" s="8"/>
      <c r="L2004" s="8"/>
      <c r="M2004" s="32"/>
      <c r="N2004" s="57" t="str">
        <f t="shared" si="17"/>
        <v/>
      </c>
      <c r="O2004" s="54">
        <f t="shared" ca="1" si="3"/>
        <v>29</v>
      </c>
      <c r="P2004" s="55">
        <f t="shared" ca="1" si="13"/>
        <v>1.43778723003375E+16</v>
      </c>
      <c r="Q2004" s="56">
        <f t="shared" ca="1" si="14"/>
        <v>3.7382467980877498E+17</v>
      </c>
      <c r="R2004" s="57">
        <f t="shared" ca="1" si="15"/>
        <v>0</v>
      </c>
      <c r="S2004" s="8"/>
      <c r="T2004" s="8"/>
      <c r="U2004" s="8"/>
      <c r="V2004" s="8"/>
      <c r="W2004" s="8"/>
      <c r="X2004" s="8"/>
      <c r="Y2004" s="8"/>
      <c r="Z2004" s="8"/>
    </row>
    <row r="2005" spans="1:26" ht="15.75" customHeight="1">
      <c r="A2005" s="8"/>
      <c r="B2005" s="8"/>
      <c r="C2005" s="8"/>
      <c r="D2005" s="8"/>
      <c r="E2005" s="8"/>
      <c r="F2005" s="8"/>
      <c r="G2005" s="8"/>
      <c r="H2005" s="8"/>
      <c r="I2005" s="8"/>
      <c r="J2005" s="8"/>
      <c r="K2005" s="8"/>
      <c r="L2005" s="8"/>
      <c r="M2005" s="32"/>
      <c r="N2005" s="57" t="str">
        <f t="shared" si="17"/>
        <v/>
      </c>
      <c r="O2005" s="54">
        <f t="shared" ca="1" si="3"/>
        <v>36</v>
      </c>
      <c r="P2005" s="55">
        <f t="shared" ca="1" si="13"/>
        <v>1.4952987192351E+16</v>
      </c>
      <c r="Q2005" s="56">
        <f t="shared" ca="1" si="14"/>
        <v>3.8877766700112595E+17</v>
      </c>
      <c r="R2005" s="57">
        <f t="shared" ca="1" si="15"/>
        <v>0</v>
      </c>
      <c r="S2005" s="8"/>
      <c r="T2005" s="8"/>
      <c r="U2005" s="8"/>
      <c r="V2005" s="8"/>
      <c r="W2005" s="8"/>
      <c r="X2005" s="8"/>
      <c r="Y2005" s="8"/>
      <c r="Z2005" s="8"/>
    </row>
    <row r="2006" spans="1:26" ht="15.75" customHeight="1">
      <c r="A2006" s="8"/>
      <c r="B2006" s="8"/>
      <c r="C2006" s="8"/>
      <c r="D2006" s="8"/>
      <c r="E2006" s="8"/>
      <c r="F2006" s="8"/>
      <c r="G2006" s="8"/>
      <c r="H2006" s="8"/>
      <c r="I2006" s="8"/>
      <c r="J2006" s="8"/>
      <c r="K2006" s="8"/>
      <c r="L2006" s="8"/>
      <c r="M2006" s="32"/>
      <c r="N2006" s="57" t="str">
        <f t="shared" si="17"/>
        <v/>
      </c>
      <c r="O2006" s="54">
        <f t="shared" ca="1" si="3"/>
        <v>80</v>
      </c>
      <c r="P2006" s="55">
        <f t="shared" ca="1" si="13"/>
        <v>-7775553340022519</v>
      </c>
      <c r="Q2006" s="56">
        <f t="shared" ca="1" si="14"/>
        <v>3.8100211366110342E+17</v>
      </c>
      <c r="R2006" s="57">
        <f t="shared" ca="1" si="15"/>
        <v>1</v>
      </c>
      <c r="S2006" s="8"/>
      <c r="T2006" s="8"/>
      <c r="U2006" s="8"/>
      <c r="V2006" s="8"/>
      <c r="W2006" s="8"/>
      <c r="X2006" s="8"/>
      <c r="Y2006" s="8"/>
      <c r="Z2006" s="8"/>
    </row>
    <row r="2007" spans="1:26" ht="15.75" customHeight="1">
      <c r="A2007" s="8"/>
      <c r="B2007" s="8"/>
      <c r="C2007" s="8"/>
      <c r="D2007" s="8"/>
      <c r="E2007" s="8"/>
      <c r="F2007" s="8"/>
      <c r="G2007" s="8"/>
      <c r="H2007" s="8"/>
      <c r="I2007" s="8"/>
      <c r="J2007" s="8"/>
      <c r="K2007" s="8"/>
      <c r="L2007" s="8"/>
      <c r="M2007" s="32"/>
      <c r="N2007" s="57" t="str">
        <f t="shared" si="17"/>
        <v/>
      </c>
      <c r="O2007" s="54">
        <f t="shared" ca="1" si="3"/>
        <v>6</v>
      </c>
      <c r="P2007" s="55">
        <f t="shared" ca="1" si="13"/>
        <v>1.5240084546444138E+16</v>
      </c>
      <c r="Q2007" s="56">
        <f t="shared" ca="1" si="14"/>
        <v>3.9624219820754758E+17</v>
      </c>
      <c r="R2007" s="57">
        <f t="shared" ca="1" si="15"/>
        <v>0</v>
      </c>
      <c r="S2007" s="8"/>
      <c r="T2007" s="8"/>
      <c r="U2007" s="8"/>
      <c r="V2007" s="8"/>
      <c r="W2007" s="8"/>
      <c r="X2007" s="8"/>
      <c r="Y2007" s="8"/>
      <c r="Z2007" s="8"/>
    </row>
    <row r="2008" spans="1:26" ht="15.75" customHeight="1">
      <c r="A2008" s="8"/>
      <c r="B2008" s="8"/>
      <c r="C2008" s="8"/>
      <c r="D2008" s="8"/>
      <c r="E2008" s="8"/>
      <c r="F2008" s="8"/>
      <c r="G2008" s="8"/>
      <c r="H2008" s="8"/>
      <c r="I2008" s="8"/>
      <c r="J2008" s="8"/>
      <c r="K2008" s="8"/>
      <c r="L2008" s="8"/>
      <c r="M2008" s="32"/>
      <c r="N2008" s="57" t="str">
        <f t="shared" si="17"/>
        <v/>
      </c>
      <c r="O2008" s="54">
        <f t="shared" ca="1" si="3"/>
        <v>25</v>
      </c>
      <c r="P2008" s="55">
        <f t="shared" ca="1" si="13"/>
        <v>1.5849687928301904E+16</v>
      </c>
      <c r="Q2008" s="56">
        <f t="shared" ca="1" si="14"/>
        <v>4.1209188613584947E+17</v>
      </c>
      <c r="R2008" s="57">
        <f t="shared" ca="1" si="15"/>
        <v>0</v>
      </c>
      <c r="S2008" s="8"/>
      <c r="T2008" s="8"/>
      <c r="U2008" s="8"/>
      <c r="V2008" s="8"/>
      <c r="W2008" s="8"/>
      <c r="X2008" s="8"/>
      <c r="Y2008" s="8"/>
      <c r="Z2008" s="8"/>
    </row>
    <row r="2009" spans="1:26" ht="15.75" customHeight="1">
      <c r="A2009" s="8"/>
      <c r="B2009" s="8"/>
      <c r="C2009" s="8"/>
      <c r="D2009" s="8"/>
      <c r="E2009" s="8"/>
      <c r="F2009" s="8"/>
      <c r="G2009" s="8"/>
      <c r="H2009" s="8"/>
      <c r="I2009" s="8"/>
      <c r="J2009" s="8"/>
      <c r="K2009" s="8"/>
      <c r="L2009" s="8"/>
      <c r="M2009" s="32"/>
      <c r="N2009" s="57" t="str">
        <f t="shared" si="17"/>
        <v/>
      </c>
      <c r="O2009" s="54">
        <f t="shared" ca="1" si="3"/>
        <v>100</v>
      </c>
      <c r="P2009" s="55">
        <f t="shared" ca="1" si="13"/>
        <v>-8241837722716990</v>
      </c>
      <c r="Q2009" s="56">
        <f t="shared" ca="1" si="14"/>
        <v>4.0385004841313248E+17</v>
      </c>
      <c r="R2009" s="57">
        <f t="shared" ca="1" si="15"/>
        <v>1</v>
      </c>
      <c r="S2009" s="8"/>
      <c r="T2009" s="8"/>
      <c r="U2009" s="8"/>
      <c r="V2009" s="8"/>
      <c r="W2009" s="8"/>
      <c r="X2009" s="8"/>
      <c r="Y2009" s="8"/>
      <c r="Z2009" s="8"/>
    </row>
    <row r="2010" spans="1:26" ht="15.75" customHeight="1">
      <c r="A2010" s="8"/>
      <c r="B2010" s="8"/>
      <c r="C2010" s="8"/>
      <c r="D2010" s="8"/>
      <c r="E2010" s="8"/>
      <c r="F2010" s="8"/>
      <c r="G2010" s="8"/>
      <c r="H2010" s="8"/>
      <c r="I2010" s="8"/>
      <c r="J2010" s="8"/>
      <c r="K2010" s="8"/>
      <c r="L2010" s="8"/>
      <c r="M2010" s="32"/>
      <c r="N2010" s="57" t="str">
        <f t="shared" si="17"/>
        <v/>
      </c>
      <c r="O2010" s="54">
        <f t="shared" ca="1" si="3"/>
        <v>68</v>
      </c>
      <c r="P2010" s="55">
        <f t="shared" ca="1" si="13"/>
        <v>-8077000968262650</v>
      </c>
      <c r="Q2010" s="56">
        <f t="shared" ca="1" si="14"/>
        <v>3.9577304744486982E+17</v>
      </c>
      <c r="R2010" s="57">
        <f t="shared" ca="1" si="15"/>
        <v>2</v>
      </c>
      <c r="S2010" s="8"/>
      <c r="T2010" s="8"/>
      <c r="U2010" s="8"/>
      <c r="V2010" s="8"/>
      <c r="W2010" s="8"/>
      <c r="X2010" s="8"/>
      <c r="Y2010" s="8"/>
      <c r="Z2010" s="8"/>
    </row>
    <row r="2011" spans="1:26" ht="15.75" customHeight="1">
      <c r="A2011" s="8"/>
      <c r="B2011" s="8"/>
      <c r="C2011" s="8"/>
      <c r="D2011" s="8"/>
      <c r="E2011" s="8"/>
      <c r="F2011" s="8"/>
      <c r="G2011" s="8"/>
      <c r="H2011" s="8"/>
      <c r="I2011" s="8"/>
      <c r="J2011" s="8"/>
      <c r="K2011" s="8"/>
      <c r="L2011" s="8"/>
      <c r="M2011" s="32"/>
      <c r="N2011" s="57" t="str">
        <f t="shared" si="17"/>
        <v/>
      </c>
      <c r="O2011" s="54">
        <f t="shared" ca="1" si="3"/>
        <v>64</v>
      </c>
      <c r="P2011" s="55">
        <f t="shared" ca="1" si="13"/>
        <v>-7915460948897397</v>
      </c>
      <c r="Q2011" s="56">
        <f t="shared" ca="1" si="14"/>
        <v>3.8785758649597242E+17</v>
      </c>
      <c r="R2011" s="57">
        <f t="shared" ca="1" si="15"/>
        <v>3</v>
      </c>
      <c r="S2011" s="8"/>
      <c r="T2011" s="8"/>
      <c r="U2011" s="8"/>
      <c r="V2011" s="8"/>
      <c r="W2011" s="8"/>
      <c r="X2011" s="8"/>
      <c r="Y2011" s="8"/>
      <c r="Z2011" s="8"/>
    </row>
    <row r="2012" spans="1:26" ht="15.75" customHeight="1">
      <c r="A2012" s="8"/>
      <c r="B2012" s="8"/>
      <c r="C2012" s="8"/>
      <c r="D2012" s="8"/>
      <c r="E2012" s="8"/>
      <c r="F2012" s="8"/>
      <c r="G2012" s="8"/>
      <c r="H2012" s="8"/>
      <c r="I2012" s="8"/>
      <c r="J2012" s="8"/>
      <c r="K2012" s="8"/>
      <c r="L2012" s="8"/>
      <c r="M2012" s="32"/>
      <c r="N2012" s="57" t="str">
        <f t="shared" si="17"/>
        <v/>
      </c>
      <c r="O2012" s="54">
        <f t="shared" ca="1" si="3"/>
        <v>45</v>
      </c>
      <c r="P2012" s="55">
        <f t="shared" ca="1" si="13"/>
        <v>1.5514303459838896E+16</v>
      </c>
      <c r="Q2012" s="56">
        <f t="shared" ca="1" si="14"/>
        <v>4.0337188995581133E+17</v>
      </c>
      <c r="R2012" s="57">
        <f t="shared" ca="1" si="15"/>
        <v>0</v>
      </c>
      <c r="S2012" s="8"/>
      <c r="T2012" s="8"/>
      <c r="U2012" s="8"/>
      <c r="V2012" s="8"/>
      <c r="W2012" s="8"/>
      <c r="X2012" s="8"/>
      <c r="Y2012" s="8"/>
      <c r="Z2012" s="8"/>
    </row>
    <row r="2013" spans="1:26" ht="15.75" customHeight="1">
      <c r="A2013" s="8"/>
      <c r="B2013" s="8"/>
      <c r="C2013" s="8"/>
      <c r="D2013" s="8"/>
      <c r="E2013" s="8"/>
      <c r="F2013" s="8"/>
      <c r="G2013" s="8"/>
      <c r="H2013" s="8"/>
      <c r="I2013" s="8"/>
      <c r="J2013" s="8"/>
      <c r="K2013" s="8"/>
      <c r="L2013" s="8"/>
      <c r="M2013" s="32"/>
      <c r="N2013" s="57" t="str">
        <f t="shared" si="17"/>
        <v/>
      </c>
      <c r="O2013" s="54">
        <f t="shared" ca="1" si="3"/>
        <v>70</v>
      </c>
      <c r="P2013" s="55">
        <f t="shared" ca="1" si="13"/>
        <v>-8067437799116227</v>
      </c>
      <c r="Q2013" s="56">
        <f t="shared" ca="1" si="14"/>
        <v>3.953044521566951E+17</v>
      </c>
      <c r="R2013" s="57">
        <f t="shared" ca="1" si="15"/>
        <v>1</v>
      </c>
      <c r="S2013" s="8"/>
      <c r="T2013" s="8"/>
      <c r="U2013" s="8"/>
      <c r="V2013" s="8"/>
      <c r="W2013" s="8"/>
      <c r="X2013" s="8"/>
      <c r="Y2013" s="8"/>
      <c r="Z2013" s="8"/>
    </row>
    <row r="2014" spans="1:26" ht="15.75" customHeight="1">
      <c r="A2014" s="8"/>
      <c r="B2014" s="8"/>
      <c r="C2014" s="8"/>
      <c r="D2014" s="8"/>
      <c r="E2014" s="8"/>
      <c r="F2014" s="8"/>
      <c r="G2014" s="8"/>
      <c r="H2014" s="8"/>
      <c r="I2014" s="8"/>
      <c r="J2014" s="8"/>
      <c r="K2014" s="8"/>
      <c r="L2014" s="8"/>
      <c r="M2014" s="32"/>
      <c r="N2014" s="57" t="str">
        <f t="shared" si="17"/>
        <v/>
      </c>
      <c r="O2014" s="54">
        <f t="shared" ca="1" si="3"/>
        <v>39</v>
      </c>
      <c r="P2014" s="55">
        <f t="shared" ca="1" si="13"/>
        <v>1.5812178086267804E+16</v>
      </c>
      <c r="Q2014" s="56">
        <f t="shared" ca="1" si="14"/>
        <v>4.1111663024296288E+17</v>
      </c>
      <c r="R2014" s="57">
        <f t="shared" ca="1" si="15"/>
        <v>0</v>
      </c>
      <c r="S2014" s="8"/>
      <c r="T2014" s="8"/>
      <c r="U2014" s="8"/>
      <c r="V2014" s="8"/>
      <c r="W2014" s="8"/>
      <c r="X2014" s="8"/>
      <c r="Y2014" s="8"/>
      <c r="Z2014" s="8"/>
    </row>
    <row r="2015" spans="1:26" ht="15.75" customHeight="1">
      <c r="A2015" s="8"/>
      <c r="B2015" s="8"/>
      <c r="C2015" s="8"/>
      <c r="D2015" s="8"/>
      <c r="E2015" s="8"/>
      <c r="F2015" s="8"/>
      <c r="G2015" s="8"/>
      <c r="H2015" s="8"/>
      <c r="I2015" s="8"/>
      <c r="J2015" s="8"/>
      <c r="K2015" s="8"/>
      <c r="L2015" s="8"/>
      <c r="M2015" s="32"/>
      <c r="N2015" s="57" t="str">
        <f t="shared" si="17"/>
        <v/>
      </c>
      <c r="O2015" s="54">
        <f t="shared" ca="1" si="3"/>
        <v>31</v>
      </c>
      <c r="P2015" s="55">
        <f t="shared" ca="1" si="13"/>
        <v>1.6444665209718516E+16</v>
      </c>
      <c r="Q2015" s="56">
        <f t="shared" ca="1" si="14"/>
        <v>4.2756129545268141E+17</v>
      </c>
      <c r="R2015" s="57">
        <f t="shared" ca="1" si="15"/>
        <v>0</v>
      </c>
      <c r="S2015" s="8"/>
      <c r="T2015" s="8"/>
      <c r="U2015" s="8"/>
      <c r="V2015" s="8"/>
      <c r="W2015" s="8"/>
      <c r="X2015" s="8"/>
      <c r="Y2015" s="8"/>
      <c r="Z2015" s="8"/>
    </row>
    <row r="2016" spans="1:26" ht="15.75" customHeight="1">
      <c r="A2016" s="8"/>
      <c r="B2016" s="8"/>
      <c r="C2016" s="8"/>
      <c r="D2016" s="8"/>
      <c r="E2016" s="8"/>
      <c r="F2016" s="8"/>
      <c r="G2016" s="8"/>
      <c r="H2016" s="8"/>
      <c r="I2016" s="8"/>
      <c r="J2016" s="8"/>
      <c r="K2016" s="8"/>
      <c r="L2016" s="8"/>
      <c r="M2016" s="32"/>
      <c r="N2016" s="57" t="str">
        <f t="shared" si="17"/>
        <v/>
      </c>
      <c r="O2016" s="54">
        <f t="shared" ca="1" si="3"/>
        <v>23</v>
      </c>
      <c r="P2016" s="55">
        <f t="shared" ca="1" si="13"/>
        <v>1.7102451818107256E+16</v>
      </c>
      <c r="Q2016" s="56">
        <f t="shared" ca="1" si="14"/>
        <v>4.4466374727078867E+17</v>
      </c>
      <c r="R2016" s="57">
        <f t="shared" ca="1" si="15"/>
        <v>0</v>
      </c>
      <c r="S2016" s="8"/>
      <c r="T2016" s="8"/>
      <c r="U2016" s="8"/>
      <c r="V2016" s="8"/>
      <c r="W2016" s="8"/>
      <c r="X2016" s="8"/>
      <c r="Y2016" s="8"/>
      <c r="Z2016" s="8"/>
    </row>
    <row r="2017" spans="1:26" ht="15.75" customHeight="1">
      <c r="A2017" s="8"/>
      <c r="B2017" s="8"/>
      <c r="C2017" s="8"/>
      <c r="D2017" s="8"/>
      <c r="E2017" s="8"/>
      <c r="F2017" s="8"/>
      <c r="G2017" s="8"/>
      <c r="H2017" s="8"/>
      <c r="I2017" s="8"/>
      <c r="J2017" s="8"/>
      <c r="K2017" s="8"/>
      <c r="L2017" s="8"/>
      <c r="M2017" s="32"/>
      <c r="N2017" s="57" t="str">
        <f t="shared" si="17"/>
        <v/>
      </c>
      <c r="O2017" s="54">
        <f t="shared" ca="1" si="3"/>
        <v>72</v>
      </c>
      <c r="P2017" s="55">
        <f t="shared" ca="1" si="13"/>
        <v>-8893274945415774</v>
      </c>
      <c r="Q2017" s="56">
        <f t="shared" ca="1" si="14"/>
        <v>4.3577047232537293E+17</v>
      </c>
      <c r="R2017" s="57">
        <f t="shared" ca="1" si="15"/>
        <v>1</v>
      </c>
      <c r="S2017" s="8"/>
      <c r="T2017" s="8"/>
      <c r="U2017" s="8"/>
      <c r="V2017" s="8"/>
      <c r="W2017" s="8"/>
      <c r="X2017" s="8"/>
      <c r="Y2017" s="8"/>
      <c r="Z2017" s="8"/>
    </row>
    <row r="2018" spans="1:26" ht="15.75" customHeight="1">
      <c r="A2018" s="8"/>
      <c r="B2018" s="8"/>
      <c r="C2018" s="8"/>
      <c r="D2018" s="8"/>
      <c r="E2018" s="8"/>
      <c r="F2018" s="8"/>
      <c r="G2018" s="8"/>
      <c r="H2018" s="8"/>
      <c r="I2018" s="8"/>
      <c r="J2018" s="8"/>
      <c r="K2018" s="8"/>
      <c r="L2018" s="8"/>
      <c r="M2018" s="32"/>
      <c r="N2018" s="57" t="str">
        <f t="shared" si="17"/>
        <v/>
      </c>
      <c r="O2018" s="54">
        <f t="shared" ca="1" si="3"/>
        <v>46</v>
      </c>
      <c r="P2018" s="55">
        <f t="shared" ca="1" si="13"/>
        <v>1.7430818893014918E+16</v>
      </c>
      <c r="Q2018" s="56">
        <f t="shared" ca="1" si="14"/>
        <v>4.5320129121838784E+17</v>
      </c>
      <c r="R2018" s="57">
        <f t="shared" ca="1" si="15"/>
        <v>0</v>
      </c>
      <c r="S2018" s="8"/>
      <c r="T2018" s="8"/>
      <c r="U2018" s="8"/>
      <c r="V2018" s="8"/>
      <c r="W2018" s="8"/>
      <c r="X2018" s="8"/>
      <c r="Y2018" s="8"/>
      <c r="Z2018" s="8"/>
    </row>
    <row r="2019" spans="1:26" ht="15.75" customHeight="1">
      <c r="A2019" s="8"/>
      <c r="B2019" s="8"/>
      <c r="C2019" s="8"/>
      <c r="D2019" s="8"/>
      <c r="E2019" s="8"/>
      <c r="F2019" s="8"/>
      <c r="G2019" s="8"/>
      <c r="H2019" s="8"/>
      <c r="I2019" s="8"/>
      <c r="J2019" s="8"/>
      <c r="K2019" s="8"/>
      <c r="L2019" s="8"/>
      <c r="M2019" s="32"/>
      <c r="N2019" s="57" t="str">
        <f t="shared" si="17"/>
        <v/>
      </c>
      <c r="O2019" s="54">
        <f t="shared" ca="1" si="3"/>
        <v>62</v>
      </c>
      <c r="P2019" s="55">
        <f t="shared" ca="1" si="13"/>
        <v>-9064025824367756</v>
      </c>
      <c r="Q2019" s="56">
        <f t="shared" ca="1" si="14"/>
        <v>4.441372653940201E+17</v>
      </c>
      <c r="R2019" s="57">
        <f t="shared" ca="1" si="15"/>
        <v>1</v>
      </c>
      <c r="S2019" s="8"/>
      <c r="T2019" s="8"/>
      <c r="U2019" s="8"/>
      <c r="V2019" s="8"/>
      <c r="W2019" s="8"/>
      <c r="X2019" s="8"/>
      <c r="Y2019" s="8"/>
      <c r="Z2019" s="8"/>
    </row>
    <row r="2020" spans="1:26" ht="15.75" customHeight="1">
      <c r="A2020" s="8"/>
      <c r="B2020" s="8"/>
      <c r="C2020" s="8"/>
      <c r="D2020" s="8"/>
      <c r="E2020" s="8"/>
      <c r="F2020" s="8"/>
      <c r="G2020" s="8"/>
      <c r="H2020" s="8"/>
      <c r="I2020" s="8"/>
      <c r="J2020" s="8"/>
      <c r="K2020" s="8"/>
      <c r="L2020" s="8"/>
      <c r="M2020" s="32"/>
      <c r="N2020" s="57" t="str">
        <f t="shared" si="17"/>
        <v/>
      </c>
      <c r="O2020" s="54">
        <f t="shared" ca="1" si="3"/>
        <v>43</v>
      </c>
      <c r="P2020" s="55">
        <f t="shared" ca="1" si="13"/>
        <v>1.7765490615760804E+16</v>
      </c>
      <c r="Q2020" s="56">
        <f t="shared" ca="1" si="14"/>
        <v>4.6190275600978093E+17</v>
      </c>
      <c r="R2020" s="57">
        <f t="shared" ca="1" si="15"/>
        <v>0</v>
      </c>
      <c r="S2020" s="8"/>
      <c r="T2020" s="8"/>
      <c r="U2020" s="8"/>
      <c r="V2020" s="8"/>
      <c r="W2020" s="8"/>
      <c r="X2020" s="8"/>
      <c r="Y2020" s="8"/>
      <c r="Z2020" s="8"/>
    </row>
    <row r="2021" spans="1:26" ht="15.75" customHeight="1">
      <c r="A2021" s="8"/>
      <c r="B2021" s="8"/>
      <c r="C2021" s="8"/>
      <c r="D2021" s="8"/>
      <c r="E2021" s="8"/>
      <c r="F2021" s="8"/>
      <c r="G2021" s="8"/>
      <c r="H2021" s="8"/>
      <c r="I2021" s="8"/>
      <c r="J2021" s="8"/>
      <c r="K2021" s="8"/>
      <c r="L2021" s="8"/>
      <c r="M2021" s="32"/>
      <c r="N2021" s="57" t="str">
        <f t="shared" si="17"/>
        <v/>
      </c>
      <c r="O2021" s="54">
        <f t="shared" ca="1" si="3"/>
        <v>85</v>
      </c>
      <c r="P2021" s="55">
        <f t="shared" ca="1" si="13"/>
        <v>-9238055120195618</v>
      </c>
      <c r="Q2021" s="56">
        <f t="shared" ca="1" si="14"/>
        <v>4.5266470088958528E+17</v>
      </c>
      <c r="R2021" s="57">
        <f t="shared" ca="1" si="15"/>
        <v>1</v>
      </c>
      <c r="S2021" s="8"/>
      <c r="T2021" s="8"/>
      <c r="U2021" s="8"/>
      <c r="V2021" s="8"/>
      <c r="W2021" s="8"/>
      <c r="X2021" s="8"/>
      <c r="Y2021" s="8"/>
      <c r="Z2021" s="8"/>
    </row>
    <row r="2022" spans="1:26" ht="15.75" customHeight="1">
      <c r="A2022" s="8"/>
      <c r="B2022" s="8"/>
      <c r="C2022" s="8"/>
      <c r="D2022" s="8"/>
      <c r="E2022" s="8"/>
      <c r="F2022" s="8"/>
      <c r="G2022" s="8"/>
      <c r="H2022" s="8"/>
      <c r="I2022" s="8"/>
      <c r="J2022" s="8"/>
      <c r="K2022" s="8"/>
      <c r="L2022" s="8"/>
      <c r="M2022" s="32"/>
      <c r="N2022" s="57" t="str">
        <f t="shared" si="17"/>
        <v/>
      </c>
      <c r="O2022" s="54">
        <f t="shared" ca="1" si="3"/>
        <v>80</v>
      </c>
      <c r="P2022" s="55">
        <f t="shared" ca="1" si="13"/>
        <v>-9053294017791706</v>
      </c>
      <c r="Q2022" s="56">
        <f t="shared" ca="1" si="14"/>
        <v>4.436114068717936E+17</v>
      </c>
      <c r="R2022" s="57">
        <f t="shared" ca="1" si="15"/>
        <v>2</v>
      </c>
      <c r="S2022" s="8"/>
      <c r="T2022" s="8"/>
      <c r="U2022" s="8"/>
      <c r="V2022" s="8"/>
      <c r="W2022" s="8"/>
      <c r="X2022" s="8"/>
      <c r="Y2022" s="8"/>
      <c r="Z2022" s="8"/>
    </row>
    <row r="2023" spans="1:26" ht="15.75" customHeight="1">
      <c r="A2023" s="8"/>
      <c r="B2023" s="8"/>
      <c r="C2023" s="8"/>
      <c r="D2023" s="8"/>
      <c r="E2023" s="8"/>
      <c r="F2023" s="8"/>
      <c r="G2023" s="8"/>
      <c r="H2023" s="8"/>
      <c r="I2023" s="8"/>
      <c r="J2023" s="8"/>
      <c r="K2023" s="8"/>
      <c r="L2023" s="8"/>
      <c r="M2023" s="32"/>
      <c r="N2023" s="57" t="str">
        <f t="shared" si="17"/>
        <v/>
      </c>
      <c r="O2023" s="54">
        <f t="shared" ca="1" si="3"/>
        <v>29</v>
      </c>
      <c r="P2023" s="55">
        <f t="shared" ca="1" si="13"/>
        <v>1.7744456274871744E+16</v>
      </c>
      <c r="Q2023" s="56">
        <f t="shared" ca="1" si="14"/>
        <v>4.6135586314666534E+17</v>
      </c>
      <c r="R2023" s="57">
        <f t="shared" ca="1" si="15"/>
        <v>0</v>
      </c>
      <c r="S2023" s="8"/>
      <c r="T2023" s="8"/>
      <c r="U2023" s="8"/>
      <c r="V2023" s="8"/>
      <c r="W2023" s="8"/>
      <c r="X2023" s="8"/>
      <c r="Y2023" s="8"/>
      <c r="Z2023" s="8"/>
    </row>
    <row r="2024" spans="1:26" ht="15.75" customHeight="1">
      <c r="A2024" s="8"/>
      <c r="B2024" s="8"/>
      <c r="C2024" s="8"/>
      <c r="D2024" s="8"/>
      <c r="E2024" s="8"/>
      <c r="F2024" s="8"/>
      <c r="G2024" s="8"/>
      <c r="H2024" s="8"/>
      <c r="I2024" s="8"/>
      <c r="J2024" s="8"/>
      <c r="K2024" s="8"/>
      <c r="L2024" s="8"/>
      <c r="M2024" s="32"/>
      <c r="N2024" s="57" t="str">
        <f t="shared" si="17"/>
        <v/>
      </c>
      <c r="O2024" s="54">
        <f t="shared" ca="1" si="3"/>
        <v>26</v>
      </c>
      <c r="P2024" s="55">
        <f t="shared" ca="1" si="13"/>
        <v>1.8454234525866616E+16</v>
      </c>
      <c r="Q2024" s="56">
        <f t="shared" ca="1" si="14"/>
        <v>4.7981009767253197E+17</v>
      </c>
      <c r="R2024" s="57">
        <f t="shared" ca="1" si="15"/>
        <v>0</v>
      </c>
      <c r="S2024" s="8"/>
      <c r="T2024" s="8"/>
      <c r="U2024" s="8"/>
      <c r="V2024" s="8"/>
      <c r="W2024" s="8"/>
      <c r="X2024" s="8"/>
      <c r="Y2024" s="8"/>
      <c r="Z2024" s="8"/>
    </row>
    <row r="2025" spans="1:26" ht="15.75" customHeight="1">
      <c r="A2025" s="8"/>
      <c r="B2025" s="8"/>
      <c r="C2025" s="8"/>
      <c r="D2025" s="8"/>
      <c r="E2025" s="8"/>
      <c r="F2025" s="8"/>
      <c r="G2025" s="8"/>
      <c r="H2025" s="8"/>
      <c r="I2025" s="8"/>
      <c r="J2025" s="8"/>
      <c r="K2025" s="8"/>
      <c r="L2025" s="8"/>
      <c r="M2025" s="32"/>
      <c r="N2025" s="57" t="str">
        <f t="shared" si="17"/>
        <v/>
      </c>
      <c r="O2025" s="54">
        <f t="shared" ca="1" si="3"/>
        <v>72</v>
      </c>
      <c r="P2025" s="55">
        <f t="shared" ca="1" si="13"/>
        <v>-9596201953450640</v>
      </c>
      <c r="Q2025" s="56">
        <f t="shared" ca="1" si="14"/>
        <v>4.7021389571908134E+17</v>
      </c>
      <c r="R2025" s="57">
        <f t="shared" ca="1" si="15"/>
        <v>1</v>
      </c>
      <c r="S2025" s="8"/>
      <c r="T2025" s="8"/>
      <c r="U2025" s="8"/>
      <c r="V2025" s="8"/>
      <c r="W2025" s="8"/>
      <c r="X2025" s="8"/>
      <c r="Y2025" s="8"/>
      <c r="Z2025" s="8"/>
    </row>
    <row r="2026" spans="1:26" ht="15.75" customHeight="1">
      <c r="A2026" s="8"/>
      <c r="B2026" s="8"/>
      <c r="C2026" s="8"/>
      <c r="D2026" s="8"/>
      <c r="E2026" s="8"/>
      <c r="F2026" s="8"/>
      <c r="G2026" s="8"/>
      <c r="H2026" s="8"/>
      <c r="I2026" s="8"/>
      <c r="J2026" s="8"/>
      <c r="K2026" s="8"/>
      <c r="L2026" s="8"/>
      <c r="M2026" s="32"/>
      <c r="N2026" s="57" t="str">
        <f t="shared" si="17"/>
        <v/>
      </c>
      <c r="O2026" s="54">
        <f t="shared" ca="1" si="3"/>
        <v>77</v>
      </c>
      <c r="P2026" s="55">
        <f t="shared" ca="1" si="13"/>
        <v>-9404277914381628</v>
      </c>
      <c r="Q2026" s="56">
        <f t="shared" ca="1" si="14"/>
        <v>4.6080961780469971E+17</v>
      </c>
      <c r="R2026" s="57">
        <f t="shared" ca="1" si="15"/>
        <v>2</v>
      </c>
      <c r="S2026" s="8"/>
      <c r="T2026" s="8"/>
      <c r="U2026" s="8"/>
      <c r="V2026" s="8"/>
      <c r="W2026" s="8"/>
      <c r="X2026" s="8"/>
      <c r="Y2026" s="8"/>
      <c r="Z2026" s="8"/>
    </row>
    <row r="2027" spans="1:26" ht="15.75" customHeight="1">
      <c r="A2027" s="8"/>
      <c r="B2027" s="8"/>
      <c r="C2027" s="8"/>
      <c r="D2027" s="8"/>
      <c r="E2027" s="8"/>
      <c r="F2027" s="8"/>
      <c r="G2027" s="8"/>
      <c r="H2027" s="8"/>
      <c r="I2027" s="8"/>
      <c r="J2027" s="8"/>
      <c r="K2027" s="8"/>
      <c r="L2027" s="8"/>
      <c r="M2027" s="32"/>
      <c r="N2027" s="57" t="str">
        <f t="shared" si="17"/>
        <v/>
      </c>
      <c r="O2027" s="54">
        <f t="shared" ca="1" si="3"/>
        <v>28</v>
      </c>
      <c r="P2027" s="55">
        <f t="shared" ca="1" si="13"/>
        <v>1.8432384712187988E+16</v>
      </c>
      <c r="Q2027" s="56">
        <f t="shared" ca="1" si="14"/>
        <v>4.7924200251688768E+17</v>
      </c>
      <c r="R2027" s="57">
        <f t="shared" ca="1" si="15"/>
        <v>0</v>
      </c>
      <c r="S2027" s="8"/>
      <c r="T2027" s="8"/>
      <c r="U2027" s="8"/>
      <c r="V2027" s="8"/>
      <c r="W2027" s="8"/>
      <c r="X2027" s="8"/>
      <c r="Y2027" s="8"/>
      <c r="Z2027" s="8"/>
    </row>
    <row r="2028" spans="1:26" ht="15.75" customHeight="1">
      <c r="A2028" s="8"/>
      <c r="B2028" s="8"/>
      <c r="C2028" s="8"/>
      <c r="D2028" s="8"/>
      <c r="E2028" s="8"/>
      <c r="F2028" s="8"/>
      <c r="G2028" s="8"/>
      <c r="H2028" s="8"/>
      <c r="I2028" s="8"/>
      <c r="J2028" s="8"/>
      <c r="K2028" s="8"/>
      <c r="L2028" s="8"/>
      <c r="M2028" s="32"/>
      <c r="N2028" s="57" t="str">
        <f t="shared" si="17"/>
        <v/>
      </c>
      <c r="O2028" s="54">
        <f t="shared" ca="1" si="3"/>
        <v>59</v>
      </c>
      <c r="P2028" s="55">
        <f t="shared" ca="1" si="13"/>
        <v>1.9169680100675508E+16</v>
      </c>
      <c r="Q2028" s="56">
        <f t="shared" ca="1" si="14"/>
        <v>4.984116826175632E+17</v>
      </c>
      <c r="R2028" s="57">
        <f t="shared" ca="1" si="15"/>
        <v>0</v>
      </c>
      <c r="S2028" s="8"/>
      <c r="T2028" s="8"/>
      <c r="U2028" s="8"/>
      <c r="V2028" s="8"/>
      <c r="W2028" s="8"/>
      <c r="X2028" s="8"/>
      <c r="Y2028" s="8"/>
      <c r="Z2028" s="8"/>
    </row>
    <row r="2029" spans="1:26" ht="15.75" customHeight="1">
      <c r="A2029" s="8"/>
      <c r="B2029" s="8"/>
      <c r="C2029" s="8"/>
      <c r="D2029" s="8"/>
      <c r="E2029" s="8"/>
      <c r="F2029" s="8"/>
      <c r="G2029" s="8"/>
      <c r="H2029" s="8"/>
      <c r="I2029" s="8"/>
      <c r="J2029" s="8"/>
      <c r="K2029" s="8"/>
      <c r="L2029" s="8"/>
      <c r="M2029" s="32"/>
      <c r="N2029" s="57" t="str">
        <f t="shared" si="17"/>
        <v/>
      </c>
      <c r="O2029" s="54">
        <f t="shared" ca="1" si="3"/>
        <v>83</v>
      </c>
      <c r="P2029" s="55">
        <f t="shared" ca="1" si="13"/>
        <v>-9968233652351264</v>
      </c>
      <c r="Q2029" s="56">
        <f t="shared" ca="1" si="14"/>
        <v>4.884434489652119E+17</v>
      </c>
      <c r="R2029" s="57">
        <f t="shared" ca="1" si="15"/>
        <v>1</v>
      </c>
      <c r="S2029" s="8"/>
      <c r="T2029" s="8"/>
      <c r="U2029" s="8"/>
      <c r="V2029" s="8"/>
      <c r="W2029" s="8"/>
      <c r="X2029" s="8"/>
      <c r="Y2029" s="8"/>
      <c r="Z2029" s="8"/>
    </row>
    <row r="2030" spans="1:26" ht="15.75" customHeight="1">
      <c r="A2030" s="8"/>
      <c r="B2030" s="8"/>
      <c r="C2030" s="8"/>
      <c r="D2030" s="8"/>
      <c r="E2030" s="8"/>
      <c r="F2030" s="8"/>
      <c r="G2030" s="8"/>
      <c r="H2030" s="8"/>
      <c r="I2030" s="8"/>
      <c r="J2030" s="8"/>
      <c r="K2030" s="8"/>
      <c r="L2030" s="8"/>
      <c r="M2030" s="32"/>
      <c r="N2030" s="57" t="str">
        <f t="shared" si="17"/>
        <v/>
      </c>
      <c r="O2030" s="54">
        <f t="shared" ca="1" si="3"/>
        <v>69</v>
      </c>
      <c r="P2030" s="55">
        <f t="shared" ca="1" si="13"/>
        <v>-9768868979304238</v>
      </c>
      <c r="Q2030" s="56">
        <f t="shared" ca="1" si="14"/>
        <v>4.7867457998590765E+17</v>
      </c>
      <c r="R2030" s="57">
        <f t="shared" ca="1" si="15"/>
        <v>2</v>
      </c>
      <c r="S2030" s="8"/>
      <c r="T2030" s="8"/>
      <c r="U2030" s="8"/>
      <c r="V2030" s="8"/>
      <c r="W2030" s="8"/>
      <c r="X2030" s="8"/>
      <c r="Y2030" s="8"/>
      <c r="Z2030" s="8"/>
    </row>
    <row r="2031" spans="1:26" ht="15.75" customHeight="1">
      <c r="A2031" s="8"/>
      <c r="B2031" s="8"/>
      <c r="C2031" s="8"/>
      <c r="D2031" s="8"/>
      <c r="E2031" s="8"/>
      <c r="F2031" s="8"/>
      <c r="G2031" s="8"/>
      <c r="H2031" s="8"/>
      <c r="I2031" s="8"/>
      <c r="J2031" s="8"/>
      <c r="K2031" s="8"/>
      <c r="L2031" s="8"/>
      <c r="M2031" s="32"/>
      <c r="N2031" s="57" t="str">
        <f t="shared" si="17"/>
        <v/>
      </c>
      <c r="O2031" s="54">
        <f t="shared" ca="1" si="3"/>
        <v>50</v>
      </c>
      <c r="P2031" s="55">
        <f t="shared" ca="1" si="13"/>
        <v>1.9146983199436308E+16</v>
      </c>
      <c r="Q2031" s="56">
        <f t="shared" ca="1" si="14"/>
        <v>4.9782156318534394E+17</v>
      </c>
      <c r="R2031" s="57">
        <f t="shared" ca="1" si="15"/>
        <v>0</v>
      </c>
      <c r="S2031" s="8"/>
      <c r="T2031" s="8"/>
      <c r="U2031" s="8"/>
      <c r="V2031" s="8"/>
      <c r="W2031" s="8"/>
      <c r="X2031" s="8"/>
      <c r="Y2031" s="8"/>
      <c r="Z2031" s="8"/>
    </row>
    <row r="2032" spans="1:26" ht="15.75" customHeight="1">
      <c r="A2032" s="8"/>
      <c r="B2032" s="8"/>
      <c r="C2032" s="8"/>
      <c r="D2032" s="8"/>
      <c r="E2032" s="8"/>
      <c r="F2032" s="8"/>
      <c r="G2032" s="8"/>
      <c r="H2032" s="8"/>
      <c r="I2032" s="8"/>
      <c r="J2032" s="8"/>
      <c r="K2032" s="8"/>
      <c r="L2032" s="8"/>
      <c r="M2032" s="32"/>
      <c r="N2032" s="57" t="str">
        <f t="shared" si="17"/>
        <v/>
      </c>
      <c r="O2032" s="54">
        <f t="shared" ca="1" si="3"/>
        <v>16</v>
      </c>
      <c r="P2032" s="55">
        <f t="shared" ca="1" si="13"/>
        <v>1.9912862527413756E+16</v>
      </c>
      <c r="Q2032" s="56">
        <f t="shared" ca="1" si="14"/>
        <v>5.177344257127577E+17</v>
      </c>
      <c r="R2032" s="57">
        <f t="shared" ca="1" si="15"/>
        <v>0</v>
      </c>
      <c r="S2032" s="8"/>
      <c r="T2032" s="8"/>
      <c r="U2032" s="8"/>
      <c r="V2032" s="8"/>
      <c r="W2032" s="8"/>
      <c r="X2032" s="8"/>
      <c r="Y2032" s="8"/>
      <c r="Z2032" s="8"/>
    </row>
    <row r="2033" spans="1:26" ht="15.75" customHeight="1">
      <c r="A2033" s="8"/>
      <c r="B2033" s="8"/>
      <c r="C2033" s="8"/>
      <c r="D2033" s="8"/>
      <c r="E2033" s="8"/>
      <c r="F2033" s="8"/>
      <c r="G2033" s="8"/>
      <c r="H2033" s="8"/>
      <c r="I2033" s="8"/>
      <c r="J2033" s="8"/>
      <c r="K2033" s="8"/>
      <c r="L2033" s="8"/>
      <c r="M2033" s="32"/>
      <c r="N2033" s="57" t="str">
        <f t="shared" si="17"/>
        <v/>
      </c>
      <c r="O2033" s="54">
        <f t="shared" ca="1" si="3"/>
        <v>23</v>
      </c>
      <c r="P2033" s="55">
        <f t="shared" ca="1" si="13"/>
        <v>2.0709377028510308E+16</v>
      </c>
      <c r="Q2033" s="56">
        <f t="shared" ca="1" si="14"/>
        <v>5.3844380274126803E+17</v>
      </c>
      <c r="R2033" s="57">
        <f t="shared" ca="1" si="15"/>
        <v>0</v>
      </c>
      <c r="S2033" s="8"/>
      <c r="T2033" s="8"/>
      <c r="U2033" s="8"/>
      <c r="V2033" s="8"/>
      <c r="W2033" s="8"/>
      <c r="X2033" s="8"/>
      <c r="Y2033" s="8"/>
      <c r="Z2033" s="8"/>
    </row>
    <row r="2034" spans="1:26" ht="15.75" customHeight="1">
      <c r="A2034" s="8"/>
      <c r="B2034" s="8"/>
      <c r="C2034" s="8"/>
      <c r="D2034" s="8"/>
      <c r="E2034" s="8"/>
      <c r="F2034" s="8"/>
      <c r="G2034" s="8"/>
      <c r="H2034" s="8"/>
      <c r="I2034" s="8"/>
      <c r="J2034" s="8"/>
      <c r="K2034" s="8"/>
      <c r="L2034" s="8"/>
      <c r="M2034" s="32"/>
      <c r="N2034" s="57" t="str">
        <f t="shared" si="17"/>
        <v/>
      </c>
      <c r="O2034" s="54">
        <f t="shared" ca="1" si="3"/>
        <v>19</v>
      </c>
      <c r="P2034" s="55">
        <f t="shared" ca="1" si="13"/>
        <v>2.153775210965072E+16</v>
      </c>
      <c r="Q2034" s="56">
        <f t="shared" ca="1" si="14"/>
        <v>5.5998155485091878E+17</v>
      </c>
      <c r="R2034" s="57">
        <f t="shared" ca="1" si="15"/>
        <v>0</v>
      </c>
      <c r="S2034" s="8"/>
      <c r="T2034" s="8"/>
      <c r="U2034" s="8"/>
      <c r="V2034" s="8"/>
      <c r="W2034" s="8"/>
      <c r="X2034" s="8"/>
      <c r="Y2034" s="8"/>
      <c r="Z2034" s="8"/>
    </row>
    <row r="2035" spans="1:26" ht="15.75" customHeight="1">
      <c r="A2035" s="8"/>
      <c r="B2035" s="8"/>
      <c r="C2035" s="8"/>
      <c r="D2035" s="8"/>
      <c r="E2035" s="8"/>
      <c r="F2035" s="8"/>
      <c r="G2035" s="8"/>
      <c r="H2035" s="8"/>
      <c r="I2035" s="8"/>
      <c r="J2035" s="8"/>
      <c r="K2035" s="8"/>
      <c r="L2035" s="8"/>
      <c r="M2035" s="32"/>
      <c r="N2035" s="57" t="str">
        <f t="shared" si="17"/>
        <v/>
      </c>
      <c r="O2035" s="54">
        <f t="shared" ca="1" si="3"/>
        <v>85</v>
      </c>
      <c r="P2035" s="55">
        <f t="shared" ca="1" si="13"/>
        <v>-1.1199631097018376E+16</v>
      </c>
      <c r="Q2035" s="56">
        <f t="shared" ca="1" si="14"/>
        <v>5.4878192375390042E+17</v>
      </c>
      <c r="R2035" s="57">
        <f t="shared" ca="1" si="15"/>
        <v>1</v>
      </c>
      <c r="S2035" s="8"/>
      <c r="T2035" s="8"/>
      <c r="U2035" s="8"/>
      <c r="V2035" s="8"/>
      <c r="W2035" s="8"/>
      <c r="X2035" s="8"/>
      <c r="Y2035" s="8"/>
      <c r="Z2035" s="8"/>
    </row>
    <row r="2036" spans="1:26" ht="15.75" customHeight="1">
      <c r="A2036" s="8"/>
      <c r="B2036" s="8"/>
      <c r="C2036" s="8"/>
      <c r="D2036" s="8"/>
      <c r="E2036" s="8"/>
      <c r="F2036" s="8"/>
      <c r="G2036" s="8"/>
      <c r="H2036" s="8"/>
      <c r="I2036" s="8"/>
      <c r="J2036" s="8"/>
      <c r="K2036" s="8"/>
      <c r="L2036" s="8"/>
      <c r="M2036" s="32"/>
      <c r="N2036" s="57" t="str">
        <f t="shared" si="17"/>
        <v/>
      </c>
      <c r="O2036" s="54">
        <f t="shared" ca="1" si="3"/>
        <v>45</v>
      </c>
      <c r="P2036" s="55">
        <f t="shared" ca="1" si="13"/>
        <v>2.1951276950156016E+16</v>
      </c>
      <c r="Q2036" s="56">
        <f t="shared" ca="1" si="14"/>
        <v>5.7073320070405645E+17</v>
      </c>
      <c r="R2036" s="57">
        <f t="shared" ca="1" si="15"/>
        <v>0</v>
      </c>
      <c r="S2036" s="8"/>
      <c r="T2036" s="8"/>
      <c r="U2036" s="8"/>
      <c r="V2036" s="8"/>
      <c r="W2036" s="8"/>
      <c r="X2036" s="8"/>
      <c r="Y2036" s="8"/>
      <c r="Z2036" s="8"/>
    </row>
    <row r="2037" spans="1:26" ht="15.75" customHeight="1">
      <c r="A2037" s="8"/>
      <c r="B2037" s="8"/>
      <c r="C2037" s="8"/>
      <c r="D2037" s="8"/>
      <c r="E2037" s="8"/>
      <c r="F2037" s="8"/>
      <c r="G2037" s="8"/>
      <c r="H2037" s="8"/>
      <c r="I2037" s="8"/>
      <c r="J2037" s="8"/>
      <c r="K2037" s="8"/>
      <c r="L2037" s="8"/>
      <c r="M2037" s="32"/>
      <c r="N2037" s="57" t="str">
        <f t="shared" si="17"/>
        <v/>
      </c>
      <c r="O2037" s="54">
        <f t="shared" ca="1" si="3"/>
        <v>12</v>
      </c>
      <c r="P2037" s="55">
        <f t="shared" ca="1" si="13"/>
        <v>2.282932802816226E+16</v>
      </c>
      <c r="Q2037" s="56">
        <f t="shared" ca="1" si="14"/>
        <v>5.9356252873221875E+17</v>
      </c>
      <c r="R2037" s="57">
        <f t="shared" ca="1" si="15"/>
        <v>0</v>
      </c>
      <c r="S2037" s="8"/>
      <c r="T2037" s="8"/>
      <c r="U2037" s="8"/>
      <c r="V2037" s="8"/>
      <c r="W2037" s="8"/>
      <c r="X2037" s="8"/>
      <c r="Y2037" s="8"/>
      <c r="Z2037" s="8"/>
    </row>
    <row r="2038" spans="1:26" ht="15.75" customHeight="1">
      <c r="A2038" s="8"/>
      <c r="B2038" s="8"/>
      <c r="C2038" s="8"/>
      <c r="D2038" s="8"/>
      <c r="E2038" s="8"/>
      <c r="F2038" s="8"/>
      <c r="G2038" s="8"/>
      <c r="H2038" s="8"/>
      <c r="I2038" s="8"/>
      <c r="J2038" s="8"/>
      <c r="K2038" s="8"/>
      <c r="L2038" s="8"/>
      <c r="M2038" s="32"/>
      <c r="N2038" s="57" t="str">
        <f t="shared" si="17"/>
        <v/>
      </c>
      <c r="O2038" s="54">
        <f t="shared" ca="1" si="3"/>
        <v>8</v>
      </c>
      <c r="P2038" s="55">
        <f t="shared" ca="1" si="13"/>
        <v>2.3742501149288752E+16</v>
      </c>
      <c r="Q2038" s="56">
        <f t="shared" ca="1" si="14"/>
        <v>6.1730502988150746E+17</v>
      </c>
      <c r="R2038" s="57">
        <f t="shared" ca="1" si="15"/>
        <v>0</v>
      </c>
      <c r="S2038" s="8"/>
      <c r="T2038" s="8"/>
      <c r="U2038" s="8"/>
      <c r="V2038" s="8"/>
      <c r="W2038" s="8"/>
      <c r="X2038" s="8"/>
      <c r="Y2038" s="8"/>
      <c r="Z2038" s="8"/>
    </row>
    <row r="2039" spans="1:26" ht="15.75" customHeight="1">
      <c r="A2039" s="8"/>
      <c r="B2039" s="8"/>
      <c r="C2039" s="8"/>
      <c r="D2039" s="8"/>
      <c r="E2039" s="8"/>
      <c r="F2039" s="8"/>
      <c r="G2039" s="8"/>
      <c r="H2039" s="8"/>
      <c r="I2039" s="8"/>
      <c r="J2039" s="8"/>
      <c r="K2039" s="8"/>
      <c r="L2039" s="8"/>
      <c r="M2039" s="32"/>
      <c r="N2039" s="57" t="str">
        <f t="shared" si="17"/>
        <v/>
      </c>
      <c r="O2039" s="54">
        <f t="shared" ca="1" si="3"/>
        <v>6</v>
      </c>
      <c r="P2039" s="55">
        <f t="shared" ca="1" si="13"/>
        <v>2.46922011952603E+16</v>
      </c>
      <c r="Q2039" s="56">
        <f t="shared" ca="1" si="14"/>
        <v>6.4199723107676774E+17</v>
      </c>
      <c r="R2039" s="57">
        <f t="shared" ca="1" si="15"/>
        <v>0</v>
      </c>
      <c r="S2039" s="8"/>
      <c r="T2039" s="8"/>
      <c r="U2039" s="8"/>
      <c r="V2039" s="8"/>
      <c r="W2039" s="8"/>
      <c r="X2039" s="8"/>
      <c r="Y2039" s="8"/>
      <c r="Z2039" s="8"/>
    </row>
    <row r="2040" spans="1:26" ht="15.75" customHeight="1">
      <c r="A2040" s="8"/>
      <c r="B2040" s="8"/>
      <c r="C2040" s="8"/>
      <c r="D2040" s="8"/>
      <c r="E2040" s="8"/>
      <c r="F2040" s="8"/>
      <c r="G2040" s="8"/>
      <c r="H2040" s="8"/>
      <c r="I2040" s="8"/>
      <c r="J2040" s="8"/>
      <c r="K2040" s="8"/>
      <c r="L2040" s="8"/>
      <c r="M2040" s="32"/>
      <c r="N2040" s="57" t="str">
        <f t="shared" si="17"/>
        <v/>
      </c>
      <c r="O2040" s="54">
        <f t="shared" ca="1" si="3"/>
        <v>5</v>
      </c>
      <c r="P2040" s="55">
        <f t="shared" ca="1" si="13"/>
        <v>2.5679889243070712E+16</v>
      </c>
      <c r="Q2040" s="56">
        <f t="shared" ca="1" si="14"/>
        <v>6.6767712031983846E+17</v>
      </c>
      <c r="R2040" s="57">
        <f t="shared" ca="1" si="15"/>
        <v>0</v>
      </c>
      <c r="S2040" s="8"/>
      <c r="T2040" s="8"/>
      <c r="U2040" s="8"/>
      <c r="V2040" s="8"/>
      <c r="W2040" s="8"/>
      <c r="X2040" s="8"/>
      <c r="Y2040" s="8"/>
      <c r="Z2040" s="8"/>
    </row>
    <row r="2041" spans="1:26" ht="15.75" customHeight="1">
      <c r="A2041" s="8"/>
      <c r="B2041" s="8"/>
      <c r="C2041" s="8"/>
      <c r="D2041" s="8"/>
      <c r="E2041" s="8"/>
      <c r="F2041" s="8"/>
      <c r="G2041" s="8"/>
      <c r="H2041" s="8"/>
      <c r="I2041" s="8"/>
      <c r="J2041" s="8"/>
      <c r="K2041" s="8"/>
      <c r="L2041" s="8"/>
      <c r="M2041" s="32"/>
      <c r="N2041" s="57" t="str">
        <f t="shared" si="17"/>
        <v/>
      </c>
      <c r="O2041" s="54">
        <f t="shared" ca="1" si="3"/>
        <v>63</v>
      </c>
      <c r="P2041" s="55">
        <f t="shared" ca="1" si="13"/>
        <v>-1.335354240639677E+16</v>
      </c>
      <c r="Q2041" s="56">
        <f t="shared" ca="1" si="14"/>
        <v>6.5432357791344166E+17</v>
      </c>
      <c r="R2041" s="57">
        <f t="shared" ca="1" si="15"/>
        <v>1</v>
      </c>
      <c r="S2041" s="8"/>
      <c r="T2041" s="8"/>
      <c r="U2041" s="8"/>
      <c r="V2041" s="8"/>
      <c r="W2041" s="8"/>
      <c r="X2041" s="8"/>
      <c r="Y2041" s="8"/>
      <c r="Z2041" s="8"/>
    </row>
    <row r="2042" spans="1:26" ht="15.75" customHeight="1">
      <c r="A2042" s="8"/>
      <c r="B2042" s="8"/>
      <c r="C2042" s="8"/>
      <c r="D2042" s="8"/>
      <c r="E2042" s="8"/>
      <c r="F2042" s="8"/>
      <c r="G2042" s="8"/>
      <c r="H2042" s="8"/>
      <c r="I2042" s="8"/>
      <c r="J2042" s="8"/>
      <c r="K2042" s="8"/>
      <c r="L2042" s="8"/>
      <c r="M2042" s="32"/>
      <c r="N2042" s="57" t="str">
        <f t="shared" si="17"/>
        <v/>
      </c>
      <c r="O2042" s="54">
        <f t="shared" ca="1" si="3"/>
        <v>96</v>
      </c>
      <c r="P2042" s="55">
        <f t="shared" ca="1" si="13"/>
        <v>-1.3086471558268834E+16</v>
      </c>
      <c r="Q2042" s="56">
        <f t="shared" ca="1" si="14"/>
        <v>6.4123710635517286E+17</v>
      </c>
      <c r="R2042" s="57">
        <f t="shared" ca="1" si="15"/>
        <v>2</v>
      </c>
      <c r="S2042" s="8"/>
      <c r="T2042" s="8"/>
      <c r="U2042" s="8"/>
      <c r="V2042" s="8"/>
      <c r="W2042" s="8"/>
      <c r="X2042" s="8"/>
      <c r="Y2042" s="8"/>
      <c r="Z2042" s="8"/>
    </row>
    <row r="2043" spans="1:26" ht="15.75" customHeight="1">
      <c r="A2043" s="8"/>
      <c r="B2043" s="8"/>
      <c r="C2043" s="8"/>
      <c r="D2043" s="8"/>
      <c r="E2043" s="8"/>
      <c r="F2043" s="8"/>
      <c r="G2043" s="8"/>
      <c r="H2043" s="8"/>
      <c r="I2043" s="8"/>
      <c r="J2043" s="8"/>
      <c r="K2043" s="8"/>
      <c r="L2043" s="8"/>
      <c r="M2043" s="32"/>
      <c r="N2043" s="57" t="str">
        <f t="shared" si="17"/>
        <v/>
      </c>
      <c r="O2043" s="54">
        <f t="shared" ca="1" si="3"/>
        <v>80</v>
      </c>
      <c r="P2043" s="55">
        <f t="shared" ca="1" si="13"/>
        <v>-1.2824742127103458E+16</v>
      </c>
      <c r="Q2043" s="56">
        <f t="shared" ca="1" si="14"/>
        <v>6.2841236422806938E+17</v>
      </c>
      <c r="R2043" s="57">
        <f t="shared" ca="1" si="15"/>
        <v>3</v>
      </c>
      <c r="S2043" s="8"/>
      <c r="T2043" s="8"/>
      <c r="U2043" s="8"/>
      <c r="V2043" s="8"/>
      <c r="W2043" s="8"/>
      <c r="X2043" s="8"/>
      <c r="Y2043" s="8"/>
      <c r="Z2043" s="8"/>
    </row>
    <row r="2044" spans="1:26" ht="15.75" customHeight="1">
      <c r="A2044" s="8"/>
      <c r="B2044" s="8"/>
      <c r="C2044" s="8"/>
      <c r="D2044" s="8"/>
      <c r="E2044" s="8"/>
      <c r="F2044" s="8"/>
      <c r="G2044" s="8"/>
      <c r="H2044" s="8"/>
      <c r="I2044" s="8"/>
      <c r="J2044" s="8"/>
      <c r="K2044" s="8"/>
      <c r="L2044" s="8"/>
      <c r="M2044" s="32"/>
      <c r="N2044" s="57" t="str">
        <f t="shared" si="17"/>
        <v/>
      </c>
      <c r="O2044" s="54">
        <f t="shared" ca="1" si="3"/>
        <v>21</v>
      </c>
      <c r="P2044" s="55">
        <f t="shared" ca="1" si="13"/>
        <v>2.5136494569122776E+16</v>
      </c>
      <c r="Q2044" s="56">
        <f t="shared" ca="1" si="14"/>
        <v>6.5354885879719219E+17</v>
      </c>
      <c r="R2044" s="57">
        <f t="shared" ca="1" si="15"/>
        <v>0</v>
      </c>
      <c r="S2044" s="8"/>
      <c r="T2044" s="8"/>
      <c r="U2044" s="8"/>
      <c r="V2044" s="8"/>
      <c r="W2044" s="8"/>
      <c r="X2044" s="8"/>
      <c r="Y2044" s="8"/>
      <c r="Z2044" s="8"/>
    </row>
    <row r="2045" spans="1:26" ht="15.75" customHeight="1">
      <c r="A2045" s="8"/>
      <c r="B2045" s="8"/>
      <c r="C2045" s="8"/>
      <c r="D2045" s="8"/>
      <c r="E2045" s="8"/>
      <c r="F2045" s="8"/>
      <c r="G2045" s="8"/>
      <c r="H2045" s="8"/>
      <c r="I2045" s="8"/>
      <c r="J2045" s="8"/>
      <c r="K2045" s="8"/>
      <c r="L2045" s="8"/>
      <c r="M2045" s="32"/>
      <c r="N2045" s="57" t="str">
        <f t="shared" si="17"/>
        <v/>
      </c>
      <c r="O2045" s="54">
        <f t="shared" ca="1" si="3"/>
        <v>90</v>
      </c>
      <c r="P2045" s="55">
        <f t="shared" ca="1" si="13"/>
        <v>-1.3070977175943844E+16</v>
      </c>
      <c r="Q2045" s="56">
        <f t="shared" ca="1" si="14"/>
        <v>6.4047788162124838E+17</v>
      </c>
      <c r="R2045" s="57">
        <f t="shared" ca="1" si="15"/>
        <v>1</v>
      </c>
      <c r="S2045" s="8"/>
      <c r="T2045" s="8"/>
      <c r="U2045" s="8"/>
      <c r="V2045" s="8"/>
      <c r="W2045" s="8"/>
      <c r="X2045" s="8"/>
      <c r="Y2045" s="8"/>
      <c r="Z2045" s="8"/>
    </row>
    <row r="2046" spans="1:26" ht="15.75" customHeight="1">
      <c r="A2046" s="8"/>
      <c r="B2046" s="8"/>
      <c r="C2046" s="8"/>
      <c r="D2046" s="8"/>
      <c r="E2046" s="8"/>
      <c r="F2046" s="8"/>
      <c r="G2046" s="8"/>
      <c r="H2046" s="8"/>
      <c r="I2046" s="8"/>
      <c r="J2046" s="8"/>
      <c r="K2046" s="8"/>
      <c r="L2046" s="8"/>
      <c r="M2046" s="32"/>
      <c r="N2046" s="57" t="str">
        <f t="shared" si="17"/>
        <v/>
      </c>
      <c r="O2046" s="54">
        <f t="shared" ca="1" si="3"/>
        <v>37</v>
      </c>
      <c r="P2046" s="55">
        <f t="shared" ca="1" si="13"/>
        <v>2.5619115264849936E+16</v>
      </c>
      <c r="Q2046" s="56">
        <f t="shared" ca="1" si="14"/>
        <v>6.660969968860983E+17</v>
      </c>
      <c r="R2046" s="57">
        <f t="shared" ca="1" si="15"/>
        <v>0</v>
      </c>
      <c r="S2046" s="8"/>
      <c r="T2046" s="8"/>
      <c r="U2046" s="8"/>
      <c r="V2046" s="8"/>
      <c r="W2046" s="8"/>
      <c r="X2046" s="8"/>
      <c r="Y2046" s="8"/>
      <c r="Z2046" s="8"/>
    </row>
    <row r="2047" spans="1:26" ht="15.75" customHeight="1">
      <c r="A2047" s="8"/>
      <c r="B2047" s="8"/>
      <c r="C2047" s="8"/>
      <c r="D2047" s="8"/>
      <c r="E2047" s="8"/>
      <c r="F2047" s="8"/>
      <c r="G2047" s="8"/>
      <c r="H2047" s="8"/>
      <c r="I2047" s="8"/>
      <c r="J2047" s="8"/>
      <c r="K2047" s="8"/>
      <c r="L2047" s="8"/>
      <c r="M2047" s="32"/>
      <c r="N2047" s="57" t="str">
        <f t="shared" si="17"/>
        <v/>
      </c>
      <c r="O2047" s="54">
        <f t="shared" ca="1" si="3"/>
        <v>59</v>
      </c>
      <c r="P2047" s="55">
        <f t="shared" ca="1" si="13"/>
        <v>2.6643879875443932E+16</v>
      </c>
      <c r="Q2047" s="56">
        <f t="shared" ca="1" si="14"/>
        <v>6.9274087676154227E+17</v>
      </c>
      <c r="R2047" s="57">
        <f t="shared" ca="1" si="15"/>
        <v>0</v>
      </c>
      <c r="S2047" s="8"/>
      <c r="T2047" s="8"/>
      <c r="U2047" s="8"/>
      <c r="V2047" s="8"/>
      <c r="W2047" s="8"/>
      <c r="X2047" s="8"/>
      <c r="Y2047" s="8"/>
      <c r="Z2047" s="8"/>
    </row>
    <row r="2048" spans="1:26" ht="15.75" customHeight="1">
      <c r="A2048" s="8"/>
      <c r="B2048" s="8"/>
      <c r="C2048" s="8"/>
      <c r="D2048" s="8"/>
      <c r="E2048" s="8"/>
      <c r="F2048" s="8"/>
      <c r="G2048" s="8"/>
      <c r="H2048" s="8"/>
      <c r="I2048" s="8"/>
      <c r="J2048" s="8"/>
      <c r="K2048" s="8"/>
      <c r="L2048" s="8"/>
      <c r="M2048" s="32"/>
      <c r="N2048" s="57" t="str">
        <f t="shared" si="17"/>
        <v/>
      </c>
      <c r="O2048" s="54">
        <f t="shared" ca="1" si="3"/>
        <v>57</v>
      </c>
      <c r="P2048" s="55">
        <f t="shared" ca="1" si="13"/>
        <v>2.7709635070461692E+16</v>
      </c>
      <c r="Q2048" s="56">
        <f t="shared" ca="1" si="14"/>
        <v>7.2045051183200397E+17</v>
      </c>
      <c r="R2048" s="57">
        <f t="shared" ca="1" si="15"/>
        <v>0</v>
      </c>
      <c r="S2048" s="8"/>
      <c r="T2048" s="8"/>
      <c r="U2048" s="8"/>
      <c r="V2048" s="8"/>
      <c r="W2048" s="8"/>
      <c r="X2048" s="8"/>
      <c r="Y2048" s="8"/>
      <c r="Z2048" s="8"/>
    </row>
    <row r="2049" spans="1:26" ht="15.75" customHeight="1">
      <c r="A2049" s="8"/>
      <c r="B2049" s="8"/>
      <c r="C2049" s="8"/>
      <c r="D2049" s="8"/>
      <c r="E2049" s="8"/>
      <c r="F2049" s="8"/>
      <c r="G2049" s="8"/>
      <c r="H2049" s="8"/>
      <c r="I2049" s="8"/>
      <c r="J2049" s="8"/>
      <c r="K2049" s="8"/>
      <c r="L2049" s="8"/>
      <c r="M2049" s="32"/>
      <c r="N2049" s="57" t="str">
        <f t="shared" si="17"/>
        <v/>
      </c>
      <c r="O2049" s="54">
        <f t="shared" ca="1" si="3"/>
        <v>13</v>
      </c>
      <c r="P2049" s="55">
        <f t="shared" ca="1" si="13"/>
        <v>2.881802047328016E+16</v>
      </c>
      <c r="Q2049" s="56">
        <f t="shared" ca="1" si="14"/>
        <v>7.492685323052841E+17</v>
      </c>
      <c r="R2049" s="57">
        <f t="shared" ca="1" si="15"/>
        <v>0</v>
      </c>
      <c r="S2049" s="8"/>
      <c r="T2049" s="8"/>
      <c r="U2049" s="8"/>
      <c r="V2049" s="8"/>
      <c r="W2049" s="8"/>
      <c r="X2049" s="8"/>
      <c r="Y2049" s="8"/>
      <c r="Z2049" s="8"/>
    </row>
    <row r="2050" spans="1:26" ht="15.75" customHeight="1">
      <c r="A2050" s="8"/>
      <c r="B2050" s="8"/>
      <c r="C2050" s="8"/>
      <c r="D2050" s="8"/>
      <c r="E2050" s="8"/>
      <c r="F2050" s="8"/>
      <c r="G2050" s="8"/>
      <c r="H2050" s="8"/>
      <c r="I2050" s="8"/>
      <c r="J2050" s="8"/>
      <c r="K2050" s="8"/>
      <c r="L2050" s="8"/>
      <c r="M2050" s="32"/>
      <c r="N2050" s="57" t="str">
        <f t="shared" si="17"/>
        <v/>
      </c>
      <c r="O2050" s="54">
        <f t="shared" ca="1" si="3"/>
        <v>77</v>
      </c>
      <c r="P2050" s="55">
        <f t="shared" ca="1" si="13"/>
        <v>-1.4985370646105682E+16</v>
      </c>
      <c r="Q2050" s="56">
        <f t="shared" ca="1" si="14"/>
        <v>7.3428316165917837E+17</v>
      </c>
      <c r="R2050" s="57">
        <f t="shared" ca="1" si="15"/>
        <v>1</v>
      </c>
      <c r="S2050" s="8"/>
      <c r="T2050" s="8"/>
      <c r="U2050" s="8"/>
      <c r="V2050" s="8"/>
      <c r="W2050" s="8"/>
      <c r="X2050" s="8"/>
      <c r="Y2050" s="8"/>
      <c r="Z2050" s="8"/>
    </row>
    <row r="2051" spans="1:26" ht="15.75" customHeight="1">
      <c r="A2051" s="8"/>
      <c r="B2051" s="8"/>
      <c r="C2051" s="8"/>
      <c r="D2051" s="8"/>
      <c r="E2051" s="8"/>
      <c r="F2051" s="8"/>
      <c r="G2051" s="8"/>
      <c r="H2051" s="8"/>
      <c r="I2051" s="8"/>
      <c r="J2051" s="8"/>
      <c r="K2051" s="8"/>
      <c r="L2051" s="8"/>
      <c r="M2051" s="32"/>
      <c r="N2051" s="57" t="str">
        <f t="shared" si="17"/>
        <v/>
      </c>
      <c r="O2051" s="54">
        <f t="shared" ca="1" si="3"/>
        <v>63</v>
      </c>
      <c r="P2051" s="55">
        <f t="shared" ca="1" si="13"/>
        <v>-1.4685663233183568E+16</v>
      </c>
      <c r="Q2051" s="56">
        <f t="shared" ca="1" si="14"/>
        <v>7.1959749842599475E+17</v>
      </c>
      <c r="R2051" s="57">
        <f t="shared" ca="1" si="15"/>
        <v>2</v>
      </c>
      <c r="S2051" s="8"/>
      <c r="T2051" s="8"/>
      <c r="U2051" s="8"/>
      <c r="V2051" s="8"/>
      <c r="W2051" s="8"/>
      <c r="X2051" s="8"/>
      <c r="Y2051" s="8"/>
      <c r="Z2051" s="8"/>
    </row>
    <row r="2052" spans="1:26" ht="15.75" customHeight="1">
      <c r="A2052" s="8"/>
      <c r="B2052" s="8"/>
      <c r="C2052" s="8"/>
      <c r="D2052" s="8"/>
      <c r="E2052" s="8"/>
      <c r="F2052" s="8"/>
      <c r="G2052" s="8"/>
      <c r="H2052" s="8"/>
      <c r="I2052" s="8"/>
      <c r="J2052" s="8"/>
      <c r="K2052" s="8"/>
      <c r="L2052" s="8"/>
      <c r="M2052" s="32"/>
      <c r="N2052" s="57" t="str">
        <f t="shared" si="17"/>
        <v/>
      </c>
      <c r="O2052" s="54">
        <f t="shared" ca="1" si="3"/>
        <v>52</v>
      </c>
      <c r="P2052" s="55">
        <f t="shared" ca="1" si="13"/>
        <v>2.8783899937039792E+16</v>
      </c>
      <c r="Q2052" s="56">
        <f t="shared" ca="1" si="14"/>
        <v>7.483813983630345E+17</v>
      </c>
      <c r="R2052" s="57">
        <f t="shared" ca="1" si="15"/>
        <v>0</v>
      </c>
      <c r="S2052" s="8"/>
      <c r="T2052" s="8"/>
      <c r="U2052" s="8"/>
      <c r="V2052" s="8"/>
      <c r="W2052" s="8"/>
      <c r="X2052" s="8"/>
      <c r="Y2052" s="8"/>
      <c r="Z2052" s="8"/>
    </row>
    <row r="2053" spans="1:26" ht="15.75" customHeight="1">
      <c r="A2053" s="8"/>
      <c r="B2053" s="8"/>
      <c r="C2053" s="8"/>
      <c r="D2053" s="8"/>
      <c r="E2053" s="8"/>
      <c r="F2053" s="8"/>
      <c r="G2053" s="8"/>
      <c r="H2053" s="8"/>
      <c r="I2053" s="8"/>
      <c r="J2053" s="8"/>
      <c r="K2053" s="8"/>
      <c r="L2053" s="8"/>
      <c r="M2053" s="32"/>
      <c r="N2053" s="57" t="str">
        <f t="shared" si="17"/>
        <v/>
      </c>
      <c r="O2053" s="54">
        <f t="shared" ca="1" si="3"/>
        <v>65</v>
      </c>
      <c r="P2053" s="55">
        <f t="shared" ca="1" si="13"/>
        <v>-1.496762796726069E+16</v>
      </c>
      <c r="Q2053" s="56">
        <f t="shared" ca="1" si="14"/>
        <v>7.3341377039577382E+17</v>
      </c>
      <c r="R2053" s="57">
        <f t="shared" ca="1" si="15"/>
        <v>1</v>
      </c>
      <c r="S2053" s="8"/>
      <c r="T2053" s="8"/>
      <c r="U2053" s="8"/>
      <c r="V2053" s="8"/>
      <c r="W2053" s="8"/>
      <c r="X2053" s="8"/>
      <c r="Y2053" s="8"/>
      <c r="Z2053" s="8"/>
    </row>
    <row r="2054" spans="1:26" ht="15.75" customHeight="1">
      <c r="A2054" s="8"/>
      <c r="B2054" s="8"/>
      <c r="C2054" s="8"/>
      <c r="D2054" s="8"/>
      <c r="E2054" s="8"/>
      <c r="F2054" s="8"/>
      <c r="G2054" s="8"/>
      <c r="H2054" s="8"/>
      <c r="I2054" s="8"/>
      <c r="J2054" s="8"/>
      <c r="K2054" s="8"/>
      <c r="L2054" s="8"/>
      <c r="M2054" s="32"/>
      <c r="N2054" s="57" t="str">
        <f t="shared" si="17"/>
        <v/>
      </c>
      <c r="O2054" s="54">
        <f t="shared" ca="1" si="3"/>
        <v>83</v>
      </c>
      <c r="P2054" s="55">
        <f t="shared" ca="1" si="13"/>
        <v>-1.4668275407915476E+16</v>
      </c>
      <c r="Q2054" s="56">
        <f t="shared" ca="1" si="14"/>
        <v>7.187454949878583E+17</v>
      </c>
      <c r="R2054" s="57">
        <f t="shared" ca="1" si="15"/>
        <v>2</v>
      </c>
      <c r="S2054" s="8"/>
      <c r="T2054" s="8"/>
      <c r="U2054" s="8"/>
      <c r="V2054" s="8"/>
      <c r="W2054" s="8"/>
      <c r="X2054" s="8"/>
      <c r="Y2054" s="8"/>
      <c r="Z2054" s="8"/>
    </row>
    <row r="2055" spans="1:26" ht="15.75" customHeight="1">
      <c r="A2055" s="8"/>
      <c r="B2055" s="8"/>
      <c r="C2055" s="8"/>
      <c r="D2055" s="8"/>
      <c r="E2055" s="8"/>
      <c r="F2055" s="8"/>
      <c r="G2055" s="8"/>
      <c r="H2055" s="8"/>
      <c r="I2055" s="8"/>
      <c r="J2055" s="8"/>
      <c r="K2055" s="8"/>
      <c r="L2055" s="8"/>
      <c r="M2055" s="32"/>
      <c r="N2055" s="57" t="str">
        <f t="shared" si="17"/>
        <v/>
      </c>
      <c r="O2055" s="54">
        <f t="shared" ca="1" si="3"/>
        <v>42</v>
      </c>
      <c r="P2055" s="55">
        <f t="shared" ca="1" si="13"/>
        <v>2.8749819799514332E+16</v>
      </c>
      <c r="Q2055" s="56">
        <f t="shared" ca="1" si="14"/>
        <v>7.4749531478737267E+17</v>
      </c>
      <c r="R2055" s="57">
        <f t="shared" ca="1" si="15"/>
        <v>0</v>
      </c>
      <c r="S2055" s="8"/>
      <c r="T2055" s="8"/>
      <c r="U2055" s="8"/>
      <c r="V2055" s="8"/>
      <c r="W2055" s="8"/>
      <c r="X2055" s="8"/>
      <c r="Y2055" s="8"/>
      <c r="Z2055" s="8"/>
    </row>
    <row r="2056" spans="1:26" ht="15.75" customHeight="1">
      <c r="A2056" s="8"/>
      <c r="B2056" s="8"/>
      <c r="C2056" s="8"/>
      <c r="D2056" s="8"/>
      <c r="E2056" s="8"/>
      <c r="F2056" s="8"/>
      <c r="G2056" s="8"/>
      <c r="H2056" s="8"/>
      <c r="I2056" s="8"/>
      <c r="J2056" s="8"/>
      <c r="K2056" s="8"/>
      <c r="L2056" s="8"/>
      <c r="M2056" s="32"/>
      <c r="N2056" s="57" t="str">
        <f t="shared" si="17"/>
        <v/>
      </c>
      <c r="O2056" s="54">
        <f t="shared" ca="1" si="3"/>
        <v>87</v>
      </c>
      <c r="P2056" s="55">
        <f t="shared" ca="1" si="13"/>
        <v>-1.4949906295747454E+16</v>
      </c>
      <c r="Q2056" s="56">
        <f t="shared" ca="1" si="14"/>
        <v>7.3254540849162522E+17</v>
      </c>
      <c r="R2056" s="57">
        <f t="shared" ca="1" si="15"/>
        <v>1</v>
      </c>
      <c r="S2056" s="8"/>
      <c r="T2056" s="8"/>
      <c r="U2056" s="8"/>
      <c r="V2056" s="8"/>
      <c r="W2056" s="8"/>
      <c r="X2056" s="8"/>
      <c r="Y2056" s="8"/>
      <c r="Z2056" s="8"/>
    </row>
    <row r="2057" spans="1:26" ht="15.75" customHeight="1">
      <c r="A2057" s="8"/>
      <c r="B2057" s="8"/>
      <c r="C2057" s="8"/>
      <c r="D2057" s="8"/>
      <c r="E2057" s="8"/>
      <c r="F2057" s="8"/>
      <c r="G2057" s="8"/>
      <c r="H2057" s="8"/>
      <c r="I2057" s="8"/>
      <c r="J2057" s="8"/>
      <c r="K2057" s="8"/>
      <c r="L2057" s="8"/>
      <c r="M2057" s="32"/>
      <c r="N2057" s="57" t="str">
        <f t="shared" si="17"/>
        <v/>
      </c>
      <c r="O2057" s="54">
        <f t="shared" ca="1" si="3"/>
        <v>100</v>
      </c>
      <c r="P2057" s="55">
        <f t="shared" ca="1" si="13"/>
        <v>-1.4650908169832504E+16</v>
      </c>
      <c r="Q2057" s="56">
        <f t="shared" ca="1" si="14"/>
        <v>7.1789450032179277E+17</v>
      </c>
      <c r="R2057" s="57">
        <f t="shared" ca="1" si="15"/>
        <v>2</v>
      </c>
      <c r="S2057" s="8"/>
      <c r="T2057" s="8"/>
      <c r="U2057" s="8"/>
      <c r="V2057" s="8"/>
      <c r="W2057" s="8"/>
      <c r="X2057" s="8"/>
      <c r="Y2057" s="8"/>
      <c r="Z2057" s="8"/>
    </row>
    <row r="2058" spans="1:26" ht="15.75" customHeight="1">
      <c r="A2058" s="8"/>
      <c r="B2058" s="8"/>
      <c r="C2058" s="8"/>
      <c r="D2058" s="8"/>
      <c r="E2058" s="8"/>
      <c r="F2058" s="8"/>
      <c r="G2058" s="8"/>
      <c r="H2058" s="8"/>
      <c r="I2058" s="8"/>
      <c r="J2058" s="8"/>
      <c r="K2058" s="8"/>
      <c r="L2058" s="8"/>
      <c r="M2058" s="32"/>
      <c r="N2058" s="57" t="str">
        <f t="shared" si="17"/>
        <v/>
      </c>
      <c r="O2058" s="54">
        <f t="shared" ca="1" si="3"/>
        <v>81</v>
      </c>
      <c r="P2058" s="55">
        <f t="shared" ca="1" si="13"/>
        <v>-1.4357890006435856E+16</v>
      </c>
      <c r="Q2058" s="56">
        <f t="shared" ca="1" si="14"/>
        <v>7.0353661031535693E+17</v>
      </c>
      <c r="R2058" s="57">
        <f t="shared" ca="1" si="15"/>
        <v>3</v>
      </c>
      <c r="S2058" s="8"/>
      <c r="T2058" s="8"/>
      <c r="U2058" s="8"/>
      <c r="V2058" s="8"/>
      <c r="W2058" s="8"/>
      <c r="X2058" s="8"/>
      <c r="Y2058" s="8"/>
      <c r="Z2058" s="8"/>
    </row>
    <row r="2059" spans="1:26" ht="15.75" customHeight="1">
      <c r="A2059" s="8"/>
      <c r="B2059" s="8"/>
      <c r="C2059" s="8"/>
      <c r="D2059" s="8"/>
      <c r="E2059" s="8"/>
      <c r="F2059" s="8"/>
      <c r="G2059" s="8"/>
      <c r="H2059" s="8"/>
      <c r="I2059" s="8"/>
      <c r="J2059" s="8"/>
      <c r="K2059" s="8"/>
      <c r="L2059" s="8"/>
      <c r="M2059" s="32"/>
      <c r="N2059" s="57" t="str">
        <f t="shared" si="17"/>
        <v/>
      </c>
      <c r="O2059" s="54">
        <f t="shared" ca="1" si="3"/>
        <v>61</v>
      </c>
      <c r="P2059" s="55">
        <f t="shared" ca="1" si="13"/>
        <v>-1.4070732206307138E+16</v>
      </c>
      <c r="Q2059" s="56">
        <f t="shared" ca="1" si="14"/>
        <v>6.8946587810904973E+17</v>
      </c>
      <c r="R2059" s="57">
        <f t="shared" ca="1" si="15"/>
        <v>4</v>
      </c>
      <c r="S2059" s="8"/>
      <c r="T2059" s="8"/>
      <c r="U2059" s="8"/>
      <c r="V2059" s="8"/>
      <c r="W2059" s="8"/>
      <c r="X2059" s="8"/>
      <c r="Y2059" s="8"/>
      <c r="Z2059" s="8"/>
    </row>
    <row r="2060" spans="1:26" ht="15.75" customHeight="1">
      <c r="A2060" s="8"/>
      <c r="B2060" s="8"/>
      <c r="C2060" s="8"/>
      <c r="D2060" s="8"/>
      <c r="E2060" s="8"/>
      <c r="F2060" s="8"/>
      <c r="G2060" s="8"/>
      <c r="H2060" s="8"/>
      <c r="I2060" s="8"/>
      <c r="J2060" s="8"/>
      <c r="K2060" s="8"/>
      <c r="L2060" s="8"/>
      <c r="M2060" s="32"/>
      <c r="N2060" s="57" t="str">
        <f t="shared" si="17"/>
        <v/>
      </c>
      <c r="O2060" s="54">
        <f t="shared" ca="1" si="3"/>
        <v>27</v>
      </c>
      <c r="P2060" s="55">
        <f t="shared" ca="1" si="13"/>
        <v>2.7578635124361988E+16</v>
      </c>
      <c r="Q2060" s="56">
        <f t="shared" ca="1" si="14"/>
        <v>7.1704451323341171E+17</v>
      </c>
      <c r="R2060" s="57">
        <f t="shared" ca="1" si="15"/>
        <v>0</v>
      </c>
      <c r="S2060" s="8"/>
      <c r="T2060" s="8"/>
      <c r="U2060" s="8"/>
      <c r="V2060" s="8"/>
      <c r="W2060" s="8"/>
      <c r="X2060" s="8"/>
      <c r="Y2060" s="8"/>
      <c r="Z2060" s="8"/>
    </row>
    <row r="2061" spans="1:26" ht="15.75" customHeight="1">
      <c r="A2061" s="8"/>
      <c r="B2061" s="8"/>
      <c r="C2061" s="8"/>
      <c r="D2061" s="8"/>
      <c r="E2061" s="8"/>
      <c r="F2061" s="8"/>
      <c r="G2061" s="8"/>
      <c r="H2061" s="8"/>
      <c r="I2061" s="8"/>
      <c r="J2061" s="8"/>
      <c r="K2061" s="8"/>
      <c r="L2061" s="8"/>
      <c r="M2061" s="32"/>
      <c r="N2061" s="57" t="str">
        <f t="shared" si="17"/>
        <v/>
      </c>
      <c r="O2061" s="54">
        <f t="shared" ca="1" si="3"/>
        <v>14</v>
      </c>
      <c r="P2061" s="55">
        <f t="shared" ca="1" si="13"/>
        <v>2.8681780529336468E+16</v>
      </c>
      <c r="Q2061" s="56">
        <f t="shared" ca="1" si="14"/>
        <v>7.4572629376274816E+17</v>
      </c>
      <c r="R2061" s="57">
        <f t="shared" ca="1" si="15"/>
        <v>0</v>
      </c>
      <c r="S2061" s="8"/>
      <c r="T2061" s="8"/>
      <c r="U2061" s="8"/>
      <c r="V2061" s="8"/>
      <c r="W2061" s="8"/>
      <c r="X2061" s="8"/>
      <c r="Y2061" s="8"/>
      <c r="Z2061" s="8"/>
    </row>
    <row r="2062" spans="1:26" ht="15.75" customHeight="1">
      <c r="A2062" s="8"/>
      <c r="B2062" s="8"/>
      <c r="C2062" s="8"/>
      <c r="D2062" s="8"/>
      <c r="E2062" s="8"/>
      <c r="F2062" s="8"/>
      <c r="G2062" s="8"/>
      <c r="H2062" s="8"/>
      <c r="I2062" s="8"/>
      <c r="J2062" s="8"/>
      <c r="K2062" s="8"/>
      <c r="L2062" s="8"/>
      <c r="M2062" s="32"/>
      <c r="N2062" s="57" t="str">
        <f t="shared" si="17"/>
        <v/>
      </c>
      <c r="O2062" s="54">
        <f t="shared" ca="1" si="3"/>
        <v>64</v>
      </c>
      <c r="P2062" s="55">
        <f t="shared" ca="1" si="13"/>
        <v>-1.4914525875254964E+16</v>
      </c>
      <c r="Q2062" s="56">
        <f t="shared" ca="1" si="14"/>
        <v>7.3081176788749325E+17</v>
      </c>
      <c r="R2062" s="57">
        <f t="shared" ca="1" si="15"/>
        <v>1</v>
      </c>
      <c r="S2062" s="8"/>
      <c r="T2062" s="8"/>
      <c r="U2062" s="8"/>
      <c r="V2062" s="8"/>
      <c r="W2062" s="8"/>
      <c r="X2062" s="8"/>
      <c r="Y2062" s="8"/>
      <c r="Z2062" s="8"/>
    </row>
    <row r="2063" spans="1:26" ht="15.75" customHeight="1">
      <c r="A2063" s="8"/>
      <c r="B2063" s="8"/>
      <c r="C2063" s="8"/>
      <c r="D2063" s="8"/>
      <c r="E2063" s="8"/>
      <c r="F2063" s="8"/>
      <c r="G2063" s="8"/>
      <c r="H2063" s="8"/>
      <c r="I2063" s="8"/>
      <c r="J2063" s="8"/>
      <c r="K2063" s="8"/>
      <c r="L2063" s="8"/>
      <c r="M2063" s="32"/>
      <c r="N2063" s="57" t="str">
        <f t="shared" si="17"/>
        <v/>
      </c>
      <c r="O2063" s="54">
        <f t="shared" ca="1" si="3"/>
        <v>78</v>
      </c>
      <c r="P2063" s="55">
        <f t="shared" ca="1" si="13"/>
        <v>-1.4616235357749866E+16</v>
      </c>
      <c r="Q2063" s="56">
        <f t="shared" ca="1" si="14"/>
        <v>7.1619553252974336E+17</v>
      </c>
      <c r="R2063" s="57">
        <f t="shared" ca="1" si="15"/>
        <v>2</v>
      </c>
      <c r="S2063" s="8"/>
      <c r="T2063" s="8"/>
      <c r="U2063" s="8"/>
      <c r="V2063" s="8"/>
      <c r="W2063" s="8"/>
      <c r="X2063" s="8"/>
      <c r="Y2063" s="8"/>
      <c r="Z2063" s="8"/>
    </row>
    <row r="2064" spans="1:26" ht="15.75" customHeight="1">
      <c r="A2064" s="8"/>
      <c r="B2064" s="8"/>
      <c r="C2064" s="8"/>
      <c r="D2064" s="8"/>
      <c r="E2064" s="8"/>
      <c r="F2064" s="8"/>
      <c r="G2064" s="8"/>
      <c r="H2064" s="8"/>
      <c r="I2064" s="8"/>
      <c r="J2064" s="8"/>
      <c r="K2064" s="8"/>
      <c r="L2064" s="8"/>
      <c r="M2064" s="32"/>
      <c r="N2064" s="57" t="str">
        <f t="shared" si="17"/>
        <v/>
      </c>
      <c r="O2064" s="54">
        <f t="shared" ca="1" si="3"/>
        <v>62</v>
      </c>
      <c r="P2064" s="55">
        <f t="shared" ca="1" si="13"/>
        <v>-1.4323910650594868E+16</v>
      </c>
      <c r="Q2064" s="56">
        <f t="shared" ca="1" si="14"/>
        <v>7.0187162187914854E+17</v>
      </c>
      <c r="R2064" s="57">
        <f t="shared" ca="1" si="15"/>
        <v>3</v>
      </c>
      <c r="S2064" s="8"/>
      <c r="T2064" s="8"/>
      <c r="U2064" s="8"/>
      <c r="V2064" s="8"/>
      <c r="W2064" s="8"/>
      <c r="X2064" s="8"/>
      <c r="Y2064" s="8"/>
      <c r="Z2064" s="8"/>
    </row>
    <row r="2065" spans="1:26" ht="15.75" customHeight="1">
      <c r="A2065" s="8"/>
      <c r="B2065" s="8"/>
      <c r="C2065" s="8"/>
      <c r="D2065" s="8"/>
      <c r="E2065" s="8"/>
      <c r="F2065" s="8"/>
      <c r="G2065" s="8"/>
      <c r="H2065" s="8"/>
      <c r="I2065" s="8"/>
      <c r="J2065" s="8"/>
      <c r="K2065" s="8"/>
      <c r="L2065" s="8"/>
      <c r="M2065" s="32"/>
      <c r="N2065" s="57" t="str">
        <f t="shared" si="17"/>
        <v/>
      </c>
      <c r="O2065" s="54">
        <f t="shared" ca="1" si="3"/>
        <v>30</v>
      </c>
      <c r="P2065" s="55">
        <f t="shared" ca="1" si="13"/>
        <v>2.8074864875165944E+16</v>
      </c>
      <c r="Q2065" s="56">
        <f t="shared" ca="1" si="14"/>
        <v>7.299464867543145E+17</v>
      </c>
      <c r="R2065" s="57">
        <f t="shared" ca="1" si="15"/>
        <v>0</v>
      </c>
      <c r="S2065" s="8"/>
      <c r="T2065" s="8"/>
      <c r="U2065" s="8"/>
      <c r="V2065" s="8"/>
      <c r="W2065" s="8"/>
      <c r="X2065" s="8"/>
      <c r="Y2065" s="8"/>
      <c r="Z2065" s="8"/>
    </row>
    <row r="2066" spans="1:26" ht="15.75" customHeight="1">
      <c r="A2066" s="8"/>
      <c r="B2066" s="8"/>
      <c r="C2066" s="8"/>
      <c r="D2066" s="8"/>
      <c r="E2066" s="8"/>
      <c r="F2066" s="8"/>
      <c r="G2066" s="8"/>
      <c r="H2066" s="8"/>
      <c r="I2066" s="8"/>
      <c r="J2066" s="8"/>
      <c r="K2066" s="8"/>
      <c r="L2066" s="8"/>
      <c r="M2066" s="32"/>
      <c r="N2066" s="57" t="str">
        <f t="shared" si="17"/>
        <v/>
      </c>
      <c r="O2066" s="54">
        <f t="shared" ca="1" si="3"/>
        <v>87</v>
      </c>
      <c r="P2066" s="55">
        <f t="shared" ca="1" si="13"/>
        <v>-1.459892973508629E+16</v>
      </c>
      <c r="Q2066" s="56">
        <f t="shared" ca="1" si="14"/>
        <v>7.1534755701922816E+17</v>
      </c>
      <c r="R2066" s="57">
        <f t="shared" ca="1" si="15"/>
        <v>1</v>
      </c>
      <c r="S2066" s="8"/>
      <c r="T2066" s="8"/>
      <c r="U2066" s="8"/>
      <c r="V2066" s="8"/>
      <c r="W2066" s="8"/>
      <c r="X2066" s="8"/>
      <c r="Y2066" s="8"/>
      <c r="Z2066" s="8"/>
    </row>
    <row r="2067" spans="1:26" ht="15.75" customHeight="1">
      <c r="A2067" s="8"/>
      <c r="B2067" s="8"/>
      <c r="C2067" s="8"/>
      <c r="D2067" s="8"/>
      <c r="E2067" s="8"/>
      <c r="F2067" s="8"/>
      <c r="G2067" s="8"/>
      <c r="H2067" s="8"/>
      <c r="I2067" s="8"/>
      <c r="J2067" s="8"/>
      <c r="K2067" s="8"/>
      <c r="L2067" s="8"/>
      <c r="M2067" s="32"/>
      <c r="N2067" s="57" t="str">
        <f t="shared" si="17"/>
        <v/>
      </c>
      <c r="O2067" s="54">
        <f t="shared" ca="1" si="3"/>
        <v>35</v>
      </c>
      <c r="P2067" s="55">
        <f t="shared" ca="1" si="13"/>
        <v>2.8613902280769128E+16</v>
      </c>
      <c r="Q2067" s="56">
        <f t="shared" ca="1" si="14"/>
        <v>7.4396145929999731E+17</v>
      </c>
      <c r="R2067" s="57">
        <f t="shared" ca="1" si="15"/>
        <v>0</v>
      </c>
      <c r="S2067" s="8"/>
      <c r="T2067" s="8"/>
      <c r="U2067" s="8"/>
      <c r="V2067" s="8"/>
      <c r="W2067" s="8"/>
      <c r="X2067" s="8"/>
      <c r="Y2067" s="8"/>
      <c r="Z2067" s="8"/>
    </row>
    <row r="2068" spans="1:26" ht="15.75" customHeight="1">
      <c r="A2068" s="8"/>
      <c r="B2068" s="8"/>
      <c r="C2068" s="8"/>
      <c r="D2068" s="8"/>
      <c r="E2068" s="8"/>
      <c r="F2068" s="8"/>
      <c r="G2068" s="8"/>
      <c r="H2068" s="8"/>
      <c r="I2068" s="8"/>
      <c r="J2068" s="8"/>
      <c r="K2068" s="8"/>
      <c r="L2068" s="8"/>
      <c r="M2068" s="32"/>
      <c r="N2068" s="57" t="str">
        <f t="shared" si="17"/>
        <v/>
      </c>
      <c r="O2068" s="54">
        <f t="shared" ca="1" si="3"/>
        <v>78</v>
      </c>
      <c r="P2068" s="55">
        <f t="shared" ca="1" si="13"/>
        <v>-1.4879229185999946E+16</v>
      </c>
      <c r="Q2068" s="56">
        <f t="shared" ca="1" si="14"/>
        <v>7.2908223011399731E+17</v>
      </c>
      <c r="R2068" s="57">
        <f t="shared" ca="1" si="15"/>
        <v>1</v>
      </c>
      <c r="S2068" s="8"/>
      <c r="T2068" s="8"/>
      <c r="U2068" s="8"/>
      <c r="V2068" s="8"/>
      <c r="W2068" s="8"/>
      <c r="X2068" s="8"/>
      <c r="Y2068" s="8"/>
      <c r="Z2068" s="8"/>
    </row>
    <row r="2069" spans="1:26" ht="15.75" customHeight="1">
      <c r="A2069" s="8"/>
      <c r="B2069" s="8"/>
      <c r="C2069" s="8"/>
      <c r="D2069" s="8"/>
      <c r="E2069" s="8"/>
      <c r="F2069" s="8"/>
      <c r="G2069" s="8"/>
      <c r="H2069" s="8"/>
      <c r="I2069" s="8"/>
      <c r="J2069" s="8"/>
      <c r="K2069" s="8"/>
      <c r="L2069" s="8"/>
      <c r="M2069" s="32"/>
      <c r="N2069" s="57" t="str">
        <f t="shared" si="17"/>
        <v/>
      </c>
      <c r="O2069" s="54">
        <f t="shared" ca="1" si="3"/>
        <v>45</v>
      </c>
      <c r="P2069" s="55">
        <f t="shared" ca="1" si="13"/>
        <v>2.9163289204559892E+16</v>
      </c>
      <c r="Q2069" s="56">
        <f t="shared" ca="1" si="14"/>
        <v>7.5824551931855718E+17</v>
      </c>
      <c r="R2069" s="57">
        <f t="shared" ca="1" si="15"/>
        <v>0</v>
      </c>
      <c r="S2069" s="8"/>
      <c r="T2069" s="8"/>
      <c r="U2069" s="8"/>
      <c r="V2069" s="8"/>
      <c r="W2069" s="8"/>
      <c r="X2069" s="8"/>
      <c r="Y2069" s="8"/>
      <c r="Z2069" s="8"/>
    </row>
    <row r="2070" spans="1:26" ht="15.75" customHeight="1">
      <c r="A2070" s="8"/>
      <c r="B2070" s="8"/>
      <c r="C2070" s="8"/>
      <c r="D2070" s="8"/>
      <c r="E2070" s="8"/>
      <c r="F2070" s="8"/>
      <c r="G2070" s="8"/>
      <c r="H2070" s="8"/>
      <c r="I2070" s="8"/>
      <c r="J2070" s="8"/>
      <c r="K2070" s="8"/>
      <c r="L2070" s="8"/>
      <c r="M2070" s="32"/>
      <c r="N2070" s="57" t="str">
        <f t="shared" si="17"/>
        <v/>
      </c>
      <c r="O2070" s="54">
        <f t="shared" ca="1" si="3"/>
        <v>39</v>
      </c>
      <c r="P2070" s="55">
        <f t="shared" ca="1" si="13"/>
        <v>3.0329820772742288E+16</v>
      </c>
      <c r="Q2070" s="56">
        <f t="shared" ca="1" si="14"/>
        <v>7.8857534009129946E+17</v>
      </c>
      <c r="R2070" s="57">
        <f t="shared" ca="1" si="15"/>
        <v>0</v>
      </c>
      <c r="S2070" s="8"/>
      <c r="T2070" s="8"/>
      <c r="U2070" s="8"/>
      <c r="V2070" s="8"/>
      <c r="W2070" s="8"/>
      <c r="X2070" s="8"/>
      <c r="Y2070" s="8"/>
      <c r="Z2070" s="8"/>
    </row>
    <row r="2071" spans="1:26" ht="15.75" customHeight="1">
      <c r="A2071" s="8"/>
      <c r="B2071" s="8"/>
      <c r="C2071" s="8"/>
      <c r="D2071" s="8"/>
      <c r="E2071" s="8"/>
      <c r="F2071" s="8"/>
      <c r="G2071" s="8"/>
      <c r="H2071" s="8"/>
      <c r="I2071" s="8"/>
      <c r="J2071" s="8"/>
      <c r="K2071" s="8"/>
      <c r="L2071" s="8"/>
      <c r="M2071" s="32"/>
      <c r="N2071" s="57" t="str">
        <f t="shared" si="17"/>
        <v/>
      </c>
      <c r="O2071" s="54">
        <f t="shared" ca="1" si="3"/>
        <v>59</v>
      </c>
      <c r="P2071" s="55">
        <f t="shared" ca="1" si="13"/>
        <v>3.154301360365198E+16</v>
      </c>
      <c r="Q2071" s="56">
        <f t="shared" ca="1" si="14"/>
        <v>8.2011835369495142E+17</v>
      </c>
      <c r="R2071" s="57">
        <f t="shared" ca="1" si="15"/>
        <v>0</v>
      </c>
      <c r="S2071" s="8"/>
      <c r="T2071" s="8"/>
      <c r="U2071" s="8"/>
      <c r="V2071" s="8"/>
      <c r="W2071" s="8"/>
      <c r="X2071" s="8"/>
      <c r="Y2071" s="8"/>
      <c r="Z2071" s="8"/>
    </row>
    <row r="2072" spans="1:26" ht="15.75" customHeight="1">
      <c r="A2072" s="8"/>
      <c r="B2072" s="8"/>
      <c r="C2072" s="8"/>
      <c r="D2072" s="8"/>
      <c r="E2072" s="8"/>
      <c r="F2072" s="8"/>
      <c r="G2072" s="8"/>
      <c r="H2072" s="8"/>
      <c r="I2072" s="8"/>
      <c r="J2072" s="8"/>
      <c r="K2072" s="8"/>
      <c r="L2072" s="8"/>
      <c r="M2072" s="32"/>
      <c r="N2072" s="57" t="str">
        <f t="shared" si="17"/>
        <v/>
      </c>
      <c r="O2072" s="54">
        <f t="shared" ca="1" si="3"/>
        <v>75</v>
      </c>
      <c r="P2072" s="55">
        <f t="shared" ca="1" si="13"/>
        <v>-1.6402367073899028E+16</v>
      </c>
      <c r="Q2072" s="56">
        <f t="shared" ca="1" si="14"/>
        <v>8.0371598662105242E+17</v>
      </c>
      <c r="R2072" s="57">
        <f t="shared" ca="1" si="15"/>
        <v>1</v>
      </c>
      <c r="S2072" s="8"/>
      <c r="T2072" s="8"/>
      <c r="U2072" s="8"/>
      <c r="V2072" s="8"/>
      <c r="W2072" s="8"/>
      <c r="X2072" s="8"/>
      <c r="Y2072" s="8"/>
      <c r="Z2072" s="8"/>
    </row>
    <row r="2073" spans="1:26" ht="15.75" customHeight="1">
      <c r="A2073" s="8"/>
      <c r="B2073" s="8"/>
      <c r="C2073" s="8"/>
      <c r="D2073" s="8"/>
      <c r="E2073" s="8"/>
      <c r="F2073" s="8"/>
      <c r="G2073" s="8"/>
      <c r="H2073" s="8"/>
      <c r="I2073" s="8"/>
      <c r="J2073" s="8"/>
      <c r="K2073" s="8"/>
      <c r="L2073" s="8"/>
      <c r="M2073" s="32"/>
      <c r="N2073" s="57" t="str">
        <f t="shared" si="17"/>
        <v/>
      </c>
      <c r="O2073" s="54">
        <f t="shared" ca="1" si="3"/>
        <v>11</v>
      </c>
      <c r="P2073" s="55">
        <f t="shared" ca="1" si="13"/>
        <v>3.2148639464842096E+16</v>
      </c>
      <c r="Q2073" s="56">
        <f t="shared" ca="1" si="14"/>
        <v>8.3586462608589453E+17</v>
      </c>
      <c r="R2073" s="57">
        <f t="shared" ca="1" si="15"/>
        <v>0</v>
      </c>
      <c r="S2073" s="8"/>
      <c r="T2073" s="8"/>
      <c r="U2073" s="8"/>
      <c r="V2073" s="8"/>
      <c r="W2073" s="8"/>
      <c r="X2073" s="8"/>
      <c r="Y2073" s="8"/>
      <c r="Z2073" s="8"/>
    </row>
    <row r="2074" spans="1:26" ht="15.75" customHeight="1">
      <c r="A2074" s="8"/>
      <c r="B2074" s="8"/>
      <c r="C2074" s="8"/>
      <c r="D2074" s="8"/>
      <c r="E2074" s="8"/>
      <c r="F2074" s="8"/>
      <c r="G2074" s="8"/>
      <c r="H2074" s="8"/>
      <c r="I2074" s="8"/>
      <c r="J2074" s="8"/>
      <c r="K2074" s="8"/>
      <c r="L2074" s="8"/>
      <c r="M2074" s="32"/>
      <c r="N2074" s="57" t="str">
        <f t="shared" si="17"/>
        <v/>
      </c>
      <c r="O2074" s="54">
        <f t="shared" ca="1" si="3"/>
        <v>16</v>
      </c>
      <c r="P2074" s="55">
        <f t="shared" ca="1" si="13"/>
        <v>3.343458504343578E+16</v>
      </c>
      <c r="Q2074" s="56">
        <f t="shared" ca="1" si="14"/>
        <v>8.692992111293303E+17</v>
      </c>
      <c r="R2074" s="57">
        <f t="shared" ca="1" si="15"/>
        <v>0</v>
      </c>
      <c r="S2074" s="8"/>
      <c r="T2074" s="8"/>
      <c r="U2074" s="8"/>
      <c r="V2074" s="8"/>
      <c r="W2074" s="8"/>
      <c r="X2074" s="8"/>
      <c r="Y2074" s="8"/>
      <c r="Z2074" s="8"/>
    </row>
    <row r="2075" spans="1:26" ht="15.75" customHeight="1">
      <c r="A2075" s="8"/>
      <c r="B2075" s="8"/>
      <c r="C2075" s="8"/>
      <c r="D2075" s="8"/>
      <c r="E2075" s="8"/>
      <c r="F2075" s="8"/>
      <c r="G2075" s="8"/>
      <c r="H2075" s="8"/>
      <c r="I2075" s="8"/>
      <c r="J2075" s="8"/>
      <c r="K2075" s="8"/>
      <c r="L2075" s="8"/>
      <c r="M2075" s="32"/>
      <c r="N2075" s="57" t="str">
        <f t="shared" si="17"/>
        <v/>
      </c>
      <c r="O2075" s="54">
        <f t="shared" ca="1" si="3"/>
        <v>96</v>
      </c>
      <c r="P2075" s="55">
        <f t="shared" ca="1" si="13"/>
        <v>-1.7385984222586606E+16</v>
      </c>
      <c r="Q2075" s="56">
        <f t="shared" ca="1" si="14"/>
        <v>8.5191322690674368E+17</v>
      </c>
      <c r="R2075" s="57">
        <f t="shared" ca="1" si="15"/>
        <v>1</v>
      </c>
      <c r="S2075" s="8"/>
      <c r="T2075" s="8"/>
      <c r="U2075" s="8"/>
      <c r="V2075" s="8"/>
      <c r="W2075" s="8"/>
      <c r="X2075" s="8"/>
      <c r="Y2075" s="8"/>
      <c r="Z2075" s="8"/>
    </row>
    <row r="2076" spans="1:26" ht="15.75" customHeight="1">
      <c r="A2076" s="8"/>
      <c r="B2076" s="8"/>
      <c r="C2076" s="8"/>
      <c r="D2076" s="8"/>
      <c r="E2076" s="8"/>
      <c r="F2076" s="8"/>
      <c r="G2076" s="8"/>
      <c r="H2076" s="8"/>
      <c r="I2076" s="8"/>
      <c r="J2076" s="8"/>
      <c r="K2076" s="8"/>
      <c r="L2076" s="8"/>
      <c r="M2076" s="32"/>
      <c r="N2076" s="57" t="str">
        <f t="shared" si="17"/>
        <v/>
      </c>
      <c r="O2076" s="54">
        <f t="shared" ca="1" si="3"/>
        <v>44</v>
      </c>
      <c r="P2076" s="55">
        <f t="shared" ca="1" si="13"/>
        <v>3.4076529076269748E+16</v>
      </c>
      <c r="Q2076" s="56">
        <f t="shared" ca="1" si="14"/>
        <v>8.8598975598301338E+17</v>
      </c>
      <c r="R2076" s="57">
        <f t="shared" ca="1" si="15"/>
        <v>0</v>
      </c>
      <c r="S2076" s="8"/>
      <c r="T2076" s="8"/>
      <c r="U2076" s="8"/>
      <c r="V2076" s="8"/>
      <c r="W2076" s="8"/>
      <c r="X2076" s="8"/>
      <c r="Y2076" s="8"/>
      <c r="Z2076" s="8"/>
    </row>
    <row r="2077" spans="1:26" ht="15.75" customHeight="1">
      <c r="A2077" s="8"/>
      <c r="B2077" s="8"/>
      <c r="C2077" s="8"/>
      <c r="D2077" s="8"/>
      <c r="E2077" s="8"/>
      <c r="F2077" s="8"/>
      <c r="G2077" s="8"/>
      <c r="H2077" s="8"/>
      <c r="I2077" s="8"/>
      <c r="J2077" s="8"/>
      <c r="K2077" s="8"/>
      <c r="L2077" s="8"/>
      <c r="M2077" s="32"/>
      <c r="N2077" s="57" t="str">
        <f t="shared" si="17"/>
        <v/>
      </c>
      <c r="O2077" s="54">
        <f t="shared" ca="1" si="3"/>
        <v>78</v>
      </c>
      <c r="P2077" s="55">
        <f t="shared" ca="1" si="13"/>
        <v>-1.7719795119660268E+16</v>
      </c>
      <c r="Q2077" s="56">
        <f t="shared" ca="1" si="14"/>
        <v>8.6826996086335309E+17</v>
      </c>
      <c r="R2077" s="57">
        <f t="shared" ca="1" si="15"/>
        <v>1</v>
      </c>
      <c r="S2077" s="8"/>
      <c r="T2077" s="8"/>
      <c r="U2077" s="8"/>
      <c r="V2077" s="8"/>
      <c r="W2077" s="8"/>
      <c r="X2077" s="8"/>
      <c r="Y2077" s="8"/>
      <c r="Z2077" s="8"/>
    </row>
    <row r="2078" spans="1:26" ht="15.75" customHeight="1">
      <c r="A2078" s="8"/>
      <c r="B2078" s="8"/>
      <c r="C2078" s="8"/>
      <c r="D2078" s="8"/>
      <c r="E2078" s="8"/>
      <c r="F2078" s="8"/>
      <c r="G2078" s="8"/>
      <c r="H2078" s="8"/>
      <c r="I2078" s="8"/>
      <c r="J2078" s="8"/>
      <c r="K2078" s="8"/>
      <c r="L2078" s="8"/>
      <c r="M2078" s="32"/>
      <c r="N2078" s="57" t="str">
        <f t="shared" si="17"/>
        <v/>
      </c>
      <c r="O2078" s="54">
        <f t="shared" ca="1" si="3"/>
        <v>41</v>
      </c>
      <c r="P2078" s="55">
        <f t="shared" ca="1" si="13"/>
        <v>3.4730798434534124E+16</v>
      </c>
      <c r="Q2078" s="56">
        <f t="shared" ca="1" si="14"/>
        <v>9.0300075929788723E+17</v>
      </c>
      <c r="R2078" s="57">
        <f t="shared" ca="1" si="15"/>
        <v>0</v>
      </c>
      <c r="S2078" s="8"/>
      <c r="T2078" s="8"/>
      <c r="U2078" s="8"/>
      <c r="V2078" s="8"/>
      <c r="W2078" s="8"/>
      <c r="X2078" s="8"/>
      <c r="Y2078" s="8"/>
      <c r="Z2078" s="8"/>
    </row>
    <row r="2079" spans="1:26" ht="15.75" customHeight="1">
      <c r="A2079" s="8"/>
      <c r="B2079" s="8"/>
      <c r="C2079" s="8"/>
      <c r="D2079" s="8"/>
      <c r="E2079" s="8"/>
      <c r="F2079" s="8"/>
      <c r="G2079" s="8"/>
      <c r="H2079" s="8"/>
      <c r="I2079" s="8"/>
      <c r="J2079" s="8"/>
      <c r="K2079" s="8"/>
      <c r="L2079" s="8"/>
      <c r="M2079" s="32"/>
      <c r="N2079" s="57" t="str">
        <f t="shared" si="17"/>
        <v/>
      </c>
      <c r="O2079" s="54">
        <f t="shared" ca="1" si="3"/>
        <v>57</v>
      </c>
      <c r="P2079" s="55">
        <f t="shared" ca="1" si="13"/>
        <v>3.6120030371915488E+16</v>
      </c>
      <c r="Q2079" s="56">
        <f t="shared" ca="1" si="14"/>
        <v>9.3912078966980275E+17</v>
      </c>
      <c r="R2079" s="57">
        <f t="shared" ca="1" si="15"/>
        <v>0</v>
      </c>
      <c r="S2079" s="8"/>
      <c r="T2079" s="8"/>
      <c r="U2079" s="8"/>
      <c r="V2079" s="8"/>
      <c r="W2079" s="8"/>
      <c r="X2079" s="8"/>
      <c r="Y2079" s="8"/>
      <c r="Z2079" s="8"/>
    </row>
    <row r="2080" spans="1:26" ht="15.75" customHeight="1">
      <c r="A2080" s="8"/>
      <c r="B2080" s="8"/>
      <c r="C2080" s="8"/>
      <c r="D2080" s="8"/>
      <c r="E2080" s="8"/>
      <c r="F2080" s="8"/>
      <c r="G2080" s="8"/>
      <c r="H2080" s="8"/>
      <c r="I2080" s="8"/>
      <c r="J2080" s="8"/>
      <c r="K2080" s="8"/>
      <c r="L2080" s="8"/>
      <c r="M2080" s="32"/>
      <c r="N2080" s="57" t="str">
        <f t="shared" si="17"/>
        <v/>
      </c>
      <c r="O2080" s="54">
        <f t="shared" ca="1" si="3"/>
        <v>6</v>
      </c>
      <c r="P2080" s="55">
        <f t="shared" ca="1" si="13"/>
        <v>3.7564831586792112E+16</v>
      </c>
      <c r="Q2080" s="56">
        <f t="shared" ca="1" si="14"/>
        <v>9.7668562125659482E+17</v>
      </c>
      <c r="R2080" s="57">
        <f t="shared" ca="1" si="15"/>
        <v>0</v>
      </c>
      <c r="S2080" s="8"/>
      <c r="T2080" s="8"/>
      <c r="U2080" s="8"/>
      <c r="V2080" s="8"/>
      <c r="W2080" s="8"/>
      <c r="X2080" s="8"/>
      <c r="Y2080" s="8"/>
      <c r="Z2080" s="8"/>
    </row>
    <row r="2081" spans="1:26" ht="15.75" customHeight="1">
      <c r="A2081" s="8"/>
      <c r="B2081" s="8"/>
      <c r="C2081" s="8"/>
      <c r="D2081" s="8"/>
      <c r="E2081" s="8"/>
      <c r="F2081" s="8"/>
      <c r="G2081" s="8"/>
      <c r="H2081" s="8"/>
      <c r="I2081" s="8"/>
      <c r="J2081" s="8"/>
      <c r="K2081" s="8"/>
      <c r="L2081" s="8"/>
      <c r="M2081" s="32"/>
      <c r="N2081" s="57" t="str">
        <f t="shared" si="17"/>
        <v/>
      </c>
      <c r="O2081" s="54">
        <f t="shared" ca="1" si="3"/>
        <v>97</v>
      </c>
      <c r="P2081" s="55">
        <f t="shared" ca="1" si="13"/>
        <v>-1.9533712425131896E+16</v>
      </c>
      <c r="Q2081" s="56">
        <f t="shared" ca="1" si="14"/>
        <v>9.5715190883146291E+17</v>
      </c>
      <c r="R2081" s="57">
        <f t="shared" ca="1" si="15"/>
        <v>1</v>
      </c>
      <c r="S2081" s="8"/>
      <c r="T2081" s="8"/>
      <c r="U2081" s="8"/>
      <c r="V2081" s="8"/>
      <c r="W2081" s="8"/>
      <c r="X2081" s="8"/>
      <c r="Y2081" s="8"/>
      <c r="Z2081" s="8"/>
    </row>
    <row r="2082" spans="1:26" ht="15.75" customHeight="1">
      <c r="A2082" s="8"/>
      <c r="B2082" s="8"/>
      <c r="C2082" s="8"/>
      <c r="D2082" s="8"/>
      <c r="E2082" s="8"/>
      <c r="F2082" s="8"/>
      <c r="G2082" s="8"/>
      <c r="H2082" s="8"/>
      <c r="I2082" s="8"/>
      <c r="J2082" s="8"/>
      <c r="K2082" s="8"/>
      <c r="L2082" s="8"/>
      <c r="M2082" s="32"/>
      <c r="N2082" s="57" t="str">
        <f t="shared" si="17"/>
        <v/>
      </c>
      <c r="O2082" s="54">
        <f t="shared" ca="1" si="3"/>
        <v>27</v>
      </c>
      <c r="P2082" s="55">
        <f t="shared" ca="1" si="13"/>
        <v>3.828607635325852E+16</v>
      </c>
      <c r="Q2082" s="56">
        <f t="shared" ca="1" si="14"/>
        <v>9.9543798518472141E+17</v>
      </c>
      <c r="R2082" s="57">
        <f t="shared" ca="1" si="15"/>
        <v>0</v>
      </c>
      <c r="S2082" s="8"/>
      <c r="T2082" s="8"/>
      <c r="U2082" s="8"/>
      <c r="V2082" s="8"/>
      <c r="W2082" s="8"/>
      <c r="X2082" s="8"/>
      <c r="Y2082" s="8"/>
      <c r="Z2082" s="8"/>
    </row>
    <row r="2083" spans="1:26" ht="15.75" customHeight="1">
      <c r="A2083" s="8"/>
      <c r="B2083" s="8"/>
      <c r="C2083" s="8"/>
      <c r="D2083" s="8"/>
      <c r="E2083" s="8"/>
      <c r="F2083" s="8"/>
      <c r="G2083" s="8"/>
      <c r="H2083" s="8"/>
      <c r="I2083" s="8"/>
      <c r="J2083" s="8"/>
      <c r="K2083" s="8"/>
      <c r="L2083" s="8"/>
      <c r="M2083" s="32"/>
      <c r="N2083" s="57" t="str">
        <f t="shared" si="17"/>
        <v/>
      </c>
      <c r="O2083" s="54">
        <f t="shared" ca="1" si="3"/>
        <v>1</v>
      </c>
      <c r="P2083" s="55">
        <f t="shared" ca="1" si="13"/>
        <v>3.9817519407388856E+16</v>
      </c>
      <c r="Q2083" s="56">
        <f t="shared" ca="1" si="14"/>
        <v>1.0352555045921102E+18</v>
      </c>
      <c r="R2083" s="57">
        <f t="shared" ca="1" si="15"/>
        <v>0</v>
      </c>
      <c r="S2083" s="8"/>
      <c r="T2083" s="8"/>
      <c r="U2083" s="8"/>
      <c r="V2083" s="8"/>
      <c r="W2083" s="8"/>
      <c r="X2083" s="8"/>
      <c r="Y2083" s="8"/>
      <c r="Z2083" s="8"/>
    </row>
    <row r="2084" spans="1:26" ht="15.75" customHeight="1">
      <c r="A2084" s="8"/>
      <c r="B2084" s="8"/>
      <c r="C2084" s="8"/>
      <c r="D2084" s="8"/>
      <c r="E2084" s="8"/>
      <c r="F2084" s="8"/>
      <c r="G2084" s="8"/>
      <c r="H2084" s="8"/>
      <c r="I2084" s="8"/>
      <c r="J2084" s="8"/>
      <c r="K2084" s="8"/>
      <c r="L2084" s="8"/>
      <c r="M2084" s="32"/>
      <c r="N2084" s="57" t="str">
        <f t="shared" si="17"/>
        <v/>
      </c>
      <c r="O2084" s="54">
        <f t="shared" ca="1" si="3"/>
        <v>86</v>
      </c>
      <c r="P2084" s="55">
        <f t="shared" ca="1" si="13"/>
        <v>-2.0705110091842204E+16</v>
      </c>
      <c r="Q2084" s="56">
        <f t="shared" ca="1" si="14"/>
        <v>1.014550394500268E+18</v>
      </c>
      <c r="R2084" s="57">
        <f t="shared" ca="1" si="15"/>
        <v>1</v>
      </c>
      <c r="S2084" s="8"/>
      <c r="T2084" s="8"/>
      <c r="U2084" s="8"/>
      <c r="V2084" s="8"/>
      <c r="W2084" s="8"/>
      <c r="X2084" s="8"/>
      <c r="Y2084" s="8"/>
      <c r="Z2084" s="8"/>
    </row>
    <row r="2085" spans="1:26" ht="15.75" customHeight="1">
      <c r="A2085" s="8"/>
      <c r="B2085" s="8"/>
      <c r="C2085" s="8"/>
      <c r="D2085" s="8"/>
      <c r="E2085" s="8"/>
      <c r="F2085" s="8"/>
      <c r="G2085" s="8"/>
      <c r="H2085" s="8"/>
      <c r="I2085" s="8"/>
      <c r="J2085" s="8"/>
      <c r="K2085" s="8"/>
      <c r="L2085" s="8"/>
      <c r="M2085" s="32"/>
      <c r="N2085" s="57" t="str">
        <f t="shared" si="17"/>
        <v/>
      </c>
      <c r="O2085" s="54">
        <f t="shared" ca="1" si="3"/>
        <v>37</v>
      </c>
      <c r="P2085" s="55">
        <f t="shared" ca="1" si="13"/>
        <v>4.058201578001072E+16</v>
      </c>
      <c r="Q2085" s="56">
        <f t="shared" ca="1" si="14"/>
        <v>1.0551324102802788E+18</v>
      </c>
      <c r="R2085" s="57">
        <f t="shared" ca="1" si="15"/>
        <v>0</v>
      </c>
      <c r="S2085" s="8"/>
      <c r="T2085" s="8"/>
      <c r="U2085" s="8"/>
      <c r="V2085" s="8"/>
      <c r="W2085" s="8"/>
      <c r="X2085" s="8"/>
      <c r="Y2085" s="8"/>
      <c r="Z2085" s="8"/>
    </row>
    <row r="2086" spans="1:26" ht="15.75" customHeight="1">
      <c r="A2086" s="8"/>
      <c r="B2086" s="8"/>
      <c r="C2086" s="8"/>
      <c r="D2086" s="8"/>
      <c r="E2086" s="8"/>
      <c r="F2086" s="8"/>
      <c r="G2086" s="8"/>
      <c r="H2086" s="8"/>
      <c r="I2086" s="8"/>
      <c r="J2086" s="8"/>
      <c r="K2086" s="8"/>
      <c r="L2086" s="8"/>
      <c r="M2086" s="32"/>
      <c r="N2086" s="57" t="str">
        <f t="shared" si="17"/>
        <v/>
      </c>
      <c r="O2086" s="54">
        <f t="shared" ca="1" si="3"/>
        <v>25</v>
      </c>
      <c r="P2086" s="55">
        <f t="shared" ca="1" si="13"/>
        <v>4.2205296411211152E+16</v>
      </c>
      <c r="Q2086" s="56">
        <f t="shared" ca="1" si="14"/>
        <v>1.0973377066914899E+18</v>
      </c>
      <c r="R2086" s="57">
        <f t="shared" ca="1" si="15"/>
        <v>0</v>
      </c>
      <c r="S2086" s="8"/>
      <c r="T2086" s="8"/>
      <c r="U2086" s="8"/>
      <c r="V2086" s="8"/>
      <c r="W2086" s="8"/>
      <c r="X2086" s="8"/>
      <c r="Y2086" s="8"/>
      <c r="Z2086" s="8"/>
    </row>
    <row r="2087" spans="1:26" ht="15.75" customHeight="1">
      <c r="A2087" s="8"/>
      <c r="B2087" s="8"/>
      <c r="C2087" s="8"/>
      <c r="D2087" s="8"/>
      <c r="E2087" s="8"/>
      <c r="F2087" s="8"/>
      <c r="G2087" s="8"/>
      <c r="H2087" s="8"/>
      <c r="I2087" s="8"/>
      <c r="J2087" s="8"/>
      <c r="K2087" s="8"/>
      <c r="L2087" s="8"/>
      <c r="M2087" s="32"/>
      <c r="N2087" s="57" t="str">
        <f t="shared" si="17"/>
        <v/>
      </c>
      <c r="O2087" s="54">
        <f t="shared" ca="1" si="3"/>
        <v>23</v>
      </c>
      <c r="P2087" s="55">
        <f t="shared" ca="1" si="13"/>
        <v>4.38935082676596E+16</v>
      </c>
      <c r="Q2087" s="56">
        <f t="shared" ca="1" si="14"/>
        <v>1.1412312149591496E+18</v>
      </c>
      <c r="R2087" s="57">
        <f t="shared" ca="1" si="15"/>
        <v>0</v>
      </c>
      <c r="S2087" s="8"/>
      <c r="T2087" s="8"/>
      <c r="U2087" s="8"/>
      <c r="V2087" s="8"/>
      <c r="W2087" s="8"/>
      <c r="X2087" s="8"/>
      <c r="Y2087" s="8"/>
      <c r="Z2087" s="8"/>
    </row>
    <row r="2088" spans="1:26" ht="15.75" customHeight="1">
      <c r="A2088" s="8"/>
      <c r="B2088" s="8"/>
      <c r="C2088" s="8"/>
      <c r="D2088" s="8"/>
      <c r="E2088" s="8"/>
      <c r="F2088" s="8"/>
      <c r="G2088" s="8"/>
      <c r="H2088" s="8"/>
      <c r="I2088" s="8"/>
      <c r="J2088" s="8"/>
      <c r="K2088" s="8"/>
      <c r="L2088" s="8"/>
      <c r="M2088" s="32"/>
      <c r="N2088" s="57" t="str">
        <f t="shared" si="17"/>
        <v/>
      </c>
      <c r="O2088" s="54">
        <f t="shared" ca="1" si="3"/>
        <v>19</v>
      </c>
      <c r="P2088" s="55">
        <f t="shared" ca="1" si="13"/>
        <v>4.5649248598365984E+16</v>
      </c>
      <c r="Q2088" s="56">
        <f t="shared" ca="1" si="14"/>
        <v>1.1868804635575155E+18</v>
      </c>
      <c r="R2088" s="57">
        <f t="shared" ca="1" si="15"/>
        <v>0</v>
      </c>
      <c r="S2088" s="8"/>
      <c r="T2088" s="8"/>
      <c r="U2088" s="8"/>
      <c r="V2088" s="8"/>
      <c r="W2088" s="8"/>
      <c r="X2088" s="8"/>
      <c r="Y2088" s="8"/>
      <c r="Z2088" s="8"/>
    </row>
    <row r="2089" spans="1:26" ht="15.75" customHeight="1">
      <c r="A2089" s="8"/>
      <c r="B2089" s="8"/>
      <c r="C2089" s="8"/>
      <c r="D2089" s="8"/>
      <c r="E2089" s="8"/>
      <c r="F2089" s="8"/>
      <c r="G2089" s="8"/>
      <c r="H2089" s="8"/>
      <c r="I2089" s="8"/>
      <c r="J2089" s="8"/>
      <c r="K2089" s="8"/>
      <c r="L2089" s="8"/>
      <c r="M2089" s="32"/>
      <c r="N2089" s="57" t="str">
        <f t="shared" si="17"/>
        <v/>
      </c>
      <c r="O2089" s="54">
        <f t="shared" ca="1" si="3"/>
        <v>99</v>
      </c>
      <c r="P2089" s="55">
        <f t="shared" ca="1" si="13"/>
        <v>-2.3737609271150312E+16</v>
      </c>
      <c r="Q2089" s="56">
        <f t="shared" ca="1" si="14"/>
        <v>1.1631428542863652E+18</v>
      </c>
      <c r="R2089" s="57">
        <f t="shared" ca="1" si="15"/>
        <v>1</v>
      </c>
      <c r="S2089" s="8"/>
      <c r="T2089" s="8"/>
      <c r="U2089" s="8"/>
      <c r="V2089" s="8"/>
      <c r="W2089" s="8"/>
      <c r="X2089" s="8"/>
      <c r="Y2089" s="8"/>
      <c r="Z2089" s="8"/>
    </row>
    <row r="2090" spans="1:26" ht="15.75" customHeight="1">
      <c r="A2090" s="8"/>
      <c r="B2090" s="8"/>
      <c r="C2090" s="8"/>
      <c r="D2090" s="8"/>
      <c r="E2090" s="8"/>
      <c r="F2090" s="8"/>
      <c r="G2090" s="8"/>
      <c r="H2090" s="8"/>
      <c r="I2090" s="8"/>
      <c r="J2090" s="8"/>
      <c r="K2090" s="8"/>
      <c r="L2090" s="8"/>
      <c r="M2090" s="32"/>
      <c r="N2090" s="57" t="str">
        <f t="shared" si="17"/>
        <v/>
      </c>
      <c r="O2090" s="54">
        <f t="shared" ca="1" si="3"/>
        <v>53</v>
      </c>
      <c r="P2090" s="55">
        <f t="shared" ca="1" si="13"/>
        <v>4.6525714171454608E+16</v>
      </c>
      <c r="Q2090" s="56">
        <f t="shared" ca="1" si="14"/>
        <v>1.2096685684578199E+18</v>
      </c>
      <c r="R2090" s="57">
        <f t="shared" ca="1" si="15"/>
        <v>0</v>
      </c>
      <c r="S2090" s="8"/>
      <c r="T2090" s="8"/>
      <c r="U2090" s="8"/>
      <c r="V2090" s="8"/>
      <c r="W2090" s="8"/>
      <c r="X2090" s="8"/>
      <c r="Y2090" s="8"/>
      <c r="Z2090" s="8"/>
    </row>
    <row r="2091" spans="1:26" ht="15.75" customHeight="1">
      <c r="A2091" s="8"/>
      <c r="B2091" s="8"/>
      <c r="C2091" s="8"/>
      <c r="D2091" s="8"/>
      <c r="E2091" s="8"/>
      <c r="F2091" s="8"/>
      <c r="G2091" s="8"/>
      <c r="H2091" s="8"/>
      <c r="I2091" s="8"/>
      <c r="J2091" s="8"/>
      <c r="K2091" s="8"/>
      <c r="L2091" s="8"/>
      <c r="M2091" s="32"/>
      <c r="N2091" s="57" t="str">
        <f t="shared" si="17"/>
        <v/>
      </c>
      <c r="O2091" s="54">
        <f t="shared" ca="1" si="3"/>
        <v>50</v>
      </c>
      <c r="P2091" s="55">
        <f t="shared" ca="1" si="13"/>
        <v>4.83867427383128E+16</v>
      </c>
      <c r="Q2091" s="56">
        <f t="shared" ca="1" si="14"/>
        <v>1.2580553111961326E+18</v>
      </c>
      <c r="R2091" s="57">
        <f t="shared" ca="1" si="15"/>
        <v>0</v>
      </c>
      <c r="S2091" s="8"/>
      <c r="T2091" s="8"/>
      <c r="U2091" s="8"/>
      <c r="V2091" s="8"/>
      <c r="W2091" s="8"/>
      <c r="X2091" s="8"/>
      <c r="Y2091" s="8"/>
      <c r="Z2091" s="8"/>
    </row>
    <row r="2092" spans="1:26" ht="15.75" customHeight="1">
      <c r="A2092" s="8"/>
      <c r="B2092" s="8"/>
      <c r="C2092" s="8"/>
      <c r="D2092" s="8"/>
      <c r="E2092" s="8"/>
      <c r="F2092" s="8"/>
      <c r="G2092" s="8"/>
      <c r="H2092" s="8"/>
      <c r="I2092" s="8"/>
      <c r="J2092" s="8"/>
      <c r="K2092" s="8"/>
      <c r="L2092" s="8"/>
      <c r="M2092" s="32"/>
      <c r="N2092" s="57" t="str">
        <f t="shared" si="17"/>
        <v/>
      </c>
      <c r="O2092" s="54">
        <f t="shared" ca="1" si="3"/>
        <v>72</v>
      </c>
      <c r="P2092" s="55">
        <f t="shared" ca="1" si="13"/>
        <v>-2.5161106223922652E+16</v>
      </c>
      <c r="Q2092" s="56">
        <f t="shared" ca="1" si="14"/>
        <v>1.2328942049722099E+18</v>
      </c>
      <c r="R2092" s="57">
        <f t="shared" ca="1" si="15"/>
        <v>1</v>
      </c>
      <c r="S2092" s="8"/>
      <c r="T2092" s="8"/>
      <c r="U2092" s="8"/>
      <c r="V2092" s="8"/>
      <c r="W2092" s="8"/>
      <c r="X2092" s="8"/>
      <c r="Y2092" s="8"/>
      <c r="Z2092" s="8"/>
    </row>
    <row r="2093" spans="1:26" ht="15.75" customHeight="1">
      <c r="A2093" s="8"/>
      <c r="B2093" s="8"/>
      <c r="C2093" s="8"/>
      <c r="D2093" s="8"/>
      <c r="E2093" s="8"/>
      <c r="F2093" s="8"/>
      <c r="G2093" s="8"/>
      <c r="H2093" s="8"/>
      <c r="I2093" s="8"/>
      <c r="J2093" s="8"/>
      <c r="K2093" s="8"/>
      <c r="L2093" s="8"/>
      <c r="M2093" s="32"/>
      <c r="N2093" s="57" t="str">
        <f t="shared" si="17"/>
        <v/>
      </c>
      <c r="O2093" s="54">
        <f t="shared" ca="1" si="3"/>
        <v>83</v>
      </c>
      <c r="P2093" s="55">
        <f t="shared" ca="1" si="13"/>
        <v>-2.46578840994442E+16</v>
      </c>
      <c r="Q2093" s="56">
        <f t="shared" ca="1" si="14"/>
        <v>1.2082363208727657E+18</v>
      </c>
      <c r="R2093" s="57">
        <f t="shared" ca="1" si="15"/>
        <v>2</v>
      </c>
      <c r="S2093" s="8"/>
      <c r="T2093" s="8"/>
      <c r="U2093" s="8"/>
      <c r="V2093" s="8"/>
      <c r="W2093" s="8"/>
      <c r="X2093" s="8"/>
      <c r="Y2093" s="8"/>
      <c r="Z2093" s="8"/>
    </row>
    <row r="2094" spans="1:26" ht="15.75" customHeight="1">
      <c r="A2094" s="8"/>
      <c r="B2094" s="8"/>
      <c r="C2094" s="8"/>
      <c r="D2094" s="8"/>
      <c r="E2094" s="8"/>
      <c r="F2094" s="8"/>
      <c r="G2094" s="8"/>
      <c r="H2094" s="8"/>
      <c r="I2094" s="8"/>
      <c r="J2094" s="8"/>
      <c r="K2094" s="8"/>
      <c r="L2094" s="8"/>
      <c r="M2094" s="32"/>
      <c r="N2094" s="57" t="str">
        <f t="shared" si="17"/>
        <v/>
      </c>
      <c r="O2094" s="54">
        <f t="shared" ca="1" si="3"/>
        <v>21</v>
      </c>
      <c r="P2094" s="55">
        <f t="shared" ca="1" si="13"/>
        <v>4.8329452834910632E+16</v>
      </c>
      <c r="Q2094" s="56">
        <f t="shared" ca="1" si="14"/>
        <v>1.2565657737076764E+18</v>
      </c>
      <c r="R2094" s="57">
        <f t="shared" ca="1" si="15"/>
        <v>0</v>
      </c>
      <c r="S2094" s="8"/>
      <c r="T2094" s="8"/>
      <c r="U2094" s="8"/>
      <c r="V2094" s="8"/>
      <c r="W2094" s="8"/>
      <c r="X2094" s="8"/>
      <c r="Y2094" s="8"/>
      <c r="Z2094" s="8"/>
    </row>
    <row r="2095" spans="1:26" ht="15.75" customHeight="1">
      <c r="A2095" s="8"/>
      <c r="B2095" s="8"/>
      <c r="C2095" s="8"/>
      <c r="D2095" s="8"/>
      <c r="E2095" s="8"/>
      <c r="F2095" s="8"/>
      <c r="G2095" s="8"/>
      <c r="H2095" s="8"/>
      <c r="I2095" s="8"/>
      <c r="J2095" s="8"/>
      <c r="K2095" s="8"/>
      <c r="L2095" s="8"/>
      <c r="M2095" s="32"/>
      <c r="N2095" s="57" t="str">
        <f t="shared" si="17"/>
        <v/>
      </c>
      <c r="O2095" s="54">
        <f t="shared" ca="1" si="3"/>
        <v>53</v>
      </c>
      <c r="P2095" s="55">
        <f t="shared" ca="1" si="13"/>
        <v>5.0262630948307056E+16</v>
      </c>
      <c r="Q2095" s="56">
        <f t="shared" ca="1" si="14"/>
        <v>1.3068284046559834E+18</v>
      </c>
      <c r="R2095" s="57">
        <f t="shared" ca="1" si="15"/>
        <v>0</v>
      </c>
      <c r="S2095" s="8"/>
      <c r="T2095" s="8"/>
      <c r="U2095" s="8"/>
      <c r="V2095" s="8"/>
      <c r="W2095" s="8"/>
      <c r="X2095" s="8"/>
      <c r="Y2095" s="8"/>
      <c r="Z2095" s="8"/>
    </row>
    <row r="2096" spans="1:26" ht="15.75" customHeight="1">
      <c r="A2096" s="8"/>
      <c r="B2096" s="8"/>
      <c r="C2096" s="8"/>
      <c r="D2096" s="8"/>
      <c r="E2096" s="8"/>
      <c r="F2096" s="8"/>
      <c r="G2096" s="8"/>
      <c r="H2096" s="8"/>
      <c r="I2096" s="8"/>
      <c r="J2096" s="8"/>
      <c r="K2096" s="8"/>
      <c r="L2096" s="8"/>
      <c r="M2096" s="32"/>
      <c r="N2096" s="57" t="str">
        <f t="shared" si="17"/>
        <v/>
      </c>
      <c r="O2096" s="54">
        <f t="shared" ca="1" si="3"/>
        <v>82</v>
      </c>
      <c r="P2096" s="55">
        <f t="shared" ca="1" si="13"/>
        <v>-2.6136568093119668E+16</v>
      </c>
      <c r="Q2096" s="56">
        <f t="shared" ca="1" si="14"/>
        <v>1.2806918365628636E+18</v>
      </c>
      <c r="R2096" s="57">
        <f t="shared" ca="1" si="15"/>
        <v>1</v>
      </c>
      <c r="S2096" s="8"/>
      <c r="T2096" s="8"/>
      <c r="U2096" s="8"/>
      <c r="V2096" s="8"/>
      <c r="W2096" s="8"/>
      <c r="X2096" s="8"/>
      <c r="Y2096" s="8"/>
      <c r="Z2096" s="8"/>
    </row>
    <row r="2097" spans="1:26" ht="15.75" customHeight="1">
      <c r="A2097" s="8"/>
      <c r="B2097" s="8"/>
      <c r="C2097" s="8"/>
      <c r="D2097" s="8"/>
      <c r="E2097" s="8"/>
      <c r="F2097" s="8"/>
      <c r="G2097" s="8"/>
      <c r="H2097" s="8"/>
      <c r="I2097" s="8"/>
      <c r="J2097" s="8"/>
      <c r="K2097" s="8"/>
      <c r="L2097" s="8"/>
      <c r="M2097" s="32"/>
      <c r="N2097" s="57" t="str">
        <f t="shared" si="17"/>
        <v/>
      </c>
      <c r="O2097" s="54">
        <f t="shared" ca="1" si="3"/>
        <v>29</v>
      </c>
      <c r="P2097" s="55">
        <f t="shared" ca="1" si="13"/>
        <v>5.1227673462514544E+16</v>
      </c>
      <c r="Q2097" s="56">
        <f t="shared" ca="1" si="14"/>
        <v>1.331919510025378E+18</v>
      </c>
      <c r="R2097" s="57">
        <f t="shared" ca="1" si="15"/>
        <v>0</v>
      </c>
      <c r="S2097" s="8"/>
      <c r="T2097" s="8"/>
      <c r="U2097" s="8"/>
      <c r="V2097" s="8"/>
      <c r="W2097" s="8"/>
      <c r="X2097" s="8"/>
      <c r="Y2097" s="8"/>
      <c r="Z2097" s="8"/>
    </row>
    <row r="2098" spans="1:26" ht="15.75" customHeight="1">
      <c r="A2098" s="8"/>
      <c r="B2098" s="8"/>
      <c r="C2098" s="8"/>
      <c r="D2098" s="8"/>
      <c r="E2098" s="8"/>
      <c r="F2098" s="8"/>
      <c r="G2098" s="8"/>
      <c r="H2098" s="8"/>
      <c r="I2098" s="8"/>
      <c r="J2098" s="8"/>
      <c r="K2098" s="8"/>
      <c r="L2098" s="8"/>
      <c r="M2098" s="32"/>
      <c r="N2098" s="57" t="str">
        <f t="shared" si="17"/>
        <v/>
      </c>
      <c r="O2098" s="54">
        <f t="shared" ca="1" si="3"/>
        <v>63</v>
      </c>
      <c r="P2098" s="55">
        <f t="shared" ca="1" si="13"/>
        <v>-2.663839020050756E+16</v>
      </c>
      <c r="Q2098" s="56">
        <f t="shared" ca="1" si="14"/>
        <v>1.3052811198248704E+18</v>
      </c>
      <c r="R2098" s="57">
        <f t="shared" ca="1" si="15"/>
        <v>1</v>
      </c>
      <c r="S2098" s="8"/>
      <c r="T2098" s="8"/>
      <c r="U2098" s="8"/>
      <c r="V2098" s="8"/>
      <c r="W2098" s="8"/>
      <c r="X2098" s="8"/>
      <c r="Y2098" s="8"/>
      <c r="Z2098" s="8"/>
    </row>
    <row r="2099" spans="1:26" ht="15.75" customHeight="1">
      <c r="A2099" s="8"/>
      <c r="B2099" s="8"/>
      <c r="C2099" s="8"/>
      <c r="D2099" s="8"/>
      <c r="E2099" s="8"/>
      <c r="F2099" s="8"/>
      <c r="G2099" s="8"/>
      <c r="H2099" s="8"/>
      <c r="I2099" s="8"/>
      <c r="J2099" s="8"/>
      <c r="K2099" s="8"/>
      <c r="L2099" s="8"/>
      <c r="M2099" s="32"/>
      <c r="N2099" s="57" t="str">
        <f t="shared" si="17"/>
        <v/>
      </c>
      <c r="O2099" s="54">
        <f t="shared" ca="1" si="3"/>
        <v>100</v>
      </c>
      <c r="P2099" s="55">
        <f t="shared" ca="1" si="13"/>
        <v>-2.6105622396497408E+16</v>
      </c>
      <c r="Q2099" s="56">
        <f t="shared" ca="1" si="14"/>
        <v>1.279175497428373E+18</v>
      </c>
      <c r="R2099" s="57">
        <f t="shared" ca="1" si="15"/>
        <v>2</v>
      </c>
      <c r="S2099" s="8"/>
      <c r="T2099" s="8"/>
      <c r="U2099" s="8"/>
      <c r="V2099" s="8"/>
      <c r="W2099" s="8"/>
      <c r="X2099" s="8"/>
      <c r="Y2099" s="8"/>
      <c r="Z2099" s="8"/>
    </row>
    <row r="2100" spans="1:26" ht="15.75" customHeight="1">
      <c r="A2100" s="8"/>
      <c r="B2100" s="8"/>
      <c r="C2100" s="8"/>
      <c r="D2100" s="8"/>
      <c r="E2100" s="8"/>
      <c r="F2100" s="8"/>
      <c r="G2100" s="8"/>
      <c r="H2100" s="8"/>
      <c r="I2100" s="8"/>
      <c r="J2100" s="8"/>
      <c r="K2100" s="8"/>
      <c r="L2100" s="8"/>
      <c r="M2100" s="32"/>
      <c r="N2100" s="57" t="str">
        <f t="shared" si="17"/>
        <v/>
      </c>
      <c r="O2100" s="54">
        <f t="shared" ca="1" si="3"/>
        <v>50</v>
      </c>
      <c r="P2100" s="55">
        <f t="shared" ca="1" si="13"/>
        <v>5.116701989713492E+16</v>
      </c>
      <c r="Q2100" s="56">
        <f t="shared" ca="1" si="14"/>
        <v>1.3303425173255078E+18</v>
      </c>
      <c r="R2100" s="57">
        <f t="shared" ca="1" si="15"/>
        <v>0</v>
      </c>
      <c r="S2100" s="8"/>
      <c r="T2100" s="8"/>
      <c r="U2100" s="8"/>
      <c r="V2100" s="8"/>
      <c r="W2100" s="8"/>
      <c r="X2100" s="8"/>
      <c r="Y2100" s="8"/>
      <c r="Z2100" s="8"/>
    </row>
    <row r="2101" spans="1:26" ht="15.75" customHeight="1">
      <c r="A2101" s="8"/>
      <c r="B2101" s="8"/>
      <c r="C2101" s="8"/>
      <c r="D2101" s="8"/>
      <c r="E2101" s="8"/>
      <c r="F2101" s="8"/>
      <c r="G2101" s="8"/>
      <c r="H2101" s="8"/>
      <c r="I2101" s="8"/>
      <c r="J2101" s="8"/>
      <c r="K2101" s="8"/>
      <c r="L2101" s="8"/>
      <c r="M2101" s="32"/>
      <c r="N2101" s="57" t="str">
        <f t="shared" si="17"/>
        <v/>
      </c>
      <c r="O2101" s="54">
        <f t="shared" ca="1" si="3"/>
        <v>56</v>
      </c>
      <c r="P2101" s="55">
        <f t="shared" ca="1" si="13"/>
        <v>5.3213700693020312E+16</v>
      </c>
      <c r="Q2101" s="56">
        <f t="shared" ca="1" si="14"/>
        <v>1.3835562180185283E+18</v>
      </c>
      <c r="R2101" s="57">
        <f t="shared" ca="1" si="15"/>
        <v>0</v>
      </c>
      <c r="S2101" s="8"/>
      <c r="T2101" s="8"/>
      <c r="U2101" s="8"/>
      <c r="V2101" s="8"/>
      <c r="W2101" s="8"/>
      <c r="X2101" s="8"/>
      <c r="Y2101" s="8"/>
      <c r="Z2101" s="8"/>
    </row>
    <row r="2102" spans="1:26" ht="15.75" customHeight="1">
      <c r="A2102" s="8"/>
      <c r="B2102" s="8"/>
      <c r="C2102" s="8"/>
      <c r="D2102" s="8"/>
      <c r="E2102" s="8"/>
      <c r="F2102" s="8"/>
      <c r="G2102" s="8"/>
      <c r="H2102" s="8"/>
      <c r="I2102" s="8"/>
      <c r="J2102" s="8"/>
      <c r="K2102" s="8"/>
      <c r="L2102" s="8"/>
      <c r="M2102" s="32"/>
      <c r="N2102" s="57" t="str">
        <f t="shared" si="17"/>
        <v/>
      </c>
      <c r="O2102" s="54">
        <f t="shared" ca="1" si="3"/>
        <v>81</v>
      </c>
      <c r="P2102" s="55">
        <f t="shared" ca="1" si="13"/>
        <v>-2.7671124360370564E+16</v>
      </c>
      <c r="Q2102" s="56">
        <f t="shared" ca="1" si="14"/>
        <v>1.3558850936581576E+18</v>
      </c>
      <c r="R2102" s="57">
        <f t="shared" ca="1" si="15"/>
        <v>1</v>
      </c>
      <c r="S2102" s="8"/>
      <c r="T2102" s="8"/>
      <c r="U2102" s="8"/>
      <c r="V2102" s="8"/>
      <c r="W2102" s="8"/>
      <c r="X2102" s="8"/>
      <c r="Y2102" s="8"/>
      <c r="Z2102" s="8"/>
    </row>
    <row r="2103" spans="1:26" ht="15.75" customHeight="1">
      <c r="A2103" s="8"/>
      <c r="B2103" s="8"/>
      <c r="C2103" s="8"/>
      <c r="D2103" s="8"/>
      <c r="E2103" s="8"/>
      <c r="F2103" s="8"/>
      <c r="G2103" s="8"/>
      <c r="H2103" s="8"/>
      <c r="I2103" s="8"/>
      <c r="J2103" s="8"/>
      <c r="K2103" s="8"/>
      <c r="L2103" s="8"/>
      <c r="M2103" s="32"/>
      <c r="N2103" s="57" t="str">
        <f t="shared" si="17"/>
        <v/>
      </c>
      <c r="O2103" s="54">
        <f t="shared" ca="1" si="3"/>
        <v>38</v>
      </c>
      <c r="P2103" s="55">
        <f t="shared" ca="1" si="13"/>
        <v>5.4235403746326304E+16</v>
      </c>
      <c r="Q2103" s="56">
        <f t="shared" ca="1" si="14"/>
        <v>1.4101204974044838E+18</v>
      </c>
      <c r="R2103" s="57">
        <f t="shared" ca="1" si="15"/>
        <v>0</v>
      </c>
      <c r="S2103" s="8"/>
      <c r="T2103" s="8"/>
      <c r="U2103" s="8"/>
      <c r="V2103" s="8"/>
      <c r="W2103" s="8"/>
      <c r="X2103" s="8"/>
      <c r="Y2103" s="8"/>
      <c r="Z2103" s="8"/>
    </row>
    <row r="2104" spans="1:26" ht="15.75" customHeight="1">
      <c r="A2104" s="8"/>
      <c r="B2104" s="8"/>
      <c r="C2104" s="8"/>
      <c r="D2104" s="8"/>
      <c r="E2104" s="8"/>
      <c r="F2104" s="8"/>
      <c r="G2104" s="8"/>
      <c r="H2104" s="8"/>
      <c r="I2104" s="8"/>
      <c r="J2104" s="8"/>
      <c r="K2104" s="8"/>
      <c r="L2104" s="8"/>
      <c r="M2104" s="32"/>
      <c r="N2104" s="57" t="str">
        <f t="shared" si="17"/>
        <v/>
      </c>
      <c r="O2104" s="54">
        <f t="shared" ca="1" si="3"/>
        <v>42</v>
      </c>
      <c r="P2104" s="55">
        <f t="shared" ca="1" si="13"/>
        <v>5.6404819896179352E+16</v>
      </c>
      <c r="Q2104" s="56">
        <f t="shared" ca="1" si="14"/>
        <v>1.4665253173006633E+18</v>
      </c>
      <c r="R2104" s="57">
        <f t="shared" ca="1" si="15"/>
        <v>0</v>
      </c>
      <c r="S2104" s="8"/>
      <c r="T2104" s="8"/>
      <c r="U2104" s="8"/>
      <c r="V2104" s="8"/>
      <c r="W2104" s="8"/>
      <c r="X2104" s="8"/>
      <c r="Y2104" s="8"/>
      <c r="Z2104" s="8"/>
    </row>
    <row r="2105" spans="1:26" ht="15.75" customHeight="1">
      <c r="A2105" s="8"/>
      <c r="B2105" s="8"/>
      <c r="C2105" s="8"/>
      <c r="D2105" s="8"/>
      <c r="E2105" s="8"/>
      <c r="F2105" s="8"/>
      <c r="G2105" s="8"/>
      <c r="H2105" s="8"/>
      <c r="I2105" s="8"/>
      <c r="J2105" s="8"/>
      <c r="K2105" s="8"/>
      <c r="L2105" s="8"/>
      <c r="M2105" s="32"/>
      <c r="N2105" s="57" t="str">
        <f t="shared" si="17"/>
        <v/>
      </c>
      <c r="O2105" s="54">
        <f t="shared" ca="1" si="3"/>
        <v>51</v>
      </c>
      <c r="P2105" s="55">
        <f t="shared" ca="1" si="13"/>
        <v>5.8661012692026536E+16</v>
      </c>
      <c r="Q2105" s="56">
        <f t="shared" ca="1" si="14"/>
        <v>1.5251863299926899E+18</v>
      </c>
      <c r="R2105" s="57">
        <f t="shared" ca="1" si="15"/>
        <v>0</v>
      </c>
      <c r="S2105" s="8"/>
      <c r="T2105" s="8"/>
      <c r="U2105" s="8"/>
      <c r="V2105" s="8"/>
      <c r="W2105" s="8"/>
      <c r="X2105" s="8"/>
      <c r="Y2105" s="8"/>
      <c r="Z2105" s="8"/>
    </row>
    <row r="2106" spans="1:26" ht="15.75" customHeight="1">
      <c r="A2106" s="8"/>
      <c r="B2106" s="8"/>
      <c r="C2106" s="8"/>
      <c r="D2106" s="8"/>
      <c r="E2106" s="8"/>
      <c r="F2106" s="8"/>
      <c r="G2106" s="8"/>
      <c r="H2106" s="8"/>
      <c r="I2106" s="8"/>
      <c r="J2106" s="8"/>
      <c r="K2106" s="8"/>
      <c r="L2106" s="8"/>
      <c r="M2106" s="32"/>
      <c r="N2106" s="57" t="str">
        <f t="shared" si="17"/>
        <v/>
      </c>
      <c r="O2106" s="54">
        <f t="shared" ca="1" si="3"/>
        <v>0</v>
      </c>
      <c r="P2106" s="55">
        <f t="shared" ca="1" si="13"/>
        <v>6.10074531997076E+16</v>
      </c>
      <c r="Q2106" s="56">
        <f t="shared" ca="1" si="14"/>
        <v>1.5861937831923976E+18</v>
      </c>
      <c r="R2106" s="57">
        <f t="shared" ca="1" si="15"/>
        <v>0</v>
      </c>
      <c r="S2106" s="8"/>
      <c r="T2106" s="8"/>
      <c r="U2106" s="8"/>
      <c r="V2106" s="8"/>
      <c r="W2106" s="8"/>
      <c r="X2106" s="8"/>
      <c r="Y2106" s="8"/>
      <c r="Z2106" s="8"/>
    </row>
    <row r="2107" spans="1:26" ht="15.75" customHeight="1">
      <c r="A2107" s="8"/>
      <c r="B2107" s="8"/>
      <c r="C2107" s="8"/>
      <c r="D2107" s="8"/>
      <c r="E2107" s="8"/>
      <c r="F2107" s="8"/>
      <c r="G2107" s="8"/>
      <c r="H2107" s="8"/>
      <c r="I2107" s="8"/>
      <c r="J2107" s="8"/>
      <c r="K2107" s="8"/>
      <c r="L2107" s="8"/>
      <c r="M2107" s="32"/>
      <c r="N2107" s="57" t="str">
        <f t="shared" si="17"/>
        <v/>
      </c>
      <c r="O2107" s="54">
        <f t="shared" ca="1" si="3"/>
        <v>43</v>
      </c>
      <c r="P2107" s="55">
        <f t="shared" ca="1" si="13"/>
        <v>6.3447751327695904E+16</v>
      </c>
      <c r="Q2107" s="56">
        <f t="shared" ca="1" si="14"/>
        <v>1.6496415345200934E+18</v>
      </c>
      <c r="R2107" s="57">
        <f t="shared" ca="1" si="15"/>
        <v>0</v>
      </c>
      <c r="S2107" s="8"/>
      <c r="T2107" s="8"/>
      <c r="U2107" s="8"/>
      <c r="V2107" s="8"/>
      <c r="W2107" s="8"/>
      <c r="X2107" s="8"/>
      <c r="Y2107" s="8"/>
      <c r="Z2107" s="8"/>
    </row>
    <row r="2108" spans="1:26" ht="15.75" customHeight="1">
      <c r="A2108" s="8"/>
      <c r="B2108" s="8"/>
      <c r="C2108" s="8"/>
      <c r="D2108" s="8"/>
      <c r="E2108" s="8"/>
      <c r="F2108" s="8"/>
      <c r="G2108" s="8"/>
      <c r="H2108" s="8"/>
      <c r="I2108" s="8"/>
      <c r="J2108" s="8"/>
      <c r="K2108" s="8"/>
      <c r="L2108" s="8"/>
      <c r="M2108" s="32"/>
      <c r="N2108" s="57" t="str">
        <f t="shared" si="17"/>
        <v/>
      </c>
      <c r="O2108" s="54">
        <f t="shared" ca="1" si="3"/>
        <v>21</v>
      </c>
      <c r="P2108" s="55">
        <f t="shared" ca="1" si="13"/>
        <v>6.5985661380803736E+16</v>
      </c>
      <c r="Q2108" s="56">
        <f t="shared" ca="1" si="14"/>
        <v>1.7156271959008973E+18</v>
      </c>
      <c r="R2108" s="57">
        <f t="shared" ca="1" si="15"/>
        <v>0</v>
      </c>
      <c r="S2108" s="8"/>
      <c r="T2108" s="8"/>
      <c r="U2108" s="8"/>
      <c r="V2108" s="8"/>
      <c r="W2108" s="8"/>
      <c r="X2108" s="8"/>
      <c r="Y2108" s="8"/>
      <c r="Z2108" s="8"/>
    </row>
    <row r="2109" spans="1:26" ht="15.75" customHeight="1">
      <c r="A2109" s="8"/>
      <c r="B2109" s="8"/>
      <c r="C2109" s="8"/>
      <c r="D2109" s="8"/>
      <c r="E2109" s="8"/>
      <c r="F2109" s="8"/>
      <c r="G2109" s="8"/>
      <c r="H2109" s="8"/>
      <c r="I2109" s="8"/>
      <c r="J2109" s="8"/>
      <c r="K2109" s="8"/>
      <c r="L2109" s="8"/>
      <c r="M2109" s="32"/>
      <c r="N2109" s="57" t="str">
        <f t="shared" si="17"/>
        <v/>
      </c>
      <c r="O2109" s="54">
        <f t="shared" ca="1" si="3"/>
        <v>55</v>
      </c>
      <c r="P2109" s="55">
        <f t="shared" ca="1" si="13"/>
        <v>6.8625087836035896E+16</v>
      </c>
      <c r="Q2109" s="56">
        <f t="shared" ca="1" si="14"/>
        <v>1.7842522837369331E+18</v>
      </c>
      <c r="R2109" s="57">
        <f t="shared" ca="1" si="15"/>
        <v>0</v>
      </c>
      <c r="S2109" s="8"/>
      <c r="T2109" s="8"/>
      <c r="U2109" s="8"/>
      <c r="V2109" s="8"/>
      <c r="W2109" s="8"/>
      <c r="X2109" s="8"/>
      <c r="Y2109" s="8"/>
      <c r="Z2109" s="8"/>
    </row>
    <row r="2110" spans="1:26" ht="15.75" customHeight="1">
      <c r="A2110" s="8"/>
      <c r="B2110" s="8"/>
      <c r="C2110" s="8"/>
      <c r="D2110" s="8"/>
      <c r="E2110" s="8"/>
      <c r="F2110" s="8"/>
      <c r="G2110" s="8"/>
      <c r="H2110" s="8"/>
      <c r="I2110" s="8"/>
      <c r="J2110" s="8"/>
      <c r="K2110" s="8"/>
      <c r="L2110" s="8"/>
      <c r="M2110" s="32"/>
      <c r="N2110" s="57" t="str">
        <f t="shared" si="17"/>
        <v/>
      </c>
      <c r="O2110" s="54">
        <f t="shared" ca="1" si="3"/>
        <v>81</v>
      </c>
      <c r="P2110" s="55">
        <f t="shared" ca="1" si="13"/>
        <v>-3.5685045674738664E+16</v>
      </c>
      <c r="Q2110" s="56">
        <f t="shared" ca="1" si="14"/>
        <v>1.7485672380621944E+18</v>
      </c>
      <c r="R2110" s="57">
        <f t="shared" ca="1" si="15"/>
        <v>1</v>
      </c>
      <c r="S2110" s="8"/>
      <c r="T2110" s="8"/>
      <c r="U2110" s="8"/>
      <c r="V2110" s="8"/>
      <c r="W2110" s="8"/>
      <c r="X2110" s="8"/>
      <c r="Y2110" s="8"/>
      <c r="Z2110" s="8"/>
    </row>
    <row r="2111" spans="1:26" ht="15.75" customHeight="1">
      <c r="A2111" s="8"/>
      <c r="B2111" s="8"/>
      <c r="C2111" s="8"/>
      <c r="D2111" s="8"/>
      <c r="E2111" s="8"/>
      <c r="F2111" s="8"/>
      <c r="G2111" s="8"/>
      <c r="H2111" s="8"/>
      <c r="I2111" s="8"/>
      <c r="J2111" s="8"/>
      <c r="K2111" s="8"/>
      <c r="L2111" s="8"/>
      <c r="M2111" s="32"/>
      <c r="N2111" s="57" t="str">
        <f t="shared" si="17"/>
        <v/>
      </c>
      <c r="O2111" s="54">
        <f t="shared" ca="1" si="3"/>
        <v>42</v>
      </c>
      <c r="P2111" s="55">
        <f t="shared" ca="1" si="13"/>
        <v>6.9942689522487776E+16</v>
      </c>
      <c r="Q2111" s="56">
        <f t="shared" ca="1" si="14"/>
        <v>1.8185099275846822E+18</v>
      </c>
      <c r="R2111" s="57">
        <f t="shared" ca="1" si="15"/>
        <v>0</v>
      </c>
      <c r="S2111" s="8"/>
      <c r="T2111" s="8"/>
      <c r="U2111" s="8"/>
      <c r="V2111" s="8"/>
      <c r="W2111" s="8"/>
      <c r="X2111" s="8"/>
      <c r="Y2111" s="8"/>
      <c r="Z2111" s="8"/>
    </row>
    <row r="2112" spans="1:26" ht="15.75" customHeight="1">
      <c r="A2112" s="8"/>
      <c r="B2112" s="8"/>
      <c r="C2112" s="8"/>
      <c r="D2112" s="8"/>
      <c r="E2112" s="8"/>
      <c r="F2112" s="8"/>
      <c r="G2112" s="8"/>
      <c r="H2112" s="8"/>
      <c r="I2112" s="8"/>
      <c r="J2112" s="8"/>
      <c r="K2112" s="8"/>
      <c r="L2112" s="8"/>
      <c r="M2112" s="32"/>
      <c r="N2112" s="57" t="str">
        <f t="shared" si="17"/>
        <v/>
      </c>
      <c r="O2112" s="54">
        <f t="shared" ca="1" si="3"/>
        <v>16</v>
      </c>
      <c r="P2112" s="55">
        <f t="shared" ca="1" si="13"/>
        <v>7.2740397103387296E+16</v>
      </c>
      <c r="Q2112" s="56">
        <f t="shared" ca="1" si="14"/>
        <v>1.8912503246880696E+18</v>
      </c>
      <c r="R2112" s="57">
        <f t="shared" ca="1" si="15"/>
        <v>0</v>
      </c>
      <c r="S2112" s="8"/>
      <c r="T2112" s="8"/>
      <c r="U2112" s="8"/>
      <c r="V2112" s="8"/>
      <c r="W2112" s="8"/>
      <c r="X2112" s="8"/>
      <c r="Y2112" s="8"/>
      <c r="Z2112" s="8"/>
    </row>
    <row r="2113" spans="1:26" ht="15.75" customHeight="1">
      <c r="A2113" s="8"/>
      <c r="B2113" s="8"/>
      <c r="C2113" s="8"/>
      <c r="D2113" s="8"/>
      <c r="E2113" s="8"/>
      <c r="F2113" s="8"/>
      <c r="G2113" s="8"/>
      <c r="H2113" s="8"/>
      <c r="I2113" s="8"/>
      <c r="J2113" s="8"/>
      <c r="K2113" s="8"/>
      <c r="L2113" s="8"/>
      <c r="M2113" s="32"/>
      <c r="N2113" s="57" t="str">
        <f t="shared" si="17"/>
        <v/>
      </c>
      <c r="O2113" s="54">
        <f t="shared" ca="1" si="3"/>
        <v>31</v>
      </c>
      <c r="P2113" s="55">
        <f t="shared" ca="1" si="13"/>
        <v>7.5650012987522784E+16</v>
      </c>
      <c r="Q2113" s="56">
        <f t="shared" ca="1" si="14"/>
        <v>1.9669003376755924E+18</v>
      </c>
      <c r="R2113" s="57">
        <f t="shared" ca="1" si="15"/>
        <v>0</v>
      </c>
      <c r="S2113" s="8"/>
      <c r="T2113" s="8"/>
      <c r="U2113" s="8"/>
      <c r="V2113" s="8"/>
      <c r="W2113" s="8"/>
      <c r="X2113" s="8"/>
      <c r="Y2113" s="8"/>
      <c r="Z2113" s="8"/>
    </row>
    <row r="2114" spans="1:26" ht="15.75" customHeight="1">
      <c r="A2114" s="8"/>
      <c r="B2114" s="8"/>
      <c r="C2114" s="8"/>
      <c r="D2114" s="8"/>
      <c r="E2114" s="8"/>
      <c r="F2114" s="8"/>
      <c r="G2114" s="8"/>
      <c r="H2114" s="8"/>
      <c r="I2114" s="8"/>
      <c r="J2114" s="8"/>
      <c r="K2114" s="8"/>
      <c r="L2114" s="8"/>
      <c r="M2114" s="32"/>
      <c r="N2114" s="57" t="str">
        <f t="shared" si="17"/>
        <v/>
      </c>
      <c r="O2114" s="54">
        <f t="shared" ca="1" si="3"/>
        <v>61</v>
      </c>
      <c r="P2114" s="55">
        <f t="shared" ca="1" si="13"/>
        <v>-3.9338006753511848E+16</v>
      </c>
      <c r="Q2114" s="56">
        <f t="shared" ca="1" si="14"/>
        <v>1.9275623309220805E+18</v>
      </c>
      <c r="R2114" s="57">
        <f t="shared" ca="1" si="15"/>
        <v>1</v>
      </c>
      <c r="S2114" s="8"/>
      <c r="T2114" s="8"/>
      <c r="U2114" s="8"/>
      <c r="V2114" s="8"/>
      <c r="W2114" s="8"/>
      <c r="X2114" s="8"/>
      <c r="Y2114" s="8"/>
      <c r="Z2114" s="8"/>
    </row>
    <row r="2115" spans="1:26" ht="15.75" customHeight="1">
      <c r="A2115" s="8"/>
      <c r="B2115" s="8"/>
      <c r="C2115" s="8"/>
      <c r="D2115" s="8"/>
      <c r="E2115" s="8"/>
      <c r="F2115" s="8"/>
      <c r="G2115" s="8"/>
      <c r="H2115" s="8"/>
      <c r="I2115" s="8"/>
      <c r="J2115" s="8"/>
      <c r="K2115" s="8"/>
      <c r="L2115" s="8"/>
      <c r="M2115" s="32"/>
      <c r="N2115" s="57" t="str">
        <f t="shared" si="17"/>
        <v/>
      </c>
      <c r="O2115" s="54">
        <f t="shared" ca="1" si="3"/>
        <v>91</v>
      </c>
      <c r="P2115" s="55">
        <f t="shared" ca="1" si="13"/>
        <v>-3.8551246618441608E+16</v>
      </c>
      <c r="Q2115" s="56">
        <f t="shared" ca="1" si="14"/>
        <v>1.8890110843036388E+18</v>
      </c>
      <c r="R2115" s="57">
        <f t="shared" ca="1" si="15"/>
        <v>2</v>
      </c>
      <c r="S2115" s="8"/>
      <c r="T2115" s="8"/>
      <c r="U2115" s="8"/>
      <c r="V2115" s="8"/>
      <c r="W2115" s="8"/>
      <c r="X2115" s="8"/>
      <c r="Y2115" s="8"/>
      <c r="Z2115" s="8"/>
    </row>
    <row r="2116" spans="1:26" ht="15.75" customHeight="1">
      <c r="A2116" s="8"/>
      <c r="B2116" s="8"/>
      <c r="C2116" s="8"/>
      <c r="D2116" s="8"/>
      <c r="E2116" s="8"/>
      <c r="F2116" s="8"/>
      <c r="G2116" s="8"/>
      <c r="H2116" s="8"/>
      <c r="I2116" s="8"/>
      <c r="J2116" s="8"/>
      <c r="K2116" s="8"/>
      <c r="L2116" s="8"/>
      <c r="M2116" s="32"/>
      <c r="N2116" s="57" t="str">
        <f t="shared" si="17"/>
        <v/>
      </c>
      <c r="O2116" s="54">
        <f t="shared" ca="1" si="3"/>
        <v>3</v>
      </c>
      <c r="P2116" s="55">
        <f t="shared" ca="1" si="13"/>
        <v>7.5560443372145552E+16</v>
      </c>
      <c r="Q2116" s="56">
        <f t="shared" ca="1" si="14"/>
        <v>1.9645715276757844E+18</v>
      </c>
      <c r="R2116" s="57">
        <f t="shared" ca="1" si="15"/>
        <v>0</v>
      </c>
      <c r="S2116" s="8"/>
      <c r="T2116" s="8"/>
      <c r="U2116" s="8"/>
      <c r="V2116" s="8"/>
      <c r="W2116" s="8"/>
      <c r="X2116" s="8"/>
      <c r="Y2116" s="8"/>
      <c r="Z2116" s="8"/>
    </row>
    <row r="2117" spans="1:26" ht="15.75" customHeight="1">
      <c r="A2117" s="8"/>
      <c r="B2117" s="8"/>
      <c r="C2117" s="8"/>
      <c r="D2117" s="8"/>
      <c r="E2117" s="8"/>
      <c r="F2117" s="8"/>
      <c r="G2117" s="8"/>
      <c r="H2117" s="8"/>
      <c r="I2117" s="8"/>
      <c r="J2117" s="8"/>
      <c r="K2117" s="8"/>
      <c r="L2117" s="8"/>
      <c r="M2117" s="32"/>
      <c r="N2117" s="57" t="str">
        <f t="shared" si="17"/>
        <v/>
      </c>
      <c r="O2117" s="54">
        <f t="shared" ca="1" si="3"/>
        <v>77</v>
      </c>
      <c r="P2117" s="55">
        <f t="shared" ca="1" si="13"/>
        <v>-3.9291430553515688E+16</v>
      </c>
      <c r="Q2117" s="56">
        <f t="shared" ca="1" si="14"/>
        <v>1.9252800971222687E+18</v>
      </c>
      <c r="R2117" s="57">
        <f t="shared" ca="1" si="15"/>
        <v>1</v>
      </c>
      <c r="S2117" s="8"/>
      <c r="T2117" s="8"/>
      <c r="U2117" s="8"/>
      <c r="V2117" s="8"/>
      <c r="W2117" s="8"/>
      <c r="X2117" s="8"/>
      <c r="Y2117" s="8"/>
      <c r="Z2117" s="8"/>
    </row>
    <row r="2118" spans="1:26" ht="15.75" customHeight="1">
      <c r="A2118" s="8"/>
      <c r="B2118" s="8"/>
      <c r="C2118" s="8"/>
      <c r="D2118" s="8"/>
      <c r="E2118" s="8"/>
      <c r="F2118" s="8"/>
      <c r="G2118" s="8"/>
      <c r="H2118" s="8"/>
      <c r="I2118" s="8"/>
      <c r="J2118" s="8"/>
      <c r="K2118" s="8"/>
      <c r="L2118" s="8"/>
      <c r="M2118" s="32"/>
      <c r="N2118" s="57" t="str">
        <f t="shared" si="17"/>
        <v/>
      </c>
      <c r="O2118" s="54">
        <f t="shared" ca="1" si="3"/>
        <v>61</v>
      </c>
      <c r="P2118" s="55">
        <f t="shared" ca="1" si="13"/>
        <v>-3.8505601942445376E+16</v>
      </c>
      <c r="Q2118" s="56">
        <f t="shared" ca="1" si="14"/>
        <v>1.8867744951798234E+18</v>
      </c>
      <c r="R2118" s="57">
        <f t="shared" ca="1" si="15"/>
        <v>2</v>
      </c>
      <c r="S2118" s="8"/>
      <c r="T2118" s="8"/>
      <c r="U2118" s="8"/>
      <c r="V2118" s="8"/>
      <c r="W2118" s="8"/>
      <c r="X2118" s="8"/>
      <c r="Y2118" s="8"/>
      <c r="Z2118" s="8"/>
    </row>
    <row r="2119" spans="1:26" ht="15.75" customHeight="1">
      <c r="A2119" s="8"/>
      <c r="B2119" s="8"/>
      <c r="C2119" s="8"/>
      <c r="D2119" s="8"/>
      <c r="E2119" s="8"/>
      <c r="F2119" s="8"/>
      <c r="G2119" s="8"/>
      <c r="H2119" s="8"/>
      <c r="I2119" s="8"/>
      <c r="J2119" s="8"/>
      <c r="K2119" s="8"/>
      <c r="L2119" s="8"/>
      <c r="M2119" s="32"/>
      <c r="N2119" s="57" t="str">
        <f t="shared" si="17"/>
        <v/>
      </c>
      <c r="O2119" s="54">
        <f t="shared" ca="1" si="3"/>
        <v>83</v>
      </c>
      <c r="P2119" s="55">
        <f t="shared" ca="1" si="13"/>
        <v>-3.7735489903596464E+16</v>
      </c>
      <c r="Q2119" s="56">
        <f t="shared" ca="1" si="14"/>
        <v>1.8490390052762268E+18</v>
      </c>
      <c r="R2119" s="57">
        <f t="shared" ca="1" si="15"/>
        <v>3</v>
      </c>
      <c r="S2119" s="8"/>
      <c r="T2119" s="8"/>
      <c r="U2119" s="8"/>
      <c r="V2119" s="8"/>
      <c r="W2119" s="8"/>
      <c r="X2119" s="8"/>
      <c r="Y2119" s="8"/>
      <c r="Z2119" s="8"/>
    </row>
    <row r="2120" spans="1:26" ht="15.75" customHeight="1">
      <c r="A2120" s="8"/>
      <c r="B2120" s="8"/>
      <c r="C2120" s="8"/>
      <c r="D2120" s="8"/>
      <c r="E2120" s="8"/>
      <c r="F2120" s="8"/>
      <c r="G2120" s="8"/>
      <c r="H2120" s="8"/>
      <c r="I2120" s="8"/>
      <c r="J2120" s="8"/>
      <c r="K2120" s="8"/>
      <c r="L2120" s="8"/>
      <c r="M2120" s="32"/>
      <c r="N2120" s="57" t="str">
        <f t="shared" si="17"/>
        <v/>
      </c>
      <c r="O2120" s="54">
        <f t="shared" ca="1" si="3"/>
        <v>94</v>
      </c>
      <c r="P2120" s="55">
        <f t="shared" ca="1" si="13"/>
        <v>-3.6980780105524536E+16</v>
      </c>
      <c r="Q2120" s="56">
        <f t="shared" ca="1" si="14"/>
        <v>1.8120582251707023E+18</v>
      </c>
      <c r="R2120" s="57">
        <f t="shared" ca="1" si="15"/>
        <v>4</v>
      </c>
      <c r="S2120" s="8"/>
      <c r="T2120" s="8"/>
      <c r="U2120" s="8"/>
      <c r="V2120" s="8"/>
      <c r="W2120" s="8"/>
      <c r="X2120" s="8"/>
      <c r="Y2120" s="8"/>
      <c r="Z2120" s="8"/>
    </row>
    <row r="2121" spans="1:26" ht="15.75" customHeight="1">
      <c r="A2121" s="8"/>
      <c r="B2121" s="8"/>
      <c r="C2121" s="8"/>
      <c r="D2121" s="8"/>
      <c r="E2121" s="8"/>
      <c r="F2121" s="8"/>
      <c r="G2121" s="8"/>
      <c r="H2121" s="8"/>
      <c r="I2121" s="8"/>
      <c r="J2121" s="8"/>
      <c r="K2121" s="8"/>
      <c r="L2121" s="8"/>
      <c r="M2121" s="32"/>
      <c r="N2121" s="57" t="str">
        <f t="shared" si="17"/>
        <v/>
      </c>
      <c r="O2121" s="54">
        <f t="shared" ca="1" si="3"/>
        <v>72</v>
      </c>
      <c r="P2121" s="55">
        <f t="shared" ca="1" si="13"/>
        <v>-3.6241164503414048E+16</v>
      </c>
      <c r="Q2121" s="56">
        <f t="shared" ca="1" si="14"/>
        <v>1.7758170606672883E+18</v>
      </c>
      <c r="R2121" s="57">
        <f t="shared" ca="1" si="15"/>
        <v>5</v>
      </c>
      <c r="S2121" s="8"/>
      <c r="T2121" s="8"/>
      <c r="U2121" s="8"/>
      <c r="V2121" s="8"/>
      <c r="W2121" s="8"/>
      <c r="X2121" s="8"/>
      <c r="Y2121" s="8"/>
      <c r="Z2121" s="8"/>
    </row>
    <row r="2122" spans="1:26" ht="15.75" customHeight="1">
      <c r="A2122" s="8"/>
      <c r="B2122" s="8"/>
      <c r="C2122" s="8"/>
      <c r="D2122" s="8"/>
      <c r="E2122" s="8"/>
      <c r="F2122" s="8"/>
      <c r="G2122" s="8"/>
      <c r="H2122" s="8"/>
      <c r="I2122" s="8"/>
      <c r="J2122" s="8"/>
      <c r="K2122" s="8"/>
      <c r="L2122" s="8"/>
      <c r="M2122" s="32"/>
      <c r="N2122" s="57" t="str">
        <f t="shared" si="17"/>
        <v/>
      </c>
      <c r="O2122" s="54">
        <f t="shared" ca="1" si="3"/>
        <v>64</v>
      </c>
      <c r="P2122" s="55">
        <f t="shared" ca="1" si="13"/>
        <v>-3.5516341213345768E+16</v>
      </c>
      <c r="Q2122" s="56">
        <f t="shared" ca="1" si="14"/>
        <v>1.7403007194539425E+18</v>
      </c>
      <c r="R2122" s="57">
        <f t="shared" ca="1" si="15"/>
        <v>6</v>
      </c>
      <c r="S2122" s="8"/>
      <c r="T2122" s="8"/>
      <c r="U2122" s="8"/>
      <c r="V2122" s="8"/>
      <c r="W2122" s="8"/>
      <c r="X2122" s="8"/>
      <c r="Y2122" s="8"/>
      <c r="Z2122" s="8"/>
    </row>
    <row r="2123" spans="1:26" ht="15.75" customHeight="1">
      <c r="A2123" s="8"/>
      <c r="B2123" s="8"/>
      <c r="C2123" s="8"/>
      <c r="D2123" s="8"/>
      <c r="E2123" s="8"/>
      <c r="F2123" s="8"/>
      <c r="G2123" s="8"/>
      <c r="H2123" s="8"/>
      <c r="I2123" s="8"/>
      <c r="J2123" s="8"/>
      <c r="K2123" s="8"/>
      <c r="L2123" s="8"/>
      <c r="M2123" s="32"/>
      <c r="N2123" s="57" t="str">
        <f t="shared" si="17"/>
        <v/>
      </c>
      <c r="O2123" s="54">
        <f t="shared" ca="1" si="3"/>
        <v>55</v>
      </c>
      <c r="P2123" s="55">
        <f t="shared" ca="1" si="13"/>
        <v>6.9612028778157704E+16</v>
      </c>
      <c r="Q2123" s="56">
        <f t="shared" ca="1" si="14"/>
        <v>1.8099127482321004E+18</v>
      </c>
      <c r="R2123" s="57">
        <f t="shared" ca="1" si="15"/>
        <v>0</v>
      </c>
      <c r="S2123" s="8"/>
      <c r="T2123" s="8"/>
      <c r="U2123" s="8"/>
      <c r="V2123" s="8"/>
      <c r="W2123" s="8"/>
      <c r="X2123" s="8"/>
      <c r="Y2123" s="8"/>
      <c r="Z2123" s="8"/>
    </row>
    <row r="2124" spans="1:26" ht="15.75" customHeight="1">
      <c r="A2124" s="8"/>
      <c r="B2124" s="8"/>
      <c r="C2124" s="8"/>
      <c r="D2124" s="8"/>
      <c r="E2124" s="8"/>
      <c r="F2124" s="8"/>
      <c r="G2124" s="8"/>
      <c r="H2124" s="8"/>
      <c r="I2124" s="8"/>
      <c r="J2124" s="8"/>
      <c r="K2124" s="8"/>
      <c r="L2124" s="8"/>
      <c r="M2124" s="32"/>
      <c r="N2124" s="57" t="str">
        <f t="shared" si="17"/>
        <v/>
      </c>
      <c r="O2124" s="54">
        <f t="shared" ca="1" si="3"/>
        <v>100</v>
      </c>
      <c r="P2124" s="55">
        <f t="shared" ca="1" si="13"/>
        <v>-3.6198254964642008E+16</v>
      </c>
      <c r="Q2124" s="56">
        <f t="shared" ca="1" si="14"/>
        <v>1.7737144932674583E+18</v>
      </c>
      <c r="R2124" s="57">
        <f t="shared" ca="1" si="15"/>
        <v>1</v>
      </c>
      <c r="S2124" s="8"/>
      <c r="T2124" s="8"/>
      <c r="U2124" s="8"/>
      <c r="V2124" s="8"/>
      <c r="W2124" s="8"/>
      <c r="X2124" s="8"/>
      <c r="Y2124" s="8"/>
      <c r="Z2124" s="8"/>
    </row>
    <row r="2125" spans="1:26" ht="15.75" customHeight="1">
      <c r="A2125" s="8"/>
      <c r="B2125" s="8"/>
      <c r="C2125" s="8"/>
      <c r="D2125" s="8"/>
      <c r="E2125" s="8"/>
      <c r="F2125" s="8"/>
      <c r="G2125" s="8"/>
      <c r="H2125" s="8"/>
      <c r="I2125" s="8"/>
      <c r="J2125" s="8"/>
      <c r="K2125" s="8"/>
      <c r="L2125" s="8"/>
      <c r="M2125" s="32"/>
      <c r="N2125" s="57" t="str">
        <f t="shared" si="17"/>
        <v/>
      </c>
      <c r="O2125" s="54">
        <f t="shared" ca="1" si="3"/>
        <v>57</v>
      </c>
      <c r="P2125" s="55">
        <f t="shared" ca="1" si="13"/>
        <v>7.0948579730698336E+16</v>
      </c>
      <c r="Q2125" s="56">
        <f t="shared" ca="1" si="14"/>
        <v>1.8446630729981565E+18</v>
      </c>
      <c r="R2125" s="57">
        <f t="shared" ca="1" si="15"/>
        <v>0</v>
      </c>
      <c r="S2125" s="8"/>
      <c r="T2125" s="8"/>
      <c r="U2125" s="8"/>
      <c r="V2125" s="8"/>
      <c r="W2125" s="8"/>
      <c r="X2125" s="8"/>
      <c r="Y2125" s="8"/>
      <c r="Z2125" s="8"/>
    </row>
    <row r="2126" spans="1:26" ht="15.75" customHeight="1">
      <c r="A2126" s="8"/>
      <c r="B2126" s="8"/>
      <c r="C2126" s="8"/>
      <c r="D2126" s="8"/>
      <c r="E2126" s="8"/>
      <c r="F2126" s="8"/>
      <c r="G2126" s="8"/>
      <c r="H2126" s="8"/>
      <c r="I2126" s="8"/>
      <c r="J2126" s="8"/>
      <c r="K2126" s="8"/>
      <c r="L2126" s="8"/>
      <c r="M2126" s="32"/>
      <c r="N2126" s="57" t="str">
        <f t="shared" si="17"/>
        <v/>
      </c>
      <c r="O2126" s="54">
        <f t="shared" ca="1" si="3"/>
        <v>85</v>
      </c>
      <c r="P2126" s="55">
        <f t="shared" ca="1" si="13"/>
        <v>-3.6893261459963128E+16</v>
      </c>
      <c r="Q2126" s="56">
        <f t="shared" ca="1" si="14"/>
        <v>1.8077698115381934E+18</v>
      </c>
      <c r="R2126" s="57">
        <f t="shared" ca="1" si="15"/>
        <v>1</v>
      </c>
      <c r="S2126" s="8"/>
      <c r="T2126" s="8"/>
      <c r="U2126" s="8"/>
      <c r="V2126" s="8"/>
      <c r="W2126" s="8"/>
      <c r="X2126" s="8"/>
      <c r="Y2126" s="8"/>
      <c r="Z2126" s="8"/>
    </row>
    <row r="2127" spans="1:26" ht="15.75" customHeight="1">
      <c r="A2127" s="8"/>
      <c r="B2127" s="8"/>
      <c r="C2127" s="8"/>
      <c r="D2127" s="8"/>
      <c r="E2127" s="8"/>
      <c r="F2127" s="8"/>
      <c r="G2127" s="8"/>
      <c r="H2127" s="8"/>
      <c r="I2127" s="8"/>
      <c r="J2127" s="8"/>
      <c r="K2127" s="8"/>
      <c r="L2127" s="8"/>
      <c r="M2127" s="32"/>
      <c r="N2127" s="57" t="str">
        <f t="shared" si="17"/>
        <v/>
      </c>
      <c r="O2127" s="54">
        <f t="shared" ca="1" si="3"/>
        <v>53</v>
      </c>
      <c r="P2127" s="55">
        <f t="shared" ca="1" si="13"/>
        <v>7.2310792461527744E+16</v>
      </c>
      <c r="Q2127" s="56">
        <f t="shared" ca="1" si="14"/>
        <v>1.8800806039997212E+18</v>
      </c>
      <c r="R2127" s="57">
        <f t="shared" ca="1" si="15"/>
        <v>0</v>
      </c>
      <c r="S2127" s="8"/>
      <c r="T2127" s="8"/>
      <c r="U2127" s="8"/>
      <c r="V2127" s="8"/>
      <c r="W2127" s="8"/>
      <c r="X2127" s="8"/>
      <c r="Y2127" s="8"/>
      <c r="Z2127" s="8"/>
    </row>
    <row r="2128" spans="1:26" ht="15.75" customHeight="1">
      <c r="A2128" s="8"/>
      <c r="B2128" s="8"/>
      <c r="C2128" s="8"/>
      <c r="D2128" s="8"/>
      <c r="E2128" s="8"/>
      <c r="F2128" s="8"/>
      <c r="G2128" s="8"/>
      <c r="H2128" s="8"/>
      <c r="I2128" s="8"/>
      <c r="J2128" s="8"/>
      <c r="K2128" s="8"/>
      <c r="L2128" s="8"/>
      <c r="M2128" s="32"/>
      <c r="N2128" s="57" t="str">
        <f t="shared" si="17"/>
        <v/>
      </c>
      <c r="O2128" s="54">
        <f t="shared" ca="1" si="3"/>
        <v>93</v>
      </c>
      <c r="P2128" s="55">
        <f t="shared" ca="1" si="13"/>
        <v>-3.7601612079994424E+16</v>
      </c>
      <c r="Q2128" s="56">
        <f t="shared" ca="1" si="14"/>
        <v>1.8424789919197268E+18</v>
      </c>
      <c r="R2128" s="57">
        <f t="shared" ca="1" si="15"/>
        <v>1</v>
      </c>
      <c r="S2128" s="8"/>
      <c r="T2128" s="8"/>
      <c r="U2128" s="8"/>
      <c r="V2128" s="8"/>
      <c r="W2128" s="8"/>
      <c r="X2128" s="8"/>
      <c r="Y2128" s="8"/>
      <c r="Z2128" s="8"/>
    </row>
    <row r="2129" spans="1:26" ht="15.75" customHeight="1">
      <c r="A2129" s="8"/>
      <c r="B2129" s="8"/>
      <c r="C2129" s="8"/>
      <c r="D2129" s="8"/>
      <c r="E2129" s="8"/>
      <c r="F2129" s="8"/>
      <c r="G2129" s="8"/>
      <c r="H2129" s="8"/>
      <c r="I2129" s="8"/>
      <c r="J2129" s="8"/>
      <c r="K2129" s="8"/>
      <c r="L2129" s="8"/>
      <c r="M2129" s="32"/>
      <c r="N2129" s="57" t="str">
        <f t="shared" si="17"/>
        <v/>
      </c>
      <c r="O2129" s="54">
        <f t="shared" ca="1" si="3"/>
        <v>61</v>
      </c>
      <c r="P2129" s="55">
        <f t="shared" ca="1" si="13"/>
        <v>-3.6849579838394536E+16</v>
      </c>
      <c r="Q2129" s="56">
        <f t="shared" ca="1" si="14"/>
        <v>1.8056294120813322E+18</v>
      </c>
      <c r="R2129" s="57">
        <f t="shared" ca="1" si="15"/>
        <v>2</v>
      </c>
      <c r="S2129" s="8"/>
      <c r="T2129" s="8"/>
      <c r="U2129" s="8"/>
      <c r="V2129" s="8"/>
      <c r="W2129" s="8"/>
      <c r="X2129" s="8"/>
      <c r="Y2129" s="8"/>
      <c r="Z2129" s="8"/>
    </row>
    <row r="2130" spans="1:26" ht="15.75" customHeight="1">
      <c r="A2130" s="8"/>
      <c r="B2130" s="8"/>
      <c r="C2130" s="8"/>
      <c r="D2130" s="8"/>
      <c r="E2130" s="8"/>
      <c r="F2130" s="8"/>
      <c r="G2130" s="8"/>
      <c r="H2130" s="8"/>
      <c r="I2130" s="8"/>
      <c r="J2130" s="8"/>
      <c r="K2130" s="8"/>
      <c r="L2130" s="8"/>
      <c r="M2130" s="32"/>
      <c r="N2130" s="57" t="str">
        <f t="shared" si="17"/>
        <v/>
      </c>
      <c r="O2130" s="54">
        <f t="shared" ca="1" si="3"/>
        <v>64</v>
      </c>
      <c r="P2130" s="55">
        <f t="shared" ca="1" si="13"/>
        <v>-3.6112588241626648E+16</v>
      </c>
      <c r="Q2130" s="56">
        <f t="shared" ca="1" si="14"/>
        <v>1.7695168238397056E+18</v>
      </c>
      <c r="R2130" s="57">
        <f t="shared" ca="1" si="15"/>
        <v>3</v>
      </c>
      <c r="S2130" s="8"/>
      <c r="T2130" s="8"/>
      <c r="U2130" s="8"/>
      <c r="V2130" s="8"/>
      <c r="W2130" s="8"/>
      <c r="X2130" s="8"/>
      <c r="Y2130" s="8"/>
      <c r="Z2130" s="8"/>
    </row>
    <row r="2131" spans="1:26" ht="15.75" customHeight="1">
      <c r="A2131" s="8"/>
      <c r="B2131" s="8"/>
      <c r="C2131" s="8"/>
      <c r="D2131" s="8"/>
      <c r="E2131" s="8"/>
      <c r="F2131" s="8"/>
      <c r="G2131" s="8"/>
      <c r="H2131" s="8"/>
      <c r="I2131" s="8"/>
      <c r="J2131" s="8"/>
      <c r="K2131" s="8"/>
      <c r="L2131" s="8"/>
      <c r="M2131" s="32"/>
      <c r="N2131" s="57" t="str">
        <f t="shared" si="17"/>
        <v/>
      </c>
      <c r="O2131" s="54">
        <f t="shared" ca="1" si="3"/>
        <v>61</v>
      </c>
      <c r="P2131" s="55">
        <f t="shared" ca="1" si="13"/>
        <v>-3.5390336476794112E+16</v>
      </c>
      <c r="Q2131" s="56">
        <f t="shared" ca="1" si="14"/>
        <v>1.7341264873629115E+18</v>
      </c>
      <c r="R2131" s="57">
        <f t="shared" ca="1" si="15"/>
        <v>4</v>
      </c>
      <c r="S2131" s="8"/>
      <c r="T2131" s="8"/>
      <c r="U2131" s="8"/>
      <c r="V2131" s="8"/>
      <c r="W2131" s="8"/>
      <c r="X2131" s="8"/>
      <c r="Y2131" s="8"/>
      <c r="Z2131" s="8"/>
    </row>
    <row r="2132" spans="1:26" ht="15.75" customHeight="1">
      <c r="A2132" s="8"/>
      <c r="B2132" s="8"/>
      <c r="C2132" s="8"/>
      <c r="D2132" s="8"/>
      <c r="E2132" s="8"/>
      <c r="F2132" s="8"/>
      <c r="G2132" s="8"/>
      <c r="H2132" s="8"/>
      <c r="I2132" s="8"/>
      <c r="J2132" s="8"/>
      <c r="K2132" s="8"/>
      <c r="L2132" s="8"/>
      <c r="M2132" s="32"/>
      <c r="N2132" s="57" t="str">
        <f t="shared" si="17"/>
        <v/>
      </c>
      <c r="O2132" s="54">
        <f t="shared" ca="1" si="3"/>
        <v>93</v>
      </c>
      <c r="P2132" s="55">
        <f t="shared" ca="1" si="13"/>
        <v>-3.4682529747258232E+16</v>
      </c>
      <c r="Q2132" s="56">
        <f t="shared" ca="1" si="14"/>
        <v>1.6994439576156534E+18</v>
      </c>
      <c r="R2132" s="57">
        <f t="shared" ca="1" si="15"/>
        <v>5</v>
      </c>
      <c r="S2132" s="8"/>
      <c r="T2132" s="8"/>
      <c r="U2132" s="8"/>
      <c r="V2132" s="8"/>
      <c r="W2132" s="8"/>
      <c r="X2132" s="8"/>
      <c r="Y2132" s="8"/>
      <c r="Z2132" s="8"/>
    </row>
    <row r="2133" spans="1:26" ht="15.75" customHeight="1">
      <c r="A2133" s="8"/>
      <c r="B2133" s="8"/>
      <c r="C2133" s="8"/>
      <c r="D2133" s="8"/>
      <c r="E2133" s="8"/>
      <c r="F2133" s="8"/>
      <c r="G2133" s="8"/>
      <c r="H2133" s="8"/>
      <c r="I2133" s="8"/>
      <c r="J2133" s="8"/>
      <c r="K2133" s="8"/>
      <c r="L2133" s="8"/>
      <c r="M2133" s="32"/>
      <c r="N2133" s="57" t="str">
        <f t="shared" si="17"/>
        <v/>
      </c>
      <c r="O2133" s="54">
        <f t="shared" ca="1" si="3"/>
        <v>78</v>
      </c>
      <c r="P2133" s="55">
        <f t="shared" ca="1" si="13"/>
        <v>-3.3988879152313068E+16</v>
      </c>
      <c r="Q2133" s="56">
        <f t="shared" ca="1" si="14"/>
        <v>1.6654550784633403E+18</v>
      </c>
      <c r="R2133" s="57">
        <f t="shared" ca="1" si="15"/>
        <v>6</v>
      </c>
      <c r="S2133" s="8"/>
      <c r="T2133" s="8"/>
      <c r="U2133" s="8"/>
      <c r="V2133" s="8"/>
      <c r="W2133" s="8"/>
      <c r="X2133" s="8"/>
      <c r="Y2133" s="8"/>
      <c r="Z2133" s="8"/>
    </row>
    <row r="2134" spans="1:26" ht="15.75" customHeight="1">
      <c r="A2134" s="8"/>
      <c r="B2134" s="8"/>
      <c r="C2134" s="8"/>
      <c r="D2134" s="8"/>
      <c r="E2134" s="8"/>
      <c r="F2134" s="8"/>
      <c r="G2134" s="8"/>
      <c r="H2134" s="8"/>
      <c r="I2134" s="8"/>
      <c r="J2134" s="8"/>
      <c r="K2134" s="8"/>
      <c r="L2134" s="8"/>
      <c r="M2134" s="32"/>
      <c r="N2134" s="57" t="str">
        <f t="shared" si="17"/>
        <v/>
      </c>
      <c r="O2134" s="54">
        <f t="shared" ca="1" si="3"/>
        <v>23</v>
      </c>
      <c r="P2134" s="55">
        <f t="shared" ca="1" si="13"/>
        <v>6.6618203138533616E+16</v>
      </c>
      <c r="Q2134" s="56">
        <f t="shared" ca="1" si="14"/>
        <v>1.7320732816018739E+18</v>
      </c>
      <c r="R2134" s="57">
        <f t="shared" ca="1" si="15"/>
        <v>0</v>
      </c>
      <c r="S2134" s="8"/>
      <c r="T2134" s="8"/>
      <c r="U2134" s="8"/>
      <c r="V2134" s="8"/>
      <c r="W2134" s="8"/>
      <c r="X2134" s="8"/>
      <c r="Y2134" s="8"/>
      <c r="Z2134" s="8"/>
    </row>
    <row r="2135" spans="1:26" ht="15.75" customHeight="1">
      <c r="A2135" s="8"/>
      <c r="B2135" s="8"/>
      <c r="C2135" s="8"/>
      <c r="D2135" s="8"/>
      <c r="E2135" s="8"/>
      <c r="F2135" s="8"/>
      <c r="G2135" s="8"/>
      <c r="H2135" s="8"/>
      <c r="I2135" s="8"/>
      <c r="J2135" s="8"/>
      <c r="K2135" s="8"/>
      <c r="L2135" s="8"/>
      <c r="M2135" s="32"/>
      <c r="N2135" s="57" t="str">
        <f t="shared" si="17"/>
        <v/>
      </c>
      <c r="O2135" s="54">
        <f t="shared" ca="1" si="3"/>
        <v>54</v>
      </c>
      <c r="P2135" s="55">
        <f t="shared" ca="1" si="13"/>
        <v>6.928293126407496E+16</v>
      </c>
      <c r="Q2135" s="56">
        <f t="shared" ca="1" si="14"/>
        <v>1.8013562128659489E+18</v>
      </c>
      <c r="R2135" s="57">
        <f t="shared" ca="1" si="15"/>
        <v>0</v>
      </c>
      <c r="S2135" s="8"/>
      <c r="T2135" s="8"/>
      <c r="U2135" s="8"/>
      <c r="V2135" s="8"/>
      <c r="W2135" s="8"/>
      <c r="X2135" s="8"/>
      <c r="Y2135" s="8"/>
      <c r="Z2135" s="8"/>
    </row>
    <row r="2136" spans="1:26" ht="15.75" customHeight="1">
      <c r="A2136" s="8"/>
      <c r="B2136" s="8"/>
      <c r="C2136" s="8"/>
      <c r="D2136" s="8"/>
      <c r="E2136" s="8"/>
      <c r="F2136" s="8"/>
      <c r="G2136" s="8"/>
      <c r="H2136" s="8"/>
      <c r="I2136" s="8"/>
      <c r="J2136" s="8"/>
      <c r="K2136" s="8"/>
      <c r="L2136" s="8"/>
      <c r="M2136" s="32"/>
      <c r="N2136" s="57" t="str">
        <f t="shared" si="17"/>
        <v/>
      </c>
      <c r="O2136" s="54">
        <f t="shared" ca="1" si="3"/>
        <v>64</v>
      </c>
      <c r="P2136" s="55">
        <f t="shared" ca="1" si="13"/>
        <v>-3.602712425731898E+16</v>
      </c>
      <c r="Q2136" s="56">
        <f t="shared" ca="1" si="14"/>
        <v>1.76532908860863E+18</v>
      </c>
      <c r="R2136" s="57">
        <f t="shared" ca="1" si="15"/>
        <v>1</v>
      </c>
      <c r="S2136" s="8"/>
      <c r="T2136" s="8"/>
      <c r="U2136" s="8"/>
      <c r="V2136" s="8"/>
      <c r="W2136" s="8"/>
      <c r="X2136" s="8"/>
      <c r="Y2136" s="8"/>
      <c r="Z2136" s="8"/>
    </row>
    <row r="2137" spans="1:26" ht="15.75" customHeight="1">
      <c r="A2137" s="8"/>
      <c r="B2137" s="8"/>
      <c r="C2137" s="8"/>
      <c r="D2137" s="8"/>
      <c r="E2137" s="8"/>
      <c r="F2137" s="8"/>
      <c r="G2137" s="8"/>
      <c r="H2137" s="8"/>
      <c r="I2137" s="8"/>
      <c r="J2137" s="8"/>
      <c r="K2137" s="8"/>
      <c r="L2137" s="8"/>
      <c r="M2137" s="32"/>
      <c r="N2137" s="57" t="str">
        <f t="shared" si="17"/>
        <v/>
      </c>
      <c r="O2137" s="54">
        <f t="shared" ca="1" si="3"/>
        <v>46</v>
      </c>
      <c r="P2137" s="55">
        <f t="shared" ca="1" si="13"/>
        <v>7.06131635443452E+16</v>
      </c>
      <c r="Q2137" s="56">
        <f t="shared" ca="1" si="14"/>
        <v>1.8359422521529751E+18</v>
      </c>
      <c r="R2137" s="57">
        <f t="shared" ca="1" si="15"/>
        <v>0</v>
      </c>
      <c r="S2137" s="8"/>
      <c r="T2137" s="8"/>
      <c r="U2137" s="8"/>
      <c r="V2137" s="8"/>
      <c r="W2137" s="8"/>
      <c r="X2137" s="8"/>
      <c r="Y2137" s="8"/>
      <c r="Z2137" s="8"/>
    </row>
    <row r="2138" spans="1:26" ht="15.75" customHeight="1">
      <c r="A2138" s="8"/>
      <c r="B2138" s="8"/>
      <c r="C2138" s="8"/>
      <c r="D2138" s="8"/>
      <c r="E2138" s="8"/>
      <c r="F2138" s="8"/>
      <c r="G2138" s="8"/>
      <c r="H2138" s="8"/>
      <c r="I2138" s="8"/>
      <c r="J2138" s="8"/>
      <c r="K2138" s="8"/>
      <c r="L2138" s="8"/>
      <c r="M2138" s="32"/>
      <c r="N2138" s="57" t="str">
        <f t="shared" si="17"/>
        <v/>
      </c>
      <c r="O2138" s="54">
        <f t="shared" ca="1" si="3"/>
        <v>90</v>
      </c>
      <c r="P2138" s="55">
        <f t="shared" ca="1" si="13"/>
        <v>-3.6718845043059504E+16</v>
      </c>
      <c r="Q2138" s="56">
        <f t="shared" ca="1" si="14"/>
        <v>1.7992234071099156E+18</v>
      </c>
      <c r="R2138" s="57">
        <f t="shared" ca="1" si="15"/>
        <v>1</v>
      </c>
      <c r="S2138" s="8"/>
      <c r="T2138" s="8"/>
      <c r="U2138" s="8"/>
      <c r="V2138" s="8"/>
      <c r="W2138" s="8"/>
      <c r="X2138" s="8"/>
      <c r="Y2138" s="8"/>
      <c r="Z2138" s="8"/>
    </row>
    <row r="2139" spans="1:26" ht="15.75" customHeight="1">
      <c r="A2139" s="8"/>
      <c r="B2139" s="8"/>
      <c r="C2139" s="8"/>
      <c r="D2139" s="8"/>
      <c r="E2139" s="8"/>
      <c r="F2139" s="8"/>
      <c r="G2139" s="8"/>
      <c r="H2139" s="8"/>
      <c r="I2139" s="8"/>
      <c r="J2139" s="8"/>
      <c r="K2139" s="8"/>
      <c r="L2139" s="8"/>
      <c r="M2139" s="32"/>
      <c r="N2139" s="57" t="str">
        <f t="shared" si="17"/>
        <v/>
      </c>
      <c r="O2139" s="54">
        <f t="shared" ca="1" si="3"/>
        <v>58</v>
      </c>
      <c r="P2139" s="55">
        <f t="shared" ca="1" si="13"/>
        <v>7.1968936284396624E+16</v>
      </c>
      <c r="Q2139" s="56">
        <f t="shared" ca="1" si="14"/>
        <v>1.8711923433943122E+18</v>
      </c>
      <c r="R2139" s="57">
        <f t="shared" ca="1" si="15"/>
        <v>0</v>
      </c>
      <c r="S2139" s="8"/>
      <c r="T2139" s="8"/>
      <c r="U2139" s="8"/>
      <c r="V2139" s="8"/>
      <c r="W2139" s="8"/>
      <c r="X2139" s="8"/>
      <c r="Y2139" s="8"/>
      <c r="Z2139" s="8"/>
    </row>
    <row r="2140" spans="1:26" ht="15.75" customHeight="1">
      <c r="A2140" s="8"/>
      <c r="B2140" s="8"/>
      <c r="C2140" s="8"/>
      <c r="D2140" s="8"/>
      <c r="E2140" s="8"/>
      <c r="F2140" s="8"/>
      <c r="G2140" s="8"/>
      <c r="H2140" s="8"/>
      <c r="I2140" s="8"/>
      <c r="J2140" s="8"/>
      <c r="K2140" s="8"/>
      <c r="L2140" s="8"/>
      <c r="M2140" s="32"/>
      <c r="N2140" s="57" t="str">
        <f t="shared" si="17"/>
        <v/>
      </c>
      <c r="O2140" s="54">
        <f t="shared" ca="1" si="3"/>
        <v>95</v>
      </c>
      <c r="P2140" s="55">
        <f t="shared" ca="1" si="13"/>
        <v>-3.7423846867886248E+16</v>
      </c>
      <c r="Q2140" s="56">
        <f t="shared" ca="1" si="14"/>
        <v>1.8337684965264259E+18</v>
      </c>
      <c r="R2140" s="57">
        <f t="shared" ca="1" si="15"/>
        <v>1</v>
      </c>
      <c r="S2140" s="8"/>
      <c r="T2140" s="8"/>
      <c r="U2140" s="8"/>
      <c r="V2140" s="8"/>
      <c r="W2140" s="8"/>
      <c r="X2140" s="8"/>
      <c r="Y2140" s="8"/>
      <c r="Z2140" s="8"/>
    </row>
    <row r="2141" spans="1:26" ht="15.75" customHeight="1">
      <c r="A2141" s="8"/>
      <c r="B2141" s="8"/>
      <c r="C2141" s="8"/>
      <c r="D2141" s="8"/>
      <c r="E2141" s="8"/>
      <c r="F2141" s="8"/>
      <c r="G2141" s="8"/>
      <c r="H2141" s="8"/>
      <c r="I2141" s="8"/>
      <c r="J2141" s="8"/>
      <c r="K2141" s="8"/>
      <c r="L2141" s="8"/>
      <c r="M2141" s="32"/>
      <c r="N2141" s="57" t="str">
        <f t="shared" si="17"/>
        <v/>
      </c>
      <c r="O2141" s="54">
        <f t="shared" ca="1" si="3"/>
        <v>81</v>
      </c>
      <c r="P2141" s="55">
        <f t="shared" ca="1" si="13"/>
        <v>-3.667536993052852E+16</v>
      </c>
      <c r="Q2141" s="56">
        <f t="shared" ca="1" si="14"/>
        <v>1.7970931265958973E+18</v>
      </c>
      <c r="R2141" s="57">
        <f t="shared" ca="1" si="15"/>
        <v>2</v>
      </c>
      <c r="S2141" s="8"/>
      <c r="T2141" s="8"/>
      <c r="U2141" s="8"/>
      <c r="V2141" s="8"/>
      <c r="W2141" s="8"/>
      <c r="X2141" s="8"/>
      <c r="Y2141" s="8"/>
      <c r="Z2141" s="8"/>
    </row>
    <row r="2142" spans="1:26" ht="15.75" customHeight="1">
      <c r="A2142" s="8"/>
      <c r="B2142" s="8"/>
      <c r="C2142" s="8"/>
      <c r="D2142" s="8"/>
      <c r="E2142" s="8"/>
      <c r="F2142" s="8"/>
      <c r="G2142" s="8"/>
      <c r="H2142" s="8"/>
      <c r="I2142" s="8"/>
      <c r="J2142" s="8"/>
      <c r="K2142" s="8"/>
      <c r="L2142" s="8"/>
      <c r="M2142" s="32"/>
      <c r="N2142" s="57" t="str">
        <f t="shared" si="17"/>
        <v/>
      </c>
      <c r="O2142" s="54">
        <f t="shared" ca="1" si="3"/>
        <v>32</v>
      </c>
      <c r="P2142" s="55">
        <f t="shared" ca="1" si="13"/>
        <v>7.1883725063835896E+16</v>
      </c>
      <c r="Q2142" s="56">
        <f t="shared" ca="1" si="14"/>
        <v>1.8689768516597332E+18</v>
      </c>
      <c r="R2142" s="57">
        <f t="shared" ca="1" si="15"/>
        <v>0</v>
      </c>
      <c r="S2142" s="8"/>
      <c r="T2142" s="8"/>
      <c r="U2142" s="8"/>
      <c r="V2142" s="8"/>
      <c r="W2142" s="8"/>
      <c r="X2142" s="8"/>
      <c r="Y2142" s="8"/>
      <c r="Z2142" s="8"/>
    </row>
    <row r="2143" spans="1:26" ht="15.75" customHeight="1">
      <c r="A2143" s="8"/>
      <c r="B2143" s="8"/>
      <c r="C2143" s="8"/>
      <c r="D2143" s="8"/>
      <c r="E2143" s="8"/>
      <c r="F2143" s="8"/>
      <c r="G2143" s="8"/>
      <c r="H2143" s="8"/>
      <c r="I2143" s="8"/>
      <c r="J2143" s="8"/>
      <c r="K2143" s="8"/>
      <c r="L2143" s="8"/>
      <c r="M2143" s="32"/>
      <c r="N2143" s="57" t="str">
        <f t="shared" si="17"/>
        <v/>
      </c>
      <c r="O2143" s="54">
        <f t="shared" ca="1" si="3"/>
        <v>58</v>
      </c>
      <c r="P2143" s="55">
        <f t="shared" ca="1" si="13"/>
        <v>7.4759074066389328E+16</v>
      </c>
      <c r="Q2143" s="56">
        <f t="shared" ca="1" si="14"/>
        <v>1.9437359257261225E+18</v>
      </c>
      <c r="R2143" s="57">
        <f t="shared" ca="1" si="15"/>
        <v>0</v>
      </c>
      <c r="S2143" s="8"/>
      <c r="T2143" s="8"/>
      <c r="U2143" s="8"/>
      <c r="V2143" s="8"/>
      <c r="W2143" s="8"/>
      <c r="X2143" s="8"/>
      <c r="Y2143" s="8"/>
      <c r="Z2143" s="8"/>
    </row>
    <row r="2144" spans="1:26" ht="15.75" customHeight="1">
      <c r="A2144" s="8"/>
      <c r="B2144" s="8"/>
      <c r="C2144" s="8"/>
      <c r="D2144" s="8"/>
      <c r="E2144" s="8"/>
      <c r="F2144" s="8"/>
      <c r="G2144" s="8"/>
      <c r="H2144" s="8"/>
      <c r="I2144" s="8"/>
      <c r="J2144" s="8"/>
      <c r="K2144" s="8"/>
      <c r="L2144" s="8"/>
      <c r="M2144" s="32"/>
      <c r="N2144" s="57" t="str">
        <f t="shared" si="17"/>
        <v/>
      </c>
      <c r="O2144" s="54">
        <f t="shared" ca="1" si="3"/>
        <v>17</v>
      </c>
      <c r="P2144" s="55">
        <f t="shared" ca="1" si="13"/>
        <v>7.7749437029044896E+16</v>
      </c>
      <c r="Q2144" s="56">
        <f t="shared" ca="1" si="14"/>
        <v>2.0214853627551675E+18</v>
      </c>
      <c r="R2144" s="57">
        <f t="shared" ca="1" si="15"/>
        <v>0</v>
      </c>
      <c r="S2144" s="8"/>
      <c r="T2144" s="8"/>
      <c r="U2144" s="8"/>
      <c r="V2144" s="8"/>
      <c r="W2144" s="8"/>
      <c r="X2144" s="8"/>
      <c r="Y2144" s="8"/>
      <c r="Z2144" s="8"/>
    </row>
    <row r="2145" spans="1:26" ht="15.75" customHeight="1">
      <c r="A2145" s="8"/>
      <c r="B2145" s="8"/>
      <c r="C2145" s="8"/>
      <c r="D2145" s="8"/>
      <c r="E2145" s="8"/>
      <c r="F2145" s="8"/>
      <c r="G2145" s="8"/>
      <c r="H2145" s="8"/>
      <c r="I2145" s="8"/>
      <c r="J2145" s="8"/>
      <c r="K2145" s="8"/>
      <c r="L2145" s="8"/>
      <c r="M2145" s="32"/>
      <c r="N2145" s="57" t="str">
        <f t="shared" si="17"/>
        <v/>
      </c>
      <c r="O2145" s="54">
        <f t="shared" ca="1" si="3"/>
        <v>84</v>
      </c>
      <c r="P2145" s="55">
        <f t="shared" ca="1" si="13"/>
        <v>-4.0429707255103352E+16</v>
      </c>
      <c r="Q2145" s="56">
        <f t="shared" ca="1" si="14"/>
        <v>1.9810556555000643E+18</v>
      </c>
      <c r="R2145" s="57">
        <f t="shared" ca="1" si="15"/>
        <v>1</v>
      </c>
      <c r="S2145" s="8"/>
      <c r="T2145" s="8"/>
      <c r="U2145" s="8"/>
      <c r="V2145" s="8"/>
      <c r="W2145" s="8"/>
      <c r="X2145" s="8"/>
      <c r="Y2145" s="8"/>
      <c r="Z2145" s="8"/>
    </row>
    <row r="2146" spans="1:26" ht="15.75" customHeight="1">
      <c r="A2146" s="8"/>
      <c r="B2146" s="8"/>
      <c r="C2146" s="8"/>
      <c r="D2146" s="8"/>
      <c r="E2146" s="8"/>
      <c r="F2146" s="8"/>
      <c r="G2146" s="8"/>
      <c r="H2146" s="8"/>
      <c r="I2146" s="8"/>
      <c r="J2146" s="8"/>
      <c r="K2146" s="8"/>
      <c r="L2146" s="8"/>
      <c r="M2146" s="32"/>
      <c r="N2146" s="57" t="str">
        <f t="shared" si="17"/>
        <v/>
      </c>
      <c r="O2146" s="54">
        <f t="shared" ca="1" si="3"/>
        <v>42</v>
      </c>
      <c r="P2146" s="55">
        <f t="shared" ca="1" si="13"/>
        <v>7.9242226220002576E+16</v>
      </c>
      <c r="Q2146" s="56">
        <f t="shared" ca="1" si="14"/>
        <v>2.0602978817200668E+18</v>
      </c>
      <c r="R2146" s="57">
        <f t="shared" ca="1" si="15"/>
        <v>0</v>
      </c>
      <c r="S2146" s="8"/>
      <c r="T2146" s="8"/>
      <c r="U2146" s="8"/>
      <c r="V2146" s="8"/>
      <c r="W2146" s="8"/>
      <c r="X2146" s="8"/>
      <c r="Y2146" s="8"/>
      <c r="Z2146" s="8"/>
    </row>
    <row r="2147" spans="1:26" ht="15.75" customHeight="1">
      <c r="A2147" s="8"/>
      <c r="B2147" s="8"/>
      <c r="C2147" s="8"/>
      <c r="D2147" s="8"/>
      <c r="E2147" s="8"/>
      <c r="F2147" s="8"/>
      <c r="G2147" s="8"/>
      <c r="H2147" s="8"/>
      <c r="I2147" s="8"/>
      <c r="J2147" s="8"/>
      <c r="K2147" s="8"/>
      <c r="L2147" s="8"/>
      <c r="M2147" s="32"/>
      <c r="N2147" s="57" t="str">
        <f t="shared" si="17"/>
        <v/>
      </c>
      <c r="O2147" s="54">
        <f t="shared" ca="1" si="3"/>
        <v>80</v>
      </c>
      <c r="P2147" s="55">
        <f t="shared" ca="1" si="13"/>
        <v>-4.1205957634401336E+16</v>
      </c>
      <c r="Q2147" s="56">
        <f t="shared" ca="1" si="14"/>
        <v>2.0190919240856655E+18</v>
      </c>
      <c r="R2147" s="57">
        <f t="shared" ca="1" si="15"/>
        <v>1</v>
      </c>
      <c r="S2147" s="8"/>
      <c r="T2147" s="8"/>
      <c r="U2147" s="8"/>
      <c r="V2147" s="8"/>
      <c r="W2147" s="8"/>
      <c r="X2147" s="8"/>
      <c r="Y2147" s="8"/>
      <c r="Z2147" s="8"/>
    </row>
    <row r="2148" spans="1:26" ht="15.75" customHeight="1">
      <c r="A2148" s="8"/>
      <c r="B2148" s="8"/>
      <c r="C2148" s="8"/>
      <c r="D2148" s="8"/>
      <c r="E2148" s="8"/>
      <c r="F2148" s="8"/>
      <c r="G2148" s="8"/>
      <c r="H2148" s="8"/>
      <c r="I2148" s="8"/>
      <c r="J2148" s="8"/>
      <c r="K2148" s="8"/>
      <c r="L2148" s="8"/>
      <c r="M2148" s="32"/>
      <c r="N2148" s="57" t="str">
        <f t="shared" si="17"/>
        <v/>
      </c>
      <c r="O2148" s="54">
        <f t="shared" ca="1" si="3"/>
        <v>60</v>
      </c>
      <c r="P2148" s="55">
        <f t="shared" ca="1" si="13"/>
        <v>-4.0381838481713312E+16</v>
      </c>
      <c r="Q2148" s="56">
        <f t="shared" ca="1" si="14"/>
        <v>1.9787100856039521E+18</v>
      </c>
      <c r="R2148" s="57">
        <f t="shared" ca="1" si="15"/>
        <v>2</v>
      </c>
      <c r="S2148" s="8"/>
      <c r="T2148" s="8"/>
      <c r="U2148" s="8"/>
      <c r="V2148" s="8"/>
      <c r="W2148" s="8"/>
      <c r="X2148" s="8"/>
      <c r="Y2148" s="8"/>
      <c r="Z2148" s="8"/>
    </row>
    <row r="2149" spans="1:26" ht="15.75" customHeight="1">
      <c r="A2149" s="8"/>
      <c r="B2149" s="8"/>
      <c r="C2149" s="8"/>
      <c r="D2149" s="8"/>
      <c r="E2149" s="8"/>
      <c r="F2149" s="8"/>
      <c r="G2149" s="8"/>
      <c r="H2149" s="8"/>
      <c r="I2149" s="8"/>
      <c r="J2149" s="8"/>
      <c r="K2149" s="8"/>
      <c r="L2149" s="8"/>
      <c r="M2149" s="32"/>
      <c r="N2149" s="57" t="str">
        <f t="shared" si="17"/>
        <v/>
      </c>
      <c r="O2149" s="54">
        <f t="shared" ca="1" si="3"/>
        <v>7</v>
      </c>
      <c r="P2149" s="55">
        <f t="shared" ca="1" si="13"/>
        <v>7.914840342415808E+16</v>
      </c>
      <c r="Q2149" s="56">
        <f t="shared" ca="1" si="14"/>
        <v>2.0578584890281103E+18</v>
      </c>
      <c r="R2149" s="57">
        <f t="shared" ca="1" si="15"/>
        <v>0</v>
      </c>
      <c r="S2149" s="8"/>
      <c r="T2149" s="8"/>
      <c r="U2149" s="8"/>
      <c r="V2149" s="8"/>
      <c r="W2149" s="8"/>
      <c r="X2149" s="8"/>
      <c r="Y2149" s="8"/>
      <c r="Z2149" s="8"/>
    </row>
    <row r="2150" spans="1:26" ht="15.75" customHeight="1">
      <c r="A2150" s="8"/>
      <c r="B2150" s="8"/>
      <c r="C2150" s="8"/>
      <c r="D2150" s="8"/>
      <c r="E2150" s="8"/>
      <c r="F2150" s="8"/>
      <c r="G2150" s="8"/>
      <c r="H2150" s="8"/>
      <c r="I2150" s="8"/>
      <c r="J2150" s="8"/>
      <c r="K2150" s="8"/>
      <c r="L2150" s="8"/>
      <c r="M2150" s="32"/>
      <c r="N2150" s="57" t="str">
        <f t="shared" si="17"/>
        <v/>
      </c>
      <c r="O2150" s="54">
        <f t="shared" ca="1" si="3"/>
        <v>78</v>
      </c>
      <c r="P2150" s="55">
        <f t="shared" ca="1" si="13"/>
        <v>-4.1157169780562208E+16</v>
      </c>
      <c r="Q2150" s="56">
        <f t="shared" ca="1" si="14"/>
        <v>2.0167013192475482E+18</v>
      </c>
      <c r="R2150" s="57">
        <f t="shared" ca="1" si="15"/>
        <v>1</v>
      </c>
      <c r="S2150" s="8"/>
      <c r="T2150" s="8"/>
      <c r="U2150" s="8"/>
      <c r="V2150" s="8"/>
      <c r="W2150" s="8"/>
      <c r="X2150" s="8"/>
      <c r="Y2150" s="8"/>
      <c r="Z2150" s="8"/>
    </row>
    <row r="2151" spans="1:26" ht="15.75" customHeight="1">
      <c r="A2151" s="8"/>
      <c r="B2151" s="8"/>
      <c r="C2151" s="8"/>
      <c r="D2151" s="8"/>
      <c r="E2151" s="8"/>
      <c r="F2151" s="8"/>
      <c r="G2151" s="8"/>
      <c r="H2151" s="8"/>
      <c r="I2151" s="8"/>
      <c r="J2151" s="8"/>
      <c r="K2151" s="8"/>
      <c r="L2151" s="8"/>
      <c r="M2151" s="32"/>
      <c r="N2151" s="57" t="str">
        <f t="shared" si="17"/>
        <v/>
      </c>
      <c r="O2151" s="54">
        <f t="shared" ca="1" si="3"/>
        <v>42</v>
      </c>
      <c r="P2151" s="55">
        <f t="shared" ca="1" si="13"/>
        <v>8.0668052769901936E+16</v>
      </c>
      <c r="Q2151" s="56">
        <f t="shared" ca="1" si="14"/>
        <v>2.09736937201745E+18</v>
      </c>
      <c r="R2151" s="57">
        <f t="shared" ca="1" si="15"/>
        <v>0</v>
      </c>
      <c r="S2151" s="8"/>
      <c r="T2151" s="8"/>
      <c r="U2151" s="8"/>
      <c r="V2151" s="8"/>
      <c r="W2151" s="8"/>
      <c r="X2151" s="8"/>
      <c r="Y2151" s="8"/>
      <c r="Z2151" s="8"/>
    </row>
    <row r="2152" spans="1:26" ht="15.75" customHeight="1">
      <c r="A2152" s="8"/>
      <c r="B2152" s="8"/>
      <c r="C2152" s="8"/>
      <c r="D2152" s="8"/>
      <c r="E2152" s="8"/>
      <c r="F2152" s="8"/>
      <c r="G2152" s="8"/>
      <c r="H2152" s="8"/>
      <c r="I2152" s="8"/>
      <c r="J2152" s="8"/>
      <c r="K2152" s="8"/>
      <c r="L2152" s="8"/>
      <c r="M2152" s="32"/>
      <c r="N2152" s="57" t="str">
        <f t="shared" si="17"/>
        <v/>
      </c>
      <c r="O2152" s="54">
        <f t="shared" ca="1" si="3"/>
        <v>51</v>
      </c>
      <c r="P2152" s="55">
        <f t="shared" ca="1" si="13"/>
        <v>8.3894774880698E+16</v>
      </c>
      <c r="Q2152" s="56">
        <f t="shared" ca="1" si="14"/>
        <v>2.1812641468981481E+18</v>
      </c>
      <c r="R2152" s="57">
        <f t="shared" ca="1" si="15"/>
        <v>0</v>
      </c>
      <c r="S2152" s="8"/>
      <c r="T2152" s="8"/>
      <c r="U2152" s="8"/>
      <c r="V2152" s="8"/>
      <c r="W2152" s="8"/>
      <c r="X2152" s="8"/>
      <c r="Y2152" s="8"/>
      <c r="Z2152" s="8"/>
    </row>
    <row r="2153" spans="1:26" ht="15.75" customHeight="1">
      <c r="A2153" s="8"/>
      <c r="B2153" s="8"/>
      <c r="C2153" s="8"/>
      <c r="D2153" s="8"/>
      <c r="E2153" s="8"/>
      <c r="F2153" s="8"/>
      <c r="G2153" s="8"/>
      <c r="H2153" s="8"/>
      <c r="I2153" s="8"/>
      <c r="J2153" s="8"/>
      <c r="K2153" s="8"/>
      <c r="L2153" s="8"/>
      <c r="M2153" s="32"/>
      <c r="N2153" s="57" t="str">
        <f t="shared" si="17"/>
        <v/>
      </c>
      <c r="O2153" s="54">
        <f t="shared" ca="1" si="3"/>
        <v>15</v>
      </c>
      <c r="P2153" s="55">
        <f t="shared" ca="1" si="13"/>
        <v>8.725056587592592E+16</v>
      </c>
      <c r="Q2153" s="56">
        <f t="shared" ca="1" si="14"/>
        <v>2.2685147127740741E+18</v>
      </c>
      <c r="R2153" s="57">
        <f t="shared" ca="1" si="15"/>
        <v>0</v>
      </c>
      <c r="S2153" s="8"/>
      <c r="T2153" s="8"/>
      <c r="U2153" s="8"/>
      <c r="V2153" s="8"/>
      <c r="W2153" s="8"/>
      <c r="X2153" s="8"/>
      <c r="Y2153" s="8"/>
      <c r="Z2153" s="8"/>
    </row>
    <row r="2154" spans="1:26" ht="15.75" customHeight="1">
      <c r="A2154" s="8"/>
      <c r="B2154" s="8"/>
      <c r="C2154" s="8"/>
      <c r="D2154" s="8"/>
      <c r="E2154" s="8"/>
      <c r="F2154" s="8"/>
      <c r="G2154" s="8"/>
      <c r="H2154" s="8"/>
      <c r="I2154" s="8"/>
      <c r="J2154" s="8"/>
      <c r="K2154" s="8"/>
      <c r="L2154" s="8"/>
      <c r="M2154" s="32"/>
      <c r="N2154" s="57" t="str">
        <f t="shared" si="17"/>
        <v/>
      </c>
      <c r="O2154" s="54">
        <f t="shared" ca="1" si="3"/>
        <v>5</v>
      </c>
      <c r="P2154" s="55">
        <f t="shared" ca="1" si="13"/>
        <v>9.074058851096296E+16</v>
      </c>
      <c r="Q2154" s="56">
        <f t="shared" ca="1" si="14"/>
        <v>2.3592553012850371E+18</v>
      </c>
      <c r="R2154" s="57">
        <f t="shared" ca="1" si="15"/>
        <v>0</v>
      </c>
      <c r="S2154" s="8"/>
      <c r="T2154" s="8"/>
      <c r="U2154" s="8"/>
      <c r="V2154" s="8"/>
      <c r="W2154" s="8"/>
      <c r="X2154" s="8"/>
      <c r="Y2154" s="8"/>
      <c r="Z2154" s="8"/>
    </row>
    <row r="2155" spans="1:26" ht="15.75" customHeight="1">
      <c r="A2155" s="8"/>
      <c r="B2155" s="8"/>
      <c r="C2155" s="8"/>
      <c r="D2155" s="8"/>
      <c r="E2155" s="8"/>
      <c r="F2155" s="8"/>
      <c r="G2155" s="8"/>
      <c r="H2155" s="8"/>
      <c r="I2155" s="8"/>
      <c r="J2155" s="8"/>
      <c r="K2155" s="8"/>
      <c r="L2155" s="8"/>
      <c r="M2155" s="32"/>
      <c r="N2155" s="57" t="str">
        <f t="shared" si="17"/>
        <v/>
      </c>
      <c r="O2155" s="54">
        <f t="shared" ca="1" si="3"/>
        <v>67</v>
      </c>
      <c r="P2155" s="55">
        <f t="shared" ca="1" si="13"/>
        <v>-4.7185106025700744E+16</v>
      </c>
      <c r="Q2155" s="56">
        <f t="shared" ca="1" si="14"/>
        <v>2.3120701952593362E+18</v>
      </c>
      <c r="R2155" s="57">
        <f t="shared" ca="1" si="15"/>
        <v>1</v>
      </c>
      <c r="S2155" s="8"/>
      <c r="T2155" s="8"/>
      <c r="U2155" s="8"/>
      <c r="V2155" s="8"/>
      <c r="W2155" s="8"/>
      <c r="X2155" s="8"/>
      <c r="Y2155" s="8"/>
      <c r="Z2155" s="8"/>
    </row>
    <row r="2156" spans="1:26" ht="15.75" customHeight="1">
      <c r="A2156" s="8"/>
      <c r="B2156" s="8"/>
      <c r="C2156" s="8"/>
      <c r="D2156" s="8"/>
      <c r="E2156" s="8"/>
      <c r="F2156" s="8"/>
      <c r="G2156" s="8"/>
      <c r="H2156" s="8"/>
      <c r="I2156" s="8"/>
      <c r="J2156" s="8"/>
      <c r="K2156" s="8"/>
      <c r="L2156" s="8"/>
      <c r="M2156" s="32"/>
      <c r="N2156" s="57" t="str">
        <f t="shared" si="17"/>
        <v/>
      </c>
      <c r="O2156" s="54">
        <f t="shared" ca="1" si="3"/>
        <v>79</v>
      </c>
      <c r="P2156" s="55">
        <f t="shared" ca="1" si="13"/>
        <v>-4.6241403905186728E+16</v>
      </c>
      <c r="Q2156" s="56">
        <f t="shared" ca="1" si="14"/>
        <v>2.2658287913541494E+18</v>
      </c>
      <c r="R2156" s="57">
        <f t="shared" ca="1" si="15"/>
        <v>2</v>
      </c>
      <c r="S2156" s="8"/>
      <c r="T2156" s="8"/>
      <c r="U2156" s="8"/>
      <c r="V2156" s="8"/>
      <c r="W2156" s="8"/>
      <c r="X2156" s="8"/>
      <c r="Y2156" s="8"/>
      <c r="Z2156" s="8"/>
    </row>
    <row r="2157" spans="1:26" ht="15.75" customHeight="1">
      <c r="A2157" s="8"/>
      <c r="B2157" s="8"/>
      <c r="C2157" s="8"/>
      <c r="D2157" s="8"/>
      <c r="E2157" s="8"/>
      <c r="F2157" s="8"/>
      <c r="G2157" s="8"/>
      <c r="H2157" s="8"/>
      <c r="I2157" s="8"/>
      <c r="J2157" s="8"/>
      <c r="K2157" s="8"/>
      <c r="L2157" s="8"/>
      <c r="M2157" s="32"/>
      <c r="N2157" s="57" t="str">
        <f t="shared" si="17"/>
        <v/>
      </c>
      <c r="O2157" s="54">
        <f t="shared" ca="1" si="3"/>
        <v>18</v>
      </c>
      <c r="P2157" s="55">
        <f t="shared" ca="1" si="13"/>
        <v>9.0633151654165984E+16</v>
      </c>
      <c r="Q2157" s="56">
        <f t="shared" ca="1" si="14"/>
        <v>2.3564619430083154E+18</v>
      </c>
      <c r="R2157" s="57">
        <f t="shared" ca="1" si="15"/>
        <v>0</v>
      </c>
      <c r="S2157" s="8"/>
      <c r="T2157" s="8"/>
      <c r="U2157" s="8"/>
      <c r="V2157" s="8"/>
      <c r="W2157" s="8"/>
      <c r="X2157" s="8"/>
      <c r="Y2157" s="8"/>
      <c r="Z2157" s="8"/>
    </row>
    <row r="2158" spans="1:26" ht="15.75" customHeight="1">
      <c r="A2158" s="8"/>
      <c r="B2158" s="8"/>
      <c r="C2158" s="8"/>
      <c r="D2158" s="8"/>
      <c r="E2158" s="8"/>
      <c r="F2158" s="8"/>
      <c r="G2158" s="8"/>
      <c r="H2158" s="8"/>
      <c r="I2158" s="8"/>
      <c r="J2158" s="8"/>
      <c r="K2158" s="8"/>
      <c r="L2158" s="8"/>
      <c r="M2158" s="32"/>
      <c r="N2158" s="57" t="str">
        <f t="shared" si="17"/>
        <v/>
      </c>
      <c r="O2158" s="54">
        <f t="shared" ca="1" si="3"/>
        <v>44</v>
      </c>
      <c r="P2158" s="55">
        <f t="shared" ca="1" si="13"/>
        <v>9.4258477720332624E+16</v>
      </c>
      <c r="Q2158" s="56">
        <f t="shared" ca="1" si="14"/>
        <v>2.4507204207286482E+18</v>
      </c>
      <c r="R2158" s="57">
        <f t="shared" ca="1" si="15"/>
        <v>0</v>
      </c>
      <c r="S2158" s="8"/>
      <c r="T2158" s="8"/>
      <c r="U2158" s="8"/>
      <c r="V2158" s="8"/>
      <c r="W2158" s="8"/>
      <c r="X2158" s="8"/>
      <c r="Y2158" s="8"/>
      <c r="Z2158" s="8"/>
    </row>
    <row r="2159" spans="1:26" ht="15.75" customHeight="1">
      <c r="A2159" s="8"/>
      <c r="B2159" s="8"/>
      <c r="C2159" s="8"/>
      <c r="D2159" s="8"/>
      <c r="E2159" s="8"/>
      <c r="F2159" s="8"/>
      <c r="G2159" s="8"/>
      <c r="H2159" s="8"/>
      <c r="I2159" s="8"/>
      <c r="J2159" s="8"/>
      <c r="K2159" s="8"/>
      <c r="L2159" s="8"/>
      <c r="M2159" s="32"/>
      <c r="N2159" s="57" t="str">
        <f t="shared" si="17"/>
        <v/>
      </c>
      <c r="O2159" s="54">
        <f t="shared" ca="1" si="3"/>
        <v>42</v>
      </c>
      <c r="P2159" s="55">
        <f t="shared" ca="1" si="13"/>
        <v>9.8028816829145936E+16</v>
      </c>
      <c r="Q2159" s="56">
        <f t="shared" ca="1" si="14"/>
        <v>2.5487492375577943E+18</v>
      </c>
      <c r="R2159" s="57">
        <f t="shared" ca="1" si="15"/>
        <v>0</v>
      </c>
      <c r="S2159" s="8"/>
      <c r="T2159" s="8"/>
      <c r="U2159" s="8"/>
      <c r="V2159" s="8"/>
      <c r="W2159" s="8"/>
      <c r="X2159" s="8"/>
      <c r="Y2159" s="8"/>
      <c r="Z2159" s="8"/>
    </row>
    <row r="2160" spans="1:26" ht="15.75" customHeight="1">
      <c r="A2160" s="8"/>
      <c r="B2160" s="8"/>
      <c r="C2160" s="8"/>
      <c r="D2160" s="8"/>
      <c r="E2160" s="8"/>
      <c r="F2160" s="8"/>
      <c r="G2160" s="8"/>
      <c r="H2160" s="8"/>
      <c r="I2160" s="8"/>
      <c r="J2160" s="8"/>
      <c r="K2160" s="8"/>
      <c r="L2160" s="8"/>
      <c r="M2160" s="32"/>
      <c r="N2160" s="57" t="str">
        <f t="shared" si="17"/>
        <v/>
      </c>
      <c r="O2160" s="54">
        <f t="shared" ca="1" si="3"/>
        <v>93</v>
      </c>
      <c r="P2160" s="55">
        <f t="shared" ca="1" si="13"/>
        <v>-5.0974984751155888E+16</v>
      </c>
      <c r="Q2160" s="56">
        <f t="shared" ca="1" si="14"/>
        <v>2.4977742528066386E+18</v>
      </c>
      <c r="R2160" s="57">
        <f t="shared" ca="1" si="15"/>
        <v>1</v>
      </c>
      <c r="S2160" s="8"/>
      <c r="T2160" s="8"/>
      <c r="U2160" s="8"/>
      <c r="V2160" s="8"/>
      <c r="W2160" s="8"/>
      <c r="X2160" s="8"/>
      <c r="Y2160" s="8"/>
      <c r="Z2160" s="8"/>
    </row>
    <row r="2161" spans="1:26" ht="15.75" customHeight="1">
      <c r="A2161" s="8"/>
      <c r="B2161" s="8"/>
      <c r="C2161" s="8"/>
      <c r="D2161" s="8"/>
      <c r="E2161" s="8"/>
      <c r="F2161" s="8"/>
      <c r="G2161" s="8"/>
      <c r="H2161" s="8"/>
      <c r="I2161" s="8"/>
      <c r="J2161" s="8"/>
      <c r="K2161" s="8"/>
      <c r="L2161" s="8"/>
      <c r="M2161" s="32"/>
      <c r="N2161" s="57" t="str">
        <f t="shared" si="17"/>
        <v/>
      </c>
      <c r="O2161" s="54">
        <f t="shared" ca="1" si="3"/>
        <v>33</v>
      </c>
      <c r="P2161" s="55">
        <f t="shared" ca="1" si="13"/>
        <v>9.9910970112265552E+16</v>
      </c>
      <c r="Q2161" s="56">
        <f t="shared" ca="1" si="14"/>
        <v>2.5976852229189043E+18</v>
      </c>
      <c r="R2161" s="57">
        <f t="shared" ca="1" si="15"/>
        <v>0</v>
      </c>
      <c r="S2161" s="8"/>
      <c r="T2161" s="8"/>
      <c r="U2161" s="8"/>
      <c r="V2161" s="8"/>
      <c r="W2161" s="8"/>
      <c r="X2161" s="8"/>
      <c r="Y2161" s="8"/>
      <c r="Z2161" s="8"/>
    </row>
    <row r="2162" spans="1:26" ht="15.75" customHeight="1">
      <c r="A2162" s="8"/>
      <c r="B2162" s="8"/>
      <c r="C2162" s="8"/>
      <c r="D2162" s="8"/>
      <c r="E2162" s="8"/>
      <c r="F2162" s="8"/>
      <c r="G2162" s="8"/>
      <c r="H2162" s="8"/>
      <c r="I2162" s="8"/>
      <c r="J2162" s="8"/>
      <c r="K2162" s="8"/>
      <c r="L2162" s="8"/>
      <c r="M2162" s="32"/>
      <c r="N2162" s="57" t="str">
        <f t="shared" si="17"/>
        <v/>
      </c>
      <c r="O2162" s="54">
        <f t="shared" ca="1" si="3"/>
        <v>75</v>
      </c>
      <c r="P2162" s="55">
        <f t="shared" ca="1" si="13"/>
        <v>-5.1953704458378088E+16</v>
      </c>
      <c r="Q2162" s="56">
        <f t="shared" ca="1" si="14"/>
        <v>2.5457315184605261E+18</v>
      </c>
      <c r="R2162" s="57">
        <f t="shared" ca="1" si="15"/>
        <v>1</v>
      </c>
      <c r="S2162" s="8"/>
      <c r="T2162" s="8"/>
      <c r="U2162" s="8"/>
      <c r="V2162" s="8"/>
      <c r="W2162" s="8"/>
      <c r="X2162" s="8"/>
      <c r="Y2162" s="8"/>
      <c r="Z2162" s="8"/>
    </row>
    <row r="2163" spans="1:26" ht="15.75" customHeight="1">
      <c r="A2163" s="8"/>
      <c r="B2163" s="8"/>
      <c r="C2163" s="8"/>
      <c r="D2163" s="8"/>
      <c r="E2163" s="8"/>
      <c r="F2163" s="8"/>
      <c r="G2163" s="8"/>
      <c r="H2163" s="8"/>
      <c r="I2163" s="8"/>
      <c r="J2163" s="8"/>
      <c r="K2163" s="8"/>
      <c r="L2163" s="8"/>
      <c r="M2163" s="32"/>
      <c r="N2163" s="57" t="str">
        <f t="shared" si="17"/>
        <v/>
      </c>
      <c r="O2163" s="54">
        <f t="shared" ca="1" si="3"/>
        <v>33</v>
      </c>
      <c r="P2163" s="55">
        <f t="shared" ca="1" si="13"/>
        <v>1.0182926073842104E+17</v>
      </c>
      <c r="Q2163" s="56">
        <f t="shared" ca="1" si="14"/>
        <v>2.6475607791989473E+18</v>
      </c>
      <c r="R2163" s="57">
        <f t="shared" ca="1" si="15"/>
        <v>0</v>
      </c>
      <c r="S2163" s="8"/>
      <c r="T2163" s="8"/>
      <c r="U2163" s="8"/>
      <c r="V2163" s="8"/>
      <c r="W2163" s="8"/>
      <c r="X2163" s="8"/>
      <c r="Y2163" s="8"/>
      <c r="Z2163" s="8"/>
    </row>
    <row r="2164" spans="1:26" ht="15.75" customHeight="1">
      <c r="A2164" s="8"/>
      <c r="B2164" s="8"/>
      <c r="C2164" s="8"/>
      <c r="D2164" s="8"/>
      <c r="E2164" s="8"/>
      <c r="F2164" s="8"/>
      <c r="G2164" s="8"/>
      <c r="H2164" s="8"/>
      <c r="I2164" s="8"/>
      <c r="J2164" s="8"/>
      <c r="K2164" s="8"/>
      <c r="L2164" s="8"/>
      <c r="M2164" s="32"/>
      <c r="N2164" s="57" t="str">
        <f t="shared" si="17"/>
        <v/>
      </c>
      <c r="O2164" s="54">
        <f t="shared" ca="1" si="3"/>
        <v>46</v>
      </c>
      <c r="P2164" s="55">
        <f t="shared" ca="1" si="13"/>
        <v>1.0590243116795789E+17</v>
      </c>
      <c r="Q2164" s="56">
        <f t="shared" ca="1" si="14"/>
        <v>2.7534632103669053E+18</v>
      </c>
      <c r="R2164" s="57">
        <f t="shared" ca="1" si="15"/>
        <v>0</v>
      </c>
      <c r="S2164" s="8"/>
      <c r="T2164" s="8"/>
      <c r="U2164" s="8"/>
      <c r="V2164" s="8"/>
      <c r="W2164" s="8"/>
      <c r="X2164" s="8"/>
      <c r="Y2164" s="8"/>
      <c r="Z2164" s="8"/>
    </row>
    <row r="2165" spans="1:26" ht="15.75" customHeight="1">
      <c r="A2165" s="8"/>
      <c r="B2165" s="8"/>
      <c r="C2165" s="8"/>
      <c r="D2165" s="8"/>
      <c r="E2165" s="8"/>
      <c r="F2165" s="8"/>
      <c r="G2165" s="8"/>
      <c r="H2165" s="8"/>
      <c r="I2165" s="8"/>
      <c r="J2165" s="8"/>
      <c r="K2165" s="8"/>
      <c r="L2165" s="8"/>
      <c r="M2165" s="32"/>
      <c r="N2165" s="57" t="str">
        <f t="shared" si="17"/>
        <v/>
      </c>
      <c r="O2165" s="54">
        <f t="shared" ca="1" si="3"/>
        <v>3</v>
      </c>
      <c r="P2165" s="55">
        <f t="shared" ca="1" si="13"/>
        <v>1.1013852841467622E+17</v>
      </c>
      <c r="Q2165" s="56">
        <f t="shared" ca="1" si="14"/>
        <v>2.8636017387815813E+18</v>
      </c>
      <c r="R2165" s="57">
        <f t="shared" ca="1" si="15"/>
        <v>0</v>
      </c>
      <c r="S2165" s="8"/>
      <c r="T2165" s="8"/>
      <c r="U2165" s="8"/>
      <c r="V2165" s="8"/>
      <c r="W2165" s="8"/>
      <c r="X2165" s="8"/>
      <c r="Y2165" s="8"/>
      <c r="Z2165" s="8"/>
    </row>
    <row r="2166" spans="1:26" ht="15.75" customHeight="1">
      <c r="A2166" s="8"/>
      <c r="B2166" s="8"/>
      <c r="C2166" s="8"/>
      <c r="D2166" s="8"/>
      <c r="E2166" s="8"/>
      <c r="F2166" s="8"/>
      <c r="G2166" s="8"/>
      <c r="H2166" s="8"/>
      <c r="I2166" s="8"/>
      <c r="J2166" s="8"/>
      <c r="K2166" s="8"/>
      <c r="L2166" s="8"/>
      <c r="M2166" s="32"/>
      <c r="N2166" s="57" t="str">
        <f t="shared" si="17"/>
        <v/>
      </c>
      <c r="O2166" s="54">
        <f t="shared" ca="1" si="3"/>
        <v>98</v>
      </c>
      <c r="P2166" s="55">
        <f t="shared" ca="1" si="13"/>
        <v>-5.7272034775631624E+16</v>
      </c>
      <c r="Q2166" s="56">
        <f t="shared" ca="1" si="14"/>
        <v>2.8063297040059494E+18</v>
      </c>
      <c r="R2166" s="57">
        <f t="shared" ca="1" si="15"/>
        <v>1</v>
      </c>
      <c r="S2166" s="8"/>
      <c r="T2166" s="8"/>
      <c r="U2166" s="8"/>
      <c r="V2166" s="8"/>
      <c r="W2166" s="8"/>
      <c r="X2166" s="8"/>
      <c r="Y2166" s="8"/>
      <c r="Z2166" s="8"/>
    </row>
    <row r="2167" spans="1:26" ht="15.75" customHeight="1">
      <c r="A2167" s="8"/>
      <c r="B2167" s="8"/>
      <c r="C2167" s="8"/>
      <c r="D2167" s="8"/>
      <c r="E2167" s="8"/>
      <c r="F2167" s="8"/>
      <c r="G2167" s="8"/>
      <c r="H2167" s="8"/>
      <c r="I2167" s="8"/>
      <c r="J2167" s="8"/>
      <c r="K2167" s="8"/>
      <c r="L2167" s="8"/>
      <c r="M2167" s="32"/>
      <c r="N2167" s="57" t="str">
        <f t="shared" si="17"/>
        <v/>
      </c>
      <c r="O2167" s="54">
        <f t="shared" ca="1" si="3"/>
        <v>94</v>
      </c>
      <c r="P2167" s="55">
        <f t="shared" ca="1" si="13"/>
        <v>-5.6126594080118992E+16</v>
      </c>
      <c r="Q2167" s="56">
        <f t="shared" ca="1" si="14"/>
        <v>2.7502031099258307E+18</v>
      </c>
      <c r="R2167" s="57">
        <f t="shared" ca="1" si="15"/>
        <v>2</v>
      </c>
      <c r="S2167" s="8"/>
      <c r="T2167" s="8"/>
      <c r="U2167" s="8"/>
      <c r="V2167" s="8"/>
      <c r="W2167" s="8"/>
      <c r="X2167" s="8"/>
      <c r="Y2167" s="8"/>
      <c r="Z2167" s="8"/>
    </row>
    <row r="2168" spans="1:26" ht="15.75" customHeight="1">
      <c r="A2168" s="8"/>
      <c r="B2168" s="8"/>
      <c r="C2168" s="8"/>
      <c r="D2168" s="8"/>
      <c r="E2168" s="8"/>
      <c r="F2168" s="8"/>
      <c r="G2168" s="8"/>
      <c r="H2168" s="8"/>
      <c r="I2168" s="8"/>
      <c r="J2168" s="8"/>
      <c r="K2168" s="8"/>
      <c r="L2168" s="8"/>
      <c r="M2168" s="32"/>
      <c r="N2168" s="57" t="str">
        <f t="shared" si="17"/>
        <v/>
      </c>
      <c r="O2168" s="54">
        <f t="shared" ca="1" si="3"/>
        <v>57</v>
      </c>
      <c r="P2168" s="55">
        <f t="shared" ca="1" si="13"/>
        <v>1.1000812439703323E+17</v>
      </c>
      <c r="Q2168" s="56">
        <f t="shared" ca="1" si="14"/>
        <v>2.8602112343228641E+18</v>
      </c>
      <c r="R2168" s="57">
        <f t="shared" ca="1" si="15"/>
        <v>0</v>
      </c>
      <c r="S2168" s="8"/>
      <c r="T2168" s="8"/>
      <c r="U2168" s="8"/>
      <c r="V2168" s="8"/>
      <c r="W2168" s="8"/>
      <c r="X2168" s="8"/>
      <c r="Y2168" s="8"/>
      <c r="Z2168" s="8"/>
    </row>
    <row r="2169" spans="1:26" ht="15.75" customHeight="1">
      <c r="A2169" s="8"/>
      <c r="B2169" s="8"/>
      <c r="C2169" s="8"/>
      <c r="D2169" s="8"/>
      <c r="E2169" s="8"/>
      <c r="F2169" s="8"/>
      <c r="G2169" s="8"/>
      <c r="H2169" s="8"/>
      <c r="I2169" s="8"/>
      <c r="J2169" s="8"/>
      <c r="K2169" s="8"/>
      <c r="L2169" s="8"/>
      <c r="M2169" s="32"/>
      <c r="N2169" s="57" t="str">
        <f t="shared" si="17"/>
        <v/>
      </c>
      <c r="O2169" s="54">
        <f t="shared" ca="1" si="3"/>
        <v>63</v>
      </c>
      <c r="P2169" s="55">
        <f t="shared" ca="1" si="13"/>
        <v>-5.720422468645728E+16</v>
      </c>
      <c r="Q2169" s="56">
        <f t="shared" ca="1" si="14"/>
        <v>2.8030070096364068E+18</v>
      </c>
      <c r="R2169" s="57">
        <f t="shared" ca="1" si="15"/>
        <v>1</v>
      </c>
      <c r="S2169" s="8"/>
      <c r="T2169" s="8"/>
      <c r="U2169" s="8"/>
      <c r="V2169" s="8"/>
      <c r="W2169" s="8"/>
      <c r="X2169" s="8"/>
      <c r="Y2169" s="8"/>
      <c r="Z2169" s="8"/>
    </row>
    <row r="2170" spans="1:26" ht="15.75" customHeight="1">
      <c r="A2170" s="8"/>
      <c r="B2170" s="8"/>
      <c r="C2170" s="8"/>
      <c r="D2170" s="8"/>
      <c r="E2170" s="8"/>
      <c r="F2170" s="8"/>
      <c r="G2170" s="8"/>
      <c r="H2170" s="8"/>
      <c r="I2170" s="8"/>
      <c r="J2170" s="8"/>
      <c r="K2170" s="8"/>
      <c r="L2170" s="8"/>
      <c r="M2170" s="32"/>
      <c r="N2170" s="57" t="str">
        <f t="shared" si="17"/>
        <v/>
      </c>
      <c r="O2170" s="54">
        <f t="shared" ca="1" si="3"/>
        <v>5</v>
      </c>
      <c r="P2170" s="55">
        <f t="shared" ca="1" si="13"/>
        <v>1.1212028038545627E+17</v>
      </c>
      <c r="Q2170" s="56">
        <f t="shared" ca="1" si="14"/>
        <v>2.9151272900218629E+18</v>
      </c>
      <c r="R2170" s="57">
        <f t="shared" ca="1" si="15"/>
        <v>0</v>
      </c>
      <c r="S2170" s="8"/>
      <c r="T2170" s="8"/>
      <c r="U2170" s="8"/>
      <c r="V2170" s="8"/>
      <c r="W2170" s="8"/>
      <c r="X2170" s="8"/>
      <c r="Y2170" s="8"/>
      <c r="Z2170" s="8"/>
    </row>
    <row r="2171" spans="1:26" ht="15.75" customHeight="1">
      <c r="A2171" s="8"/>
      <c r="B2171" s="8"/>
      <c r="C2171" s="8"/>
      <c r="D2171" s="8"/>
      <c r="E2171" s="8"/>
      <c r="F2171" s="8"/>
      <c r="G2171" s="8"/>
      <c r="H2171" s="8"/>
      <c r="I2171" s="8"/>
      <c r="J2171" s="8"/>
      <c r="K2171" s="8"/>
      <c r="L2171" s="8"/>
      <c r="M2171" s="32"/>
      <c r="N2171" s="57" t="str">
        <f t="shared" si="17"/>
        <v/>
      </c>
      <c r="O2171" s="54">
        <f t="shared" ca="1" si="3"/>
        <v>29</v>
      </c>
      <c r="P2171" s="55">
        <f t="shared" ca="1" si="13"/>
        <v>1.1660509160087451E+17</v>
      </c>
      <c r="Q2171" s="56">
        <f t="shared" ca="1" si="14"/>
        <v>3.0317323816227374E+18</v>
      </c>
      <c r="R2171" s="57">
        <f t="shared" ca="1" si="15"/>
        <v>0</v>
      </c>
      <c r="S2171" s="8"/>
      <c r="T2171" s="8"/>
      <c r="U2171" s="8"/>
      <c r="V2171" s="8"/>
      <c r="W2171" s="8"/>
      <c r="X2171" s="8"/>
      <c r="Y2171" s="8"/>
      <c r="Z2171" s="8"/>
    </row>
    <row r="2172" spans="1:26" ht="15.75" customHeight="1">
      <c r="A2172" s="8"/>
      <c r="B2172" s="8"/>
      <c r="C2172" s="8"/>
      <c r="D2172" s="8"/>
      <c r="E2172" s="8"/>
      <c r="F2172" s="8"/>
      <c r="G2172" s="8"/>
      <c r="H2172" s="8"/>
      <c r="I2172" s="8"/>
      <c r="J2172" s="8"/>
      <c r="K2172" s="8"/>
      <c r="L2172" s="8"/>
      <c r="M2172" s="32"/>
      <c r="N2172" s="57" t="str">
        <f t="shared" si="17"/>
        <v/>
      </c>
      <c r="O2172" s="54">
        <f t="shared" ca="1" si="3"/>
        <v>39</v>
      </c>
      <c r="P2172" s="55">
        <f t="shared" ca="1" si="13"/>
        <v>1.212692952649095E+17</v>
      </c>
      <c r="Q2172" s="56">
        <f t="shared" ca="1" si="14"/>
        <v>3.1530016768876467E+18</v>
      </c>
      <c r="R2172" s="57">
        <f t="shared" ca="1" si="15"/>
        <v>0</v>
      </c>
      <c r="S2172" s="8"/>
      <c r="T2172" s="8"/>
      <c r="U2172" s="8"/>
      <c r="V2172" s="8"/>
      <c r="W2172" s="8"/>
      <c r="X2172" s="8"/>
      <c r="Y2172" s="8"/>
      <c r="Z2172" s="8"/>
    </row>
    <row r="2173" spans="1:26" ht="15.75" customHeight="1">
      <c r="A2173" s="8"/>
      <c r="B2173" s="8"/>
      <c r="C2173" s="8"/>
      <c r="D2173" s="8"/>
      <c r="E2173" s="8"/>
      <c r="F2173" s="8"/>
      <c r="G2173" s="8"/>
      <c r="H2173" s="8"/>
      <c r="I2173" s="8"/>
      <c r="J2173" s="8"/>
      <c r="K2173" s="8"/>
      <c r="L2173" s="8"/>
      <c r="M2173" s="32"/>
      <c r="N2173" s="57" t="str">
        <f t="shared" si="17"/>
        <v/>
      </c>
      <c r="O2173" s="54">
        <f t="shared" ca="1" si="3"/>
        <v>53</v>
      </c>
      <c r="P2173" s="55">
        <f t="shared" ca="1" si="13"/>
        <v>1.2612006707550587E+17</v>
      </c>
      <c r="Q2173" s="56">
        <f t="shared" ca="1" si="14"/>
        <v>3.2791217439631524E+18</v>
      </c>
      <c r="R2173" s="57">
        <f t="shared" ca="1" si="15"/>
        <v>0</v>
      </c>
      <c r="S2173" s="8"/>
      <c r="T2173" s="8"/>
      <c r="U2173" s="8"/>
      <c r="V2173" s="8"/>
      <c r="W2173" s="8"/>
      <c r="X2173" s="8"/>
      <c r="Y2173" s="8"/>
      <c r="Z2173" s="8"/>
    </row>
    <row r="2174" spans="1:26" ht="15.75" customHeight="1">
      <c r="A2174" s="8"/>
      <c r="B2174" s="8"/>
      <c r="C2174" s="8"/>
      <c r="D2174" s="8"/>
      <c r="E2174" s="8"/>
      <c r="F2174" s="8"/>
      <c r="G2174" s="8"/>
      <c r="H2174" s="8"/>
      <c r="I2174" s="8"/>
      <c r="J2174" s="8"/>
      <c r="K2174" s="8"/>
      <c r="L2174" s="8"/>
      <c r="M2174" s="32"/>
      <c r="N2174" s="57" t="str">
        <f t="shared" si="17"/>
        <v/>
      </c>
      <c r="O2174" s="54">
        <f t="shared" ca="1" si="3"/>
        <v>74</v>
      </c>
      <c r="P2174" s="55">
        <f t="shared" ca="1" si="13"/>
        <v>-6.5582434879263048E+16</v>
      </c>
      <c r="Q2174" s="56">
        <f t="shared" ca="1" si="14"/>
        <v>3.2135393090838892E+18</v>
      </c>
      <c r="R2174" s="57">
        <f t="shared" ca="1" si="15"/>
        <v>1</v>
      </c>
      <c r="S2174" s="8"/>
      <c r="T2174" s="8"/>
      <c r="U2174" s="8"/>
      <c r="V2174" s="8"/>
      <c r="W2174" s="8"/>
      <c r="X2174" s="8"/>
      <c r="Y2174" s="8"/>
      <c r="Z2174" s="8"/>
    </row>
    <row r="2175" spans="1:26" ht="15.75" customHeight="1">
      <c r="A2175" s="8"/>
      <c r="B2175" s="8"/>
      <c r="C2175" s="8"/>
      <c r="D2175" s="8"/>
      <c r="E2175" s="8"/>
      <c r="F2175" s="8"/>
      <c r="G2175" s="8"/>
      <c r="H2175" s="8"/>
      <c r="I2175" s="8"/>
      <c r="J2175" s="8"/>
      <c r="K2175" s="8"/>
      <c r="L2175" s="8"/>
      <c r="M2175" s="32"/>
      <c r="N2175" s="57" t="str">
        <f t="shared" si="17"/>
        <v/>
      </c>
      <c r="O2175" s="54">
        <f t="shared" ca="1" si="3"/>
        <v>62</v>
      </c>
      <c r="P2175" s="55">
        <f t="shared" ca="1" si="13"/>
        <v>-6.4270786181677784E+16</v>
      </c>
      <c r="Q2175" s="56">
        <f t="shared" ca="1" si="14"/>
        <v>3.1492685229022116E+18</v>
      </c>
      <c r="R2175" s="57">
        <f t="shared" ca="1" si="15"/>
        <v>2</v>
      </c>
      <c r="S2175" s="8"/>
      <c r="T2175" s="8"/>
      <c r="U2175" s="8"/>
      <c r="V2175" s="8"/>
      <c r="W2175" s="8"/>
      <c r="X2175" s="8"/>
      <c r="Y2175" s="8"/>
      <c r="Z2175" s="8"/>
    </row>
    <row r="2176" spans="1:26" ht="15.75" customHeight="1">
      <c r="A2176" s="8"/>
      <c r="B2176" s="8"/>
      <c r="C2176" s="8"/>
      <c r="D2176" s="8"/>
      <c r="E2176" s="8"/>
      <c r="F2176" s="8"/>
      <c r="G2176" s="8"/>
      <c r="H2176" s="8"/>
      <c r="I2176" s="8"/>
      <c r="J2176" s="8"/>
      <c r="K2176" s="8"/>
      <c r="L2176" s="8"/>
      <c r="M2176" s="32"/>
      <c r="N2176" s="57" t="str">
        <f t="shared" si="17"/>
        <v/>
      </c>
      <c r="O2176" s="54">
        <f t="shared" ca="1" si="3"/>
        <v>52</v>
      </c>
      <c r="P2176" s="55">
        <f t="shared" ca="1" si="13"/>
        <v>1.2597074091608846E+17</v>
      </c>
      <c r="Q2176" s="56">
        <f t="shared" ca="1" si="14"/>
        <v>3.2752392638182999E+18</v>
      </c>
      <c r="R2176" s="57">
        <f t="shared" ca="1" si="15"/>
        <v>0</v>
      </c>
      <c r="S2176" s="8"/>
      <c r="T2176" s="8"/>
      <c r="U2176" s="8"/>
      <c r="V2176" s="8"/>
      <c r="W2176" s="8"/>
      <c r="X2176" s="8"/>
      <c r="Y2176" s="8"/>
      <c r="Z2176" s="8"/>
    </row>
    <row r="2177" spans="1:26" ht="15.75" customHeight="1">
      <c r="A2177" s="8"/>
      <c r="B2177" s="8"/>
      <c r="C2177" s="8"/>
      <c r="D2177" s="8"/>
      <c r="E2177" s="8"/>
      <c r="F2177" s="8"/>
      <c r="G2177" s="8"/>
      <c r="H2177" s="8"/>
      <c r="I2177" s="8"/>
      <c r="J2177" s="8"/>
      <c r="K2177" s="8"/>
      <c r="L2177" s="8"/>
      <c r="M2177" s="32"/>
      <c r="N2177" s="57" t="str">
        <f t="shared" si="17"/>
        <v/>
      </c>
      <c r="O2177" s="54">
        <f t="shared" ca="1" si="3"/>
        <v>21</v>
      </c>
      <c r="P2177" s="55">
        <f t="shared" ca="1" si="13"/>
        <v>1.31009570552732E+17</v>
      </c>
      <c r="Q2177" s="56">
        <f t="shared" ca="1" si="14"/>
        <v>3.4062488343710321E+18</v>
      </c>
      <c r="R2177" s="57">
        <f t="shared" ca="1" si="15"/>
        <v>0</v>
      </c>
      <c r="S2177" s="8"/>
      <c r="T2177" s="8"/>
      <c r="U2177" s="8"/>
      <c r="V2177" s="8"/>
      <c r="W2177" s="8"/>
      <c r="X2177" s="8"/>
      <c r="Y2177" s="8"/>
      <c r="Z2177" s="8"/>
    </row>
    <row r="2178" spans="1:26" ht="15.75" customHeight="1">
      <c r="A2178" s="8"/>
      <c r="B2178" s="8"/>
      <c r="C2178" s="8"/>
      <c r="D2178" s="8"/>
      <c r="E2178" s="8"/>
      <c r="F2178" s="8"/>
      <c r="G2178" s="8"/>
      <c r="H2178" s="8"/>
      <c r="I2178" s="8"/>
      <c r="J2178" s="8"/>
      <c r="K2178" s="8"/>
      <c r="L2178" s="8"/>
      <c r="M2178" s="32"/>
      <c r="N2178" s="57" t="str">
        <f t="shared" si="17"/>
        <v/>
      </c>
      <c r="O2178" s="54">
        <f t="shared" ca="1" si="3"/>
        <v>18</v>
      </c>
      <c r="P2178" s="55">
        <f t="shared" ca="1" si="13"/>
        <v>1.3624995337484128E+17</v>
      </c>
      <c r="Q2178" s="56">
        <f t="shared" ca="1" si="14"/>
        <v>3.5424987877458734E+18</v>
      </c>
      <c r="R2178" s="57">
        <f t="shared" ca="1" si="15"/>
        <v>0</v>
      </c>
      <c r="S2178" s="8"/>
      <c r="T2178" s="8"/>
      <c r="U2178" s="8"/>
      <c r="V2178" s="8"/>
      <c r="W2178" s="8"/>
      <c r="X2178" s="8"/>
      <c r="Y2178" s="8"/>
      <c r="Z2178" s="8"/>
    </row>
    <row r="2179" spans="1:26" ht="15.75" customHeight="1">
      <c r="A2179" s="8"/>
      <c r="B2179" s="8"/>
      <c r="C2179" s="8"/>
      <c r="D2179" s="8"/>
      <c r="E2179" s="8"/>
      <c r="F2179" s="8"/>
      <c r="G2179" s="8"/>
      <c r="H2179" s="8"/>
      <c r="I2179" s="8"/>
      <c r="J2179" s="8"/>
      <c r="K2179" s="8"/>
      <c r="L2179" s="8"/>
      <c r="M2179" s="32"/>
      <c r="N2179" s="57" t="str">
        <f t="shared" si="17"/>
        <v/>
      </c>
      <c r="O2179" s="54">
        <f t="shared" ca="1" si="3"/>
        <v>6</v>
      </c>
      <c r="P2179" s="55">
        <f t="shared" ca="1" si="13"/>
        <v>1.4169995150983494E+17</v>
      </c>
      <c r="Q2179" s="56">
        <f t="shared" ca="1" si="14"/>
        <v>3.6841987392557082E+18</v>
      </c>
      <c r="R2179" s="57">
        <f t="shared" ca="1" si="15"/>
        <v>0</v>
      </c>
      <c r="S2179" s="8"/>
      <c r="T2179" s="8"/>
      <c r="U2179" s="8"/>
      <c r="V2179" s="8"/>
      <c r="W2179" s="8"/>
      <c r="X2179" s="8"/>
      <c r="Y2179" s="8"/>
      <c r="Z2179" s="8"/>
    </row>
    <row r="2180" spans="1:26" ht="15.75" customHeight="1">
      <c r="A2180" s="8"/>
      <c r="B2180" s="8"/>
      <c r="C2180" s="8"/>
      <c r="D2180" s="8"/>
      <c r="E2180" s="8"/>
      <c r="F2180" s="8"/>
      <c r="G2180" s="8"/>
      <c r="H2180" s="8"/>
      <c r="I2180" s="8"/>
      <c r="J2180" s="8"/>
      <c r="K2180" s="8"/>
      <c r="L2180" s="8"/>
      <c r="M2180" s="32"/>
      <c r="N2180" s="57" t="str">
        <f t="shared" si="17"/>
        <v/>
      </c>
      <c r="O2180" s="54">
        <f t="shared" ca="1" si="3"/>
        <v>92</v>
      </c>
      <c r="P2180" s="55">
        <f t="shared" ca="1" si="13"/>
        <v>-7.368397478511416E+16</v>
      </c>
      <c r="Q2180" s="56">
        <f t="shared" ca="1" si="14"/>
        <v>3.610514764470594E+18</v>
      </c>
      <c r="R2180" s="57">
        <f t="shared" ca="1" si="15"/>
        <v>1</v>
      </c>
      <c r="S2180" s="8"/>
      <c r="T2180" s="8"/>
      <c r="U2180" s="8"/>
      <c r="V2180" s="8"/>
      <c r="W2180" s="8"/>
      <c r="X2180" s="8"/>
      <c r="Y2180" s="8"/>
      <c r="Z2180" s="8"/>
    </row>
    <row r="2181" spans="1:26" ht="15.75" customHeight="1">
      <c r="A2181" s="8"/>
      <c r="B2181" s="8"/>
      <c r="C2181" s="8"/>
      <c r="D2181" s="8"/>
      <c r="E2181" s="8"/>
      <c r="F2181" s="8"/>
      <c r="G2181" s="8"/>
      <c r="H2181" s="8"/>
      <c r="I2181" s="8"/>
      <c r="J2181" s="8"/>
      <c r="K2181" s="8"/>
      <c r="L2181" s="8"/>
      <c r="M2181" s="32"/>
      <c r="N2181" s="57" t="str">
        <f t="shared" si="17"/>
        <v/>
      </c>
      <c r="O2181" s="54">
        <f t="shared" ca="1" si="3"/>
        <v>46</v>
      </c>
      <c r="P2181" s="55">
        <f t="shared" ca="1" si="13"/>
        <v>1.4442059057882378E+17</v>
      </c>
      <c r="Q2181" s="56">
        <f t="shared" ca="1" si="14"/>
        <v>3.7549353550494177E+18</v>
      </c>
      <c r="R2181" s="57">
        <f t="shared" ca="1" si="15"/>
        <v>0</v>
      </c>
      <c r="S2181" s="8"/>
      <c r="T2181" s="8"/>
      <c r="U2181" s="8"/>
      <c r="V2181" s="8"/>
      <c r="W2181" s="8"/>
      <c r="X2181" s="8"/>
      <c r="Y2181" s="8"/>
      <c r="Z2181" s="8"/>
    </row>
    <row r="2182" spans="1:26" ht="15.75" customHeight="1">
      <c r="A2182" s="8"/>
      <c r="B2182" s="8"/>
      <c r="C2182" s="8"/>
      <c r="D2182" s="8"/>
      <c r="E2182" s="8"/>
      <c r="F2182" s="8"/>
      <c r="G2182" s="8"/>
      <c r="H2182" s="8"/>
      <c r="I2182" s="8"/>
      <c r="J2182" s="8"/>
      <c r="K2182" s="8"/>
      <c r="L2182" s="8"/>
      <c r="M2182" s="32"/>
      <c r="N2182" s="57" t="str">
        <f t="shared" si="17"/>
        <v/>
      </c>
      <c r="O2182" s="54">
        <f t="shared" ca="1" si="3"/>
        <v>44</v>
      </c>
      <c r="P2182" s="55">
        <f t="shared" ca="1" si="13"/>
        <v>1.501974142019767E+17</v>
      </c>
      <c r="Q2182" s="56">
        <f t="shared" ca="1" si="14"/>
        <v>3.9051327692513946E+18</v>
      </c>
      <c r="R2182" s="57">
        <f t="shared" ca="1" si="15"/>
        <v>0</v>
      </c>
      <c r="S2182" s="8"/>
      <c r="T2182" s="8"/>
      <c r="U2182" s="8"/>
      <c r="V2182" s="8"/>
      <c r="W2182" s="8"/>
      <c r="X2182" s="8"/>
      <c r="Y2182" s="8"/>
      <c r="Z2182" s="8"/>
    </row>
    <row r="2183" spans="1:26" ht="15.75" customHeight="1">
      <c r="A2183" s="8"/>
      <c r="B2183" s="8"/>
      <c r="C2183" s="8"/>
      <c r="D2183" s="8"/>
      <c r="E2183" s="8"/>
      <c r="F2183" s="8"/>
      <c r="G2183" s="8"/>
      <c r="H2183" s="8"/>
      <c r="I2183" s="8"/>
      <c r="J2183" s="8"/>
      <c r="K2183" s="8"/>
      <c r="L2183" s="8"/>
      <c r="M2183" s="32"/>
      <c r="N2183" s="57" t="str">
        <f t="shared" si="17"/>
        <v/>
      </c>
      <c r="O2183" s="54">
        <f t="shared" ca="1" si="3"/>
        <v>12</v>
      </c>
      <c r="P2183" s="55">
        <f t="shared" ca="1" si="13"/>
        <v>1.5620531077005578E+17</v>
      </c>
      <c r="Q2183" s="56">
        <f t="shared" ca="1" si="14"/>
        <v>4.0613380800214502E+18</v>
      </c>
      <c r="R2183" s="57">
        <f t="shared" ca="1" si="15"/>
        <v>0</v>
      </c>
      <c r="S2183" s="8"/>
      <c r="T2183" s="8"/>
      <c r="U2183" s="8"/>
      <c r="V2183" s="8"/>
      <c r="W2183" s="8"/>
      <c r="X2183" s="8"/>
      <c r="Y2183" s="8"/>
      <c r="Z2183" s="8"/>
    </row>
    <row r="2184" spans="1:26" ht="15.75" customHeight="1">
      <c r="A2184" s="8"/>
      <c r="B2184" s="8"/>
      <c r="C2184" s="8"/>
      <c r="D2184" s="8"/>
      <c r="E2184" s="8"/>
      <c r="F2184" s="8"/>
      <c r="G2184" s="8"/>
      <c r="H2184" s="8"/>
      <c r="I2184" s="8"/>
      <c r="J2184" s="8"/>
      <c r="K2184" s="8"/>
      <c r="L2184" s="8"/>
      <c r="M2184" s="32"/>
      <c r="N2184" s="57" t="str">
        <f t="shared" si="17"/>
        <v/>
      </c>
      <c r="O2184" s="54">
        <f t="shared" ca="1" si="3"/>
        <v>1</v>
      </c>
      <c r="P2184" s="55">
        <f t="shared" ca="1" si="13"/>
        <v>1.6245352320085802E+17</v>
      </c>
      <c r="Q2184" s="56">
        <f t="shared" ca="1" si="14"/>
        <v>4.2237916032223084E+18</v>
      </c>
      <c r="R2184" s="57">
        <f t="shared" ca="1" si="15"/>
        <v>0</v>
      </c>
      <c r="S2184" s="8"/>
      <c r="T2184" s="8"/>
      <c r="U2184" s="8"/>
      <c r="V2184" s="8"/>
      <c r="W2184" s="8"/>
      <c r="X2184" s="8"/>
      <c r="Y2184" s="8"/>
      <c r="Z2184" s="8"/>
    </row>
    <row r="2185" spans="1:26" ht="15.75" customHeight="1">
      <c r="A2185" s="8"/>
      <c r="B2185" s="8"/>
      <c r="C2185" s="8"/>
      <c r="D2185" s="8"/>
      <c r="E2185" s="8"/>
      <c r="F2185" s="8"/>
      <c r="G2185" s="8"/>
      <c r="H2185" s="8"/>
      <c r="I2185" s="8"/>
      <c r="J2185" s="8"/>
      <c r="K2185" s="8"/>
      <c r="L2185" s="8"/>
      <c r="M2185" s="32"/>
      <c r="N2185" s="57" t="str">
        <f t="shared" si="17"/>
        <v/>
      </c>
      <c r="O2185" s="54">
        <f t="shared" ca="1" si="3"/>
        <v>10</v>
      </c>
      <c r="P2185" s="55">
        <f t="shared" ca="1" si="13"/>
        <v>1.6895166412889235E+17</v>
      </c>
      <c r="Q2185" s="56">
        <f t="shared" ca="1" si="14"/>
        <v>4.3927432673512008E+18</v>
      </c>
      <c r="R2185" s="57">
        <f t="shared" ca="1" si="15"/>
        <v>0</v>
      </c>
      <c r="S2185" s="8"/>
      <c r="T2185" s="8"/>
      <c r="U2185" s="8"/>
      <c r="V2185" s="8"/>
      <c r="W2185" s="8"/>
      <c r="X2185" s="8"/>
      <c r="Y2185" s="8"/>
      <c r="Z2185" s="8"/>
    </row>
    <row r="2186" spans="1:26" ht="15.75" customHeight="1">
      <c r="A2186" s="8"/>
      <c r="B2186" s="8"/>
      <c r="C2186" s="8"/>
      <c r="D2186" s="8"/>
      <c r="E2186" s="8"/>
      <c r="F2186" s="8"/>
      <c r="G2186" s="8"/>
      <c r="H2186" s="8"/>
      <c r="I2186" s="8"/>
      <c r="J2186" s="8"/>
      <c r="K2186" s="8"/>
      <c r="L2186" s="8"/>
      <c r="M2186" s="32"/>
      <c r="N2186" s="57" t="str">
        <f t="shared" si="17"/>
        <v/>
      </c>
      <c r="O2186" s="54">
        <f t="shared" ca="1" si="3"/>
        <v>36</v>
      </c>
      <c r="P2186" s="55">
        <f t="shared" ca="1" si="13"/>
        <v>1.7570973069404803E+17</v>
      </c>
      <c r="Q2186" s="56">
        <f t="shared" ca="1" si="14"/>
        <v>4.568452998045249E+18</v>
      </c>
      <c r="R2186" s="57">
        <f t="shared" ca="1" si="15"/>
        <v>0</v>
      </c>
      <c r="S2186" s="8"/>
      <c r="T2186" s="8"/>
      <c r="U2186" s="8"/>
      <c r="V2186" s="8"/>
      <c r="W2186" s="8"/>
      <c r="X2186" s="8"/>
      <c r="Y2186" s="8"/>
      <c r="Z2186" s="8"/>
    </row>
    <row r="2187" spans="1:26" ht="15.75" customHeight="1">
      <c r="A2187" s="8"/>
      <c r="B2187" s="8"/>
      <c r="C2187" s="8"/>
      <c r="D2187" s="8"/>
      <c r="E2187" s="8"/>
      <c r="F2187" s="8"/>
      <c r="G2187" s="8"/>
      <c r="H2187" s="8"/>
      <c r="I2187" s="8"/>
      <c r="J2187" s="8"/>
      <c r="K2187" s="8"/>
      <c r="L2187" s="8"/>
      <c r="M2187" s="32"/>
      <c r="N2187" s="57" t="str">
        <f t="shared" si="17"/>
        <v/>
      </c>
      <c r="O2187" s="54">
        <f t="shared" ca="1" si="3"/>
        <v>14</v>
      </c>
      <c r="P2187" s="55">
        <f t="shared" ca="1" si="13"/>
        <v>1.8273811992180995E+17</v>
      </c>
      <c r="Q2187" s="56">
        <f t="shared" ca="1" si="14"/>
        <v>4.7511911179670589E+18</v>
      </c>
      <c r="R2187" s="57">
        <f t="shared" ca="1" si="15"/>
        <v>0</v>
      </c>
      <c r="S2187" s="8"/>
      <c r="T2187" s="8"/>
      <c r="U2187" s="8"/>
      <c r="V2187" s="8"/>
      <c r="W2187" s="8"/>
      <c r="X2187" s="8"/>
      <c r="Y2187" s="8"/>
      <c r="Z2187" s="8"/>
    </row>
    <row r="2188" spans="1:26" ht="15.75" customHeight="1">
      <c r="A2188" s="8"/>
      <c r="B2188" s="8"/>
      <c r="C2188" s="8"/>
      <c r="D2188" s="8"/>
      <c r="E2188" s="8"/>
      <c r="F2188" s="8"/>
      <c r="G2188" s="8"/>
      <c r="H2188" s="8"/>
      <c r="I2188" s="8"/>
      <c r="J2188" s="8"/>
      <c r="K2188" s="8"/>
      <c r="L2188" s="8"/>
      <c r="M2188" s="32"/>
      <c r="N2188" s="57" t="str">
        <f t="shared" si="17"/>
        <v/>
      </c>
      <c r="O2188" s="54">
        <f t="shared" ca="1" si="3"/>
        <v>89</v>
      </c>
      <c r="P2188" s="55">
        <f t="shared" ca="1" si="13"/>
        <v>-9.5023822359341184E+16</v>
      </c>
      <c r="Q2188" s="56">
        <f t="shared" ca="1" si="14"/>
        <v>4.6561672956077179E+18</v>
      </c>
      <c r="R2188" s="57">
        <f t="shared" ca="1" si="15"/>
        <v>1</v>
      </c>
      <c r="S2188" s="8"/>
      <c r="T2188" s="8"/>
      <c r="U2188" s="8"/>
      <c r="V2188" s="8"/>
      <c r="W2188" s="8"/>
      <c r="X2188" s="8"/>
      <c r="Y2188" s="8"/>
      <c r="Z2188" s="8"/>
    </row>
    <row r="2189" spans="1:26" ht="15.75" customHeight="1">
      <c r="A2189" s="8"/>
      <c r="B2189" s="8"/>
      <c r="C2189" s="8"/>
      <c r="D2189" s="8"/>
      <c r="E2189" s="8"/>
      <c r="F2189" s="8"/>
      <c r="G2189" s="8"/>
      <c r="H2189" s="8"/>
      <c r="I2189" s="8"/>
      <c r="J2189" s="8"/>
      <c r="K2189" s="8"/>
      <c r="L2189" s="8"/>
      <c r="M2189" s="32"/>
      <c r="N2189" s="57" t="str">
        <f t="shared" si="17"/>
        <v/>
      </c>
      <c r="O2189" s="54">
        <f t="shared" ca="1" si="3"/>
        <v>49</v>
      </c>
      <c r="P2189" s="55">
        <f t="shared" ca="1" si="13"/>
        <v>1.862466918243087E+17</v>
      </c>
      <c r="Q2189" s="56">
        <f t="shared" ca="1" si="14"/>
        <v>4.8424139874320261E+18</v>
      </c>
      <c r="R2189" s="57">
        <f t="shared" ca="1" si="15"/>
        <v>0</v>
      </c>
      <c r="S2189" s="8"/>
      <c r="T2189" s="8"/>
      <c r="U2189" s="8"/>
      <c r="V2189" s="8"/>
      <c r="W2189" s="8"/>
      <c r="X2189" s="8"/>
      <c r="Y2189" s="8"/>
      <c r="Z2189" s="8"/>
    </row>
    <row r="2190" spans="1:26" ht="15.75" customHeight="1">
      <c r="A2190" s="8"/>
      <c r="B2190" s="8"/>
      <c r="C2190" s="8"/>
      <c r="D2190" s="8"/>
      <c r="E2190" s="8"/>
      <c r="F2190" s="8"/>
      <c r="G2190" s="8"/>
      <c r="H2190" s="8"/>
      <c r="I2190" s="8"/>
      <c r="J2190" s="8"/>
      <c r="K2190" s="8"/>
      <c r="L2190" s="8"/>
      <c r="M2190" s="32"/>
      <c r="N2190" s="57" t="str">
        <f t="shared" si="17"/>
        <v/>
      </c>
      <c r="O2190" s="54">
        <f t="shared" ca="1" si="3"/>
        <v>46</v>
      </c>
      <c r="P2190" s="55">
        <f t="shared" ca="1" si="13"/>
        <v>1.9369655949728106E+17</v>
      </c>
      <c r="Q2190" s="56">
        <f t="shared" ca="1" si="14"/>
        <v>5.0361105469293076E+18</v>
      </c>
      <c r="R2190" s="57">
        <f t="shared" ca="1" si="15"/>
        <v>0</v>
      </c>
      <c r="S2190" s="8"/>
      <c r="T2190" s="8"/>
      <c r="U2190" s="8"/>
      <c r="V2190" s="8"/>
      <c r="W2190" s="8"/>
      <c r="X2190" s="8"/>
      <c r="Y2190" s="8"/>
      <c r="Z2190" s="8"/>
    </row>
    <row r="2191" spans="1:26" ht="15.75" customHeight="1">
      <c r="A2191" s="8"/>
      <c r="B2191" s="8"/>
      <c r="C2191" s="8"/>
      <c r="D2191" s="8"/>
      <c r="E2191" s="8"/>
      <c r="F2191" s="8"/>
      <c r="G2191" s="8"/>
      <c r="H2191" s="8"/>
      <c r="I2191" s="8"/>
      <c r="J2191" s="8"/>
      <c r="K2191" s="8"/>
      <c r="L2191" s="8"/>
      <c r="M2191" s="32"/>
      <c r="N2191" s="57" t="str">
        <f t="shared" si="17"/>
        <v/>
      </c>
      <c r="O2191" s="54">
        <f t="shared" ca="1" si="3"/>
        <v>6</v>
      </c>
      <c r="P2191" s="55">
        <f t="shared" ca="1" si="13"/>
        <v>2.0144442187717232E+17</v>
      </c>
      <c r="Q2191" s="56">
        <f t="shared" ca="1" si="14"/>
        <v>5.2375549688064799E+18</v>
      </c>
      <c r="R2191" s="57">
        <f t="shared" ca="1" si="15"/>
        <v>0</v>
      </c>
      <c r="S2191" s="8"/>
      <c r="T2191" s="8"/>
      <c r="U2191" s="8"/>
      <c r="V2191" s="8"/>
      <c r="W2191" s="8"/>
      <c r="X2191" s="8"/>
      <c r="Y2191" s="8"/>
      <c r="Z2191" s="8"/>
    </row>
    <row r="2192" spans="1:26" ht="15.75" customHeight="1">
      <c r="A2192" s="8"/>
      <c r="B2192" s="8"/>
      <c r="C2192" s="8"/>
      <c r="D2192" s="8"/>
      <c r="E2192" s="8"/>
      <c r="F2192" s="8"/>
      <c r="G2192" s="8"/>
      <c r="H2192" s="8"/>
      <c r="I2192" s="8"/>
      <c r="J2192" s="8"/>
      <c r="K2192" s="8"/>
      <c r="L2192" s="8"/>
      <c r="M2192" s="32"/>
      <c r="N2192" s="57" t="str">
        <f t="shared" si="17"/>
        <v/>
      </c>
      <c r="O2192" s="54">
        <f t="shared" ca="1" si="3"/>
        <v>39</v>
      </c>
      <c r="P2192" s="55">
        <f t="shared" ca="1" si="13"/>
        <v>2.095021987522592E+17</v>
      </c>
      <c r="Q2192" s="56">
        <f t="shared" ca="1" si="14"/>
        <v>5.4470571675587389E+18</v>
      </c>
      <c r="R2192" s="57">
        <f t="shared" ca="1" si="15"/>
        <v>0</v>
      </c>
      <c r="S2192" s="8"/>
      <c r="T2192" s="8"/>
      <c r="U2192" s="8"/>
      <c r="V2192" s="8"/>
      <c r="W2192" s="8"/>
      <c r="X2192" s="8"/>
      <c r="Y2192" s="8"/>
      <c r="Z2192" s="8"/>
    </row>
    <row r="2193" spans="1:26" ht="15.75" customHeight="1">
      <c r="A2193" s="8"/>
      <c r="B2193" s="8"/>
      <c r="C2193" s="8"/>
      <c r="D2193" s="8"/>
      <c r="E2193" s="8"/>
      <c r="F2193" s="8"/>
      <c r="G2193" s="8"/>
      <c r="H2193" s="8"/>
      <c r="I2193" s="8"/>
      <c r="J2193" s="8"/>
      <c r="K2193" s="8"/>
      <c r="L2193" s="8"/>
      <c r="M2193" s="32"/>
      <c r="N2193" s="57" t="str">
        <f t="shared" si="17"/>
        <v/>
      </c>
      <c r="O2193" s="54">
        <f t="shared" ca="1" si="3"/>
        <v>74</v>
      </c>
      <c r="P2193" s="55">
        <f t="shared" ca="1" si="13"/>
        <v>-1.0894114335117478E+17</v>
      </c>
      <c r="Q2193" s="56">
        <f t="shared" ca="1" si="14"/>
        <v>5.3381160242075638E+18</v>
      </c>
      <c r="R2193" s="57">
        <f t="shared" ca="1" si="15"/>
        <v>1</v>
      </c>
      <c r="S2193" s="8"/>
      <c r="T2193" s="8"/>
      <c r="U2193" s="8"/>
      <c r="V2193" s="8"/>
      <c r="W2193" s="8"/>
      <c r="X2193" s="8"/>
      <c r="Y2193" s="8"/>
      <c r="Z2193" s="8"/>
    </row>
    <row r="2194" spans="1:26" ht="15.75" customHeight="1">
      <c r="A2194" s="8"/>
      <c r="B2194" s="8"/>
      <c r="C2194" s="8"/>
      <c r="D2194" s="8"/>
      <c r="E2194" s="8"/>
      <c r="F2194" s="8"/>
      <c r="G2194" s="8"/>
      <c r="H2194" s="8"/>
      <c r="I2194" s="8"/>
      <c r="J2194" s="8"/>
      <c r="K2194" s="8"/>
      <c r="L2194" s="8"/>
      <c r="M2194" s="32"/>
      <c r="N2194" s="57" t="str">
        <f t="shared" si="17"/>
        <v/>
      </c>
      <c r="O2194" s="54">
        <f t="shared" ca="1" si="3"/>
        <v>82</v>
      </c>
      <c r="P2194" s="55">
        <f t="shared" ca="1" si="13"/>
        <v>-1.0676232048415128E+17</v>
      </c>
      <c r="Q2194" s="56">
        <f t="shared" ca="1" si="14"/>
        <v>5.2313537037234125E+18</v>
      </c>
      <c r="R2194" s="57">
        <f t="shared" ca="1" si="15"/>
        <v>2</v>
      </c>
      <c r="S2194" s="8"/>
      <c r="T2194" s="8"/>
      <c r="U2194" s="8"/>
      <c r="V2194" s="8"/>
      <c r="W2194" s="8"/>
      <c r="X2194" s="8"/>
      <c r="Y2194" s="8"/>
      <c r="Z2194" s="8"/>
    </row>
    <row r="2195" spans="1:26" ht="15.75" customHeight="1">
      <c r="A2195" s="8"/>
      <c r="B2195" s="8"/>
      <c r="C2195" s="8"/>
      <c r="D2195" s="8"/>
      <c r="E2195" s="8"/>
      <c r="F2195" s="8"/>
      <c r="G2195" s="8"/>
      <c r="H2195" s="8"/>
      <c r="I2195" s="8"/>
      <c r="J2195" s="8"/>
      <c r="K2195" s="8"/>
      <c r="L2195" s="8"/>
      <c r="M2195" s="32"/>
      <c r="N2195" s="57" t="str">
        <f t="shared" si="17"/>
        <v/>
      </c>
      <c r="O2195" s="54">
        <f t="shared" ca="1" si="3"/>
        <v>44</v>
      </c>
      <c r="P2195" s="55">
        <f t="shared" ca="1" si="13"/>
        <v>2.0925414814893651E+17</v>
      </c>
      <c r="Q2195" s="56">
        <f t="shared" ca="1" si="14"/>
        <v>5.4406078518723492E+18</v>
      </c>
      <c r="R2195" s="57">
        <f t="shared" ca="1" si="15"/>
        <v>0</v>
      </c>
      <c r="S2195" s="8"/>
      <c r="T2195" s="8"/>
      <c r="U2195" s="8"/>
      <c r="V2195" s="8"/>
      <c r="W2195" s="8"/>
      <c r="X2195" s="8"/>
      <c r="Y2195" s="8"/>
      <c r="Z2195" s="8"/>
    </row>
    <row r="2196" spans="1:26" ht="15.75" customHeight="1">
      <c r="A2196" s="8"/>
      <c r="B2196" s="8"/>
      <c r="C2196" s="8"/>
      <c r="D2196" s="8"/>
      <c r="E2196" s="8"/>
      <c r="F2196" s="8"/>
      <c r="G2196" s="8"/>
      <c r="H2196" s="8"/>
      <c r="I2196" s="8"/>
      <c r="J2196" s="8"/>
      <c r="K2196" s="8"/>
      <c r="L2196" s="8"/>
      <c r="M2196" s="32"/>
      <c r="N2196" s="57" t="str">
        <f t="shared" si="17"/>
        <v/>
      </c>
      <c r="O2196" s="54">
        <f t="shared" ca="1" si="3"/>
        <v>52</v>
      </c>
      <c r="P2196" s="55">
        <f t="shared" ca="1" si="13"/>
        <v>2.1762431407489398E+17</v>
      </c>
      <c r="Q2196" s="56">
        <f t="shared" ca="1" si="14"/>
        <v>5.6582321659472435E+18</v>
      </c>
      <c r="R2196" s="57">
        <f t="shared" ca="1" si="15"/>
        <v>0</v>
      </c>
      <c r="S2196" s="8"/>
      <c r="T2196" s="8"/>
      <c r="U2196" s="8"/>
      <c r="V2196" s="8"/>
      <c r="W2196" s="8"/>
      <c r="X2196" s="8"/>
      <c r="Y2196" s="8"/>
      <c r="Z2196" s="8"/>
    </row>
    <row r="2197" spans="1:26" ht="15.75" customHeight="1">
      <c r="A2197" s="8"/>
      <c r="B2197" s="8"/>
      <c r="C2197" s="8"/>
      <c r="D2197" s="8"/>
      <c r="E2197" s="8"/>
      <c r="F2197" s="8"/>
      <c r="G2197" s="8"/>
      <c r="H2197" s="8"/>
      <c r="I2197" s="8"/>
      <c r="J2197" s="8"/>
      <c r="K2197" s="8"/>
      <c r="L2197" s="8"/>
      <c r="M2197" s="32"/>
      <c r="N2197" s="57" t="str">
        <f t="shared" si="17"/>
        <v/>
      </c>
      <c r="O2197" s="54">
        <f t="shared" ca="1" si="3"/>
        <v>65</v>
      </c>
      <c r="P2197" s="55">
        <f t="shared" ca="1" si="13"/>
        <v>-1.1316464331894488E+17</v>
      </c>
      <c r="Q2197" s="56">
        <f t="shared" ca="1" si="14"/>
        <v>5.5450675226282988E+18</v>
      </c>
      <c r="R2197" s="57">
        <f t="shared" ca="1" si="15"/>
        <v>1</v>
      </c>
      <c r="S2197" s="8"/>
      <c r="T2197" s="8"/>
      <c r="U2197" s="8"/>
      <c r="V2197" s="8"/>
      <c r="W2197" s="8"/>
      <c r="X2197" s="8"/>
      <c r="Y2197" s="8"/>
      <c r="Z2197" s="8"/>
    </row>
    <row r="2198" spans="1:26" ht="15.75" customHeight="1">
      <c r="A2198" s="8"/>
      <c r="B2198" s="8"/>
      <c r="C2198" s="8"/>
      <c r="D2198" s="8"/>
      <c r="E2198" s="8"/>
      <c r="F2198" s="8"/>
      <c r="G2198" s="8"/>
      <c r="H2198" s="8"/>
      <c r="I2198" s="8"/>
      <c r="J2198" s="8"/>
      <c r="K2198" s="8"/>
      <c r="L2198" s="8"/>
      <c r="M2198" s="32"/>
      <c r="N2198" s="57" t="str">
        <f t="shared" si="17"/>
        <v/>
      </c>
      <c r="O2198" s="54">
        <f t="shared" ca="1" si="3"/>
        <v>43</v>
      </c>
      <c r="P2198" s="55">
        <f t="shared" ca="1" si="13"/>
        <v>2.2180270090513197E+17</v>
      </c>
      <c r="Q2198" s="56">
        <f t="shared" ca="1" si="14"/>
        <v>5.7668702235334308E+18</v>
      </c>
      <c r="R2198" s="57">
        <f t="shared" ca="1" si="15"/>
        <v>0</v>
      </c>
      <c r="S2198" s="8"/>
      <c r="T2198" s="8"/>
      <c r="U2198" s="8"/>
      <c r="V2198" s="8"/>
      <c r="W2198" s="8"/>
      <c r="X2198" s="8"/>
      <c r="Y2198" s="8"/>
      <c r="Z2198" s="8"/>
    </row>
    <row r="2199" spans="1:26" ht="15.75" customHeight="1">
      <c r="A2199" s="8"/>
      <c r="B2199" s="8"/>
      <c r="C2199" s="8"/>
      <c r="D2199" s="8"/>
      <c r="E2199" s="8"/>
      <c r="F2199" s="8"/>
      <c r="G2199" s="8"/>
      <c r="H2199" s="8"/>
      <c r="I2199" s="8"/>
      <c r="J2199" s="8"/>
      <c r="K2199" s="8"/>
      <c r="L2199" s="8"/>
      <c r="M2199" s="32"/>
      <c r="N2199" s="57" t="str">
        <f t="shared" si="17"/>
        <v/>
      </c>
      <c r="O2199" s="54">
        <f t="shared" ca="1" si="3"/>
        <v>75</v>
      </c>
      <c r="P2199" s="55">
        <f t="shared" ca="1" si="13"/>
        <v>-1.1533740447066862E+17</v>
      </c>
      <c r="Q2199" s="56">
        <f t="shared" ca="1" si="14"/>
        <v>5.6515328190627625E+18</v>
      </c>
      <c r="R2199" s="57">
        <f t="shared" ca="1" si="15"/>
        <v>1</v>
      </c>
      <c r="S2199" s="8"/>
      <c r="T2199" s="8"/>
      <c r="U2199" s="8"/>
      <c r="V2199" s="8"/>
      <c r="W2199" s="8"/>
      <c r="X2199" s="8"/>
      <c r="Y2199" s="8"/>
      <c r="Z2199" s="8"/>
    </row>
    <row r="2200" spans="1:26" ht="15.75" customHeight="1">
      <c r="A2200" s="8"/>
      <c r="B2200" s="8"/>
      <c r="C2200" s="8"/>
      <c r="D2200" s="8"/>
      <c r="E2200" s="8"/>
      <c r="F2200" s="8"/>
      <c r="G2200" s="8"/>
      <c r="H2200" s="8"/>
      <c r="I2200" s="8"/>
      <c r="J2200" s="8"/>
      <c r="K2200" s="8"/>
      <c r="L2200" s="8"/>
      <c r="M2200" s="32"/>
      <c r="N2200" s="57" t="str">
        <f t="shared" si="17"/>
        <v/>
      </c>
      <c r="O2200" s="54">
        <f t="shared" ca="1" si="3"/>
        <v>78</v>
      </c>
      <c r="P2200" s="55">
        <f t="shared" ca="1" si="13"/>
        <v>-1.1303065638125525E+17</v>
      </c>
      <c r="Q2200" s="56">
        <f t="shared" ca="1" si="14"/>
        <v>5.5385021626815068E+18</v>
      </c>
      <c r="R2200" s="57">
        <f t="shared" ca="1" si="15"/>
        <v>2</v>
      </c>
      <c r="S2200" s="8"/>
      <c r="T2200" s="8"/>
      <c r="U2200" s="8"/>
      <c r="V2200" s="8"/>
      <c r="W2200" s="8"/>
      <c r="X2200" s="8"/>
      <c r="Y2200" s="8"/>
      <c r="Z2200" s="8"/>
    </row>
    <row r="2201" spans="1:26" ht="15.75" customHeight="1">
      <c r="A2201" s="8"/>
      <c r="B2201" s="8"/>
      <c r="C2201" s="8"/>
      <c r="D2201" s="8"/>
      <c r="E2201" s="8"/>
      <c r="F2201" s="8"/>
      <c r="G2201" s="8"/>
      <c r="H2201" s="8"/>
      <c r="I2201" s="8"/>
      <c r="J2201" s="8"/>
      <c r="K2201" s="8"/>
      <c r="L2201" s="8"/>
      <c r="M2201" s="32"/>
      <c r="N2201" s="57" t="str">
        <f t="shared" si="17"/>
        <v/>
      </c>
      <c r="O2201" s="54">
        <f t="shared" ca="1" si="3"/>
        <v>74</v>
      </c>
      <c r="P2201" s="55">
        <f t="shared" ca="1" si="13"/>
        <v>-1.1077004325363014E+17</v>
      </c>
      <c r="Q2201" s="56">
        <f t="shared" ca="1" si="14"/>
        <v>5.4277321194278769E+18</v>
      </c>
      <c r="R2201" s="57">
        <f t="shared" ca="1" si="15"/>
        <v>3</v>
      </c>
      <c r="S2201" s="8"/>
      <c r="T2201" s="8"/>
      <c r="U2201" s="8"/>
      <c r="V2201" s="8"/>
      <c r="W2201" s="8"/>
      <c r="X2201" s="8"/>
      <c r="Y2201" s="8"/>
      <c r="Z2201" s="8"/>
    </row>
    <row r="2202" spans="1:26" ht="15.75" customHeight="1">
      <c r="A2202" s="8"/>
      <c r="B2202" s="8"/>
      <c r="C2202" s="8"/>
      <c r="D2202" s="8"/>
      <c r="E2202" s="8"/>
      <c r="F2202" s="8"/>
      <c r="G2202" s="8"/>
      <c r="H2202" s="8"/>
      <c r="I2202" s="8"/>
      <c r="J2202" s="8"/>
      <c r="K2202" s="8"/>
      <c r="L2202" s="8"/>
      <c r="M2202" s="32"/>
      <c r="N2202" s="57" t="str">
        <f t="shared" si="17"/>
        <v/>
      </c>
      <c r="O2202" s="54">
        <f t="shared" ca="1" si="3"/>
        <v>32</v>
      </c>
      <c r="P2202" s="55">
        <f t="shared" ca="1" si="13"/>
        <v>2.1710928477711507E+17</v>
      </c>
      <c r="Q2202" s="56">
        <f t="shared" ca="1" si="14"/>
        <v>5.6448414042049915E+18</v>
      </c>
      <c r="R2202" s="57">
        <f t="shared" ca="1" si="15"/>
        <v>0</v>
      </c>
      <c r="S2202" s="8"/>
      <c r="T2202" s="8"/>
      <c r="U2202" s="8"/>
      <c r="V2202" s="8"/>
      <c r="W2202" s="8"/>
      <c r="X2202" s="8"/>
      <c r="Y2202" s="8"/>
      <c r="Z2202" s="8"/>
    </row>
    <row r="2203" spans="1:26" ht="15.75" customHeight="1">
      <c r="A2203" s="8"/>
      <c r="B2203" s="8"/>
      <c r="C2203" s="8"/>
      <c r="D2203" s="8"/>
      <c r="E2203" s="8"/>
      <c r="F2203" s="8"/>
      <c r="G2203" s="8"/>
      <c r="H2203" s="8"/>
      <c r="I2203" s="8"/>
      <c r="J2203" s="8"/>
      <c r="K2203" s="8"/>
      <c r="L2203" s="8"/>
      <c r="M2203" s="32"/>
      <c r="N2203" s="57" t="str">
        <f t="shared" si="17"/>
        <v/>
      </c>
      <c r="O2203" s="54">
        <f t="shared" ca="1" si="3"/>
        <v>40</v>
      </c>
      <c r="P2203" s="55">
        <f t="shared" ca="1" si="13"/>
        <v>2.2579365616819968E+17</v>
      </c>
      <c r="Q2203" s="56">
        <f t="shared" ca="1" si="14"/>
        <v>5.8706350603731907E+18</v>
      </c>
      <c r="R2203" s="57">
        <f t="shared" ca="1" si="15"/>
        <v>0</v>
      </c>
      <c r="S2203" s="8"/>
      <c r="T2203" s="8"/>
      <c r="U2203" s="8"/>
      <c r="V2203" s="8"/>
      <c r="W2203" s="8"/>
      <c r="X2203" s="8"/>
      <c r="Y2203" s="8"/>
      <c r="Z2203" s="8"/>
    </row>
    <row r="2204" spans="1:26" ht="15.75" customHeight="1">
      <c r="A2204" s="8"/>
      <c r="B2204" s="8"/>
      <c r="C2204" s="8"/>
      <c r="D2204" s="8"/>
      <c r="E2204" s="8"/>
      <c r="F2204" s="8"/>
      <c r="G2204" s="8"/>
      <c r="H2204" s="8"/>
      <c r="I2204" s="8"/>
      <c r="J2204" s="8"/>
      <c r="K2204" s="8"/>
      <c r="L2204" s="8"/>
      <c r="M2204" s="32"/>
      <c r="N2204" s="57" t="str">
        <f t="shared" si="17"/>
        <v/>
      </c>
      <c r="O2204" s="54">
        <f t="shared" ca="1" si="3"/>
        <v>48</v>
      </c>
      <c r="P2204" s="55">
        <f t="shared" ca="1" si="13"/>
        <v>2.3482540241492762E+17</v>
      </c>
      <c r="Q2204" s="56">
        <f t="shared" ca="1" si="14"/>
        <v>6.1054604627881185E+18</v>
      </c>
      <c r="R2204" s="57">
        <f t="shared" ca="1" si="15"/>
        <v>0</v>
      </c>
      <c r="S2204" s="8"/>
      <c r="T2204" s="8"/>
      <c r="U2204" s="8"/>
      <c r="V2204" s="8"/>
      <c r="W2204" s="8"/>
      <c r="X2204" s="8"/>
      <c r="Y2204" s="8"/>
      <c r="Z2204" s="8"/>
    </row>
    <row r="2205" spans="1:26" ht="15.75" customHeight="1">
      <c r="A2205" s="8"/>
      <c r="B2205" s="8"/>
      <c r="C2205" s="8"/>
      <c r="D2205" s="8"/>
      <c r="E2205" s="8"/>
      <c r="F2205" s="8"/>
      <c r="G2205" s="8"/>
      <c r="H2205" s="8"/>
      <c r="I2205" s="8"/>
      <c r="J2205" s="8"/>
      <c r="K2205" s="8"/>
      <c r="L2205" s="8"/>
      <c r="M2205" s="32"/>
      <c r="N2205" s="57" t="str">
        <f t="shared" si="17"/>
        <v/>
      </c>
      <c r="O2205" s="54">
        <f t="shared" ca="1" si="3"/>
        <v>61</v>
      </c>
      <c r="P2205" s="55">
        <f t="shared" ca="1" si="13"/>
        <v>-1.2210920925576237E+17</v>
      </c>
      <c r="Q2205" s="56">
        <f t="shared" ca="1" si="14"/>
        <v>5.9833512535323566E+18</v>
      </c>
      <c r="R2205" s="57">
        <f t="shared" ca="1" si="15"/>
        <v>1</v>
      </c>
      <c r="S2205" s="8"/>
      <c r="T2205" s="8"/>
      <c r="U2205" s="8"/>
      <c r="V2205" s="8"/>
      <c r="W2205" s="8"/>
      <c r="X2205" s="8"/>
      <c r="Y2205" s="8"/>
      <c r="Z2205" s="8"/>
    </row>
    <row r="2206" spans="1:26" ht="15.75" customHeight="1">
      <c r="A2206" s="8"/>
      <c r="B2206" s="8"/>
      <c r="C2206" s="8"/>
      <c r="D2206" s="8"/>
      <c r="E2206" s="8"/>
      <c r="F2206" s="8"/>
      <c r="G2206" s="8"/>
      <c r="H2206" s="8"/>
      <c r="I2206" s="8"/>
      <c r="J2206" s="8"/>
      <c r="K2206" s="8"/>
      <c r="L2206" s="8"/>
      <c r="M2206" s="32"/>
      <c r="N2206" s="57" t="str">
        <f t="shared" si="17"/>
        <v/>
      </c>
      <c r="O2206" s="54">
        <f t="shared" ca="1" si="3"/>
        <v>65</v>
      </c>
      <c r="P2206" s="55">
        <f t="shared" ca="1" si="13"/>
        <v>-1.1966702507064714E+17</v>
      </c>
      <c r="Q2206" s="56">
        <f t="shared" ca="1" si="14"/>
        <v>5.8636842284617093E+18</v>
      </c>
      <c r="R2206" s="57">
        <f t="shared" ca="1" si="15"/>
        <v>2</v>
      </c>
      <c r="S2206" s="8"/>
      <c r="T2206" s="8"/>
      <c r="U2206" s="8"/>
      <c r="V2206" s="8"/>
      <c r="W2206" s="8"/>
      <c r="X2206" s="8"/>
      <c r="Y2206" s="8"/>
      <c r="Z2206" s="8"/>
    </row>
    <row r="2207" spans="1:26" ht="15.75" customHeight="1">
      <c r="A2207" s="8"/>
      <c r="B2207" s="8"/>
      <c r="C2207" s="8"/>
      <c r="D2207" s="8"/>
      <c r="E2207" s="8"/>
      <c r="F2207" s="8"/>
      <c r="G2207" s="8"/>
      <c r="H2207" s="8"/>
      <c r="I2207" s="8"/>
      <c r="J2207" s="8"/>
      <c r="K2207" s="8"/>
      <c r="L2207" s="8"/>
      <c r="M2207" s="32"/>
      <c r="N2207" s="57" t="str">
        <f t="shared" si="17"/>
        <v/>
      </c>
      <c r="O2207" s="54">
        <f t="shared" ca="1" si="3"/>
        <v>54</v>
      </c>
      <c r="P2207" s="55">
        <f t="shared" ca="1" si="13"/>
        <v>2.3454736913846838E+17</v>
      </c>
      <c r="Q2207" s="56">
        <f t="shared" ca="1" si="14"/>
        <v>6.0982315976001782E+18</v>
      </c>
      <c r="R2207" s="57">
        <f t="shared" ca="1" si="15"/>
        <v>0</v>
      </c>
      <c r="S2207" s="8"/>
      <c r="T2207" s="8"/>
      <c r="U2207" s="8"/>
      <c r="V2207" s="8"/>
      <c r="W2207" s="8"/>
      <c r="X2207" s="8"/>
      <c r="Y2207" s="8"/>
      <c r="Z2207" s="8"/>
    </row>
    <row r="2208" spans="1:26" ht="15.75" customHeight="1">
      <c r="A2208" s="8"/>
      <c r="B2208" s="8"/>
      <c r="C2208" s="8"/>
      <c r="D2208" s="8"/>
      <c r="E2208" s="8"/>
      <c r="F2208" s="8"/>
      <c r="G2208" s="8"/>
      <c r="H2208" s="8"/>
      <c r="I2208" s="8"/>
      <c r="J2208" s="8"/>
      <c r="K2208" s="8"/>
      <c r="L2208" s="8"/>
      <c r="M2208" s="32"/>
      <c r="N2208" s="57" t="str">
        <f t="shared" si="17"/>
        <v/>
      </c>
      <c r="O2208" s="54">
        <f t="shared" ca="1" si="3"/>
        <v>61</v>
      </c>
      <c r="P2208" s="55">
        <f t="shared" ca="1" si="13"/>
        <v>-1.2196463195200357E+17</v>
      </c>
      <c r="Q2208" s="56">
        <f t="shared" ca="1" si="14"/>
        <v>5.9762669656481751E+18</v>
      </c>
      <c r="R2208" s="57">
        <f t="shared" ca="1" si="15"/>
        <v>1</v>
      </c>
      <c r="S2208" s="8"/>
      <c r="T2208" s="8"/>
      <c r="U2208" s="8"/>
      <c r="V2208" s="8"/>
      <c r="W2208" s="8"/>
      <c r="X2208" s="8"/>
      <c r="Y2208" s="8"/>
      <c r="Z2208" s="8"/>
    </row>
    <row r="2209" spans="1:26" ht="15.75" customHeight="1">
      <c r="A2209" s="8"/>
      <c r="B2209" s="8"/>
      <c r="C2209" s="8"/>
      <c r="D2209" s="8"/>
      <c r="E2209" s="8"/>
      <c r="F2209" s="8"/>
      <c r="G2209" s="8"/>
      <c r="H2209" s="8"/>
      <c r="I2209" s="8"/>
      <c r="J2209" s="8"/>
      <c r="K2209" s="8"/>
      <c r="L2209" s="8"/>
      <c r="M2209" s="32"/>
      <c r="N2209" s="57" t="str">
        <f t="shared" si="17"/>
        <v/>
      </c>
      <c r="O2209" s="54">
        <f t="shared" ca="1" si="3"/>
        <v>60</v>
      </c>
      <c r="P2209" s="55">
        <f t="shared" ca="1" si="13"/>
        <v>-1.195253393129635E+17</v>
      </c>
      <c r="Q2209" s="56">
        <f t="shared" ca="1" si="14"/>
        <v>5.8567416263352115E+18</v>
      </c>
      <c r="R2209" s="57">
        <f t="shared" ca="1" si="15"/>
        <v>2</v>
      </c>
      <c r="S2209" s="8"/>
      <c r="T2209" s="8"/>
      <c r="U2209" s="8"/>
      <c r="V2209" s="8"/>
      <c r="W2209" s="8"/>
      <c r="X2209" s="8"/>
      <c r="Y2209" s="8"/>
      <c r="Z2209" s="8"/>
    </row>
    <row r="2210" spans="1:26" ht="15.75" customHeight="1">
      <c r="A2210" s="8"/>
      <c r="B2210" s="8"/>
      <c r="C2210" s="8"/>
      <c r="D2210" s="8"/>
      <c r="E2210" s="8"/>
      <c r="F2210" s="8"/>
      <c r="G2210" s="8"/>
      <c r="H2210" s="8"/>
      <c r="I2210" s="8"/>
      <c r="J2210" s="8"/>
      <c r="K2210" s="8"/>
      <c r="L2210" s="8"/>
      <c r="M2210" s="32"/>
      <c r="N2210" s="57" t="str">
        <f t="shared" si="17"/>
        <v/>
      </c>
      <c r="O2210" s="54">
        <f t="shared" ca="1" si="3"/>
        <v>94</v>
      </c>
      <c r="P2210" s="55">
        <f t="shared" ca="1" si="13"/>
        <v>-1.1713483252670424E+17</v>
      </c>
      <c r="Q2210" s="56">
        <f t="shared" ca="1" si="14"/>
        <v>5.7396067938085069E+18</v>
      </c>
      <c r="R2210" s="57">
        <f t="shared" ca="1" si="15"/>
        <v>3</v>
      </c>
      <c r="S2210" s="8"/>
      <c r="T2210" s="8"/>
      <c r="U2210" s="8"/>
      <c r="V2210" s="8"/>
      <c r="W2210" s="8"/>
      <c r="X2210" s="8"/>
      <c r="Y2210" s="8"/>
      <c r="Z2210" s="8"/>
    </row>
    <row r="2211" spans="1:26" ht="15.75" customHeight="1">
      <c r="A2211" s="8"/>
      <c r="B2211" s="8"/>
      <c r="C2211" s="8"/>
      <c r="D2211" s="8"/>
      <c r="E2211" s="8"/>
      <c r="F2211" s="8"/>
      <c r="G2211" s="8"/>
      <c r="H2211" s="8"/>
      <c r="I2211" s="8"/>
      <c r="J2211" s="8"/>
      <c r="K2211" s="8"/>
      <c r="L2211" s="8"/>
      <c r="M2211" s="32"/>
      <c r="N2211" s="57" t="str">
        <f t="shared" si="17"/>
        <v/>
      </c>
      <c r="O2211" s="54">
        <f t="shared" ca="1" si="3"/>
        <v>40</v>
      </c>
      <c r="P2211" s="55">
        <f t="shared" ca="1" si="13"/>
        <v>2.2958427175234029E+17</v>
      </c>
      <c r="Q2211" s="56">
        <f t="shared" ca="1" si="14"/>
        <v>5.9691910655608474E+18</v>
      </c>
      <c r="R2211" s="57">
        <f t="shared" ca="1" si="15"/>
        <v>0</v>
      </c>
      <c r="S2211" s="8"/>
      <c r="T2211" s="8"/>
      <c r="U2211" s="8"/>
      <c r="V2211" s="8"/>
      <c r="W2211" s="8"/>
      <c r="X2211" s="8"/>
      <c r="Y2211" s="8"/>
      <c r="Z2211" s="8"/>
    </row>
    <row r="2212" spans="1:26" ht="15.75" customHeight="1">
      <c r="A2212" s="8"/>
      <c r="B2212" s="8"/>
      <c r="C2212" s="8"/>
      <c r="D2212" s="8"/>
      <c r="E2212" s="8"/>
      <c r="F2212" s="8"/>
      <c r="G2212" s="8"/>
      <c r="H2212" s="8"/>
      <c r="I2212" s="8"/>
      <c r="J2212" s="8"/>
      <c r="K2212" s="8"/>
      <c r="L2212" s="8"/>
      <c r="M2212" s="32"/>
      <c r="N2212" s="57" t="str">
        <f t="shared" si="17"/>
        <v/>
      </c>
      <c r="O2212" s="54">
        <f t="shared" ca="1" si="3"/>
        <v>72</v>
      </c>
      <c r="P2212" s="55">
        <f t="shared" ca="1" si="13"/>
        <v>-1.1938382131121694E+17</v>
      </c>
      <c r="Q2212" s="56">
        <f t="shared" ca="1" si="14"/>
        <v>5.8498072442496307E+18</v>
      </c>
      <c r="R2212" s="57">
        <f t="shared" ca="1" si="15"/>
        <v>1</v>
      </c>
      <c r="S2212" s="8"/>
      <c r="T2212" s="8"/>
      <c r="U2212" s="8"/>
      <c r="V2212" s="8"/>
      <c r="W2212" s="8"/>
      <c r="X2212" s="8"/>
      <c r="Y2212" s="8"/>
      <c r="Z2212" s="8"/>
    </row>
    <row r="2213" spans="1:26" ht="15.75" customHeight="1">
      <c r="A2213" s="8"/>
      <c r="B2213" s="8"/>
      <c r="C2213" s="8"/>
      <c r="D2213" s="8"/>
      <c r="E2213" s="8"/>
      <c r="F2213" s="8"/>
      <c r="G2213" s="8"/>
      <c r="H2213" s="8"/>
      <c r="I2213" s="8"/>
      <c r="J2213" s="8"/>
      <c r="K2213" s="8"/>
      <c r="L2213" s="8"/>
      <c r="M2213" s="32"/>
      <c r="N2213" s="57" t="str">
        <f t="shared" si="17"/>
        <v/>
      </c>
      <c r="O2213" s="54">
        <f t="shared" ca="1" si="3"/>
        <v>27</v>
      </c>
      <c r="P2213" s="55">
        <f t="shared" ca="1" si="13"/>
        <v>2.3399228976998525E+17</v>
      </c>
      <c r="Q2213" s="56">
        <f t="shared" ca="1" si="14"/>
        <v>6.0837995340196157E+18</v>
      </c>
      <c r="R2213" s="57">
        <f t="shared" ca="1" si="15"/>
        <v>0</v>
      </c>
      <c r="S2213" s="8"/>
      <c r="T2213" s="8"/>
      <c r="U2213" s="8"/>
      <c r="V2213" s="8"/>
      <c r="W2213" s="8"/>
      <c r="X2213" s="8"/>
      <c r="Y2213" s="8"/>
      <c r="Z2213" s="8"/>
    </row>
    <row r="2214" spans="1:26" ht="15.75" customHeight="1">
      <c r="A2214" s="8"/>
      <c r="B2214" s="8"/>
      <c r="C2214" s="8"/>
      <c r="D2214" s="8"/>
      <c r="E2214" s="8"/>
      <c r="F2214" s="8"/>
      <c r="G2214" s="8"/>
      <c r="H2214" s="8"/>
      <c r="I2214" s="8"/>
      <c r="J2214" s="8"/>
      <c r="K2214" s="8"/>
      <c r="L2214" s="8"/>
      <c r="M2214" s="32"/>
      <c r="N2214" s="57" t="str">
        <f t="shared" si="17"/>
        <v/>
      </c>
      <c r="O2214" s="54">
        <f t="shared" ca="1" si="3"/>
        <v>68</v>
      </c>
      <c r="P2214" s="55">
        <f t="shared" ca="1" si="13"/>
        <v>-1.2167599068039232E+17</v>
      </c>
      <c r="Q2214" s="56">
        <f t="shared" ca="1" si="14"/>
        <v>5.962123543339223E+18</v>
      </c>
      <c r="R2214" s="57">
        <f t="shared" ca="1" si="15"/>
        <v>1</v>
      </c>
      <c r="S2214" s="8"/>
      <c r="T2214" s="8"/>
      <c r="U2214" s="8"/>
      <c r="V2214" s="8"/>
      <c r="W2214" s="8"/>
      <c r="X2214" s="8"/>
      <c r="Y2214" s="8"/>
      <c r="Z2214" s="8"/>
    </row>
    <row r="2215" spans="1:26" ht="15.75" customHeight="1">
      <c r="A2215" s="8"/>
      <c r="B2215" s="8"/>
      <c r="C2215" s="8"/>
      <c r="D2215" s="8"/>
      <c r="E2215" s="8"/>
      <c r="F2215" s="8"/>
      <c r="G2215" s="8"/>
      <c r="H2215" s="8"/>
      <c r="I2215" s="8"/>
      <c r="J2215" s="8"/>
      <c r="K2215" s="8"/>
      <c r="L2215" s="8"/>
      <c r="M2215" s="32"/>
      <c r="N2215" s="57" t="str">
        <f t="shared" si="17"/>
        <v/>
      </c>
      <c r="O2215" s="54">
        <f t="shared" ca="1" si="3"/>
        <v>1</v>
      </c>
      <c r="P2215" s="55">
        <f t="shared" ca="1" si="13"/>
        <v>2.3848494173356893E+17</v>
      </c>
      <c r="Q2215" s="56">
        <f t="shared" ca="1" si="14"/>
        <v>6.2006084850727916E+18</v>
      </c>
      <c r="R2215" s="57">
        <f t="shared" ca="1" si="15"/>
        <v>0</v>
      </c>
      <c r="S2215" s="8"/>
      <c r="T2215" s="8"/>
      <c r="U2215" s="8"/>
      <c r="V2215" s="8"/>
      <c r="W2215" s="8"/>
      <c r="X2215" s="8"/>
      <c r="Y2215" s="8"/>
      <c r="Z2215" s="8"/>
    </row>
    <row r="2216" spans="1:26" ht="15.75" customHeight="1">
      <c r="A2216" s="8"/>
      <c r="B2216" s="8"/>
      <c r="C2216" s="8"/>
      <c r="D2216" s="8"/>
      <c r="E2216" s="8"/>
      <c r="F2216" s="8"/>
      <c r="G2216" s="8"/>
      <c r="H2216" s="8"/>
      <c r="I2216" s="8"/>
      <c r="J2216" s="8"/>
      <c r="K2216" s="8"/>
      <c r="L2216" s="8"/>
      <c r="M2216" s="32"/>
      <c r="N2216" s="57" t="str">
        <f t="shared" si="17"/>
        <v/>
      </c>
      <c r="O2216" s="54">
        <f t="shared" ca="1" si="3"/>
        <v>36</v>
      </c>
      <c r="P2216" s="55">
        <f t="shared" ca="1" si="13"/>
        <v>2.4802433940291168E+17</v>
      </c>
      <c r="Q2216" s="56">
        <f t="shared" ca="1" si="14"/>
        <v>6.4486328244757033E+18</v>
      </c>
      <c r="R2216" s="57">
        <f t="shared" ca="1" si="15"/>
        <v>0</v>
      </c>
      <c r="S2216" s="8"/>
      <c r="T2216" s="8"/>
      <c r="U2216" s="8"/>
      <c r="V2216" s="8"/>
      <c r="W2216" s="8"/>
      <c r="X2216" s="8"/>
      <c r="Y2216" s="8"/>
      <c r="Z2216" s="8"/>
    </row>
    <row r="2217" spans="1:26" ht="15.75" customHeight="1">
      <c r="A2217" s="8"/>
      <c r="B2217" s="8"/>
      <c r="C2217" s="8"/>
      <c r="D2217" s="8"/>
      <c r="E2217" s="8"/>
      <c r="F2217" s="8"/>
      <c r="G2217" s="8"/>
      <c r="H2217" s="8"/>
      <c r="I2217" s="8"/>
      <c r="J2217" s="8"/>
      <c r="K2217" s="8"/>
      <c r="L2217" s="8"/>
      <c r="M2217" s="32"/>
      <c r="N2217" s="57" t="str">
        <f t="shared" si="17"/>
        <v/>
      </c>
      <c r="O2217" s="54">
        <f t="shared" ca="1" si="3"/>
        <v>94</v>
      </c>
      <c r="P2217" s="55">
        <f t="shared" ca="1" si="13"/>
        <v>-1.2897265648951406E+17</v>
      </c>
      <c r="Q2217" s="56">
        <f t="shared" ca="1" si="14"/>
        <v>6.3196601679861893E+18</v>
      </c>
      <c r="R2217" s="57">
        <f t="shared" ca="1" si="15"/>
        <v>1</v>
      </c>
      <c r="S2217" s="8"/>
      <c r="T2217" s="8"/>
      <c r="U2217" s="8"/>
      <c r="V2217" s="8"/>
      <c r="W2217" s="8"/>
      <c r="X2217" s="8"/>
      <c r="Y2217" s="8"/>
      <c r="Z2217" s="8"/>
    </row>
    <row r="2218" spans="1:26" ht="15.75" customHeight="1">
      <c r="A2218" s="8"/>
      <c r="B2218" s="8"/>
      <c r="C2218" s="8"/>
      <c r="D2218" s="8"/>
      <c r="E2218" s="8"/>
      <c r="F2218" s="8"/>
      <c r="G2218" s="8"/>
      <c r="H2218" s="8"/>
      <c r="I2218" s="8"/>
      <c r="J2218" s="8"/>
      <c r="K2218" s="8"/>
      <c r="L2218" s="8"/>
      <c r="M2218" s="32"/>
      <c r="N2218" s="57" t="str">
        <f t="shared" si="17"/>
        <v/>
      </c>
      <c r="O2218" s="54">
        <f t="shared" ca="1" si="3"/>
        <v>96</v>
      </c>
      <c r="P2218" s="55">
        <f t="shared" ca="1" si="13"/>
        <v>-1.2639320335972379E+17</v>
      </c>
      <c r="Q2218" s="56">
        <f t="shared" ca="1" si="14"/>
        <v>6.1932669646264658E+18</v>
      </c>
      <c r="R2218" s="57">
        <f t="shared" ca="1" si="15"/>
        <v>2</v>
      </c>
      <c r="S2218" s="8"/>
      <c r="T2218" s="8"/>
      <c r="U2218" s="8"/>
      <c r="V2218" s="8"/>
      <c r="W2218" s="8"/>
      <c r="X2218" s="8"/>
      <c r="Y2218" s="8"/>
      <c r="Z2218" s="8"/>
    </row>
    <row r="2219" spans="1:26" ht="15.75" customHeight="1">
      <c r="A2219" s="8"/>
      <c r="B2219" s="8"/>
      <c r="C2219" s="8"/>
      <c r="D2219" s="8"/>
      <c r="E2219" s="8"/>
      <c r="F2219" s="8"/>
      <c r="G2219" s="8"/>
      <c r="H2219" s="8"/>
      <c r="I2219" s="8"/>
      <c r="J2219" s="8"/>
      <c r="K2219" s="8"/>
      <c r="L2219" s="8"/>
      <c r="M2219" s="32"/>
      <c r="N2219" s="57" t="str">
        <f t="shared" si="17"/>
        <v/>
      </c>
      <c r="O2219" s="54">
        <f t="shared" ca="1" si="3"/>
        <v>58</v>
      </c>
      <c r="P2219" s="55">
        <f t="shared" ca="1" si="13"/>
        <v>2.4773067858505862E+17</v>
      </c>
      <c r="Q2219" s="56">
        <f t="shared" ca="1" si="14"/>
        <v>6.4409976432115241E+18</v>
      </c>
      <c r="R2219" s="57">
        <f t="shared" ca="1" si="15"/>
        <v>0</v>
      </c>
      <c r="S2219" s="8"/>
      <c r="T2219" s="8"/>
      <c r="U2219" s="8"/>
      <c r="V2219" s="8"/>
      <c r="W2219" s="8"/>
      <c r="X2219" s="8"/>
      <c r="Y2219" s="8"/>
      <c r="Z2219" s="8"/>
    </row>
    <row r="2220" spans="1:26" ht="15.75" customHeight="1">
      <c r="A2220" s="8"/>
      <c r="B2220" s="8"/>
      <c r="C2220" s="8"/>
      <c r="D2220" s="8"/>
      <c r="E2220" s="8"/>
      <c r="F2220" s="8"/>
      <c r="G2220" s="8"/>
      <c r="H2220" s="8"/>
      <c r="I2220" s="8"/>
      <c r="J2220" s="8"/>
      <c r="K2220" s="8"/>
      <c r="L2220" s="8"/>
      <c r="M2220" s="32"/>
      <c r="N2220" s="57" t="str">
        <f t="shared" si="17"/>
        <v/>
      </c>
      <c r="O2220" s="54">
        <f t="shared" ca="1" si="3"/>
        <v>7</v>
      </c>
      <c r="P2220" s="55">
        <f t="shared" ca="1" si="13"/>
        <v>2.5763990572846096E+17</v>
      </c>
      <c r="Q2220" s="56">
        <f t="shared" ca="1" si="14"/>
        <v>6.6986375489399849E+18</v>
      </c>
      <c r="R2220" s="57">
        <f t="shared" ca="1" si="15"/>
        <v>0</v>
      </c>
      <c r="S2220" s="8"/>
      <c r="T2220" s="8"/>
      <c r="U2220" s="8"/>
      <c r="V2220" s="8"/>
      <c r="W2220" s="8"/>
      <c r="X2220" s="8"/>
      <c r="Y2220" s="8"/>
      <c r="Z2220" s="8"/>
    </row>
    <row r="2221" spans="1:26" ht="15.75" customHeight="1">
      <c r="A2221" s="8"/>
      <c r="B2221" s="8"/>
      <c r="C2221" s="8"/>
      <c r="D2221" s="8"/>
      <c r="E2221" s="8"/>
      <c r="F2221" s="8"/>
      <c r="G2221" s="8"/>
      <c r="H2221" s="8"/>
      <c r="I2221" s="8"/>
      <c r="J2221" s="8"/>
      <c r="K2221" s="8"/>
      <c r="L2221" s="8"/>
      <c r="M2221" s="32"/>
      <c r="N2221" s="57" t="str">
        <f t="shared" si="17"/>
        <v/>
      </c>
      <c r="O2221" s="54">
        <f t="shared" ca="1" si="3"/>
        <v>18</v>
      </c>
      <c r="P2221" s="55">
        <f t="shared" ca="1" si="13"/>
        <v>2.6794550195759939E+17</v>
      </c>
      <c r="Q2221" s="56">
        <f t="shared" ca="1" si="14"/>
        <v>6.9665830508975841E+18</v>
      </c>
      <c r="R2221" s="57">
        <f t="shared" ca="1" si="15"/>
        <v>0</v>
      </c>
      <c r="S2221" s="8"/>
      <c r="T2221" s="8"/>
      <c r="U2221" s="8"/>
      <c r="V2221" s="8"/>
      <c r="W2221" s="8"/>
      <c r="X2221" s="8"/>
      <c r="Y2221" s="8"/>
      <c r="Z2221" s="8"/>
    </row>
    <row r="2222" spans="1:26" ht="15.75" customHeight="1">
      <c r="A2222" s="8"/>
      <c r="B2222" s="8"/>
      <c r="C2222" s="8"/>
      <c r="D2222" s="8"/>
      <c r="E2222" s="8"/>
      <c r="F2222" s="8"/>
      <c r="G2222" s="8"/>
      <c r="H2222" s="8"/>
      <c r="I2222" s="8"/>
      <c r="J2222" s="8"/>
      <c r="K2222" s="8"/>
      <c r="L2222" s="8"/>
      <c r="M2222" s="32"/>
      <c r="N2222" s="57" t="str">
        <f t="shared" si="17"/>
        <v/>
      </c>
      <c r="O2222" s="54">
        <f t="shared" ca="1" si="3"/>
        <v>93</v>
      </c>
      <c r="P2222" s="55">
        <f t="shared" ca="1" si="13"/>
        <v>-1.3933166101795168E+17</v>
      </c>
      <c r="Q2222" s="56">
        <f t="shared" ca="1" si="14"/>
        <v>6.8272513898796329E+18</v>
      </c>
      <c r="R2222" s="57">
        <f t="shared" ca="1" si="15"/>
        <v>1</v>
      </c>
      <c r="S2222" s="8"/>
      <c r="T2222" s="8"/>
      <c r="U2222" s="8"/>
      <c r="V2222" s="8"/>
      <c r="W2222" s="8"/>
      <c r="X2222" s="8"/>
      <c r="Y2222" s="8"/>
      <c r="Z2222" s="8"/>
    </row>
    <row r="2223" spans="1:26" ht="15.75" customHeight="1">
      <c r="A2223" s="8"/>
      <c r="B2223" s="8"/>
      <c r="C2223" s="8"/>
      <c r="D2223" s="8"/>
      <c r="E2223" s="8"/>
      <c r="F2223" s="8"/>
      <c r="G2223" s="8"/>
      <c r="H2223" s="8"/>
      <c r="I2223" s="8"/>
      <c r="J2223" s="8"/>
      <c r="K2223" s="8"/>
      <c r="L2223" s="8"/>
      <c r="M2223" s="32"/>
      <c r="N2223" s="57" t="str">
        <f t="shared" si="17"/>
        <v/>
      </c>
      <c r="O2223" s="54">
        <f t="shared" ca="1" si="3"/>
        <v>36</v>
      </c>
      <c r="P2223" s="55">
        <f t="shared" ca="1" si="13"/>
        <v>2.7309005559518531E+17</v>
      </c>
      <c r="Q2223" s="56">
        <f t="shared" ca="1" si="14"/>
        <v>7.100341445474818E+18</v>
      </c>
      <c r="R2223" s="57">
        <f t="shared" ca="1" si="15"/>
        <v>0</v>
      </c>
      <c r="S2223" s="8"/>
      <c r="T2223" s="8"/>
      <c r="U2223" s="8"/>
      <c r="V2223" s="8"/>
      <c r="W2223" s="8"/>
      <c r="X2223" s="8"/>
      <c r="Y2223" s="8"/>
      <c r="Z2223" s="8"/>
    </row>
    <row r="2224" spans="1:26" ht="15.75" customHeight="1">
      <c r="A2224" s="8"/>
      <c r="B2224" s="8"/>
      <c r="C2224" s="8"/>
      <c r="D2224" s="8"/>
      <c r="E2224" s="8"/>
      <c r="F2224" s="8"/>
      <c r="G2224" s="8"/>
      <c r="H2224" s="8"/>
      <c r="I2224" s="8"/>
      <c r="J2224" s="8"/>
      <c r="K2224" s="8"/>
      <c r="L2224" s="8"/>
      <c r="M2224" s="32"/>
      <c r="N2224" s="57" t="str">
        <f t="shared" si="17"/>
        <v/>
      </c>
      <c r="O2224" s="54">
        <f t="shared" ca="1" si="3"/>
        <v>19</v>
      </c>
      <c r="P2224" s="55">
        <f t="shared" ca="1" si="13"/>
        <v>2.8401365781899274E+17</v>
      </c>
      <c r="Q2224" s="56">
        <f t="shared" ca="1" si="14"/>
        <v>7.3843551032938107E+18</v>
      </c>
      <c r="R2224" s="57">
        <f t="shared" ca="1" si="15"/>
        <v>0</v>
      </c>
      <c r="S2224" s="8"/>
      <c r="T2224" s="8"/>
      <c r="U2224" s="8"/>
      <c r="V2224" s="8"/>
      <c r="W2224" s="8"/>
      <c r="X2224" s="8"/>
      <c r="Y2224" s="8"/>
      <c r="Z2224" s="8"/>
    </row>
    <row r="2225" spans="1:26" ht="15.75" customHeight="1">
      <c r="A2225" s="8"/>
      <c r="B2225" s="8"/>
      <c r="C2225" s="8"/>
      <c r="D2225" s="8"/>
      <c r="E2225" s="8"/>
      <c r="F2225" s="8"/>
      <c r="G2225" s="8"/>
      <c r="H2225" s="8"/>
      <c r="I2225" s="8"/>
      <c r="J2225" s="8"/>
      <c r="K2225" s="8"/>
      <c r="L2225" s="8"/>
      <c r="M2225" s="32"/>
      <c r="N2225" s="57" t="str">
        <f t="shared" si="17"/>
        <v/>
      </c>
      <c r="O2225" s="54">
        <f t="shared" ca="1" si="3"/>
        <v>58</v>
      </c>
      <c r="P2225" s="55">
        <f t="shared" ca="1" si="13"/>
        <v>2.9537420413175245E+17</v>
      </c>
      <c r="Q2225" s="56">
        <f t="shared" ca="1" si="14"/>
        <v>7.6797293074255626E+18</v>
      </c>
      <c r="R2225" s="57">
        <f t="shared" ca="1" si="15"/>
        <v>0</v>
      </c>
      <c r="S2225" s="8"/>
      <c r="T2225" s="8"/>
      <c r="U2225" s="8"/>
      <c r="V2225" s="8"/>
      <c r="W2225" s="8"/>
      <c r="X2225" s="8"/>
      <c r="Y2225" s="8"/>
      <c r="Z2225" s="8"/>
    </row>
    <row r="2226" spans="1:26" ht="15.75" customHeight="1">
      <c r="A2226" s="8"/>
      <c r="B2226" s="8"/>
      <c r="C2226" s="8"/>
      <c r="D2226" s="8"/>
      <c r="E2226" s="8"/>
      <c r="F2226" s="8"/>
      <c r="G2226" s="8"/>
      <c r="H2226" s="8"/>
      <c r="I2226" s="8"/>
      <c r="J2226" s="8"/>
      <c r="K2226" s="8"/>
      <c r="L2226" s="8"/>
      <c r="M2226" s="32"/>
      <c r="N2226" s="57" t="str">
        <f t="shared" si="17"/>
        <v/>
      </c>
      <c r="O2226" s="54">
        <f t="shared" ca="1" si="3"/>
        <v>96</v>
      </c>
      <c r="P2226" s="55">
        <f t="shared" ca="1" si="13"/>
        <v>-1.5359458614851126E+17</v>
      </c>
      <c r="Q2226" s="56">
        <f t="shared" ca="1" si="14"/>
        <v>7.5261347212770509E+18</v>
      </c>
      <c r="R2226" s="57">
        <f t="shared" ca="1" si="15"/>
        <v>1</v>
      </c>
      <c r="S2226" s="8"/>
      <c r="T2226" s="8"/>
      <c r="U2226" s="8"/>
      <c r="V2226" s="8"/>
      <c r="W2226" s="8"/>
      <c r="X2226" s="8"/>
      <c r="Y2226" s="8"/>
      <c r="Z2226" s="8"/>
    </row>
    <row r="2227" spans="1:26" ht="15.75" customHeight="1">
      <c r="A2227" s="8"/>
      <c r="B2227" s="8"/>
      <c r="C2227" s="8"/>
      <c r="D2227" s="8"/>
      <c r="E2227" s="8"/>
      <c r="F2227" s="8"/>
      <c r="G2227" s="8"/>
      <c r="H2227" s="8"/>
      <c r="I2227" s="8"/>
      <c r="J2227" s="8"/>
      <c r="K2227" s="8"/>
      <c r="L2227" s="8"/>
      <c r="M2227" s="32"/>
      <c r="N2227" s="57" t="str">
        <f t="shared" si="17"/>
        <v/>
      </c>
      <c r="O2227" s="54">
        <f t="shared" ca="1" si="3"/>
        <v>16</v>
      </c>
      <c r="P2227" s="55">
        <f t="shared" ca="1" si="13"/>
        <v>3.0104538885108205E+17</v>
      </c>
      <c r="Q2227" s="56">
        <f t="shared" ca="1" si="14"/>
        <v>7.8271801101281331E+18</v>
      </c>
      <c r="R2227" s="57">
        <f t="shared" ca="1" si="15"/>
        <v>0</v>
      </c>
      <c r="S2227" s="8"/>
      <c r="T2227" s="8"/>
      <c r="U2227" s="8"/>
      <c r="V2227" s="8"/>
      <c r="W2227" s="8"/>
      <c r="X2227" s="8"/>
      <c r="Y2227" s="8"/>
      <c r="Z2227" s="8"/>
    </row>
    <row r="2228" spans="1:26" ht="15.75" customHeight="1">
      <c r="A2228" s="8"/>
      <c r="B2228" s="8"/>
      <c r="C2228" s="8"/>
      <c r="D2228" s="8"/>
      <c r="E2228" s="8"/>
      <c r="F2228" s="8"/>
      <c r="G2228" s="8"/>
      <c r="H2228" s="8"/>
      <c r="I2228" s="8"/>
      <c r="J2228" s="8"/>
      <c r="K2228" s="8"/>
      <c r="L2228" s="8"/>
      <c r="M2228" s="32"/>
      <c r="N2228" s="57" t="str">
        <f t="shared" si="17"/>
        <v/>
      </c>
      <c r="O2228" s="54">
        <f t="shared" ca="1" si="3"/>
        <v>86</v>
      </c>
      <c r="P2228" s="55">
        <f t="shared" ca="1" si="13"/>
        <v>-1.5654360220256266E+17</v>
      </c>
      <c r="Q2228" s="56">
        <f t="shared" ca="1" si="14"/>
        <v>7.6706365079255706E+18</v>
      </c>
      <c r="R2228" s="57">
        <f t="shared" ca="1" si="15"/>
        <v>1</v>
      </c>
      <c r="S2228" s="8"/>
      <c r="T2228" s="8"/>
      <c r="U2228" s="8"/>
      <c r="V2228" s="8"/>
      <c r="W2228" s="8"/>
      <c r="X2228" s="8"/>
      <c r="Y2228" s="8"/>
      <c r="Z2228" s="8"/>
    </row>
    <row r="2229" spans="1:26" ht="15.75" customHeight="1">
      <c r="A2229" s="8"/>
      <c r="B2229" s="8"/>
      <c r="C2229" s="8"/>
      <c r="D2229" s="8"/>
      <c r="E2229" s="8"/>
      <c r="F2229" s="8"/>
      <c r="G2229" s="8"/>
      <c r="H2229" s="8"/>
      <c r="I2229" s="8"/>
      <c r="J2229" s="8"/>
      <c r="K2229" s="8"/>
      <c r="L2229" s="8"/>
      <c r="M2229" s="32"/>
      <c r="N2229" s="57" t="str">
        <f t="shared" si="17"/>
        <v/>
      </c>
      <c r="O2229" s="54">
        <f t="shared" ca="1" si="3"/>
        <v>80</v>
      </c>
      <c r="P2229" s="55">
        <f t="shared" ca="1" si="13"/>
        <v>-1.5341273015851142E+17</v>
      </c>
      <c r="Q2229" s="56">
        <f t="shared" ca="1" si="14"/>
        <v>7.5172237777670595E+18</v>
      </c>
      <c r="R2229" s="57">
        <f t="shared" ca="1" si="15"/>
        <v>2</v>
      </c>
      <c r="S2229" s="8"/>
      <c r="T2229" s="8"/>
      <c r="U2229" s="8"/>
      <c r="V2229" s="8"/>
      <c r="W2229" s="8"/>
      <c r="X2229" s="8"/>
      <c r="Y2229" s="8"/>
      <c r="Z2229" s="8"/>
    </row>
    <row r="2230" spans="1:26" ht="15.75" customHeight="1">
      <c r="A2230" s="8"/>
      <c r="B2230" s="8"/>
      <c r="C2230" s="8"/>
      <c r="D2230" s="8"/>
      <c r="E2230" s="8"/>
      <c r="F2230" s="8"/>
      <c r="G2230" s="8"/>
      <c r="H2230" s="8"/>
      <c r="I2230" s="8"/>
      <c r="J2230" s="8"/>
      <c r="K2230" s="8"/>
      <c r="L2230" s="8"/>
      <c r="M2230" s="32"/>
      <c r="N2230" s="57" t="str">
        <f t="shared" si="17"/>
        <v/>
      </c>
      <c r="O2230" s="54">
        <f t="shared" ca="1" si="3"/>
        <v>86</v>
      </c>
      <c r="P2230" s="55">
        <f t="shared" ca="1" si="13"/>
        <v>-1.5034447555534118E+17</v>
      </c>
      <c r="Q2230" s="56">
        <f t="shared" ca="1" si="14"/>
        <v>7.3668793022117181E+18</v>
      </c>
      <c r="R2230" s="57">
        <f t="shared" ca="1" si="15"/>
        <v>3</v>
      </c>
      <c r="S2230" s="8"/>
      <c r="T2230" s="8"/>
      <c r="U2230" s="8"/>
      <c r="V2230" s="8"/>
      <c r="W2230" s="8"/>
      <c r="X2230" s="8"/>
      <c r="Y2230" s="8"/>
      <c r="Z2230" s="8"/>
    </row>
    <row r="2231" spans="1:26" ht="15.75" customHeight="1">
      <c r="A2231" s="8"/>
      <c r="B2231" s="8"/>
      <c r="C2231" s="8"/>
      <c r="D2231" s="8"/>
      <c r="E2231" s="8"/>
      <c r="F2231" s="8"/>
      <c r="G2231" s="8"/>
      <c r="H2231" s="8"/>
      <c r="I2231" s="8"/>
      <c r="J2231" s="8"/>
      <c r="K2231" s="8"/>
      <c r="L2231" s="8"/>
      <c r="M2231" s="32"/>
      <c r="N2231" s="57" t="str">
        <f t="shared" si="17"/>
        <v/>
      </c>
      <c r="O2231" s="54">
        <f t="shared" ca="1" si="3"/>
        <v>75</v>
      </c>
      <c r="P2231" s="55">
        <f t="shared" ca="1" si="13"/>
        <v>-1.4733758604423437E+17</v>
      </c>
      <c r="Q2231" s="56">
        <f t="shared" ca="1" si="14"/>
        <v>7.2195417161674834E+18</v>
      </c>
      <c r="R2231" s="57">
        <f t="shared" ca="1" si="15"/>
        <v>4</v>
      </c>
      <c r="S2231" s="8"/>
      <c r="T2231" s="8"/>
      <c r="U2231" s="8"/>
      <c r="V2231" s="8"/>
      <c r="W2231" s="8"/>
      <c r="X2231" s="8"/>
      <c r="Y2231" s="8"/>
      <c r="Z2231" s="8"/>
    </row>
    <row r="2232" spans="1:26" ht="15.75" customHeight="1">
      <c r="A2232" s="8"/>
      <c r="B2232" s="8"/>
      <c r="C2232" s="8"/>
      <c r="D2232" s="8"/>
      <c r="E2232" s="8"/>
      <c r="F2232" s="8"/>
      <c r="G2232" s="8"/>
      <c r="H2232" s="8"/>
      <c r="I2232" s="8"/>
      <c r="J2232" s="8"/>
      <c r="K2232" s="8"/>
      <c r="L2232" s="8"/>
      <c r="M2232" s="32"/>
      <c r="N2232" s="57" t="str">
        <f t="shared" si="17"/>
        <v/>
      </c>
      <c r="O2232" s="54">
        <f t="shared" ca="1" si="3"/>
        <v>69</v>
      </c>
      <c r="P2232" s="55">
        <f t="shared" ca="1" si="13"/>
        <v>-1.4439083432334966E+17</v>
      </c>
      <c r="Q2232" s="56">
        <f t="shared" ca="1" si="14"/>
        <v>7.0751508818441339E+18</v>
      </c>
      <c r="R2232" s="57">
        <f t="shared" ca="1" si="15"/>
        <v>5</v>
      </c>
      <c r="S2232" s="8"/>
      <c r="T2232" s="8"/>
      <c r="U2232" s="8"/>
      <c r="V2232" s="8"/>
      <c r="W2232" s="8"/>
      <c r="X2232" s="8"/>
      <c r="Y2232" s="8"/>
      <c r="Z2232" s="8"/>
    </row>
    <row r="2233" spans="1:26" ht="15.75" customHeight="1">
      <c r="A2233" s="8"/>
      <c r="B2233" s="8"/>
      <c r="C2233" s="8"/>
      <c r="D2233" s="8"/>
      <c r="E2233" s="8"/>
      <c r="F2233" s="8"/>
      <c r="G2233" s="8"/>
      <c r="H2233" s="8"/>
      <c r="I2233" s="8"/>
      <c r="J2233" s="8"/>
      <c r="K2233" s="8"/>
      <c r="L2233" s="8"/>
      <c r="M2233" s="32"/>
      <c r="N2233" s="57" t="str">
        <f t="shared" si="17"/>
        <v/>
      </c>
      <c r="O2233" s="54">
        <f t="shared" ca="1" si="3"/>
        <v>65</v>
      </c>
      <c r="P2233" s="55">
        <f t="shared" ca="1" si="13"/>
        <v>-1.4150301763688269E+17</v>
      </c>
      <c r="Q2233" s="56">
        <f t="shared" ca="1" si="14"/>
        <v>6.9336478642072515E+18</v>
      </c>
      <c r="R2233" s="57">
        <f t="shared" ca="1" si="15"/>
        <v>6</v>
      </c>
      <c r="S2233" s="8"/>
      <c r="T2233" s="8"/>
      <c r="U2233" s="8"/>
      <c r="V2233" s="8"/>
      <c r="W2233" s="8"/>
      <c r="X2233" s="8"/>
      <c r="Y2233" s="8"/>
      <c r="Z2233" s="8"/>
    </row>
    <row r="2234" spans="1:26" ht="15.75" customHeight="1">
      <c r="A2234" s="8"/>
      <c r="B2234" s="8"/>
      <c r="C2234" s="8"/>
      <c r="D2234" s="8"/>
      <c r="E2234" s="8"/>
      <c r="F2234" s="8"/>
      <c r="G2234" s="8"/>
      <c r="H2234" s="8"/>
      <c r="I2234" s="8"/>
      <c r="J2234" s="8"/>
      <c r="K2234" s="8"/>
      <c r="L2234" s="8"/>
      <c r="M2234" s="32"/>
      <c r="N2234" s="57" t="str">
        <f t="shared" si="17"/>
        <v/>
      </c>
      <c r="O2234" s="54">
        <f t="shared" ca="1" si="3"/>
        <v>58</v>
      </c>
      <c r="P2234" s="55">
        <f t="shared" ca="1" si="13"/>
        <v>2.7734591456829008E+17</v>
      </c>
      <c r="Q2234" s="56">
        <f t="shared" ca="1" si="14"/>
        <v>7.2109937787755418E+18</v>
      </c>
      <c r="R2234" s="57">
        <f t="shared" ca="1" si="15"/>
        <v>0</v>
      </c>
      <c r="S2234" s="8"/>
      <c r="T2234" s="8"/>
      <c r="U2234" s="8"/>
      <c r="V2234" s="8"/>
      <c r="W2234" s="8"/>
      <c r="X2234" s="8"/>
      <c r="Y2234" s="8"/>
      <c r="Z2234" s="8"/>
    </row>
    <row r="2235" spans="1:26" ht="15.75" customHeight="1">
      <c r="A2235" s="8"/>
      <c r="B2235" s="8"/>
      <c r="C2235" s="8"/>
      <c r="D2235" s="8"/>
      <c r="E2235" s="8"/>
      <c r="F2235" s="8"/>
      <c r="G2235" s="8"/>
      <c r="H2235" s="8"/>
      <c r="I2235" s="8"/>
      <c r="J2235" s="8"/>
      <c r="K2235" s="8"/>
      <c r="L2235" s="8"/>
      <c r="M2235" s="32"/>
      <c r="N2235" s="57" t="str">
        <f t="shared" si="17"/>
        <v/>
      </c>
      <c r="O2235" s="54">
        <f t="shared" ca="1" si="3"/>
        <v>91</v>
      </c>
      <c r="P2235" s="55">
        <f t="shared" ca="1" si="13"/>
        <v>-1.4421987557551085E+17</v>
      </c>
      <c r="Q2235" s="56">
        <f t="shared" ca="1" si="14"/>
        <v>7.0667739032000307E+18</v>
      </c>
      <c r="R2235" s="57">
        <f t="shared" ca="1" si="15"/>
        <v>1</v>
      </c>
      <c r="S2235" s="8"/>
      <c r="T2235" s="8"/>
      <c r="U2235" s="8"/>
      <c r="V2235" s="8"/>
      <c r="W2235" s="8"/>
      <c r="X2235" s="8"/>
      <c r="Y2235" s="8"/>
      <c r="Z2235" s="8"/>
    </row>
    <row r="2236" spans="1:26" ht="15.75" customHeight="1">
      <c r="A2236" s="8"/>
      <c r="B2236" s="8"/>
      <c r="C2236" s="8"/>
      <c r="D2236" s="8"/>
      <c r="E2236" s="8"/>
      <c r="F2236" s="8"/>
      <c r="G2236" s="8"/>
      <c r="H2236" s="8"/>
      <c r="I2236" s="8"/>
      <c r="J2236" s="8"/>
      <c r="K2236" s="8"/>
      <c r="L2236" s="8"/>
      <c r="M2236" s="32"/>
      <c r="N2236" s="57" t="str">
        <f t="shared" si="17"/>
        <v/>
      </c>
      <c r="O2236" s="54">
        <f t="shared" ca="1" si="3"/>
        <v>19</v>
      </c>
      <c r="P2236" s="55">
        <f t="shared" ca="1" si="13"/>
        <v>2.8267095612800125E+17</v>
      </c>
      <c r="Q2236" s="56">
        <f t="shared" ca="1" si="14"/>
        <v>7.3494448593280317E+18</v>
      </c>
      <c r="R2236" s="57">
        <f t="shared" ca="1" si="15"/>
        <v>0</v>
      </c>
      <c r="S2236" s="8"/>
      <c r="T2236" s="8"/>
      <c r="U2236" s="8"/>
      <c r="V2236" s="8"/>
      <c r="W2236" s="8"/>
      <c r="X2236" s="8"/>
      <c r="Y2236" s="8"/>
      <c r="Z2236" s="8"/>
    </row>
    <row r="2237" spans="1:26" ht="15.75" customHeight="1">
      <c r="A2237" s="8"/>
      <c r="B2237" s="8"/>
      <c r="C2237" s="8"/>
      <c r="D2237" s="8"/>
      <c r="E2237" s="8"/>
      <c r="F2237" s="8"/>
      <c r="G2237" s="8"/>
      <c r="H2237" s="8"/>
      <c r="I2237" s="8"/>
      <c r="J2237" s="8"/>
      <c r="K2237" s="8"/>
      <c r="L2237" s="8"/>
      <c r="M2237" s="32"/>
      <c r="N2237" s="57" t="str">
        <f t="shared" si="17"/>
        <v/>
      </c>
      <c r="O2237" s="54">
        <f t="shared" ca="1" si="3"/>
        <v>46</v>
      </c>
      <c r="P2237" s="55">
        <f t="shared" ca="1" si="13"/>
        <v>2.9397779437312128E+17</v>
      </c>
      <c r="Q2237" s="56">
        <f t="shared" ca="1" si="14"/>
        <v>7.6434226537011528E+18</v>
      </c>
      <c r="R2237" s="57">
        <f t="shared" ca="1" si="15"/>
        <v>0</v>
      </c>
      <c r="S2237" s="8"/>
      <c r="T2237" s="8"/>
      <c r="U2237" s="8"/>
      <c r="V2237" s="8"/>
      <c r="W2237" s="8"/>
      <c r="X2237" s="8"/>
      <c r="Y2237" s="8"/>
      <c r="Z2237" s="8"/>
    </row>
    <row r="2238" spans="1:26" ht="15.75" customHeight="1">
      <c r="A2238" s="8"/>
      <c r="B2238" s="8"/>
      <c r="C2238" s="8"/>
      <c r="D2238" s="8"/>
      <c r="E2238" s="8"/>
      <c r="F2238" s="8"/>
      <c r="G2238" s="8"/>
      <c r="H2238" s="8"/>
      <c r="I2238" s="8"/>
      <c r="J2238" s="8"/>
      <c r="K2238" s="8"/>
      <c r="L2238" s="8"/>
      <c r="M2238" s="32"/>
      <c r="N2238" s="57" t="str">
        <f t="shared" si="17"/>
        <v/>
      </c>
      <c r="O2238" s="54">
        <f t="shared" ca="1" si="3"/>
        <v>42</v>
      </c>
      <c r="P2238" s="55">
        <f t="shared" ca="1" si="13"/>
        <v>3.0573690614804614E+17</v>
      </c>
      <c r="Q2238" s="56">
        <f t="shared" ca="1" si="14"/>
        <v>7.9491595598491986E+18</v>
      </c>
      <c r="R2238" s="57">
        <f t="shared" ca="1" si="15"/>
        <v>0</v>
      </c>
      <c r="S2238" s="8"/>
      <c r="T2238" s="8"/>
      <c r="U2238" s="8"/>
      <c r="V2238" s="8"/>
      <c r="W2238" s="8"/>
      <c r="X2238" s="8"/>
      <c r="Y2238" s="8"/>
      <c r="Z2238" s="8"/>
    </row>
    <row r="2239" spans="1:26" ht="15.75" customHeight="1">
      <c r="A2239" s="8"/>
      <c r="B2239" s="8"/>
      <c r="C2239" s="8"/>
      <c r="D2239" s="8"/>
      <c r="E2239" s="8"/>
      <c r="F2239" s="8"/>
      <c r="G2239" s="8"/>
      <c r="H2239" s="8"/>
      <c r="I2239" s="8"/>
      <c r="J2239" s="8"/>
      <c r="K2239" s="8"/>
      <c r="L2239" s="8"/>
      <c r="M2239" s="32"/>
      <c r="N2239" s="57" t="str">
        <f t="shared" si="17"/>
        <v/>
      </c>
      <c r="O2239" s="54">
        <f t="shared" ca="1" si="3"/>
        <v>45</v>
      </c>
      <c r="P2239" s="55">
        <f t="shared" ca="1" si="13"/>
        <v>3.1796638239396794E+17</v>
      </c>
      <c r="Q2239" s="56">
        <f t="shared" ca="1" si="14"/>
        <v>8.2671259422431662E+18</v>
      </c>
      <c r="R2239" s="57">
        <f t="shared" ca="1" si="15"/>
        <v>0</v>
      </c>
      <c r="S2239" s="8"/>
      <c r="T2239" s="8"/>
      <c r="U2239" s="8"/>
      <c r="V2239" s="8"/>
      <c r="W2239" s="8"/>
      <c r="X2239" s="8"/>
      <c r="Y2239" s="8"/>
      <c r="Z2239" s="8"/>
    </row>
    <row r="2240" spans="1:26" ht="15.75" customHeight="1">
      <c r="A2240" s="8"/>
      <c r="B2240" s="8"/>
      <c r="C2240" s="8"/>
      <c r="D2240" s="8"/>
      <c r="E2240" s="8"/>
      <c r="F2240" s="8"/>
      <c r="G2240" s="8"/>
      <c r="H2240" s="8"/>
      <c r="I2240" s="8"/>
      <c r="J2240" s="8"/>
      <c r="K2240" s="8"/>
      <c r="L2240" s="8"/>
      <c r="M2240" s="32"/>
      <c r="N2240" s="57" t="str">
        <f t="shared" si="17"/>
        <v/>
      </c>
      <c r="O2240" s="54">
        <f t="shared" ca="1" si="3"/>
        <v>54</v>
      </c>
      <c r="P2240" s="55">
        <f t="shared" ca="1" si="13"/>
        <v>3.3068503768972666E+17</v>
      </c>
      <c r="Q2240" s="56">
        <f t="shared" ca="1" si="14"/>
        <v>8.5978109799328932E+18</v>
      </c>
      <c r="R2240" s="57">
        <f t="shared" ca="1" si="15"/>
        <v>0</v>
      </c>
      <c r="S2240" s="8"/>
      <c r="T2240" s="8"/>
      <c r="U2240" s="8"/>
      <c r="V2240" s="8"/>
      <c r="W2240" s="8"/>
      <c r="X2240" s="8"/>
      <c r="Y2240" s="8"/>
      <c r="Z2240" s="8"/>
    </row>
    <row r="2241" spans="1:26" ht="15.75" customHeight="1">
      <c r="A2241" s="8"/>
      <c r="B2241" s="8"/>
      <c r="C2241" s="8"/>
      <c r="D2241" s="8"/>
      <c r="E2241" s="8"/>
      <c r="F2241" s="8"/>
      <c r="G2241" s="8"/>
      <c r="H2241" s="8"/>
      <c r="I2241" s="8"/>
      <c r="J2241" s="8"/>
      <c r="K2241" s="8"/>
      <c r="L2241" s="8"/>
      <c r="M2241" s="32"/>
      <c r="N2241" s="57" t="str">
        <f t="shared" si="17"/>
        <v/>
      </c>
      <c r="O2241" s="54">
        <f t="shared" ca="1" si="3"/>
        <v>63</v>
      </c>
      <c r="P2241" s="55">
        <f t="shared" ca="1" si="13"/>
        <v>-1.7195621959865786E+17</v>
      </c>
      <c r="Q2241" s="56">
        <f t="shared" ca="1" si="14"/>
        <v>8.4258547603342356E+18</v>
      </c>
      <c r="R2241" s="57">
        <f t="shared" ca="1" si="15"/>
        <v>1</v>
      </c>
      <c r="S2241" s="8"/>
      <c r="T2241" s="8"/>
      <c r="U2241" s="8"/>
      <c r="V2241" s="8"/>
      <c r="W2241" s="8"/>
      <c r="X2241" s="8"/>
      <c r="Y2241" s="8"/>
      <c r="Z2241" s="8"/>
    </row>
    <row r="2242" spans="1:26" ht="15.75" customHeight="1">
      <c r="A2242" s="8"/>
      <c r="B2242" s="8"/>
      <c r="C2242" s="8"/>
      <c r="D2242" s="8"/>
      <c r="E2242" s="8"/>
      <c r="F2242" s="8"/>
      <c r="G2242" s="8"/>
      <c r="H2242" s="8"/>
      <c r="I2242" s="8"/>
      <c r="J2242" s="8"/>
      <c r="K2242" s="8"/>
      <c r="L2242" s="8"/>
      <c r="M2242" s="32"/>
      <c r="N2242" s="57" t="str">
        <f t="shared" si="17"/>
        <v/>
      </c>
      <c r="O2242" s="54">
        <f t="shared" ca="1" si="3"/>
        <v>69</v>
      </c>
      <c r="P2242" s="55">
        <f t="shared" ca="1" si="13"/>
        <v>-1.685170952066847E+17</v>
      </c>
      <c r="Q2242" s="56">
        <f t="shared" ca="1" si="14"/>
        <v>8.257337665127551E+18</v>
      </c>
      <c r="R2242" s="57">
        <f t="shared" ca="1" si="15"/>
        <v>2</v>
      </c>
      <c r="S2242" s="8"/>
      <c r="T2242" s="8"/>
      <c r="U2242" s="8"/>
      <c r="V2242" s="8"/>
      <c r="W2242" s="8"/>
      <c r="X2242" s="8"/>
      <c r="Y2242" s="8"/>
      <c r="Z2242" s="8"/>
    </row>
    <row r="2243" spans="1:26" ht="15.75" customHeight="1">
      <c r="A2243" s="8"/>
      <c r="B2243" s="8"/>
      <c r="C2243" s="8"/>
      <c r="D2243" s="8"/>
      <c r="E2243" s="8"/>
      <c r="F2243" s="8"/>
      <c r="G2243" s="8"/>
      <c r="H2243" s="8"/>
      <c r="I2243" s="8"/>
      <c r="J2243" s="8"/>
      <c r="K2243" s="8"/>
      <c r="L2243" s="8"/>
      <c r="M2243" s="32"/>
      <c r="N2243" s="57" t="str">
        <f t="shared" si="17"/>
        <v/>
      </c>
      <c r="O2243" s="54">
        <f t="shared" ca="1" si="3"/>
        <v>99</v>
      </c>
      <c r="P2243" s="55">
        <f t="shared" ca="1" si="13"/>
        <v>-1.6514675330255101E+17</v>
      </c>
      <c r="Q2243" s="56">
        <f t="shared" ca="1" si="14"/>
        <v>8.0921909118250004E+18</v>
      </c>
      <c r="R2243" s="57">
        <f t="shared" ca="1" si="15"/>
        <v>3</v>
      </c>
      <c r="S2243" s="8"/>
      <c r="T2243" s="8"/>
      <c r="U2243" s="8"/>
      <c r="V2243" s="8"/>
      <c r="W2243" s="8"/>
      <c r="X2243" s="8"/>
      <c r="Y2243" s="8"/>
      <c r="Z2243" s="8"/>
    </row>
    <row r="2244" spans="1:26" ht="15.75" customHeight="1">
      <c r="A2244" s="8"/>
      <c r="B2244" s="8"/>
      <c r="C2244" s="8"/>
      <c r="D2244" s="8"/>
      <c r="E2244" s="8"/>
      <c r="F2244" s="8"/>
      <c r="G2244" s="8"/>
      <c r="H2244" s="8"/>
      <c r="I2244" s="8"/>
      <c r="J2244" s="8"/>
      <c r="K2244" s="8"/>
      <c r="L2244" s="8"/>
      <c r="M2244" s="32"/>
      <c r="N2244" s="57" t="str">
        <f t="shared" si="17"/>
        <v/>
      </c>
      <c r="O2244" s="54">
        <f t="shared" ca="1" si="3"/>
        <v>80</v>
      </c>
      <c r="P2244" s="55">
        <f t="shared" ca="1" si="13"/>
        <v>-1.618438182365E+17</v>
      </c>
      <c r="Q2244" s="56">
        <f t="shared" ca="1" si="14"/>
        <v>7.9303470935885005E+18</v>
      </c>
      <c r="R2244" s="57">
        <f t="shared" ca="1" si="15"/>
        <v>4</v>
      </c>
      <c r="S2244" s="8"/>
      <c r="T2244" s="8"/>
      <c r="U2244" s="8"/>
      <c r="V2244" s="8"/>
      <c r="W2244" s="8"/>
      <c r="X2244" s="8"/>
      <c r="Y2244" s="8"/>
      <c r="Z2244" s="8"/>
    </row>
    <row r="2245" spans="1:26" ht="15.75" customHeight="1">
      <c r="A2245" s="8"/>
      <c r="B2245" s="8"/>
      <c r="C2245" s="8"/>
      <c r="D2245" s="8"/>
      <c r="E2245" s="8"/>
      <c r="F2245" s="8"/>
      <c r="G2245" s="8"/>
      <c r="H2245" s="8"/>
      <c r="I2245" s="8"/>
      <c r="J2245" s="8"/>
      <c r="K2245" s="8"/>
      <c r="L2245" s="8"/>
      <c r="M2245" s="32"/>
      <c r="N2245" s="57" t="str">
        <f t="shared" si="17"/>
        <v/>
      </c>
      <c r="O2245" s="54">
        <f t="shared" ca="1" si="3"/>
        <v>85</v>
      </c>
      <c r="P2245" s="55">
        <f t="shared" ca="1" si="13"/>
        <v>-1.5860694187177002E+17</v>
      </c>
      <c r="Q2245" s="56">
        <f t="shared" ca="1" si="14"/>
        <v>7.7717401517167309E+18</v>
      </c>
      <c r="R2245" s="57">
        <f t="shared" ca="1" si="15"/>
        <v>5</v>
      </c>
      <c r="S2245" s="8"/>
      <c r="T2245" s="8"/>
      <c r="U2245" s="8"/>
      <c r="V2245" s="8"/>
      <c r="W2245" s="8"/>
      <c r="X2245" s="8"/>
      <c r="Y2245" s="8"/>
      <c r="Z2245" s="8"/>
    </row>
    <row r="2246" spans="1:26" ht="15.75" customHeight="1">
      <c r="A2246" s="8"/>
      <c r="B2246" s="8"/>
      <c r="C2246" s="8"/>
      <c r="D2246" s="8"/>
      <c r="E2246" s="8"/>
      <c r="F2246" s="8"/>
      <c r="G2246" s="8"/>
      <c r="H2246" s="8"/>
      <c r="I2246" s="8"/>
      <c r="J2246" s="8"/>
      <c r="K2246" s="8"/>
      <c r="L2246" s="8"/>
      <c r="M2246" s="32"/>
      <c r="N2246" s="57" t="str">
        <f t="shared" si="17"/>
        <v/>
      </c>
      <c r="O2246" s="54">
        <f t="shared" ca="1" si="3"/>
        <v>48</v>
      </c>
      <c r="P2246" s="55">
        <f t="shared" ca="1" si="13"/>
        <v>3.1086960606866925E+17</v>
      </c>
      <c r="Q2246" s="56">
        <f t="shared" ca="1" si="14"/>
        <v>8.0826097577854003E+18</v>
      </c>
      <c r="R2246" s="57">
        <f t="shared" ca="1" si="15"/>
        <v>0</v>
      </c>
      <c r="S2246" s="8"/>
      <c r="T2246" s="8"/>
      <c r="U2246" s="8"/>
      <c r="V2246" s="8"/>
      <c r="W2246" s="8"/>
      <c r="X2246" s="8"/>
      <c r="Y2246" s="8"/>
      <c r="Z2246" s="8"/>
    </row>
    <row r="2247" spans="1:26" ht="15.75" customHeight="1">
      <c r="A2247" s="8"/>
      <c r="B2247" s="8"/>
      <c r="C2247" s="8"/>
      <c r="D2247" s="8"/>
      <c r="E2247" s="8"/>
      <c r="F2247" s="8"/>
      <c r="G2247" s="8"/>
      <c r="H2247" s="8"/>
      <c r="I2247" s="8"/>
      <c r="J2247" s="8"/>
      <c r="K2247" s="8"/>
      <c r="L2247" s="8"/>
      <c r="M2247" s="32"/>
      <c r="N2247" s="57" t="str">
        <f t="shared" si="17"/>
        <v/>
      </c>
      <c r="O2247" s="54">
        <f t="shared" ca="1" si="3"/>
        <v>0</v>
      </c>
      <c r="P2247" s="55">
        <f t="shared" ca="1" si="13"/>
        <v>3.23304390311416E+17</v>
      </c>
      <c r="Q2247" s="56">
        <f t="shared" ca="1" si="14"/>
        <v>8.4059141480968161E+18</v>
      </c>
      <c r="R2247" s="57">
        <f t="shared" ca="1" si="15"/>
        <v>0</v>
      </c>
      <c r="S2247" s="8"/>
      <c r="T2247" s="8"/>
      <c r="U2247" s="8"/>
      <c r="V2247" s="8"/>
      <c r="W2247" s="8"/>
      <c r="X2247" s="8"/>
      <c r="Y2247" s="8"/>
      <c r="Z2247" s="8"/>
    </row>
    <row r="2248" spans="1:26" ht="15.75" customHeight="1">
      <c r="A2248" s="8"/>
      <c r="B2248" s="8"/>
      <c r="C2248" s="8"/>
      <c r="D2248" s="8"/>
      <c r="E2248" s="8"/>
      <c r="F2248" s="8"/>
      <c r="G2248" s="8"/>
      <c r="H2248" s="8"/>
      <c r="I2248" s="8"/>
      <c r="J2248" s="8"/>
      <c r="K2248" s="8"/>
      <c r="L2248" s="8"/>
      <c r="M2248" s="32"/>
      <c r="N2248" s="57" t="str">
        <f t="shared" si="17"/>
        <v/>
      </c>
      <c r="O2248" s="54">
        <f t="shared" ca="1" si="3"/>
        <v>33</v>
      </c>
      <c r="P2248" s="55">
        <f t="shared" ca="1" si="13"/>
        <v>3.3623656592387264E+17</v>
      </c>
      <c r="Q2248" s="56">
        <f t="shared" ca="1" si="14"/>
        <v>8.7421507140206889E+18</v>
      </c>
      <c r="R2248" s="57">
        <f t="shared" ca="1" si="15"/>
        <v>0</v>
      </c>
      <c r="S2248" s="8"/>
      <c r="T2248" s="8"/>
      <c r="U2248" s="8"/>
      <c r="V2248" s="8"/>
      <c r="W2248" s="8"/>
      <c r="X2248" s="8"/>
      <c r="Y2248" s="8"/>
      <c r="Z2248" s="8"/>
    </row>
    <row r="2249" spans="1:26" ht="15.75" customHeight="1">
      <c r="A2249" s="8"/>
      <c r="B2249" s="8"/>
      <c r="C2249" s="8"/>
      <c r="D2249" s="8"/>
      <c r="E2249" s="8"/>
      <c r="F2249" s="8"/>
      <c r="G2249" s="8"/>
      <c r="H2249" s="8"/>
      <c r="I2249" s="8"/>
      <c r="J2249" s="8"/>
      <c r="K2249" s="8"/>
      <c r="L2249" s="8"/>
      <c r="M2249" s="32"/>
      <c r="N2249" s="57" t="str">
        <f t="shared" si="17"/>
        <v/>
      </c>
      <c r="O2249" s="54">
        <f t="shared" ca="1" si="3"/>
        <v>47</v>
      </c>
      <c r="P2249" s="55">
        <f t="shared" ca="1" si="13"/>
        <v>3.4968602856082758E+17</v>
      </c>
      <c r="Q2249" s="56">
        <f t="shared" ca="1" si="14"/>
        <v>9.0918367425815163E+18</v>
      </c>
      <c r="R2249" s="57">
        <f t="shared" ca="1" si="15"/>
        <v>0</v>
      </c>
      <c r="S2249" s="8"/>
      <c r="T2249" s="8"/>
      <c r="U2249" s="8"/>
      <c r="V2249" s="8"/>
      <c r="W2249" s="8"/>
      <c r="X2249" s="8"/>
      <c r="Y2249" s="8"/>
      <c r="Z2249" s="8"/>
    </row>
    <row r="2250" spans="1:26" ht="15.75" customHeight="1">
      <c r="A2250" s="8"/>
      <c r="B2250" s="8"/>
      <c r="C2250" s="8"/>
      <c r="D2250" s="8"/>
      <c r="E2250" s="8"/>
      <c r="F2250" s="8"/>
      <c r="G2250" s="8"/>
      <c r="H2250" s="8"/>
      <c r="I2250" s="8"/>
      <c r="J2250" s="8"/>
      <c r="K2250" s="8"/>
      <c r="L2250" s="8"/>
      <c r="M2250" s="32"/>
      <c r="N2250" s="57" t="str">
        <f t="shared" si="17"/>
        <v/>
      </c>
      <c r="O2250" s="54">
        <f t="shared" ca="1" si="3"/>
        <v>24</v>
      </c>
      <c r="P2250" s="55">
        <f t="shared" ca="1" si="13"/>
        <v>3.6367346970326067E+17</v>
      </c>
      <c r="Q2250" s="56">
        <f t="shared" ca="1" si="14"/>
        <v>9.4555102122847764E+18</v>
      </c>
      <c r="R2250" s="57">
        <f t="shared" ca="1" si="15"/>
        <v>0</v>
      </c>
      <c r="S2250" s="8"/>
      <c r="T2250" s="8"/>
      <c r="U2250" s="8"/>
      <c r="V2250" s="8"/>
      <c r="W2250" s="8"/>
      <c r="X2250" s="8"/>
      <c r="Y2250" s="8"/>
      <c r="Z2250" s="8"/>
    </row>
    <row r="2251" spans="1:26" ht="15.75" customHeight="1">
      <c r="A2251" s="8"/>
      <c r="B2251" s="8"/>
      <c r="C2251" s="8"/>
      <c r="D2251" s="8"/>
      <c r="E2251" s="8"/>
      <c r="F2251" s="8"/>
      <c r="G2251" s="8"/>
      <c r="H2251" s="8"/>
      <c r="I2251" s="8"/>
      <c r="J2251" s="8"/>
      <c r="K2251" s="8"/>
      <c r="L2251" s="8"/>
      <c r="M2251" s="32"/>
      <c r="N2251" s="57" t="str">
        <f t="shared" si="17"/>
        <v/>
      </c>
      <c r="O2251" s="54">
        <f t="shared" ca="1" si="3"/>
        <v>45</v>
      </c>
      <c r="P2251" s="55">
        <f t="shared" ca="1" si="13"/>
        <v>3.7822040849139104E+17</v>
      </c>
      <c r="Q2251" s="56">
        <f t="shared" ca="1" si="14"/>
        <v>9.8337306207761674E+18</v>
      </c>
      <c r="R2251" s="57">
        <f t="shared" ca="1" si="15"/>
        <v>0</v>
      </c>
      <c r="S2251" s="8"/>
      <c r="T2251" s="8"/>
      <c r="U2251" s="8"/>
      <c r="V2251" s="8"/>
      <c r="W2251" s="8"/>
      <c r="X2251" s="8"/>
      <c r="Y2251" s="8"/>
      <c r="Z2251" s="8"/>
    </row>
    <row r="2252" spans="1:26" ht="15.75" customHeight="1">
      <c r="A2252" s="8"/>
      <c r="B2252" s="8"/>
      <c r="C2252" s="8"/>
      <c r="D2252" s="8"/>
      <c r="E2252" s="8"/>
      <c r="F2252" s="8"/>
      <c r="G2252" s="8"/>
      <c r="H2252" s="8"/>
      <c r="I2252" s="8"/>
      <c r="J2252" s="8"/>
      <c r="K2252" s="8"/>
      <c r="L2252" s="8"/>
      <c r="M2252" s="32"/>
      <c r="N2252" s="57" t="str">
        <f t="shared" si="17"/>
        <v/>
      </c>
      <c r="O2252" s="54">
        <f t="shared" ca="1" si="3"/>
        <v>70</v>
      </c>
      <c r="P2252" s="55">
        <f t="shared" ca="1" si="13"/>
        <v>-1.9667461241552336E+17</v>
      </c>
      <c r="Q2252" s="56">
        <f t="shared" ca="1" si="14"/>
        <v>9.6370560083606446E+18</v>
      </c>
      <c r="R2252" s="57">
        <f t="shared" ca="1" si="15"/>
        <v>1</v>
      </c>
      <c r="S2252" s="8"/>
      <c r="T2252" s="8"/>
      <c r="U2252" s="8"/>
      <c r="V2252" s="8"/>
      <c r="W2252" s="8"/>
      <c r="X2252" s="8"/>
      <c r="Y2252" s="8"/>
      <c r="Z2252" s="8"/>
    </row>
    <row r="2253" spans="1:26" ht="15.75" customHeight="1">
      <c r="A2253" s="8"/>
      <c r="B2253" s="8"/>
      <c r="C2253" s="8"/>
      <c r="D2253" s="8"/>
      <c r="E2253" s="8"/>
      <c r="F2253" s="8"/>
      <c r="G2253" s="8"/>
      <c r="H2253" s="8"/>
      <c r="I2253" s="8"/>
      <c r="J2253" s="8"/>
      <c r="K2253" s="8"/>
      <c r="L2253" s="8"/>
      <c r="M2253" s="32"/>
      <c r="N2253" s="57" t="str">
        <f t="shared" si="17"/>
        <v/>
      </c>
      <c r="O2253" s="54">
        <f t="shared" ca="1" si="3"/>
        <v>82</v>
      </c>
      <c r="P2253" s="55">
        <f t="shared" ca="1" si="13"/>
        <v>-1.927411201672129E+17</v>
      </c>
      <c r="Q2253" s="56">
        <f t="shared" ca="1" si="14"/>
        <v>9.4443148881934316E+18</v>
      </c>
      <c r="R2253" s="57">
        <f t="shared" ca="1" si="15"/>
        <v>2</v>
      </c>
      <c r="S2253" s="8"/>
      <c r="T2253" s="8"/>
      <c r="U2253" s="8"/>
      <c r="V2253" s="8"/>
      <c r="W2253" s="8"/>
      <c r="X2253" s="8"/>
      <c r="Y2253" s="8"/>
      <c r="Z2253" s="8"/>
    </row>
    <row r="2254" spans="1:26" ht="15.75" customHeight="1">
      <c r="A2254" s="8"/>
      <c r="B2254" s="8"/>
      <c r="C2254" s="8"/>
      <c r="D2254" s="8"/>
      <c r="E2254" s="8"/>
      <c r="F2254" s="8"/>
      <c r="G2254" s="8"/>
      <c r="H2254" s="8"/>
      <c r="I2254" s="8"/>
      <c r="J2254" s="8"/>
      <c r="K2254" s="8"/>
      <c r="L2254" s="8"/>
      <c r="M2254" s="32"/>
      <c r="N2254" s="57" t="str">
        <f t="shared" si="17"/>
        <v/>
      </c>
      <c r="O2254" s="54">
        <f t="shared" ca="1" si="3"/>
        <v>37</v>
      </c>
      <c r="P2254" s="55">
        <f t="shared" ca="1" si="13"/>
        <v>3.7777259552773728E+17</v>
      </c>
      <c r="Q2254" s="56">
        <f t="shared" ca="1" si="14"/>
        <v>9.8220874837211689E+18</v>
      </c>
      <c r="R2254" s="57">
        <f t="shared" ca="1" si="15"/>
        <v>0</v>
      </c>
      <c r="S2254" s="8"/>
      <c r="T2254" s="8"/>
      <c r="U2254" s="8"/>
      <c r="V2254" s="8"/>
      <c r="W2254" s="8"/>
      <c r="X2254" s="8"/>
      <c r="Y2254" s="8"/>
      <c r="Z2254" s="8"/>
    </row>
    <row r="2255" spans="1:26" ht="15.75" customHeight="1">
      <c r="A2255" s="8"/>
      <c r="B2255" s="8"/>
      <c r="C2255" s="8"/>
      <c r="D2255" s="8"/>
      <c r="E2255" s="8"/>
      <c r="F2255" s="8"/>
      <c r="G2255" s="8"/>
      <c r="H2255" s="8"/>
      <c r="I2255" s="8"/>
      <c r="J2255" s="8"/>
      <c r="K2255" s="8"/>
      <c r="L2255" s="8"/>
      <c r="M2255" s="32"/>
      <c r="N2255" s="57" t="str">
        <f t="shared" si="17"/>
        <v/>
      </c>
      <c r="O2255" s="54">
        <f t="shared" ca="1" si="3"/>
        <v>29</v>
      </c>
      <c r="P2255" s="55">
        <f t="shared" ca="1" si="13"/>
        <v>3.9288349934884678E+17</v>
      </c>
      <c r="Q2255" s="56">
        <f t="shared" ca="1" si="14"/>
        <v>1.0214970983070015E+19</v>
      </c>
      <c r="R2255" s="57">
        <f t="shared" ca="1" si="15"/>
        <v>0</v>
      </c>
      <c r="S2255" s="8"/>
      <c r="T2255" s="8"/>
      <c r="U2255" s="8"/>
      <c r="V2255" s="8"/>
      <c r="W2255" s="8"/>
      <c r="X2255" s="8"/>
      <c r="Y2255" s="8"/>
      <c r="Z2255" s="8"/>
    </row>
    <row r="2256" spans="1:26" ht="15.75" customHeight="1">
      <c r="A2256" s="8"/>
      <c r="B2256" s="8"/>
      <c r="C2256" s="8"/>
      <c r="D2256" s="8"/>
      <c r="E2256" s="8"/>
      <c r="F2256" s="8"/>
      <c r="G2256" s="8"/>
      <c r="H2256" s="8"/>
      <c r="I2256" s="8"/>
      <c r="J2256" s="8"/>
      <c r="K2256" s="8"/>
      <c r="L2256" s="8"/>
      <c r="M2256" s="32"/>
      <c r="N2256" s="57" t="str">
        <f t="shared" si="17"/>
        <v/>
      </c>
      <c r="O2256" s="54">
        <f t="shared" ca="1" si="3"/>
        <v>70</v>
      </c>
      <c r="P2256" s="55">
        <f t="shared" ca="1" si="13"/>
        <v>-2.0429941966140032E+17</v>
      </c>
      <c r="Q2256" s="56">
        <f t="shared" ca="1" si="14"/>
        <v>1.0010671563408615E+19</v>
      </c>
      <c r="R2256" s="57">
        <f t="shared" ca="1" si="15"/>
        <v>1</v>
      </c>
      <c r="S2256" s="8"/>
      <c r="T2256" s="8"/>
      <c r="U2256" s="8"/>
      <c r="V2256" s="8"/>
      <c r="W2256" s="8"/>
      <c r="X2256" s="8"/>
      <c r="Y2256" s="8"/>
      <c r="Z2256" s="8"/>
    </row>
    <row r="2257" spans="1:26" ht="15.75" customHeight="1">
      <c r="A2257" s="8"/>
      <c r="B2257" s="8"/>
      <c r="C2257" s="8"/>
      <c r="D2257" s="8"/>
      <c r="E2257" s="8"/>
      <c r="F2257" s="8"/>
      <c r="G2257" s="8"/>
      <c r="H2257" s="8"/>
      <c r="I2257" s="8"/>
      <c r="J2257" s="8"/>
      <c r="K2257" s="8"/>
      <c r="L2257" s="8"/>
      <c r="M2257" s="32"/>
      <c r="N2257" s="57" t="str">
        <f t="shared" si="17"/>
        <v/>
      </c>
      <c r="O2257" s="54">
        <f t="shared" ca="1" si="3"/>
        <v>39</v>
      </c>
      <c r="P2257" s="55">
        <f t="shared" ca="1" si="13"/>
        <v>4.0042686253634464E+17</v>
      </c>
      <c r="Q2257" s="56">
        <f t="shared" ca="1" si="14"/>
        <v>1.0411098425944961E+19</v>
      </c>
      <c r="R2257" s="57">
        <f t="shared" ca="1" si="15"/>
        <v>0</v>
      </c>
      <c r="S2257" s="8"/>
      <c r="T2257" s="8"/>
      <c r="U2257" s="8"/>
      <c r="V2257" s="8"/>
      <c r="W2257" s="8"/>
      <c r="X2257" s="8"/>
      <c r="Y2257" s="8"/>
      <c r="Z2257" s="8"/>
    </row>
    <row r="2258" spans="1:26" ht="15.75" customHeight="1">
      <c r="A2258" s="8"/>
      <c r="B2258" s="8"/>
      <c r="C2258" s="8"/>
      <c r="D2258" s="8"/>
      <c r="E2258" s="8"/>
      <c r="F2258" s="8"/>
      <c r="G2258" s="8"/>
      <c r="H2258" s="8"/>
      <c r="I2258" s="8"/>
      <c r="J2258" s="8"/>
      <c r="K2258" s="8"/>
      <c r="L2258" s="8"/>
      <c r="M2258" s="32"/>
      <c r="N2258" s="57" t="str">
        <f t="shared" si="17"/>
        <v/>
      </c>
      <c r="O2258" s="54">
        <f t="shared" ca="1" si="3"/>
        <v>7</v>
      </c>
      <c r="P2258" s="55">
        <f t="shared" ca="1" si="13"/>
        <v>4.1644393703779846E+17</v>
      </c>
      <c r="Q2258" s="56">
        <f t="shared" ca="1" si="14"/>
        <v>1.082754236298276E+19</v>
      </c>
      <c r="R2258" s="57">
        <f t="shared" ca="1" si="15"/>
        <v>0</v>
      </c>
      <c r="S2258" s="8"/>
      <c r="T2258" s="8"/>
      <c r="U2258" s="8"/>
      <c r="V2258" s="8"/>
      <c r="W2258" s="8"/>
      <c r="X2258" s="8"/>
      <c r="Y2258" s="8"/>
      <c r="Z2258" s="8"/>
    </row>
    <row r="2259" spans="1:26" ht="15.75" customHeight="1">
      <c r="A2259" s="8"/>
      <c r="B2259" s="8"/>
      <c r="C2259" s="8"/>
      <c r="D2259" s="8"/>
      <c r="E2259" s="8"/>
      <c r="F2259" s="8"/>
      <c r="G2259" s="8"/>
      <c r="H2259" s="8"/>
      <c r="I2259" s="8"/>
      <c r="J2259" s="8"/>
      <c r="K2259" s="8"/>
      <c r="L2259" s="8"/>
      <c r="M2259" s="32"/>
      <c r="N2259" s="57" t="str">
        <f t="shared" si="17"/>
        <v/>
      </c>
      <c r="O2259" s="54">
        <f t="shared" ca="1" si="3"/>
        <v>90</v>
      </c>
      <c r="P2259" s="55">
        <f t="shared" ca="1" si="13"/>
        <v>-2.165508472596552E+17</v>
      </c>
      <c r="Q2259" s="56">
        <f t="shared" ca="1" si="14"/>
        <v>1.0610991515723104E+19</v>
      </c>
      <c r="R2259" s="57">
        <f t="shared" ca="1" si="15"/>
        <v>1</v>
      </c>
      <c r="S2259" s="8"/>
      <c r="T2259" s="8"/>
      <c r="U2259" s="8"/>
      <c r="V2259" s="8"/>
      <c r="W2259" s="8"/>
      <c r="X2259" s="8"/>
      <c r="Y2259" s="8"/>
      <c r="Z2259" s="8"/>
    </row>
    <row r="2260" spans="1:26" ht="15.75" customHeight="1">
      <c r="A2260" s="8"/>
      <c r="B2260" s="8"/>
      <c r="C2260" s="8"/>
      <c r="D2260" s="8"/>
      <c r="E2260" s="8"/>
      <c r="F2260" s="8"/>
      <c r="G2260" s="8"/>
      <c r="H2260" s="8"/>
      <c r="I2260" s="8"/>
      <c r="J2260" s="8"/>
      <c r="K2260" s="8"/>
      <c r="L2260" s="8"/>
      <c r="M2260" s="32"/>
      <c r="N2260" s="57" t="str">
        <f t="shared" si="17"/>
        <v/>
      </c>
      <c r="O2260" s="54">
        <f t="shared" ca="1" si="3"/>
        <v>88</v>
      </c>
      <c r="P2260" s="55">
        <f t="shared" ca="1" si="13"/>
        <v>-2.1221983031446208E+17</v>
      </c>
      <c r="Q2260" s="56">
        <f t="shared" ca="1" si="14"/>
        <v>1.0398771685408643E+19</v>
      </c>
      <c r="R2260" s="57">
        <f t="shared" ca="1" si="15"/>
        <v>2</v>
      </c>
      <c r="S2260" s="8"/>
      <c r="T2260" s="8"/>
      <c r="U2260" s="8"/>
      <c r="V2260" s="8"/>
      <c r="W2260" s="8"/>
      <c r="X2260" s="8"/>
      <c r="Y2260" s="8"/>
      <c r="Z2260" s="8"/>
    </row>
    <row r="2261" spans="1:26" ht="15.75" customHeight="1">
      <c r="A2261" s="8"/>
      <c r="B2261" s="8"/>
      <c r="C2261" s="8"/>
      <c r="D2261" s="8"/>
      <c r="E2261" s="8"/>
      <c r="F2261" s="8"/>
      <c r="G2261" s="8"/>
      <c r="H2261" s="8"/>
      <c r="I2261" s="8"/>
      <c r="J2261" s="8"/>
      <c r="K2261" s="8"/>
      <c r="L2261" s="8"/>
      <c r="M2261" s="32"/>
      <c r="N2261" s="57" t="str">
        <f t="shared" si="17"/>
        <v/>
      </c>
      <c r="O2261" s="54">
        <f t="shared" ca="1" si="3"/>
        <v>0</v>
      </c>
      <c r="P2261" s="55">
        <f t="shared" ca="1" si="13"/>
        <v>4.1595086741634573E+17</v>
      </c>
      <c r="Q2261" s="56">
        <f t="shared" ca="1" si="14"/>
        <v>1.081472255282499E+19</v>
      </c>
      <c r="R2261" s="57">
        <f t="shared" ca="1" si="15"/>
        <v>0</v>
      </c>
      <c r="S2261" s="8"/>
      <c r="T2261" s="8"/>
      <c r="U2261" s="8"/>
      <c r="V2261" s="8"/>
      <c r="W2261" s="8"/>
      <c r="X2261" s="8"/>
      <c r="Y2261" s="8"/>
      <c r="Z2261" s="8"/>
    </row>
    <row r="2262" spans="1:26" ht="15.75" customHeight="1">
      <c r="A2262" s="8"/>
      <c r="B2262" s="8"/>
      <c r="C2262" s="8"/>
      <c r="D2262" s="8"/>
      <c r="E2262" s="8"/>
      <c r="F2262" s="8"/>
      <c r="G2262" s="8"/>
      <c r="H2262" s="8"/>
      <c r="I2262" s="8"/>
      <c r="J2262" s="8"/>
      <c r="K2262" s="8"/>
      <c r="L2262" s="8"/>
      <c r="M2262" s="32"/>
      <c r="N2262" s="57" t="str">
        <f t="shared" si="17"/>
        <v/>
      </c>
      <c r="O2262" s="54">
        <f t="shared" ca="1" si="3"/>
        <v>56</v>
      </c>
      <c r="P2262" s="55">
        <f t="shared" ca="1" si="13"/>
        <v>4.3258890211299962E+17</v>
      </c>
      <c r="Q2262" s="56">
        <f t="shared" ca="1" si="14"/>
        <v>1.1247311454937989E+19</v>
      </c>
      <c r="R2262" s="57">
        <f t="shared" ca="1" si="15"/>
        <v>0</v>
      </c>
      <c r="S2262" s="8"/>
      <c r="T2262" s="8"/>
      <c r="U2262" s="8"/>
      <c r="V2262" s="8"/>
      <c r="W2262" s="8"/>
      <c r="X2262" s="8"/>
      <c r="Y2262" s="8"/>
      <c r="Z2262" s="8"/>
    </row>
    <row r="2263" spans="1:26" ht="15.75" customHeight="1">
      <c r="A2263" s="8"/>
      <c r="B2263" s="8"/>
      <c r="C2263" s="8"/>
      <c r="D2263" s="8"/>
      <c r="E2263" s="8"/>
      <c r="F2263" s="8"/>
      <c r="G2263" s="8"/>
      <c r="H2263" s="8"/>
      <c r="I2263" s="8"/>
      <c r="J2263" s="8"/>
      <c r="K2263" s="8"/>
      <c r="L2263" s="8"/>
      <c r="M2263" s="32"/>
      <c r="N2263" s="57" t="str">
        <f t="shared" si="17"/>
        <v/>
      </c>
      <c r="O2263" s="54">
        <f t="shared" ca="1" si="3"/>
        <v>25</v>
      </c>
      <c r="P2263" s="55">
        <f t="shared" ca="1" si="13"/>
        <v>4.4989245819751955E+17</v>
      </c>
      <c r="Q2263" s="56">
        <f t="shared" ca="1" si="14"/>
        <v>1.169720391313551E+19</v>
      </c>
      <c r="R2263" s="57">
        <f t="shared" ca="1" si="15"/>
        <v>0</v>
      </c>
      <c r="S2263" s="8"/>
      <c r="T2263" s="8"/>
      <c r="U2263" s="8"/>
      <c r="V2263" s="8"/>
      <c r="W2263" s="8"/>
      <c r="X2263" s="8"/>
      <c r="Y2263" s="8"/>
      <c r="Z2263" s="8"/>
    </row>
    <row r="2264" spans="1:26" ht="15.75" customHeight="1">
      <c r="A2264" s="8"/>
      <c r="B2264" s="8"/>
      <c r="C2264" s="8"/>
      <c r="D2264" s="8"/>
      <c r="E2264" s="8"/>
      <c r="F2264" s="8"/>
      <c r="G2264" s="8"/>
      <c r="H2264" s="8"/>
      <c r="I2264" s="8"/>
      <c r="J2264" s="8"/>
      <c r="K2264" s="8"/>
      <c r="L2264" s="8"/>
      <c r="M2264" s="32"/>
      <c r="N2264" s="57" t="str">
        <f t="shared" si="17"/>
        <v/>
      </c>
      <c r="O2264" s="54">
        <f t="shared" ca="1" si="3"/>
        <v>20</v>
      </c>
      <c r="P2264" s="55">
        <f t="shared" ca="1" si="13"/>
        <v>4.6788815652542042E+17</v>
      </c>
      <c r="Q2264" s="56">
        <f t="shared" ca="1" si="14"/>
        <v>1.216509206966093E+19</v>
      </c>
      <c r="R2264" s="57">
        <f t="shared" ca="1" si="15"/>
        <v>0</v>
      </c>
      <c r="S2264" s="8"/>
      <c r="T2264" s="8"/>
      <c r="U2264" s="8"/>
      <c r="V2264" s="8"/>
      <c r="W2264" s="8"/>
      <c r="X2264" s="8"/>
      <c r="Y2264" s="8"/>
      <c r="Z2264" s="8"/>
    </row>
    <row r="2265" spans="1:26" ht="15.75" customHeight="1">
      <c r="A2265" s="8"/>
      <c r="B2265" s="8"/>
      <c r="C2265" s="8"/>
      <c r="D2265" s="8"/>
      <c r="E2265" s="8"/>
      <c r="F2265" s="8"/>
      <c r="G2265" s="8"/>
      <c r="H2265" s="8"/>
      <c r="I2265" s="8"/>
      <c r="J2265" s="8"/>
      <c r="K2265" s="8"/>
      <c r="L2265" s="8"/>
      <c r="M2265" s="32"/>
      <c r="N2265" s="57" t="str">
        <f t="shared" si="17"/>
        <v/>
      </c>
      <c r="O2265" s="54">
        <f t="shared" ca="1" si="3"/>
        <v>27</v>
      </c>
      <c r="P2265" s="55">
        <f t="shared" ca="1" si="13"/>
        <v>4.8660368278643718E+17</v>
      </c>
      <c r="Q2265" s="56">
        <f t="shared" ca="1" si="14"/>
        <v>1.2651695752447367E+19</v>
      </c>
      <c r="R2265" s="57">
        <f t="shared" ca="1" si="15"/>
        <v>0</v>
      </c>
      <c r="S2265" s="8"/>
      <c r="T2265" s="8"/>
      <c r="U2265" s="8"/>
      <c r="V2265" s="8"/>
      <c r="W2265" s="8"/>
      <c r="X2265" s="8"/>
      <c r="Y2265" s="8"/>
      <c r="Z2265" s="8"/>
    </row>
    <row r="2266" spans="1:26" ht="15.75" customHeight="1">
      <c r="A2266" s="8"/>
      <c r="B2266" s="8"/>
      <c r="C2266" s="8"/>
      <c r="D2266" s="8"/>
      <c r="E2266" s="8"/>
      <c r="F2266" s="8"/>
      <c r="G2266" s="8"/>
      <c r="H2266" s="8"/>
      <c r="I2266" s="8"/>
      <c r="J2266" s="8"/>
      <c r="K2266" s="8"/>
      <c r="L2266" s="8"/>
      <c r="M2266" s="32"/>
      <c r="N2266" s="57" t="str">
        <f t="shared" si="17"/>
        <v/>
      </c>
      <c r="O2266" s="54">
        <f t="shared" ca="1" si="3"/>
        <v>0</v>
      </c>
      <c r="P2266" s="55">
        <f t="shared" ca="1" si="13"/>
        <v>5.0606783009789472E+17</v>
      </c>
      <c r="Q2266" s="56">
        <f t="shared" ca="1" si="14"/>
        <v>1.3157763582545263E+19</v>
      </c>
      <c r="R2266" s="57">
        <f t="shared" ca="1" si="15"/>
        <v>0</v>
      </c>
      <c r="S2266" s="8"/>
      <c r="T2266" s="8"/>
      <c r="U2266" s="8"/>
      <c r="V2266" s="8"/>
      <c r="W2266" s="8"/>
      <c r="X2266" s="8"/>
      <c r="Y2266" s="8"/>
      <c r="Z2266" s="8"/>
    </row>
    <row r="2267" spans="1:26" ht="15.75" customHeight="1">
      <c r="A2267" s="8"/>
      <c r="B2267" s="8"/>
      <c r="C2267" s="8"/>
      <c r="D2267" s="8"/>
      <c r="E2267" s="8"/>
      <c r="F2267" s="8"/>
      <c r="G2267" s="8"/>
      <c r="H2267" s="8"/>
      <c r="I2267" s="8"/>
      <c r="J2267" s="8"/>
      <c r="K2267" s="8"/>
      <c r="L2267" s="8"/>
      <c r="M2267" s="32"/>
      <c r="N2267" s="57" t="str">
        <f t="shared" si="17"/>
        <v/>
      </c>
      <c r="O2267" s="54">
        <f t="shared" ca="1" si="3"/>
        <v>55</v>
      </c>
      <c r="P2267" s="55">
        <f t="shared" ca="1" si="13"/>
        <v>5.263105433018105E+17</v>
      </c>
      <c r="Q2267" s="56">
        <f t="shared" ca="1" si="14"/>
        <v>1.3684074125847073E+19</v>
      </c>
      <c r="R2267" s="57">
        <f t="shared" ca="1" si="15"/>
        <v>0</v>
      </c>
      <c r="S2267" s="8"/>
      <c r="T2267" s="8"/>
      <c r="U2267" s="8"/>
      <c r="V2267" s="8"/>
      <c r="W2267" s="8"/>
      <c r="X2267" s="8"/>
      <c r="Y2267" s="8"/>
      <c r="Z2267" s="8"/>
    </row>
    <row r="2268" spans="1:26" ht="15.75" customHeight="1">
      <c r="A2268" s="8"/>
      <c r="B2268" s="8"/>
      <c r="C2268" s="8"/>
      <c r="D2268" s="8"/>
      <c r="E2268" s="8"/>
      <c r="F2268" s="8"/>
      <c r="G2268" s="8"/>
      <c r="H2268" s="8"/>
      <c r="I2268" s="8"/>
      <c r="J2268" s="8"/>
      <c r="K2268" s="8"/>
      <c r="L2268" s="8"/>
      <c r="M2268" s="32"/>
      <c r="N2268" s="57" t="str">
        <f t="shared" si="17"/>
        <v/>
      </c>
      <c r="O2268" s="54">
        <f t="shared" ca="1" si="3"/>
        <v>0</v>
      </c>
      <c r="P2268" s="55">
        <f t="shared" ca="1" si="13"/>
        <v>5.4736296503388294E+17</v>
      </c>
      <c r="Q2268" s="56">
        <f t="shared" ca="1" si="14"/>
        <v>1.4231437090880956E+19</v>
      </c>
      <c r="R2268" s="57">
        <f t="shared" ca="1" si="15"/>
        <v>0</v>
      </c>
      <c r="S2268" s="8"/>
      <c r="T2268" s="8"/>
      <c r="U2268" s="8"/>
      <c r="V2268" s="8"/>
      <c r="W2268" s="8"/>
      <c r="X2268" s="8"/>
      <c r="Y2268" s="8"/>
      <c r="Z2268" s="8"/>
    </row>
    <row r="2269" spans="1:26" ht="15.75" customHeight="1">
      <c r="A2269" s="8"/>
      <c r="B2269" s="8"/>
      <c r="C2269" s="8"/>
      <c r="D2269" s="8"/>
      <c r="E2269" s="8"/>
      <c r="F2269" s="8"/>
      <c r="G2269" s="8"/>
      <c r="H2269" s="8"/>
      <c r="I2269" s="8"/>
      <c r="J2269" s="8"/>
      <c r="K2269" s="8"/>
      <c r="L2269" s="8"/>
      <c r="M2269" s="32"/>
      <c r="N2269" s="57" t="str">
        <f t="shared" si="17"/>
        <v/>
      </c>
      <c r="O2269" s="54">
        <f t="shared" ca="1" si="3"/>
        <v>87</v>
      </c>
      <c r="P2269" s="55">
        <f t="shared" ca="1" si="13"/>
        <v>-2.8462874181761914E+17</v>
      </c>
      <c r="Q2269" s="56">
        <f t="shared" ca="1" si="14"/>
        <v>1.3946808349063338E+19</v>
      </c>
      <c r="R2269" s="57">
        <f t="shared" ca="1" si="15"/>
        <v>1</v>
      </c>
      <c r="S2269" s="8"/>
      <c r="T2269" s="8"/>
      <c r="U2269" s="8"/>
      <c r="V2269" s="8"/>
      <c r="W2269" s="8"/>
      <c r="X2269" s="8"/>
      <c r="Y2269" s="8"/>
      <c r="Z2269" s="8"/>
    </row>
    <row r="2270" spans="1:26" ht="15.75" customHeight="1">
      <c r="A2270" s="8"/>
      <c r="B2270" s="8"/>
      <c r="C2270" s="8"/>
      <c r="D2270" s="8"/>
      <c r="E2270" s="8"/>
      <c r="F2270" s="8"/>
      <c r="G2270" s="8"/>
      <c r="H2270" s="8"/>
      <c r="I2270" s="8"/>
      <c r="J2270" s="8"/>
      <c r="K2270" s="8"/>
      <c r="L2270" s="8"/>
      <c r="M2270" s="32"/>
      <c r="N2270" s="57" t="str">
        <f t="shared" si="17"/>
        <v/>
      </c>
      <c r="O2270" s="54">
        <f t="shared" ca="1" si="3"/>
        <v>48</v>
      </c>
      <c r="P2270" s="55">
        <f t="shared" ca="1" si="13"/>
        <v>5.578723339625335E+17</v>
      </c>
      <c r="Q2270" s="56">
        <f t="shared" ca="1" si="14"/>
        <v>1.4504680683025871E+19</v>
      </c>
      <c r="R2270" s="57">
        <f t="shared" ca="1" si="15"/>
        <v>0</v>
      </c>
      <c r="S2270" s="8"/>
      <c r="T2270" s="8"/>
      <c r="U2270" s="8"/>
      <c r="V2270" s="8"/>
      <c r="W2270" s="8"/>
      <c r="X2270" s="8"/>
      <c r="Y2270" s="8"/>
      <c r="Z2270" s="8"/>
    </row>
    <row r="2271" spans="1:26" ht="15.75" customHeight="1">
      <c r="A2271" s="8"/>
      <c r="B2271" s="8"/>
      <c r="C2271" s="8"/>
      <c r="D2271" s="8"/>
      <c r="E2271" s="8"/>
      <c r="F2271" s="8"/>
      <c r="G2271" s="8"/>
      <c r="H2271" s="8"/>
      <c r="I2271" s="8"/>
      <c r="J2271" s="8"/>
      <c r="K2271" s="8"/>
      <c r="L2271" s="8"/>
      <c r="M2271" s="32"/>
      <c r="N2271" s="57" t="str">
        <f t="shared" si="17"/>
        <v/>
      </c>
      <c r="O2271" s="54">
        <f t="shared" ca="1" si="3"/>
        <v>36</v>
      </c>
      <c r="P2271" s="55">
        <f t="shared" ca="1" si="13"/>
        <v>5.8018722732103488E+17</v>
      </c>
      <c r="Q2271" s="56">
        <f t="shared" ca="1" si="14"/>
        <v>1.5084867910346906E+19</v>
      </c>
      <c r="R2271" s="57">
        <f t="shared" ca="1" si="15"/>
        <v>0</v>
      </c>
      <c r="S2271" s="8"/>
      <c r="T2271" s="8"/>
      <c r="U2271" s="8"/>
      <c r="V2271" s="8"/>
      <c r="W2271" s="8"/>
      <c r="X2271" s="8"/>
      <c r="Y2271" s="8"/>
      <c r="Z2271" s="8"/>
    </row>
    <row r="2272" spans="1:26" ht="15.75" customHeight="1">
      <c r="A2272" s="8"/>
      <c r="B2272" s="8"/>
      <c r="C2272" s="8"/>
      <c r="D2272" s="8"/>
      <c r="E2272" s="8"/>
      <c r="F2272" s="8"/>
      <c r="G2272" s="8"/>
      <c r="H2272" s="8"/>
      <c r="I2272" s="8"/>
      <c r="J2272" s="8"/>
      <c r="K2272" s="8"/>
      <c r="L2272" s="8"/>
      <c r="M2272" s="32"/>
      <c r="N2272" s="57" t="str">
        <f t="shared" si="17"/>
        <v/>
      </c>
      <c r="O2272" s="54">
        <f t="shared" ca="1" si="3"/>
        <v>77</v>
      </c>
      <c r="P2272" s="55">
        <f t="shared" ca="1" si="13"/>
        <v>-3.0169735820693811E+17</v>
      </c>
      <c r="Q2272" s="56">
        <f t="shared" ca="1" si="14"/>
        <v>1.4783170552139969E+19</v>
      </c>
      <c r="R2272" s="57">
        <f t="shared" ca="1" si="15"/>
        <v>1</v>
      </c>
      <c r="S2272" s="8"/>
      <c r="T2272" s="8"/>
      <c r="U2272" s="8"/>
      <c r="V2272" s="8"/>
      <c r="W2272" s="8"/>
      <c r="X2272" s="8"/>
      <c r="Y2272" s="8"/>
      <c r="Z2272" s="8"/>
    </row>
    <row r="2273" spans="1:26" ht="15.75" customHeight="1">
      <c r="A2273" s="8"/>
      <c r="B2273" s="8"/>
      <c r="C2273" s="8"/>
      <c r="D2273" s="8"/>
      <c r="E2273" s="8"/>
      <c r="F2273" s="8"/>
      <c r="G2273" s="8"/>
      <c r="H2273" s="8"/>
      <c r="I2273" s="8"/>
      <c r="J2273" s="8"/>
      <c r="K2273" s="8"/>
      <c r="L2273" s="8"/>
      <c r="M2273" s="32"/>
      <c r="N2273" s="57" t="str">
        <f t="shared" si="17"/>
        <v/>
      </c>
      <c r="O2273" s="54">
        <f t="shared" ca="1" si="3"/>
        <v>42</v>
      </c>
      <c r="P2273" s="55">
        <f t="shared" ca="1" si="13"/>
        <v>5.9132682208559872E+17</v>
      </c>
      <c r="Q2273" s="56">
        <f t="shared" ca="1" si="14"/>
        <v>1.5374497374225568E+19</v>
      </c>
      <c r="R2273" s="57">
        <f t="shared" ca="1" si="15"/>
        <v>0</v>
      </c>
      <c r="S2273" s="8"/>
      <c r="T2273" s="8"/>
      <c r="U2273" s="8"/>
      <c r="V2273" s="8"/>
      <c r="W2273" s="8"/>
      <c r="X2273" s="8"/>
      <c r="Y2273" s="8"/>
      <c r="Z2273" s="8"/>
    </row>
    <row r="2274" spans="1:26" ht="15.75" customHeight="1">
      <c r="A2274" s="8"/>
      <c r="B2274" s="8"/>
      <c r="C2274" s="8"/>
      <c r="D2274" s="8"/>
      <c r="E2274" s="8"/>
      <c r="F2274" s="8"/>
      <c r="G2274" s="8"/>
      <c r="H2274" s="8"/>
      <c r="I2274" s="8"/>
      <c r="J2274" s="8"/>
      <c r="K2274" s="8"/>
      <c r="L2274" s="8"/>
      <c r="M2274" s="32"/>
      <c r="N2274" s="57" t="str">
        <f t="shared" si="17"/>
        <v/>
      </c>
      <c r="O2274" s="54">
        <f t="shared" ca="1" si="3"/>
        <v>30</v>
      </c>
      <c r="P2274" s="55">
        <f t="shared" ca="1" si="13"/>
        <v>6.1497989496902272E+17</v>
      </c>
      <c r="Q2274" s="56">
        <f t="shared" ca="1" si="14"/>
        <v>1.598947726919459E+19</v>
      </c>
      <c r="R2274" s="57">
        <f t="shared" ca="1" si="15"/>
        <v>0</v>
      </c>
      <c r="S2274" s="8"/>
      <c r="T2274" s="8"/>
      <c r="U2274" s="8"/>
      <c r="V2274" s="8"/>
      <c r="W2274" s="8"/>
      <c r="X2274" s="8"/>
      <c r="Y2274" s="8"/>
      <c r="Z2274" s="8"/>
    </row>
    <row r="2275" spans="1:26" ht="15.75" customHeight="1">
      <c r="A2275" s="8"/>
      <c r="B2275" s="8"/>
      <c r="C2275" s="8"/>
      <c r="D2275" s="8"/>
      <c r="E2275" s="8"/>
      <c r="F2275" s="8"/>
      <c r="G2275" s="8"/>
      <c r="H2275" s="8"/>
      <c r="I2275" s="8"/>
      <c r="J2275" s="8"/>
      <c r="K2275" s="8"/>
      <c r="L2275" s="8"/>
      <c r="M2275" s="32"/>
      <c r="N2275" s="57" t="str">
        <f t="shared" si="17"/>
        <v/>
      </c>
      <c r="O2275" s="54">
        <f t="shared" ca="1" si="3"/>
        <v>95</v>
      </c>
      <c r="P2275" s="55">
        <f t="shared" ca="1" si="13"/>
        <v>-3.1978954538389184E+17</v>
      </c>
      <c r="Q2275" s="56">
        <f t="shared" ca="1" si="14"/>
        <v>1.5669687723810699E+19</v>
      </c>
      <c r="R2275" s="57">
        <f t="shared" ca="1" si="15"/>
        <v>1</v>
      </c>
      <c r="S2275" s="8"/>
      <c r="T2275" s="8"/>
      <c r="U2275" s="8"/>
      <c r="V2275" s="8"/>
      <c r="W2275" s="8"/>
      <c r="X2275" s="8"/>
      <c r="Y2275" s="8"/>
      <c r="Z2275" s="8"/>
    </row>
    <row r="2276" spans="1:26" ht="15.75" customHeight="1">
      <c r="A2276" s="8"/>
      <c r="B2276" s="8"/>
      <c r="C2276" s="8"/>
      <c r="D2276" s="8"/>
      <c r="E2276" s="8"/>
      <c r="F2276" s="8"/>
      <c r="G2276" s="8"/>
      <c r="H2276" s="8"/>
      <c r="I2276" s="8"/>
      <c r="J2276" s="8"/>
      <c r="K2276" s="8"/>
      <c r="L2276" s="8"/>
      <c r="M2276" s="32"/>
      <c r="N2276" s="57" t="str">
        <f t="shared" si="17"/>
        <v/>
      </c>
      <c r="O2276" s="54">
        <f t="shared" ca="1" si="3"/>
        <v>17</v>
      </c>
      <c r="P2276" s="55">
        <f t="shared" ca="1" si="13"/>
        <v>6.2678750895242803E+17</v>
      </c>
      <c r="Q2276" s="56">
        <f t="shared" ca="1" si="14"/>
        <v>1.6296475232763128E+19</v>
      </c>
      <c r="R2276" s="57">
        <f t="shared" ca="1" si="15"/>
        <v>0</v>
      </c>
      <c r="S2276" s="8"/>
      <c r="T2276" s="8"/>
      <c r="U2276" s="8"/>
      <c r="V2276" s="8"/>
      <c r="W2276" s="8"/>
      <c r="X2276" s="8"/>
      <c r="Y2276" s="8"/>
      <c r="Z2276" s="8"/>
    </row>
    <row r="2277" spans="1:26" ht="15.75" customHeight="1">
      <c r="A2277" s="8"/>
      <c r="B2277" s="8"/>
      <c r="C2277" s="8"/>
      <c r="D2277" s="8"/>
      <c r="E2277" s="8"/>
      <c r="F2277" s="8"/>
      <c r="G2277" s="8"/>
      <c r="H2277" s="8"/>
      <c r="I2277" s="8"/>
      <c r="J2277" s="8"/>
      <c r="K2277" s="8"/>
      <c r="L2277" s="8"/>
      <c r="M2277" s="32"/>
      <c r="N2277" s="57" t="str">
        <f t="shared" si="17"/>
        <v/>
      </c>
      <c r="O2277" s="54">
        <f t="shared" ca="1" si="3"/>
        <v>53</v>
      </c>
      <c r="P2277" s="55">
        <f t="shared" ca="1" si="13"/>
        <v>6.5185900931052518E+17</v>
      </c>
      <c r="Q2277" s="56">
        <f t="shared" ca="1" si="14"/>
        <v>1.6948334242073653E+19</v>
      </c>
      <c r="R2277" s="57">
        <f t="shared" ca="1" si="15"/>
        <v>0</v>
      </c>
      <c r="S2277" s="8"/>
      <c r="T2277" s="8"/>
      <c r="U2277" s="8"/>
      <c r="V2277" s="8"/>
      <c r="W2277" s="8"/>
      <c r="X2277" s="8"/>
      <c r="Y2277" s="8"/>
      <c r="Z2277" s="8"/>
    </row>
    <row r="2278" spans="1:26" ht="15.75" customHeight="1">
      <c r="A2278" s="8"/>
      <c r="B2278" s="8"/>
      <c r="C2278" s="8"/>
      <c r="D2278" s="8"/>
      <c r="E2278" s="8"/>
      <c r="F2278" s="8"/>
      <c r="G2278" s="8"/>
      <c r="H2278" s="8"/>
      <c r="I2278" s="8"/>
      <c r="J2278" s="8"/>
      <c r="K2278" s="8"/>
      <c r="L2278" s="8"/>
      <c r="M2278" s="32"/>
      <c r="N2278" s="57" t="str">
        <f t="shared" si="17"/>
        <v/>
      </c>
      <c r="O2278" s="54">
        <f t="shared" ca="1" si="3"/>
        <v>49</v>
      </c>
      <c r="P2278" s="55">
        <f t="shared" ca="1" si="13"/>
        <v>6.7793336968294618E+17</v>
      </c>
      <c r="Q2278" s="56">
        <f t="shared" ca="1" si="14"/>
        <v>1.7626267611756599E+19</v>
      </c>
      <c r="R2278" s="57">
        <f t="shared" ca="1" si="15"/>
        <v>0</v>
      </c>
      <c r="S2278" s="8"/>
      <c r="T2278" s="8"/>
      <c r="U2278" s="8"/>
      <c r="V2278" s="8"/>
      <c r="W2278" s="8"/>
      <c r="X2278" s="8"/>
      <c r="Y2278" s="8"/>
      <c r="Z2278" s="8"/>
    </row>
    <row r="2279" spans="1:26" ht="15.75" customHeight="1">
      <c r="A2279" s="8"/>
      <c r="B2279" s="8"/>
      <c r="C2279" s="8"/>
      <c r="D2279" s="8"/>
      <c r="E2279" s="8"/>
      <c r="F2279" s="8"/>
      <c r="G2279" s="8"/>
      <c r="H2279" s="8"/>
      <c r="I2279" s="8"/>
      <c r="J2279" s="8"/>
      <c r="K2279" s="8"/>
      <c r="L2279" s="8"/>
      <c r="M2279" s="32"/>
      <c r="N2279" s="57" t="str">
        <f t="shared" si="17"/>
        <v/>
      </c>
      <c r="O2279" s="54">
        <f t="shared" ca="1" si="3"/>
        <v>78</v>
      </c>
      <c r="P2279" s="55">
        <f t="shared" ca="1" si="13"/>
        <v>-3.5252535223513197E+17</v>
      </c>
      <c r="Q2279" s="56">
        <f t="shared" ca="1" si="14"/>
        <v>1.7273742259521466E+19</v>
      </c>
      <c r="R2279" s="57">
        <f t="shared" ca="1" si="15"/>
        <v>1</v>
      </c>
      <c r="S2279" s="8"/>
      <c r="T2279" s="8"/>
      <c r="U2279" s="8"/>
      <c r="V2279" s="8"/>
      <c r="W2279" s="8"/>
      <c r="X2279" s="8"/>
      <c r="Y2279" s="8"/>
      <c r="Z2279" s="8"/>
    </row>
    <row r="2280" spans="1:26" ht="15.75" customHeight="1">
      <c r="A2280" s="8"/>
      <c r="B2280" s="8"/>
      <c r="C2280" s="8"/>
      <c r="D2280" s="8"/>
      <c r="E2280" s="8"/>
      <c r="F2280" s="8"/>
      <c r="G2280" s="8"/>
      <c r="H2280" s="8"/>
      <c r="I2280" s="8"/>
      <c r="J2280" s="8"/>
      <c r="K2280" s="8"/>
      <c r="L2280" s="8"/>
      <c r="M2280" s="32"/>
      <c r="N2280" s="57" t="str">
        <f t="shared" si="17"/>
        <v/>
      </c>
      <c r="O2280" s="54">
        <f t="shared" ca="1" si="3"/>
        <v>41</v>
      </c>
      <c r="P2280" s="55">
        <f t="shared" ca="1" si="13"/>
        <v>6.9094969038085862E+17</v>
      </c>
      <c r="Q2280" s="56">
        <f t="shared" ca="1" si="14"/>
        <v>1.7964691949902326E+19</v>
      </c>
      <c r="R2280" s="57">
        <f t="shared" ca="1" si="15"/>
        <v>0</v>
      </c>
      <c r="S2280" s="8"/>
      <c r="T2280" s="8"/>
      <c r="U2280" s="8"/>
      <c r="V2280" s="8"/>
      <c r="W2280" s="8"/>
      <c r="X2280" s="8"/>
      <c r="Y2280" s="8"/>
      <c r="Z2280" s="8"/>
    </row>
    <row r="2281" spans="1:26" ht="15.75" customHeight="1">
      <c r="A2281" s="8"/>
      <c r="B2281" s="8"/>
      <c r="C2281" s="8"/>
      <c r="D2281" s="8"/>
      <c r="E2281" s="8"/>
      <c r="F2281" s="8"/>
      <c r="G2281" s="8"/>
      <c r="H2281" s="8"/>
      <c r="I2281" s="8"/>
      <c r="J2281" s="8"/>
      <c r="K2281" s="8"/>
      <c r="L2281" s="8"/>
      <c r="M2281" s="32"/>
      <c r="N2281" s="57" t="str">
        <f t="shared" si="17"/>
        <v/>
      </c>
      <c r="O2281" s="54">
        <f t="shared" ca="1" si="3"/>
        <v>97</v>
      </c>
      <c r="P2281" s="55">
        <f t="shared" ca="1" si="13"/>
        <v>-3.5929383899804653E+17</v>
      </c>
      <c r="Q2281" s="56">
        <f t="shared" ca="1" si="14"/>
        <v>1.7605398110904279E+19</v>
      </c>
      <c r="R2281" s="57">
        <f t="shared" ca="1" si="15"/>
        <v>1</v>
      </c>
      <c r="S2281" s="8"/>
      <c r="T2281" s="8"/>
      <c r="U2281" s="8"/>
      <c r="V2281" s="8"/>
      <c r="W2281" s="8"/>
      <c r="X2281" s="8"/>
      <c r="Y2281" s="8"/>
      <c r="Z2281" s="8"/>
    </row>
    <row r="2282" spans="1:26" ht="15.75" customHeight="1">
      <c r="A2282" s="8"/>
      <c r="B2282" s="8"/>
      <c r="C2282" s="8"/>
      <c r="D2282" s="8"/>
      <c r="E2282" s="8"/>
      <c r="F2282" s="8"/>
      <c r="G2282" s="8"/>
      <c r="H2282" s="8"/>
      <c r="I2282" s="8"/>
      <c r="J2282" s="8"/>
      <c r="K2282" s="8"/>
      <c r="L2282" s="8"/>
      <c r="M2282" s="32"/>
      <c r="N2282" s="57" t="str">
        <f t="shared" si="17"/>
        <v/>
      </c>
      <c r="O2282" s="54">
        <f t="shared" ca="1" si="3"/>
        <v>59</v>
      </c>
      <c r="P2282" s="55">
        <f t="shared" ca="1" si="13"/>
        <v>7.0421592443617114E+17</v>
      </c>
      <c r="Q2282" s="56">
        <f t="shared" ca="1" si="14"/>
        <v>1.830961403534045E+19</v>
      </c>
      <c r="R2282" s="57">
        <f t="shared" ca="1" si="15"/>
        <v>0</v>
      </c>
      <c r="S2282" s="8"/>
      <c r="T2282" s="8"/>
      <c r="U2282" s="8"/>
      <c r="V2282" s="8"/>
      <c r="W2282" s="8"/>
      <c r="X2282" s="8"/>
      <c r="Y2282" s="8"/>
      <c r="Z2282" s="8"/>
    </row>
    <row r="2283" spans="1:26" ht="15.75" customHeight="1">
      <c r="A2283" s="8"/>
      <c r="B2283" s="8"/>
      <c r="C2283" s="8"/>
      <c r="D2283" s="8"/>
      <c r="E2283" s="8"/>
      <c r="F2283" s="8"/>
      <c r="G2283" s="8"/>
      <c r="H2283" s="8"/>
      <c r="I2283" s="8"/>
      <c r="J2283" s="8"/>
      <c r="K2283" s="8"/>
      <c r="L2283" s="8"/>
      <c r="M2283" s="32"/>
      <c r="N2283" s="57" t="str">
        <f t="shared" si="17"/>
        <v/>
      </c>
      <c r="O2283" s="54">
        <f t="shared" ca="1" si="3"/>
        <v>28</v>
      </c>
      <c r="P2283" s="55">
        <f t="shared" ca="1" si="13"/>
        <v>7.3238456141361805E+17</v>
      </c>
      <c r="Q2283" s="56">
        <f t="shared" ca="1" si="14"/>
        <v>1.9041998596754067E+19</v>
      </c>
      <c r="R2283" s="57">
        <f t="shared" ca="1" si="15"/>
        <v>0</v>
      </c>
      <c r="S2283" s="8"/>
      <c r="T2283" s="8"/>
      <c r="U2283" s="8"/>
      <c r="V2283" s="8"/>
      <c r="W2283" s="8"/>
      <c r="X2283" s="8"/>
      <c r="Y2283" s="8"/>
      <c r="Z2283" s="8"/>
    </row>
    <row r="2284" spans="1:26" ht="15.75" customHeight="1">
      <c r="A2284" s="8"/>
      <c r="B2284" s="8"/>
      <c r="C2284" s="8"/>
      <c r="D2284" s="8"/>
      <c r="E2284" s="8"/>
      <c r="F2284" s="8"/>
      <c r="G2284" s="8"/>
      <c r="H2284" s="8"/>
      <c r="I2284" s="8"/>
      <c r="J2284" s="8"/>
      <c r="K2284" s="8"/>
      <c r="L2284" s="8"/>
      <c r="M2284" s="32"/>
      <c r="N2284" s="57" t="str">
        <f t="shared" si="17"/>
        <v/>
      </c>
      <c r="O2284" s="54">
        <f t="shared" ca="1" si="3"/>
        <v>42</v>
      </c>
      <c r="P2284" s="55">
        <f t="shared" ca="1" si="13"/>
        <v>7.6167994387016269E+17</v>
      </c>
      <c r="Q2284" s="56">
        <f t="shared" ca="1" si="14"/>
        <v>1.9803678540624228E+19</v>
      </c>
      <c r="R2284" s="57">
        <f t="shared" ca="1" si="15"/>
        <v>0</v>
      </c>
      <c r="S2284" s="8"/>
      <c r="T2284" s="8"/>
      <c r="U2284" s="8"/>
      <c r="V2284" s="8"/>
      <c r="W2284" s="8"/>
      <c r="X2284" s="8"/>
      <c r="Y2284" s="8"/>
      <c r="Z2284" s="8"/>
    </row>
    <row r="2285" spans="1:26" ht="15.75" customHeight="1">
      <c r="A2285" s="8"/>
      <c r="B2285" s="8"/>
      <c r="C2285" s="8"/>
      <c r="D2285" s="8"/>
      <c r="E2285" s="8"/>
      <c r="F2285" s="8"/>
      <c r="G2285" s="8"/>
      <c r="H2285" s="8"/>
      <c r="I2285" s="8"/>
      <c r="J2285" s="8"/>
      <c r="K2285" s="8"/>
      <c r="L2285" s="8"/>
      <c r="M2285" s="32"/>
      <c r="N2285" s="57" t="str">
        <f t="shared" si="17"/>
        <v/>
      </c>
      <c r="O2285" s="54">
        <f t="shared" ca="1" si="3"/>
        <v>34</v>
      </c>
      <c r="P2285" s="55">
        <f t="shared" ca="1" si="13"/>
        <v>7.9214714162496909E+17</v>
      </c>
      <c r="Q2285" s="56">
        <f t="shared" ca="1" si="14"/>
        <v>2.0595825682249196E+19</v>
      </c>
      <c r="R2285" s="57">
        <f t="shared" ca="1" si="15"/>
        <v>0</v>
      </c>
      <c r="S2285" s="8"/>
      <c r="T2285" s="8"/>
      <c r="U2285" s="8"/>
      <c r="V2285" s="8"/>
      <c r="W2285" s="8"/>
      <c r="X2285" s="8"/>
      <c r="Y2285" s="8"/>
      <c r="Z2285" s="8"/>
    </row>
    <row r="2286" spans="1:26" ht="15.75" customHeight="1">
      <c r="A2286" s="8"/>
      <c r="B2286" s="8"/>
      <c r="C2286" s="8"/>
      <c r="D2286" s="8"/>
      <c r="E2286" s="8"/>
      <c r="F2286" s="8"/>
      <c r="G2286" s="8"/>
      <c r="H2286" s="8"/>
      <c r="I2286" s="8"/>
      <c r="J2286" s="8"/>
      <c r="K2286" s="8"/>
      <c r="L2286" s="8"/>
      <c r="M2286" s="32"/>
      <c r="N2286" s="57" t="str">
        <f t="shared" si="17"/>
        <v/>
      </c>
      <c r="O2286" s="54">
        <f t="shared" ca="1" si="3"/>
        <v>25</v>
      </c>
      <c r="P2286" s="55">
        <f t="shared" ca="1" si="13"/>
        <v>8.2383302728996787E+17</v>
      </c>
      <c r="Q2286" s="56">
        <f t="shared" ca="1" si="14"/>
        <v>2.1419658709539164E+19</v>
      </c>
      <c r="R2286" s="57">
        <f t="shared" ca="1" si="15"/>
        <v>0</v>
      </c>
      <c r="S2286" s="8"/>
      <c r="T2286" s="8"/>
      <c r="U2286" s="8"/>
      <c r="V2286" s="8"/>
      <c r="W2286" s="8"/>
      <c r="X2286" s="8"/>
      <c r="Y2286" s="8"/>
      <c r="Z2286" s="8"/>
    </row>
    <row r="2287" spans="1:26" ht="15.75" customHeight="1">
      <c r="A2287" s="8"/>
      <c r="B2287" s="8"/>
      <c r="C2287" s="8"/>
      <c r="D2287" s="8"/>
      <c r="E2287" s="8"/>
      <c r="F2287" s="8"/>
      <c r="G2287" s="8"/>
      <c r="H2287" s="8"/>
      <c r="I2287" s="8"/>
      <c r="J2287" s="8"/>
      <c r="K2287" s="8"/>
      <c r="L2287" s="8"/>
      <c r="M2287" s="32"/>
      <c r="N2287" s="57" t="str">
        <f t="shared" si="17"/>
        <v/>
      </c>
      <c r="O2287" s="54">
        <f t="shared" ca="1" si="3"/>
        <v>9</v>
      </c>
      <c r="P2287" s="55">
        <f t="shared" ca="1" si="13"/>
        <v>8.5678634838156659E+17</v>
      </c>
      <c r="Q2287" s="56">
        <f t="shared" ca="1" si="14"/>
        <v>2.2276445057920729E+19</v>
      </c>
      <c r="R2287" s="57">
        <f t="shared" ca="1" si="15"/>
        <v>0</v>
      </c>
      <c r="S2287" s="8"/>
      <c r="T2287" s="8"/>
      <c r="U2287" s="8"/>
      <c r="V2287" s="8"/>
      <c r="W2287" s="8"/>
      <c r="X2287" s="8"/>
      <c r="Y2287" s="8"/>
      <c r="Z2287" s="8"/>
    </row>
    <row r="2288" spans="1:26" ht="15.75" customHeight="1">
      <c r="A2288" s="8"/>
      <c r="B2288" s="8"/>
      <c r="C2288" s="8"/>
      <c r="D2288" s="8"/>
      <c r="E2288" s="8"/>
      <c r="F2288" s="8"/>
      <c r="G2288" s="8"/>
      <c r="H2288" s="8"/>
      <c r="I2288" s="8"/>
      <c r="J2288" s="8"/>
      <c r="K2288" s="8"/>
      <c r="L2288" s="8"/>
      <c r="M2288" s="32"/>
      <c r="N2288" s="57" t="str">
        <f t="shared" si="17"/>
        <v/>
      </c>
      <c r="O2288" s="54">
        <f t="shared" ca="1" si="3"/>
        <v>92</v>
      </c>
      <c r="P2288" s="55">
        <f t="shared" ca="1" si="13"/>
        <v>-4.4552890115841459E+17</v>
      </c>
      <c r="Q2288" s="56">
        <f t="shared" ca="1" si="14"/>
        <v>2.1830916156762313E+19</v>
      </c>
      <c r="R2288" s="57">
        <f t="shared" ca="1" si="15"/>
        <v>1</v>
      </c>
      <c r="S2288" s="8"/>
      <c r="T2288" s="8"/>
      <c r="U2288" s="8"/>
      <c r="V2288" s="8"/>
      <c r="W2288" s="8"/>
      <c r="X2288" s="8"/>
      <c r="Y2288" s="8"/>
      <c r="Z2288" s="8"/>
    </row>
    <row r="2289" spans="1:26" ht="15.75" customHeight="1">
      <c r="A2289" s="8"/>
      <c r="B2289" s="8"/>
      <c r="C2289" s="8"/>
      <c r="D2289" s="8"/>
      <c r="E2289" s="8"/>
      <c r="F2289" s="8"/>
      <c r="G2289" s="8"/>
      <c r="H2289" s="8"/>
      <c r="I2289" s="8"/>
      <c r="J2289" s="8"/>
      <c r="K2289" s="8"/>
      <c r="L2289" s="8"/>
      <c r="M2289" s="32"/>
      <c r="N2289" s="57" t="str">
        <f t="shared" si="17"/>
        <v/>
      </c>
      <c r="O2289" s="54">
        <f t="shared" ca="1" si="3"/>
        <v>100</v>
      </c>
      <c r="P2289" s="55">
        <f t="shared" ca="1" si="13"/>
        <v>-4.3661832313524627E+17</v>
      </c>
      <c r="Q2289" s="56">
        <f t="shared" ca="1" si="14"/>
        <v>2.1394297833627066E+19</v>
      </c>
      <c r="R2289" s="57">
        <f t="shared" ca="1" si="15"/>
        <v>2</v>
      </c>
      <c r="S2289" s="8"/>
      <c r="T2289" s="8"/>
      <c r="U2289" s="8"/>
      <c r="V2289" s="8"/>
      <c r="W2289" s="8"/>
      <c r="X2289" s="8"/>
      <c r="Y2289" s="8"/>
      <c r="Z2289" s="8"/>
    </row>
    <row r="2290" spans="1:26" ht="15.75" customHeight="1">
      <c r="A2290" s="8"/>
      <c r="B2290" s="8"/>
      <c r="C2290" s="8"/>
      <c r="D2290" s="8"/>
      <c r="E2290" s="8"/>
      <c r="F2290" s="8"/>
      <c r="G2290" s="8"/>
      <c r="H2290" s="8"/>
      <c r="I2290" s="8"/>
      <c r="J2290" s="8"/>
      <c r="K2290" s="8"/>
      <c r="L2290" s="8"/>
      <c r="M2290" s="32"/>
      <c r="N2290" s="57" t="str">
        <f t="shared" si="17"/>
        <v/>
      </c>
      <c r="O2290" s="54">
        <f t="shared" ca="1" si="3"/>
        <v>46</v>
      </c>
      <c r="P2290" s="55">
        <f t="shared" ca="1" si="13"/>
        <v>8.5577191334508262E+17</v>
      </c>
      <c r="Q2290" s="56">
        <f t="shared" ca="1" si="14"/>
        <v>2.2250069746972148E+19</v>
      </c>
      <c r="R2290" s="57">
        <f t="shared" ca="1" si="15"/>
        <v>0</v>
      </c>
      <c r="S2290" s="8"/>
      <c r="T2290" s="8"/>
      <c r="U2290" s="8"/>
      <c r="V2290" s="8"/>
      <c r="W2290" s="8"/>
      <c r="X2290" s="8"/>
      <c r="Y2290" s="8"/>
      <c r="Z2290" s="8"/>
    </row>
    <row r="2291" spans="1:26" ht="15.75" customHeight="1">
      <c r="A2291" s="8"/>
      <c r="B2291" s="8"/>
      <c r="C2291" s="8"/>
      <c r="D2291" s="8"/>
      <c r="E2291" s="8"/>
      <c r="F2291" s="8"/>
      <c r="G2291" s="8"/>
      <c r="H2291" s="8"/>
      <c r="I2291" s="8"/>
      <c r="J2291" s="8"/>
      <c r="K2291" s="8"/>
      <c r="L2291" s="8"/>
      <c r="M2291" s="32"/>
      <c r="N2291" s="57" t="str">
        <f t="shared" si="17"/>
        <v/>
      </c>
      <c r="O2291" s="54">
        <f t="shared" ca="1" si="3"/>
        <v>94</v>
      </c>
      <c r="P2291" s="55">
        <f t="shared" ca="1" si="13"/>
        <v>-4.4500139493944294E+17</v>
      </c>
      <c r="Q2291" s="56">
        <f t="shared" ca="1" si="14"/>
        <v>2.1805068352032707E+19</v>
      </c>
      <c r="R2291" s="57">
        <f t="shared" ca="1" si="15"/>
        <v>1</v>
      </c>
      <c r="S2291" s="8"/>
      <c r="T2291" s="8"/>
      <c r="U2291" s="8"/>
      <c r="V2291" s="8"/>
      <c r="W2291" s="8"/>
      <c r="X2291" s="8"/>
      <c r="Y2291" s="8"/>
      <c r="Z2291" s="8"/>
    </row>
    <row r="2292" spans="1:26" ht="15.75" customHeight="1">
      <c r="A2292" s="8"/>
      <c r="B2292" s="8"/>
      <c r="C2292" s="8"/>
      <c r="D2292" s="8"/>
      <c r="E2292" s="8"/>
      <c r="F2292" s="8"/>
      <c r="G2292" s="8"/>
      <c r="H2292" s="8"/>
      <c r="I2292" s="8"/>
      <c r="J2292" s="8"/>
      <c r="K2292" s="8"/>
      <c r="L2292" s="8"/>
      <c r="M2292" s="32"/>
      <c r="N2292" s="57" t="str">
        <f t="shared" si="17"/>
        <v/>
      </c>
      <c r="O2292" s="54">
        <f t="shared" ca="1" si="3"/>
        <v>2</v>
      </c>
      <c r="P2292" s="55">
        <f t="shared" ca="1" si="13"/>
        <v>8.7220273408130829E+17</v>
      </c>
      <c r="Q2292" s="56">
        <f t="shared" ca="1" si="14"/>
        <v>2.2677271086114013E+19</v>
      </c>
      <c r="R2292" s="57">
        <f t="shared" ca="1" si="15"/>
        <v>0</v>
      </c>
      <c r="S2292" s="8"/>
      <c r="T2292" s="8"/>
      <c r="U2292" s="8"/>
      <c r="V2292" s="8"/>
      <c r="W2292" s="8"/>
      <c r="X2292" s="8"/>
      <c r="Y2292" s="8"/>
      <c r="Z2292" s="8"/>
    </row>
    <row r="2293" spans="1:26" ht="15.75" customHeight="1">
      <c r="A2293" s="8"/>
      <c r="B2293" s="8"/>
      <c r="C2293" s="8"/>
      <c r="D2293" s="8"/>
      <c r="E2293" s="8"/>
      <c r="F2293" s="8"/>
      <c r="G2293" s="8"/>
      <c r="H2293" s="8"/>
      <c r="I2293" s="8"/>
      <c r="J2293" s="8"/>
      <c r="K2293" s="8"/>
      <c r="L2293" s="8"/>
      <c r="M2293" s="32"/>
      <c r="N2293" s="57" t="str">
        <f t="shared" si="17"/>
        <v/>
      </c>
      <c r="O2293" s="54">
        <f t="shared" ca="1" si="3"/>
        <v>67</v>
      </c>
      <c r="P2293" s="55">
        <f t="shared" ca="1" si="13"/>
        <v>-4.5354542172228026E+17</v>
      </c>
      <c r="Q2293" s="56">
        <f t="shared" ca="1" si="14"/>
        <v>2.2223725664391733E+19</v>
      </c>
      <c r="R2293" s="57">
        <f t="shared" ca="1" si="15"/>
        <v>1</v>
      </c>
      <c r="S2293" s="8"/>
      <c r="T2293" s="8"/>
      <c r="U2293" s="8"/>
      <c r="V2293" s="8"/>
      <c r="W2293" s="8"/>
      <c r="X2293" s="8"/>
      <c r="Y2293" s="8"/>
      <c r="Z2293" s="8"/>
    </row>
    <row r="2294" spans="1:26" ht="15.75" customHeight="1">
      <c r="A2294" s="8"/>
      <c r="B2294" s="8"/>
      <c r="C2294" s="8"/>
      <c r="D2294" s="8"/>
      <c r="E2294" s="8"/>
      <c r="F2294" s="8"/>
      <c r="G2294" s="8"/>
      <c r="H2294" s="8"/>
      <c r="I2294" s="8"/>
      <c r="J2294" s="8"/>
      <c r="K2294" s="8"/>
      <c r="L2294" s="8"/>
      <c r="M2294" s="32"/>
      <c r="N2294" s="57" t="str">
        <f t="shared" si="17"/>
        <v/>
      </c>
      <c r="O2294" s="54">
        <f t="shared" ca="1" si="3"/>
        <v>22</v>
      </c>
      <c r="P2294" s="55">
        <f t="shared" ca="1" si="13"/>
        <v>8.8894902657566938E+17</v>
      </c>
      <c r="Q2294" s="56">
        <f t="shared" ca="1" si="14"/>
        <v>2.3112674690967405E+19</v>
      </c>
      <c r="R2294" s="57">
        <f t="shared" ca="1" si="15"/>
        <v>0</v>
      </c>
      <c r="S2294" s="8"/>
      <c r="T2294" s="8"/>
      <c r="U2294" s="8"/>
      <c r="V2294" s="8"/>
      <c r="W2294" s="8"/>
      <c r="X2294" s="8"/>
      <c r="Y2294" s="8"/>
      <c r="Z2294" s="8"/>
    </row>
    <row r="2295" spans="1:26" ht="15.75" customHeight="1">
      <c r="A2295" s="8"/>
      <c r="B2295" s="8"/>
      <c r="C2295" s="8"/>
      <c r="D2295" s="8"/>
      <c r="E2295" s="8"/>
      <c r="F2295" s="8"/>
      <c r="G2295" s="8"/>
      <c r="H2295" s="8"/>
      <c r="I2295" s="8"/>
      <c r="J2295" s="8"/>
      <c r="K2295" s="8"/>
      <c r="L2295" s="8"/>
      <c r="M2295" s="32"/>
      <c r="N2295" s="57" t="str">
        <f t="shared" si="17"/>
        <v/>
      </c>
      <c r="O2295" s="54">
        <f t="shared" ca="1" si="3"/>
        <v>79</v>
      </c>
      <c r="P2295" s="55">
        <f t="shared" ca="1" si="13"/>
        <v>-4.622534938193481E+17</v>
      </c>
      <c r="Q2295" s="56">
        <f t="shared" ca="1" si="14"/>
        <v>2.2650421197148058E+19</v>
      </c>
      <c r="R2295" s="57">
        <f t="shared" ca="1" si="15"/>
        <v>1</v>
      </c>
      <c r="S2295" s="8"/>
      <c r="T2295" s="8"/>
      <c r="U2295" s="8"/>
      <c r="V2295" s="8"/>
      <c r="W2295" s="8"/>
      <c r="X2295" s="8"/>
      <c r="Y2295" s="8"/>
      <c r="Z2295" s="8"/>
    </row>
    <row r="2296" spans="1:26" ht="15.75" customHeight="1">
      <c r="A2296" s="8"/>
      <c r="B2296" s="8"/>
      <c r="C2296" s="8"/>
      <c r="D2296" s="8"/>
      <c r="E2296" s="8"/>
      <c r="F2296" s="8"/>
      <c r="G2296" s="8"/>
      <c r="H2296" s="8"/>
      <c r="I2296" s="8"/>
      <c r="J2296" s="8"/>
      <c r="K2296" s="8"/>
      <c r="L2296" s="8"/>
      <c r="M2296" s="32"/>
      <c r="N2296" s="57" t="str">
        <f t="shared" si="17"/>
        <v/>
      </c>
      <c r="O2296" s="54">
        <f t="shared" ca="1" si="3"/>
        <v>96</v>
      </c>
      <c r="P2296" s="55">
        <f t="shared" ca="1" si="13"/>
        <v>-4.5300842394296115E+17</v>
      </c>
      <c r="Q2296" s="56">
        <f t="shared" ca="1" si="14"/>
        <v>2.2197412773205098E+19</v>
      </c>
      <c r="R2296" s="57">
        <f t="shared" ca="1" si="15"/>
        <v>2</v>
      </c>
      <c r="S2296" s="8"/>
      <c r="T2296" s="8"/>
      <c r="U2296" s="8"/>
      <c r="V2296" s="8"/>
      <c r="W2296" s="8"/>
      <c r="X2296" s="8"/>
      <c r="Y2296" s="8"/>
      <c r="Z2296" s="8"/>
    </row>
    <row r="2297" spans="1:26" ht="15.75" customHeight="1">
      <c r="A2297" s="8"/>
      <c r="B2297" s="8"/>
      <c r="C2297" s="8"/>
      <c r="D2297" s="8"/>
      <c r="E2297" s="8"/>
      <c r="F2297" s="8"/>
      <c r="G2297" s="8"/>
      <c r="H2297" s="8"/>
      <c r="I2297" s="8"/>
      <c r="J2297" s="8"/>
      <c r="K2297" s="8"/>
      <c r="L2297" s="8"/>
      <c r="M2297" s="32"/>
      <c r="N2297" s="57" t="str">
        <f t="shared" si="17"/>
        <v/>
      </c>
      <c r="O2297" s="54">
        <f t="shared" ca="1" si="3"/>
        <v>97</v>
      </c>
      <c r="P2297" s="55">
        <f t="shared" ca="1" si="13"/>
        <v>-4.4394825546410195E+17</v>
      </c>
      <c r="Q2297" s="56">
        <f t="shared" ca="1" si="14"/>
        <v>2.1753464517740995E+19</v>
      </c>
      <c r="R2297" s="57">
        <f t="shared" ca="1" si="15"/>
        <v>3</v>
      </c>
      <c r="S2297" s="8"/>
      <c r="T2297" s="8"/>
      <c r="U2297" s="8"/>
      <c r="V2297" s="8"/>
      <c r="W2297" s="8"/>
      <c r="X2297" s="8"/>
      <c r="Y2297" s="8"/>
      <c r="Z2297" s="8"/>
    </row>
    <row r="2298" spans="1:26" ht="15.75" customHeight="1">
      <c r="A2298" s="8"/>
      <c r="B2298" s="8"/>
      <c r="C2298" s="8"/>
      <c r="D2298" s="8"/>
      <c r="E2298" s="8"/>
      <c r="F2298" s="8"/>
      <c r="G2298" s="8"/>
      <c r="H2298" s="8"/>
      <c r="I2298" s="8"/>
      <c r="J2298" s="8"/>
      <c r="K2298" s="8"/>
      <c r="L2298" s="8"/>
      <c r="M2298" s="32"/>
      <c r="N2298" s="57" t="str">
        <f t="shared" si="17"/>
        <v/>
      </c>
      <c r="O2298" s="54">
        <f t="shared" ca="1" si="3"/>
        <v>40</v>
      </c>
      <c r="P2298" s="55">
        <f t="shared" ca="1" si="13"/>
        <v>8.7013858070963981E+17</v>
      </c>
      <c r="Q2298" s="56">
        <f t="shared" ca="1" si="14"/>
        <v>2.2623603098450633E+19</v>
      </c>
      <c r="R2298" s="57">
        <f t="shared" ca="1" si="15"/>
        <v>0</v>
      </c>
      <c r="S2298" s="8"/>
      <c r="T2298" s="8"/>
      <c r="U2298" s="8"/>
      <c r="V2298" s="8"/>
      <c r="W2298" s="8"/>
      <c r="X2298" s="8"/>
      <c r="Y2298" s="8"/>
      <c r="Z2298" s="8"/>
    </row>
    <row r="2299" spans="1:26" ht="15.75" customHeight="1">
      <c r="A2299" s="8"/>
      <c r="B2299" s="8"/>
      <c r="C2299" s="8"/>
      <c r="D2299" s="8"/>
      <c r="E2299" s="8"/>
      <c r="F2299" s="8"/>
      <c r="G2299" s="8"/>
      <c r="H2299" s="8"/>
      <c r="I2299" s="8"/>
      <c r="J2299" s="8"/>
      <c r="K2299" s="8"/>
      <c r="L2299" s="8"/>
      <c r="M2299" s="32"/>
      <c r="N2299" s="57" t="str">
        <f t="shared" si="17"/>
        <v/>
      </c>
      <c r="O2299" s="54">
        <f t="shared" ca="1" si="3"/>
        <v>83</v>
      </c>
      <c r="P2299" s="55">
        <f t="shared" ca="1" si="13"/>
        <v>-4.5247206196901267E+17</v>
      </c>
      <c r="Q2299" s="56">
        <f t="shared" ca="1" si="14"/>
        <v>2.2171131036481622E+19</v>
      </c>
      <c r="R2299" s="57">
        <f t="shared" ca="1" si="15"/>
        <v>1</v>
      </c>
      <c r="S2299" s="8"/>
      <c r="T2299" s="8"/>
      <c r="U2299" s="8"/>
      <c r="V2299" s="8"/>
      <c r="W2299" s="8"/>
      <c r="X2299" s="8"/>
      <c r="Y2299" s="8"/>
      <c r="Z2299" s="8"/>
    </row>
    <row r="2300" spans="1:26" ht="15.75" customHeight="1">
      <c r="A2300" s="8"/>
      <c r="B2300" s="8"/>
      <c r="C2300" s="8"/>
      <c r="D2300" s="8"/>
      <c r="E2300" s="8"/>
      <c r="F2300" s="8"/>
      <c r="G2300" s="8"/>
      <c r="H2300" s="8"/>
      <c r="I2300" s="8"/>
      <c r="J2300" s="8"/>
      <c r="K2300" s="8"/>
      <c r="L2300" s="8"/>
      <c r="M2300" s="32"/>
      <c r="N2300" s="57" t="str">
        <f t="shared" si="17"/>
        <v/>
      </c>
      <c r="O2300" s="54">
        <f t="shared" ca="1" si="3"/>
        <v>94</v>
      </c>
      <c r="P2300" s="55">
        <f t="shared" ca="1" si="13"/>
        <v>-4.4342262072963245E+17</v>
      </c>
      <c r="Q2300" s="56">
        <f t="shared" ca="1" si="14"/>
        <v>2.1727708415751991E+19</v>
      </c>
      <c r="R2300" s="57">
        <f t="shared" ca="1" si="15"/>
        <v>2</v>
      </c>
      <c r="S2300" s="8"/>
      <c r="T2300" s="8"/>
      <c r="U2300" s="8"/>
      <c r="V2300" s="8"/>
      <c r="W2300" s="8"/>
      <c r="X2300" s="8"/>
      <c r="Y2300" s="8"/>
      <c r="Z2300" s="8"/>
    </row>
    <row r="2301" spans="1:26" ht="15.75" customHeight="1">
      <c r="A2301" s="8"/>
      <c r="B2301" s="8"/>
      <c r="C2301" s="8"/>
      <c r="D2301" s="8"/>
      <c r="E2301" s="8"/>
      <c r="F2301" s="8"/>
      <c r="G2301" s="8"/>
      <c r="H2301" s="8"/>
      <c r="I2301" s="8"/>
      <c r="J2301" s="8"/>
      <c r="K2301" s="8"/>
      <c r="L2301" s="8"/>
      <c r="M2301" s="32"/>
      <c r="N2301" s="57" t="str">
        <f t="shared" si="17"/>
        <v/>
      </c>
      <c r="O2301" s="54">
        <f t="shared" ca="1" si="3"/>
        <v>71</v>
      </c>
      <c r="P2301" s="55">
        <f t="shared" ca="1" si="13"/>
        <v>-4.3455416831503981E+17</v>
      </c>
      <c r="Q2301" s="56">
        <f t="shared" ca="1" si="14"/>
        <v>2.1293154247436952E+19</v>
      </c>
      <c r="R2301" s="57">
        <f t="shared" ca="1" si="15"/>
        <v>3</v>
      </c>
      <c r="S2301" s="8"/>
      <c r="T2301" s="8"/>
      <c r="U2301" s="8"/>
      <c r="V2301" s="8"/>
      <c r="W2301" s="8"/>
      <c r="X2301" s="8"/>
      <c r="Y2301" s="8"/>
      <c r="Z2301" s="8"/>
    </row>
    <row r="2302" spans="1:26" ht="15.75" customHeight="1">
      <c r="A2302" s="8"/>
      <c r="B2302" s="8"/>
      <c r="C2302" s="8"/>
      <c r="D2302" s="8"/>
      <c r="E2302" s="8"/>
      <c r="F2302" s="8"/>
      <c r="G2302" s="8"/>
      <c r="H2302" s="8"/>
      <c r="I2302" s="8"/>
      <c r="J2302" s="8"/>
      <c r="K2302" s="8"/>
      <c r="L2302" s="8"/>
      <c r="M2302" s="32"/>
      <c r="N2302" s="57" t="str">
        <f t="shared" si="17"/>
        <v/>
      </c>
      <c r="O2302" s="54">
        <f t="shared" ca="1" si="3"/>
        <v>39</v>
      </c>
      <c r="P2302" s="55">
        <f t="shared" ca="1" si="13"/>
        <v>8.5172616989747802E+17</v>
      </c>
      <c r="Q2302" s="56">
        <f t="shared" ca="1" si="14"/>
        <v>2.2144880417334428E+19</v>
      </c>
      <c r="R2302" s="57">
        <f t="shared" ca="1" si="15"/>
        <v>0</v>
      </c>
      <c r="S2302" s="8"/>
      <c r="T2302" s="8"/>
      <c r="U2302" s="8"/>
      <c r="V2302" s="8"/>
      <c r="W2302" s="8"/>
      <c r="X2302" s="8"/>
      <c r="Y2302" s="8"/>
      <c r="Z2302" s="8"/>
    </row>
    <row r="2303" spans="1:26" ht="15.75" customHeight="1">
      <c r="A2303" s="8"/>
      <c r="B2303" s="8"/>
      <c r="C2303" s="8"/>
      <c r="D2303" s="8"/>
      <c r="E2303" s="8"/>
      <c r="F2303" s="8"/>
      <c r="G2303" s="8"/>
      <c r="H2303" s="8"/>
      <c r="I2303" s="8"/>
      <c r="J2303" s="8"/>
      <c r="K2303" s="8"/>
      <c r="L2303" s="8"/>
      <c r="M2303" s="32"/>
      <c r="N2303" s="57" t="str">
        <f t="shared" si="17"/>
        <v/>
      </c>
      <c r="O2303" s="54">
        <f t="shared" ca="1" si="3"/>
        <v>75</v>
      </c>
      <c r="P2303" s="55">
        <f t="shared" ca="1" si="13"/>
        <v>-4.4289760834668858E+17</v>
      </c>
      <c r="Q2303" s="56">
        <f t="shared" ca="1" si="14"/>
        <v>2.1701982808987738E+19</v>
      </c>
      <c r="R2303" s="57">
        <f t="shared" ca="1" si="15"/>
        <v>1</v>
      </c>
      <c r="S2303" s="8"/>
      <c r="T2303" s="8"/>
      <c r="U2303" s="8"/>
      <c r="V2303" s="8"/>
      <c r="W2303" s="8"/>
      <c r="X2303" s="8"/>
      <c r="Y2303" s="8"/>
      <c r="Z2303" s="8"/>
    </row>
    <row r="2304" spans="1:26" ht="15.75" customHeight="1">
      <c r="A2304" s="8"/>
      <c r="B2304" s="8"/>
      <c r="C2304" s="8"/>
      <c r="D2304" s="8"/>
      <c r="E2304" s="8"/>
      <c r="F2304" s="8"/>
      <c r="G2304" s="8"/>
      <c r="H2304" s="8"/>
      <c r="I2304" s="8"/>
      <c r="J2304" s="8"/>
      <c r="K2304" s="8"/>
      <c r="L2304" s="8"/>
      <c r="M2304" s="32"/>
      <c r="N2304" s="57" t="str">
        <f t="shared" si="17"/>
        <v/>
      </c>
      <c r="O2304" s="54">
        <f t="shared" ca="1" si="3"/>
        <v>1</v>
      </c>
      <c r="P2304" s="55">
        <f t="shared" ca="1" si="13"/>
        <v>8.680793123595095E+17</v>
      </c>
      <c r="Q2304" s="56">
        <f t="shared" ca="1" si="14"/>
        <v>2.2570062121347248E+19</v>
      </c>
      <c r="R2304" s="57">
        <f t="shared" ca="1" si="15"/>
        <v>0</v>
      </c>
      <c r="S2304" s="8"/>
      <c r="T2304" s="8"/>
      <c r="U2304" s="8"/>
      <c r="V2304" s="8"/>
      <c r="W2304" s="8"/>
      <c r="X2304" s="8"/>
      <c r="Y2304" s="8"/>
      <c r="Z2304" s="8"/>
    </row>
    <row r="2305" spans="1:26" ht="15.75" customHeight="1">
      <c r="A2305" s="8"/>
      <c r="B2305" s="8"/>
      <c r="C2305" s="8"/>
      <c r="D2305" s="8"/>
      <c r="E2305" s="8"/>
      <c r="F2305" s="8"/>
      <c r="G2305" s="8"/>
      <c r="H2305" s="8"/>
      <c r="I2305" s="8"/>
      <c r="J2305" s="8"/>
      <c r="K2305" s="8"/>
      <c r="L2305" s="8"/>
      <c r="M2305" s="32"/>
      <c r="N2305" s="57" t="str">
        <f t="shared" si="17"/>
        <v/>
      </c>
      <c r="O2305" s="54">
        <f t="shared" ca="1" si="3"/>
        <v>37</v>
      </c>
      <c r="P2305" s="55">
        <f t="shared" ca="1" si="13"/>
        <v>9.0280248485388992E+17</v>
      </c>
      <c r="Q2305" s="56">
        <f t="shared" ca="1" si="14"/>
        <v>2.3472864606201139E+19</v>
      </c>
      <c r="R2305" s="57">
        <f t="shared" ca="1" si="15"/>
        <v>0</v>
      </c>
      <c r="S2305" s="8"/>
      <c r="T2305" s="8"/>
      <c r="U2305" s="8"/>
      <c r="V2305" s="8"/>
      <c r="W2305" s="8"/>
      <c r="X2305" s="8"/>
      <c r="Y2305" s="8"/>
      <c r="Z2305" s="8"/>
    </row>
    <row r="2306" spans="1:26" ht="15.75" customHeight="1">
      <c r="A2306" s="8"/>
      <c r="B2306" s="8"/>
      <c r="C2306" s="8"/>
      <c r="D2306" s="8"/>
      <c r="E2306" s="8"/>
      <c r="F2306" s="8"/>
      <c r="G2306" s="8"/>
      <c r="H2306" s="8"/>
      <c r="I2306" s="8"/>
      <c r="J2306" s="8"/>
      <c r="K2306" s="8"/>
      <c r="L2306" s="8"/>
      <c r="M2306" s="32"/>
      <c r="N2306" s="57" t="str">
        <f t="shared" si="17"/>
        <v/>
      </c>
      <c r="O2306" s="54">
        <f t="shared" ca="1" si="3"/>
        <v>74</v>
      </c>
      <c r="P2306" s="55">
        <f t="shared" ca="1" si="13"/>
        <v>-4.6945729212402278E+17</v>
      </c>
      <c r="Q2306" s="56">
        <f t="shared" ca="1" si="14"/>
        <v>2.3003407314077114E+19</v>
      </c>
      <c r="R2306" s="57">
        <f t="shared" ca="1" si="15"/>
        <v>1</v>
      </c>
      <c r="S2306" s="8"/>
      <c r="T2306" s="8"/>
      <c r="U2306" s="8"/>
      <c r="V2306" s="8"/>
      <c r="W2306" s="8"/>
      <c r="X2306" s="8"/>
      <c r="Y2306" s="8"/>
      <c r="Z2306" s="8"/>
    </row>
    <row r="2307" spans="1:26" ht="15.75" customHeight="1">
      <c r="A2307" s="8"/>
      <c r="B2307" s="8"/>
      <c r="C2307" s="8"/>
      <c r="D2307" s="8"/>
      <c r="E2307" s="8"/>
      <c r="F2307" s="8"/>
      <c r="G2307" s="8"/>
      <c r="H2307" s="8"/>
      <c r="I2307" s="8"/>
      <c r="J2307" s="8"/>
      <c r="K2307" s="8"/>
      <c r="L2307" s="8"/>
      <c r="M2307" s="32"/>
      <c r="N2307" s="57" t="str">
        <f t="shared" si="17"/>
        <v/>
      </c>
      <c r="O2307" s="54">
        <f t="shared" ca="1" si="3"/>
        <v>82</v>
      </c>
      <c r="P2307" s="55">
        <f t="shared" ca="1" si="13"/>
        <v>-4.6006814628154227E+17</v>
      </c>
      <c r="Q2307" s="56">
        <f t="shared" ca="1" si="14"/>
        <v>2.2543339167795573E+19</v>
      </c>
      <c r="R2307" s="57">
        <f t="shared" ca="1" si="15"/>
        <v>2</v>
      </c>
      <c r="S2307" s="8"/>
      <c r="T2307" s="8"/>
      <c r="U2307" s="8"/>
      <c r="V2307" s="8"/>
      <c r="W2307" s="8"/>
      <c r="X2307" s="8"/>
      <c r="Y2307" s="8"/>
      <c r="Z2307" s="8"/>
    </row>
    <row r="2308" spans="1:26" ht="15.75" customHeight="1">
      <c r="A2308" s="8"/>
      <c r="B2308" s="8"/>
      <c r="C2308" s="8"/>
      <c r="D2308" s="8"/>
      <c r="E2308" s="8"/>
      <c r="F2308" s="8"/>
      <c r="G2308" s="8"/>
      <c r="H2308" s="8"/>
      <c r="I2308" s="8"/>
      <c r="J2308" s="8"/>
      <c r="K2308" s="8"/>
      <c r="L2308" s="8"/>
      <c r="M2308" s="32"/>
      <c r="N2308" s="57" t="str">
        <f t="shared" si="17"/>
        <v/>
      </c>
      <c r="O2308" s="54">
        <f t="shared" ca="1" si="3"/>
        <v>67</v>
      </c>
      <c r="P2308" s="55">
        <f t="shared" ca="1" si="13"/>
        <v>-4.5086678335591149E+17</v>
      </c>
      <c r="Q2308" s="56">
        <f t="shared" ca="1" si="14"/>
        <v>2.2092472384439661E+19</v>
      </c>
      <c r="R2308" s="57">
        <f t="shared" ca="1" si="15"/>
        <v>3</v>
      </c>
      <c r="S2308" s="8"/>
      <c r="T2308" s="8"/>
      <c r="U2308" s="8"/>
      <c r="V2308" s="8"/>
      <c r="W2308" s="8"/>
      <c r="X2308" s="8"/>
      <c r="Y2308" s="8"/>
      <c r="Z2308" s="8"/>
    </row>
    <row r="2309" spans="1:26" ht="15.75" customHeight="1">
      <c r="A2309" s="8"/>
      <c r="B2309" s="8"/>
      <c r="C2309" s="8"/>
      <c r="D2309" s="8"/>
      <c r="E2309" s="8"/>
      <c r="F2309" s="8"/>
      <c r="G2309" s="8"/>
      <c r="H2309" s="8"/>
      <c r="I2309" s="8"/>
      <c r="J2309" s="8"/>
      <c r="K2309" s="8"/>
      <c r="L2309" s="8"/>
      <c r="M2309" s="32"/>
      <c r="N2309" s="57" t="str">
        <f t="shared" si="17"/>
        <v/>
      </c>
      <c r="O2309" s="54">
        <f t="shared" ca="1" si="3"/>
        <v>49</v>
      </c>
      <c r="P2309" s="55">
        <f t="shared" ca="1" si="13"/>
        <v>8.8369889537758643E+17</v>
      </c>
      <c r="Q2309" s="56">
        <f t="shared" ca="1" si="14"/>
        <v>2.2976171279817249E+19</v>
      </c>
      <c r="R2309" s="57">
        <f t="shared" ca="1" si="15"/>
        <v>0</v>
      </c>
      <c r="S2309" s="8"/>
      <c r="T2309" s="8"/>
      <c r="U2309" s="8"/>
      <c r="V2309" s="8"/>
      <c r="W2309" s="8"/>
      <c r="X2309" s="8"/>
      <c r="Y2309" s="8"/>
      <c r="Z2309" s="8"/>
    </row>
    <row r="2310" spans="1:26" ht="15.75" customHeight="1">
      <c r="A2310" s="8"/>
      <c r="B2310" s="8"/>
      <c r="C2310" s="8"/>
      <c r="D2310" s="8"/>
      <c r="E2310" s="8"/>
      <c r="F2310" s="8"/>
      <c r="G2310" s="8"/>
      <c r="H2310" s="8"/>
      <c r="I2310" s="8"/>
      <c r="J2310" s="8"/>
      <c r="K2310" s="8"/>
      <c r="L2310" s="8"/>
      <c r="M2310" s="32"/>
      <c r="N2310" s="57" t="str">
        <f t="shared" si="17"/>
        <v/>
      </c>
      <c r="O2310" s="54">
        <f t="shared" ca="1" si="3"/>
        <v>100</v>
      </c>
      <c r="P2310" s="55">
        <f t="shared" ca="1" si="13"/>
        <v>-4.5952342559634496E+17</v>
      </c>
      <c r="Q2310" s="56">
        <f t="shared" ca="1" si="14"/>
        <v>2.2516647854220902E+19</v>
      </c>
      <c r="R2310" s="57">
        <f t="shared" ca="1" si="15"/>
        <v>1</v>
      </c>
      <c r="S2310" s="8"/>
      <c r="T2310" s="8"/>
      <c r="U2310" s="8"/>
      <c r="V2310" s="8"/>
      <c r="W2310" s="8"/>
      <c r="X2310" s="8"/>
      <c r="Y2310" s="8"/>
      <c r="Z2310" s="8"/>
    </row>
    <row r="2311" spans="1:26" ht="15.75" customHeight="1">
      <c r="A2311" s="8"/>
      <c r="B2311" s="8"/>
      <c r="C2311" s="8"/>
      <c r="D2311" s="8"/>
      <c r="E2311" s="8"/>
      <c r="F2311" s="8"/>
      <c r="G2311" s="8"/>
      <c r="H2311" s="8"/>
      <c r="I2311" s="8"/>
      <c r="J2311" s="8"/>
      <c r="K2311" s="8"/>
      <c r="L2311" s="8"/>
      <c r="M2311" s="32"/>
      <c r="N2311" s="57" t="str">
        <f t="shared" si="17"/>
        <v/>
      </c>
      <c r="O2311" s="54">
        <f t="shared" ca="1" si="3"/>
        <v>69</v>
      </c>
      <c r="P2311" s="55">
        <f t="shared" ca="1" si="13"/>
        <v>-4.5033295708441805E+17</v>
      </c>
      <c r="Q2311" s="56">
        <f t="shared" ca="1" si="14"/>
        <v>2.2066314897136484E+19</v>
      </c>
      <c r="R2311" s="57">
        <f t="shared" ca="1" si="15"/>
        <v>2</v>
      </c>
      <c r="S2311" s="8"/>
      <c r="T2311" s="8"/>
      <c r="U2311" s="8"/>
      <c r="V2311" s="8"/>
      <c r="W2311" s="8"/>
      <c r="X2311" s="8"/>
      <c r="Y2311" s="8"/>
      <c r="Z2311" s="8"/>
    </row>
    <row r="2312" spans="1:26" ht="15.75" customHeight="1">
      <c r="A2312" s="8"/>
      <c r="B2312" s="8"/>
      <c r="C2312" s="8"/>
      <c r="D2312" s="8"/>
      <c r="E2312" s="8"/>
      <c r="F2312" s="8"/>
      <c r="G2312" s="8"/>
      <c r="H2312" s="8"/>
      <c r="I2312" s="8"/>
      <c r="J2312" s="8"/>
      <c r="K2312" s="8"/>
      <c r="L2312" s="8"/>
      <c r="M2312" s="32"/>
      <c r="N2312" s="57" t="str">
        <f t="shared" si="17"/>
        <v/>
      </c>
      <c r="O2312" s="54">
        <f t="shared" ca="1" si="3"/>
        <v>27</v>
      </c>
      <c r="P2312" s="55">
        <f t="shared" ca="1" si="13"/>
        <v>8.8265259588545946E+17</v>
      </c>
      <c r="Q2312" s="56">
        <f t="shared" ca="1" si="14"/>
        <v>2.2948967493021942E+19</v>
      </c>
      <c r="R2312" s="57">
        <f t="shared" ca="1" si="15"/>
        <v>0</v>
      </c>
      <c r="S2312" s="8"/>
      <c r="T2312" s="8"/>
      <c r="U2312" s="8"/>
      <c r="V2312" s="8"/>
      <c r="W2312" s="8"/>
      <c r="X2312" s="8"/>
      <c r="Y2312" s="8"/>
      <c r="Z2312" s="8"/>
    </row>
    <row r="2313" spans="1:26" ht="15.75" customHeight="1">
      <c r="A2313" s="8"/>
      <c r="B2313" s="8"/>
      <c r="C2313" s="8"/>
      <c r="D2313" s="8"/>
      <c r="E2313" s="8"/>
      <c r="F2313" s="8"/>
      <c r="G2313" s="8"/>
      <c r="H2313" s="8"/>
      <c r="I2313" s="8"/>
      <c r="J2313" s="8"/>
      <c r="K2313" s="8"/>
      <c r="L2313" s="8"/>
      <c r="M2313" s="32"/>
      <c r="N2313" s="57" t="str">
        <f t="shared" si="17"/>
        <v/>
      </c>
      <c r="O2313" s="54">
        <f t="shared" ca="1" si="3"/>
        <v>88</v>
      </c>
      <c r="P2313" s="55">
        <f t="shared" ca="1" si="13"/>
        <v>-4.5897934986043885E+17</v>
      </c>
      <c r="Q2313" s="56">
        <f t="shared" ca="1" si="14"/>
        <v>2.2489988143161504E+19</v>
      </c>
      <c r="R2313" s="57">
        <f t="shared" ca="1" si="15"/>
        <v>1</v>
      </c>
      <c r="S2313" s="8"/>
      <c r="T2313" s="8"/>
      <c r="U2313" s="8"/>
      <c r="V2313" s="8"/>
      <c r="W2313" s="8"/>
      <c r="X2313" s="8"/>
      <c r="Y2313" s="8"/>
      <c r="Z2313" s="8"/>
    </row>
    <row r="2314" spans="1:26" ht="15.75" customHeight="1">
      <c r="A2314" s="8"/>
      <c r="B2314" s="8"/>
      <c r="C2314" s="8"/>
      <c r="D2314" s="8"/>
      <c r="E2314" s="8"/>
      <c r="F2314" s="8"/>
      <c r="G2314" s="8"/>
      <c r="H2314" s="8"/>
      <c r="I2314" s="8"/>
      <c r="J2314" s="8"/>
      <c r="K2314" s="8"/>
      <c r="L2314" s="8"/>
      <c r="M2314" s="32"/>
      <c r="N2314" s="57" t="str">
        <f t="shared" si="17"/>
        <v/>
      </c>
      <c r="O2314" s="54">
        <f t="shared" ca="1" si="3"/>
        <v>65</v>
      </c>
      <c r="P2314" s="55">
        <f t="shared" ca="1" si="13"/>
        <v>-4.4979976286323008E+17</v>
      </c>
      <c r="Q2314" s="56">
        <f t="shared" ca="1" si="14"/>
        <v>2.2040188380298273E+19</v>
      </c>
      <c r="R2314" s="57">
        <f t="shared" ca="1" si="15"/>
        <v>2</v>
      </c>
      <c r="S2314" s="8"/>
      <c r="T2314" s="8"/>
      <c r="U2314" s="8"/>
      <c r="V2314" s="8"/>
      <c r="W2314" s="8"/>
      <c r="X2314" s="8"/>
      <c r="Y2314" s="8"/>
      <c r="Z2314" s="8"/>
    </row>
    <row r="2315" spans="1:26" ht="15.75" customHeight="1">
      <c r="A2315" s="8"/>
      <c r="B2315" s="8"/>
      <c r="C2315" s="8"/>
      <c r="D2315" s="8"/>
      <c r="E2315" s="8"/>
      <c r="F2315" s="8"/>
      <c r="G2315" s="8"/>
      <c r="H2315" s="8"/>
      <c r="I2315" s="8"/>
      <c r="J2315" s="8"/>
      <c r="K2315" s="8"/>
      <c r="L2315" s="8"/>
      <c r="M2315" s="32"/>
      <c r="N2315" s="57" t="str">
        <f t="shared" si="17"/>
        <v/>
      </c>
      <c r="O2315" s="54">
        <f t="shared" ca="1" si="3"/>
        <v>46</v>
      </c>
      <c r="P2315" s="55">
        <f t="shared" ca="1" si="13"/>
        <v>8.8160753521193088E+17</v>
      </c>
      <c r="Q2315" s="56">
        <f t="shared" ca="1" si="14"/>
        <v>2.2921795915510202E+19</v>
      </c>
      <c r="R2315" s="57">
        <f t="shared" ca="1" si="15"/>
        <v>0</v>
      </c>
      <c r="S2315" s="8"/>
      <c r="T2315" s="8"/>
      <c r="U2315" s="8"/>
      <c r="V2315" s="8"/>
      <c r="W2315" s="8"/>
      <c r="X2315" s="8"/>
      <c r="Y2315" s="8"/>
      <c r="Z2315" s="8"/>
    </row>
    <row r="2316" spans="1:26" ht="15.75" customHeight="1">
      <c r="A2316" s="8"/>
      <c r="B2316" s="8"/>
      <c r="C2316" s="8"/>
      <c r="D2316" s="8"/>
      <c r="E2316" s="8"/>
      <c r="F2316" s="8"/>
      <c r="G2316" s="8"/>
      <c r="H2316" s="8"/>
      <c r="I2316" s="8"/>
      <c r="J2316" s="8"/>
      <c r="K2316" s="8"/>
      <c r="L2316" s="8"/>
      <c r="M2316" s="32"/>
      <c r="N2316" s="57" t="str">
        <f t="shared" si="17"/>
        <v/>
      </c>
      <c r="O2316" s="54">
        <f t="shared" ca="1" si="3"/>
        <v>74</v>
      </c>
      <c r="P2316" s="55">
        <f t="shared" ca="1" si="13"/>
        <v>-4.5843591831020403E+17</v>
      </c>
      <c r="Q2316" s="56">
        <f t="shared" ca="1" si="14"/>
        <v>2.2463359997199999E+19</v>
      </c>
      <c r="R2316" s="57">
        <f t="shared" ca="1" si="15"/>
        <v>1</v>
      </c>
      <c r="S2316" s="8"/>
      <c r="T2316" s="8"/>
      <c r="U2316" s="8"/>
      <c r="V2316" s="8"/>
      <c r="W2316" s="8"/>
      <c r="X2316" s="8"/>
      <c r="Y2316" s="8"/>
      <c r="Z2316" s="8"/>
    </row>
    <row r="2317" spans="1:26" ht="15.75" customHeight="1">
      <c r="A2317" s="8"/>
      <c r="B2317" s="8"/>
      <c r="C2317" s="8"/>
      <c r="D2317" s="8"/>
      <c r="E2317" s="8"/>
      <c r="F2317" s="8"/>
      <c r="G2317" s="8"/>
      <c r="H2317" s="8"/>
      <c r="I2317" s="8"/>
      <c r="J2317" s="8"/>
      <c r="K2317" s="8"/>
      <c r="L2317" s="8"/>
      <c r="M2317" s="32"/>
      <c r="N2317" s="57" t="str">
        <f t="shared" si="17"/>
        <v/>
      </c>
      <c r="O2317" s="54">
        <f t="shared" ca="1" si="3"/>
        <v>98</v>
      </c>
      <c r="P2317" s="55">
        <f t="shared" ca="1" si="13"/>
        <v>-4.49267199944E+17</v>
      </c>
      <c r="Q2317" s="56">
        <f t="shared" ca="1" si="14"/>
        <v>2.2014092797255999E+19</v>
      </c>
      <c r="R2317" s="57">
        <f t="shared" ca="1" si="15"/>
        <v>2</v>
      </c>
      <c r="S2317" s="8"/>
      <c r="T2317" s="8"/>
      <c r="U2317" s="8"/>
      <c r="V2317" s="8"/>
      <c r="W2317" s="8"/>
      <c r="X2317" s="8"/>
      <c r="Y2317" s="8"/>
      <c r="Z2317" s="8"/>
    </row>
    <row r="2318" spans="1:26" ht="15.75" customHeight="1">
      <c r="A2318" s="8"/>
      <c r="B2318" s="8"/>
      <c r="C2318" s="8"/>
      <c r="D2318" s="8"/>
      <c r="E2318" s="8"/>
      <c r="F2318" s="8"/>
      <c r="G2318" s="8"/>
      <c r="H2318" s="8"/>
      <c r="I2318" s="8"/>
      <c r="J2318" s="8"/>
      <c r="K2318" s="8"/>
      <c r="L2318" s="8"/>
      <c r="M2318" s="32"/>
      <c r="N2318" s="57" t="str">
        <f t="shared" si="17"/>
        <v/>
      </c>
      <c r="O2318" s="54">
        <f t="shared" ca="1" si="3"/>
        <v>61</v>
      </c>
      <c r="P2318" s="55">
        <f t="shared" ca="1" si="13"/>
        <v>-4.4028185594512E+17</v>
      </c>
      <c r="Q2318" s="56">
        <f t="shared" ca="1" si="14"/>
        <v>2.1573810941310878E+19</v>
      </c>
      <c r="R2318" s="57">
        <f t="shared" ca="1" si="15"/>
        <v>3</v>
      </c>
      <c r="S2318" s="8"/>
      <c r="T2318" s="8"/>
      <c r="U2318" s="8"/>
      <c r="V2318" s="8"/>
      <c r="W2318" s="8"/>
      <c r="X2318" s="8"/>
      <c r="Y2318" s="8"/>
      <c r="Z2318" s="8"/>
    </row>
    <row r="2319" spans="1:26" ht="15.75" customHeight="1">
      <c r="A2319" s="8"/>
      <c r="B2319" s="8"/>
      <c r="C2319" s="8"/>
      <c r="D2319" s="8"/>
      <c r="E2319" s="8"/>
      <c r="F2319" s="8"/>
      <c r="G2319" s="8"/>
      <c r="H2319" s="8"/>
      <c r="I2319" s="8"/>
      <c r="J2319" s="8"/>
      <c r="K2319" s="8"/>
      <c r="L2319" s="8"/>
      <c r="M2319" s="32"/>
      <c r="N2319" s="57" t="str">
        <f t="shared" si="17"/>
        <v/>
      </c>
      <c r="O2319" s="54">
        <f t="shared" ca="1" si="3"/>
        <v>50</v>
      </c>
      <c r="P2319" s="55">
        <f t="shared" ca="1" si="13"/>
        <v>8.6295243765243507E+17</v>
      </c>
      <c r="Q2319" s="56">
        <f t="shared" ca="1" si="14"/>
        <v>2.2436763378963313E+19</v>
      </c>
      <c r="R2319" s="57">
        <f t="shared" ca="1" si="15"/>
        <v>0</v>
      </c>
      <c r="S2319" s="8"/>
      <c r="T2319" s="8"/>
      <c r="U2319" s="8"/>
      <c r="V2319" s="8"/>
      <c r="W2319" s="8"/>
      <c r="X2319" s="8"/>
      <c r="Y2319" s="8"/>
      <c r="Z2319" s="8"/>
    </row>
    <row r="2320" spans="1:26" ht="15.75" customHeight="1">
      <c r="A2320" s="8"/>
      <c r="B2320" s="8"/>
      <c r="C2320" s="8"/>
      <c r="D2320" s="8"/>
      <c r="E2320" s="8"/>
      <c r="F2320" s="8"/>
      <c r="G2320" s="8"/>
      <c r="H2320" s="8"/>
      <c r="I2320" s="8"/>
      <c r="J2320" s="8"/>
      <c r="K2320" s="8"/>
      <c r="L2320" s="8"/>
      <c r="M2320" s="32"/>
      <c r="N2320" s="57" t="str">
        <f t="shared" si="17"/>
        <v/>
      </c>
      <c r="O2320" s="54">
        <f t="shared" ca="1" si="3"/>
        <v>69</v>
      </c>
      <c r="P2320" s="55">
        <f t="shared" ca="1" si="13"/>
        <v>-4.4873526757926624E+17</v>
      </c>
      <c r="Q2320" s="56">
        <f t="shared" ca="1" si="14"/>
        <v>2.1988028111384048E+19</v>
      </c>
      <c r="R2320" s="57">
        <f t="shared" ca="1" si="15"/>
        <v>1</v>
      </c>
      <c r="S2320" s="8"/>
      <c r="T2320" s="8"/>
      <c r="U2320" s="8"/>
      <c r="V2320" s="8"/>
      <c r="W2320" s="8"/>
      <c r="X2320" s="8"/>
      <c r="Y2320" s="8"/>
      <c r="Z2320" s="8"/>
    </row>
    <row r="2321" spans="1:26" ht="15.75" customHeight="1">
      <c r="A2321" s="8"/>
      <c r="B2321" s="8"/>
      <c r="C2321" s="8"/>
      <c r="D2321" s="8"/>
      <c r="E2321" s="8"/>
      <c r="F2321" s="8"/>
      <c r="G2321" s="8"/>
      <c r="H2321" s="8"/>
      <c r="I2321" s="8"/>
      <c r="J2321" s="8"/>
      <c r="K2321" s="8"/>
      <c r="L2321" s="8"/>
      <c r="M2321" s="32"/>
      <c r="N2321" s="57" t="str">
        <f t="shared" si="17"/>
        <v/>
      </c>
      <c r="O2321" s="54">
        <f t="shared" ca="1" si="3"/>
        <v>59</v>
      </c>
      <c r="P2321" s="55">
        <f t="shared" ca="1" si="13"/>
        <v>8.7952112445536192E+17</v>
      </c>
      <c r="Q2321" s="56">
        <f t="shared" ca="1" si="14"/>
        <v>2.286754923583941E+19</v>
      </c>
      <c r="R2321" s="57">
        <f t="shared" ca="1" si="15"/>
        <v>0</v>
      </c>
      <c r="S2321" s="8"/>
      <c r="T2321" s="8"/>
      <c r="U2321" s="8"/>
      <c r="V2321" s="8"/>
      <c r="W2321" s="8"/>
      <c r="X2321" s="8"/>
      <c r="Y2321" s="8"/>
      <c r="Z2321" s="8"/>
    </row>
    <row r="2322" spans="1:26" ht="15.75" customHeight="1">
      <c r="A2322" s="8"/>
      <c r="B2322" s="8"/>
      <c r="C2322" s="8"/>
      <c r="D2322" s="8"/>
      <c r="E2322" s="8"/>
      <c r="F2322" s="8"/>
      <c r="G2322" s="8"/>
      <c r="H2322" s="8"/>
      <c r="I2322" s="8"/>
      <c r="J2322" s="8"/>
      <c r="K2322" s="8"/>
      <c r="L2322" s="8"/>
      <c r="M2322" s="32"/>
      <c r="N2322" s="57" t="str">
        <f t="shared" si="17"/>
        <v/>
      </c>
      <c r="O2322" s="54">
        <f t="shared" ca="1" si="3"/>
        <v>70</v>
      </c>
      <c r="P2322" s="55">
        <f t="shared" ca="1" si="13"/>
        <v>-4.5735098471678822E+17</v>
      </c>
      <c r="Q2322" s="56">
        <f t="shared" ca="1" si="14"/>
        <v>2.2410198251122622E+19</v>
      </c>
      <c r="R2322" s="57">
        <f t="shared" ca="1" si="15"/>
        <v>1</v>
      </c>
      <c r="S2322" s="8"/>
      <c r="T2322" s="8"/>
      <c r="U2322" s="8"/>
      <c r="V2322" s="8"/>
      <c r="W2322" s="8"/>
      <c r="X2322" s="8"/>
      <c r="Y2322" s="8"/>
      <c r="Z2322" s="8"/>
    </row>
    <row r="2323" spans="1:26" ht="15.75" customHeight="1">
      <c r="A2323" s="8"/>
      <c r="B2323" s="8"/>
      <c r="C2323" s="8"/>
      <c r="D2323" s="8"/>
      <c r="E2323" s="8"/>
      <c r="F2323" s="8"/>
      <c r="G2323" s="8"/>
      <c r="H2323" s="8"/>
      <c r="I2323" s="8"/>
      <c r="J2323" s="8"/>
      <c r="K2323" s="8"/>
      <c r="L2323" s="8"/>
      <c r="M2323" s="32"/>
      <c r="N2323" s="57" t="str">
        <f t="shared" si="17"/>
        <v/>
      </c>
      <c r="O2323" s="54">
        <f t="shared" ca="1" si="3"/>
        <v>73</v>
      </c>
      <c r="P2323" s="55">
        <f t="shared" ca="1" si="13"/>
        <v>-4.4820396502245248E+17</v>
      </c>
      <c r="Q2323" s="56">
        <f t="shared" ca="1" si="14"/>
        <v>2.1961994286100169E+19</v>
      </c>
      <c r="R2323" s="57">
        <f t="shared" ca="1" si="15"/>
        <v>2</v>
      </c>
      <c r="S2323" s="8"/>
      <c r="T2323" s="8"/>
      <c r="U2323" s="8"/>
      <c r="V2323" s="8"/>
      <c r="W2323" s="8"/>
      <c r="X2323" s="8"/>
      <c r="Y2323" s="8"/>
      <c r="Z2323" s="8"/>
    </row>
    <row r="2324" spans="1:26" ht="15.75" customHeight="1">
      <c r="A2324" s="8"/>
      <c r="B2324" s="8"/>
      <c r="C2324" s="8"/>
      <c r="D2324" s="8"/>
      <c r="E2324" s="8"/>
      <c r="F2324" s="8"/>
      <c r="G2324" s="8"/>
      <c r="H2324" s="8"/>
      <c r="I2324" s="8"/>
      <c r="J2324" s="8"/>
      <c r="K2324" s="8"/>
      <c r="L2324" s="8"/>
      <c r="M2324" s="32"/>
      <c r="N2324" s="57" t="str">
        <f t="shared" si="17"/>
        <v/>
      </c>
      <c r="O2324" s="54">
        <f t="shared" ca="1" si="3"/>
        <v>23</v>
      </c>
      <c r="P2324" s="55">
        <f t="shared" ca="1" si="13"/>
        <v>8.7847977144400678E+17</v>
      </c>
      <c r="Q2324" s="56">
        <f t="shared" ca="1" si="14"/>
        <v>2.2840474057544176E+19</v>
      </c>
      <c r="R2324" s="57">
        <f t="shared" ca="1" si="15"/>
        <v>0</v>
      </c>
      <c r="S2324" s="8"/>
      <c r="T2324" s="8"/>
      <c r="U2324" s="8"/>
      <c r="V2324" s="8"/>
      <c r="W2324" s="8"/>
      <c r="X2324" s="8"/>
      <c r="Y2324" s="8"/>
      <c r="Z2324" s="8"/>
    </row>
    <row r="2325" spans="1:26" ht="15.75" customHeight="1">
      <c r="A2325" s="8"/>
      <c r="B2325" s="8"/>
      <c r="C2325" s="8"/>
      <c r="D2325" s="8"/>
      <c r="E2325" s="8"/>
      <c r="F2325" s="8"/>
      <c r="G2325" s="8"/>
      <c r="H2325" s="8"/>
      <c r="I2325" s="8"/>
      <c r="J2325" s="8"/>
      <c r="K2325" s="8"/>
      <c r="L2325" s="8"/>
      <c r="M2325" s="32"/>
      <c r="N2325" s="57" t="str">
        <f t="shared" si="17"/>
        <v/>
      </c>
      <c r="O2325" s="54">
        <f t="shared" ca="1" si="3"/>
        <v>78</v>
      </c>
      <c r="P2325" s="55">
        <f t="shared" ca="1" si="13"/>
        <v>-4.5680948115088352E+17</v>
      </c>
      <c r="Q2325" s="56">
        <f t="shared" ca="1" si="14"/>
        <v>2.2383664576393294E+19</v>
      </c>
      <c r="R2325" s="57">
        <f t="shared" ca="1" si="15"/>
        <v>1</v>
      </c>
      <c r="S2325" s="8"/>
      <c r="T2325" s="8"/>
      <c r="U2325" s="8"/>
      <c r="V2325" s="8"/>
      <c r="W2325" s="8"/>
      <c r="X2325" s="8"/>
      <c r="Y2325" s="8"/>
      <c r="Z2325" s="8"/>
    </row>
    <row r="2326" spans="1:26" ht="15.75" customHeight="1">
      <c r="A2326" s="8"/>
      <c r="B2326" s="8"/>
      <c r="C2326" s="8"/>
      <c r="D2326" s="8"/>
      <c r="E2326" s="8"/>
      <c r="F2326" s="8"/>
      <c r="G2326" s="8"/>
      <c r="H2326" s="8"/>
      <c r="I2326" s="8"/>
      <c r="J2326" s="8"/>
      <c r="K2326" s="8"/>
      <c r="L2326" s="8"/>
      <c r="M2326" s="32"/>
      <c r="N2326" s="57" t="str">
        <f t="shared" si="17"/>
        <v/>
      </c>
      <c r="O2326" s="54">
        <f t="shared" ca="1" si="3"/>
        <v>99</v>
      </c>
      <c r="P2326" s="55">
        <f t="shared" ca="1" si="13"/>
        <v>-4.4767329152786586E+17</v>
      </c>
      <c r="Q2326" s="56">
        <f t="shared" ca="1" si="14"/>
        <v>2.193599128486543E+19</v>
      </c>
      <c r="R2326" s="57">
        <f t="shared" ca="1" si="15"/>
        <v>2</v>
      </c>
      <c r="S2326" s="8"/>
      <c r="T2326" s="8"/>
      <c r="U2326" s="8"/>
      <c r="V2326" s="8"/>
      <c r="W2326" s="8"/>
      <c r="X2326" s="8"/>
      <c r="Y2326" s="8"/>
      <c r="Z2326" s="8"/>
    </row>
    <row r="2327" spans="1:26" ht="15.75" customHeight="1">
      <c r="A2327" s="8"/>
      <c r="B2327" s="8"/>
      <c r="C2327" s="8"/>
      <c r="D2327" s="8"/>
      <c r="E2327" s="8"/>
      <c r="F2327" s="8"/>
      <c r="G2327" s="8"/>
      <c r="H2327" s="8"/>
      <c r="I2327" s="8"/>
      <c r="J2327" s="8"/>
      <c r="K2327" s="8"/>
      <c r="L2327" s="8"/>
      <c r="M2327" s="32"/>
      <c r="N2327" s="57" t="str">
        <f t="shared" si="17"/>
        <v/>
      </c>
      <c r="O2327" s="54">
        <f t="shared" ca="1" si="3"/>
        <v>20</v>
      </c>
      <c r="P2327" s="55">
        <f t="shared" ca="1" si="13"/>
        <v>8.7743965139461722E+17</v>
      </c>
      <c r="Q2327" s="56">
        <f t="shared" ca="1" si="14"/>
        <v>2.2813430936260047E+19</v>
      </c>
      <c r="R2327" s="57">
        <f t="shared" ca="1" si="15"/>
        <v>0</v>
      </c>
      <c r="S2327" s="8"/>
      <c r="T2327" s="8"/>
      <c r="U2327" s="8"/>
      <c r="V2327" s="8"/>
      <c r="W2327" s="8"/>
      <c r="X2327" s="8"/>
      <c r="Y2327" s="8"/>
      <c r="Z2327" s="8"/>
    </row>
    <row r="2328" spans="1:26" ht="15.75" customHeight="1">
      <c r="A2328" s="8"/>
      <c r="B2328" s="8"/>
      <c r="C2328" s="8"/>
      <c r="D2328" s="8"/>
      <c r="E2328" s="8"/>
      <c r="F2328" s="8"/>
      <c r="G2328" s="8"/>
      <c r="H2328" s="8"/>
      <c r="I2328" s="8"/>
      <c r="J2328" s="8"/>
      <c r="K2328" s="8"/>
      <c r="L2328" s="8"/>
      <c r="M2328" s="32"/>
      <c r="N2328" s="57" t="str">
        <f t="shared" si="17"/>
        <v/>
      </c>
      <c r="O2328" s="54">
        <f t="shared" ca="1" si="3"/>
        <v>13</v>
      </c>
      <c r="P2328" s="55">
        <f t="shared" ca="1" si="13"/>
        <v>9.1253723745040192E+17</v>
      </c>
      <c r="Q2328" s="56">
        <f t="shared" ca="1" si="14"/>
        <v>2.3725968173710451E+19</v>
      </c>
      <c r="R2328" s="57">
        <f t="shared" ca="1" si="15"/>
        <v>0</v>
      </c>
      <c r="S2328" s="8"/>
      <c r="T2328" s="8"/>
      <c r="U2328" s="8"/>
      <c r="V2328" s="8"/>
      <c r="W2328" s="8"/>
      <c r="X2328" s="8"/>
      <c r="Y2328" s="8"/>
      <c r="Z2328" s="8"/>
    </row>
    <row r="2329" spans="1:26" ht="15.75" customHeight="1">
      <c r="A2329" s="8"/>
      <c r="B2329" s="8"/>
      <c r="C2329" s="8"/>
      <c r="D2329" s="8"/>
      <c r="E2329" s="8"/>
      <c r="F2329" s="8"/>
      <c r="G2329" s="8"/>
      <c r="H2329" s="8"/>
      <c r="I2329" s="8"/>
      <c r="J2329" s="8"/>
      <c r="K2329" s="8"/>
      <c r="L2329" s="8"/>
      <c r="M2329" s="32"/>
      <c r="N2329" s="57" t="str">
        <f t="shared" si="17"/>
        <v/>
      </c>
      <c r="O2329" s="54">
        <f t="shared" ca="1" si="3"/>
        <v>21</v>
      </c>
      <c r="P2329" s="55">
        <f t="shared" ca="1" si="13"/>
        <v>9.4903872694841805E+17</v>
      </c>
      <c r="Q2329" s="56">
        <f t="shared" ca="1" si="14"/>
        <v>2.4675006900658868E+19</v>
      </c>
      <c r="R2329" s="57">
        <f t="shared" ca="1" si="15"/>
        <v>0</v>
      </c>
      <c r="S2329" s="8"/>
      <c r="T2329" s="8"/>
      <c r="U2329" s="8"/>
      <c r="V2329" s="8"/>
      <c r="W2329" s="8"/>
      <c r="X2329" s="8"/>
      <c r="Y2329" s="8"/>
      <c r="Z2329" s="8"/>
    </row>
    <row r="2330" spans="1:26" ht="15.75" customHeight="1">
      <c r="A2330" s="8"/>
      <c r="B2330" s="8"/>
      <c r="C2330" s="8"/>
      <c r="D2330" s="8"/>
      <c r="E2330" s="8"/>
      <c r="F2330" s="8"/>
      <c r="G2330" s="8"/>
      <c r="H2330" s="8"/>
      <c r="I2330" s="8"/>
      <c r="J2330" s="8"/>
      <c r="K2330" s="8"/>
      <c r="L2330" s="8"/>
      <c r="M2330" s="32"/>
      <c r="N2330" s="57" t="str">
        <f t="shared" si="17"/>
        <v/>
      </c>
      <c r="O2330" s="54">
        <f t="shared" ca="1" si="3"/>
        <v>10</v>
      </c>
      <c r="P2330" s="55">
        <f t="shared" ca="1" si="13"/>
        <v>9.8700027602635469E+17</v>
      </c>
      <c r="Q2330" s="56">
        <f t="shared" ca="1" si="14"/>
        <v>2.5662007176685224E+19</v>
      </c>
      <c r="R2330" s="57">
        <f t="shared" ca="1" si="15"/>
        <v>0</v>
      </c>
      <c r="S2330" s="8"/>
      <c r="T2330" s="8"/>
      <c r="U2330" s="8"/>
      <c r="V2330" s="8"/>
      <c r="W2330" s="8"/>
      <c r="X2330" s="8"/>
      <c r="Y2330" s="8"/>
      <c r="Z2330" s="8"/>
    </row>
    <row r="2331" spans="1:26" ht="15.75" customHeight="1">
      <c r="A2331" s="8"/>
      <c r="B2331" s="8"/>
      <c r="C2331" s="8"/>
      <c r="D2331" s="8"/>
      <c r="E2331" s="8"/>
      <c r="F2331" s="8"/>
      <c r="G2331" s="8"/>
      <c r="H2331" s="8"/>
      <c r="I2331" s="8"/>
      <c r="J2331" s="8"/>
      <c r="K2331" s="8"/>
      <c r="L2331" s="8"/>
      <c r="M2331" s="32"/>
      <c r="N2331" s="57" t="str">
        <f t="shared" si="17"/>
        <v/>
      </c>
      <c r="O2331" s="54">
        <f t="shared" ca="1" si="3"/>
        <v>99</v>
      </c>
      <c r="P2331" s="55">
        <f t="shared" ca="1" si="13"/>
        <v>-5.1324014353370451E+17</v>
      </c>
      <c r="Q2331" s="56">
        <f t="shared" ca="1" si="14"/>
        <v>2.5148767033151521E+19</v>
      </c>
      <c r="R2331" s="57">
        <f t="shared" ca="1" si="15"/>
        <v>1</v>
      </c>
      <c r="S2331" s="8"/>
      <c r="T2331" s="8"/>
      <c r="U2331" s="8"/>
      <c r="V2331" s="8"/>
      <c r="W2331" s="8"/>
      <c r="X2331" s="8"/>
      <c r="Y2331" s="8"/>
      <c r="Z2331" s="8"/>
    </row>
    <row r="2332" spans="1:26" ht="15.75" customHeight="1">
      <c r="A2332" s="8"/>
      <c r="B2332" s="8"/>
      <c r="C2332" s="8"/>
      <c r="D2332" s="8"/>
      <c r="E2332" s="8"/>
      <c r="F2332" s="8"/>
      <c r="G2332" s="8"/>
      <c r="H2332" s="8"/>
      <c r="I2332" s="8"/>
      <c r="J2332" s="8"/>
      <c r="K2332" s="8"/>
      <c r="L2332" s="8"/>
      <c r="M2332" s="32"/>
      <c r="N2332" s="57" t="str">
        <f t="shared" si="17"/>
        <v/>
      </c>
      <c r="O2332" s="54">
        <f t="shared" ca="1" si="3"/>
        <v>50</v>
      </c>
      <c r="P2332" s="55">
        <f t="shared" ca="1" si="13"/>
        <v>1.0059506813260608E+18</v>
      </c>
      <c r="Q2332" s="56">
        <f t="shared" ca="1" si="14"/>
        <v>2.615471771447758E+19</v>
      </c>
      <c r="R2332" s="57">
        <f t="shared" ca="1" si="15"/>
        <v>0</v>
      </c>
      <c r="S2332" s="8"/>
      <c r="T2332" s="8"/>
      <c r="U2332" s="8"/>
      <c r="V2332" s="8"/>
      <c r="W2332" s="8"/>
      <c r="X2332" s="8"/>
      <c r="Y2332" s="8"/>
      <c r="Z2332" s="8"/>
    </row>
    <row r="2333" spans="1:26" ht="15.75" customHeight="1">
      <c r="A2333" s="8"/>
      <c r="B2333" s="8"/>
      <c r="C2333" s="8"/>
      <c r="D2333" s="8"/>
      <c r="E2333" s="8"/>
      <c r="F2333" s="8"/>
      <c r="G2333" s="8"/>
      <c r="H2333" s="8"/>
      <c r="I2333" s="8"/>
      <c r="J2333" s="8"/>
      <c r="K2333" s="8"/>
      <c r="L2333" s="8"/>
      <c r="M2333" s="32"/>
      <c r="N2333" s="57" t="str">
        <f t="shared" si="17"/>
        <v/>
      </c>
      <c r="O2333" s="54">
        <f t="shared" ca="1" si="3"/>
        <v>85</v>
      </c>
      <c r="P2333" s="55">
        <f t="shared" ca="1" si="13"/>
        <v>-5.2309435428955162E+17</v>
      </c>
      <c r="Q2333" s="56">
        <f t="shared" ca="1" si="14"/>
        <v>2.5631623360188027E+19</v>
      </c>
      <c r="R2333" s="57">
        <f t="shared" ca="1" si="15"/>
        <v>1</v>
      </c>
      <c r="S2333" s="8"/>
      <c r="T2333" s="8"/>
      <c r="U2333" s="8"/>
      <c r="V2333" s="8"/>
      <c r="W2333" s="8"/>
      <c r="X2333" s="8"/>
      <c r="Y2333" s="8"/>
      <c r="Z2333" s="8"/>
    </row>
    <row r="2334" spans="1:26" ht="15.75" customHeight="1">
      <c r="A2334" s="8"/>
      <c r="B2334" s="8"/>
      <c r="C2334" s="8"/>
      <c r="D2334" s="8"/>
      <c r="E2334" s="8"/>
      <c r="F2334" s="8"/>
      <c r="G2334" s="8"/>
      <c r="H2334" s="8"/>
      <c r="I2334" s="8"/>
      <c r="J2334" s="8"/>
      <c r="K2334" s="8"/>
      <c r="L2334" s="8"/>
      <c r="M2334" s="32"/>
      <c r="N2334" s="57" t="str">
        <f t="shared" si="17"/>
        <v/>
      </c>
      <c r="O2334" s="54">
        <f t="shared" ca="1" si="3"/>
        <v>19</v>
      </c>
      <c r="P2334" s="55">
        <f t="shared" ca="1" si="13"/>
        <v>1.0252649344075212E+18</v>
      </c>
      <c r="Q2334" s="56">
        <f t="shared" ca="1" si="14"/>
        <v>2.6656888294595547E+19</v>
      </c>
      <c r="R2334" s="57">
        <f t="shared" ca="1" si="15"/>
        <v>0</v>
      </c>
      <c r="S2334" s="8"/>
      <c r="T2334" s="8"/>
      <c r="U2334" s="8"/>
      <c r="V2334" s="8"/>
      <c r="W2334" s="8"/>
      <c r="X2334" s="8"/>
      <c r="Y2334" s="8"/>
      <c r="Z2334" s="8"/>
    </row>
    <row r="2335" spans="1:26" ht="15.75" customHeight="1">
      <c r="A2335" s="8"/>
      <c r="B2335" s="8"/>
      <c r="C2335" s="8"/>
      <c r="D2335" s="8"/>
      <c r="E2335" s="8"/>
      <c r="F2335" s="8"/>
      <c r="G2335" s="8"/>
      <c r="H2335" s="8"/>
      <c r="I2335" s="8"/>
      <c r="J2335" s="8"/>
      <c r="K2335" s="8"/>
      <c r="L2335" s="8"/>
      <c r="M2335" s="32"/>
      <c r="N2335" s="57" t="str">
        <f t="shared" si="17"/>
        <v/>
      </c>
      <c r="O2335" s="54">
        <f t="shared" ca="1" si="3"/>
        <v>46</v>
      </c>
      <c r="P2335" s="55">
        <f t="shared" ca="1" si="13"/>
        <v>1.066275531783822E+18</v>
      </c>
      <c r="Q2335" s="56">
        <f t="shared" ca="1" si="14"/>
        <v>2.772316382637937E+19</v>
      </c>
      <c r="R2335" s="57">
        <f t="shared" ca="1" si="15"/>
        <v>0</v>
      </c>
      <c r="S2335" s="8"/>
      <c r="T2335" s="8"/>
      <c r="U2335" s="8"/>
      <c r="V2335" s="8"/>
      <c r="W2335" s="8"/>
      <c r="X2335" s="8"/>
      <c r="Y2335" s="8"/>
      <c r="Z2335" s="8"/>
    </row>
    <row r="2336" spans="1:26" ht="15.75" customHeight="1">
      <c r="A2336" s="8"/>
      <c r="B2336" s="8"/>
      <c r="C2336" s="8"/>
      <c r="D2336" s="8"/>
      <c r="E2336" s="8"/>
      <c r="F2336" s="8"/>
      <c r="G2336" s="8"/>
      <c r="H2336" s="8"/>
      <c r="I2336" s="8"/>
      <c r="J2336" s="8"/>
      <c r="K2336" s="8"/>
      <c r="L2336" s="8"/>
      <c r="M2336" s="32"/>
      <c r="N2336" s="57" t="str">
        <f t="shared" si="17"/>
        <v/>
      </c>
      <c r="O2336" s="54">
        <f t="shared" ca="1" si="3"/>
        <v>83</v>
      </c>
      <c r="P2336" s="55">
        <f t="shared" ca="1" si="13"/>
        <v>-5.5446327652758739E+17</v>
      </c>
      <c r="Q2336" s="56">
        <f t="shared" ca="1" si="14"/>
        <v>2.7168700549851783E+19</v>
      </c>
      <c r="R2336" s="57">
        <f t="shared" ca="1" si="15"/>
        <v>1</v>
      </c>
      <c r="S2336" s="8"/>
      <c r="T2336" s="8"/>
      <c r="U2336" s="8"/>
      <c r="V2336" s="8"/>
      <c r="W2336" s="8"/>
      <c r="X2336" s="8"/>
      <c r="Y2336" s="8"/>
      <c r="Z2336" s="8"/>
    </row>
    <row r="2337" spans="1:26" ht="15.75" customHeight="1">
      <c r="A2337" s="8"/>
      <c r="B2337" s="8"/>
      <c r="C2337" s="8"/>
      <c r="D2337" s="8"/>
      <c r="E2337" s="8"/>
      <c r="F2337" s="8"/>
      <c r="G2337" s="8"/>
      <c r="H2337" s="8"/>
      <c r="I2337" s="8"/>
      <c r="J2337" s="8"/>
      <c r="K2337" s="8"/>
      <c r="L2337" s="8"/>
      <c r="M2337" s="32"/>
      <c r="N2337" s="57" t="str">
        <f t="shared" si="17"/>
        <v/>
      </c>
      <c r="O2337" s="54">
        <f t="shared" ca="1" si="3"/>
        <v>35</v>
      </c>
      <c r="P2337" s="55">
        <f t="shared" ca="1" si="13"/>
        <v>1.0867480219940713E+18</v>
      </c>
      <c r="Q2337" s="56">
        <f t="shared" ca="1" si="14"/>
        <v>2.8255448571845853E+19</v>
      </c>
      <c r="R2337" s="57">
        <f t="shared" ca="1" si="15"/>
        <v>0</v>
      </c>
      <c r="S2337" s="8"/>
      <c r="T2337" s="8"/>
      <c r="U2337" s="8"/>
      <c r="V2337" s="8"/>
      <c r="W2337" s="8"/>
      <c r="X2337" s="8"/>
      <c r="Y2337" s="8"/>
      <c r="Z2337" s="8"/>
    </row>
    <row r="2338" spans="1:26" ht="15.75" customHeight="1">
      <c r="A2338" s="8"/>
      <c r="B2338" s="8"/>
      <c r="C2338" s="8"/>
      <c r="D2338" s="8"/>
      <c r="E2338" s="8"/>
      <c r="F2338" s="8"/>
      <c r="G2338" s="8"/>
      <c r="H2338" s="8"/>
      <c r="I2338" s="8"/>
      <c r="J2338" s="8"/>
      <c r="K2338" s="8"/>
      <c r="L2338" s="8"/>
      <c r="M2338" s="32"/>
      <c r="N2338" s="57" t="str">
        <f t="shared" si="17"/>
        <v/>
      </c>
      <c r="O2338" s="54">
        <f t="shared" ca="1" si="3"/>
        <v>38</v>
      </c>
      <c r="P2338" s="55">
        <f t="shared" ca="1" si="13"/>
        <v>1.1302179428738341E+18</v>
      </c>
      <c r="Q2338" s="56">
        <f t="shared" ca="1" si="14"/>
        <v>2.9385666514719687E+19</v>
      </c>
      <c r="R2338" s="57">
        <f t="shared" ca="1" si="15"/>
        <v>0</v>
      </c>
      <c r="S2338" s="8"/>
      <c r="T2338" s="8"/>
      <c r="U2338" s="8"/>
      <c r="V2338" s="8"/>
      <c r="W2338" s="8"/>
      <c r="X2338" s="8"/>
      <c r="Y2338" s="8"/>
      <c r="Z2338" s="8"/>
    </row>
    <row r="2339" spans="1:26" ht="15.75" customHeight="1">
      <c r="A2339" s="8"/>
      <c r="B2339" s="8"/>
      <c r="C2339" s="8"/>
      <c r="D2339" s="8"/>
      <c r="E2339" s="8"/>
      <c r="F2339" s="8"/>
      <c r="G2339" s="8"/>
      <c r="H2339" s="8"/>
      <c r="I2339" s="8"/>
      <c r="J2339" s="8"/>
      <c r="K2339" s="8"/>
      <c r="L2339" s="8"/>
      <c r="M2339" s="32"/>
      <c r="N2339" s="57" t="str">
        <f t="shared" si="17"/>
        <v/>
      </c>
      <c r="O2339" s="54">
        <f t="shared" ca="1" si="3"/>
        <v>73</v>
      </c>
      <c r="P2339" s="55">
        <f t="shared" ca="1" si="13"/>
        <v>-5.8771333029439373E+17</v>
      </c>
      <c r="Q2339" s="56">
        <f t="shared" ca="1" si="14"/>
        <v>2.8797953184425292E+19</v>
      </c>
      <c r="R2339" s="57">
        <f t="shared" ca="1" si="15"/>
        <v>1</v>
      </c>
      <c r="S2339" s="8"/>
      <c r="T2339" s="8"/>
      <c r="U2339" s="8"/>
      <c r="V2339" s="8"/>
      <c r="W2339" s="8"/>
      <c r="X2339" s="8"/>
      <c r="Y2339" s="8"/>
      <c r="Z2339" s="8"/>
    </row>
    <row r="2340" spans="1:26" ht="15.75" customHeight="1">
      <c r="A2340" s="8"/>
      <c r="B2340" s="8"/>
      <c r="C2340" s="8"/>
      <c r="D2340" s="8"/>
      <c r="E2340" s="8"/>
      <c r="F2340" s="8"/>
      <c r="G2340" s="8"/>
      <c r="H2340" s="8"/>
      <c r="I2340" s="8"/>
      <c r="J2340" s="8"/>
      <c r="K2340" s="8"/>
      <c r="L2340" s="8"/>
      <c r="M2340" s="32"/>
      <c r="N2340" s="57" t="str">
        <f t="shared" si="17"/>
        <v/>
      </c>
      <c r="O2340" s="54">
        <f t="shared" ca="1" si="3"/>
        <v>52</v>
      </c>
      <c r="P2340" s="55">
        <f t="shared" ca="1" si="13"/>
        <v>1.1519181273770117E+18</v>
      </c>
      <c r="Q2340" s="56">
        <f t="shared" ca="1" si="14"/>
        <v>2.9949871311802302E+19</v>
      </c>
      <c r="R2340" s="57">
        <f t="shared" ca="1" si="15"/>
        <v>0</v>
      </c>
      <c r="S2340" s="8"/>
      <c r="T2340" s="8"/>
      <c r="U2340" s="8"/>
      <c r="V2340" s="8"/>
      <c r="W2340" s="8"/>
      <c r="X2340" s="8"/>
      <c r="Y2340" s="8"/>
      <c r="Z2340" s="8"/>
    </row>
    <row r="2341" spans="1:26" ht="15.75" customHeight="1">
      <c r="A2341" s="8"/>
      <c r="B2341" s="8"/>
      <c r="C2341" s="8"/>
      <c r="D2341" s="8"/>
      <c r="E2341" s="8"/>
      <c r="F2341" s="8"/>
      <c r="G2341" s="8"/>
      <c r="H2341" s="8"/>
      <c r="I2341" s="8"/>
      <c r="J2341" s="8"/>
      <c r="K2341" s="8"/>
      <c r="L2341" s="8"/>
      <c r="M2341" s="32"/>
      <c r="N2341" s="57" t="str">
        <f t="shared" si="17"/>
        <v/>
      </c>
      <c r="O2341" s="54">
        <f t="shared" ca="1" si="3"/>
        <v>51</v>
      </c>
      <c r="P2341" s="55">
        <f t="shared" ca="1" si="13"/>
        <v>1.1979948524720922E+18</v>
      </c>
      <c r="Q2341" s="56">
        <f t="shared" ca="1" si="14"/>
        <v>3.1147866164274393E+19</v>
      </c>
      <c r="R2341" s="57">
        <f t="shared" ca="1" si="15"/>
        <v>0</v>
      </c>
      <c r="S2341" s="8"/>
      <c r="T2341" s="8"/>
      <c r="U2341" s="8"/>
      <c r="V2341" s="8"/>
      <c r="W2341" s="8"/>
      <c r="X2341" s="8"/>
      <c r="Y2341" s="8"/>
      <c r="Z2341" s="8"/>
    </row>
    <row r="2342" spans="1:26" ht="15.75" customHeight="1">
      <c r="A2342" s="8"/>
      <c r="B2342" s="8"/>
      <c r="C2342" s="8"/>
      <c r="D2342" s="8"/>
      <c r="E2342" s="8"/>
      <c r="F2342" s="8"/>
      <c r="G2342" s="8"/>
      <c r="H2342" s="8"/>
      <c r="I2342" s="8"/>
      <c r="J2342" s="8"/>
      <c r="K2342" s="8"/>
      <c r="L2342" s="8"/>
      <c r="M2342" s="32"/>
      <c r="N2342" s="57" t="str">
        <f t="shared" si="17"/>
        <v/>
      </c>
      <c r="O2342" s="54">
        <f t="shared" ca="1" si="3"/>
        <v>44</v>
      </c>
      <c r="P2342" s="55">
        <f t="shared" ca="1" si="13"/>
        <v>1.2459146465709757E+18</v>
      </c>
      <c r="Q2342" s="56">
        <f t="shared" ca="1" si="14"/>
        <v>3.2393780810845368E+19</v>
      </c>
      <c r="R2342" s="57">
        <f t="shared" ca="1" si="15"/>
        <v>0</v>
      </c>
      <c r="S2342" s="8"/>
      <c r="T2342" s="8"/>
      <c r="U2342" s="8"/>
      <c r="V2342" s="8"/>
      <c r="W2342" s="8"/>
      <c r="X2342" s="8"/>
      <c r="Y2342" s="8"/>
      <c r="Z2342" s="8"/>
    </row>
    <row r="2343" spans="1:26" ht="15.75" customHeight="1">
      <c r="A2343" s="8"/>
      <c r="B2343" s="8"/>
      <c r="C2343" s="8"/>
      <c r="D2343" s="8"/>
      <c r="E2343" s="8"/>
      <c r="F2343" s="8"/>
      <c r="G2343" s="8"/>
      <c r="H2343" s="8"/>
      <c r="I2343" s="8"/>
      <c r="J2343" s="8"/>
      <c r="K2343" s="8"/>
      <c r="L2343" s="8"/>
      <c r="M2343" s="32"/>
      <c r="N2343" s="57" t="str">
        <f t="shared" si="17"/>
        <v/>
      </c>
      <c r="O2343" s="54">
        <f t="shared" ca="1" si="3"/>
        <v>89</v>
      </c>
      <c r="P2343" s="55">
        <f t="shared" ca="1" si="13"/>
        <v>-6.4787561621690739E+17</v>
      </c>
      <c r="Q2343" s="56">
        <f t="shared" ca="1" si="14"/>
        <v>3.1745905194628461E+19</v>
      </c>
      <c r="R2343" s="57">
        <f t="shared" ca="1" si="15"/>
        <v>1</v>
      </c>
      <c r="S2343" s="8"/>
      <c r="T2343" s="8"/>
      <c r="U2343" s="8"/>
      <c r="V2343" s="8"/>
      <c r="W2343" s="8"/>
      <c r="X2343" s="8"/>
      <c r="Y2343" s="8"/>
      <c r="Z2343" s="8"/>
    </row>
    <row r="2344" spans="1:26" ht="15.75" customHeight="1">
      <c r="A2344" s="8"/>
      <c r="B2344" s="8"/>
      <c r="C2344" s="8"/>
      <c r="D2344" s="8"/>
      <c r="E2344" s="8"/>
      <c r="F2344" s="8"/>
      <c r="G2344" s="8"/>
      <c r="H2344" s="8"/>
      <c r="I2344" s="8"/>
      <c r="J2344" s="8"/>
      <c r="K2344" s="8"/>
      <c r="L2344" s="8"/>
      <c r="M2344" s="32"/>
      <c r="N2344" s="57" t="str">
        <f t="shared" si="17"/>
        <v/>
      </c>
      <c r="O2344" s="54">
        <f t="shared" ca="1" si="3"/>
        <v>72</v>
      </c>
      <c r="P2344" s="55">
        <f t="shared" ca="1" si="13"/>
        <v>-6.3491810389256922E+17</v>
      </c>
      <c r="Q2344" s="56">
        <f t="shared" ca="1" si="14"/>
        <v>3.111098709073589E+19</v>
      </c>
      <c r="R2344" s="57">
        <f t="shared" ca="1" si="15"/>
        <v>2</v>
      </c>
      <c r="S2344" s="8"/>
      <c r="T2344" s="8"/>
      <c r="U2344" s="8"/>
      <c r="V2344" s="8"/>
      <c r="W2344" s="8"/>
      <c r="X2344" s="8"/>
      <c r="Y2344" s="8"/>
      <c r="Z2344" s="8"/>
    </row>
    <row r="2345" spans="1:26" ht="15.75" customHeight="1">
      <c r="A2345" s="8"/>
      <c r="B2345" s="8"/>
      <c r="C2345" s="8"/>
      <c r="D2345" s="8"/>
      <c r="E2345" s="8"/>
      <c r="F2345" s="8"/>
      <c r="G2345" s="8"/>
      <c r="H2345" s="8"/>
      <c r="I2345" s="8"/>
      <c r="J2345" s="8"/>
      <c r="K2345" s="8"/>
      <c r="L2345" s="8"/>
      <c r="M2345" s="32"/>
      <c r="N2345" s="57" t="str">
        <f t="shared" si="17"/>
        <v/>
      </c>
      <c r="O2345" s="54">
        <f t="shared" ca="1" si="3"/>
        <v>44</v>
      </c>
      <c r="P2345" s="55">
        <f t="shared" ca="1" si="13"/>
        <v>1.2444394836294356E+18</v>
      </c>
      <c r="Q2345" s="56">
        <f t="shared" ca="1" si="14"/>
        <v>3.2355426574365327E+19</v>
      </c>
      <c r="R2345" s="57">
        <f t="shared" ca="1" si="15"/>
        <v>0</v>
      </c>
      <c r="S2345" s="8"/>
      <c r="T2345" s="8"/>
      <c r="U2345" s="8"/>
      <c r="V2345" s="8"/>
      <c r="W2345" s="8"/>
      <c r="X2345" s="8"/>
      <c r="Y2345" s="8"/>
      <c r="Z2345" s="8"/>
    </row>
    <row r="2346" spans="1:26" ht="15.75" customHeight="1">
      <c r="A2346" s="8"/>
      <c r="B2346" s="8"/>
      <c r="C2346" s="8"/>
      <c r="D2346" s="8"/>
      <c r="E2346" s="8"/>
      <c r="F2346" s="8"/>
      <c r="G2346" s="8"/>
      <c r="H2346" s="8"/>
      <c r="I2346" s="8"/>
      <c r="J2346" s="8"/>
      <c r="K2346" s="8"/>
      <c r="L2346" s="8"/>
      <c r="M2346" s="32"/>
      <c r="N2346" s="57" t="str">
        <f t="shared" si="17"/>
        <v/>
      </c>
      <c r="O2346" s="54">
        <f t="shared" ca="1" si="3"/>
        <v>10</v>
      </c>
      <c r="P2346" s="55">
        <f t="shared" ca="1" si="13"/>
        <v>1.2942170629746132E+18</v>
      </c>
      <c r="Q2346" s="56">
        <f t="shared" ca="1" si="14"/>
        <v>3.3649643637339939E+19</v>
      </c>
      <c r="R2346" s="57">
        <f t="shared" ca="1" si="15"/>
        <v>0</v>
      </c>
      <c r="S2346" s="8"/>
      <c r="T2346" s="8"/>
      <c r="U2346" s="8"/>
      <c r="V2346" s="8"/>
      <c r="W2346" s="8"/>
      <c r="X2346" s="8"/>
      <c r="Y2346" s="8"/>
      <c r="Z2346" s="8"/>
    </row>
    <row r="2347" spans="1:26" ht="15.75" customHeight="1">
      <c r="A2347" s="8"/>
      <c r="B2347" s="8"/>
      <c r="C2347" s="8"/>
      <c r="D2347" s="8"/>
      <c r="E2347" s="8"/>
      <c r="F2347" s="8"/>
      <c r="G2347" s="8"/>
      <c r="H2347" s="8"/>
      <c r="I2347" s="8"/>
      <c r="J2347" s="8"/>
      <c r="K2347" s="8"/>
      <c r="L2347" s="8"/>
      <c r="M2347" s="32"/>
      <c r="N2347" s="57" t="str">
        <f t="shared" si="17"/>
        <v/>
      </c>
      <c r="O2347" s="54">
        <f t="shared" ca="1" si="3"/>
        <v>89</v>
      </c>
      <c r="P2347" s="55">
        <f t="shared" ca="1" si="13"/>
        <v>-6.7299287274679885E+17</v>
      </c>
      <c r="Q2347" s="56">
        <f t="shared" ca="1" si="14"/>
        <v>3.297665076459314E+19</v>
      </c>
      <c r="R2347" s="57">
        <f t="shared" ca="1" si="15"/>
        <v>1</v>
      </c>
      <c r="S2347" s="8"/>
      <c r="T2347" s="8"/>
      <c r="U2347" s="8"/>
      <c r="V2347" s="8"/>
      <c r="W2347" s="8"/>
      <c r="X2347" s="8"/>
      <c r="Y2347" s="8"/>
      <c r="Z2347" s="8"/>
    </row>
    <row r="2348" spans="1:26" ht="15.75" customHeight="1">
      <c r="A2348" s="8"/>
      <c r="B2348" s="8"/>
      <c r="C2348" s="8"/>
      <c r="D2348" s="8"/>
      <c r="E2348" s="8"/>
      <c r="F2348" s="8"/>
      <c r="G2348" s="8"/>
      <c r="H2348" s="8"/>
      <c r="I2348" s="8"/>
      <c r="J2348" s="8"/>
      <c r="K2348" s="8"/>
      <c r="L2348" s="8"/>
      <c r="M2348" s="32"/>
      <c r="N2348" s="57" t="str">
        <f t="shared" si="17"/>
        <v/>
      </c>
      <c r="O2348" s="54">
        <f t="shared" ca="1" si="3"/>
        <v>35</v>
      </c>
      <c r="P2348" s="55">
        <f t="shared" ca="1" si="13"/>
        <v>1.3190660305837256E+18</v>
      </c>
      <c r="Q2348" s="56">
        <f t="shared" ca="1" si="14"/>
        <v>3.4295716795176866E+19</v>
      </c>
      <c r="R2348" s="57">
        <f t="shared" ca="1" si="15"/>
        <v>0</v>
      </c>
      <c r="S2348" s="8"/>
      <c r="T2348" s="8"/>
      <c r="U2348" s="8"/>
      <c r="V2348" s="8"/>
      <c r="W2348" s="8"/>
      <c r="X2348" s="8"/>
      <c r="Y2348" s="8"/>
      <c r="Z2348" s="8"/>
    </row>
    <row r="2349" spans="1:26" ht="15.75" customHeight="1">
      <c r="A2349" s="8"/>
      <c r="B2349" s="8"/>
      <c r="C2349" s="8"/>
      <c r="D2349" s="8"/>
      <c r="E2349" s="8"/>
      <c r="F2349" s="8"/>
      <c r="G2349" s="8"/>
      <c r="H2349" s="8"/>
      <c r="I2349" s="8"/>
      <c r="J2349" s="8"/>
      <c r="K2349" s="8"/>
      <c r="L2349" s="8"/>
      <c r="M2349" s="32"/>
      <c r="N2349" s="57" t="str">
        <f t="shared" si="17"/>
        <v/>
      </c>
      <c r="O2349" s="54">
        <f t="shared" ca="1" si="3"/>
        <v>91</v>
      </c>
      <c r="P2349" s="55">
        <f t="shared" ca="1" si="13"/>
        <v>-6.8591433590353728E+17</v>
      </c>
      <c r="Q2349" s="56">
        <f t="shared" ca="1" si="14"/>
        <v>3.3609802459273327E+19</v>
      </c>
      <c r="R2349" s="57">
        <f t="shared" ca="1" si="15"/>
        <v>1</v>
      </c>
      <c r="S2349" s="8"/>
      <c r="T2349" s="8"/>
      <c r="U2349" s="8"/>
      <c r="V2349" s="8"/>
      <c r="W2349" s="8"/>
      <c r="X2349" s="8"/>
      <c r="Y2349" s="8"/>
      <c r="Z2349" s="8"/>
    </row>
    <row r="2350" spans="1:26" ht="15.75" customHeight="1">
      <c r="A2350" s="8"/>
      <c r="B2350" s="8"/>
      <c r="C2350" s="8"/>
      <c r="D2350" s="8"/>
      <c r="E2350" s="8"/>
      <c r="F2350" s="8"/>
      <c r="G2350" s="8"/>
      <c r="H2350" s="8"/>
      <c r="I2350" s="8"/>
      <c r="J2350" s="8"/>
      <c r="K2350" s="8"/>
      <c r="L2350" s="8"/>
      <c r="M2350" s="32"/>
      <c r="N2350" s="57" t="str">
        <f t="shared" si="17"/>
        <v/>
      </c>
      <c r="O2350" s="54">
        <f t="shared" ca="1" si="3"/>
        <v>8</v>
      </c>
      <c r="P2350" s="55">
        <f t="shared" ca="1" si="13"/>
        <v>1.344392098370933E+18</v>
      </c>
      <c r="Q2350" s="56">
        <f t="shared" ca="1" si="14"/>
        <v>3.4954194557644259E+19</v>
      </c>
      <c r="R2350" s="57">
        <f t="shared" ca="1" si="15"/>
        <v>0</v>
      </c>
      <c r="S2350" s="8"/>
      <c r="T2350" s="8"/>
      <c r="U2350" s="8"/>
      <c r="V2350" s="8"/>
      <c r="W2350" s="8"/>
      <c r="X2350" s="8"/>
      <c r="Y2350" s="8"/>
      <c r="Z2350" s="8"/>
    </row>
    <row r="2351" spans="1:26" ht="15.75" customHeight="1">
      <c r="A2351" s="8"/>
      <c r="B2351" s="8"/>
      <c r="C2351" s="8"/>
      <c r="D2351" s="8"/>
      <c r="E2351" s="8"/>
      <c r="F2351" s="8"/>
      <c r="G2351" s="8"/>
      <c r="H2351" s="8"/>
      <c r="I2351" s="8"/>
      <c r="J2351" s="8"/>
      <c r="K2351" s="8"/>
      <c r="L2351" s="8"/>
      <c r="M2351" s="32"/>
      <c r="N2351" s="57" t="str">
        <f t="shared" si="17"/>
        <v/>
      </c>
      <c r="O2351" s="54">
        <f t="shared" ca="1" si="3"/>
        <v>18</v>
      </c>
      <c r="P2351" s="55">
        <f t="shared" ca="1" si="13"/>
        <v>1.3981677823057705E+18</v>
      </c>
      <c r="Q2351" s="56">
        <f t="shared" ca="1" si="14"/>
        <v>3.6352362339950031E+19</v>
      </c>
      <c r="R2351" s="57">
        <f t="shared" ca="1" si="15"/>
        <v>0</v>
      </c>
      <c r="S2351" s="8"/>
      <c r="T2351" s="8"/>
      <c r="U2351" s="8"/>
      <c r="V2351" s="8"/>
      <c r="W2351" s="8"/>
      <c r="X2351" s="8"/>
      <c r="Y2351" s="8"/>
      <c r="Z2351" s="8"/>
    </row>
    <row r="2352" spans="1:26" ht="15.75" customHeight="1">
      <c r="A2352" s="8"/>
      <c r="B2352" s="8"/>
      <c r="C2352" s="8"/>
      <c r="D2352" s="8"/>
      <c r="E2352" s="8"/>
      <c r="F2352" s="8"/>
      <c r="G2352" s="8"/>
      <c r="H2352" s="8"/>
      <c r="I2352" s="8"/>
      <c r="J2352" s="8"/>
      <c r="K2352" s="8"/>
      <c r="L2352" s="8"/>
      <c r="M2352" s="32"/>
      <c r="N2352" s="57" t="str">
        <f t="shared" si="17"/>
        <v/>
      </c>
      <c r="O2352" s="54">
        <f t="shared" ca="1" si="3"/>
        <v>58</v>
      </c>
      <c r="P2352" s="55">
        <f t="shared" ca="1" si="13"/>
        <v>1.4540944935980012E+18</v>
      </c>
      <c r="Q2352" s="56">
        <f t="shared" ca="1" si="14"/>
        <v>3.7806456833548034E+19</v>
      </c>
      <c r="R2352" s="57">
        <f t="shared" ca="1" si="15"/>
        <v>0</v>
      </c>
      <c r="S2352" s="8"/>
      <c r="T2352" s="8"/>
      <c r="U2352" s="8"/>
      <c r="V2352" s="8"/>
      <c r="W2352" s="8"/>
      <c r="X2352" s="8"/>
      <c r="Y2352" s="8"/>
      <c r="Z2352" s="8"/>
    </row>
    <row r="2353" spans="1:26" ht="15.75" customHeight="1">
      <c r="A2353" s="8"/>
      <c r="B2353" s="8"/>
      <c r="C2353" s="8"/>
      <c r="D2353" s="8"/>
      <c r="E2353" s="8"/>
      <c r="F2353" s="8"/>
      <c r="G2353" s="8"/>
      <c r="H2353" s="8"/>
      <c r="I2353" s="8"/>
      <c r="J2353" s="8"/>
      <c r="K2353" s="8"/>
      <c r="L2353" s="8"/>
      <c r="M2353" s="32"/>
      <c r="N2353" s="57" t="str">
        <f t="shared" si="17"/>
        <v/>
      </c>
      <c r="O2353" s="54">
        <f t="shared" ca="1" si="3"/>
        <v>57</v>
      </c>
      <c r="P2353" s="55">
        <f t="shared" ca="1" si="13"/>
        <v>1.5122582733419213E+18</v>
      </c>
      <c r="Q2353" s="56">
        <f t="shared" ca="1" si="14"/>
        <v>3.9318715106889957E+19</v>
      </c>
      <c r="R2353" s="57">
        <f t="shared" ca="1" si="15"/>
        <v>0</v>
      </c>
      <c r="S2353" s="8"/>
      <c r="T2353" s="8"/>
      <c r="U2353" s="8"/>
      <c r="V2353" s="8"/>
      <c r="W2353" s="8"/>
      <c r="X2353" s="8"/>
      <c r="Y2353" s="8"/>
      <c r="Z2353" s="8"/>
    </row>
    <row r="2354" spans="1:26" ht="15.75" customHeight="1">
      <c r="A2354" s="8"/>
      <c r="B2354" s="8"/>
      <c r="C2354" s="8"/>
      <c r="D2354" s="8"/>
      <c r="E2354" s="8"/>
      <c r="F2354" s="8"/>
      <c r="G2354" s="8"/>
      <c r="H2354" s="8"/>
      <c r="I2354" s="8"/>
      <c r="J2354" s="8"/>
      <c r="K2354" s="8"/>
      <c r="L2354" s="8"/>
      <c r="M2354" s="32"/>
      <c r="N2354" s="57" t="str">
        <f t="shared" si="17"/>
        <v/>
      </c>
      <c r="O2354" s="54">
        <f t="shared" ca="1" si="3"/>
        <v>12</v>
      </c>
      <c r="P2354" s="55">
        <f t="shared" ca="1" si="13"/>
        <v>1.5727486042755983E+18</v>
      </c>
      <c r="Q2354" s="56">
        <f t="shared" ca="1" si="14"/>
        <v>4.0891463711165555E+19</v>
      </c>
      <c r="R2354" s="57">
        <f t="shared" ca="1" si="15"/>
        <v>0</v>
      </c>
      <c r="S2354" s="8"/>
      <c r="T2354" s="8"/>
      <c r="U2354" s="8"/>
      <c r="V2354" s="8"/>
      <c r="W2354" s="8"/>
      <c r="X2354" s="8"/>
      <c r="Y2354" s="8"/>
      <c r="Z2354" s="8"/>
    </row>
    <row r="2355" spans="1:26" ht="15.75" customHeight="1">
      <c r="A2355" s="8"/>
      <c r="B2355" s="8"/>
      <c r="C2355" s="8"/>
      <c r="D2355" s="8"/>
      <c r="E2355" s="8"/>
      <c r="F2355" s="8"/>
      <c r="G2355" s="8"/>
      <c r="H2355" s="8"/>
      <c r="I2355" s="8"/>
      <c r="J2355" s="8"/>
      <c r="K2355" s="8"/>
      <c r="L2355" s="8"/>
      <c r="M2355" s="32"/>
      <c r="N2355" s="57" t="str">
        <f t="shared" si="17"/>
        <v/>
      </c>
      <c r="O2355" s="54">
        <f t="shared" ca="1" si="3"/>
        <v>68</v>
      </c>
      <c r="P2355" s="55">
        <f t="shared" ca="1" si="13"/>
        <v>-8.178292742233111E+17</v>
      </c>
      <c r="Q2355" s="56">
        <f t="shared" ca="1" si="14"/>
        <v>4.0073634436942242E+19</v>
      </c>
      <c r="R2355" s="57">
        <f t="shared" ca="1" si="15"/>
        <v>1</v>
      </c>
      <c r="S2355" s="8"/>
      <c r="T2355" s="8"/>
      <c r="U2355" s="8"/>
      <c r="V2355" s="8"/>
      <c r="W2355" s="8"/>
      <c r="X2355" s="8"/>
      <c r="Y2355" s="8"/>
      <c r="Z2355" s="8"/>
    </row>
    <row r="2356" spans="1:26" ht="15.75" customHeight="1">
      <c r="A2356" s="8"/>
      <c r="B2356" s="8"/>
      <c r="C2356" s="8"/>
      <c r="D2356" s="8"/>
      <c r="E2356" s="8"/>
      <c r="F2356" s="8"/>
      <c r="G2356" s="8"/>
      <c r="H2356" s="8"/>
      <c r="I2356" s="8"/>
      <c r="J2356" s="8"/>
      <c r="K2356" s="8"/>
      <c r="L2356" s="8"/>
      <c r="M2356" s="32"/>
      <c r="N2356" s="57" t="str">
        <f t="shared" si="17"/>
        <v/>
      </c>
      <c r="O2356" s="54">
        <f t="shared" ca="1" si="3"/>
        <v>92</v>
      </c>
      <c r="P2356" s="55">
        <f t="shared" ca="1" si="13"/>
        <v>-8.014726887388448E+17</v>
      </c>
      <c r="Q2356" s="56">
        <f t="shared" ca="1" si="14"/>
        <v>3.9272161748203397E+19</v>
      </c>
      <c r="R2356" s="57">
        <f t="shared" ca="1" si="15"/>
        <v>2</v>
      </c>
      <c r="S2356" s="8"/>
      <c r="T2356" s="8"/>
      <c r="U2356" s="8"/>
      <c r="V2356" s="8"/>
      <c r="W2356" s="8"/>
      <c r="X2356" s="8"/>
      <c r="Y2356" s="8"/>
      <c r="Z2356" s="8"/>
    </row>
    <row r="2357" spans="1:26" ht="15.75" customHeight="1">
      <c r="A2357" s="8"/>
      <c r="B2357" s="8"/>
      <c r="C2357" s="8"/>
      <c r="D2357" s="8"/>
      <c r="E2357" s="8"/>
      <c r="F2357" s="8"/>
      <c r="G2357" s="8"/>
      <c r="H2357" s="8"/>
      <c r="I2357" s="8"/>
      <c r="J2357" s="8"/>
      <c r="K2357" s="8"/>
      <c r="L2357" s="8"/>
      <c r="M2357" s="32"/>
      <c r="N2357" s="57" t="str">
        <f t="shared" si="17"/>
        <v/>
      </c>
      <c r="O2357" s="54">
        <f t="shared" ca="1" si="3"/>
        <v>72</v>
      </c>
      <c r="P2357" s="55">
        <f t="shared" ca="1" si="13"/>
        <v>-7.8544323496406797E+17</v>
      </c>
      <c r="Q2357" s="56">
        <f t="shared" ca="1" si="14"/>
        <v>3.8486718513239327E+19</v>
      </c>
      <c r="R2357" s="57">
        <f t="shared" ca="1" si="15"/>
        <v>3</v>
      </c>
      <c r="S2357" s="8"/>
      <c r="T2357" s="8"/>
      <c r="U2357" s="8"/>
      <c r="V2357" s="8"/>
      <c r="W2357" s="8"/>
      <c r="X2357" s="8"/>
      <c r="Y2357" s="8"/>
      <c r="Z2357" s="8"/>
    </row>
    <row r="2358" spans="1:26" ht="15.75" customHeight="1">
      <c r="A2358" s="8"/>
      <c r="B2358" s="8"/>
      <c r="C2358" s="8"/>
      <c r="D2358" s="8"/>
      <c r="E2358" s="8"/>
      <c r="F2358" s="8"/>
      <c r="G2358" s="8"/>
      <c r="H2358" s="8"/>
      <c r="I2358" s="8"/>
      <c r="J2358" s="8"/>
      <c r="K2358" s="8"/>
      <c r="L2358" s="8"/>
      <c r="M2358" s="32"/>
      <c r="N2358" s="57" t="str">
        <f t="shared" si="17"/>
        <v/>
      </c>
      <c r="O2358" s="54">
        <f t="shared" ca="1" si="3"/>
        <v>25</v>
      </c>
      <c r="P2358" s="55">
        <f t="shared" ca="1" si="13"/>
        <v>1.5394687405295731E+18</v>
      </c>
      <c r="Q2358" s="56">
        <f t="shared" ca="1" si="14"/>
        <v>4.0026187253768897E+19</v>
      </c>
      <c r="R2358" s="57">
        <f t="shared" ca="1" si="15"/>
        <v>0</v>
      </c>
      <c r="S2358" s="8"/>
      <c r="T2358" s="8"/>
      <c r="U2358" s="8"/>
      <c r="V2358" s="8"/>
      <c r="W2358" s="8"/>
      <c r="X2358" s="8"/>
      <c r="Y2358" s="8"/>
      <c r="Z2358" s="8"/>
    </row>
    <row r="2359" spans="1:26" ht="15.75" customHeight="1">
      <c r="A2359" s="8"/>
      <c r="B2359" s="8"/>
      <c r="C2359" s="8"/>
      <c r="D2359" s="8"/>
      <c r="E2359" s="8"/>
      <c r="F2359" s="8"/>
      <c r="G2359" s="8"/>
      <c r="H2359" s="8"/>
      <c r="I2359" s="8"/>
      <c r="J2359" s="8"/>
      <c r="K2359" s="8"/>
      <c r="L2359" s="8"/>
      <c r="M2359" s="32"/>
      <c r="N2359" s="57" t="str">
        <f t="shared" si="17"/>
        <v/>
      </c>
      <c r="O2359" s="54">
        <f t="shared" ca="1" si="3"/>
        <v>73</v>
      </c>
      <c r="P2359" s="55">
        <f t="shared" ca="1" si="13"/>
        <v>-8.0052374507537792E+17</v>
      </c>
      <c r="Q2359" s="56">
        <f t="shared" ca="1" si="14"/>
        <v>3.9225663508693516E+19</v>
      </c>
      <c r="R2359" s="57">
        <f t="shared" ca="1" si="15"/>
        <v>1</v>
      </c>
      <c r="S2359" s="8"/>
      <c r="T2359" s="8"/>
      <c r="U2359" s="8"/>
      <c r="V2359" s="8"/>
      <c r="W2359" s="8"/>
      <c r="X2359" s="8"/>
      <c r="Y2359" s="8"/>
      <c r="Z2359" s="8"/>
    </row>
    <row r="2360" spans="1:26" ht="15.75" customHeight="1">
      <c r="A2360" s="8"/>
      <c r="B2360" s="8"/>
      <c r="C2360" s="8"/>
      <c r="D2360" s="8"/>
      <c r="E2360" s="8"/>
      <c r="F2360" s="8"/>
      <c r="G2360" s="8"/>
      <c r="H2360" s="8"/>
      <c r="I2360" s="8"/>
      <c r="J2360" s="8"/>
      <c r="K2360" s="8"/>
      <c r="L2360" s="8"/>
      <c r="M2360" s="32"/>
      <c r="N2360" s="57" t="str">
        <f t="shared" si="17"/>
        <v/>
      </c>
      <c r="O2360" s="54">
        <f t="shared" ca="1" si="3"/>
        <v>50</v>
      </c>
      <c r="P2360" s="55">
        <f t="shared" ca="1" si="13"/>
        <v>1.5690265403477407E+18</v>
      </c>
      <c r="Q2360" s="56">
        <f t="shared" ca="1" si="14"/>
        <v>4.0794690049041261E+19</v>
      </c>
      <c r="R2360" s="57">
        <f t="shared" ca="1" si="15"/>
        <v>0</v>
      </c>
      <c r="S2360" s="8"/>
      <c r="T2360" s="8"/>
      <c r="U2360" s="8"/>
      <c r="V2360" s="8"/>
      <c r="W2360" s="8"/>
      <c r="X2360" s="8"/>
      <c r="Y2360" s="8"/>
      <c r="Z2360" s="8"/>
    </row>
    <row r="2361" spans="1:26" ht="15.75" customHeight="1">
      <c r="A2361" s="8"/>
      <c r="B2361" s="8"/>
      <c r="C2361" s="8"/>
      <c r="D2361" s="8"/>
      <c r="E2361" s="8"/>
      <c r="F2361" s="8"/>
      <c r="G2361" s="8"/>
      <c r="H2361" s="8"/>
      <c r="I2361" s="8"/>
      <c r="J2361" s="8"/>
      <c r="K2361" s="8"/>
      <c r="L2361" s="8"/>
      <c r="M2361" s="32"/>
      <c r="N2361" s="57" t="str">
        <f t="shared" si="17"/>
        <v/>
      </c>
      <c r="O2361" s="54">
        <f t="shared" ca="1" si="3"/>
        <v>48</v>
      </c>
      <c r="P2361" s="55">
        <f t="shared" ca="1" si="13"/>
        <v>1.6317876019616504E+18</v>
      </c>
      <c r="Q2361" s="56">
        <f t="shared" ca="1" si="14"/>
        <v>4.2426477651002909E+19</v>
      </c>
      <c r="R2361" s="57">
        <f t="shared" ca="1" si="15"/>
        <v>0</v>
      </c>
      <c r="S2361" s="8"/>
      <c r="T2361" s="8"/>
      <c r="U2361" s="8"/>
      <c r="V2361" s="8"/>
      <c r="W2361" s="8"/>
      <c r="X2361" s="8"/>
      <c r="Y2361" s="8"/>
      <c r="Z2361" s="8"/>
    </row>
    <row r="2362" spans="1:26" ht="15.75" customHeight="1">
      <c r="A2362" s="8"/>
      <c r="B2362" s="8"/>
      <c r="C2362" s="8"/>
      <c r="D2362" s="8"/>
      <c r="E2362" s="8"/>
      <c r="F2362" s="8"/>
      <c r="G2362" s="8"/>
      <c r="H2362" s="8"/>
      <c r="I2362" s="8"/>
      <c r="J2362" s="8"/>
      <c r="K2362" s="8"/>
      <c r="L2362" s="8"/>
      <c r="M2362" s="32"/>
      <c r="N2362" s="57" t="str">
        <f t="shared" si="17"/>
        <v/>
      </c>
      <c r="O2362" s="54">
        <f t="shared" ca="1" si="3"/>
        <v>34</v>
      </c>
      <c r="P2362" s="55">
        <f t="shared" ca="1" si="13"/>
        <v>1.6970591060401165E+18</v>
      </c>
      <c r="Q2362" s="56">
        <f t="shared" ca="1" si="14"/>
        <v>4.4123536757043028E+19</v>
      </c>
      <c r="R2362" s="57">
        <f t="shared" ca="1" si="15"/>
        <v>0</v>
      </c>
      <c r="S2362" s="8"/>
      <c r="T2362" s="8"/>
      <c r="U2362" s="8"/>
      <c r="V2362" s="8"/>
      <c r="W2362" s="8"/>
      <c r="X2362" s="8"/>
      <c r="Y2362" s="8"/>
      <c r="Z2362" s="8"/>
    </row>
    <row r="2363" spans="1:26" ht="15.75" customHeight="1">
      <c r="A2363" s="8"/>
      <c r="B2363" s="8"/>
      <c r="C2363" s="8"/>
      <c r="D2363" s="8"/>
      <c r="E2363" s="8"/>
      <c r="F2363" s="8"/>
      <c r="G2363" s="8"/>
      <c r="H2363" s="8"/>
      <c r="I2363" s="8"/>
      <c r="J2363" s="8"/>
      <c r="K2363" s="8"/>
      <c r="L2363" s="8"/>
      <c r="M2363" s="32"/>
      <c r="N2363" s="57" t="str">
        <f t="shared" si="17"/>
        <v/>
      </c>
      <c r="O2363" s="54">
        <f t="shared" ca="1" si="3"/>
        <v>75</v>
      </c>
      <c r="P2363" s="55">
        <f t="shared" ca="1" si="13"/>
        <v>-8.8247073514086054E+17</v>
      </c>
      <c r="Q2363" s="56">
        <f t="shared" ca="1" si="14"/>
        <v>4.3241066021902164E+19</v>
      </c>
      <c r="R2363" s="57">
        <f t="shared" ca="1" si="15"/>
        <v>1</v>
      </c>
      <c r="S2363" s="8"/>
      <c r="T2363" s="8"/>
      <c r="U2363" s="8"/>
      <c r="V2363" s="8"/>
      <c r="W2363" s="8"/>
      <c r="X2363" s="8"/>
      <c r="Y2363" s="8"/>
      <c r="Z2363" s="8"/>
    </row>
    <row r="2364" spans="1:26" ht="15.75" customHeight="1">
      <c r="A2364" s="8"/>
      <c r="B2364" s="8"/>
      <c r="C2364" s="8"/>
      <c r="D2364" s="8"/>
      <c r="E2364" s="8"/>
      <c r="F2364" s="8"/>
      <c r="G2364" s="8"/>
      <c r="H2364" s="8"/>
      <c r="I2364" s="8"/>
      <c r="J2364" s="8"/>
      <c r="K2364" s="8"/>
      <c r="L2364" s="8"/>
      <c r="M2364" s="32"/>
      <c r="N2364" s="57" t="str">
        <f t="shared" si="17"/>
        <v/>
      </c>
      <c r="O2364" s="54">
        <f t="shared" ca="1" si="3"/>
        <v>93</v>
      </c>
      <c r="P2364" s="55">
        <f t="shared" ca="1" si="13"/>
        <v>-8.6482132043804326E+17</v>
      </c>
      <c r="Q2364" s="56">
        <f t="shared" ca="1" si="14"/>
        <v>4.2376244701464117E+19</v>
      </c>
      <c r="R2364" s="57">
        <f t="shared" ca="1" si="15"/>
        <v>2</v>
      </c>
      <c r="S2364" s="8"/>
      <c r="T2364" s="8"/>
      <c r="U2364" s="8"/>
      <c r="V2364" s="8"/>
      <c r="W2364" s="8"/>
      <c r="X2364" s="8"/>
      <c r="Y2364" s="8"/>
      <c r="Z2364" s="8"/>
    </row>
    <row r="2365" spans="1:26" ht="15.75" customHeight="1">
      <c r="A2365" s="8"/>
      <c r="B2365" s="8"/>
      <c r="C2365" s="8"/>
      <c r="D2365" s="8"/>
      <c r="E2365" s="8"/>
      <c r="F2365" s="8"/>
      <c r="G2365" s="8"/>
      <c r="H2365" s="8"/>
      <c r="I2365" s="8"/>
      <c r="J2365" s="8"/>
      <c r="K2365" s="8"/>
      <c r="L2365" s="8"/>
      <c r="M2365" s="32"/>
      <c r="N2365" s="57" t="str">
        <f t="shared" si="17"/>
        <v/>
      </c>
      <c r="O2365" s="54">
        <f t="shared" ca="1" si="3"/>
        <v>64</v>
      </c>
      <c r="P2365" s="55">
        <f t="shared" ca="1" si="13"/>
        <v>-8.475248940292823E+17</v>
      </c>
      <c r="Q2365" s="56">
        <f t="shared" ca="1" si="14"/>
        <v>4.1528719807434834E+19</v>
      </c>
      <c r="R2365" s="57">
        <f t="shared" ca="1" si="15"/>
        <v>3</v>
      </c>
      <c r="S2365" s="8"/>
      <c r="T2365" s="8"/>
      <c r="U2365" s="8"/>
      <c r="V2365" s="8"/>
      <c r="W2365" s="8"/>
      <c r="X2365" s="8"/>
      <c r="Y2365" s="8"/>
      <c r="Z2365" s="8"/>
    </row>
    <row r="2366" spans="1:26" ht="15.75" customHeight="1">
      <c r="A2366" s="8"/>
      <c r="B2366" s="8"/>
      <c r="C2366" s="8"/>
      <c r="D2366" s="8"/>
      <c r="E2366" s="8"/>
      <c r="F2366" s="8"/>
      <c r="G2366" s="8"/>
      <c r="H2366" s="8"/>
      <c r="I2366" s="8"/>
      <c r="J2366" s="8"/>
      <c r="K2366" s="8"/>
      <c r="L2366" s="8"/>
      <c r="M2366" s="32"/>
      <c r="N2366" s="57" t="str">
        <f t="shared" si="17"/>
        <v/>
      </c>
      <c r="O2366" s="54">
        <f t="shared" ca="1" si="3"/>
        <v>1</v>
      </c>
      <c r="P2366" s="55">
        <f t="shared" ca="1" si="13"/>
        <v>1.6611487922973934E+18</v>
      </c>
      <c r="Q2366" s="56">
        <f t="shared" ca="1" si="14"/>
        <v>4.3189868599732224E+19</v>
      </c>
      <c r="R2366" s="57">
        <f t="shared" ca="1" si="15"/>
        <v>0</v>
      </c>
      <c r="S2366" s="8"/>
      <c r="T2366" s="8"/>
      <c r="U2366" s="8"/>
      <c r="V2366" s="8"/>
      <c r="W2366" s="8"/>
      <c r="X2366" s="8"/>
      <c r="Y2366" s="8"/>
      <c r="Z2366" s="8"/>
    </row>
    <row r="2367" spans="1:26" ht="15.75" customHeight="1">
      <c r="A2367" s="8"/>
      <c r="B2367" s="8"/>
      <c r="C2367" s="8"/>
      <c r="D2367" s="8"/>
      <c r="E2367" s="8"/>
      <c r="F2367" s="8"/>
      <c r="G2367" s="8"/>
      <c r="H2367" s="8"/>
      <c r="I2367" s="8"/>
      <c r="J2367" s="8"/>
      <c r="K2367" s="8"/>
      <c r="L2367" s="8"/>
      <c r="M2367" s="32"/>
      <c r="N2367" s="57" t="str">
        <f t="shared" si="17"/>
        <v/>
      </c>
      <c r="O2367" s="54">
        <f t="shared" ca="1" si="3"/>
        <v>63</v>
      </c>
      <c r="P2367" s="55">
        <f t="shared" ca="1" si="13"/>
        <v>-8.6379737199464448E+17</v>
      </c>
      <c r="Q2367" s="56">
        <f t="shared" ca="1" si="14"/>
        <v>4.232607122773758E+19</v>
      </c>
      <c r="R2367" s="57">
        <f t="shared" ca="1" si="15"/>
        <v>1</v>
      </c>
      <c r="S2367" s="8"/>
      <c r="T2367" s="8"/>
      <c r="U2367" s="8"/>
      <c r="V2367" s="8"/>
      <c r="W2367" s="8"/>
      <c r="X2367" s="8"/>
      <c r="Y2367" s="8"/>
      <c r="Z2367" s="8"/>
    </row>
    <row r="2368" spans="1:26" ht="15.75" customHeight="1">
      <c r="A2368" s="8"/>
      <c r="B2368" s="8"/>
      <c r="C2368" s="8"/>
      <c r="D2368" s="8"/>
      <c r="E2368" s="8"/>
      <c r="F2368" s="8"/>
      <c r="G2368" s="8"/>
      <c r="H2368" s="8"/>
      <c r="I2368" s="8"/>
      <c r="J2368" s="8"/>
      <c r="K2368" s="8"/>
      <c r="L2368" s="8"/>
      <c r="M2368" s="32"/>
      <c r="N2368" s="57" t="str">
        <f t="shared" si="17"/>
        <v/>
      </c>
      <c r="O2368" s="54">
        <f t="shared" ca="1" si="3"/>
        <v>17</v>
      </c>
      <c r="P2368" s="55">
        <f t="shared" ca="1" si="13"/>
        <v>1.6930428491095032E+18</v>
      </c>
      <c r="Q2368" s="56">
        <f t="shared" ca="1" si="14"/>
        <v>4.4019114076847079E+19</v>
      </c>
      <c r="R2368" s="57">
        <f t="shared" ca="1" si="15"/>
        <v>0</v>
      </c>
      <c r="S2368" s="8"/>
      <c r="T2368" s="8"/>
      <c r="U2368" s="8"/>
      <c r="V2368" s="8"/>
      <c r="W2368" s="8"/>
      <c r="X2368" s="8"/>
      <c r="Y2368" s="8"/>
      <c r="Z2368" s="8"/>
    </row>
    <row r="2369" spans="1:26" ht="15.75" customHeight="1">
      <c r="A2369" s="8"/>
      <c r="B2369" s="8"/>
      <c r="C2369" s="8"/>
      <c r="D2369" s="8"/>
      <c r="E2369" s="8"/>
      <c r="F2369" s="8"/>
      <c r="G2369" s="8"/>
      <c r="H2369" s="8"/>
      <c r="I2369" s="8"/>
      <c r="J2369" s="8"/>
      <c r="K2369" s="8"/>
      <c r="L2369" s="8"/>
      <c r="M2369" s="32"/>
      <c r="N2369" s="57" t="str">
        <f t="shared" si="17"/>
        <v/>
      </c>
      <c r="O2369" s="54">
        <f t="shared" ca="1" si="3"/>
        <v>84</v>
      </c>
      <c r="P2369" s="55">
        <f t="shared" ca="1" si="13"/>
        <v>-8.8038228153694157E+17</v>
      </c>
      <c r="Q2369" s="56">
        <f t="shared" ca="1" si="14"/>
        <v>4.3138731795310141E+19</v>
      </c>
      <c r="R2369" s="57">
        <f t="shared" ca="1" si="15"/>
        <v>1</v>
      </c>
      <c r="S2369" s="8"/>
      <c r="T2369" s="8"/>
      <c r="U2369" s="8"/>
      <c r="V2369" s="8"/>
      <c r="W2369" s="8"/>
      <c r="X2369" s="8"/>
      <c r="Y2369" s="8"/>
      <c r="Z2369" s="8"/>
    </row>
    <row r="2370" spans="1:26" ht="15.75" customHeight="1">
      <c r="A2370" s="8"/>
      <c r="B2370" s="8"/>
      <c r="C2370" s="8"/>
      <c r="D2370" s="8"/>
      <c r="E2370" s="8"/>
      <c r="F2370" s="8"/>
      <c r="G2370" s="8"/>
      <c r="H2370" s="8"/>
      <c r="I2370" s="8"/>
      <c r="J2370" s="8"/>
      <c r="K2370" s="8"/>
      <c r="L2370" s="8"/>
      <c r="M2370" s="32"/>
      <c r="N2370" s="57" t="str">
        <f t="shared" si="17"/>
        <v/>
      </c>
      <c r="O2370" s="54">
        <f t="shared" ca="1" si="3"/>
        <v>76</v>
      </c>
      <c r="P2370" s="55">
        <f t="shared" ca="1" si="13"/>
        <v>-8.6277463590620288E+17</v>
      </c>
      <c r="Q2370" s="56">
        <f t="shared" ca="1" si="14"/>
        <v>4.2275957159403938E+19</v>
      </c>
      <c r="R2370" s="57">
        <f t="shared" ca="1" si="15"/>
        <v>2</v>
      </c>
      <c r="S2370" s="8"/>
      <c r="T2370" s="8"/>
      <c r="U2370" s="8"/>
      <c r="V2370" s="8"/>
      <c r="W2370" s="8"/>
      <c r="X2370" s="8"/>
      <c r="Y2370" s="8"/>
      <c r="Z2370" s="8"/>
    </row>
    <row r="2371" spans="1:26" ht="15.75" customHeight="1">
      <c r="A2371" s="8"/>
      <c r="B2371" s="8"/>
      <c r="C2371" s="8"/>
      <c r="D2371" s="8"/>
      <c r="E2371" s="8"/>
      <c r="F2371" s="8"/>
      <c r="G2371" s="8"/>
      <c r="H2371" s="8"/>
      <c r="I2371" s="8"/>
      <c r="J2371" s="8"/>
      <c r="K2371" s="8"/>
      <c r="L2371" s="8"/>
      <c r="M2371" s="32"/>
      <c r="N2371" s="57" t="str">
        <f t="shared" si="17"/>
        <v/>
      </c>
      <c r="O2371" s="54">
        <f t="shared" ca="1" si="3"/>
        <v>85</v>
      </c>
      <c r="P2371" s="55">
        <f t="shared" ca="1" si="13"/>
        <v>-8.4551914318807872E+17</v>
      </c>
      <c r="Q2371" s="56">
        <f t="shared" ca="1" si="14"/>
        <v>4.1430438016215859E+19</v>
      </c>
      <c r="R2371" s="57">
        <f t="shared" ca="1" si="15"/>
        <v>3</v>
      </c>
      <c r="S2371" s="8"/>
      <c r="T2371" s="8"/>
      <c r="U2371" s="8"/>
      <c r="V2371" s="8"/>
      <c r="W2371" s="8"/>
      <c r="X2371" s="8"/>
      <c r="Y2371" s="8"/>
      <c r="Z2371" s="8"/>
    </row>
    <row r="2372" spans="1:26" ht="15.75" customHeight="1">
      <c r="A2372" s="8"/>
      <c r="B2372" s="8"/>
      <c r="C2372" s="8"/>
      <c r="D2372" s="8"/>
      <c r="E2372" s="8"/>
      <c r="F2372" s="8"/>
      <c r="G2372" s="8"/>
      <c r="H2372" s="8"/>
      <c r="I2372" s="8"/>
      <c r="J2372" s="8"/>
      <c r="K2372" s="8"/>
      <c r="L2372" s="8"/>
      <c r="M2372" s="32"/>
      <c r="N2372" s="57" t="str">
        <f t="shared" si="17"/>
        <v/>
      </c>
      <c r="O2372" s="54">
        <f t="shared" ca="1" si="3"/>
        <v>7</v>
      </c>
      <c r="P2372" s="55">
        <f t="shared" ca="1" si="13"/>
        <v>1.6572175206486344E+18</v>
      </c>
      <c r="Q2372" s="56">
        <f t="shared" ca="1" si="14"/>
        <v>4.3087655536864494E+19</v>
      </c>
      <c r="R2372" s="57">
        <f t="shared" ca="1" si="15"/>
        <v>0</v>
      </c>
      <c r="S2372" s="8"/>
      <c r="T2372" s="8"/>
      <c r="U2372" s="8"/>
      <c r="V2372" s="8"/>
      <c r="W2372" s="8"/>
      <c r="X2372" s="8"/>
      <c r="Y2372" s="8"/>
      <c r="Z2372" s="8"/>
    </row>
    <row r="2373" spans="1:26" ht="15.75" customHeight="1">
      <c r="A2373" s="8"/>
      <c r="B2373" s="8"/>
      <c r="C2373" s="8"/>
      <c r="D2373" s="8"/>
      <c r="E2373" s="8"/>
      <c r="F2373" s="8"/>
      <c r="G2373" s="8"/>
      <c r="H2373" s="8"/>
      <c r="I2373" s="8"/>
      <c r="J2373" s="8"/>
      <c r="K2373" s="8"/>
      <c r="L2373" s="8"/>
      <c r="M2373" s="32"/>
      <c r="N2373" s="57" t="str">
        <f t="shared" si="17"/>
        <v/>
      </c>
      <c r="O2373" s="54">
        <f t="shared" ca="1" si="3"/>
        <v>25</v>
      </c>
      <c r="P2373" s="55">
        <f t="shared" ca="1" si="13"/>
        <v>1.7235062214745797E+18</v>
      </c>
      <c r="Q2373" s="56">
        <f t="shared" ca="1" si="14"/>
        <v>4.4811161758339072E+19</v>
      </c>
      <c r="R2373" s="57">
        <f t="shared" ca="1" si="15"/>
        <v>0</v>
      </c>
      <c r="S2373" s="8"/>
      <c r="T2373" s="8"/>
      <c r="U2373" s="8"/>
      <c r="V2373" s="8"/>
      <c r="W2373" s="8"/>
      <c r="X2373" s="8"/>
      <c r="Y2373" s="8"/>
      <c r="Z2373" s="8"/>
    </row>
    <row r="2374" spans="1:26" ht="15.75" customHeight="1">
      <c r="A2374" s="8"/>
      <c r="B2374" s="8"/>
      <c r="C2374" s="8"/>
      <c r="D2374" s="8"/>
      <c r="E2374" s="8"/>
      <c r="F2374" s="8"/>
      <c r="G2374" s="8"/>
      <c r="H2374" s="8"/>
      <c r="I2374" s="8"/>
      <c r="J2374" s="8"/>
      <c r="K2374" s="8"/>
      <c r="L2374" s="8"/>
      <c r="M2374" s="32"/>
      <c r="N2374" s="57" t="str">
        <f t="shared" si="17"/>
        <v/>
      </c>
      <c r="O2374" s="54">
        <f t="shared" ca="1" si="3"/>
        <v>50</v>
      </c>
      <c r="P2374" s="55">
        <f t="shared" ca="1" si="13"/>
        <v>1.7924464703335629E+18</v>
      </c>
      <c r="Q2374" s="56">
        <f t="shared" ca="1" si="14"/>
        <v>4.6603608228672635E+19</v>
      </c>
      <c r="R2374" s="57">
        <f t="shared" ca="1" si="15"/>
        <v>0</v>
      </c>
      <c r="S2374" s="8"/>
      <c r="T2374" s="8"/>
      <c r="U2374" s="8"/>
      <c r="V2374" s="8"/>
      <c r="W2374" s="8"/>
      <c r="X2374" s="8"/>
      <c r="Y2374" s="8"/>
      <c r="Z2374" s="8"/>
    </row>
    <row r="2375" spans="1:26" ht="15.75" customHeight="1">
      <c r="A2375" s="8"/>
      <c r="B2375" s="8"/>
      <c r="C2375" s="8"/>
      <c r="D2375" s="8"/>
      <c r="E2375" s="8"/>
      <c r="F2375" s="8"/>
      <c r="G2375" s="8"/>
      <c r="H2375" s="8"/>
      <c r="I2375" s="8"/>
      <c r="J2375" s="8"/>
      <c r="K2375" s="8"/>
      <c r="L2375" s="8"/>
      <c r="M2375" s="32"/>
      <c r="N2375" s="57" t="str">
        <f t="shared" si="17"/>
        <v/>
      </c>
      <c r="O2375" s="54">
        <f t="shared" ca="1" si="3"/>
        <v>47</v>
      </c>
      <c r="P2375" s="55">
        <f t="shared" ca="1" si="13"/>
        <v>1.8641443291469053E+18</v>
      </c>
      <c r="Q2375" s="56">
        <f t="shared" ca="1" si="14"/>
        <v>4.8467752557819544E+19</v>
      </c>
      <c r="R2375" s="57">
        <f t="shared" ca="1" si="15"/>
        <v>0</v>
      </c>
      <c r="S2375" s="8"/>
      <c r="T2375" s="8"/>
      <c r="U2375" s="8"/>
      <c r="V2375" s="8"/>
      <c r="W2375" s="8"/>
      <c r="X2375" s="8"/>
      <c r="Y2375" s="8"/>
      <c r="Z2375" s="8"/>
    </row>
    <row r="2376" spans="1:26" ht="15.75" customHeight="1">
      <c r="A2376" s="8"/>
      <c r="B2376" s="8"/>
      <c r="C2376" s="8"/>
      <c r="D2376" s="8"/>
      <c r="E2376" s="8"/>
      <c r="F2376" s="8"/>
      <c r="G2376" s="8"/>
      <c r="H2376" s="8"/>
      <c r="I2376" s="8"/>
      <c r="J2376" s="8"/>
      <c r="K2376" s="8"/>
      <c r="L2376" s="8"/>
      <c r="M2376" s="32"/>
      <c r="N2376" s="57" t="str">
        <f t="shared" si="17"/>
        <v/>
      </c>
      <c r="O2376" s="54">
        <f t="shared" ca="1" si="3"/>
        <v>93</v>
      </c>
      <c r="P2376" s="55">
        <f t="shared" ca="1" si="13"/>
        <v>-9.6935505115639091E+17</v>
      </c>
      <c r="Q2376" s="56">
        <f t="shared" ca="1" si="14"/>
        <v>4.7498397506663154E+19</v>
      </c>
      <c r="R2376" s="57">
        <f t="shared" ca="1" si="15"/>
        <v>1</v>
      </c>
      <c r="S2376" s="8"/>
      <c r="T2376" s="8"/>
      <c r="U2376" s="8"/>
      <c r="V2376" s="8"/>
      <c r="W2376" s="8"/>
      <c r="X2376" s="8"/>
      <c r="Y2376" s="8"/>
      <c r="Z2376" s="8"/>
    </row>
    <row r="2377" spans="1:26" ht="15.75" customHeight="1">
      <c r="A2377" s="8"/>
      <c r="B2377" s="8"/>
      <c r="C2377" s="8"/>
      <c r="D2377" s="8"/>
      <c r="E2377" s="8"/>
      <c r="F2377" s="8"/>
      <c r="G2377" s="8"/>
      <c r="H2377" s="8"/>
      <c r="I2377" s="8"/>
      <c r="J2377" s="8"/>
      <c r="K2377" s="8"/>
      <c r="L2377" s="8"/>
      <c r="M2377" s="32"/>
      <c r="N2377" s="57" t="str">
        <f t="shared" si="17"/>
        <v/>
      </c>
      <c r="O2377" s="54">
        <f t="shared" ca="1" si="3"/>
        <v>79</v>
      </c>
      <c r="P2377" s="55">
        <f t="shared" ca="1" si="13"/>
        <v>-9.499679501332631E+17</v>
      </c>
      <c r="Q2377" s="56">
        <f t="shared" ca="1" si="14"/>
        <v>4.6548429556529889E+19</v>
      </c>
      <c r="R2377" s="57">
        <f t="shared" ca="1" si="15"/>
        <v>2</v>
      </c>
      <c r="S2377" s="8"/>
      <c r="T2377" s="8"/>
      <c r="U2377" s="8"/>
      <c r="V2377" s="8"/>
      <c r="W2377" s="8"/>
      <c r="X2377" s="8"/>
      <c r="Y2377" s="8"/>
      <c r="Z2377" s="8"/>
    </row>
    <row r="2378" spans="1:26" ht="15.75" customHeight="1">
      <c r="A2378" s="8"/>
      <c r="B2378" s="8"/>
      <c r="C2378" s="8"/>
      <c r="D2378" s="8"/>
      <c r="E2378" s="8"/>
      <c r="F2378" s="8"/>
      <c r="G2378" s="8"/>
      <c r="H2378" s="8"/>
      <c r="I2378" s="8"/>
      <c r="J2378" s="8"/>
      <c r="K2378" s="8"/>
      <c r="L2378" s="8"/>
      <c r="M2378" s="32"/>
      <c r="N2378" s="57" t="str">
        <f t="shared" si="17"/>
        <v/>
      </c>
      <c r="O2378" s="54">
        <f t="shared" ca="1" si="3"/>
        <v>72</v>
      </c>
      <c r="P2378" s="55">
        <f t="shared" ca="1" si="13"/>
        <v>-9.3096859113059776E+17</v>
      </c>
      <c r="Q2378" s="56">
        <f t="shared" ca="1" si="14"/>
        <v>4.561746096539929E+19</v>
      </c>
      <c r="R2378" s="57">
        <f t="shared" ca="1" si="15"/>
        <v>3</v>
      </c>
      <c r="S2378" s="8"/>
      <c r="T2378" s="8"/>
      <c r="U2378" s="8"/>
      <c r="V2378" s="8"/>
      <c r="W2378" s="8"/>
      <c r="X2378" s="8"/>
      <c r="Y2378" s="8"/>
      <c r="Z2378" s="8"/>
    </row>
    <row r="2379" spans="1:26" ht="15.75" customHeight="1">
      <c r="A2379" s="8"/>
      <c r="B2379" s="8"/>
      <c r="C2379" s="8"/>
      <c r="D2379" s="8"/>
      <c r="E2379" s="8"/>
      <c r="F2379" s="8"/>
      <c r="G2379" s="8"/>
      <c r="H2379" s="8"/>
      <c r="I2379" s="8"/>
      <c r="J2379" s="8"/>
      <c r="K2379" s="8"/>
      <c r="L2379" s="8"/>
      <c r="M2379" s="32"/>
      <c r="N2379" s="57" t="str">
        <f t="shared" si="17"/>
        <v/>
      </c>
      <c r="O2379" s="54">
        <f t="shared" ca="1" si="3"/>
        <v>58</v>
      </c>
      <c r="P2379" s="55">
        <f t="shared" ca="1" si="13"/>
        <v>1.8246984386159716E+18</v>
      </c>
      <c r="Q2379" s="56">
        <f t="shared" ca="1" si="14"/>
        <v>4.7442159404015264E+19</v>
      </c>
      <c r="R2379" s="57">
        <f t="shared" ca="1" si="15"/>
        <v>0</v>
      </c>
      <c r="S2379" s="8"/>
      <c r="T2379" s="8"/>
      <c r="U2379" s="8"/>
      <c r="V2379" s="8"/>
      <c r="W2379" s="8"/>
      <c r="X2379" s="8"/>
      <c r="Y2379" s="8"/>
      <c r="Z2379" s="8"/>
    </row>
    <row r="2380" spans="1:26" ht="15.75" customHeight="1">
      <c r="A2380" s="8"/>
      <c r="B2380" s="8"/>
      <c r="C2380" s="8"/>
      <c r="D2380" s="8"/>
      <c r="E2380" s="8"/>
      <c r="F2380" s="8"/>
      <c r="G2380" s="8"/>
      <c r="H2380" s="8"/>
      <c r="I2380" s="8"/>
      <c r="J2380" s="8"/>
      <c r="K2380" s="8"/>
      <c r="L2380" s="8"/>
      <c r="M2380" s="32"/>
      <c r="N2380" s="57" t="str">
        <f t="shared" si="17"/>
        <v/>
      </c>
      <c r="O2380" s="54">
        <f t="shared" ca="1" si="3"/>
        <v>5</v>
      </c>
      <c r="P2380" s="55">
        <f t="shared" ca="1" si="13"/>
        <v>1.8976863761606106E+18</v>
      </c>
      <c r="Q2380" s="56">
        <f t="shared" ca="1" si="14"/>
        <v>4.9339845780175872E+19</v>
      </c>
      <c r="R2380" s="57">
        <f t="shared" ca="1" si="15"/>
        <v>0</v>
      </c>
      <c r="S2380" s="8"/>
      <c r="T2380" s="8"/>
      <c r="U2380" s="8"/>
      <c r="V2380" s="8"/>
      <c r="W2380" s="8"/>
      <c r="X2380" s="8"/>
      <c r="Y2380" s="8"/>
      <c r="Z2380" s="8"/>
    </row>
    <row r="2381" spans="1:26" ht="15.75" customHeight="1">
      <c r="A2381" s="8"/>
      <c r="B2381" s="8"/>
      <c r="C2381" s="8"/>
      <c r="D2381" s="8"/>
      <c r="E2381" s="8"/>
      <c r="F2381" s="8"/>
      <c r="G2381" s="8"/>
      <c r="H2381" s="8"/>
      <c r="I2381" s="8"/>
      <c r="J2381" s="8"/>
      <c r="K2381" s="8"/>
      <c r="L2381" s="8"/>
      <c r="M2381" s="32"/>
      <c r="N2381" s="57" t="str">
        <f t="shared" si="17"/>
        <v/>
      </c>
      <c r="O2381" s="54">
        <f t="shared" ca="1" si="3"/>
        <v>50</v>
      </c>
      <c r="P2381" s="55">
        <f t="shared" ca="1" si="13"/>
        <v>1.9735938312070349E+18</v>
      </c>
      <c r="Q2381" s="56">
        <f t="shared" ca="1" si="14"/>
        <v>5.1313439611382907E+19</v>
      </c>
      <c r="R2381" s="57">
        <f t="shared" ca="1" si="15"/>
        <v>0</v>
      </c>
      <c r="S2381" s="8"/>
      <c r="T2381" s="8"/>
      <c r="U2381" s="8"/>
      <c r="V2381" s="8"/>
      <c r="W2381" s="8"/>
      <c r="X2381" s="8"/>
      <c r="Y2381" s="8"/>
      <c r="Z2381" s="8"/>
    </row>
    <row r="2382" spans="1:26" ht="15.75" customHeight="1">
      <c r="A2382" s="8"/>
      <c r="B2382" s="8"/>
      <c r="C2382" s="8"/>
      <c r="D2382" s="8"/>
      <c r="E2382" s="8"/>
      <c r="F2382" s="8"/>
      <c r="G2382" s="8"/>
      <c r="H2382" s="8"/>
      <c r="I2382" s="8"/>
      <c r="J2382" s="8"/>
      <c r="K2382" s="8"/>
      <c r="L2382" s="8"/>
      <c r="M2382" s="32"/>
      <c r="N2382" s="57" t="str">
        <f t="shared" si="17"/>
        <v/>
      </c>
      <c r="O2382" s="54">
        <f t="shared" ca="1" si="3"/>
        <v>89</v>
      </c>
      <c r="P2382" s="55">
        <f t="shared" ca="1" si="13"/>
        <v>-1.0262687922276581E+18</v>
      </c>
      <c r="Q2382" s="56">
        <f t="shared" ca="1" si="14"/>
        <v>5.0287170819155247E+19</v>
      </c>
      <c r="R2382" s="57">
        <f t="shared" ca="1" si="15"/>
        <v>1</v>
      </c>
      <c r="S2382" s="8"/>
      <c r="T2382" s="8"/>
      <c r="U2382" s="8"/>
      <c r="V2382" s="8"/>
      <c r="W2382" s="8"/>
      <c r="X2382" s="8"/>
      <c r="Y2382" s="8"/>
      <c r="Z2382" s="8"/>
    </row>
    <row r="2383" spans="1:26" ht="15.75" customHeight="1">
      <c r="A2383" s="8"/>
      <c r="B2383" s="8"/>
      <c r="C2383" s="8"/>
      <c r="D2383" s="8"/>
      <c r="E2383" s="8"/>
      <c r="F2383" s="8"/>
      <c r="G2383" s="8"/>
      <c r="H2383" s="8"/>
      <c r="I2383" s="8"/>
      <c r="J2383" s="8"/>
      <c r="K2383" s="8"/>
      <c r="L2383" s="8"/>
      <c r="M2383" s="32"/>
      <c r="N2383" s="57" t="str">
        <f t="shared" si="17"/>
        <v/>
      </c>
      <c r="O2383" s="54">
        <f t="shared" ca="1" si="3"/>
        <v>68</v>
      </c>
      <c r="P2383" s="55">
        <f t="shared" ca="1" si="13"/>
        <v>-1.005743416383105E+18</v>
      </c>
      <c r="Q2383" s="56">
        <f t="shared" ca="1" si="14"/>
        <v>4.9281427402772144E+19</v>
      </c>
      <c r="R2383" s="57">
        <f t="shared" ca="1" si="15"/>
        <v>2</v>
      </c>
      <c r="S2383" s="8"/>
      <c r="T2383" s="8"/>
      <c r="U2383" s="8"/>
      <c r="V2383" s="8"/>
      <c r="W2383" s="8"/>
      <c r="X2383" s="8"/>
      <c r="Y2383" s="8"/>
      <c r="Z2383" s="8"/>
    </row>
    <row r="2384" spans="1:26" ht="15.75" customHeight="1">
      <c r="A2384" s="8"/>
      <c r="B2384" s="8"/>
      <c r="C2384" s="8"/>
      <c r="D2384" s="8"/>
      <c r="E2384" s="8"/>
      <c r="F2384" s="8"/>
      <c r="G2384" s="8"/>
      <c r="H2384" s="8"/>
      <c r="I2384" s="8"/>
      <c r="J2384" s="8"/>
      <c r="K2384" s="8"/>
      <c r="L2384" s="8"/>
      <c r="M2384" s="32"/>
      <c r="N2384" s="57" t="str">
        <f t="shared" si="17"/>
        <v/>
      </c>
      <c r="O2384" s="54">
        <f t="shared" ca="1" si="3"/>
        <v>25</v>
      </c>
      <c r="P2384" s="55">
        <f t="shared" ca="1" si="13"/>
        <v>1.9712570961108859E+18</v>
      </c>
      <c r="Q2384" s="56">
        <f t="shared" ca="1" si="14"/>
        <v>5.1252684498883027E+19</v>
      </c>
      <c r="R2384" s="57">
        <f t="shared" ca="1" si="15"/>
        <v>0</v>
      </c>
      <c r="S2384" s="8"/>
      <c r="T2384" s="8"/>
      <c r="U2384" s="8"/>
      <c r="V2384" s="8"/>
      <c r="W2384" s="8"/>
      <c r="X2384" s="8"/>
      <c r="Y2384" s="8"/>
      <c r="Z2384" s="8"/>
    </row>
    <row r="2385" spans="1:26" ht="15.75" customHeight="1">
      <c r="A2385" s="8"/>
      <c r="B2385" s="8"/>
      <c r="C2385" s="8"/>
      <c r="D2385" s="8"/>
      <c r="E2385" s="8"/>
      <c r="F2385" s="8"/>
      <c r="G2385" s="8"/>
      <c r="H2385" s="8"/>
      <c r="I2385" s="8"/>
      <c r="J2385" s="8"/>
      <c r="K2385" s="8"/>
      <c r="L2385" s="8"/>
      <c r="M2385" s="32"/>
      <c r="N2385" s="57" t="str">
        <f t="shared" si="17"/>
        <v/>
      </c>
      <c r="O2385" s="54">
        <f t="shared" ca="1" si="3"/>
        <v>43</v>
      </c>
      <c r="P2385" s="55">
        <f t="shared" ca="1" si="13"/>
        <v>2.0501073799553211E+18</v>
      </c>
      <c r="Q2385" s="56">
        <f t="shared" ca="1" si="14"/>
        <v>5.3302791878838346E+19</v>
      </c>
      <c r="R2385" s="57">
        <f t="shared" ca="1" si="15"/>
        <v>0</v>
      </c>
      <c r="S2385" s="8"/>
      <c r="T2385" s="8"/>
      <c r="U2385" s="8"/>
      <c r="V2385" s="8"/>
      <c r="W2385" s="8"/>
      <c r="X2385" s="8"/>
      <c r="Y2385" s="8"/>
      <c r="Z2385" s="8"/>
    </row>
    <row r="2386" spans="1:26" ht="15.75" customHeight="1">
      <c r="A2386" s="8"/>
      <c r="B2386" s="8"/>
      <c r="C2386" s="8"/>
      <c r="D2386" s="8"/>
      <c r="E2386" s="8"/>
      <c r="F2386" s="8"/>
      <c r="G2386" s="8"/>
      <c r="H2386" s="8"/>
      <c r="I2386" s="8"/>
      <c r="J2386" s="8"/>
      <c r="K2386" s="8"/>
      <c r="L2386" s="8"/>
      <c r="M2386" s="32"/>
      <c r="N2386" s="57" t="str">
        <f t="shared" si="17"/>
        <v/>
      </c>
      <c r="O2386" s="54">
        <f t="shared" ca="1" si="3"/>
        <v>31</v>
      </c>
      <c r="P2386" s="55">
        <f t="shared" ca="1" si="13"/>
        <v>2.132111675153534E+18</v>
      </c>
      <c r="Q2386" s="56">
        <f t="shared" ca="1" si="14"/>
        <v>5.5434903553991877E+19</v>
      </c>
      <c r="R2386" s="57">
        <f t="shared" ca="1" si="15"/>
        <v>0</v>
      </c>
      <c r="S2386" s="8"/>
      <c r="T2386" s="8"/>
      <c r="U2386" s="8"/>
      <c r="V2386" s="8"/>
      <c r="W2386" s="8"/>
      <c r="X2386" s="8"/>
      <c r="Y2386" s="8"/>
      <c r="Z2386" s="8"/>
    </row>
    <row r="2387" spans="1:26" ht="15.75" customHeight="1">
      <c r="A2387" s="8"/>
      <c r="B2387" s="8"/>
      <c r="C2387" s="8"/>
      <c r="D2387" s="8"/>
      <c r="E2387" s="8"/>
      <c r="F2387" s="8"/>
      <c r="G2387" s="8"/>
      <c r="H2387" s="8"/>
      <c r="I2387" s="8"/>
      <c r="J2387" s="8"/>
      <c r="K2387" s="8"/>
      <c r="L2387" s="8"/>
      <c r="M2387" s="32"/>
      <c r="N2387" s="57" t="str">
        <f t="shared" si="17"/>
        <v/>
      </c>
      <c r="O2387" s="54">
        <f t="shared" ca="1" si="3"/>
        <v>64</v>
      </c>
      <c r="P2387" s="55">
        <f t="shared" ca="1" si="13"/>
        <v>-1.1086980710798376E+18</v>
      </c>
      <c r="Q2387" s="56">
        <f t="shared" ca="1" si="14"/>
        <v>5.4326205482912039E+19</v>
      </c>
      <c r="R2387" s="57">
        <f t="shared" ca="1" si="15"/>
        <v>1</v>
      </c>
      <c r="S2387" s="8"/>
      <c r="T2387" s="8"/>
      <c r="U2387" s="8"/>
      <c r="V2387" s="8"/>
      <c r="W2387" s="8"/>
      <c r="X2387" s="8"/>
      <c r="Y2387" s="8"/>
      <c r="Z2387" s="8"/>
    </row>
    <row r="2388" spans="1:26" ht="15.75" customHeight="1">
      <c r="A2388" s="8"/>
      <c r="B2388" s="8"/>
      <c r="C2388" s="8"/>
      <c r="D2388" s="8"/>
      <c r="E2388" s="8"/>
      <c r="F2388" s="8"/>
      <c r="G2388" s="8"/>
      <c r="H2388" s="8"/>
      <c r="I2388" s="8"/>
      <c r="J2388" s="8"/>
      <c r="K2388" s="8"/>
      <c r="L2388" s="8"/>
      <c r="M2388" s="32"/>
      <c r="N2388" s="57" t="str">
        <f t="shared" si="17"/>
        <v/>
      </c>
      <c r="O2388" s="54">
        <f t="shared" ca="1" si="3"/>
        <v>94</v>
      </c>
      <c r="P2388" s="55">
        <f t="shared" ca="1" si="13"/>
        <v>-1.0865241096582408E+18</v>
      </c>
      <c r="Q2388" s="56">
        <f t="shared" ca="1" si="14"/>
        <v>5.3239681373253796E+19</v>
      </c>
      <c r="R2388" s="57">
        <f t="shared" ca="1" si="15"/>
        <v>2</v>
      </c>
      <c r="S2388" s="8"/>
      <c r="T2388" s="8"/>
      <c r="U2388" s="8"/>
      <c r="V2388" s="8"/>
      <c r="W2388" s="8"/>
      <c r="X2388" s="8"/>
      <c r="Y2388" s="8"/>
      <c r="Z2388" s="8"/>
    </row>
    <row r="2389" spans="1:26" ht="15.75" customHeight="1">
      <c r="A2389" s="8"/>
      <c r="B2389" s="8"/>
      <c r="C2389" s="8"/>
      <c r="D2389" s="8"/>
      <c r="E2389" s="8"/>
      <c r="F2389" s="8"/>
      <c r="G2389" s="8"/>
      <c r="H2389" s="8"/>
      <c r="I2389" s="8"/>
      <c r="J2389" s="8"/>
      <c r="K2389" s="8"/>
      <c r="L2389" s="8"/>
      <c r="M2389" s="32"/>
      <c r="N2389" s="57" t="str">
        <f t="shared" si="17"/>
        <v/>
      </c>
      <c r="O2389" s="54">
        <f t="shared" ca="1" si="3"/>
        <v>3</v>
      </c>
      <c r="P2389" s="55">
        <f t="shared" ca="1" si="13"/>
        <v>2.1295872549301519E+18</v>
      </c>
      <c r="Q2389" s="56">
        <f t="shared" ca="1" si="14"/>
        <v>5.5369268628183949E+19</v>
      </c>
      <c r="R2389" s="57">
        <f t="shared" ca="1" si="15"/>
        <v>0</v>
      </c>
      <c r="S2389" s="8"/>
      <c r="T2389" s="8"/>
      <c r="U2389" s="8"/>
      <c r="V2389" s="8"/>
      <c r="W2389" s="8"/>
      <c r="X2389" s="8"/>
      <c r="Y2389" s="8"/>
      <c r="Z2389" s="8"/>
    </row>
    <row r="2390" spans="1:26" ht="15.75" customHeight="1">
      <c r="A2390" s="8"/>
      <c r="B2390" s="8"/>
      <c r="C2390" s="8"/>
      <c r="D2390" s="8"/>
      <c r="E2390" s="8"/>
      <c r="F2390" s="8"/>
      <c r="G2390" s="8"/>
      <c r="H2390" s="8"/>
      <c r="I2390" s="8"/>
      <c r="J2390" s="8"/>
      <c r="K2390" s="8"/>
      <c r="L2390" s="8"/>
      <c r="M2390" s="32"/>
      <c r="N2390" s="57" t="str">
        <f t="shared" si="17"/>
        <v/>
      </c>
      <c r="O2390" s="54">
        <f t="shared" ca="1" si="3"/>
        <v>69</v>
      </c>
      <c r="P2390" s="55">
        <f t="shared" ca="1" si="13"/>
        <v>-1.107385372563679E+18</v>
      </c>
      <c r="Q2390" s="56">
        <f t="shared" ca="1" si="14"/>
        <v>5.4261883255620272E+19</v>
      </c>
      <c r="R2390" s="57">
        <f t="shared" ca="1" si="15"/>
        <v>1</v>
      </c>
      <c r="S2390" s="8"/>
      <c r="T2390" s="8"/>
      <c r="U2390" s="8"/>
      <c r="V2390" s="8"/>
      <c r="W2390" s="8"/>
      <c r="X2390" s="8"/>
      <c r="Y2390" s="8"/>
      <c r="Z2390" s="8"/>
    </row>
    <row r="2391" spans="1:26" ht="15.75" customHeight="1">
      <c r="A2391" s="8"/>
      <c r="B2391" s="8"/>
      <c r="C2391" s="8"/>
      <c r="D2391" s="8"/>
      <c r="E2391" s="8"/>
      <c r="F2391" s="8"/>
      <c r="G2391" s="8"/>
      <c r="H2391" s="8"/>
      <c r="I2391" s="8"/>
      <c r="J2391" s="8"/>
      <c r="K2391" s="8"/>
      <c r="L2391" s="8"/>
      <c r="M2391" s="32"/>
      <c r="N2391" s="57" t="str">
        <f t="shared" si="17"/>
        <v/>
      </c>
      <c r="O2391" s="54">
        <f t="shared" ca="1" si="3"/>
        <v>16</v>
      </c>
      <c r="P2391" s="55">
        <f t="shared" ca="1" si="13"/>
        <v>2.170475330224811E+18</v>
      </c>
      <c r="Q2391" s="56">
        <f t="shared" ca="1" si="14"/>
        <v>5.643235858584508E+19</v>
      </c>
      <c r="R2391" s="57">
        <f t="shared" ca="1" si="15"/>
        <v>0</v>
      </c>
      <c r="S2391" s="8"/>
      <c r="T2391" s="8"/>
      <c r="U2391" s="8"/>
      <c r="V2391" s="8"/>
      <c r="W2391" s="8"/>
      <c r="X2391" s="8"/>
      <c r="Y2391" s="8"/>
      <c r="Z2391" s="8"/>
    </row>
    <row r="2392" spans="1:26" ht="15.75" customHeight="1">
      <c r="A2392" s="8"/>
      <c r="B2392" s="8"/>
      <c r="C2392" s="8"/>
      <c r="D2392" s="8"/>
      <c r="E2392" s="8"/>
      <c r="F2392" s="8"/>
      <c r="G2392" s="8"/>
      <c r="H2392" s="8"/>
      <c r="I2392" s="8"/>
      <c r="J2392" s="8"/>
      <c r="K2392" s="8"/>
      <c r="L2392" s="8"/>
      <c r="M2392" s="32"/>
      <c r="N2392" s="57" t="str">
        <f t="shared" si="17"/>
        <v/>
      </c>
      <c r="O2392" s="54">
        <f t="shared" ca="1" si="3"/>
        <v>42</v>
      </c>
      <c r="P2392" s="55">
        <f t="shared" ca="1" si="13"/>
        <v>2.2572943434338033E+18</v>
      </c>
      <c r="Q2392" s="56">
        <f t="shared" ca="1" si="14"/>
        <v>5.8689652929278886E+19</v>
      </c>
      <c r="R2392" s="57">
        <f t="shared" ca="1" si="15"/>
        <v>0</v>
      </c>
      <c r="S2392" s="8"/>
      <c r="T2392" s="8"/>
      <c r="U2392" s="8"/>
      <c r="V2392" s="8"/>
      <c r="W2392" s="8"/>
      <c r="X2392" s="8"/>
      <c r="Y2392" s="8"/>
      <c r="Z2392" s="8"/>
    </row>
    <row r="2393" spans="1:26" ht="15.75" customHeight="1">
      <c r="A2393" s="8"/>
      <c r="B2393" s="8"/>
      <c r="C2393" s="8"/>
      <c r="D2393" s="8"/>
      <c r="E2393" s="8"/>
      <c r="F2393" s="8"/>
      <c r="G2393" s="8"/>
      <c r="H2393" s="8"/>
      <c r="I2393" s="8"/>
      <c r="J2393" s="8"/>
      <c r="K2393" s="8"/>
      <c r="L2393" s="8"/>
      <c r="M2393" s="32"/>
      <c r="N2393" s="57" t="str">
        <f t="shared" si="17"/>
        <v/>
      </c>
      <c r="O2393" s="54">
        <f t="shared" ca="1" si="3"/>
        <v>52</v>
      </c>
      <c r="P2393" s="55">
        <f t="shared" ca="1" si="13"/>
        <v>2.3475861171711555E+18</v>
      </c>
      <c r="Q2393" s="56">
        <f t="shared" ca="1" si="14"/>
        <v>6.1037239046450045E+19</v>
      </c>
      <c r="R2393" s="57">
        <f t="shared" ca="1" si="15"/>
        <v>0</v>
      </c>
      <c r="S2393" s="8"/>
      <c r="T2393" s="8"/>
      <c r="U2393" s="8"/>
      <c r="V2393" s="8"/>
      <c r="W2393" s="8"/>
      <c r="X2393" s="8"/>
      <c r="Y2393" s="8"/>
      <c r="Z2393" s="8"/>
    </row>
    <row r="2394" spans="1:26" ht="15.75" customHeight="1">
      <c r="A2394" s="8"/>
      <c r="B2394" s="8"/>
      <c r="C2394" s="8"/>
      <c r="D2394" s="8"/>
      <c r="E2394" s="8"/>
      <c r="F2394" s="8"/>
      <c r="G2394" s="8"/>
      <c r="H2394" s="8"/>
      <c r="I2394" s="8"/>
      <c r="J2394" s="8"/>
      <c r="K2394" s="8"/>
      <c r="L2394" s="8"/>
      <c r="M2394" s="32"/>
      <c r="N2394" s="57" t="str">
        <f t="shared" si="17"/>
        <v/>
      </c>
      <c r="O2394" s="54">
        <f t="shared" ca="1" si="3"/>
        <v>95</v>
      </c>
      <c r="P2394" s="55">
        <f t="shared" ca="1" si="13"/>
        <v>-1.220744780929001E+18</v>
      </c>
      <c r="Q2394" s="56">
        <f t="shared" ca="1" si="14"/>
        <v>5.9816494265521046E+19</v>
      </c>
      <c r="R2394" s="57">
        <f t="shared" ca="1" si="15"/>
        <v>1</v>
      </c>
      <c r="S2394" s="8"/>
      <c r="T2394" s="8"/>
      <c r="U2394" s="8"/>
      <c r="V2394" s="8"/>
      <c r="W2394" s="8"/>
      <c r="X2394" s="8"/>
      <c r="Y2394" s="8"/>
      <c r="Z2394" s="8"/>
    </row>
    <row r="2395" spans="1:26" ht="15.75" customHeight="1">
      <c r="A2395" s="8"/>
      <c r="B2395" s="8"/>
      <c r="C2395" s="8"/>
      <c r="D2395" s="8"/>
      <c r="E2395" s="8"/>
      <c r="F2395" s="8"/>
      <c r="G2395" s="8"/>
      <c r="H2395" s="8"/>
      <c r="I2395" s="8"/>
      <c r="J2395" s="8"/>
      <c r="K2395" s="8"/>
      <c r="L2395" s="8"/>
      <c r="M2395" s="32"/>
      <c r="N2395" s="57" t="str">
        <f t="shared" si="17"/>
        <v/>
      </c>
      <c r="O2395" s="54">
        <f t="shared" ca="1" si="3"/>
        <v>48</v>
      </c>
      <c r="P2395" s="55">
        <f t="shared" ca="1" si="13"/>
        <v>2.392659770620842E+18</v>
      </c>
      <c r="Q2395" s="56">
        <f t="shared" ca="1" si="14"/>
        <v>6.2209154036141883E+19</v>
      </c>
      <c r="R2395" s="57">
        <f t="shared" ca="1" si="15"/>
        <v>0</v>
      </c>
      <c r="S2395" s="8"/>
      <c r="T2395" s="8"/>
      <c r="U2395" s="8"/>
      <c r="V2395" s="8"/>
      <c r="W2395" s="8"/>
      <c r="X2395" s="8"/>
      <c r="Y2395" s="8"/>
      <c r="Z2395" s="8"/>
    </row>
    <row r="2396" spans="1:26" ht="15.75" customHeight="1">
      <c r="A2396" s="8"/>
      <c r="B2396" s="8"/>
      <c r="C2396" s="8"/>
      <c r="D2396" s="8"/>
      <c r="E2396" s="8"/>
      <c r="F2396" s="8"/>
      <c r="G2396" s="8"/>
      <c r="H2396" s="8"/>
      <c r="I2396" s="8"/>
      <c r="J2396" s="8"/>
      <c r="K2396" s="8"/>
      <c r="L2396" s="8"/>
      <c r="M2396" s="32"/>
      <c r="N2396" s="57" t="str">
        <f t="shared" si="17"/>
        <v/>
      </c>
      <c r="O2396" s="54">
        <f t="shared" ca="1" si="3"/>
        <v>7</v>
      </c>
      <c r="P2396" s="55">
        <f t="shared" ca="1" si="13"/>
        <v>2.4883661614456755E+18</v>
      </c>
      <c r="Q2396" s="56">
        <f t="shared" ca="1" si="14"/>
        <v>6.4697520197587558E+19</v>
      </c>
      <c r="R2396" s="57">
        <f t="shared" ca="1" si="15"/>
        <v>0</v>
      </c>
      <c r="S2396" s="8"/>
      <c r="T2396" s="8"/>
      <c r="U2396" s="8"/>
      <c r="V2396" s="8"/>
      <c r="W2396" s="8"/>
      <c r="X2396" s="8"/>
      <c r="Y2396" s="8"/>
      <c r="Z2396" s="8"/>
    </row>
    <row r="2397" spans="1:26" ht="15.75" customHeight="1">
      <c r="A2397" s="8"/>
      <c r="B2397" s="8"/>
      <c r="C2397" s="8"/>
      <c r="D2397" s="8"/>
      <c r="E2397" s="8"/>
      <c r="F2397" s="8"/>
      <c r="G2397" s="8"/>
      <c r="H2397" s="8"/>
      <c r="I2397" s="8"/>
      <c r="J2397" s="8"/>
      <c r="K2397" s="8"/>
      <c r="L2397" s="8"/>
      <c r="M2397" s="32"/>
      <c r="N2397" s="57" t="str">
        <f t="shared" si="17"/>
        <v/>
      </c>
      <c r="O2397" s="54">
        <f t="shared" ca="1" si="3"/>
        <v>19</v>
      </c>
      <c r="P2397" s="55">
        <f t="shared" ca="1" si="13"/>
        <v>2.5879008079035023E+18</v>
      </c>
      <c r="Q2397" s="56">
        <f t="shared" ca="1" si="14"/>
        <v>6.7285421005491061E+19</v>
      </c>
      <c r="R2397" s="57">
        <f t="shared" ca="1" si="15"/>
        <v>0</v>
      </c>
      <c r="S2397" s="8"/>
      <c r="T2397" s="8"/>
      <c r="U2397" s="8"/>
      <c r="V2397" s="8"/>
      <c r="W2397" s="8"/>
      <c r="X2397" s="8"/>
      <c r="Y2397" s="8"/>
      <c r="Z2397" s="8"/>
    </row>
    <row r="2398" spans="1:26" ht="15.75" customHeight="1">
      <c r="A2398" s="8"/>
      <c r="B2398" s="8"/>
      <c r="C2398" s="8"/>
      <c r="D2398" s="8"/>
      <c r="E2398" s="8"/>
      <c r="F2398" s="8"/>
      <c r="G2398" s="8"/>
      <c r="H2398" s="8"/>
      <c r="I2398" s="8"/>
      <c r="J2398" s="8"/>
      <c r="K2398" s="8"/>
      <c r="L2398" s="8"/>
      <c r="M2398" s="32"/>
      <c r="N2398" s="57" t="str">
        <f t="shared" si="17"/>
        <v/>
      </c>
      <c r="O2398" s="54">
        <f t="shared" ca="1" si="3"/>
        <v>81</v>
      </c>
      <c r="P2398" s="55">
        <f t="shared" ca="1" si="13"/>
        <v>-1.3457084201098212E+18</v>
      </c>
      <c r="Q2398" s="56">
        <f t="shared" ca="1" si="14"/>
        <v>6.5939712585381241E+19</v>
      </c>
      <c r="R2398" s="57">
        <f t="shared" ca="1" si="15"/>
        <v>1</v>
      </c>
      <c r="S2398" s="8"/>
      <c r="T2398" s="8"/>
      <c r="U2398" s="8"/>
      <c r="V2398" s="8"/>
      <c r="W2398" s="8"/>
      <c r="X2398" s="8"/>
      <c r="Y2398" s="8"/>
      <c r="Z2398" s="8"/>
    </row>
    <row r="2399" spans="1:26" ht="15.75" customHeight="1">
      <c r="A2399" s="8"/>
      <c r="B2399" s="8"/>
      <c r="C2399" s="8"/>
      <c r="D2399" s="8"/>
      <c r="E2399" s="8"/>
      <c r="F2399" s="8"/>
      <c r="G2399" s="8"/>
      <c r="H2399" s="8"/>
      <c r="I2399" s="8"/>
      <c r="J2399" s="8"/>
      <c r="K2399" s="8"/>
      <c r="L2399" s="8"/>
      <c r="M2399" s="32"/>
      <c r="N2399" s="57" t="str">
        <f t="shared" si="17"/>
        <v/>
      </c>
      <c r="O2399" s="54">
        <f t="shared" ca="1" si="3"/>
        <v>19</v>
      </c>
      <c r="P2399" s="55">
        <f t="shared" ca="1" si="13"/>
        <v>2.6375885034152499E+18</v>
      </c>
      <c r="Q2399" s="56">
        <f t="shared" ca="1" si="14"/>
        <v>6.8577301088796492E+19</v>
      </c>
      <c r="R2399" s="57">
        <f t="shared" ca="1" si="15"/>
        <v>0</v>
      </c>
      <c r="S2399" s="8"/>
      <c r="T2399" s="8"/>
      <c r="U2399" s="8"/>
      <c r="V2399" s="8"/>
      <c r="W2399" s="8"/>
      <c r="X2399" s="8"/>
      <c r="Y2399" s="8"/>
      <c r="Z2399" s="8"/>
    </row>
    <row r="2400" spans="1:26" ht="15.75" customHeight="1">
      <c r="A2400" s="8"/>
      <c r="B2400" s="8"/>
      <c r="C2400" s="8"/>
      <c r="D2400" s="8"/>
      <c r="E2400" s="8"/>
      <c r="F2400" s="8"/>
      <c r="G2400" s="8"/>
      <c r="H2400" s="8"/>
      <c r="I2400" s="8"/>
      <c r="J2400" s="8"/>
      <c r="K2400" s="8"/>
      <c r="L2400" s="8"/>
      <c r="M2400" s="32"/>
      <c r="N2400" s="57" t="str">
        <f t="shared" si="17"/>
        <v/>
      </c>
      <c r="O2400" s="54">
        <f t="shared" ca="1" si="3"/>
        <v>68</v>
      </c>
      <c r="P2400" s="55">
        <f t="shared" ca="1" si="13"/>
        <v>-1.3715460217759299E+18</v>
      </c>
      <c r="Q2400" s="56">
        <f t="shared" ca="1" si="14"/>
        <v>6.7205755067020558E+19</v>
      </c>
      <c r="R2400" s="57">
        <f t="shared" ca="1" si="15"/>
        <v>1</v>
      </c>
      <c r="S2400" s="8"/>
      <c r="T2400" s="8"/>
      <c r="U2400" s="8"/>
      <c r="V2400" s="8"/>
      <c r="W2400" s="8"/>
      <c r="X2400" s="8"/>
      <c r="Y2400" s="8"/>
      <c r="Z2400" s="8"/>
    </row>
    <row r="2401" spans="1:26" ht="15.75" customHeight="1">
      <c r="A2401" s="8"/>
      <c r="B2401" s="8"/>
      <c r="C2401" s="8"/>
      <c r="D2401" s="8"/>
      <c r="E2401" s="8"/>
      <c r="F2401" s="8"/>
      <c r="G2401" s="8"/>
      <c r="H2401" s="8"/>
      <c r="I2401" s="8"/>
      <c r="J2401" s="8"/>
      <c r="K2401" s="8"/>
      <c r="L2401" s="8"/>
      <c r="M2401" s="32"/>
      <c r="N2401" s="57" t="str">
        <f t="shared" si="17"/>
        <v/>
      </c>
      <c r="O2401" s="54">
        <f t="shared" ca="1" si="3"/>
        <v>80</v>
      </c>
      <c r="P2401" s="55">
        <f t="shared" ca="1" si="13"/>
        <v>-1.3441151013404111E+18</v>
      </c>
      <c r="Q2401" s="56">
        <f t="shared" ca="1" si="14"/>
        <v>6.5861639965680148E+19</v>
      </c>
      <c r="R2401" s="57">
        <f t="shared" ca="1" si="15"/>
        <v>2</v>
      </c>
      <c r="S2401" s="8"/>
      <c r="T2401" s="8"/>
      <c r="U2401" s="8"/>
      <c r="V2401" s="8"/>
      <c r="W2401" s="8"/>
      <c r="X2401" s="8"/>
      <c r="Y2401" s="8"/>
      <c r="Z2401" s="8"/>
    </row>
    <row r="2402" spans="1:26" ht="15.75" customHeight="1">
      <c r="A2402" s="8"/>
      <c r="B2402" s="8"/>
      <c r="C2402" s="8"/>
      <c r="D2402" s="8"/>
      <c r="E2402" s="8"/>
      <c r="F2402" s="8"/>
      <c r="G2402" s="8"/>
      <c r="H2402" s="8"/>
      <c r="I2402" s="8"/>
      <c r="J2402" s="8"/>
      <c r="K2402" s="8"/>
      <c r="L2402" s="8"/>
      <c r="M2402" s="32"/>
      <c r="N2402" s="57" t="str">
        <f t="shared" si="17"/>
        <v/>
      </c>
      <c r="O2402" s="54">
        <f t="shared" ca="1" si="3"/>
        <v>6</v>
      </c>
      <c r="P2402" s="55">
        <f t="shared" ca="1" si="13"/>
        <v>2.6344655986272061E+18</v>
      </c>
      <c r="Q2402" s="56">
        <f t="shared" ca="1" si="14"/>
        <v>6.8496105564307358E+19</v>
      </c>
      <c r="R2402" s="57">
        <f t="shared" ca="1" si="15"/>
        <v>0</v>
      </c>
      <c r="S2402" s="8"/>
      <c r="T2402" s="8"/>
      <c r="U2402" s="8"/>
      <c r="V2402" s="8"/>
      <c r="W2402" s="8"/>
      <c r="X2402" s="8"/>
      <c r="Y2402" s="8"/>
      <c r="Z2402" s="8"/>
    </row>
    <row r="2403" spans="1:26" ht="15.75" customHeight="1">
      <c r="A2403" s="8"/>
      <c r="B2403" s="8"/>
      <c r="C2403" s="8"/>
      <c r="D2403" s="8"/>
      <c r="E2403" s="8"/>
      <c r="F2403" s="8"/>
      <c r="G2403" s="8"/>
      <c r="H2403" s="8"/>
      <c r="I2403" s="8"/>
      <c r="J2403" s="8"/>
      <c r="K2403" s="8"/>
      <c r="L2403" s="8"/>
      <c r="M2403" s="32"/>
      <c r="N2403" s="57" t="str">
        <f t="shared" si="17"/>
        <v/>
      </c>
      <c r="O2403" s="54">
        <f t="shared" ca="1" si="3"/>
        <v>79</v>
      </c>
      <c r="P2403" s="55">
        <f t="shared" ca="1" si="13"/>
        <v>-1.3699221112861471E+18</v>
      </c>
      <c r="Q2403" s="56">
        <f t="shared" ca="1" si="14"/>
        <v>6.7126183453021209E+19</v>
      </c>
      <c r="R2403" s="57">
        <f t="shared" ca="1" si="15"/>
        <v>1</v>
      </c>
      <c r="S2403" s="8"/>
      <c r="T2403" s="8"/>
      <c r="U2403" s="8"/>
      <c r="V2403" s="8"/>
      <c r="W2403" s="8"/>
      <c r="X2403" s="8"/>
      <c r="Y2403" s="8"/>
      <c r="Z2403" s="8"/>
    </row>
    <row r="2404" spans="1:26" ht="15.75" customHeight="1">
      <c r="A2404" s="8"/>
      <c r="B2404" s="8"/>
      <c r="C2404" s="8"/>
      <c r="D2404" s="8"/>
      <c r="E2404" s="8"/>
      <c r="F2404" s="8"/>
      <c r="G2404" s="8"/>
      <c r="H2404" s="8"/>
      <c r="I2404" s="8"/>
      <c r="J2404" s="8"/>
      <c r="K2404" s="8"/>
      <c r="L2404" s="8"/>
      <c r="M2404" s="32"/>
      <c r="N2404" s="57" t="str">
        <f t="shared" si="17"/>
        <v/>
      </c>
      <c r="O2404" s="54">
        <f t="shared" ca="1" si="3"/>
        <v>42</v>
      </c>
      <c r="P2404" s="55">
        <f t="shared" ca="1" si="13"/>
        <v>2.6850473381208484E+18</v>
      </c>
      <c r="Q2404" s="56">
        <f t="shared" ca="1" si="14"/>
        <v>6.9811230791142056E+19</v>
      </c>
      <c r="R2404" s="57">
        <f t="shared" ca="1" si="15"/>
        <v>0</v>
      </c>
      <c r="S2404" s="8"/>
      <c r="T2404" s="8"/>
      <c r="U2404" s="8"/>
      <c r="V2404" s="8"/>
      <c r="W2404" s="8"/>
      <c r="X2404" s="8"/>
      <c r="Y2404" s="8"/>
      <c r="Z2404" s="8"/>
    </row>
    <row r="2405" spans="1:26" ht="15.75" customHeight="1">
      <c r="A2405" s="8"/>
      <c r="B2405" s="8"/>
      <c r="C2405" s="8"/>
      <c r="D2405" s="8"/>
      <c r="E2405" s="8"/>
      <c r="F2405" s="8"/>
      <c r="G2405" s="8"/>
      <c r="H2405" s="8"/>
      <c r="I2405" s="8"/>
      <c r="J2405" s="8"/>
      <c r="K2405" s="8"/>
      <c r="L2405" s="8"/>
      <c r="M2405" s="32"/>
      <c r="N2405" s="57" t="str">
        <f t="shared" si="17"/>
        <v/>
      </c>
      <c r="O2405" s="54">
        <f t="shared" ca="1" si="3"/>
        <v>3</v>
      </c>
      <c r="P2405" s="55">
        <f t="shared" ca="1" si="13"/>
        <v>2.7924492316456822E+18</v>
      </c>
      <c r="Q2405" s="56">
        <f t="shared" ca="1" si="14"/>
        <v>7.2603680022787736E+19</v>
      </c>
      <c r="R2405" s="57">
        <f t="shared" ca="1" si="15"/>
        <v>0</v>
      </c>
      <c r="S2405" s="8"/>
      <c r="T2405" s="8"/>
      <c r="U2405" s="8"/>
      <c r="V2405" s="8"/>
      <c r="W2405" s="8"/>
      <c r="X2405" s="8"/>
      <c r="Y2405" s="8"/>
      <c r="Z2405" s="8"/>
    </row>
    <row r="2406" spans="1:26" ht="15.75" customHeight="1">
      <c r="A2406" s="8"/>
      <c r="B2406" s="8"/>
      <c r="C2406" s="8"/>
      <c r="D2406" s="8"/>
      <c r="E2406" s="8"/>
      <c r="F2406" s="8"/>
      <c r="G2406" s="8"/>
      <c r="H2406" s="8"/>
      <c r="I2406" s="8"/>
      <c r="J2406" s="8"/>
      <c r="K2406" s="8"/>
      <c r="L2406" s="8"/>
      <c r="M2406" s="32"/>
      <c r="N2406" s="57" t="str">
        <f t="shared" si="17"/>
        <v/>
      </c>
      <c r="O2406" s="54">
        <f t="shared" ca="1" si="3"/>
        <v>31</v>
      </c>
      <c r="P2406" s="55">
        <f t="shared" ca="1" si="13"/>
        <v>2.9041472009115095E+18</v>
      </c>
      <c r="Q2406" s="56">
        <f t="shared" ca="1" si="14"/>
        <v>7.5507827223699243E+19</v>
      </c>
      <c r="R2406" s="57">
        <f t="shared" ca="1" si="15"/>
        <v>0</v>
      </c>
      <c r="S2406" s="8"/>
      <c r="T2406" s="8"/>
      <c r="U2406" s="8"/>
      <c r="V2406" s="8"/>
      <c r="W2406" s="8"/>
      <c r="X2406" s="8"/>
      <c r="Y2406" s="8"/>
      <c r="Z2406" s="8"/>
    </row>
    <row r="2407" spans="1:26" ht="15.75" customHeight="1">
      <c r="A2407" s="8"/>
      <c r="B2407" s="8"/>
      <c r="C2407" s="8"/>
      <c r="D2407" s="8"/>
      <c r="E2407" s="8"/>
      <c r="F2407" s="8"/>
      <c r="G2407" s="8"/>
      <c r="H2407" s="8"/>
      <c r="I2407" s="8"/>
      <c r="J2407" s="8"/>
      <c r="K2407" s="8"/>
      <c r="L2407" s="8"/>
      <c r="M2407" s="32"/>
      <c r="N2407" s="57" t="str">
        <f t="shared" si="17"/>
        <v/>
      </c>
      <c r="O2407" s="54">
        <f t="shared" ca="1" si="3"/>
        <v>61</v>
      </c>
      <c r="P2407" s="55">
        <f t="shared" ca="1" si="13"/>
        <v>-1.5101565444739848E+18</v>
      </c>
      <c r="Q2407" s="56">
        <f t="shared" ca="1" si="14"/>
        <v>7.3997670679225254E+19</v>
      </c>
      <c r="R2407" s="57">
        <f t="shared" ca="1" si="15"/>
        <v>1</v>
      </c>
      <c r="S2407" s="8"/>
      <c r="T2407" s="8"/>
      <c r="U2407" s="8"/>
      <c r="V2407" s="8"/>
      <c r="W2407" s="8"/>
      <c r="X2407" s="8"/>
      <c r="Y2407" s="8"/>
      <c r="Z2407" s="8"/>
    </row>
    <row r="2408" spans="1:26" ht="15.75" customHeight="1">
      <c r="A2408" s="8"/>
      <c r="B2408" s="8"/>
      <c r="C2408" s="8"/>
      <c r="D2408" s="8"/>
      <c r="E2408" s="8"/>
      <c r="F2408" s="8"/>
      <c r="G2408" s="8"/>
      <c r="H2408" s="8"/>
      <c r="I2408" s="8"/>
      <c r="J2408" s="8"/>
      <c r="K2408" s="8"/>
      <c r="L2408" s="8"/>
      <c r="M2408" s="32"/>
      <c r="N2408" s="57" t="str">
        <f t="shared" si="17"/>
        <v/>
      </c>
      <c r="O2408" s="54">
        <f t="shared" ca="1" si="3"/>
        <v>82</v>
      </c>
      <c r="P2408" s="55">
        <f t="shared" ca="1" si="13"/>
        <v>-1.4799534135845051E+18</v>
      </c>
      <c r="Q2408" s="56">
        <f t="shared" ca="1" si="14"/>
        <v>7.2517717265640751E+19</v>
      </c>
      <c r="R2408" s="57">
        <f t="shared" ca="1" si="15"/>
        <v>2</v>
      </c>
      <c r="S2408" s="8"/>
      <c r="T2408" s="8"/>
      <c r="U2408" s="8"/>
      <c r="V2408" s="8"/>
      <c r="W2408" s="8"/>
      <c r="X2408" s="8"/>
      <c r="Y2408" s="8"/>
      <c r="Z2408" s="8"/>
    </row>
    <row r="2409" spans="1:26" ht="15.75" customHeight="1">
      <c r="A2409" s="8"/>
      <c r="B2409" s="8"/>
      <c r="C2409" s="8"/>
      <c r="D2409" s="8"/>
      <c r="E2409" s="8"/>
      <c r="F2409" s="8"/>
      <c r="G2409" s="8"/>
      <c r="H2409" s="8"/>
      <c r="I2409" s="8"/>
      <c r="J2409" s="8"/>
      <c r="K2409" s="8"/>
      <c r="L2409" s="8"/>
      <c r="M2409" s="32"/>
      <c r="N2409" s="57" t="str">
        <f t="shared" si="17"/>
        <v/>
      </c>
      <c r="O2409" s="54">
        <f t="shared" ca="1" si="3"/>
        <v>52</v>
      </c>
      <c r="P2409" s="55">
        <f t="shared" ca="1" si="13"/>
        <v>2.9007086906256302E+18</v>
      </c>
      <c r="Q2409" s="56">
        <f t="shared" ca="1" si="14"/>
        <v>7.5418425956266377E+19</v>
      </c>
      <c r="R2409" s="57">
        <f t="shared" ca="1" si="15"/>
        <v>0</v>
      </c>
      <c r="S2409" s="8"/>
      <c r="T2409" s="8"/>
      <c r="U2409" s="8"/>
      <c r="V2409" s="8"/>
      <c r="W2409" s="8"/>
      <c r="X2409" s="8"/>
      <c r="Y2409" s="8"/>
      <c r="Z2409" s="8"/>
    </row>
    <row r="2410" spans="1:26" ht="15.75" customHeight="1">
      <c r="A2410" s="8"/>
      <c r="B2410" s="8"/>
      <c r="C2410" s="8"/>
      <c r="D2410" s="8"/>
      <c r="E2410" s="8"/>
      <c r="F2410" s="8"/>
      <c r="G2410" s="8"/>
      <c r="H2410" s="8"/>
      <c r="I2410" s="8"/>
      <c r="J2410" s="8"/>
      <c r="K2410" s="8"/>
      <c r="L2410" s="8"/>
      <c r="M2410" s="32"/>
      <c r="N2410" s="57" t="str">
        <f t="shared" si="17"/>
        <v/>
      </c>
      <c r="O2410" s="54">
        <f t="shared" ca="1" si="3"/>
        <v>84</v>
      </c>
      <c r="P2410" s="55">
        <f t="shared" ca="1" si="13"/>
        <v>-1.5083685191253276E+18</v>
      </c>
      <c r="Q2410" s="56">
        <f t="shared" ca="1" si="14"/>
        <v>7.3910057437141058E+19</v>
      </c>
      <c r="R2410" s="57">
        <f t="shared" ca="1" si="15"/>
        <v>1</v>
      </c>
      <c r="S2410" s="8"/>
      <c r="T2410" s="8"/>
      <c r="U2410" s="8"/>
      <c r="V2410" s="8"/>
      <c r="W2410" s="8"/>
      <c r="X2410" s="8"/>
      <c r="Y2410" s="8"/>
      <c r="Z2410" s="8"/>
    </row>
    <row r="2411" spans="1:26" ht="15.75" customHeight="1">
      <c r="A2411" s="8"/>
      <c r="B2411" s="8"/>
      <c r="C2411" s="8"/>
      <c r="D2411" s="8"/>
      <c r="E2411" s="8"/>
      <c r="F2411" s="8"/>
      <c r="G2411" s="8"/>
      <c r="H2411" s="8"/>
      <c r="I2411" s="8"/>
      <c r="J2411" s="8"/>
      <c r="K2411" s="8"/>
      <c r="L2411" s="8"/>
      <c r="M2411" s="32"/>
      <c r="N2411" s="57" t="str">
        <f t="shared" si="17"/>
        <v/>
      </c>
      <c r="O2411" s="54">
        <f t="shared" ca="1" si="3"/>
        <v>74</v>
      </c>
      <c r="P2411" s="55">
        <f t="shared" ca="1" si="13"/>
        <v>-1.4782011487428211E+18</v>
      </c>
      <c r="Q2411" s="56">
        <f t="shared" ca="1" si="14"/>
        <v>7.2431856288398238E+19</v>
      </c>
      <c r="R2411" s="57">
        <f t="shared" ca="1" si="15"/>
        <v>2</v>
      </c>
      <c r="S2411" s="8"/>
      <c r="T2411" s="8"/>
      <c r="U2411" s="8"/>
      <c r="V2411" s="8"/>
      <c r="W2411" s="8"/>
      <c r="X2411" s="8"/>
      <c r="Y2411" s="8"/>
      <c r="Z2411" s="8"/>
    </row>
    <row r="2412" spans="1:26" ht="15.75" customHeight="1">
      <c r="A2412" s="8"/>
      <c r="B2412" s="8"/>
      <c r="C2412" s="8"/>
      <c r="D2412" s="8"/>
      <c r="E2412" s="8"/>
      <c r="F2412" s="8"/>
      <c r="G2412" s="8"/>
      <c r="H2412" s="8"/>
      <c r="I2412" s="8"/>
      <c r="J2412" s="8"/>
      <c r="K2412" s="8"/>
      <c r="L2412" s="8"/>
      <c r="M2412" s="32"/>
      <c r="N2412" s="57" t="str">
        <f t="shared" si="17"/>
        <v/>
      </c>
      <c r="O2412" s="54">
        <f t="shared" ca="1" si="3"/>
        <v>74</v>
      </c>
      <c r="P2412" s="55">
        <f t="shared" ca="1" si="13"/>
        <v>-1.4486371257679647E+18</v>
      </c>
      <c r="Q2412" s="56">
        <f t="shared" ca="1" si="14"/>
        <v>7.0983219162630275E+19</v>
      </c>
      <c r="R2412" s="57">
        <f t="shared" ca="1" si="15"/>
        <v>3</v>
      </c>
      <c r="S2412" s="8"/>
      <c r="T2412" s="8"/>
      <c r="U2412" s="8"/>
      <c r="V2412" s="8"/>
      <c r="W2412" s="8"/>
      <c r="X2412" s="8"/>
      <c r="Y2412" s="8"/>
      <c r="Z2412" s="8"/>
    </row>
    <row r="2413" spans="1:26" ht="15.75" customHeight="1">
      <c r="A2413" s="8"/>
      <c r="B2413" s="8"/>
      <c r="C2413" s="8"/>
      <c r="D2413" s="8"/>
      <c r="E2413" s="8"/>
      <c r="F2413" s="8"/>
      <c r="G2413" s="8"/>
      <c r="H2413" s="8"/>
      <c r="I2413" s="8"/>
      <c r="J2413" s="8"/>
      <c r="K2413" s="8"/>
      <c r="L2413" s="8"/>
      <c r="M2413" s="32"/>
      <c r="N2413" s="57" t="str">
        <f t="shared" si="17"/>
        <v/>
      </c>
      <c r="O2413" s="54">
        <f t="shared" ca="1" si="3"/>
        <v>85</v>
      </c>
      <c r="P2413" s="55">
        <f t="shared" ca="1" si="13"/>
        <v>-1.4196643832526054E+18</v>
      </c>
      <c r="Q2413" s="56">
        <f t="shared" ca="1" si="14"/>
        <v>6.9563554779377672E+19</v>
      </c>
      <c r="R2413" s="57">
        <f t="shared" ca="1" si="15"/>
        <v>4</v>
      </c>
      <c r="S2413" s="8"/>
      <c r="T2413" s="8"/>
      <c r="U2413" s="8"/>
      <c r="V2413" s="8"/>
      <c r="W2413" s="8"/>
      <c r="X2413" s="8"/>
      <c r="Y2413" s="8"/>
      <c r="Z2413" s="8"/>
    </row>
    <row r="2414" spans="1:26" ht="15.75" customHeight="1">
      <c r="A2414" s="8"/>
      <c r="B2414" s="8"/>
      <c r="C2414" s="8"/>
      <c r="D2414" s="8"/>
      <c r="E2414" s="8"/>
      <c r="F2414" s="8"/>
      <c r="G2414" s="8"/>
      <c r="H2414" s="8"/>
      <c r="I2414" s="8"/>
      <c r="J2414" s="8"/>
      <c r="K2414" s="8"/>
      <c r="L2414" s="8"/>
      <c r="M2414" s="32"/>
      <c r="N2414" s="57" t="str">
        <f t="shared" si="17"/>
        <v/>
      </c>
      <c r="O2414" s="54">
        <f t="shared" ca="1" si="3"/>
        <v>10</v>
      </c>
      <c r="P2414" s="55">
        <f t="shared" ca="1" si="13"/>
        <v>2.7825421911751071E+18</v>
      </c>
      <c r="Q2414" s="56">
        <f t="shared" ca="1" si="14"/>
        <v>7.2346096970552779E+19</v>
      </c>
      <c r="R2414" s="57">
        <f t="shared" ca="1" si="15"/>
        <v>0</v>
      </c>
      <c r="S2414" s="8"/>
      <c r="T2414" s="8"/>
      <c r="U2414" s="8"/>
      <c r="V2414" s="8"/>
      <c r="W2414" s="8"/>
      <c r="X2414" s="8"/>
      <c r="Y2414" s="8"/>
      <c r="Z2414" s="8"/>
    </row>
    <row r="2415" spans="1:26" ht="15.75" customHeight="1">
      <c r="A2415" s="8"/>
      <c r="B2415" s="8"/>
      <c r="C2415" s="8"/>
      <c r="D2415" s="8"/>
      <c r="E2415" s="8"/>
      <c r="F2415" s="8"/>
      <c r="G2415" s="8"/>
      <c r="H2415" s="8"/>
      <c r="I2415" s="8"/>
      <c r="J2415" s="8"/>
      <c r="K2415" s="8"/>
      <c r="L2415" s="8"/>
      <c r="M2415" s="32"/>
      <c r="N2415" s="57" t="str">
        <f t="shared" si="17"/>
        <v/>
      </c>
      <c r="O2415" s="54">
        <f t="shared" ca="1" si="3"/>
        <v>77</v>
      </c>
      <c r="P2415" s="55">
        <f t="shared" ca="1" si="13"/>
        <v>-1.4469219394110556E+18</v>
      </c>
      <c r="Q2415" s="56">
        <f t="shared" ca="1" si="14"/>
        <v>7.089917503114172E+19</v>
      </c>
      <c r="R2415" s="57">
        <f t="shared" ca="1" si="15"/>
        <v>1</v>
      </c>
      <c r="S2415" s="8"/>
      <c r="T2415" s="8"/>
      <c r="U2415" s="8"/>
      <c r="V2415" s="8"/>
      <c r="W2415" s="8"/>
      <c r="X2415" s="8"/>
      <c r="Y2415" s="8"/>
      <c r="Z2415" s="8"/>
    </row>
    <row r="2416" spans="1:26" ht="15.75" customHeight="1">
      <c r="A2416" s="8"/>
      <c r="B2416" s="8"/>
      <c r="C2416" s="8"/>
      <c r="D2416" s="8"/>
      <c r="E2416" s="8"/>
      <c r="F2416" s="8"/>
      <c r="G2416" s="8"/>
      <c r="H2416" s="8"/>
      <c r="I2416" s="8"/>
      <c r="J2416" s="8"/>
      <c r="K2416" s="8"/>
      <c r="L2416" s="8"/>
      <c r="M2416" s="32"/>
      <c r="N2416" s="57" t="str">
        <f t="shared" si="17"/>
        <v/>
      </c>
      <c r="O2416" s="54">
        <f t="shared" ca="1" si="3"/>
        <v>14</v>
      </c>
      <c r="P2416" s="55">
        <f t="shared" ca="1" si="13"/>
        <v>2.8359670012456689E+18</v>
      </c>
      <c r="Q2416" s="56">
        <f t="shared" ca="1" si="14"/>
        <v>7.3735142032387391E+19</v>
      </c>
      <c r="R2416" s="57">
        <f t="shared" ca="1" si="15"/>
        <v>0</v>
      </c>
      <c r="S2416" s="8"/>
      <c r="T2416" s="8"/>
      <c r="U2416" s="8"/>
      <c r="V2416" s="8"/>
      <c r="W2416" s="8"/>
      <c r="X2416" s="8"/>
      <c r="Y2416" s="8"/>
      <c r="Z2416" s="8"/>
    </row>
    <row r="2417" spans="1:26" ht="15.75" customHeight="1">
      <c r="A2417" s="8"/>
      <c r="B2417" s="8"/>
      <c r="C2417" s="8"/>
      <c r="D2417" s="8"/>
      <c r="E2417" s="8"/>
      <c r="F2417" s="8"/>
      <c r="G2417" s="8"/>
      <c r="H2417" s="8"/>
      <c r="I2417" s="8"/>
      <c r="J2417" s="8"/>
      <c r="K2417" s="8"/>
      <c r="L2417" s="8"/>
      <c r="M2417" s="32"/>
      <c r="N2417" s="57" t="str">
        <f t="shared" si="17"/>
        <v/>
      </c>
      <c r="O2417" s="54">
        <f t="shared" ca="1" si="3"/>
        <v>24</v>
      </c>
      <c r="P2417" s="55">
        <f t="shared" ca="1" si="13"/>
        <v>2.9494056812954957E+18</v>
      </c>
      <c r="Q2417" s="56">
        <f t="shared" ca="1" si="14"/>
        <v>7.6684547713682883E+19</v>
      </c>
      <c r="R2417" s="57">
        <f t="shared" ca="1" si="15"/>
        <v>0</v>
      </c>
      <c r="S2417" s="8"/>
      <c r="T2417" s="8"/>
      <c r="U2417" s="8"/>
      <c r="V2417" s="8"/>
      <c r="W2417" s="8"/>
      <c r="X2417" s="8"/>
      <c r="Y2417" s="8"/>
      <c r="Z2417" s="8"/>
    </row>
    <row r="2418" spans="1:26" ht="15.75" customHeight="1">
      <c r="A2418" s="8"/>
      <c r="B2418" s="8"/>
      <c r="C2418" s="8"/>
      <c r="D2418" s="8"/>
      <c r="E2418" s="8"/>
      <c r="F2418" s="8"/>
      <c r="G2418" s="8"/>
      <c r="H2418" s="8"/>
      <c r="I2418" s="8"/>
      <c r="J2418" s="8"/>
      <c r="K2418" s="8"/>
      <c r="L2418" s="8"/>
      <c r="M2418" s="32"/>
      <c r="N2418" s="57" t="str">
        <f t="shared" si="17"/>
        <v/>
      </c>
      <c r="O2418" s="54">
        <f t="shared" ca="1" si="3"/>
        <v>14</v>
      </c>
      <c r="P2418" s="55">
        <f t="shared" ca="1" si="13"/>
        <v>3.0673819085473152E+18</v>
      </c>
      <c r="Q2418" s="56">
        <f t="shared" ca="1" si="14"/>
        <v>7.9751929622230204E+19</v>
      </c>
      <c r="R2418" s="57">
        <f t="shared" ca="1" si="15"/>
        <v>0</v>
      </c>
      <c r="S2418" s="8"/>
      <c r="T2418" s="8"/>
      <c r="U2418" s="8"/>
      <c r="V2418" s="8"/>
      <c r="W2418" s="8"/>
      <c r="X2418" s="8"/>
      <c r="Y2418" s="8"/>
      <c r="Z2418" s="8"/>
    </row>
    <row r="2419" spans="1:26" ht="15.75" customHeight="1">
      <c r="A2419" s="8"/>
      <c r="B2419" s="8"/>
      <c r="C2419" s="8"/>
      <c r="D2419" s="8"/>
      <c r="E2419" s="8"/>
      <c r="F2419" s="8"/>
      <c r="G2419" s="8"/>
      <c r="H2419" s="8"/>
      <c r="I2419" s="8"/>
      <c r="J2419" s="8"/>
      <c r="K2419" s="8"/>
      <c r="L2419" s="8"/>
      <c r="M2419" s="32"/>
      <c r="N2419" s="57" t="str">
        <f t="shared" si="17"/>
        <v/>
      </c>
      <c r="O2419" s="54">
        <f t="shared" ca="1" si="3"/>
        <v>97</v>
      </c>
      <c r="P2419" s="55">
        <f t="shared" ca="1" si="13"/>
        <v>-1.5950385924446042E+18</v>
      </c>
      <c r="Q2419" s="56">
        <f t="shared" ca="1" si="14"/>
        <v>7.8156891029785608E+19</v>
      </c>
      <c r="R2419" s="57">
        <f t="shared" ca="1" si="15"/>
        <v>1</v>
      </c>
      <c r="S2419" s="8"/>
      <c r="T2419" s="8"/>
      <c r="U2419" s="8"/>
      <c r="V2419" s="8"/>
      <c r="W2419" s="8"/>
      <c r="X2419" s="8"/>
      <c r="Y2419" s="8"/>
      <c r="Z2419" s="8"/>
    </row>
    <row r="2420" spans="1:26" ht="15.75" customHeight="1">
      <c r="A2420" s="8"/>
      <c r="B2420" s="8"/>
      <c r="C2420" s="8"/>
      <c r="D2420" s="8"/>
      <c r="E2420" s="8"/>
      <c r="F2420" s="8"/>
      <c r="G2420" s="8"/>
      <c r="H2420" s="8"/>
      <c r="I2420" s="8"/>
      <c r="J2420" s="8"/>
      <c r="K2420" s="8"/>
      <c r="L2420" s="8"/>
      <c r="M2420" s="32"/>
      <c r="N2420" s="57" t="str">
        <f t="shared" si="17"/>
        <v/>
      </c>
      <c r="O2420" s="54">
        <f t="shared" ca="1" si="3"/>
        <v>57</v>
      </c>
      <c r="P2420" s="55">
        <f t="shared" ca="1" si="13"/>
        <v>3.1262756411914245E+18</v>
      </c>
      <c r="Q2420" s="56">
        <f t="shared" ca="1" si="14"/>
        <v>8.128316667097704E+19</v>
      </c>
      <c r="R2420" s="57">
        <f t="shared" ca="1" si="15"/>
        <v>0</v>
      </c>
      <c r="S2420" s="8"/>
      <c r="T2420" s="8"/>
      <c r="U2420" s="8"/>
      <c r="V2420" s="8"/>
      <c r="W2420" s="8"/>
      <c r="X2420" s="8"/>
      <c r="Y2420" s="8"/>
      <c r="Z2420" s="8"/>
    </row>
    <row r="2421" spans="1:26" ht="15.75" customHeight="1">
      <c r="A2421" s="8"/>
      <c r="B2421" s="8"/>
      <c r="C2421" s="8"/>
      <c r="D2421" s="8"/>
      <c r="E2421" s="8"/>
      <c r="F2421" s="8"/>
      <c r="G2421" s="8"/>
      <c r="H2421" s="8"/>
      <c r="I2421" s="8"/>
      <c r="J2421" s="8"/>
      <c r="K2421" s="8"/>
      <c r="L2421" s="8"/>
      <c r="M2421" s="32"/>
      <c r="N2421" s="57" t="str">
        <f t="shared" si="17"/>
        <v/>
      </c>
      <c r="O2421" s="54">
        <f t="shared" ca="1" si="3"/>
        <v>3</v>
      </c>
      <c r="P2421" s="55">
        <f t="shared" ca="1" si="13"/>
        <v>3.2513266668390815E+18</v>
      </c>
      <c r="Q2421" s="56">
        <f t="shared" ca="1" si="14"/>
        <v>8.4534493337816121E+19</v>
      </c>
      <c r="R2421" s="57">
        <f t="shared" ca="1" si="15"/>
        <v>0</v>
      </c>
      <c r="S2421" s="8"/>
      <c r="T2421" s="8"/>
      <c r="U2421" s="8"/>
      <c r="V2421" s="8"/>
      <c r="W2421" s="8"/>
      <c r="X2421" s="8"/>
      <c r="Y2421" s="8"/>
      <c r="Z2421" s="8"/>
    </row>
    <row r="2422" spans="1:26" ht="15.75" customHeight="1">
      <c r="A2422" s="8"/>
      <c r="B2422" s="8"/>
      <c r="C2422" s="8"/>
      <c r="D2422" s="8"/>
      <c r="E2422" s="8"/>
      <c r="F2422" s="8"/>
      <c r="G2422" s="8"/>
      <c r="H2422" s="8"/>
      <c r="I2422" s="8"/>
      <c r="J2422" s="8"/>
      <c r="K2422" s="8"/>
      <c r="L2422" s="8"/>
      <c r="M2422" s="32"/>
      <c r="N2422" s="57" t="str">
        <f t="shared" si="17"/>
        <v/>
      </c>
      <c r="O2422" s="54">
        <f t="shared" ca="1" si="3"/>
        <v>3</v>
      </c>
      <c r="P2422" s="55">
        <f t="shared" ca="1" si="13"/>
        <v>3.3813797335126451E+18</v>
      </c>
      <c r="Q2422" s="56">
        <f t="shared" ca="1" si="14"/>
        <v>8.7915873071328772E+19</v>
      </c>
      <c r="R2422" s="57">
        <f t="shared" ca="1" si="15"/>
        <v>0</v>
      </c>
      <c r="S2422" s="8"/>
      <c r="T2422" s="8"/>
      <c r="U2422" s="8"/>
      <c r="V2422" s="8"/>
      <c r="W2422" s="8"/>
      <c r="X2422" s="8"/>
      <c r="Y2422" s="8"/>
      <c r="Z2422" s="8"/>
    </row>
    <row r="2423" spans="1:26" ht="15.75" customHeight="1">
      <c r="A2423" s="8"/>
      <c r="B2423" s="8"/>
      <c r="C2423" s="8"/>
      <c r="D2423" s="8"/>
      <c r="E2423" s="8"/>
      <c r="F2423" s="8"/>
      <c r="G2423" s="8"/>
      <c r="H2423" s="8"/>
      <c r="I2423" s="8"/>
      <c r="J2423" s="8"/>
      <c r="K2423" s="8"/>
      <c r="L2423" s="8"/>
      <c r="M2423" s="32"/>
      <c r="N2423" s="57" t="str">
        <f t="shared" si="17"/>
        <v/>
      </c>
      <c r="O2423" s="54">
        <f t="shared" ca="1" si="3"/>
        <v>99</v>
      </c>
      <c r="P2423" s="55">
        <f t="shared" ca="1" si="13"/>
        <v>-1.7583174614265754E+18</v>
      </c>
      <c r="Q2423" s="56">
        <f t="shared" ca="1" si="14"/>
        <v>8.6157555609902203E+19</v>
      </c>
      <c r="R2423" s="57">
        <f t="shared" ca="1" si="15"/>
        <v>1</v>
      </c>
      <c r="S2423" s="8"/>
      <c r="T2423" s="8"/>
      <c r="U2423" s="8"/>
      <c r="V2423" s="8"/>
      <c r="W2423" s="8"/>
      <c r="X2423" s="8"/>
      <c r="Y2423" s="8"/>
      <c r="Z2423" s="8"/>
    </row>
    <row r="2424" spans="1:26" ht="15.75" customHeight="1">
      <c r="A2424" s="8"/>
      <c r="B2424" s="8"/>
      <c r="C2424" s="8"/>
      <c r="D2424" s="8"/>
      <c r="E2424" s="8"/>
      <c r="F2424" s="8"/>
      <c r="G2424" s="8"/>
      <c r="H2424" s="8"/>
      <c r="I2424" s="8"/>
      <c r="J2424" s="8"/>
      <c r="K2424" s="8"/>
      <c r="L2424" s="8"/>
      <c r="M2424" s="32"/>
      <c r="N2424" s="57" t="str">
        <f t="shared" si="17"/>
        <v/>
      </c>
      <c r="O2424" s="54">
        <f t="shared" ca="1" si="3"/>
        <v>56</v>
      </c>
      <c r="P2424" s="55">
        <f t="shared" ca="1" si="13"/>
        <v>3.4463022243960883E+18</v>
      </c>
      <c r="Q2424" s="56">
        <f t="shared" ca="1" si="14"/>
        <v>8.9603857834298294E+19</v>
      </c>
      <c r="R2424" s="57">
        <f t="shared" ca="1" si="15"/>
        <v>0</v>
      </c>
      <c r="S2424" s="8"/>
      <c r="T2424" s="8"/>
      <c r="U2424" s="8"/>
      <c r="V2424" s="8"/>
      <c r="W2424" s="8"/>
      <c r="X2424" s="8"/>
      <c r="Y2424" s="8"/>
      <c r="Z2424" s="8"/>
    </row>
    <row r="2425" spans="1:26" ht="15.75" customHeight="1">
      <c r="A2425" s="8"/>
      <c r="B2425" s="8"/>
      <c r="C2425" s="8"/>
      <c r="D2425" s="8"/>
      <c r="E2425" s="8"/>
      <c r="F2425" s="8"/>
      <c r="G2425" s="8"/>
      <c r="H2425" s="8"/>
      <c r="I2425" s="8"/>
      <c r="J2425" s="8"/>
      <c r="K2425" s="8"/>
      <c r="L2425" s="8"/>
      <c r="M2425" s="32"/>
      <c r="N2425" s="57" t="str">
        <f t="shared" si="17"/>
        <v/>
      </c>
      <c r="O2425" s="54">
        <f t="shared" ca="1" si="3"/>
        <v>37</v>
      </c>
      <c r="P2425" s="55">
        <f t="shared" ca="1" si="13"/>
        <v>3.5841543133719316E+18</v>
      </c>
      <c r="Q2425" s="56">
        <f t="shared" ca="1" si="14"/>
        <v>9.3188012147670221E+19</v>
      </c>
      <c r="R2425" s="57">
        <f t="shared" ca="1" si="15"/>
        <v>0</v>
      </c>
      <c r="S2425" s="8"/>
      <c r="T2425" s="8"/>
      <c r="U2425" s="8"/>
      <c r="V2425" s="8"/>
      <c r="W2425" s="8"/>
      <c r="X2425" s="8"/>
      <c r="Y2425" s="8"/>
      <c r="Z2425" s="8"/>
    </row>
    <row r="2426" spans="1:26" ht="15.75" customHeight="1">
      <c r="A2426" s="8"/>
      <c r="B2426" s="8"/>
      <c r="C2426" s="8"/>
      <c r="D2426" s="8"/>
      <c r="E2426" s="8"/>
      <c r="F2426" s="8"/>
      <c r="G2426" s="8"/>
      <c r="H2426" s="8"/>
      <c r="I2426" s="8"/>
      <c r="J2426" s="8"/>
      <c r="K2426" s="8"/>
      <c r="L2426" s="8"/>
      <c r="M2426" s="32"/>
      <c r="N2426" s="57" t="str">
        <f t="shared" si="17"/>
        <v/>
      </c>
      <c r="O2426" s="54">
        <f t="shared" ca="1" si="3"/>
        <v>18</v>
      </c>
      <c r="P2426" s="55">
        <f t="shared" ca="1" si="13"/>
        <v>3.7275204859068088E+18</v>
      </c>
      <c r="Q2426" s="56">
        <f t="shared" ca="1" si="14"/>
        <v>9.691553263357703E+19</v>
      </c>
      <c r="R2426" s="57">
        <f t="shared" ca="1" si="15"/>
        <v>0</v>
      </c>
      <c r="S2426" s="8"/>
      <c r="T2426" s="8"/>
      <c r="U2426" s="8"/>
      <c r="V2426" s="8"/>
      <c r="W2426" s="8"/>
      <c r="X2426" s="8"/>
      <c r="Y2426" s="8"/>
      <c r="Z2426" s="8"/>
    </row>
    <row r="2427" spans="1:26" ht="15.75" customHeight="1">
      <c r="A2427" s="8"/>
      <c r="B2427" s="8"/>
      <c r="C2427" s="8"/>
      <c r="D2427" s="8"/>
      <c r="E2427" s="8"/>
      <c r="F2427" s="8"/>
      <c r="G2427" s="8"/>
      <c r="H2427" s="8"/>
      <c r="I2427" s="8"/>
      <c r="J2427" s="8"/>
      <c r="K2427" s="8"/>
      <c r="L2427" s="8"/>
      <c r="M2427" s="32"/>
      <c r="N2427" s="57" t="str">
        <f t="shared" si="17"/>
        <v/>
      </c>
      <c r="O2427" s="54">
        <f t="shared" ca="1" si="3"/>
        <v>51</v>
      </c>
      <c r="P2427" s="55">
        <f t="shared" ca="1" si="13"/>
        <v>3.8766213053430815E+18</v>
      </c>
      <c r="Q2427" s="56">
        <f t="shared" ca="1" si="14"/>
        <v>1.0079215393892011E+20</v>
      </c>
      <c r="R2427" s="57">
        <f t="shared" ca="1" si="15"/>
        <v>0</v>
      </c>
      <c r="S2427" s="8"/>
      <c r="T2427" s="8"/>
      <c r="U2427" s="8"/>
      <c r="V2427" s="8"/>
      <c r="W2427" s="8"/>
      <c r="X2427" s="8"/>
      <c r="Y2427" s="8"/>
      <c r="Z2427" s="8"/>
    </row>
    <row r="2428" spans="1:26" ht="15.75" customHeight="1">
      <c r="A2428" s="8"/>
      <c r="B2428" s="8"/>
      <c r="C2428" s="8"/>
      <c r="D2428" s="8"/>
      <c r="E2428" s="8"/>
      <c r="F2428" s="8"/>
      <c r="G2428" s="8"/>
      <c r="H2428" s="8"/>
      <c r="I2428" s="8"/>
      <c r="J2428" s="8"/>
      <c r="K2428" s="8"/>
      <c r="L2428" s="8"/>
      <c r="M2428" s="32"/>
      <c r="N2428" s="57" t="str">
        <f t="shared" si="17"/>
        <v/>
      </c>
      <c r="O2428" s="54">
        <f t="shared" ca="1" si="3"/>
        <v>34</v>
      </c>
      <c r="P2428" s="55">
        <f t="shared" ca="1" si="13"/>
        <v>4.0316861575568046E+18</v>
      </c>
      <c r="Q2428" s="56">
        <f t="shared" ca="1" si="14"/>
        <v>1.0482384009647692E+20</v>
      </c>
      <c r="R2428" s="57">
        <f t="shared" ca="1" si="15"/>
        <v>0</v>
      </c>
      <c r="S2428" s="8"/>
      <c r="T2428" s="8"/>
      <c r="U2428" s="8"/>
      <c r="V2428" s="8"/>
      <c r="W2428" s="8"/>
      <c r="X2428" s="8"/>
      <c r="Y2428" s="8"/>
      <c r="Z2428" s="8"/>
    </row>
    <row r="2429" spans="1:26" ht="15.75" customHeight="1">
      <c r="A2429" s="8"/>
      <c r="B2429" s="8"/>
      <c r="C2429" s="8"/>
      <c r="D2429" s="8"/>
      <c r="E2429" s="8"/>
      <c r="F2429" s="8"/>
      <c r="G2429" s="8"/>
      <c r="H2429" s="8"/>
      <c r="I2429" s="8"/>
      <c r="J2429" s="8"/>
      <c r="K2429" s="8"/>
      <c r="L2429" s="8"/>
      <c r="M2429" s="32"/>
      <c r="N2429" s="57" t="str">
        <f t="shared" si="17"/>
        <v/>
      </c>
      <c r="O2429" s="54">
        <f t="shared" ca="1" si="3"/>
        <v>31</v>
      </c>
      <c r="P2429" s="55">
        <f t="shared" ca="1" si="13"/>
        <v>4.1929536038590771E+18</v>
      </c>
      <c r="Q2429" s="56">
        <f t="shared" ca="1" si="14"/>
        <v>1.0901679370033599E+20</v>
      </c>
      <c r="R2429" s="57">
        <f t="shared" ca="1" si="15"/>
        <v>0</v>
      </c>
      <c r="S2429" s="8"/>
      <c r="T2429" s="8"/>
      <c r="U2429" s="8"/>
      <c r="V2429" s="8"/>
      <c r="W2429" s="8"/>
      <c r="X2429" s="8"/>
      <c r="Y2429" s="8"/>
      <c r="Z2429" s="8"/>
    </row>
    <row r="2430" spans="1:26" ht="15.75" customHeight="1">
      <c r="A2430" s="8"/>
      <c r="B2430" s="8"/>
      <c r="C2430" s="8"/>
      <c r="D2430" s="8"/>
      <c r="E2430" s="8"/>
      <c r="F2430" s="8"/>
      <c r="G2430" s="8"/>
      <c r="H2430" s="8"/>
      <c r="I2430" s="8"/>
      <c r="J2430" s="8"/>
      <c r="K2430" s="8"/>
      <c r="L2430" s="8"/>
      <c r="M2430" s="32"/>
      <c r="N2430" s="57" t="str">
        <f t="shared" si="17"/>
        <v/>
      </c>
      <c r="O2430" s="54">
        <f t="shared" ca="1" si="3"/>
        <v>78</v>
      </c>
      <c r="P2430" s="55">
        <f t="shared" ca="1" si="13"/>
        <v>-2.18033587400672E+18</v>
      </c>
      <c r="Q2430" s="56">
        <f t="shared" ca="1" si="14"/>
        <v>1.0683645782632928E+20</v>
      </c>
      <c r="R2430" s="57">
        <f t="shared" ca="1" si="15"/>
        <v>1</v>
      </c>
      <c r="S2430" s="8"/>
      <c r="T2430" s="8"/>
      <c r="U2430" s="8"/>
      <c r="V2430" s="8"/>
      <c r="W2430" s="8"/>
      <c r="X2430" s="8"/>
      <c r="Y2430" s="8"/>
      <c r="Z2430" s="8"/>
    </row>
    <row r="2431" spans="1:26" ht="15.75" customHeight="1">
      <c r="A2431" s="8"/>
      <c r="B2431" s="8"/>
      <c r="C2431" s="8"/>
      <c r="D2431" s="8"/>
      <c r="E2431" s="8"/>
      <c r="F2431" s="8"/>
      <c r="G2431" s="8"/>
      <c r="H2431" s="8"/>
      <c r="I2431" s="8"/>
      <c r="J2431" s="8"/>
      <c r="K2431" s="8"/>
      <c r="L2431" s="8"/>
      <c r="M2431" s="32"/>
      <c r="N2431" s="57" t="str">
        <f t="shared" si="17"/>
        <v/>
      </c>
      <c r="O2431" s="54">
        <f t="shared" ca="1" si="3"/>
        <v>45</v>
      </c>
      <c r="P2431" s="55">
        <f t="shared" ca="1" si="13"/>
        <v>4.2734583130531712E+18</v>
      </c>
      <c r="Q2431" s="56">
        <f t="shared" ca="1" si="14"/>
        <v>1.1110991613938246E+20</v>
      </c>
      <c r="R2431" s="57">
        <f t="shared" ca="1" si="15"/>
        <v>0</v>
      </c>
      <c r="S2431" s="8"/>
      <c r="T2431" s="8"/>
      <c r="U2431" s="8"/>
      <c r="V2431" s="8"/>
      <c r="W2431" s="8"/>
      <c r="X2431" s="8"/>
      <c r="Y2431" s="8"/>
      <c r="Z2431" s="8"/>
    </row>
    <row r="2432" spans="1:26" ht="15.75" customHeight="1">
      <c r="A2432" s="8"/>
      <c r="B2432" s="8"/>
      <c r="C2432" s="8"/>
      <c r="D2432" s="8"/>
      <c r="E2432" s="8"/>
      <c r="F2432" s="8"/>
      <c r="G2432" s="8"/>
      <c r="H2432" s="8"/>
      <c r="I2432" s="8"/>
      <c r="J2432" s="8"/>
      <c r="K2432" s="8"/>
      <c r="L2432" s="8"/>
      <c r="M2432" s="32"/>
      <c r="N2432" s="57" t="str">
        <f t="shared" si="17"/>
        <v/>
      </c>
      <c r="O2432" s="54">
        <f t="shared" ca="1" si="3"/>
        <v>45</v>
      </c>
      <c r="P2432" s="55">
        <f t="shared" ca="1" si="13"/>
        <v>4.4443966455752986E+18</v>
      </c>
      <c r="Q2432" s="56">
        <f t="shared" ca="1" si="14"/>
        <v>1.1555431278495775E+20</v>
      </c>
      <c r="R2432" s="57">
        <f t="shared" ca="1" si="15"/>
        <v>0</v>
      </c>
      <c r="S2432" s="8"/>
      <c r="T2432" s="8"/>
      <c r="U2432" s="8"/>
      <c r="V2432" s="8"/>
      <c r="W2432" s="8"/>
      <c r="X2432" s="8"/>
      <c r="Y2432" s="8"/>
      <c r="Z2432" s="8"/>
    </row>
    <row r="2433" spans="1:26" ht="15.75" customHeight="1">
      <c r="A2433" s="8"/>
      <c r="B2433" s="8"/>
      <c r="C2433" s="8"/>
      <c r="D2433" s="8"/>
      <c r="E2433" s="8"/>
      <c r="F2433" s="8"/>
      <c r="G2433" s="8"/>
      <c r="H2433" s="8"/>
      <c r="I2433" s="8"/>
      <c r="J2433" s="8"/>
      <c r="K2433" s="8"/>
      <c r="L2433" s="8"/>
      <c r="M2433" s="32"/>
      <c r="N2433" s="57" t="str">
        <f t="shared" si="17"/>
        <v/>
      </c>
      <c r="O2433" s="54">
        <f t="shared" ca="1" si="3"/>
        <v>53</v>
      </c>
      <c r="P2433" s="55">
        <f t="shared" ca="1" si="13"/>
        <v>4.6221725113983099E+18</v>
      </c>
      <c r="Q2433" s="56">
        <f t="shared" ca="1" si="14"/>
        <v>1.2017648529635607E+20</v>
      </c>
      <c r="R2433" s="57">
        <f t="shared" ca="1" si="15"/>
        <v>0</v>
      </c>
      <c r="S2433" s="8"/>
      <c r="T2433" s="8"/>
      <c r="U2433" s="8"/>
      <c r="V2433" s="8"/>
      <c r="W2433" s="8"/>
      <c r="X2433" s="8"/>
      <c r="Y2433" s="8"/>
      <c r="Z2433" s="8"/>
    </row>
    <row r="2434" spans="1:26" ht="15.75" customHeight="1">
      <c r="A2434" s="8"/>
      <c r="B2434" s="8"/>
      <c r="C2434" s="8"/>
      <c r="D2434" s="8"/>
      <c r="E2434" s="8"/>
      <c r="F2434" s="8"/>
      <c r="G2434" s="8"/>
      <c r="H2434" s="8"/>
      <c r="I2434" s="8"/>
      <c r="J2434" s="8"/>
      <c r="K2434" s="8"/>
      <c r="L2434" s="8"/>
      <c r="M2434" s="32"/>
      <c r="N2434" s="57" t="str">
        <f t="shared" si="17"/>
        <v/>
      </c>
      <c r="O2434" s="54">
        <f t="shared" ca="1" si="3"/>
        <v>39</v>
      </c>
      <c r="P2434" s="55">
        <f t="shared" ca="1" si="13"/>
        <v>4.8070594118542428E+18</v>
      </c>
      <c r="Q2434" s="56">
        <f t="shared" ca="1" si="14"/>
        <v>1.2498354470821031E+20</v>
      </c>
      <c r="R2434" s="57">
        <f t="shared" ca="1" si="15"/>
        <v>0</v>
      </c>
      <c r="S2434" s="8"/>
      <c r="T2434" s="8"/>
      <c r="U2434" s="8"/>
      <c r="V2434" s="8"/>
      <c r="W2434" s="8"/>
      <c r="X2434" s="8"/>
      <c r="Y2434" s="8"/>
      <c r="Z2434" s="8"/>
    </row>
    <row r="2435" spans="1:26" ht="15.75" customHeight="1">
      <c r="A2435" s="8"/>
      <c r="B2435" s="8"/>
      <c r="C2435" s="8"/>
      <c r="D2435" s="8"/>
      <c r="E2435" s="8"/>
      <c r="F2435" s="8"/>
      <c r="G2435" s="8"/>
      <c r="H2435" s="8"/>
      <c r="I2435" s="8"/>
      <c r="J2435" s="8"/>
      <c r="K2435" s="8"/>
      <c r="L2435" s="8"/>
      <c r="M2435" s="32"/>
      <c r="N2435" s="57" t="str">
        <f t="shared" si="17"/>
        <v/>
      </c>
      <c r="O2435" s="54">
        <f t="shared" ca="1" si="3"/>
        <v>82</v>
      </c>
      <c r="P2435" s="55">
        <f t="shared" ca="1" si="13"/>
        <v>-2.4996708941642061E+18</v>
      </c>
      <c r="Q2435" s="56">
        <f t="shared" ca="1" si="14"/>
        <v>1.224838738140461E+20</v>
      </c>
      <c r="R2435" s="57">
        <f t="shared" ca="1" si="15"/>
        <v>1</v>
      </c>
      <c r="S2435" s="8"/>
      <c r="T2435" s="8"/>
      <c r="U2435" s="8"/>
      <c r="V2435" s="8"/>
      <c r="W2435" s="8"/>
      <c r="X2435" s="8"/>
      <c r="Y2435" s="8"/>
      <c r="Z2435" s="8"/>
    </row>
    <row r="2436" spans="1:26" ht="15.75" customHeight="1">
      <c r="A2436" s="8"/>
      <c r="B2436" s="8"/>
      <c r="C2436" s="8"/>
      <c r="D2436" s="8"/>
      <c r="E2436" s="8"/>
      <c r="F2436" s="8"/>
      <c r="G2436" s="8"/>
      <c r="H2436" s="8"/>
      <c r="I2436" s="8"/>
      <c r="J2436" s="8"/>
      <c r="K2436" s="8"/>
      <c r="L2436" s="8"/>
      <c r="M2436" s="32"/>
      <c r="N2436" s="57" t="str">
        <f t="shared" si="17"/>
        <v/>
      </c>
      <c r="O2436" s="54">
        <f t="shared" ca="1" si="3"/>
        <v>50</v>
      </c>
      <c r="P2436" s="55">
        <f t="shared" ca="1" si="13"/>
        <v>4.8993549525618442E+18</v>
      </c>
      <c r="Q2436" s="56">
        <f t="shared" ca="1" si="14"/>
        <v>1.2738322876660793E+20</v>
      </c>
      <c r="R2436" s="57">
        <f t="shared" ca="1" si="15"/>
        <v>0</v>
      </c>
      <c r="S2436" s="8"/>
      <c r="T2436" s="8"/>
      <c r="U2436" s="8"/>
      <c r="V2436" s="8"/>
      <c r="W2436" s="8"/>
      <c r="X2436" s="8"/>
      <c r="Y2436" s="8"/>
      <c r="Z2436" s="8"/>
    </row>
    <row r="2437" spans="1:26" ht="15.75" customHeight="1">
      <c r="A2437" s="8"/>
      <c r="B2437" s="8"/>
      <c r="C2437" s="8"/>
      <c r="D2437" s="8"/>
      <c r="E2437" s="8"/>
      <c r="F2437" s="8"/>
      <c r="G2437" s="8"/>
      <c r="H2437" s="8"/>
      <c r="I2437" s="8"/>
      <c r="J2437" s="8"/>
      <c r="K2437" s="8"/>
      <c r="L2437" s="8"/>
      <c r="M2437" s="32"/>
      <c r="N2437" s="57" t="str">
        <f t="shared" si="17"/>
        <v/>
      </c>
      <c r="O2437" s="54">
        <f t="shared" ca="1" si="3"/>
        <v>35</v>
      </c>
      <c r="P2437" s="55">
        <f t="shared" ca="1" si="13"/>
        <v>5.095329150664318E+18</v>
      </c>
      <c r="Q2437" s="56">
        <f t="shared" ca="1" si="14"/>
        <v>1.3247855791727224E+20</v>
      </c>
      <c r="R2437" s="57">
        <f t="shared" ca="1" si="15"/>
        <v>0</v>
      </c>
      <c r="S2437" s="8"/>
      <c r="T2437" s="8"/>
      <c r="U2437" s="8"/>
      <c r="V2437" s="8"/>
      <c r="W2437" s="8"/>
      <c r="X2437" s="8"/>
      <c r="Y2437" s="8"/>
      <c r="Z2437" s="8"/>
    </row>
    <row r="2438" spans="1:26" ht="15.75" customHeight="1">
      <c r="A2438" s="8"/>
      <c r="B2438" s="8"/>
      <c r="C2438" s="8"/>
      <c r="D2438" s="8"/>
      <c r="E2438" s="8"/>
      <c r="F2438" s="8"/>
      <c r="G2438" s="8"/>
      <c r="H2438" s="8"/>
      <c r="I2438" s="8"/>
      <c r="J2438" s="8"/>
      <c r="K2438" s="8"/>
      <c r="L2438" s="8"/>
      <c r="M2438" s="32"/>
      <c r="N2438" s="57" t="str">
        <f t="shared" si="17"/>
        <v/>
      </c>
      <c r="O2438" s="54">
        <f t="shared" ca="1" si="3"/>
        <v>49</v>
      </c>
      <c r="P2438" s="55">
        <f t="shared" ca="1" si="13"/>
        <v>5.2991423166908897E+18</v>
      </c>
      <c r="Q2438" s="56">
        <f t="shared" ca="1" si="14"/>
        <v>1.3777770023396313E+20</v>
      </c>
      <c r="R2438" s="57">
        <f t="shared" ca="1" si="15"/>
        <v>0</v>
      </c>
      <c r="S2438" s="8"/>
      <c r="T2438" s="8"/>
      <c r="U2438" s="8"/>
      <c r="V2438" s="8"/>
      <c r="W2438" s="8"/>
      <c r="X2438" s="8"/>
      <c r="Y2438" s="8"/>
      <c r="Z2438" s="8"/>
    </row>
    <row r="2439" spans="1:26" ht="15.75" customHeight="1">
      <c r="A2439" s="8"/>
      <c r="B2439" s="8"/>
      <c r="C2439" s="8"/>
      <c r="D2439" s="8"/>
      <c r="E2439" s="8"/>
      <c r="F2439" s="8"/>
      <c r="G2439" s="8"/>
      <c r="H2439" s="8"/>
      <c r="I2439" s="8"/>
      <c r="J2439" s="8"/>
      <c r="K2439" s="8"/>
      <c r="L2439" s="8"/>
      <c r="M2439" s="32"/>
      <c r="N2439" s="57" t="str">
        <f t="shared" si="17"/>
        <v/>
      </c>
      <c r="O2439" s="54">
        <f t="shared" ca="1" si="3"/>
        <v>68</v>
      </c>
      <c r="P2439" s="55">
        <f t="shared" ca="1" si="13"/>
        <v>-2.7555540046792627E+18</v>
      </c>
      <c r="Q2439" s="56">
        <f t="shared" ca="1" si="14"/>
        <v>1.3502214622928386E+20</v>
      </c>
      <c r="R2439" s="57">
        <f t="shared" ca="1" si="15"/>
        <v>1</v>
      </c>
      <c r="S2439" s="8"/>
      <c r="T2439" s="8"/>
      <c r="U2439" s="8"/>
      <c r="V2439" s="8"/>
      <c r="W2439" s="8"/>
      <c r="X2439" s="8"/>
      <c r="Y2439" s="8"/>
      <c r="Z2439" s="8"/>
    </row>
    <row r="2440" spans="1:26" ht="15.75" customHeight="1">
      <c r="A2440" s="8"/>
      <c r="B2440" s="8"/>
      <c r="C2440" s="8"/>
      <c r="D2440" s="8"/>
      <c r="E2440" s="8"/>
      <c r="F2440" s="8"/>
      <c r="G2440" s="8"/>
      <c r="H2440" s="8"/>
      <c r="I2440" s="8"/>
      <c r="J2440" s="8"/>
      <c r="K2440" s="8"/>
      <c r="L2440" s="8"/>
      <c r="M2440" s="32"/>
      <c r="N2440" s="57" t="str">
        <f t="shared" si="17"/>
        <v/>
      </c>
      <c r="O2440" s="54">
        <f t="shared" ca="1" si="3"/>
        <v>33</v>
      </c>
      <c r="P2440" s="55">
        <f t="shared" ca="1" si="13"/>
        <v>5.4008858491713546E+18</v>
      </c>
      <c r="Q2440" s="56">
        <f t="shared" ca="1" si="14"/>
        <v>1.4042303207845523E+20</v>
      </c>
      <c r="R2440" s="57">
        <f t="shared" ca="1" si="15"/>
        <v>0</v>
      </c>
      <c r="S2440" s="8"/>
      <c r="T2440" s="8"/>
      <c r="U2440" s="8"/>
      <c r="V2440" s="8"/>
      <c r="W2440" s="8"/>
      <c r="X2440" s="8"/>
      <c r="Y2440" s="8"/>
      <c r="Z2440" s="8"/>
    </row>
    <row r="2441" spans="1:26" ht="15.75" customHeight="1">
      <c r="A2441" s="8"/>
      <c r="B2441" s="8"/>
      <c r="C2441" s="8"/>
      <c r="D2441" s="8"/>
      <c r="E2441" s="8"/>
      <c r="F2441" s="8"/>
      <c r="G2441" s="8"/>
      <c r="H2441" s="8"/>
      <c r="I2441" s="8"/>
      <c r="J2441" s="8"/>
      <c r="K2441" s="8"/>
      <c r="L2441" s="8"/>
      <c r="M2441" s="32"/>
      <c r="N2441" s="57" t="str">
        <f t="shared" si="17"/>
        <v/>
      </c>
      <c r="O2441" s="54">
        <f t="shared" ca="1" si="3"/>
        <v>29</v>
      </c>
      <c r="P2441" s="55">
        <f t="shared" ca="1" si="13"/>
        <v>5.6169212831382088E+18</v>
      </c>
      <c r="Q2441" s="56">
        <f t="shared" ca="1" si="14"/>
        <v>1.4603995336159343E+20</v>
      </c>
      <c r="R2441" s="57">
        <f t="shared" ca="1" si="15"/>
        <v>0</v>
      </c>
      <c r="S2441" s="8"/>
      <c r="T2441" s="8"/>
      <c r="U2441" s="8"/>
      <c r="V2441" s="8"/>
      <c r="W2441" s="8"/>
      <c r="X2441" s="8"/>
      <c r="Y2441" s="8"/>
      <c r="Z2441" s="8"/>
    </row>
    <row r="2442" spans="1:26" ht="15.75" customHeight="1">
      <c r="A2442" s="8"/>
      <c r="B2442" s="8"/>
      <c r="C2442" s="8"/>
      <c r="D2442" s="8"/>
      <c r="E2442" s="8"/>
      <c r="F2442" s="8"/>
      <c r="G2442" s="8"/>
      <c r="H2442" s="8"/>
      <c r="I2442" s="8"/>
      <c r="J2442" s="8"/>
      <c r="K2442" s="8"/>
      <c r="L2442" s="8"/>
      <c r="M2442" s="32"/>
      <c r="N2442" s="57" t="str">
        <f t="shared" si="17"/>
        <v/>
      </c>
      <c r="O2442" s="54">
        <f t="shared" ca="1" si="3"/>
        <v>51</v>
      </c>
      <c r="P2442" s="55">
        <f t="shared" ca="1" si="13"/>
        <v>5.8415981344637379E+18</v>
      </c>
      <c r="Q2442" s="56">
        <f t="shared" ca="1" si="14"/>
        <v>1.5188155149605716E+20</v>
      </c>
      <c r="R2442" s="57">
        <f t="shared" ca="1" si="15"/>
        <v>0</v>
      </c>
      <c r="S2442" s="8"/>
      <c r="T2442" s="8"/>
      <c r="U2442" s="8"/>
      <c r="V2442" s="8"/>
      <c r="W2442" s="8"/>
      <c r="X2442" s="8"/>
      <c r="Y2442" s="8"/>
      <c r="Z2442" s="8"/>
    </row>
    <row r="2443" spans="1:26" ht="15.75" customHeight="1">
      <c r="A2443" s="8"/>
      <c r="B2443" s="8"/>
      <c r="C2443" s="8"/>
      <c r="D2443" s="8"/>
      <c r="E2443" s="8"/>
      <c r="F2443" s="8"/>
      <c r="G2443" s="8"/>
      <c r="H2443" s="8"/>
      <c r="I2443" s="8"/>
      <c r="J2443" s="8"/>
      <c r="K2443" s="8"/>
      <c r="L2443" s="8"/>
      <c r="M2443" s="32"/>
      <c r="N2443" s="57" t="str">
        <f t="shared" si="17"/>
        <v/>
      </c>
      <c r="O2443" s="54">
        <f t="shared" ca="1" si="3"/>
        <v>68</v>
      </c>
      <c r="P2443" s="55">
        <f t="shared" ca="1" si="13"/>
        <v>-3.0376310299211433E+18</v>
      </c>
      <c r="Q2443" s="56">
        <f t="shared" ca="1" si="14"/>
        <v>1.4884392046613601E+20</v>
      </c>
      <c r="R2443" s="57">
        <f t="shared" ca="1" si="15"/>
        <v>1</v>
      </c>
      <c r="S2443" s="8"/>
      <c r="T2443" s="8"/>
      <c r="U2443" s="8"/>
      <c r="V2443" s="8"/>
      <c r="W2443" s="8"/>
      <c r="X2443" s="8"/>
      <c r="Y2443" s="8"/>
      <c r="Z2443" s="8"/>
    </row>
    <row r="2444" spans="1:26" ht="15.75" customHeight="1">
      <c r="A2444" s="8"/>
      <c r="B2444" s="8"/>
      <c r="C2444" s="8"/>
      <c r="D2444" s="8"/>
      <c r="E2444" s="8"/>
      <c r="F2444" s="8"/>
      <c r="G2444" s="8"/>
      <c r="H2444" s="8"/>
      <c r="I2444" s="8"/>
      <c r="J2444" s="8"/>
      <c r="K2444" s="8"/>
      <c r="L2444" s="8"/>
      <c r="M2444" s="32"/>
      <c r="N2444" s="57" t="str">
        <f t="shared" si="17"/>
        <v/>
      </c>
      <c r="O2444" s="54">
        <f t="shared" ca="1" si="3"/>
        <v>80</v>
      </c>
      <c r="P2444" s="55">
        <f t="shared" ca="1" si="13"/>
        <v>-2.9768784093227203E+18</v>
      </c>
      <c r="Q2444" s="56">
        <f t="shared" ca="1" si="14"/>
        <v>1.4586704205681328E+20</v>
      </c>
      <c r="R2444" s="57">
        <f t="shared" ca="1" si="15"/>
        <v>2</v>
      </c>
      <c r="S2444" s="8"/>
      <c r="T2444" s="8"/>
      <c r="U2444" s="8"/>
      <c r="V2444" s="8"/>
      <c r="W2444" s="8"/>
      <c r="X2444" s="8"/>
      <c r="Y2444" s="8"/>
      <c r="Z2444" s="8"/>
    </row>
    <row r="2445" spans="1:26" ht="15.75" customHeight="1">
      <c r="A2445" s="8"/>
      <c r="B2445" s="8"/>
      <c r="C2445" s="8"/>
      <c r="D2445" s="8"/>
      <c r="E2445" s="8"/>
      <c r="F2445" s="8"/>
      <c r="G2445" s="8"/>
      <c r="H2445" s="8"/>
      <c r="I2445" s="8"/>
      <c r="J2445" s="8"/>
      <c r="K2445" s="8"/>
      <c r="L2445" s="8"/>
      <c r="M2445" s="32"/>
      <c r="N2445" s="57" t="str">
        <f t="shared" si="17"/>
        <v/>
      </c>
      <c r="O2445" s="54">
        <f t="shared" ca="1" si="3"/>
        <v>15</v>
      </c>
      <c r="P2445" s="55">
        <f t="shared" ca="1" si="13"/>
        <v>5.8346816822725315E+18</v>
      </c>
      <c r="Q2445" s="56">
        <f t="shared" ca="1" si="14"/>
        <v>1.517017237390858E+20</v>
      </c>
      <c r="R2445" s="57">
        <f t="shared" ca="1" si="15"/>
        <v>0</v>
      </c>
      <c r="S2445" s="8"/>
      <c r="T2445" s="8"/>
      <c r="U2445" s="8"/>
      <c r="V2445" s="8"/>
      <c r="W2445" s="8"/>
      <c r="X2445" s="8"/>
      <c r="Y2445" s="8"/>
      <c r="Z2445" s="8"/>
    </row>
    <row r="2446" spans="1:26" ht="15.75" customHeight="1">
      <c r="A2446" s="8"/>
      <c r="B2446" s="8"/>
      <c r="C2446" s="8"/>
      <c r="D2446" s="8"/>
      <c r="E2446" s="8"/>
      <c r="F2446" s="8"/>
      <c r="G2446" s="8"/>
      <c r="H2446" s="8"/>
      <c r="I2446" s="8"/>
      <c r="J2446" s="8"/>
      <c r="K2446" s="8"/>
      <c r="L2446" s="8"/>
      <c r="M2446" s="32"/>
      <c r="N2446" s="57" t="str">
        <f t="shared" si="17"/>
        <v/>
      </c>
      <c r="O2446" s="54">
        <f t="shared" ca="1" si="3"/>
        <v>6</v>
      </c>
      <c r="P2446" s="55">
        <f t="shared" ca="1" si="13"/>
        <v>6.0680689495634319E+18</v>
      </c>
      <c r="Q2446" s="56">
        <f t="shared" ca="1" si="14"/>
        <v>1.5776979268864924E+20</v>
      </c>
      <c r="R2446" s="57">
        <f t="shared" ca="1" si="15"/>
        <v>0</v>
      </c>
      <c r="S2446" s="8"/>
      <c r="T2446" s="8"/>
      <c r="U2446" s="8"/>
      <c r="V2446" s="8"/>
      <c r="W2446" s="8"/>
      <c r="X2446" s="8"/>
      <c r="Y2446" s="8"/>
      <c r="Z2446" s="8"/>
    </row>
    <row r="2447" spans="1:26" ht="15.75" customHeight="1">
      <c r="A2447" s="8"/>
      <c r="B2447" s="8"/>
      <c r="C2447" s="8"/>
      <c r="D2447" s="8"/>
      <c r="E2447" s="8"/>
      <c r="F2447" s="8"/>
      <c r="G2447" s="8"/>
      <c r="H2447" s="8"/>
      <c r="I2447" s="8"/>
      <c r="J2447" s="8"/>
      <c r="K2447" s="8"/>
      <c r="L2447" s="8"/>
      <c r="M2447" s="32"/>
      <c r="N2447" s="57" t="str">
        <f t="shared" si="17"/>
        <v/>
      </c>
      <c r="O2447" s="54">
        <f t="shared" ca="1" si="3"/>
        <v>72</v>
      </c>
      <c r="P2447" s="55">
        <f t="shared" ca="1" si="13"/>
        <v>-3.1553958537729848E+18</v>
      </c>
      <c r="Q2447" s="56">
        <f t="shared" ca="1" si="14"/>
        <v>1.5461439683487626E+20</v>
      </c>
      <c r="R2447" s="57">
        <f t="shared" ca="1" si="15"/>
        <v>1</v>
      </c>
      <c r="S2447" s="8"/>
      <c r="T2447" s="8"/>
      <c r="U2447" s="8"/>
      <c r="V2447" s="8"/>
      <c r="W2447" s="8"/>
      <c r="X2447" s="8"/>
      <c r="Y2447" s="8"/>
      <c r="Z2447" s="8"/>
    </row>
    <row r="2448" spans="1:26" ht="15.75" customHeight="1">
      <c r="A2448" s="8"/>
      <c r="B2448" s="8"/>
      <c r="C2448" s="8"/>
      <c r="D2448" s="8"/>
      <c r="E2448" s="8"/>
      <c r="F2448" s="8"/>
      <c r="G2448" s="8"/>
      <c r="H2448" s="8"/>
      <c r="I2448" s="8"/>
      <c r="J2448" s="8"/>
      <c r="K2448" s="8"/>
      <c r="L2448" s="8"/>
      <c r="M2448" s="32"/>
      <c r="N2448" s="57" t="str">
        <f t="shared" si="17"/>
        <v/>
      </c>
      <c r="O2448" s="54">
        <f t="shared" ca="1" si="3"/>
        <v>52</v>
      </c>
      <c r="P2448" s="55">
        <f t="shared" ca="1" si="13"/>
        <v>6.1845758733950505E+18</v>
      </c>
      <c r="Q2448" s="56">
        <f t="shared" ca="1" si="14"/>
        <v>1.6079897270827133E+20</v>
      </c>
      <c r="R2448" s="57">
        <f t="shared" ca="1" si="15"/>
        <v>0</v>
      </c>
      <c r="S2448" s="8"/>
      <c r="T2448" s="8"/>
      <c r="U2448" s="8"/>
      <c r="V2448" s="8"/>
      <c r="W2448" s="8"/>
      <c r="X2448" s="8"/>
      <c r="Y2448" s="8"/>
      <c r="Z2448" s="8"/>
    </row>
    <row r="2449" spans="1:26" ht="15.75" customHeight="1">
      <c r="A2449" s="8"/>
      <c r="B2449" s="8"/>
      <c r="C2449" s="8"/>
      <c r="D2449" s="8"/>
      <c r="E2449" s="8"/>
      <c r="F2449" s="8"/>
      <c r="G2449" s="8"/>
      <c r="H2449" s="8"/>
      <c r="I2449" s="8"/>
      <c r="J2449" s="8"/>
      <c r="K2449" s="8"/>
      <c r="L2449" s="8"/>
      <c r="M2449" s="32"/>
      <c r="N2449" s="57" t="str">
        <f t="shared" si="17"/>
        <v/>
      </c>
      <c r="O2449" s="54">
        <f t="shared" ca="1" si="3"/>
        <v>1</v>
      </c>
      <c r="P2449" s="55">
        <f t="shared" ca="1" si="13"/>
        <v>6.4319589083308534E+18</v>
      </c>
      <c r="Q2449" s="56">
        <f t="shared" ca="1" si="14"/>
        <v>1.6723093161660219E+20</v>
      </c>
      <c r="R2449" s="57">
        <f t="shared" ca="1" si="15"/>
        <v>0</v>
      </c>
      <c r="S2449" s="8"/>
      <c r="T2449" s="8"/>
      <c r="U2449" s="8"/>
      <c r="V2449" s="8"/>
      <c r="W2449" s="8"/>
      <c r="X2449" s="8"/>
      <c r="Y2449" s="8"/>
      <c r="Z2449" s="8"/>
    </row>
    <row r="2450" spans="1:26" ht="15.75" customHeight="1">
      <c r="A2450" s="8"/>
      <c r="B2450" s="8"/>
      <c r="C2450" s="8"/>
      <c r="D2450" s="8"/>
      <c r="E2450" s="8"/>
      <c r="F2450" s="8"/>
      <c r="G2450" s="8"/>
      <c r="H2450" s="8"/>
      <c r="I2450" s="8"/>
      <c r="J2450" s="8"/>
      <c r="K2450" s="8"/>
      <c r="L2450" s="8"/>
      <c r="M2450" s="32"/>
      <c r="N2450" s="57" t="str">
        <f t="shared" si="17"/>
        <v/>
      </c>
      <c r="O2450" s="54">
        <f t="shared" ca="1" si="3"/>
        <v>98</v>
      </c>
      <c r="P2450" s="55">
        <f t="shared" ca="1" si="13"/>
        <v>-3.3446186323320438E+18</v>
      </c>
      <c r="Q2450" s="56">
        <f t="shared" ca="1" si="14"/>
        <v>1.6388631298427014E+20</v>
      </c>
      <c r="R2450" s="57">
        <f t="shared" ca="1" si="15"/>
        <v>1</v>
      </c>
      <c r="S2450" s="8"/>
      <c r="T2450" s="8"/>
      <c r="U2450" s="8"/>
      <c r="V2450" s="8"/>
      <c r="W2450" s="8"/>
      <c r="X2450" s="8"/>
      <c r="Y2450" s="8"/>
      <c r="Z2450" s="8"/>
    </row>
    <row r="2451" spans="1:26" ht="15.75" customHeight="1">
      <c r="A2451" s="8"/>
      <c r="B2451" s="8"/>
      <c r="C2451" s="8"/>
      <c r="D2451" s="8"/>
      <c r="E2451" s="8"/>
      <c r="F2451" s="8"/>
      <c r="G2451" s="8"/>
      <c r="H2451" s="8"/>
      <c r="I2451" s="8"/>
      <c r="J2451" s="8"/>
      <c r="K2451" s="8"/>
      <c r="L2451" s="8"/>
      <c r="M2451" s="32"/>
      <c r="N2451" s="57" t="str">
        <f t="shared" si="17"/>
        <v/>
      </c>
      <c r="O2451" s="54">
        <f t="shared" ca="1" si="3"/>
        <v>92</v>
      </c>
      <c r="P2451" s="55">
        <f t="shared" ca="1" si="13"/>
        <v>-3.2777262596854031E+18</v>
      </c>
      <c r="Q2451" s="56">
        <f t="shared" ca="1" si="14"/>
        <v>1.6060858672458475E+20</v>
      </c>
      <c r="R2451" s="57">
        <f t="shared" ca="1" si="15"/>
        <v>2</v>
      </c>
      <c r="S2451" s="8"/>
      <c r="T2451" s="8"/>
      <c r="U2451" s="8"/>
      <c r="V2451" s="8"/>
      <c r="W2451" s="8"/>
      <c r="X2451" s="8"/>
      <c r="Y2451" s="8"/>
      <c r="Z2451" s="8"/>
    </row>
    <row r="2452" spans="1:26" ht="15.75" customHeight="1">
      <c r="A2452" s="8"/>
      <c r="B2452" s="8"/>
      <c r="C2452" s="8"/>
      <c r="D2452" s="8"/>
      <c r="E2452" s="8"/>
      <c r="F2452" s="8"/>
      <c r="G2452" s="8"/>
      <c r="H2452" s="8"/>
      <c r="I2452" s="8"/>
      <c r="J2452" s="8"/>
      <c r="K2452" s="8"/>
      <c r="L2452" s="8"/>
      <c r="M2452" s="32"/>
      <c r="N2452" s="57" t="str">
        <f t="shared" si="17"/>
        <v/>
      </c>
      <c r="O2452" s="54">
        <f t="shared" ca="1" si="3"/>
        <v>22</v>
      </c>
      <c r="P2452" s="55">
        <f t="shared" ca="1" si="13"/>
        <v>6.4243434689833902E+18</v>
      </c>
      <c r="Q2452" s="56">
        <f t="shared" ca="1" si="14"/>
        <v>1.6703293019356814E+20</v>
      </c>
      <c r="R2452" s="57">
        <f t="shared" ca="1" si="15"/>
        <v>0</v>
      </c>
      <c r="S2452" s="8"/>
      <c r="T2452" s="8"/>
      <c r="U2452" s="8"/>
      <c r="V2452" s="8"/>
      <c r="W2452" s="8"/>
      <c r="X2452" s="8"/>
      <c r="Y2452" s="8"/>
      <c r="Z2452" s="8"/>
    </row>
    <row r="2453" spans="1:26" ht="15.75" customHeight="1">
      <c r="A2453" s="8"/>
      <c r="B2453" s="8"/>
      <c r="C2453" s="8"/>
      <c r="D2453" s="8"/>
      <c r="E2453" s="8"/>
      <c r="F2453" s="8"/>
      <c r="G2453" s="8"/>
      <c r="H2453" s="8"/>
      <c r="I2453" s="8"/>
      <c r="J2453" s="8"/>
      <c r="K2453" s="8"/>
      <c r="L2453" s="8"/>
      <c r="M2453" s="32"/>
      <c r="N2453" s="57" t="str">
        <f t="shared" si="17"/>
        <v/>
      </c>
      <c r="O2453" s="54">
        <f t="shared" ca="1" si="3"/>
        <v>65</v>
      </c>
      <c r="P2453" s="55">
        <f t="shared" ca="1" si="13"/>
        <v>-3.3406586038713626E+18</v>
      </c>
      <c r="Q2453" s="56">
        <f t="shared" ca="1" si="14"/>
        <v>1.6369227158969677E+20</v>
      </c>
      <c r="R2453" s="57">
        <f t="shared" ca="1" si="15"/>
        <v>1</v>
      </c>
      <c r="S2453" s="8"/>
      <c r="T2453" s="8"/>
      <c r="U2453" s="8"/>
      <c r="V2453" s="8"/>
      <c r="W2453" s="8"/>
      <c r="X2453" s="8"/>
      <c r="Y2453" s="8"/>
      <c r="Z2453" s="8"/>
    </row>
    <row r="2454" spans="1:26" ht="15.75" customHeight="1">
      <c r="A2454" s="8"/>
      <c r="B2454" s="8"/>
      <c r="C2454" s="8"/>
      <c r="D2454" s="8"/>
      <c r="E2454" s="8"/>
      <c r="F2454" s="8"/>
      <c r="G2454" s="8"/>
      <c r="H2454" s="8"/>
      <c r="I2454" s="8"/>
      <c r="J2454" s="8"/>
      <c r="K2454" s="8"/>
      <c r="L2454" s="8"/>
      <c r="M2454" s="32"/>
      <c r="N2454" s="57" t="str">
        <f t="shared" si="17"/>
        <v/>
      </c>
      <c r="O2454" s="54">
        <f t="shared" ca="1" si="3"/>
        <v>100</v>
      </c>
      <c r="P2454" s="55">
        <f t="shared" ca="1" si="13"/>
        <v>-3.2738454317939354E+18</v>
      </c>
      <c r="Q2454" s="56">
        <f t="shared" ca="1" si="14"/>
        <v>1.6041842615790282E+20</v>
      </c>
      <c r="R2454" s="57">
        <f t="shared" ca="1" si="15"/>
        <v>2</v>
      </c>
      <c r="S2454" s="8"/>
      <c r="T2454" s="8"/>
      <c r="U2454" s="8"/>
      <c r="V2454" s="8"/>
      <c r="W2454" s="8"/>
      <c r="X2454" s="8"/>
      <c r="Y2454" s="8"/>
      <c r="Z2454" s="8"/>
    </row>
    <row r="2455" spans="1:26" ht="15.75" customHeight="1">
      <c r="A2455" s="8"/>
      <c r="B2455" s="8"/>
      <c r="C2455" s="8"/>
      <c r="D2455" s="8"/>
      <c r="E2455" s="8"/>
      <c r="F2455" s="8"/>
      <c r="G2455" s="8"/>
      <c r="H2455" s="8"/>
      <c r="I2455" s="8"/>
      <c r="J2455" s="8"/>
      <c r="K2455" s="8"/>
      <c r="L2455" s="8"/>
      <c r="M2455" s="32"/>
      <c r="N2455" s="57" t="str">
        <f t="shared" si="17"/>
        <v/>
      </c>
      <c r="O2455" s="54">
        <f t="shared" ca="1" si="3"/>
        <v>25</v>
      </c>
      <c r="P2455" s="55">
        <f t="shared" ca="1" si="13"/>
        <v>6.4167370463161129E+18</v>
      </c>
      <c r="Q2455" s="56">
        <f t="shared" ca="1" si="14"/>
        <v>1.6683516320421895E+20</v>
      </c>
      <c r="R2455" s="57">
        <f t="shared" ca="1" si="15"/>
        <v>0</v>
      </c>
      <c r="S2455" s="8"/>
      <c r="T2455" s="8"/>
      <c r="U2455" s="8"/>
      <c r="V2455" s="8"/>
      <c r="W2455" s="8"/>
      <c r="X2455" s="8"/>
      <c r="Y2455" s="8"/>
      <c r="Z2455" s="8"/>
    </row>
    <row r="2456" spans="1:26" ht="15.75" customHeight="1">
      <c r="A2456" s="8"/>
      <c r="B2456" s="8"/>
      <c r="C2456" s="8"/>
      <c r="D2456" s="8"/>
      <c r="E2456" s="8"/>
      <c r="F2456" s="8"/>
      <c r="G2456" s="8"/>
      <c r="H2456" s="8"/>
      <c r="I2456" s="8"/>
      <c r="J2456" s="8"/>
      <c r="K2456" s="8"/>
      <c r="L2456" s="8"/>
      <c r="M2456" s="32"/>
      <c r="N2456" s="57" t="str">
        <f t="shared" si="17"/>
        <v/>
      </c>
      <c r="O2456" s="54">
        <f t="shared" ca="1" si="3"/>
        <v>18</v>
      </c>
      <c r="P2456" s="55">
        <f t="shared" ca="1" si="13"/>
        <v>6.6734065281687583E+18</v>
      </c>
      <c r="Q2456" s="56">
        <f t="shared" ca="1" si="14"/>
        <v>1.735085697323877E+20</v>
      </c>
      <c r="R2456" s="57">
        <f t="shared" ca="1" si="15"/>
        <v>0</v>
      </c>
      <c r="S2456" s="8"/>
      <c r="T2456" s="8"/>
      <c r="U2456" s="8"/>
      <c r="V2456" s="8"/>
      <c r="W2456" s="8"/>
      <c r="X2456" s="8"/>
      <c r="Y2456" s="8"/>
      <c r="Z2456" s="8"/>
    </row>
    <row r="2457" spans="1:26" ht="15.75" customHeight="1">
      <c r="A2457" s="8"/>
      <c r="B2457" s="8"/>
      <c r="C2457" s="8"/>
      <c r="D2457" s="8"/>
      <c r="E2457" s="8"/>
      <c r="F2457" s="8"/>
      <c r="G2457" s="8"/>
      <c r="H2457" s="8"/>
      <c r="I2457" s="8"/>
      <c r="J2457" s="8"/>
      <c r="K2457" s="8"/>
      <c r="L2457" s="8"/>
      <c r="M2457" s="32"/>
      <c r="N2457" s="57" t="str">
        <f t="shared" si="17"/>
        <v/>
      </c>
      <c r="O2457" s="54">
        <f t="shared" ca="1" si="3"/>
        <v>40</v>
      </c>
      <c r="P2457" s="55">
        <f t="shared" ca="1" si="13"/>
        <v>6.9403427892955085E+18</v>
      </c>
      <c r="Q2457" s="56">
        <f t="shared" ca="1" si="14"/>
        <v>1.8044891252168321E+20</v>
      </c>
      <c r="R2457" s="57">
        <f t="shared" ca="1" si="15"/>
        <v>0</v>
      </c>
      <c r="S2457" s="8"/>
      <c r="T2457" s="8"/>
      <c r="U2457" s="8"/>
      <c r="V2457" s="8"/>
      <c r="W2457" s="8"/>
      <c r="X2457" s="8"/>
      <c r="Y2457" s="8"/>
      <c r="Z2457" s="8"/>
    </row>
    <row r="2458" spans="1:26" ht="15.75" customHeight="1">
      <c r="A2458" s="8"/>
      <c r="B2458" s="8"/>
      <c r="C2458" s="8"/>
      <c r="D2458" s="8"/>
      <c r="E2458" s="8"/>
      <c r="F2458" s="8"/>
      <c r="G2458" s="8"/>
      <c r="H2458" s="8"/>
      <c r="I2458" s="8"/>
      <c r="J2458" s="8"/>
      <c r="K2458" s="8"/>
      <c r="L2458" s="8"/>
      <c r="M2458" s="32"/>
      <c r="N2458" s="57" t="str">
        <f t="shared" si="17"/>
        <v/>
      </c>
      <c r="O2458" s="54">
        <f t="shared" ca="1" si="3"/>
        <v>100</v>
      </c>
      <c r="P2458" s="55">
        <f t="shared" ca="1" si="13"/>
        <v>-3.608978250433664E+18</v>
      </c>
      <c r="Q2458" s="56">
        <f t="shared" ca="1" si="14"/>
        <v>1.7683993427124955E+20</v>
      </c>
      <c r="R2458" s="57">
        <f t="shared" ca="1" si="15"/>
        <v>1</v>
      </c>
      <c r="S2458" s="8"/>
      <c r="T2458" s="8"/>
      <c r="U2458" s="8"/>
      <c r="V2458" s="8"/>
      <c r="W2458" s="8"/>
      <c r="X2458" s="8"/>
      <c r="Y2458" s="8"/>
      <c r="Z2458" s="8"/>
    </row>
    <row r="2459" spans="1:26" ht="15.75" customHeight="1">
      <c r="A2459" s="8"/>
      <c r="B2459" s="8"/>
      <c r="C2459" s="8"/>
      <c r="D2459" s="8"/>
      <c r="E2459" s="8"/>
      <c r="F2459" s="8"/>
      <c r="G2459" s="8"/>
      <c r="H2459" s="8"/>
      <c r="I2459" s="8"/>
      <c r="J2459" s="8"/>
      <c r="K2459" s="8"/>
      <c r="L2459" s="8"/>
      <c r="M2459" s="32"/>
      <c r="N2459" s="57" t="str">
        <f t="shared" si="17"/>
        <v/>
      </c>
      <c r="O2459" s="54">
        <f t="shared" ca="1" si="3"/>
        <v>52</v>
      </c>
      <c r="P2459" s="55">
        <f t="shared" ca="1" si="13"/>
        <v>7.0735973708499825E+18</v>
      </c>
      <c r="Q2459" s="56">
        <f t="shared" ca="1" si="14"/>
        <v>1.8391353164209953E+20</v>
      </c>
      <c r="R2459" s="57">
        <f t="shared" ca="1" si="15"/>
        <v>0</v>
      </c>
      <c r="S2459" s="8"/>
      <c r="T2459" s="8"/>
      <c r="U2459" s="8"/>
      <c r="V2459" s="8"/>
      <c r="W2459" s="8"/>
      <c r="X2459" s="8"/>
      <c r="Y2459" s="8"/>
      <c r="Z2459" s="8"/>
    </row>
    <row r="2460" spans="1:26" ht="15.75" customHeight="1">
      <c r="A2460" s="8"/>
      <c r="B2460" s="8"/>
      <c r="C2460" s="8"/>
      <c r="D2460" s="8"/>
      <c r="E2460" s="8"/>
      <c r="F2460" s="8"/>
      <c r="G2460" s="8"/>
      <c r="H2460" s="8"/>
      <c r="I2460" s="8"/>
      <c r="J2460" s="8"/>
      <c r="K2460" s="8"/>
      <c r="L2460" s="8"/>
      <c r="M2460" s="32"/>
      <c r="N2460" s="57" t="str">
        <f t="shared" si="17"/>
        <v/>
      </c>
      <c r="O2460" s="54">
        <f t="shared" ca="1" si="3"/>
        <v>70</v>
      </c>
      <c r="P2460" s="55">
        <f t="shared" ca="1" si="13"/>
        <v>-3.6782706328419907E+18</v>
      </c>
      <c r="Q2460" s="56">
        <f t="shared" ca="1" si="14"/>
        <v>1.8023526100925753E+20</v>
      </c>
      <c r="R2460" s="57">
        <f t="shared" ca="1" si="15"/>
        <v>1</v>
      </c>
      <c r="S2460" s="8"/>
      <c r="T2460" s="8"/>
      <c r="U2460" s="8"/>
      <c r="V2460" s="8"/>
      <c r="W2460" s="8"/>
      <c r="X2460" s="8"/>
      <c r="Y2460" s="8"/>
      <c r="Z2460" s="8"/>
    </row>
    <row r="2461" spans="1:26" ht="15.75" customHeight="1">
      <c r="A2461" s="8"/>
      <c r="B2461" s="8"/>
      <c r="C2461" s="8"/>
      <c r="D2461" s="8"/>
      <c r="E2461" s="8"/>
      <c r="F2461" s="8"/>
      <c r="G2461" s="8"/>
      <c r="H2461" s="8"/>
      <c r="I2461" s="8"/>
      <c r="J2461" s="8"/>
      <c r="K2461" s="8"/>
      <c r="L2461" s="8"/>
      <c r="M2461" s="32"/>
      <c r="N2461" s="57" t="str">
        <f t="shared" si="17"/>
        <v/>
      </c>
      <c r="O2461" s="54">
        <f t="shared" ca="1" si="3"/>
        <v>65</v>
      </c>
      <c r="P2461" s="55">
        <f t="shared" ca="1" si="13"/>
        <v>-3.6047052201851505E+18</v>
      </c>
      <c r="Q2461" s="56">
        <f t="shared" ca="1" si="14"/>
        <v>1.7663055578907237E+20</v>
      </c>
      <c r="R2461" s="57">
        <f t="shared" ca="1" si="15"/>
        <v>2</v>
      </c>
      <c r="S2461" s="8"/>
      <c r="T2461" s="8"/>
      <c r="U2461" s="8"/>
      <c r="V2461" s="8"/>
      <c r="W2461" s="8"/>
      <c r="X2461" s="8"/>
      <c r="Y2461" s="8"/>
      <c r="Z2461" s="8"/>
    </row>
    <row r="2462" spans="1:26" ht="15.75" customHeight="1">
      <c r="A2462" s="8"/>
      <c r="B2462" s="8"/>
      <c r="C2462" s="8"/>
      <c r="D2462" s="8"/>
      <c r="E2462" s="8"/>
      <c r="F2462" s="8"/>
      <c r="G2462" s="8"/>
      <c r="H2462" s="8"/>
      <c r="I2462" s="8"/>
      <c r="J2462" s="8"/>
      <c r="K2462" s="8"/>
      <c r="L2462" s="8"/>
      <c r="M2462" s="32"/>
      <c r="N2462" s="57" t="str">
        <f t="shared" si="17"/>
        <v/>
      </c>
      <c r="O2462" s="54">
        <f t="shared" ca="1" si="3"/>
        <v>98</v>
      </c>
      <c r="P2462" s="55">
        <f t="shared" ca="1" si="13"/>
        <v>-3.5326111157814477E+18</v>
      </c>
      <c r="Q2462" s="56">
        <f t="shared" ca="1" si="14"/>
        <v>1.7309794467329091E+20</v>
      </c>
      <c r="R2462" s="57">
        <f t="shared" ca="1" si="15"/>
        <v>3</v>
      </c>
      <c r="S2462" s="8"/>
      <c r="T2462" s="8"/>
      <c r="U2462" s="8"/>
      <c r="V2462" s="8"/>
      <c r="W2462" s="8"/>
      <c r="X2462" s="8"/>
      <c r="Y2462" s="8"/>
      <c r="Z2462" s="8"/>
    </row>
    <row r="2463" spans="1:26" ht="15.75" customHeight="1">
      <c r="A2463" s="8"/>
      <c r="B2463" s="8"/>
      <c r="C2463" s="8"/>
      <c r="D2463" s="8"/>
      <c r="E2463" s="8"/>
      <c r="F2463" s="8"/>
      <c r="G2463" s="8"/>
      <c r="H2463" s="8"/>
      <c r="I2463" s="8"/>
      <c r="J2463" s="8"/>
      <c r="K2463" s="8"/>
      <c r="L2463" s="8"/>
      <c r="M2463" s="32"/>
      <c r="N2463" s="57" t="str">
        <f t="shared" si="17"/>
        <v/>
      </c>
      <c r="O2463" s="54">
        <f t="shared" ca="1" si="3"/>
        <v>40</v>
      </c>
      <c r="P2463" s="55">
        <f t="shared" ca="1" si="13"/>
        <v>6.9239177869316362E+18</v>
      </c>
      <c r="Q2463" s="56">
        <f t="shared" ca="1" si="14"/>
        <v>1.8002186246022254E+20</v>
      </c>
      <c r="R2463" s="57">
        <f t="shared" ca="1" si="15"/>
        <v>0</v>
      </c>
      <c r="S2463" s="8"/>
      <c r="T2463" s="8"/>
      <c r="U2463" s="8"/>
      <c r="V2463" s="8"/>
      <c r="W2463" s="8"/>
      <c r="X2463" s="8"/>
      <c r="Y2463" s="8"/>
      <c r="Z2463" s="8"/>
    </row>
    <row r="2464" spans="1:26" ht="15.75" customHeight="1">
      <c r="A2464" s="8"/>
      <c r="B2464" s="8"/>
      <c r="C2464" s="8"/>
      <c r="D2464" s="8"/>
      <c r="E2464" s="8"/>
      <c r="F2464" s="8"/>
      <c r="G2464" s="8"/>
      <c r="H2464" s="8"/>
      <c r="I2464" s="8"/>
      <c r="J2464" s="8"/>
      <c r="K2464" s="8"/>
      <c r="L2464" s="8"/>
      <c r="M2464" s="32"/>
      <c r="N2464" s="57" t="str">
        <f t="shared" si="17"/>
        <v/>
      </c>
      <c r="O2464" s="54">
        <f t="shared" ca="1" si="3"/>
        <v>99</v>
      </c>
      <c r="P2464" s="55">
        <f t="shared" ca="1" si="13"/>
        <v>-3.6004372492044508E+18</v>
      </c>
      <c r="Q2464" s="56">
        <f t="shared" ca="1" si="14"/>
        <v>1.7642142521101808E+20</v>
      </c>
      <c r="R2464" s="57">
        <f t="shared" ca="1" si="15"/>
        <v>1</v>
      </c>
      <c r="S2464" s="8"/>
      <c r="T2464" s="8"/>
      <c r="U2464" s="8"/>
      <c r="V2464" s="8"/>
      <c r="W2464" s="8"/>
      <c r="X2464" s="8"/>
      <c r="Y2464" s="8"/>
      <c r="Z2464" s="8"/>
    </row>
    <row r="2465" spans="1:26" ht="15.75" customHeight="1">
      <c r="A2465" s="8"/>
      <c r="B2465" s="8"/>
      <c r="C2465" s="8"/>
      <c r="D2465" s="8"/>
      <c r="E2465" s="8"/>
      <c r="F2465" s="8"/>
      <c r="G2465" s="8"/>
      <c r="H2465" s="8"/>
      <c r="I2465" s="8"/>
      <c r="J2465" s="8"/>
      <c r="K2465" s="8"/>
      <c r="L2465" s="8"/>
      <c r="M2465" s="32"/>
      <c r="N2465" s="57" t="str">
        <f t="shared" si="17"/>
        <v/>
      </c>
      <c r="O2465" s="54">
        <f t="shared" ca="1" si="3"/>
        <v>96</v>
      </c>
      <c r="P2465" s="55">
        <f t="shared" ca="1" si="13"/>
        <v>-3.5284285042203617E+18</v>
      </c>
      <c r="Q2465" s="56">
        <f t="shared" ca="1" si="14"/>
        <v>1.7289299670679772E+20</v>
      </c>
      <c r="R2465" s="57">
        <f t="shared" ca="1" si="15"/>
        <v>2</v>
      </c>
      <c r="S2465" s="8"/>
      <c r="T2465" s="8"/>
      <c r="U2465" s="8"/>
      <c r="V2465" s="8"/>
      <c r="W2465" s="8"/>
      <c r="X2465" s="8"/>
      <c r="Y2465" s="8"/>
      <c r="Z2465" s="8"/>
    </row>
    <row r="2466" spans="1:26" ht="15.75" customHeight="1">
      <c r="A2466" s="8"/>
      <c r="B2466" s="8"/>
      <c r="C2466" s="8"/>
      <c r="D2466" s="8"/>
      <c r="E2466" s="8"/>
      <c r="F2466" s="8"/>
      <c r="G2466" s="8"/>
      <c r="H2466" s="8"/>
      <c r="I2466" s="8"/>
      <c r="J2466" s="8"/>
      <c r="K2466" s="8"/>
      <c r="L2466" s="8"/>
      <c r="M2466" s="32"/>
      <c r="N2466" s="57" t="str">
        <f t="shared" si="17"/>
        <v/>
      </c>
      <c r="O2466" s="54">
        <f t="shared" ca="1" si="3"/>
        <v>20</v>
      </c>
      <c r="P2466" s="55">
        <f t="shared" ca="1" si="13"/>
        <v>6.9157198682719089E+18</v>
      </c>
      <c r="Q2466" s="56">
        <f t="shared" ca="1" si="14"/>
        <v>1.7980871657506963E+20</v>
      </c>
      <c r="R2466" s="57">
        <f t="shared" ca="1" si="15"/>
        <v>0</v>
      </c>
      <c r="S2466" s="8"/>
      <c r="T2466" s="8"/>
      <c r="U2466" s="8"/>
      <c r="V2466" s="8"/>
      <c r="W2466" s="8"/>
      <c r="X2466" s="8"/>
      <c r="Y2466" s="8"/>
      <c r="Z2466" s="8"/>
    </row>
    <row r="2467" spans="1:26" ht="15.75" customHeight="1">
      <c r="A2467" s="8"/>
      <c r="B2467" s="8"/>
      <c r="C2467" s="8"/>
      <c r="D2467" s="8"/>
      <c r="E2467" s="8"/>
      <c r="F2467" s="8"/>
      <c r="G2467" s="8"/>
      <c r="H2467" s="8"/>
      <c r="I2467" s="8"/>
      <c r="J2467" s="8"/>
      <c r="K2467" s="8"/>
      <c r="L2467" s="8"/>
      <c r="M2467" s="32"/>
      <c r="N2467" s="57" t="str">
        <f t="shared" si="17"/>
        <v/>
      </c>
      <c r="O2467" s="54">
        <f t="shared" ca="1" si="3"/>
        <v>63</v>
      </c>
      <c r="P2467" s="55">
        <f t="shared" ca="1" si="13"/>
        <v>-3.5961743315013929E+18</v>
      </c>
      <c r="Q2467" s="56">
        <f t="shared" ca="1" si="14"/>
        <v>1.7621254224356825E+20</v>
      </c>
      <c r="R2467" s="57">
        <f t="shared" ca="1" si="15"/>
        <v>1</v>
      </c>
      <c r="S2467" s="8"/>
      <c r="T2467" s="8"/>
      <c r="U2467" s="8"/>
      <c r="V2467" s="8"/>
      <c r="W2467" s="8"/>
      <c r="X2467" s="8"/>
      <c r="Y2467" s="8"/>
      <c r="Z2467" s="8"/>
    </row>
    <row r="2468" spans="1:26" ht="15.75" customHeight="1">
      <c r="A2468" s="8"/>
      <c r="B2468" s="8"/>
      <c r="C2468" s="8"/>
      <c r="D2468" s="8"/>
      <c r="E2468" s="8"/>
      <c r="F2468" s="8"/>
      <c r="G2468" s="8"/>
      <c r="H2468" s="8"/>
      <c r="I2468" s="8"/>
      <c r="J2468" s="8"/>
      <c r="K2468" s="8"/>
      <c r="L2468" s="8"/>
      <c r="M2468" s="32"/>
      <c r="N2468" s="57" t="str">
        <f t="shared" si="17"/>
        <v/>
      </c>
      <c r="O2468" s="54">
        <f t="shared" ca="1" si="3"/>
        <v>61</v>
      </c>
      <c r="P2468" s="55">
        <f t="shared" ca="1" si="13"/>
        <v>-3.5242508448713651E+18</v>
      </c>
      <c r="Q2468" s="56">
        <f t="shared" ca="1" si="14"/>
        <v>1.7268829139869689E+20</v>
      </c>
      <c r="R2468" s="57">
        <f t="shared" ca="1" si="15"/>
        <v>2</v>
      </c>
      <c r="S2468" s="8"/>
      <c r="T2468" s="8"/>
      <c r="U2468" s="8"/>
      <c r="V2468" s="8"/>
      <c r="W2468" s="8"/>
      <c r="X2468" s="8"/>
      <c r="Y2468" s="8"/>
      <c r="Z2468" s="8"/>
    </row>
    <row r="2469" spans="1:26" ht="15.75" customHeight="1">
      <c r="A2469" s="8"/>
      <c r="B2469" s="8"/>
      <c r="C2469" s="8"/>
      <c r="D2469" s="8"/>
      <c r="E2469" s="8"/>
      <c r="F2469" s="8"/>
      <c r="G2469" s="8"/>
      <c r="H2469" s="8"/>
      <c r="I2469" s="8"/>
      <c r="J2469" s="8"/>
      <c r="K2469" s="8"/>
      <c r="L2469" s="8"/>
      <c r="M2469" s="32"/>
      <c r="N2469" s="57" t="str">
        <f t="shared" si="17"/>
        <v/>
      </c>
      <c r="O2469" s="54">
        <f t="shared" ca="1" si="3"/>
        <v>11</v>
      </c>
      <c r="P2469" s="55">
        <f t="shared" ca="1" si="13"/>
        <v>6.9075316559478764E+18</v>
      </c>
      <c r="Q2469" s="56">
        <f t="shared" ca="1" si="14"/>
        <v>1.7959582305464477E+20</v>
      </c>
      <c r="R2469" s="57">
        <f t="shared" ca="1" si="15"/>
        <v>0</v>
      </c>
      <c r="S2469" s="8"/>
      <c r="T2469" s="8"/>
      <c r="U2469" s="8"/>
      <c r="V2469" s="8"/>
      <c r="W2469" s="8"/>
      <c r="X2469" s="8"/>
      <c r="Y2469" s="8"/>
      <c r="Z2469" s="8"/>
    </row>
    <row r="2470" spans="1:26" ht="15.75" customHeight="1">
      <c r="A2470" s="8"/>
      <c r="B2470" s="8"/>
      <c r="C2470" s="8"/>
      <c r="D2470" s="8"/>
      <c r="E2470" s="8"/>
      <c r="F2470" s="8"/>
      <c r="G2470" s="8"/>
      <c r="H2470" s="8"/>
      <c r="I2470" s="8"/>
      <c r="J2470" s="8"/>
      <c r="K2470" s="8"/>
      <c r="L2470" s="8"/>
      <c r="M2470" s="32"/>
      <c r="N2470" s="57" t="str">
        <f t="shared" si="17"/>
        <v/>
      </c>
      <c r="O2470" s="54">
        <f t="shared" ca="1" si="3"/>
        <v>91</v>
      </c>
      <c r="P2470" s="55">
        <f t="shared" ca="1" si="13"/>
        <v>-3.5919164610928957E+18</v>
      </c>
      <c r="Q2470" s="56">
        <f t="shared" ca="1" si="14"/>
        <v>1.7600390659355188E+20</v>
      </c>
      <c r="R2470" s="57">
        <f t="shared" ca="1" si="15"/>
        <v>1</v>
      </c>
      <c r="S2470" s="8"/>
      <c r="T2470" s="8"/>
      <c r="U2470" s="8"/>
      <c r="V2470" s="8"/>
      <c r="W2470" s="8"/>
      <c r="X2470" s="8"/>
      <c r="Y2470" s="8"/>
      <c r="Z2470" s="8"/>
    </row>
    <row r="2471" spans="1:26" ht="15.75" customHeight="1">
      <c r="A2471" s="8"/>
      <c r="B2471" s="8"/>
      <c r="C2471" s="8"/>
      <c r="D2471" s="8"/>
      <c r="E2471" s="8"/>
      <c r="F2471" s="8"/>
      <c r="G2471" s="8"/>
      <c r="H2471" s="8"/>
      <c r="I2471" s="8"/>
      <c r="J2471" s="8"/>
      <c r="K2471" s="8"/>
      <c r="L2471" s="8"/>
      <c r="M2471" s="32"/>
      <c r="N2471" s="57" t="str">
        <f t="shared" si="17"/>
        <v/>
      </c>
      <c r="O2471" s="54">
        <f t="shared" ca="1" si="3"/>
        <v>79</v>
      </c>
      <c r="P2471" s="55">
        <f t="shared" ca="1" si="13"/>
        <v>-3.5200781318710374E+18</v>
      </c>
      <c r="Q2471" s="56">
        <f t="shared" ca="1" si="14"/>
        <v>1.7248382846168085E+20</v>
      </c>
      <c r="R2471" s="57">
        <f t="shared" ca="1" si="15"/>
        <v>2</v>
      </c>
      <c r="S2471" s="8"/>
      <c r="T2471" s="8"/>
      <c r="U2471" s="8"/>
      <c r="V2471" s="8"/>
      <c r="W2471" s="8"/>
      <c r="X2471" s="8"/>
      <c r="Y2471" s="8"/>
      <c r="Z2471" s="8"/>
    </row>
    <row r="2472" spans="1:26" ht="15.75" customHeight="1">
      <c r="A2472" s="8"/>
      <c r="B2472" s="8"/>
      <c r="C2472" s="8"/>
      <c r="D2472" s="8"/>
      <c r="E2472" s="8"/>
      <c r="F2472" s="8"/>
      <c r="G2472" s="8"/>
      <c r="H2472" s="8"/>
      <c r="I2472" s="8"/>
      <c r="J2472" s="8"/>
      <c r="K2472" s="8"/>
      <c r="L2472" s="8"/>
      <c r="M2472" s="32"/>
      <c r="N2472" s="57" t="str">
        <f t="shared" si="17"/>
        <v/>
      </c>
      <c r="O2472" s="54">
        <f t="shared" ca="1" si="3"/>
        <v>93</v>
      </c>
      <c r="P2472" s="55">
        <f t="shared" ca="1" si="13"/>
        <v>-3.4496765692336169E+18</v>
      </c>
      <c r="Q2472" s="56">
        <f t="shared" ca="1" si="14"/>
        <v>1.6903415189244723E+20</v>
      </c>
      <c r="R2472" s="57">
        <f t="shared" ca="1" si="15"/>
        <v>3</v>
      </c>
      <c r="S2472" s="8"/>
      <c r="T2472" s="8"/>
      <c r="U2472" s="8"/>
      <c r="V2472" s="8"/>
      <c r="W2472" s="8"/>
      <c r="X2472" s="8"/>
      <c r="Y2472" s="8"/>
      <c r="Z2472" s="8"/>
    </row>
    <row r="2473" spans="1:26" ht="15.75" customHeight="1">
      <c r="A2473" s="8"/>
      <c r="B2473" s="8"/>
      <c r="C2473" s="8"/>
      <c r="D2473" s="8"/>
      <c r="E2473" s="8"/>
      <c r="F2473" s="8"/>
      <c r="G2473" s="8"/>
      <c r="H2473" s="8"/>
      <c r="I2473" s="8"/>
      <c r="J2473" s="8"/>
      <c r="K2473" s="8"/>
      <c r="L2473" s="8"/>
      <c r="M2473" s="32"/>
      <c r="N2473" s="57" t="str">
        <f t="shared" si="17"/>
        <v/>
      </c>
      <c r="O2473" s="54">
        <f t="shared" ca="1" si="3"/>
        <v>27</v>
      </c>
      <c r="P2473" s="55">
        <f t="shared" ca="1" si="13"/>
        <v>6.7613660756978893E+18</v>
      </c>
      <c r="Q2473" s="56">
        <f t="shared" ca="1" si="14"/>
        <v>1.7579551796814512E+20</v>
      </c>
      <c r="R2473" s="57">
        <f t="shared" ca="1" si="15"/>
        <v>0</v>
      </c>
      <c r="S2473" s="8"/>
      <c r="T2473" s="8"/>
      <c r="U2473" s="8"/>
      <c r="V2473" s="8"/>
      <c r="W2473" s="8"/>
      <c r="X2473" s="8"/>
      <c r="Y2473" s="8"/>
      <c r="Z2473" s="8"/>
    </row>
    <row r="2474" spans="1:26" ht="15.75" customHeight="1">
      <c r="A2474" s="8"/>
      <c r="B2474" s="8"/>
      <c r="C2474" s="8"/>
      <c r="D2474" s="8"/>
      <c r="E2474" s="8"/>
      <c r="F2474" s="8"/>
      <c r="G2474" s="8"/>
      <c r="H2474" s="8"/>
      <c r="I2474" s="8"/>
      <c r="J2474" s="8"/>
      <c r="K2474" s="8"/>
      <c r="L2474" s="8"/>
      <c r="M2474" s="32"/>
      <c r="N2474" s="57" t="str">
        <f t="shared" si="17"/>
        <v/>
      </c>
      <c r="O2474" s="54">
        <f t="shared" ca="1" si="3"/>
        <v>49</v>
      </c>
      <c r="P2474" s="55">
        <f t="shared" ca="1" si="13"/>
        <v>7.0318207187258051E+18</v>
      </c>
      <c r="Q2474" s="56">
        <f t="shared" ca="1" si="14"/>
        <v>1.8282733868687091E+20</v>
      </c>
      <c r="R2474" s="57">
        <f t="shared" ca="1" si="15"/>
        <v>0</v>
      </c>
      <c r="S2474" s="8"/>
      <c r="T2474" s="8"/>
      <c r="U2474" s="8"/>
      <c r="V2474" s="8"/>
      <c r="W2474" s="8"/>
      <c r="X2474" s="8"/>
      <c r="Y2474" s="8"/>
      <c r="Z2474" s="8"/>
    </row>
    <row r="2475" spans="1:26" ht="15.75" customHeight="1">
      <c r="A2475" s="8"/>
      <c r="B2475" s="8"/>
      <c r="C2475" s="8"/>
      <c r="D2475" s="8"/>
      <c r="E2475" s="8"/>
      <c r="F2475" s="8"/>
      <c r="G2475" s="8"/>
      <c r="H2475" s="8"/>
      <c r="I2475" s="8"/>
      <c r="J2475" s="8"/>
      <c r="K2475" s="8"/>
      <c r="L2475" s="8"/>
      <c r="M2475" s="32"/>
      <c r="N2475" s="57" t="str">
        <f t="shared" si="17"/>
        <v/>
      </c>
      <c r="O2475" s="54">
        <f t="shared" ca="1" si="3"/>
        <v>9</v>
      </c>
      <c r="P2475" s="55">
        <f t="shared" ca="1" si="13"/>
        <v>7.3130935474748365E+18</v>
      </c>
      <c r="Q2475" s="56">
        <f t="shared" ca="1" si="14"/>
        <v>1.9014043223434576E+20</v>
      </c>
      <c r="R2475" s="57">
        <f t="shared" ca="1" si="15"/>
        <v>0</v>
      </c>
      <c r="S2475" s="8"/>
      <c r="T2475" s="8"/>
      <c r="U2475" s="8"/>
      <c r="V2475" s="8"/>
      <c r="W2475" s="8"/>
      <c r="X2475" s="8"/>
      <c r="Y2475" s="8"/>
      <c r="Z2475" s="8"/>
    </row>
    <row r="2476" spans="1:26" ht="15.75" customHeight="1">
      <c r="A2476" s="8"/>
      <c r="B2476" s="8"/>
      <c r="C2476" s="8"/>
      <c r="D2476" s="8"/>
      <c r="E2476" s="8"/>
      <c r="F2476" s="8"/>
      <c r="G2476" s="8"/>
      <c r="H2476" s="8"/>
      <c r="I2476" s="8"/>
      <c r="J2476" s="8"/>
      <c r="K2476" s="8"/>
      <c r="L2476" s="8"/>
      <c r="M2476" s="32"/>
      <c r="N2476" s="57" t="str">
        <f t="shared" si="17"/>
        <v/>
      </c>
      <c r="O2476" s="54">
        <f t="shared" ca="1" si="3"/>
        <v>15</v>
      </c>
      <c r="P2476" s="55">
        <f t="shared" ca="1" si="13"/>
        <v>7.6056172893738301E+18</v>
      </c>
      <c r="Q2476" s="56">
        <f t="shared" ca="1" si="14"/>
        <v>1.977460495237196E+20</v>
      </c>
      <c r="R2476" s="57">
        <f t="shared" ca="1" si="15"/>
        <v>0</v>
      </c>
      <c r="S2476" s="8"/>
      <c r="T2476" s="8"/>
      <c r="U2476" s="8"/>
      <c r="V2476" s="8"/>
      <c r="W2476" s="8"/>
      <c r="X2476" s="8"/>
      <c r="Y2476" s="8"/>
      <c r="Z2476" s="8"/>
    </row>
    <row r="2477" spans="1:26" ht="15.75" customHeight="1">
      <c r="A2477" s="8"/>
      <c r="B2477" s="8"/>
      <c r="C2477" s="8"/>
      <c r="D2477" s="8"/>
      <c r="E2477" s="8"/>
      <c r="F2477" s="8"/>
      <c r="G2477" s="8"/>
      <c r="H2477" s="8"/>
      <c r="I2477" s="8"/>
      <c r="J2477" s="8"/>
      <c r="K2477" s="8"/>
      <c r="L2477" s="8"/>
      <c r="M2477" s="32"/>
      <c r="N2477" s="57" t="str">
        <f t="shared" si="17"/>
        <v/>
      </c>
      <c r="O2477" s="54">
        <f t="shared" ca="1" si="3"/>
        <v>48</v>
      </c>
      <c r="P2477" s="55">
        <f t="shared" ca="1" si="13"/>
        <v>7.9098419809487841E+18</v>
      </c>
      <c r="Q2477" s="56">
        <f t="shared" ca="1" si="14"/>
        <v>2.0565589150466838E+20</v>
      </c>
      <c r="R2477" s="57">
        <f t="shared" ca="1" si="15"/>
        <v>0</v>
      </c>
      <c r="S2477" s="8"/>
      <c r="T2477" s="8"/>
      <c r="U2477" s="8"/>
      <c r="V2477" s="8"/>
      <c r="W2477" s="8"/>
      <c r="X2477" s="8"/>
      <c r="Y2477" s="8"/>
      <c r="Z2477" s="8"/>
    </row>
    <row r="2478" spans="1:26" ht="15.75" customHeight="1">
      <c r="A2478" s="8"/>
      <c r="B2478" s="8"/>
      <c r="C2478" s="8"/>
      <c r="D2478" s="8"/>
      <c r="E2478" s="8"/>
      <c r="F2478" s="8"/>
      <c r="G2478" s="8"/>
      <c r="H2478" s="8"/>
      <c r="I2478" s="8"/>
      <c r="J2478" s="8"/>
      <c r="K2478" s="8"/>
      <c r="L2478" s="8"/>
      <c r="M2478" s="32"/>
      <c r="N2478" s="57" t="str">
        <f t="shared" si="17"/>
        <v/>
      </c>
      <c r="O2478" s="54">
        <f t="shared" ca="1" si="3"/>
        <v>19</v>
      </c>
      <c r="P2478" s="55">
        <f t="shared" ca="1" si="13"/>
        <v>8.2262356601867356E+18</v>
      </c>
      <c r="Q2478" s="56">
        <f t="shared" ca="1" si="14"/>
        <v>2.1388212716485512E+20</v>
      </c>
      <c r="R2478" s="57">
        <f t="shared" ca="1" si="15"/>
        <v>0</v>
      </c>
      <c r="S2478" s="8"/>
      <c r="T2478" s="8"/>
      <c r="U2478" s="8"/>
      <c r="V2478" s="8"/>
      <c r="W2478" s="8"/>
      <c r="X2478" s="8"/>
      <c r="Y2478" s="8"/>
      <c r="Z2478" s="8"/>
    </row>
    <row r="2479" spans="1:26" ht="15.75" customHeight="1">
      <c r="A2479" s="8"/>
      <c r="B2479" s="8"/>
      <c r="C2479" s="8"/>
      <c r="D2479" s="8"/>
      <c r="E2479" s="8"/>
      <c r="F2479" s="8"/>
      <c r="G2479" s="8"/>
      <c r="H2479" s="8"/>
      <c r="I2479" s="8"/>
      <c r="J2479" s="8"/>
      <c r="K2479" s="8"/>
      <c r="L2479" s="8"/>
      <c r="M2479" s="32"/>
      <c r="N2479" s="57" t="str">
        <f t="shared" si="17"/>
        <v/>
      </c>
      <c r="O2479" s="54">
        <f t="shared" ca="1" si="3"/>
        <v>12</v>
      </c>
      <c r="P2479" s="55">
        <f t="shared" ca="1" si="13"/>
        <v>8.5552850865942047E+18</v>
      </c>
      <c r="Q2479" s="56">
        <f t="shared" ca="1" si="14"/>
        <v>2.2243741225144933E+20</v>
      </c>
      <c r="R2479" s="57">
        <f t="shared" ca="1" si="15"/>
        <v>0</v>
      </c>
      <c r="S2479" s="8"/>
      <c r="T2479" s="8"/>
      <c r="U2479" s="8"/>
      <c r="V2479" s="8"/>
      <c r="W2479" s="8"/>
      <c r="X2479" s="8"/>
      <c r="Y2479" s="8"/>
      <c r="Z2479" s="8"/>
    </row>
    <row r="2480" spans="1:26" ht="15.75" customHeight="1">
      <c r="A2480" s="8"/>
      <c r="B2480" s="8"/>
      <c r="C2480" s="8"/>
      <c r="D2480" s="8"/>
      <c r="E2480" s="8"/>
      <c r="F2480" s="8"/>
      <c r="G2480" s="8"/>
      <c r="H2480" s="8"/>
      <c r="I2480" s="8"/>
      <c r="J2480" s="8"/>
      <c r="K2480" s="8"/>
      <c r="L2480" s="8"/>
      <c r="M2480" s="32"/>
      <c r="N2480" s="57" t="str">
        <f t="shared" si="17"/>
        <v/>
      </c>
      <c r="O2480" s="54">
        <f t="shared" ca="1" si="3"/>
        <v>46</v>
      </c>
      <c r="P2480" s="55">
        <f t="shared" ca="1" si="13"/>
        <v>8.8974964900579738E+18</v>
      </c>
      <c r="Q2480" s="56">
        <f t="shared" ca="1" si="14"/>
        <v>2.3133490874150728E+20</v>
      </c>
      <c r="R2480" s="57">
        <f t="shared" ca="1" si="15"/>
        <v>0</v>
      </c>
      <c r="S2480" s="8"/>
      <c r="T2480" s="8"/>
      <c r="U2480" s="8"/>
      <c r="V2480" s="8"/>
      <c r="W2480" s="8"/>
      <c r="X2480" s="8"/>
      <c r="Y2480" s="8"/>
      <c r="Z2480" s="8"/>
    </row>
    <row r="2481" spans="1:26" ht="15.75" customHeight="1">
      <c r="A2481" s="8"/>
      <c r="B2481" s="8"/>
      <c r="C2481" s="8"/>
      <c r="D2481" s="8"/>
      <c r="E2481" s="8"/>
      <c r="F2481" s="8"/>
      <c r="G2481" s="8"/>
      <c r="H2481" s="8"/>
      <c r="I2481" s="8"/>
      <c r="J2481" s="8"/>
      <c r="K2481" s="8"/>
      <c r="L2481" s="8"/>
      <c r="M2481" s="32"/>
      <c r="N2481" s="57" t="str">
        <f t="shared" si="17"/>
        <v/>
      </c>
      <c r="O2481" s="54">
        <f t="shared" ca="1" si="3"/>
        <v>63</v>
      </c>
      <c r="P2481" s="55">
        <f t="shared" ca="1" si="13"/>
        <v>-4.6266981748301455E+18</v>
      </c>
      <c r="Q2481" s="56">
        <f t="shared" ca="1" si="14"/>
        <v>2.2670821056667714E+20</v>
      </c>
      <c r="R2481" s="57">
        <f t="shared" ca="1" si="15"/>
        <v>1</v>
      </c>
      <c r="S2481" s="8"/>
      <c r="T2481" s="8"/>
      <c r="U2481" s="8"/>
      <c r="V2481" s="8"/>
      <c r="W2481" s="8"/>
      <c r="X2481" s="8"/>
      <c r="Y2481" s="8"/>
      <c r="Z2481" s="8"/>
    </row>
    <row r="2482" spans="1:26" ht="15.75" customHeight="1">
      <c r="A2482" s="8"/>
      <c r="B2482" s="8"/>
      <c r="C2482" s="8"/>
      <c r="D2482" s="8"/>
      <c r="E2482" s="8"/>
      <c r="F2482" s="8"/>
      <c r="G2482" s="8"/>
      <c r="H2482" s="8"/>
      <c r="I2482" s="8"/>
      <c r="J2482" s="8"/>
      <c r="K2482" s="8"/>
      <c r="L2482" s="8"/>
      <c r="M2482" s="32"/>
      <c r="N2482" s="57" t="str">
        <f t="shared" si="17"/>
        <v/>
      </c>
      <c r="O2482" s="54">
        <f t="shared" ca="1" si="3"/>
        <v>18</v>
      </c>
      <c r="P2482" s="55">
        <f t="shared" ca="1" si="13"/>
        <v>9.0683284226670858E+18</v>
      </c>
      <c r="Q2482" s="56">
        <f t="shared" ca="1" si="14"/>
        <v>2.3577653898934423E+20</v>
      </c>
      <c r="R2482" s="57">
        <f t="shared" ca="1" si="15"/>
        <v>0</v>
      </c>
      <c r="S2482" s="8"/>
      <c r="T2482" s="8"/>
      <c r="U2482" s="8"/>
      <c r="V2482" s="8"/>
      <c r="W2482" s="8"/>
      <c r="X2482" s="8"/>
      <c r="Y2482" s="8"/>
      <c r="Z2482" s="8"/>
    </row>
    <row r="2483" spans="1:26" ht="15.75" customHeight="1">
      <c r="A2483" s="8"/>
      <c r="B2483" s="8"/>
      <c r="C2483" s="8"/>
      <c r="D2483" s="8"/>
      <c r="E2483" s="8"/>
      <c r="F2483" s="8"/>
      <c r="G2483" s="8"/>
      <c r="H2483" s="8"/>
      <c r="I2483" s="8"/>
      <c r="J2483" s="8"/>
      <c r="K2483" s="8"/>
      <c r="L2483" s="8"/>
      <c r="M2483" s="32"/>
      <c r="N2483" s="57" t="str">
        <f t="shared" si="17"/>
        <v/>
      </c>
      <c r="O2483" s="54">
        <f t="shared" ca="1" si="3"/>
        <v>57</v>
      </c>
      <c r="P2483" s="55">
        <f t="shared" ca="1" si="13"/>
        <v>9.4310615595737702E+18</v>
      </c>
      <c r="Q2483" s="56">
        <f t="shared" ca="1" si="14"/>
        <v>2.45207600548918E+20</v>
      </c>
      <c r="R2483" s="57">
        <f t="shared" ca="1" si="15"/>
        <v>0</v>
      </c>
      <c r="S2483" s="8"/>
      <c r="T2483" s="8"/>
      <c r="U2483" s="8"/>
      <c r="V2483" s="8"/>
      <c r="W2483" s="8"/>
      <c r="X2483" s="8"/>
      <c r="Y2483" s="8"/>
      <c r="Z2483" s="8"/>
    </row>
    <row r="2484" spans="1:26" ht="15.75" customHeight="1">
      <c r="A2484" s="8"/>
      <c r="B2484" s="8"/>
      <c r="C2484" s="8"/>
      <c r="D2484" s="8"/>
      <c r="E2484" s="8"/>
      <c r="F2484" s="8"/>
      <c r="G2484" s="8"/>
      <c r="H2484" s="8"/>
      <c r="I2484" s="8"/>
      <c r="J2484" s="8"/>
      <c r="K2484" s="8"/>
      <c r="L2484" s="8"/>
      <c r="M2484" s="32"/>
      <c r="N2484" s="57" t="str">
        <f t="shared" si="17"/>
        <v/>
      </c>
      <c r="O2484" s="54">
        <f t="shared" ca="1" si="3"/>
        <v>12</v>
      </c>
      <c r="P2484" s="55">
        <f t="shared" ca="1" si="13"/>
        <v>9.8083040219567206E+18</v>
      </c>
      <c r="Q2484" s="56">
        <f t="shared" ca="1" si="14"/>
        <v>2.5501590457087472E+20</v>
      </c>
      <c r="R2484" s="57">
        <f t="shared" ca="1" si="15"/>
        <v>0</v>
      </c>
      <c r="S2484" s="8"/>
      <c r="T2484" s="8"/>
      <c r="U2484" s="8"/>
      <c r="V2484" s="8"/>
      <c r="W2484" s="8"/>
      <c r="X2484" s="8"/>
      <c r="Y2484" s="8"/>
      <c r="Z2484" s="8"/>
    </row>
    <row r="2485" spans="1:26" ht="15.75" customHeight="1">
      <c r="A2485" s="8"/>
      <c r="B2485" s="8"/>
      <c r="C2485" s="8"/>
      <c r="D2485" s="8"/>
      <c r="E2485" s="8"/>
      <c r="F2485" s="8"/>
      <c r="G2485" s="8"/>
      <c r="H2485" s="8"/>
      <c r="I2485" s="8"/>
      <c r="J2485" s="8"/>
      <c r="K2485" s="8"/>
      <c r="L2485" s="8"/>
      <c r="M2485" s="32"/>
      <c r="N2485" s="57" t="str">
        <f t="shared" si="17"/>
        <v/>
      </c>
      <c r="O2485" s="54">
        <f t="shared" ca="1" si="3"/>
        <v>18</v>
      </c>
      <c r="P2485" s="55">
        <f t="shared" ca="1" si="13"/>
        <v>1.0200636182834989E+19</v>
      </c>
      <c r="Q2485" s="56">
        <f t="shared" ca="1" si="14"/>
        <v>2.6521654075370973E+20</v>
      </c>
      <c r="R2485" s="57">
        <f t="shared" ca="1" si="15"/>
        <v>0</v>
      </c>
      <c r="S2485" s="8"/>
      <c r="T2485" s="8"/>
      <c r="U2485" s="8"/>
      <c r="V2485" s="8"/>
      <c r="W2485" s="8"/>
      <c r="X2485" s="8"/>
      <c r="Y2485" s="8"/>
      <c r="Z2485" s="8"/>
    </row>
    <row r="2486" spans="1:26" ht="15.75" customHeight="1">
      <c r="A2486" s="8"/>
      <c r="B2486" s="8"/>
      <c r="C2486" s="8"/>
      <c r="D2486" s="8"/>
      <c r="E2486" s="8"/>
      <c r="F2486" s="8"/>
      <c r="G2486" s="8"/>
      <c r="H2486" s="8"/>
      <c r="I2486" s="8"/>
      <c r="J2486" s="8"/>
      <c r="K2486" s="8"/>
      <c r="L2486" s="8"/>
      <c r="M2486" s="32"/>
      <c r="N2486" s="57" t="str">
        <f t="shared" si="17"/>
        <v/>
      </c>
      <c r="O2486" s="54">
        <f t="shared" ca="1" si="3"/>
        <v>62</v>
      </c>
      <c r="P2486" s="55">
        <f t="shared" ca="1" si="13"/>
        <v>-5.3043308150741944E+18</v>
      </c>
      <c r="Q2486" s="56">
        <f t="shared" ca="1" si="14"/>
        <v>2.5991220993863552E+20</v>
      </c>
      <c r="R2486" s="57">
        <f t="shared" ca="1" si="15"/>
        <v>1</v>
      </c>
      <c r="S2486" s="8"/>
      <c r="T2486" s="8"/>
      <c r="U2486" s="8"/>
      <c r="V2486" s="8"/>
      <c r="W2486" s="8"/>
      <c r="X2486" s="8"/>
      <c r="Y2486" s="8"/>
      <c r="Z2486" s="8"/>
    </row>
    <row r="2487" spans="1:26" ht="15.75" customHeight="1">
      <c r="A2487" s="8"/>
      <c r="B2487" s="8"/>
      <c r="C2487" s="8"/>
      <c r="D2487" s="8"/>
      <c r="E2487" s="8"/>
      <c r="F2487" s="8"/>
      <c r="G2487" s="8"/>
      <c r="H2487" s="8"/>
      <c r="I2487" s="8"/>
      <c r="J2487" s="8"/>
      <c r="K2487" s="8"/>
      <c r="L2487" s="8"/>
      <c r="M2487" s="32"/>
      <c r="N2487" s="57" t="str">
        <f t="shared" si="17"/>
        <v/>
      </c>
      <c r="O2487" s="54">
        <f t="shared" ca="1" si="3"/>
        <v>62</v>
      </c>
      <c r="P2487" s="55">
        <f t="shared" ca="1" si="13"/>
        <v>-5.1982441987727104E+18</v>
      </c>
      <c r="Q2487" s="56">
        <f t="shared" ca="1" si="14"/>
        <v>2.5471396573986282E+20</v>
      </c>
      <c r="R2487" s="57">
        <f t="shared" ca="1" si="15"/>
        <v>2</v>
      </c>
      <c r="S2487" s="8"/>
      <c r="T2487" s="8"/>
      <c r="U2487" s="8"/>
      <c r="V2487" s="8"/>
      <c r="W2487" s="8"/>
      <c r="X2487" s="8"/>
      <c r="Y2487" s="8"/>
      <c r="Z2487" s="8"/>
    </row>
    <row r="2488" spans="1:26" ht="15.75" customHeight="1">
      <c r="A2488" s="8"/>
      <c r="B2488" s="8"/>
      <c r="C2488" s="8"/>
      <c r="D2488" s="8"/>
      <c r="E2488" s="8"/>
      <c r="F2488" s="8"/>
      <c r="G2488" s="8"/>
      <c r="H2488" s="8"/>
      <c r="I2488" s="8"/>
      <c r="J2488" s="8"/>
      <c r="K2488" s="8"/>
      <c r="L2488" s="8"/>
      <c r="M2488" s="32"/>
      <c r="N2488" s="57" t="str">
        <f t="shared" si="17"/>
        <v/>
      </c>
      <c r="O2488" s="54">
        <f t="shared" ca="1" si="3"/>
        <v>33</v>
      </c>
      <c r="P2488" s="55">
        <f t="shared" ca="1" si="13"/>
        <v>1.0188558629594513E+19</v>
      </c>
      <c r="Q2488" s="56">
        <f t="shared" ca="1" si="14"/>
        <v>2.6490252436945732E+20</v>
      </c>
      <c r="R2488" s="57">
        <f t="shared" ca="1" si="15"/>
        <v>0</v>
      </c>
      <c r="S2488" s="8"/>
      <c r="T2488" s="8"/>
      <c r="U2488" s="8"/>
      <c r="V2488" s="8"/>
      <c r="W2488" s="8"/>
      <c r="X2488" s="8"/>
      <c r="Y2488" s="8"/>
      <c r="Z2488" s="8"/>
    </row>
    <row r="2489" spans="1:26" ht="15.75" customHeight="1">
      <c r="A2489" s="8"/>
      <c r="B2489" s="8"/>
      <c r="C2489" s="8"/>
      <c r="D2489" s="8"/>
      <c r="E2489" s="8"/>
      <c r="F2489" s="8"/>
      <c r="G2489" s="8"/>
      <c r="H2489" s="8"/>
      <c r="I2489" s="8"/>
      <c r="J2489" s="8"/>
      <c r="K2489" s="8"/>
      <c r="L2489" s="8"/>
      <c r="M2489" s="32"/>
      <c r="N2489" s="57" t="str">
        <f t="shared" si="17"/>
        <v/>
      </c>
      <c r="O2489" s="54">
        <f t="shared" ca="1" si="3"/>
        <v>9</v>
      </c>
      <c r="P2489" s="55">
        <f t="shared" ca="1" si="13"/>
        <v>1.0596100974778292E+19</v>
      </c>
      <c r="Q2489" s="56">
        <f t="shared" ca="1" si="14"/>
        <v>2.754986253442356E+20</v>
      </c>
      <c r="R2489" s="57">
        <f t="shared" ca="1" si="15"/>
        <v>0</v>
      </c>
      <c r="S2489" s="8"/>
      <c r="T2489" s="8"/>
      <c r="U2489" s="8"/>
      <c r="V2489" s="8"/>
      <c r="W2489" s="8"/>
      <c r="X2489" s="8"/>
      <c r="Y2489" s="8"/>
      <c r="Z2489" s="8"/>
    </row>
    <row r="2490" spans="1:26" ht="15.75" customHeight="1">
      <c r="A2490" s="8"/>
      <c r="B2490" s="8"/>
      <c r="C2490" s="8"/>
      <c r="D2490" s="8"/>
      <c r="E2490" s="8"/>
      <c r="F2490" s="8"/>
      <c r="G2490" s="8"/>
      <c r="H2490" s="8"/>
      <c r="I2490" s="8"/>
      <c r="J2490" s="8"/>
      <c r="K2490" s="8"/>
      <c r="L2490" s="8"/>
      <c r="M2490" s="32"/>
      <c r="N2490" s="57" t="str">
        <f t="shared" si="17"/>
        <v/>
      </c>
      <c r="O2490" s="54">
        <f t="shared" ca="1" si="3"/>
        <v>99</v>
      </c>
      <c r="P2490" s="55">
        <f t="shared" ca="1" si="13"/>
        <v>-5.5099725068847124E+18</v>
      </c>
      <c r="Q2490" s="56">
        <f t="shared" ca="1" si="14"/>
        <v>2.699886528373509E+20</v>
      </c>
      <c r="R2490" s="57">
        <f t="shared" ca="1" si="15"/>
        <v>1</v>
      </c>
      <c r="S2490" s="8"/>
      <c r="T2490" s="8"/>
      <c r="U2490" s="8"/>
      <c r="V2490" s="8"/>
      <c r="W2490" s="8"/>
      <c r="X2490" s="8"/>
      <c r="Y2490" s="8"/>
      <c r="Z2490" s="8"/>
    </row>
    <row r="2491" spans="1:26" ht="15.75" customHeight="1">
      <c r="A2491" s="8"/>
      <c r="B2491" s="8"/>
      <c r="C2491" s="8"/>
      <c r="D2491" s="8"/>
      <c r="E2491" s="8"/>
      <c r="F2491" s="8"/>
      <c r="G2491" s="8"/>
      <c r="H2491" s="8"/>
      <c r="I2491" s="8"/>
      <c r="J2491" s="8"/>
      <c r="K2491" s="8"/>
      <c r="L2491" s="8"/>
      <c r="M2491" s="32"/>
      <c r="N2491" s="57" t="str">
        <f t="shared" si="17"/>
        <v/>
      </c>
      <c r="O2491" s="54">
        <f t="shared" ca="1" si="3"/>
        <v>28</v>
      </c>
      <c r="P2491" s="55">
        <f t="shared" ca="1" si="13"/>
        <v>1.0799546113494036E+19</v>
      </c>
      <c r="Q2491" s="56">
        <f t="shared" ca="1" si="14"/>
        <v>2.8078819895084492E+20</v>
      </c>
      <c r="R2491" s="57">
        <f t="shared" ca="1" si="15"/>
        <v>0</v>
      </c>
      <c r="S2491" s="8"/>
      <c r="T2491" s="8"/>
      <c r="U2491" s="8"/>
      <c r="V2491" s="8"/>
      <c r="W2491" s="8"/>
      <c r="X2491" s="8"/>
      <c r="Y2491" s="8"/>
      <c r="Z2491" s="8"/>
    </row>
    <row r="2492" spans="1:26" ht="15.75" customHeight="1">
      <c r="A2492" s="8"/>
      <c r="B2492" s="8"/>
      <c r="C2492" s="8"/>
      <c r="D2492" s="8"/>
      <c r="E2492" s="8"/>
      <c r="F2492" s="8"/>
      <c r="G2492" s="8"/>
      <c r="H2492" s="8"/>
      <c r="I2492" s="8"/>
      <c r="J2492" s="8"/>
      <c r="K2492" s="8"/>
      <c r="L2492" s="8"/>
      <c r="M2492" s="32"/>
      <c r="N2492" s="57" t="str">
        <f t="shared" si="17"/>
        <v/>
      </c>
      <c r="O2492" s="54">
        <f t="shared" ca="1" si="3"/>
        <v>23</v>
      </c>
      <c r="P2492" s="55">
        <f t="shared" ca="1" si="13"/>
        <v>1.1231527958033797E+19</v>
      </c>
      <c r="Q2492" s="56">
        <f t="shared" ca="1" si="14"/>
        <v>2.9201972690887872E+20</v>
      </c>
      <c r="R2492" s="57">
        <f t="shared" ca="1" si="15"/>
        <v>0</v>
      </c>
      <c r="S2492" s="8"/>
      <c r="T2492" s="8"/>
      <c r="U2492" s="8"/>
      <c r="V2492" s="8"/>
      <c r="W2492" s="8"/>
      <c r="X2492" s="8"/>
      <c r="Y2492" s="8"/>
      <c r="Z2492" s="8"/>
    </row>
    <row r="2493" spans="1:26" ht="15.75" customHeight="1">
      <c r="A2493" s="8"/>
      <c r="B2493" s="8"/>
      <c r="C2493" s="8"/>
      <c r="D2493" s="8"/>
      <c r="E2493" s="8"/>
      <c r="F2493" s="8"/>
      <c r="G2493" s="8"/>
      <c r="H2493" s="8"/>
      <c r="I2493" s="8"/>
      <c r="J2493" s="8"/>
      <c r="K2493" s="8"/>
      <c r="L2493" s="8"/>
      <c r="M2493" s="32"/>
      <c r="N2493" s="57" t="str">
        <f t="shared" si="17"/>
        <v/>
      </c>
      <c r="O2493" s="54">
        <f t="shared" ca="1" si="3"/>
        <v>95</v>
      </c>
      <c r="P2493" s="55">
        <f t="shared" ca="1" si="13"/>
        <v>-5.8403945381775749E+18</v>
      </c>
      <c r="Q2493" s="56">
        <f t="shared" ca="1" si="14"/>
        <v>2.8617933237070116E+20</v>
      </c>
      <c r="R2493" s="57">
        <f t="shared" ca="1" si="15"/>
        <v>1</v>
      </c>
      <c r="S2493" s="8"/>
      <c r="T2493" s="8"/>
      <c r="U2493" s="8"/>
      <c r="V2493" s="8"/>
      <c r="W2493" s="8"/>
      <c r="X2493" s="8"/>
      <c r="Y2493" s="8"/>
      <c r="Z2493" s="8"/>
    </row>
    <row r="2494" spans="1:26" ht="15.75" customHeight="1">
      <c r="A2494" s="8"/>
      <c r="B2494" s="8"/>
      <c r="C2494" s="8"/>
      <c r="D2494" s="8"/>
      <c r="E2494" s="8"/>
      <c r="F2494" s="8"/>
      <c r="G2494" s="8"/>
      <c r="H2494" s="8"/>
      <c r="I2494" s="8"/>
      <c r="J2494" s="8"/>
      <c r="K2494" s="8"/>
      <c r="L2494" s="8"/>
      <c r="M2494" s="32"/>
      <c r="N2494" s="57" t="str">
        <f t="shared" si="17"/>
        <v/>
      </c>
      <c r="O2494" s="54">
        <f t="shared" ca="1" si="3"/>
        <v>7</v>
      </c>
      <c r="P2494" s="55">
        <f t="shared" ca="1" si="13"/>
        <v>1.1447173294828046E+19</v>
      </c>
      <c r="Q2494" s="56">
        <f t="shared" ca="1" si="14"/>
        <v>2.9762650566552918E+20</v>
      </c>
      <c r="R2494" s="57">
        <f t="shared" ca="1" si="15"/>
        <v>0</v>
      </c>
      <c r="S2494" s="8"/>
      <c r="T2494" s="8"/>
      <c r="U2494" s="8"/>
      <c r="V2494" s="8"/>
      <c r="W2494" s="8"/>
      <c r="X2494" s="8"/>
      <c r="Y2494" s="8"/>
      <c r="Z2494" s="8"/>
    </row>
    <row r="2495" spans="1:26" ht="15.75" customHeight="1">
      <c r="A2495" s="8"/>
      <c r="B2495" s="8"/>
      <c r="C2495" s="8"/>
      <c r="D2495" s="8"/>
      <c r="E2495" s="8"/>
      <c r="F2495" s="8"/>
      <c r="G2495" s="8"/>
      <c r="H2495" s="8"/>
      <c r="I2495" s="8"/>
      <c r="J2495" s="8"/>
      <c r="K2495" s="8"/>
      <c r="L2495" s="8"/>
      <c r="M2495" s="32"/>
      <c r="N2495" s="57" t="str">
        <f t="shared" si="17"/>
        <v/>
      </c>
      <c r="O2495" s="54">
        <f t="shared" ca="1" si="3"/>
        <v>57</v>
      </c>
      <c r="P2495" s="55">
        <f t="shared" ca="1" si="13"/>
        <v>1.1905060226621168E+19</v>
      </c>
      <c r="Q2495" s="56">
        <f t="shared" ca="1" si="14"/>
        <v>3.0953156589215036E+20</v>
      </c>
      <c r="R2495" s="57">
        <f t="shared" ca="1" si="15"/>
        <v>0</v>
      </c>
      <c r="S2495" s="8"/>
      <c r="T2495" s="8"/>
      <c r="U2495" s="8"/>
      <c r="V2495" s="8"/>
      <c r="W2495" s="8"/>
      <c r="X2495" s="8"/>
      <c r="Y2495" s="8"/>
      <c r="Z2495" s="8"/>
    </row>
    <row r="2496" spans="1:26" ht="15.75" customHeight="1">
      <c r="A2496" s="8"/>
      <c r="B2496" s="8"/>
      <c r="C2496" s="8"/>
      <c r="D2496" s="8"/>
      <c r="E2496" s="8"/>
      <c r="F2496" s="8"/>
      <c r="G2496" s="8"/>
      <c r="H2496" s="8"/>
      <c r="I2496" s="8"/>
      <c r="J2496" s="8"/>
      <c r="K2496" s="8"/>
      <c r="L2496" s="8"/>
      <c r="M2496" s="32"/>
      <c r="N2496" s="57" t="str">
        <f t="shared" si="17"/>
        <v/>
      </c>
      <c r="O2496" s="54">
        <f t="shared" ca="1" si="3"/>
        <v>100</v>
      </c>
      <c r="P2496" s="55">
        <f t="shared" ca="1" si="13"/>
        <v>-6.1906313178430075E+18</v>
      </c>
      <c r="Q2496" s="56">
        <f t="shared" ca="1" si="14"/>
        <v>3.0334093457430734E+20</v>
      </c>
      <c r="R2496" s="57">
        <f t="shared" ca="1" si="15"/>
        <v>1</v>
      </c>
      <c r="S2496" s="8"/>
      <c r="T2496" s="8"/>
      <c r="U2496" s="8"/>
      <c r="V2496" s="8"/>
      <c r="W2496" s="8"/>
      <c r="X2496" s="8"/>
      <c r="Y2496" s="8"/>
      <c r="Z2496" s="8"/>
    </row>
    <row r="2497" spans="1:26" ht="15.75" customHeight="1">
      <c r="A2497" s="8"/>
      <c r="B2497" s="8"/>
      <c r="C2497" s="8"/>
      <c r="D2497" s="8"/>
      <c r="E2497" s="8"/>
      <c r="F2497" s="8"/>
      <c r="G2497" s="8"/>
      <c r="H2497" s="8"/>
      <c r="I2497" s="8"/>
      <c r="J2497" s="8"/>
      <c r="K2497" s="8"/>
      <c r="L2497" s="8"/>
      <c r="M2497" s="32"/>
      <c r="N2497" s="57" t="str">
        <f t="shared" si="17"/>
        <v/>
      </c>
      <c r="O2497" s="54">
        <f t="shared" ca="1" si="3"/>
        <v>64</v>
      </c>
      <c r="P2497" s="55">
        <f t="shared" ca="1" si="13"/>
        <v>-6.0668186914861466E+18</v>
      </c>
      <c r="Q2497" s="56">
        <f t="shared" ca="1" si="14"/>
        <v>2.9727411588282122E+20</v>
      </c>
      <c r="R2497" s="57">
        <f t="shared" ca="1" si="15"/>
        <v>2</v>
      </c>
      <c r="S2497" s="8"/>
      <c r="T2497" s="8"/>
      <c r="U2497" s="8"/>
      <c r="V2497" s="8"/>
      <c r="W2497" s="8"/>
      <c r="X2497" s="8"/>
      <c r="Y2497" s="8"/>
      <c r="Z2497" s="8"/>
    </row>
    <row r="2498" spans="1:26" ht="15.75" customHeight="1">
      <c r="A2498" s="8"/>
      <c r="B2498" s="8"/>
      <c r="C2498" s="8"/>
      <c r="D2498" s="8"/>
      <c r="E2498" s="8"/>
      <c r="F2498" s="8"/>
      <c r="G2498" s="8"/>
      <c r="H2498" s="8"/>
      <c r="I2498" s="8"/>
      <c r="J2498" s="8"/>
      <c r="K2498" s="8"/>
      <c r="L2498" s="8"/>
      <c r="M2498" s="32"/>
      <c r="N2498" s="57" t="str">
        <f t="shared" si="17"/>
        <v/>
      </c>
      <c r="O2498" s="54">
        <f t="shared" ca="1" si="3"/>
        <v>45</v>
      </c>
      <c r="P2498" s="55">
        <f t="shared" ca="1" si="13"/>
        <v>1.1890964635312849E+19</v>
      </c>
      <c r="Q2498" s="56">
        <f t="shared" ca="1" si="14"/>
        <v>3.0916508051813407E+20</v>
      </c>
      <c r="R2498" s="57">
        <f t="shared" ca="1" si="15"/>
        <v>0</v>
      </c>
      <c r="S2498" s="8"/>
      <c r="T2498" s="8"/>
      <c r="U2498" s="8"/>
      <c r="V2498" s="8"/>
      <c r="W2498" s="8"/>
      <c r="X2498" s="8"/>
      <c r="Y2498" s="8"/>
      <c r="Z2498" s="8"/>
    </row>
    <row r="2499" spans="1:26" ht="15.75" customHeight="1">
      <c r="A2499" s="8"/>
      <c r="B2499" s="8"/>
      <c r="C2499" s="8"/>
      <c r="D2499" s="8"/>
      <c r="E2499" s="8"/>
      <c r="F2499" s="8"/>
      <c r="G2499" s="8"/>
      <c r="H2499" s="8"/>
      <c r="I2499" s="8"/>
      <c r="J2499" s="8"/>
      <c r="K2499" s="8"/>
      <c r="L2499" s="8"/>
      <c r="M2499" s="32"/>
      <c r="N2499" s="57" t="str">
        <f t="shared" si="17"/>
        <v/>
      </c>
      <c r="O2499" s="54">
        <f t="shared" ca="1" si="3"/>
        <v>2</v>
      </c>
      <c r="P2499" s="55">
        <f t="shared" ca="1" si="13"/>
        <v>1.2366603220725363E+19</v>
      </c>
      <c r="Q2499" s="56">
        <f t="shared" ca="1" si="14"/>
        <v>3.2153168373885941E+20</v>
      </c>
      <c r="R2499" s="57">
        <f t="shared" ca="1" si="15"/>
        <v>0</v>
      </c>
      <c r="S2499" s="8"/>
      <c r="T2499" s="8"/>
      <c r="U2499" s="8"/>
      <c r="V2499" s="8"/>
      <c r="W2499" s="8"/>
      <c r="X2499" s="8"/>
      <c r="Y2499" s="8"/>
      <c r="Z2499" s="8"/>
    </row>
    <row r="2500" spans="1:26" ht="15.75" customHeight="1">
      <c r="A2500" s="8"/>
      <c r="B2500" s="8"/>
      <c r="C2500" s="8"/>
      <c r="D2500" s="8"/>
      <c r="E2500" s="8"/>
      <c r="F2500" s="8"/>
      <c r="G2500" s="8"/>
      <c r="H2500" s="8"/>
      <c r="I2500" s="8"/>
      <c r="J2500" s="8"/>
      <c r="K2500" s="8"/>
      <c r="L2500" s="8"/>
      <c r="M2500" s="32"/>
      <c r="N2500" s="57" t="str">
        <f t="shared" si="17"/>
        <v/>
      </c>
      <c r="O2500" s="54">
        <f t="shared" ca="1" si="3"/>
        <v>12</v>
      </c>
      <c r="P2500" s="55">
        <f t="shared" ca="1" si="13"/>
        <v>1.2861267349554377E+19</v>
      </c>
      <c r="Q2500" s="56">
        <f t="shared" ca="1" si="14"/>
        <v>3.343929510884138E+20</v>
      </c>
      <c r="R2500" s="57">
        <f t="shared" ca="1" si="15"/>
        <v>0</v>
      </c>
      <c r="S2500" s="8"/>
      <c r="T2500" s="8"/>
      <c r="U2500" s="8"/>
      <c r="V2500" s="8"/>
      <c r="W2500" s="8"/>
      <c r="X2500" s="8"/>
      <c r="Y2500" s="8"/>
      <c r="Z2500" s="8"/>
    </row>
    <row r="2501" spans="1:26" ht="15.75" customHeight="1">
      <c r="A2501" s="8"/>
      <c r="B2501" s="8"/>
      <c r="C2501" s="8"/>
      <c r="D2501" s="8"/>
      <c r="E2501" s="8"/>
      <c r="F2501" s="8"/>
      <c r="G2501" s="8"/>
      <c r="H2501" s="8"/>
      <c r="I2501" s="8"/>
      <c r="J2501" s="8"/>
      <c r="K2501" s="8"/>
      <c r="L2501" s="8"/>
      <c r="M2501" s="32"/>
      <c r="N2501" s="57" t="str">
        <f t="shared" si="17"/>
        <v/>
      </c>
      <c r="O2501" s="54">
        <f t="shared" ca="1" si="3"/>
        <v>8</v>
      </c>
      <c r="P2501" s="55">
        <f t="shared" ca="1" si="13"/>
        <v>1.3375718043536552E+19</v>
      </c>
      <c r="Q2501" s="56">
        <f t="shared" ca="1" si="14"/>
        <v>3.4776866913195033E+20</v>
      </c>
      <c r="R2501" s="57">
        <f t="shared" ca="1" si="15"/>
        <v>0</v>
      </c>
      <c r="S2501" s="8"/>
      <c r="T2501" s="8"/>
      <c r="U2501" s="8"/>
      <c r="V2501" s="8"/>
      <c r="W2501" s="8"/>
      <c r="X2501" s="8"/>
      <c r="Y2501" s="8"/>
      <c r="Z2501" s="8"/>
    </row>
    <row r="2502" spans="1:26" ht="15.75" customHeight="1">
      <c r="A2502" s="8"/>
      <c r="B2502" s="8"/>
      <c r="C2502" s="8"/>
      <c r="D2502" s="8"/>
      <c r="E2502" s="8"/>
      <c r="F2502" s="8"/>
      <c r="G2502" s="8"/>
      <c r="H2502" s="8"/>
      <c r="I2502" s="8"/>
      <c r="J2502" s="8"/>
      <c r="K2502" s="8"/>
      <c r="L2502" s="8"/>
      <c r="M2502" s="32"/>
      <c r="N2502" s="57" t="str">
        <f t="shared" si="17"/>
        <v/>
      </c>
      <c r="O2502" s="54">
        <f t="shared" ca="1" si="3"/>
        <v>69</v>
      </c>
      <c r="P2502" s="55">
        <f t="shared" ca="1" si="13"/>
        <v>-6.9553733826390067E+18</v>
      </c>
      <c r="Q2502" s="56">
        <f t="shared" ca="1" si="14"/>
        <v>3.408132957493113E+20</v>
      </c>
      <c r="R2502" s="57">
        <f t="shared" ca="1" si="15"/>
        <v>1</v>
      </c>
      <c r="S2502" s="8"/>
      <c r="T2502" s="8"/>
      <c r="U2502" s="8"/>
      <c r="V2502" s="8"/>
      <c r="W2502" s="8"/>
      <c r="X2502" s="8"/>
      <c r="Y2502" s="8"/>
      <c r="Z2502" s="8"/>
    </row>
    <row r="2503" spans="1:26" ht="15.75" customHeight="1">
      <c r="A2503" s="8"/>
      <c r="B2503" s="8"/>
      <c r="C2503" s="8"/>
      <c r="D2503" s="8"/>
      <c r="E2503" s="8"/>
      <c r="F2503" s="8"/>
      <c r="G2503" s="8"/>
      <c r="H2503" s="8"/>
      <c r="I2503" s="8"/>
      <c r="J2503" s="8"/>
      <c r="K2503" s="8"/>
      <c r="L2503" s="8"/>
      <c r="M2503" s="32"/>
      <c r="N2503" s="57" t="str">
        <f t="shared" si="17"/>
        <v/>
      </c>
      <c r="O2503" s="54">
        <f t="shared" ca="1" si="3"/>
        <v>15</v>
      </c>
      <c r="P2503" s="55">
        <f t="shared" ca="1" si="13"/>
        <v>1.3632531829972451E+19</v>
      </c>
      <c r="Q2503" s="56">
        <f t="shared" ca="1" si="14"/>
        <v>3.5444582757928377E+20</v>
      </c>
      <c r="R2503" s="57">
        <f t="shared" ca="1" si="15"/>
        <v>0</v>
      </c>
      <c r="S2503" s="8"/>
      <c r="T2503" s="8"/>
      <c r="U2503" s="8"/>
      <c r="V2503" s="8"/>
      <c r="W2503" s="8"/>
      <c r="X2503" s="8"/>
      <c r="Y2503" s="8"/>
      <c r="Z2503" s="8"/>
    </row>
    <row r="2504" spans="1:26" ht="15.75" customHeight="1">
      <c r="A2504" s="8"/>
      <c r="B2504" s="8"/>
      <c r="C2504" s="8"/>
      <c r="D2504" s="8"/>
      <c r="E2504" s="8"/>
      <c r="F2504" s="8"/>
      <c r="G2504" s="8"/>
      <c r="H2504" s="8"/>
      <c r="I2504" s="8"/>
      <c r="J2504" s="8"/>
      <c r="K2504" s="8"/>
      <c r="L2504" s="8"/>
      <c r="M2504" s="32"/>
      <c r="N2504" s="57" t="str">
        <f t="shared" si="17"/>
        <v/>
      </c>
      <c r="O2504" s="54">
        <f t="shared" ca="1" si="3"/>
        <v>91</v>
      </c>
      <c r="P2504" s="55">
        <f t="shared" ca="1" si="13"/>
        <v>-7.0889165515856753E+18</v>
      </c>
      <c r="Q2504" s="56">
        <f t="shared" ca="1" si="14"/>
        <v>3.4735691102769807E+20</v>
      </c>
      <c r="R2504" s="57">
        <f t="shared" ca="1" si="15"/>
        <v>1</v>
      </c>
      <c r="S2504" s="8"/>
      <c r="T2504" s="8"/>
      <c r="U2504" s="8"/>
      <c r="V2504" s="8"/>
      <c r="W2504" s="8"/>
      <c r="X2504" s="8"/>
      <c r="Y2504" s="8"/>
      <c r="Z2504" s="8"/>
    </row>
    <row r="2505" spans="1:26" ht="15.75" customHeight="1">
      <c r="A2505" s="8"/>
      <c r="B2505" s="8"/>
      <c r="C2505" s="8"/>
      <c r="D2505" s="8"/>
      <c r="E2505" s="8"/>
      <c r="F2505" s="8"/>
      <c r="G2505" s="8"/>
      <c r="H2505" s="8"/>
      <c r="I2505" s="8"/>
      <c r="J2505" s="8"/>
      <c r="K2505" s="8"/>
      <c r="L2505" s="8"/>
      <c r="M2505" s="32"/>
      <c r="N2505" s="57" t="str">
        <f t="shared" si="17"/>
        <v/>
      </c>
      <c r="O2505" s="54">
        <f t="shared" ca="1" si="3"/>
        <v>98</v>
      </c>
      <c r="P2505" s="55">
        <f t="shared" ca="1" si="13"/>
        <v>-6.9471382205539615E+18</v>
      </c>
      <c r="Q2505" s="56">
        <f t="shared" ca="1" si="14"/>
        <v>3.4040977280714408E+20</v>
      </c>
      <c r="R2505" s="57">
        <f t="shared" ca="1" si="15"/>
        <v>2</v>
      </c>
      <c r="S2505" s="8"/>
      <c r="T2505" s="8"/>
      <c r="U2505" s="8"/>
      <c r="V2505" s="8"/>
      <c r="W2505" s="8"/>
      <c r="X2505" s="8"/>
      <c r="Y2505" s="8"/>
      <c r="Z2505" s="8"/>
    </row>
    <row r="2506" spans="1:26" ht="15.75" customHeight="1">
      <c r="A2506" s="8"/>
      <c r="B2506" s="8"/>
      <c r="C2506" s="8"/>
      <c r="D2506" s="8"/>
      <c r="E2506" s="8"/>
      <c r="F2506" s="8"/>
      <c r="G2506" s="8"/>
      <c r="H2506" s="8"/>
      <c r="I2506" s="8"/>
      <c r="J2506" s="8"/>
      <c r="K2506" s="8"/>
      <c r="L2506" s="8"/>
      <c r="M2506" s="32"/>
      <c r="N2506" s="57" t="str">
        <f t="shared" si="17"/>
        <v/>
      </c>
      <c r="O2506" s="54">
        <f t="shared" ca="1" si="3"/>
        <v>26</v>
      </c>
      <c r="P2506" s="55">
        <f t="shared" ca="1" si="13"/>
        <v>1.3616390912285764E+19</v>
      </c>
      <c r="Q2506" s="56">
        <f t="shared" ca="1" si="14"/>
        <v>3.5402616371942982E+20</v>
      </c>
      <c r="R2506" s="57">
        <f t="shared" ca="1" si="15"/>
        <v>0</v>
      </c>
      <c r="S2506" s="8"/>
      <c r="T2506" s="8"/>
      <c r="U2506" s="8"/>
      <c r="V2506" s="8"/>
      <c r="W2506" s="8"/>
      <c r="X2506" s="8"/>
      <c r="Y2506" s="8"/>
      <c r="Z2506" s="8"/>
    </row>
    <row r="2507" spans="1:26" ht="15.75" customHeight="1">
      <c r="A2507" s="8"/>
      <c r="B2507" s="8"/>
      <c r="C2507" s="8"/>
      <c r="D2507" s="8"/>
      <c r="E2507" s="8"/>
      <c r="F2507" s="8"/>
      <c r="G2507" s="8"/>
      <c r="H2507" s="8"/>
      <c r="I2507" s="8"/>
      <c r="J2507" s="8"/>
      <c r="K2507" s="8"/>
      <c r="L2507" s="8"/>
      <c r="M2507" s="32"/>
      <c r="N2507" s="57" t="str">
        <f t="shared" si="17"/>
        <v/>
      </c>
      <c r="O2507" s="54">
        <f t="shared" ca="1" si="3"/>
        <v>86</v>
      </c>
      <c r="P2507" s="55">
        <f t="shared" ca="1" si="13"/>
        <v>-7.0805232743885967E+18</v>
      </c>
      <c r="Q2507" s="56">
        <f t="shared" ca="1" si="14"/>
        <v>3.4694564044504125E+20</v>
      </c>
      <c r="R2507" s="57">
        <f t="shared" ca="1" si="15"/>
        <v>1</v>
      </c>
      <c r="S2507" s="8"/>
      <c r="T2507" s="8"/>
      <c r="U2507" s="8"/>
      <c r="V2507" s="8"/>
      <c r="W2507" s="8"/>
      <c r="X2507" s="8"/>
      <c r="Y2507" s="8"/>
      <c r="Z2507" s="8"/>
    </row>
    <row r="2508" spans="1:26" ht="15.75" customHeight="1">
      <c r="A2508" s="8"/>
      <c r="B2508" s="8"/>
      <c r="C2508" s="8"/>
      <c r="D2508" s="8"/>
      <c r="E2508" s="8"/>
      <c r="F2508" s="8"/>
      <c r="G2508" s="8"/>
      <c r="H2508" s="8"/>
      <c r="I2508" s="8"/>
      <c r="J2508" s="8"/>
      <c r="K2508" s="8"/>
      <c r="L2508" s="8"/>
      <c r="M2508" s="32"/>
      <c r="N2508" s="57" t="str">
        <f t="shared" si="17"/>
        <v/>
      </c>
      <c r="O2508" s="54">
        <f t="shared" ca="1" si="3"/>
        <v>67</v>
      </c>
      <c r="P2508" s="55">
        <f t="shared" ca="1" si="13"/>
        <v>-6.9389128089008251E+18</v>
      </c>
      <c r="Q2508" s="56">
        <f t="shared" ca="1" si="14"/>
        <v>3.4000672763614043E+20</v>
      </c>
      <c r="R2508" s="57">
        <f t="shared" ca="1" si="15"/>
        <v>2</v>
      </c>
      <c r="S2508" s="8"/>
      <c r="T2508" s="8"/>
      <c r="U2508" s="8"/>
      <c r="V2508" s="8"/>
      <c r="W2508" s="8"/>
      <c r="X2508" s="8"/>
      <c r="Y2508" s="8"/>
      <c r="Z2508" s="8"/>
    </row>
    <row r="2509" spans="1:26" ht="15.75" customHeight="1">
      <c r="A2509" s="8"/>
      <c r="B2509" s="8"/>
      <c r="C2509" s="8"/>
      <c r="D2509" s="8"/>
      <c r="E2509" s="8"/>
      <c r="F2509" s="8"/>
      <c r="G2509" s="8"/>
      <c r="H2509" s="8"/>
      <c r="I2509" s="8"/>
      <c r="J2509" s="8"/>
      <c r="K2509" s="8"/>
      <c r="L2509" s="8"/>
      <c r="M2509" s="32"/>
      <c r="N2509" s="57" t="str">
        <f t="shared" si="17"/>
        <v/>
      </c>
      <c r="O2509" s="54">
        <f t="shared" ca="1" si="3"/>
        <v>71</v>
      </c>
      <c r="P2509" s="55">
        <f t="shared" ca="1" si="13"/>
        <v>-6.8001345527228088E+18</v>
      </c>
      <c r="Q2509" s="56">
        <f t="shared" ca="1" si="14"/>
        <v>3.3320659308341762E+20</v>
      </c>
      <c r="R2509" s="57">
        <f t="shared" ca="1" si="15"/>
        <v>3</v>
      </c>
      <c r="S2509" s="8"/>
      <c r="T2509" s="8"/>
      <c r="U2509" s="8"/>
      <c r="V2509" s="8"/>
      <c r="W2509" s="8"/>
      <c r="X2509" s="8"/>
      <c r="Y2509" s="8"/>
      <c r="Z2509" s="8"/>
    </row>
    <row r="2510" spans="1:26" ht="15.75" customHeight="1">
      <c r="A2510" s="8"/>
      <c r="B2510" s="8"/>
      <c r="C2510" s="8"/>
      <c r="D2510" s="8"/>
      <c r="E2510" s="8"/>
      <c r="F2510" s="8"/>
      <c r="G2510" s="8"/>
      <c r="H2510" s="8"/>
      <c r="I2510" s="8"/>
      <c r="J2510" s="8"/>
      <c r="K2510" s="8"/>
      <c r="L2510" s="8"/>
      <c r="M2510" s="32"/>
      <c r="N2510" s="57" t="str">
        <f t="shared" si="17"/>
        <v/>
      </c>
      <c r="O2510" s="54">
        <f t="shared" ca="1" si="3"/>
        <v>9</v>
      </c>
      <c r="P2510" s="55">
        <f t="shared" ca="1" si="13"/>
        <v>1.3328263723336706E+19</v>
      </c>
      <c r="Q2510" s="56">
        <f t="shared" ca="1" si="14"/>
        <v>3.4653485680675435E+20</v>
      </c>
      <c r="R2510" s="57">
        <f t="shared" ca="1" si="15"/>
        <v>0</v>
      </c>
      <c r="S2510" s="8"/>
      <c r="T2510" s="8"/>
      <c r="U2510" s="8"/>
      <c r="V2510" s="8"/>
      <c r="W2510" s="8"/>
      <c r="X2510" s="8"/>
      <c r="Y2510" s="8"/>
      <c r="Z2510" s="8"/>
    </row>
    <row r="2511" spans="1:26" ht="15.75" customHeight="1">
      <c r="A2511" s="8"/>
      <c r="B2511" s="8"/>
      <c r="C2511" s="8"/>
      <c r="D2511" s="8"/>
      <c r="E2511" s="8"/>
      <c r="F2511" s="8"/>
      <c r="G2511" s="8"/>
      <c r="H2511" s="8"/>
      <c r="I2511" s="8"/>
      <c r="J2511" s="8"/>
      <c r="K2511" s="8"/>
      <c r="L2511" s="8"/>
      <c r="M2511" s="32"/>
      <c r="N2511" s="57" t="str">
        <f t="shared" si="17"/>
        <v/>
      </c>
      <c r="O2511" s="54">
        <f t="shared" ca="1" si="3"/>
        <v>59</v>
      </c>
      <c r="P2511" s="55">
        <f t="shared" ca="1" si="13"/>
        <v>1.3861394272270174E+19</v>
      </c>
      <c r="Q2511" s="56">
        <f t="shared" ca="1" si="14"/>
        <v>3.6039625107902451E+20</v>
      </c>
      <c r="R2511" s="57">
        <f t="shared" ca="1" si="15"/>
        <v>0</v>
      </c>
      <c r="S2511" s="8"/>
      <c r="T2511" s="8"/>
      <c r="U2511" s="8"/>
      <c r="V2511" s="8"/>
      <c r="W2511" s="8"/>
      <c r="X2511" s="8"/>
      <c r="Y2511" s="8"/>
      <c r="Z2511" s="8"/>
    </row>
    <row r="2512" spans="1:26" ht="15.75" customHeight="1">
      <c r="A2512" s="8"/>
      <c r="B2512" s="8"/>
      <c r="C2512" s="8"/>
      <c r="D2512" s="8"/>
      <c r="E2512" s="8"/>
      <c r="F2512" s="8"/>
      <c r="G2512" s="8"/>
      <c r="H2512" s="8"/>
      <c r="I2512" s="8"/>
      <c r="J2512" s="8"/>
      <c r="K2512" s="8"/>
      <c r="L2512" s="8"/>
      <c r="M2512" s="32"/>
      <c r="N2512" s="57" t="str">
        <f t="shared" si="17"/>
        <v/>
      </c>
      <c r="O2512" s="54">
        <f t="shared" ca="1" si="3"/>
        <v>2</v>
      </c>
      <c r="P2512" s="55">
        <f t="shared" ca="1" si="13"/>
        <v>1.4415850043160982E+19</v>
      </c>
      <c r="Q2512" s="56">
        <f t="shared" ca="1" si="14"/>
        <v>3.7481210112218549E+20</v>
      </c>
      <c r="R2512" s="57">
        <f t="shared" ca="1" si="15"/>
        <v>0</v>
      </c>
      <c r="S2512" s="8"/>
      <c r="T2512" s="8"/>
      <c r="U2512" s="8"/>
      <c r="V2512" s="8"/>
      <c r="W2512" s="8"/>
      <c r="X2512" s="8"/>
      <c r="Y2512" s="8"/>
      <c r="Z2512" s="8"/>
    </row>
    <row r="2513" spans="1:26" ht="15.75" customHeight="1">
      <c r="A2513" s="8"/>
      <c r="B2513" s="8"/>
      <c r="C2513" s="8"/>
      <c r="D2513" s="8"/>
      <c r="E2513" s="8"/>
      <c r="F2513" s="8"/>
      <c r="G2513" s="8"/>
      <c r="H2513" s="8"/>
      <c r="I2513" s="8"/>
      <c r="J2513" s="8"/>
      <c r="K2513" s="8"/>
      <c r="L2513" s="8"/>
      <c r="M2513" s="32"/>
      <c r="N2513" s="57" t="str">
        <f t="shared" si="17"/>
        <v/>
      </c>
      <c r="O2513" s="54">
        <f t="shared" ca="1" si="3"/>
        <v>63</v>
      </c>
      <c r="P2513" s="55">
        <f t="shared" ca="1" si="13"/>
        <v>-7.4962420224437105E+18</v>
      </c>
      <c r="Q2513" s="56">
        <f t="shared" ca="1" si="14"/>
        <v>3.6731585909974178E+20</v>
      </c>
      <c r="R2513" s="57">
        <f t="shared" ca="1" si="15"/>
        <v>1</v>
      </c>
      <c r="S2513" s="8"/>
      <c r="T2513" s="8"/>
      <c r="U2513" s="8"/>
      <c r="V2513" s="8"/>
      <c r="W2513" s="8"/>
      <c r="X2513" s="8"/>
      <c r="Y2513" s="8"/>
      <c r="Z2513" s="8"/>
    </row>
    <row r="2514" spans="1:26" ht="15.75" customHeight="1">
      <c r="A2514" s="8"/>
      <c r="B2514" s="8"/>
      <c r="C2514" s="8"/>
      <c r="D2514" s="8"/>
      <c r="E2514" s="8"/>
      <c r="F2514" s="8"/>
      <c r="G2514" s="8"/>
      <c r="H2514" s="8"/>
      <c r="I2514" s="8"/>
      <c r="J2514" s="8"/>
      <c r="K2514" s="8"/>
      <c r="L2514" s="8"/>
      <c r="M2514" s="32"/>
      <c r="N2514" s="57" t="str">
        <f t="shared" si="17"/>
        <v/>
      </c>
      <c r="O2514" s="54">
        <f t="shared" ca="1" si="3"/>
        <v>71</v>
      </c>
      <c r="P2514" s="55">
        <f t="shared" ca="1" si="13"/>
        <v>-7.346317181994836E+18</v>
      </c>
      <c r="Q2514" s="56">
        <f t="shared" ca="1" si="14"/>
        <v>3.5996954191774692E+20</v>
      </c>
      <c r="R2514" s="57">
        <f t="shared" ca="1" si="15"/>
        <v>2</v>
      </c>
      <c r="S2514" s="8"/>
      <c r="T2514" s="8"/>
      <c r="U2514" s="8"/>
      <c r="V2514" s="8"/>
      <c r="W2514" s="8"/>
      <c r="X2514" s="8"/>
      <c r="Y2514" s="8"/>
      <c r="Z2514" s="8"/>
    </row>
    <row r="2515" spans="1:26" ht="15.75" customHeight="1">
      <c r="A2515" s="8"/>
      <c r="B2515" s="8"/>
      <c r="C2515" s="8"/>
      <c r="D2515" s="8"/>
      <c r="E2515" s="8"/>
      <c r="F2515" s="8"/>
      <c r="G2515" s="8"/>
      <c r="H2515" s="8"/>
      <c r="I2515" s="8"/>
      <c r="J2515" s="8"/>
      <c r="K2515" s="8"/>
      <c r="L2515" s="8"/>
      <c r="M2515" s="32"/>
      <c r="N2515" s="57" t="str">
        <f t="shared" si="17"/>
        <v/>
      </c>
      <c r="O2515" s="54">
        <f t="shared" ca="1" si="3"/>
        <v>4</v>
      </c>
      <c r="P2515" s="55">
        <f t="shared" ca="1" si="13"/>
        <v>1.4398781676709878E+19</v>
      </c>
      <c r="Q2515" s="56">
        <f t="shared" ca="1" si="14"/>
        <v>3.7436832359445679E+20</v>
      </c>
      <c r="R2515" s="57">
        <f t="shared" ca="1" si="15"/>
        <v>0</v>
      </c>
      <c r="S2515" s="8"/>
      <c r="T2515" s="8"/>
      <c r="U2515" s="8"/>
      <c r="V2515" s="8"/>
      <c r="W2515" s="8"/>
      <c r="X2515" s="8"/>
      <c r="Y2515" s="8"/>
      <c r="Z2515" s="8"/>
    </row>
    <row r="2516" spans="1:26" ht="15.75" customHeight="1">
      <c r="A2516" s="8"/>
      <c r="B2516" s="8"/>
      <c r="C2516" s="8"/>
      <c r="D2516" s="8"/>
      <c r="E2516" s="8"/>
      <c r="F2516" s="8"/>
      <c r="G2516" s="8"/>
      <c r="H2516" s="8"/>
      <c r="I2516" s="8"/>
      <c r="J2516" s="8"/>
      <c r="K2516" s="8"/>
      <c r="L2516" s="8"/>
      <c r="M2516" s="32"/>
      <c r="N2516" s="57" t="str">
        <f t="shared" si="17"/>
        <v/>
      </c>
      <c r="O2516" s="54">
        <f t="shared" ca="1" si="3"/>
        <v>89</v>
      </c>
      <c r="P2516" s="55">
        <f t="shared" ca="1" si="13"/>
        <v>-7.4873664718891356E+18</v>
      </c>
      <c r="Q2516" s="56">
        <f t="shared" ca="1" si="14"/>
        <v>3.6688095712256767E+20</v>
      </c>
      <c r="R2516" s="57">
        <f t="shared" ca="1" si="15"/>
        <v>1</v>
      </c>
      <c r="S2516" s="8"/>
      <c r="T2516" s="8"/>
      <c r="U2516" s="8"/>
      <c r="V2516" s="8"/>
      <c r="W2516" s="8"/>
      <c r="X2516" s="8"/>
      <c r="Y2516" s="8"/>
      <c r="Z2516" s="8"/>
    </row>
    <row r="2517" spans="1:26" ht="15.75" customHeight="1">
      <c r="A2517" s="8"/>
      <c r="B2517" s="8"/>
      <c r="C2517" s="8"/>
      <c r="D2517" s="8"/>
      <c r="E2517" s="8"/>
      <c r="F2517" s="8"/>
      <c r="G2517" s="8"/>
      <c r="H2517" s="8"/>
      <c r="I2517" s="8"/>
      <c r="J2517" s="8"/>
      <c r="K2517" s="8"/>
      <c r="L2517" s="8"/>
      <c r="M2517" s="32"/>
      <c r="N2517" s="57" t="str">
        <f t="shared" si="17"/>
        <v/>
      </c>
      <c r="O2517" s="54">
        <f t="shared" ca="1" si="3"/>
        <v>2</v>
      </c>
      <c r="P2517" s="55">
        <f t="shared" ca="1" si="13"/>
        <v>1.4675238284902707E+19</v>
      </c>
      <c r="Q2517" s="56">
        <f t="shared" ca="1" si="14"/>
        <v>3.815561954074704E+20</v>
      </c>
      <c r="R2517" s="57">
        <f t="shared" ca="1" si="15"/>
        <v>0</v>
      </c>
      <c r="S2517" s="8"/>
      <c r="T2517" s="8"/>
      <c r="U2517" s="8"/>
      <c r="V2517" s="8"/>
      <c r="W2517" s="8"/>
      <c r="X2517" s="8"/>
      <c r="Y2517" s="8"/>
      <c r="Z2517" s="8"/>
    </row>
    <row r="2518" spans="1:26" ht="15.75" customHeight="1">
      <c r="A2518" s="8"/>
      <c r="B2518" s="8"/>
      <c r="C2518" s="8"/>
      <c r="D2518" s="8"/>
      <c r="E2518" s="8"/>
      <c r="F2518" s="8"/>
      <c r="G2518" s="8"/>
      <c r="H2518" s="8"/>
      <c r="I2518" s="8"/>
      <c r="J2518" s="8"/>
      <c r="K2518" s="8"/>
      <c r="L2518" s="8"/>
      <c r="M2518" s="32"/>
      <c r="N2518" s="57" t="str">
        <f t="shared" si="17"/>
        <v/>
      </c>
      <c r="O2518" s="54">
        <f t="shared" ca="1" si="3"/>
        <v>67</v>
      </c>
      <c r="P2518" s="55">
        <f t="shared" ca="1" si="13"/>
        <v>-7.6311239081494077E+18</v>
      </c>
      <c r="Q2518" s="56">
        <f t="shared" ca="1" si="14"/>
        <v>3.7392507149932102E+20</v>
      </c>
      <c r="R2518" s="57">
        <f t="shared" ca="1" si="15"/>
        <v>1</v>
      </c>
      <c r="S2518" s="8"/>
      <c r="T2518" s="8"/>
      <c r="U2518" s="8"/>
      <c r="V2518" s="8"/>
      <c r="W2518" s="8"/>
      <c r="X2518" s="8"/>
      <c r="Y2518" s="8"/>
      <c r="Z2518" s="8"/>
    </row>
    <row r="2519" spans="1:26" ht="15.75" customHeight="1">
      <c r="A2519" s="8"/>
      <c r="B2519" s="8"/>
      <c r="C2519" s="8"/>
      <c r="D2519" s="8"/>
      <c r="E2519" s="8"/>
      <c r="F2519" s="8"/>
      <c r="G2519" s="8"/>
      <c r="H2519" s="8"/>
      <c r="I2519" s="8"/>
      <c r="J2519" s="8"/>
      <c r="K2519" s="8"/>
      <c r="L2519" s="8"/>
      <c r="M2519" s="32"/>
      <c r="N2519" s="57" t="str">
        <f t="shared" si="17"/>
        <v/>
      </c>
      <c r="O2519" s="54">
        <f t="shared" ca="1" si="3"/>
        <v>99</v>
      </c>
      <c r="P2519" s="55">
        <f t="shared" ca="1" si="13"/>
        <v>-7.4785014299864207E+18</v>
      </c>
      <c r="Q2519" s="56">
        <f t="shared" ca="1" si="14"/>
        <v>3.6644657006933462E+20</v>
      </c>
      <c r="R2519" s="57">
        <f t="shared" ca="1" si="15"/>
        <v>2</v>
      </c>
      <c r="S2519" s="8"/>
      <c r="T2519" s="8"/>
      <c r="U2519" s="8"/>
      <c r="V2519" s="8"/>
      <c r="W2519" s="8"/>
      <c r="X2519" s="8"/>
      <c r="Y2519" s="8"/>
      <c r="Z2519" s="8"/>
    </row>
    <row r="2520" spans="1:26" ht="15.75" customHeight="1">
      <c r="A2520" s="8"/>
      <c r="B2520" s="8"/>
      <c r="C2520" s="8"/>
      <c r="D2520" s="8"/>
      <c r="E2520" s="8"/>
      <c r="F2520" s="8"/>
      <c r="G2520" s="8"/>
      <c r="H2520" s="8"/>
      <c r="I2520" s="8"/>
      <c r="J2520" s="8"/>
      <c r="K2520" s="8"/>
      <c r="L2520" s="8"/>
      <c r="M2520" s="32"/>
      <c r="N2520" s="57" t="str">
        <f t="shared" si="17"/>
        <v/>
      </c>
      <c r="O2520" s="54">
        <f t="shared" ca="1" si="3"/>
        <v>74</v>
      </c>
      <c r="P2520" s="55">
        <f t="shared" ca="1" si="13"/>
        <v>-7.3289314013866926E+18</v>
      </c>
      <c r="Q2520" s="56">
        <f t="shared" ca="1" si="14"/>
        <v>3.5911763866794793E+20</v>
      </c>
      <c r="R2520" s="57">
        <f t="shared" ca="1" si="15"/>
        <v>3</v>
      </c>
      <c r="S2520" s="8"/>
      <c r="T2520" s="8"/>
      <c r="U2520" s="8"/>
      <c r="V2520" s="8"/>
      <c r="W2520" s="8"/>
      <c r="X2520" s="8"/>
      <c r="Y2520" s="8"/>
      <c r="Z2520" s="8"/>
    </row>
    <row r="2521" spans="1:26" ht="15.75" customHeight="1">
      <c r="A2521" s="8"/>
      <c r="B2521" s="8"/>
      <c r="C2521" s="8"/>
      <c r="D2521" s="8"/>
      <c r="E2521" s="8"/>
      <c r="F2521" s="8"/>
      <c r="G2521" s="8"/>
      <c r="H2521" s="8"/>
      <c r="I2521" s="8"/>
      <c r="J2521" s="8"/>
      <c r="K2521" s="8"/>
      <c r="L2521" s="8"/>
      <c r="M2521" s="32"/>
      <c r="N2521" s="57" t="str">
        <f t="shared" si="17"/>
        <v/>
      </c>
      <c r="O2521" s="54">
        <f t="shared" ca="1" si="3"/>
        <v>38</v>
      </c>
      <c r="P2521" s="55">
        <f t="shared" ca="1" si="13"/>
        <v>1.4364705546717917E+19</v>
      </c>
      <c r="Q2521" s="56">
        <f t="shared" ca="1" si="14"/>
        <v>3.7348234421466582E+20</v>
      </c>
      <c r="R2521" s="57">
        <f t="shared" ca="1" si="15"/>
        <v>0</v>
      </c>
      <c r="S2521" s="8"/>
      <c r="T2521" s="8"/>
      <c r="U2521" s="8"/>
      <c r="V2521" s="8"/>
      <c r="W2521" s="8"/>
      <c r="X2521" s="8"/>
      <c r="Y2521" s="8"/>
      <c r="Z2521" s="8"/>
    </row>
    <row r="2522" spans="1:26" ht="15.75" customHeight="1">
      <c r="A2522" s="8"/>
      <c r="B2522" s="8"/>
      <c r="C2522" s="8"/>
      <c r="D2522" s="8"/>
      <c r="E2522" s="8"/>
      <c r="F2522" s="8"/>
      <c r="G2522" s="8"/>
      <c r="H2522" s="8"/>
      <c r="I2522" s="8"/>
      <c r="J2522" s="8"/>
      <c r="K2522" s="8"/>
      <c r="L2522" s="8"/>
      <c r="M2522" s="32"/>
      <c r="N2522" s="57" t="str">
        <f t="shared" si="17"/>
        <v/>
      </c>
      <c r="O2522" s="54">
        <f t="shared" ca="1" si="3"/>
        <v>10</v>
      </c>
      <c r="P2522" s="55">
        <f t="shared" ca="1" si="13"/>
        <v>1.4939293768586633E+19</v>
      </c>
      <c r="Q2522" s="56">
        <f t="shared" ca="1" si="14"/>
        <v>3.8842163798325245E+20</v>
      </c>
      <c r="R2522" s="57">
        <f t="shared" ca="1" si="15"/>
        <v>0</v>
      </c>
      <c r="S2522" s="8"/>
      <c r="T2522" s="8"/>
      <c r="U2522" s="8"/>
      <c r="V2522" s="8"/>
      <c r="W2522" s="8"/>
      <c r="X2522" s="8"/>
      <c r="Y2522" s="8"/>
      <c r="Z2522" s="8"/>
    </row>
    <row r="2523" spans="1:26" ht="15.75" customHeight="1">
      <c r="A2523" s="8"/>
      <c r="B2523" s="8"/>
      <c r="C2523" s="8"/>
      <c r="D2523" s="8"/>
      <c r="E2523" s="8"/>
      <c r="F2523" s="8"/>
      <c r="G2523" s="8"/>
      <c r="H2523" s="8"/>
      <c r="I2523" s="8"/>
      <c r="J2523" s="8"/>
      <c r="K2523" s="8"/>
      <c r="L2523" s="8"/>
      <c r="M2523" s="32"/>
      <c r="N2523" s="57" t="str">
        <f t="shared" si="17"/>
        <v/>
      </c>
      <c r="O2523" s="54">
        <f t="shared" ca="1" si="3"/>
        <v>48</v>
      </c>
      <c r="P2523" s="55">
        <f t="shared" ca="1" si="13"/>
        <v>1.5536865519330099E+19</v>
      </c>
      <c r="Q2523" s="56">
        <f t="shared" ca="1" si="14"/>
        <v>4.0395850350258251E+20</v>
      </c>
      <c r="R2523" s="57">
        <f t="shared" ca="1" si="15"/>
        <v>0</v>
      </c>
      <c r="S2523" s="8"/>
      <c r="T2523" s="8"/>
      <c r="U2523" s="8"/>
      <c r="V2523" s="8"/>
      <c r="W2523" s="8"/>
      <c r="X2523" s="8"/>
      <c r="Y2523" s="8"/>
      <c r="Z2523" s="8"/>
    </row>
    <row r="2524" spans="1:26" ht="15.75" customHeight="1">
      <c r="A2524" s="8"/>
      <c r="B2524" s="8"/>
      <c r="C2524" s="8"/>
      <c r="D2524" s="8"/>
      <c r="E2524" s="8"/>
      <c r="F2524" s="8"/>
      <c r="G2524" s="8"/>
      <c r="H2524" s="8"/>
      <c r="I2524" s="8"/>
      <c r="J2524" s="8"/>
      <c r="K2524" s="8"/>
      <c r="L2524" s="8"/>
      <c r="M2524" s="32"/>
      <c r="N2524" s="57" t="str">
        <f t="shared" si="17"/>
        <v/>
      </c>
      <c r="O2524" s="54">
        <f t="shared" ca="1" si="3"/>
        <v>34</v>
      </c>
      <c r="P2524" s="55">
        <f t="shared" ca="1" si="13"/>
        <v>1.6158340140103301E+19</v>
      </c>
      <c r="Q2524" s="56">
        <f t="shared" ca="1" si="14"/>
        <v>4.2011684364268582E+20</v>
      </c>
      <c r="R2524" s="57">
        <f t="shared" ca="1" si="15"/>
        <v>0</v>
      </c>
      <c r="S2524" s="8"/>
      <c r="T2524" s="8"/>
      <c r="U2524" s="8"/>
      <c r="V2524" s="8"/>
      <c r="W2524" s="8"/>
      <c r="X2524" s="8"/>
      <c r="Y2524" s="8"/>
      <c r="Z2524" s="8"/>
    </row>
    <row r="2525" spans="1:26" ht="15.75" customHeight="1">
      <c r="A2525" s="8"/>
      <c r="B2525" s="8"/>
      <c r="C2525" s="8"/>
      <c r="D2525" s="8"/>
      <c r="E2525" s="8"/>
      <c r="F2525" s="8"/>
      <c r="G2525" s="8"/>
      <c r="H2525" s="8"/>
      <c r="I2525" s="8"/>
      <c r="J2525" s="8"/>
      <c r="K2525" s="8"/>
      <c r="L2525" s="8"/>
      <c r="M2525" s="32"/>
      <c r="N2525" s="57" t="str">
        <f t="shared" si="17"/>
        <v/>
      </c>
      <c r="O2525" s="54">
        <f t="shared" ca="1" si="3"/>
        <v>89</v>
      </c>
      <c r="P2525" s="55">
        <f t="shared" ca="1" si="13"/>
        <v>-8.402336872853717E+18</v>
      </c>
      <c r="Q2525" s="56">
        <f t="shared" ca="1" si="14"/>
        <v>4.1171450676983208E+20</v>
      </c>
      <c r="R2525" s="57">
        <f t="shared" ca="1" si="15"/>
        <v>1</v>
      </c>
      <c r="S2525" s="8"/>
      <c r="T2525" s="8"/>
      <c r="U2525" s="8"/>
      <c r="V2525" s="8"/>
      <c r="W2525" s="8"/>
      <c r="X2525" s="8"/>
      <c r="Y2525" s="8"/>
      <c r="Z2525" s="8"/>
    </row>
    <row r="2526" spans="1:26" ht="15.75" customHeight="1">
      <c r="A2526" s="8"/>
      <c r="B2526" s="8"/>
      <c r="C2526" s="8"/>
      <c r="D2526" s="8"/>
      <c r="E2526" s="8"/>
      <c r="F2526" s="8"/>
      <c r="G2526" s="8"/>
      <c r="H2526" s="8"/>
      <c r="I2526" s="8"/>
      <c r="J2526" s="8"/>
      <c r="K2526" s="8"/>
      <c r="L2526" s="8"/>
      <c r="M2526" s="32"/>
      <c r="N2526" s="57" t="str">
        <f t="shared" si="17"/>
        <v/>
      </c>
      <c r="O2526" s="54">
        <f t="shared" ca="1" si="3"/>
        <v>18</v>
      </c>
      <c r="P2526" s="55">
        <f t="shared" ca="1" si="13"/>
        <v>1.6468580270793284E+19</v>
      </c>
      <c r="Q2526" s="56">
        <f t="shared" ca="1" si="14"/>
        <v>4.2818308704062538E+20</v>
      </c>
      <c r="R2526" s="57">
        <f t="shared" ca="1" si="15"/>
        <v>0</v>
      </c>
      <c r="S2526" s="8"/>
      <c r="T2526" s="8"/>
      <c r="U2526" s="8"/>
      <c r="V2526" s="8"/>
      <c r="W2526" s="8"/>
      <c r="X2526" s="8"/>
      <c r="Y2526" s="8"/>
      <c r="Z2526" s="8"/>
    </row>
    <row r="2527" spans="1:26" ht="15.75" customHeight="1">
      <c r="A2527" s="8"/>
      <c r="B2527" s="8"/>
      <c r="C2527" s="8"/>
      <c r="D2527" s="8"/>
      <c r="E2527" s="8"/>
      <c r="F2527" s="8"/>
      <c r="G2527" s="8"/>
      <c r="H2527" s="8"/>
      <c r="I2527" s="8"/>
      <c r="J2527" s="8"/>
      <c r="K2527" s="8"/>
      <c r="L2527" s="8"/>
      <c r="M2527" s="32"/>
      <c r="N2527" s="57" t="str">
        <f t="shared" si="17"/>
        <v/>
      </c>
      <c r="O2527" s="54">
        <f t="shared" ca="1" si="3"/>
        <v>33</v>
      </c>
      <c r="P2527" s="55">
        <f t="shared" ca="1" si="13"/>
        <v>1.7127323481625016E+19</v>
      </c>
      <c r="Q2527" s="56">
        <f t="shared" ca="1" si="14"/>
        <v>4.4531041052225038E+20</v>
      </c>
      <c r="R2527" s="57">
        <f t="shared" ca="1" si="15"/>
        <v>0</v>
      </c>
      <c r="S2527" s="8"/>
      <c r="T2527" s="8"/>
      <c r="U2527" s="8"/>
      <c r="V2527" s="8"/>
      <c r="W2527" s="8"/>
      <c r="X2527" s="8"/>
      <c r="Y2527" s="8"/>
      <c r="Z2527" s="8"/>
    </row>
    <row r="2528" spans="1:26" ht="15.75" customHeight="1">
      <c r="A2528" s="8"/>
      <c r="B2528" s="8"/>
      <c r="C2528" s="8"/>
      <c r="D2528" s="8"/>
      <c r="E2528" s="8"/>
      <c r="F2528" s="8"/>
      <c r="G2528" s="8"/>
      <c r="H2528" s="8"/>
      <c r="I2528" s="8"/>
      <c r="J2528" s="8"/>
      <c r="K2528" s="8"/>
      <c r="L2528" s="8"/>
      <c r="M2528" s="32"/>
      <c r="N2528" s="57" t="str">
        <f t="shared" si="17"/>
        <v/>
      </c>
      <c r="O2528" s="54">
        <f t="shared" ca="1" si="3"/>
        <v>8</v>
      </c>
      <c r="P2528" s="55">
        <f t="shared" ca="1" si="13"/>
        <v>1.7812416420890016E+19</v>
      </c>
      <c r="Q2528" s="56">
        <f t="shared" ca="1" si="14"/>
        <v>4.631228269431404E+20</v>
      </c>
      <c r="R2528" s="57">
        <f t="shared" ca="1" si="15"/>
        <v>0</v>
      </c>
      <c r="S2528" s="8"/>
      <c r="T2528" s="8"/>
      <c r="U2528" s="8"/>
      <c r="V2528" s="8"/>
      <c r="W2528" s="8"/>
      <c r="X2528" s="8"/>
      <c r="Y2528" s="8"/>
      <c r="Z2528" s="8"/>
    </row>
    <row r="2529" spans="1:26" ht="15.75" customHeight="1">
      <c r="A2529" s="8"/>
      <c r="B2529" s="8"/>
      <c r="C2529" s="8"/>
      <c r="D2529" s="8"/>
      <c r="E2529" s="8"/>
      <c r="F2529" s="8"/>
      <c r="G2529" s="8"/>
      <c r="H2529" s="8"/>
      <c r="I2529" s="8"/>
      <c r="J2529" s="8"/>
      <c r="K2529" s="8"/>
      <c r="L2529" s="8"/>
      <c r="M2529" s="32"/>
      <c r="N2529" s="57" t="str">
        <f t="shared" si="17"/>
        <v/>
      </c>
      <c r="O2529" s="54">
        <f t="shared" ca="1" si="3"/>
        <v>32</v>
      </c>
      <c r="P2529" s="55">
        <f t="shared" ca="1" si="13"/>
        <v>1.8524913077725618E+19</v>
      </c>
      <c r="Q2529" s="56">
        <f t="shared" ca="1" si="14"/>
        <v>4.8164774002086602E+20</v>
      </c>
      <c r="R2529" s="57">
        <f t="shared" ca="1" si="15"/>
        <v>0</v>
      </c>
      <c r="S2529" s="8"/>
      <c r="T2529" s="8"/>
      <c r="U2529" s="8"/>
      <c r="V2529" s="8"/>
      <c r="W2529" s="8"/>
      <c r="X2529" s="8"/>
      <c r="Y2529" s="8"/>
      <c r="Z2529" s="8"/>
    </row>
    <row r="2530" spans="1:26" ht="15.75" customHeight="1">
      <c r="A2530" s="8"/>
      <c r="B2530" s="8"/>
      <c r="C2530" s="8"/>
      <c r="D2530" s="8"/>
      <c r="E2530" s="8"/>
      <c r="F2530" s="8"/>
      <c r="G2530" s="8"/>
      <c r="H2530" s="8"/>
      <c r="I2530" s="8"/>
      <c r="J2530" s="8"/>
      <c r="K2530" s="8"/>
      <c r="L2530" s="8"/>
      <c r="M2530" s="32"/>
      <c r="N2530" s="57" t="str">
        <f t="shared" si="17"/>
        <v/>
      </c>
      <c r="O2530" s="54">
        <f t="shared" ca="1" si="3"/>
        <v>15</v>
      </c>
      <c r="P2530" s="55">
        <f t="shared" ca="1" si="13"/>
        <v>1.9265909600834642E+19</v>
      </c>
      <c r="Q2530" s="56">
        <f t="shared" ca="1" si="14"/>
        <v>5.0091364962170064E+20</v>
      </c>
      <c r="R2530" s="57">
        <f t="shared" ca="1" si="15"/>
        <v>0</v>
      </c>
      <c r="S2530" s="8"/>
      <c r="T2530" s="8"/>
      <c r="U2530" s="8"/>
      <c r="V2530" s="8"/>
      <c r="W2530" s="8"/>
      <c r="X2530" s="8"/>
      <c r="Y2530" s="8"/>
      <c r="Z2530" s="8"/>
    </row>
    <row r="2531" spans="1:26" ht="15.75" customHeight="1">
      <c r="A2531" s="8"/>
      <c r="B2531" s="8"/>
      <c r="C2531" s="8"/>
      <c r="D2531" s="8"/>
      <c r="E2531" s="8"/>
      <c r="F2531" s="8"/>
      <c r="G2531" s="8"/>
      <c r="H2531" s="8"/>
      <c r="I2531" s="8"/>
      <c r="J2531" s="8"/>
      <c r="K2531" s="8"/>
      <c r="L2531" s="8"/>
      <c r="M2531" s="32"/>
      <c r="N2531" s="57" t="str">
        <f t="shared" si="17"/>
        <v/>
      </c>
      <c r="O2531" s="54">
        <f t="shared" ca="1" si="3"/>
        <v>83</v>
      </c>
      <c r="P2531" s="55">
        <f t="shared" ca="1" si="13"/>
        <v>-1.0018272992434012E+19</v>
      </c>
      <c r="Q2531" s="56">
        <f t="shared" ca="1" si="14"/>
        <v>4.9089537662926664E+20</v>
      </c>
      <c r="R2531" s="57">
        <f t="shared" ca="1" si="15"/>
        <v>1</v>
      </c>
      <c r="S2531" s="8"/>
      <c r="T2531" s="8"/>
      <c r="U2531" s="8"/>
      <c r="V2531" s="8"/>
      <c r="W2531" s="8"/>
      <c r="X2531" s="8"/>
      <c r="Y2531" s="8"/>
      <c r="Z2531" s="8"/>
    </row>
    <row r="2532" spans="1:26" ht="15.75" customHeight="1">
      <c r="A2532" s="8"/>
      <c r="B2532" s="8"/>
      <c r="C2532" s="8"/>
      <c r="D2532" s="8"/>
      <c r="E2532" s="8"/>
      <c r="F2532" s="8"/>
      <c r="G2532" s="8"/>
      <c r="H2532" s="8"/>
      <c r="I2532" s="8"/>
      <c r="J2532" s="8"/>
      <c r="K2532" s="8"/>
      <c r="L2532" s="8"/>
      <c r="M2532" s="32"/>
      <c r="N2532" s="57" t="str">
        <f t="shared" si="17"/>
        <v/>
      </c>
      <c r="O2532" s="54">
        <f t="shared" ca="1" si="3"/>
        <v>92</v>
      </c>
      <c r="P2532" s="55">
        <f t="shared" ca="1" si="13"/>
        <v>-9.8179075325853327E+18</v>
      </c>
      <c r="Q2532" s="56">
        <f t="shared" ca="1" si="14"/>
        <v>4.8107746909668134E+20</v>
      </c>
      <c r="R2532" s="57">
        <f t="shared" ca="1" si="15"/>
        <v>2</v>
      </c>
      <c r="S2532" s="8"/>
      <c r="T2532" s="8"/>
      <c r="U2532" s="8"/>
      <c r="V2532" s="8"/>
      <c r="W2532" s="8"/>
      <c r="X2532" s="8"/>
      <c r="Y2532" s="8"/>
      <c r="Z2532" s="8"/>
    </row>
    <row r="2533" spans="1:26" ht="15.75" customHeight="1">
      <c r="A2533" s="8"/>
      <c r="B2533" s="8"/>
      <c r="C2533" s="8"/>
      <c r="D2533" s="8"/>
      <c r="E2533" s="8"/>
      <c r="F2533" s="8"/>
      <c r="G2533" s="8"/>
      <c r="H2533" s="8"/>
      <c r="I2533" s="8"/>
      <c r="J2533" s="8"/>
      <c r="K2533" s="8"/>
      <c r="L2533" s="8"/>
      <c r="M2533" s="32"/>
      <c r="N2533" s="57" t="str">
        <f t="shared" si="17"/>
        <v/>
      </c>
      <c r="O2533" s="54">
        <f t="shared" ca="1" si="3"/>
        <v>68</v>
      </c>
      <c r="P2533" s="55">
        <f t="shared" ca="1" si="13"/>
        <v>-9.6215493819336274E+18</v>
      </c>
      <c r="Q2533" s="56">
        <f t="shared" ca="1" si="14"/>
        <v>4.7145591971474774E+20</v>
      </c>
      <c r="R2533" s="57">
        <f t="shared" ca="1" si="15"/>
        <v>3</v>
      </c>
      <c r="S2533" s="8"/>
      <c r="T2533" s="8"/>
      <c r="U2533" s="8"/>
      <c r="V2533" s="8"/>
      <c r="W2533" s="8"/>
      <c r="X2533" s="8"/>
      <c r="Y2533" s="8"/>
      <c r="Z2533" s="8"/>
    </row>
    <row r="2534" spans="1:26" ht="15.75" customHeight="1">
      <c r="A2534" s="8"/>
      <c r="B2534" s="8"/>
      <c r="C2534" s="8"/>
      <c r="D2534" s="8"/>
      <c r="E2534" s="8"/>
      <c r="F2534" s="8"/>
      <c r="G2534" s="8"/>
      <c r="H2534" s="8"/>
      <c r="I2534" s="8"/>
      <c r="J2534" s="8"/>
      <c r="K2534" s="8"/>
      <c r="L2534" s="8"/>
      <c r="M2534" s="32"/>
      <c r="N2534" s="57" t="str">
        <f t="shared" si="17"/>
        <v/>
      </c>
      <c r="O2534" s="54">
        <f t="shared" ca="1" si="3"/>
        <v>31</v>
      </c>
      <c r="P2534" s="55">
        <f t="shared" ca="1" si="13"/>
        <v>1.8858236788589912E+19</v>
      </c>
      <c r="Q2534" s="56">
        <f t="shared" ca="1" si="14"/>
        <v>4.9031415650333766E+20</v>
      </c>
      <c r="R2534" s="57">
        <f t="shared" ca="1" si="15"/>
        <v>0</v>
      </c>
      <c r="S2534" s="8"/>
      <c r="T2534" s="8"/>
      <c r="U2534" s="8"/>
      <c r="V2534" s="8"/>
      <c r="W2534" s="8"/>
      <c r="X2534" s="8"/>
      <c r="Y2534" s="8"/>
      <c r="Z2534" s="8"/>
    </row>
    <row r="2535" spans="1:26" ht="15.75" customHeight="1">
      <c r="A2535" s="8"/>
      <c r="B2535" s="8"/>
      <c r="C2535" s="8"/>
      <c r="D2535" s="8"/>
      <c r="E2535" s="8"/>
      <c r="F2535" s="8"/>
      <c r="G2535" s="8"/>
      <c r="H2535" s="8"/>
      <c r="I2535" s="8"/>
      <c r="J2535" s="8"/>
      <c r="K2535" s="8"/>
      <c r="L2535" s="8"/>
      <c r="M2535" s="32"/>
      <c r="N2535" s="57" t="str">
        <f t="shared" si="17"/>
        <v/>
      </c>
      <c r="O2535" s="54">
        <f t="shared" ca="1" si="3"/>
        <v>60</v>
      </c>
      <c r="P2535" s="55">
        <f t="shared" ca="1" si="13"/>
        <v>-9.8062831300667535E+18</v>
      </c>
      <c r="Q2535" s="56">
        <f t="shared" ca="1" si="14"/>
        <v>4.805078733732709E+20</v>
      </c>
      <c r="R2535" s="57">
        <f t="shared" ca="1" si="15"/>
        <v>1</v>
      </c>
      <c r="S2535" s="8"/>
      <c r="T2535" s="8"/>
      <c r="U2535" s="8"/>
      <c r="V2535" s="8"/>
      <c r="W2535" s="8"/>
      <c r="X2535" s="8"/>
      <c r="Y2535" s="8"/>
      <c r="Z2535" s="8"/>
    </row>
    <row r="2536" spans="1:26" ht="15.75" customHeight="1">
      <c r="A2536" s="8"/>
      <c r="B2536" s="8"/>
      <c r="C2536" s="8"/>
      <c r="D2536" s="8"/>
      <c r="E2536" s="8"/>
      <c r="F2536" s="8"/>
      <c r="G2536" s="8"/>
      <c r="H2536" s="8"/>
      <c r="I2536" s="8"/>
      <c r="J2536" s="8"/>
      <c r="K2536" s="8"/>
      <c r="L2536" s="8"/>
      <c r="M2536" s="32"/>
      <c r="N2536" s="57" t="str">
        <f t="shared" si="17"/>
        <v/>
      </c>
      <c r="O2536" s="54">
        <f t="shared" ca="1" si="3"/>
        <v>71</v>
      </c>
      <c r="P2536" s="55">
        <f t="shared" ca="1" si="13"/>
        <v>-9.6101574674654188E+18</v>
      </c>
      <c r="Q2536" s="56">
        <f t="shared" ca="1" si="14"/>
        <v>4.7089771590580548E+20</v>
      </c>
      <c r="R2536" s="57">
        <f t="shared" ca="1" si="15"/>
        <v>2</v>
      </c>
      <c r="S2536" s="8"/>
      <c r="T2536" s="8"/>
      <c r="U2536" s="8"/>
      <c r="V2536" s="8"/>
      <c r="W2536" s="8"/>
      <c r="X2536" s="8"/>
      <c r="Y2536" s="8"/>
      <c r="Z2536" s="8"/>
    </row>
    <row r="2537" spans="1:26" ht="15.75" customHeight="1">
      <c r="A2537" s="8"/>
      <c r="B2537" s="8"/>
      <c r="C2537" s="8"/>
      <c r="D2537" s="8"/>
      <c r="E2537" s="8"/>
      <c r="F2537" s="8"/>
      <c r="G2537" s="8"/>
      <c r="H2537" s="8"/>
      <c r="I2537" s="8"/>
      <c r="J2537" s="8"/>
      <c r="K2537" s="8"/>
      <c r="L2537" s="8"/>
      <c r="M2537" s="32"/>
      <c r="N2537" s="57" t="str">
        <f t="shared" si="17"/>
        <v/>
      </c>
      <c r="O2537" s="54">
        <f t="shared" ca="1" si="3"/>
        <v>14</v>
      </c>
      <c r="P2537" s="55">
        <f t="shared" ca="1" si="13"/>
        <v>1.8835908636232221E+19</v>
      </c>
      <c r="Q2537" s="56">
        <f t="shared" ca="1" si="14"/>
        <v>4.8973362454203767E+20</v>
      </c>
      <c r="R2537" s="57">
        <f t="shared" ca="1" si="15"/>
        <v>0</v>
      </c>
      <c r="S2537" s="8"/>
      <c r="T2537" s="8"/>
      <c r="U2537" s="8"/>
      <c r="V2537" s="8"/>
      <c r="W2537" s="8"/>
      <c r="X2537" s="8"/>
      <c r="Y2537" s="8"/>
      <c r="Z2537" s="8"/>
    </row>
    <row r="2538" spans="1:26" ht="15.75" customHeight="1">
      <c r="A2538" s="8"/>
      <c r="B2538" s="8"/>
      <c r="C2538" s="8"/>
      <c r="D2538" s="8"/>
      <c r="E2538" s="8"/>
      <c r="F2538" s="8"/>
      <c r="G2538" s="8"/>
      <c r="H2538" s="8"/>
      <c r="I2538" s="8"/>
      <c r="J2538" s="8"/>
      <c r="K2538" s="8"/>
      <c r="L2538" s="8"/>
      <c r="M2538" s="32"/>
      <c r="N2538" s="57" t="str">
        <f t="shared" si="17"/>
        <v/>
      </c>
      <c r="O2538" s="54">
        <f t="shared" ca="1" si="3"/>
        <v>26</v>
      </c>
      <c r="P2538" s="55">
        <f t="shared" ca="1" si="13"/>
        <v>1.9589344981681508E+19</v>
      </c>
      <c r="Q2538" s="56">
        <f t="shared" ca="1" si="14"/>
        <v>5.0932296952371918E+20</v>
      </c>
      <c r="R2538" s="57">
        <f t="shared" ca="1" si="15"/>
        <v>0</v>
      </c>
      <c r="S2538" s="8"/>
      <c r="T2538" s="8"/>
      <c r="U2538" s="8"/>
      <c r="V2538" s="8"/>
      <c r="W2538" s="8"/>
      <c r="X2538" s="8"/>
      <c r="Y2538" s="8"/>
      <c r="Z2538" s="8"/>
    </row>
    <row r="2539" spans="1:26" ht="15.75" customHeight="1">
      <c r="A2539" s="8"/>
      <c r="B2539" s="8"/>
      <c r="C2539" s="8"/>
      <c r="D2539" s="8"/>
      <c r="E2539" s="8"/>
      <c r="F2539" s="8"/>
      <c r="G2539" s="8"/>
      <c r="H2539" s="8"/>
      <c r="I2539" s="8"/>
      <c r="J2539" s="8"/>
      <c r="K2539" s="8"/>
      <c r="L2539" s="8"/>
      <c r="M2539" s="32"/>
      <c r="N2539" s="57" t="str">
        <f t="shared" si="17"/>
        <v/>
      </c>
      <c r="O2539" s="54">
        <f t="shared" ca="1" si="3"/>
        <v>42</v>
      </c>
      <c r="P2539" s="55">
        <f t="shared" ca="1" si="13"/>
        <v>2.0372918780948767E+19</v>
      </c>
      <c r="Q2539" s="56">
        <f t="shared" ca="1" si="14"/>
        <v>5.2969588830466795E+20</v>
      </c>
      <c r="R2539" s="57">
        <f t="shared" ca="1" si="15"/>
        <v>0</v>
      </c>
      <c r="S2539" s="8"/>
      <c r="T2539" s="8"/>
      <c r="U2539" s="8"/>
      <c r="V2539" s="8"/>
      <c r="W2539" s="8"/>
      <c r="X2539" s="8"/>
      <c r="Y2539" s="8"/>
      <c r="Z2539" s="8"/>
    </row>
    <row r="2540" spans="1:26" ht="15.75" customHeight="1">
      <c r="A2540" s="8"/>
      <c r="B2540" s="8"/>
      <c r="C2540" s="8"/>
      <c r="D2540" s="8"/>
      <c r="E2540" s="8"/>
      <c r="F2540" s="8"/>
      <c r="G2540" s="8"/>
      <c r="H2540" s="8"/>
      <c r="I2540" s="8"/>
      <c r="J2540" s="8"/>
      <c r="K2540" s="8"/>
      <c r="L2540" s="8"/>
      <c r="M2540" s="32"/>
      <c r="N2540" s="57" t="str">
        <f t="shared" si="17"/>
        <v/>
      </c>
      <c r="O2540" s="54">
        <f t="shared" ca="1" si="3"/>
        <v>39</v>
      </c>
      <c r="P2540" s="55">
        <f t="shared" ca="1" si="13"/>
        <v>2.1187835532186718E+19</v>
      </c>
      <c r="Q2540" s="56">
        <f t="shared" ca="1" si="14"/>
        <v>5.508837238368547E+20</v>
      </c>
      <c r="R2540" s="57">
        <f t="shared" ca="1" si="15"/>
        <v>0</v>
      </c>
      <c r="S2540" s="8"/>
      <c r="T2540" s="8"/>
      <c r="U2540" s="8"/>
      <c r="V2540" s="8"/>
      <c r="W2540" s="8"/>
      <c r="X2540" s="8"/>
      <c r="Y2540" s="8"/>
      <c r="Z2540" s="8"/>
    </row>
    <row r="2541" spans="1:26" ht="15.75" customHeight="1">
      <c r="A2541" s="8"/>
      <c r="B2541" s="8"/>
      <c r="C2541" s="8"/>
      <c r="D2541" s="8"/>
      <c r="E2541" s="8"/>
      <c r="F2541" s="8"/>
      <c r="G2541" s="8"/>
      <c r="H2541" s="8"/>
      <c r="I2541" s="8"/>
      <c r="J2541" s="8"/>
      <c r="K2541" s="8"/>
      <c r="L2541" s="8"/>
      <c r="M2541" s="32"/>
      <c r="N2541" s="57" t="str">
        <f t="shared" si="17"/>
        <v/>
      </c>
      <c r="O2541" s="54">
        <f t="shared" ca="1" si="3"/>
        <v>70</v>
      </c>
      <c r="P2541" s="55">
        <f t="shared" ca="1" si="13"/>
        <v>-1.1017674476737094E+19</v>
      </c>
      <c r="Q2541" s="56">
        <f t="shared" ca="1" si="14"/>
        <v>5.3986604936011763E+20</v>
      </c>
      <c r="R2541" s="57">
        <f t="shared" ca="1" si="15"/>
        <v>1</v>
      </c>
      <c r="S2541" s="8"/>
      <c r="T2541" s="8"/>
      <c r="U2541" s="8"/>
      <c r="V2541" s="8"/>
      <c r="W2541" s="8"/>
      <c r="X2541" s="8"/>
      <c r="Y2541" s="8"/>
      <c r="Z2541" s="8"/>
    </row>
    <row r="2542" spans="1:26" ht="15.75" customHeight="1">
      <c r="A2542" s="8"/>
      <c r="B2542" s="8"/>
      <c r="C2542" s="8"/>
      <c r="D2542" s="8"/>
      <c r="E2542" s="8"/>
      <c r="F2542" s="8"/>
      <c r="G2542" s="8"/>
      <c r="H2542" s="8"/>
      <c r="I2542" s="8"/>
      <c r="J2542" s="8"/>
      <c r="K2542" s="8"/>
      <c r="L2542" s="8"/>
      <c r="M2542" s="32"/>
      <c r="N2542" s="57" t="str">
        <f t="shared" si="17"/>
        <v/>
      </c>
      <c r="O2542" s="54">
        <f t="shared" ca="1" si="3"/>
        <v>51</v>
      </c>
      <c r="P2542" s="55">
        <f t="shared" ca="1" si="13"/>
        <v>2.1594641974404706E+19</v>
      </c>
      <c r="Q2542" s="56">
        <f t="shared" ca="1" si="14"/>
        <v>5.6146069133452234E+20</v>
      </c>
      <c r="R2542" s="57">
        <f t="shared" ca="1" si="15"/>
        <v>0</v>
      </c>
      <c r="S2542" s="8"/>
      <c r="T2542" s="8"/>
      <c r="U2542" s="8"/>
      <c r="V2542" s="8"/>
      <c r="W2542" s="8"/>
      <c r="X2542" s="8"/>
      <c r="Y2542" s="8"/>
      <c r="Z2542" s="8"/>
    </row>
    <row r="2543" spans="1:26" ht="15.75" customHeight="1">
      <c r="A2543" s="8"/>
      <c r="B2543" s="8"/>
      <c r="C2543" s="8"/>
      <c r="D2543" s="8"/>
      <c r="E2543" s="8"/>
      <c r="F2543" s="8"/>
      <c r="G2543" s="8"/>
      <c r="H2543" s="8"/>
      <c r="I2543" s="8"/>
      <c r="J2543" s="8"/>
      <c r="K2543" s="8"/>
      <c r="L2543" s="8"/>
      <c r="M2543" s="32"/>
      <c r="N2543" s="57" t="str">
        <f t="shared" si="17"/>
        <v/>
      </c>
      <c r="O2543" s="54">
        <f t="shared" ca="1" si="3"/>
        <v>4</v>
      </c>
      <c r="P2543" s="55">
        <f t="shared" ca="1" si="13"/>
        <v>2.2458427653380895E+19</v>
      </c>
      <c r="Q2543" s="56">
        <f t="shared" ca="1" si="14"/>
        <v>5.8391911898790324E+20</v>
      </c>
      <c r="R2543" s="57">
        <f t="shared" ca="1" si="15"/>
        <v>0</v>
      </c>
      <c r="S2543" s="8"/>
      <c r="T2543" s="8"/>
      <c r="U2543" s="8"/>
      <c r="V2543" s="8"/>
      <c r="W2543" s="8"/>
      <c r="X2543" s="8"/>
      <c r="Y2543" s="8"/>
      <c r="Z2543" s="8"/>
    </row>
    <row r="2544" spans="1:26" ht="15.75" customHeight="1">
      <c r="A2544" s="8"/>
      <c r="B2544" s="8"/>
      <c r="C2544" s="8"/>
      <c r="D2544" s="8"/>
      <c r="E2544" s="8"/>
      <c r="F2544" s="8"/>
      <c r="G2544" s="8"/>
      <c r="H2544" s="8"/>
      <c r="I2544" s="8"/>
      <c r="J2544" s="8"/>
      <c r="K2544" s="8"/>
      <c r="L2544" s="8"/>
      <c r="M2544" s="32"/>
      <c r="N2544" s="57" t="str">
        <f t="shared" si="17"/>
        <v/>
      </c>
      <c r="O2544" s="54">
        <f t="shared" ca="1" si="3"/>
        <v>23</v>
      </c>
      <c r="P2544" s="55">
        <f t="shared" ca="1" si="13"/>
        <v>2.3356764759516131E+19</v>
      </c>
      <c r="Q2544" s="56">
        <f t="shared" ca="1" si="14"/>
        <v>6.0727588374741936E+20</v>
      </c>
      <c r="R2544" s="57">
        <f t="shared" ca="1" si="15"/>
        <v>0</v>
      </c>
      <c r="S2544" s="8"/>
      <c r="T2544" s="8"/>
      <c r="U2544" s="8"/>
      <c r="V2544" s="8"/>
      <c r="W2544" s="8"/>
      <c r="X2544" s="8"/>
      <c r="Y2544" s="8"/>
      <c r="Z2544" s="8"/>
    </row>
    <row r="2545" spans="1:26" ht="15.75" customHeight="1">
      <c r="A2545" s="8"/>
      <c r="B2545" s="8"/>
      <c r="C2545" s="8"/>
      <c r="D2545" s="8"/>
      <c r="E2545" s="8"/>
      <c r="F2545" s="8"/>
      <c r="G2545" s="8"/>
      <c r="H2545" s="8"/>
      <c r="I2545" s="8"/>
      <c r="J2545" s="8"/>
      <c r="K2545" s="8"/>
      <c r="L2545" s="8"/>
      <c r="M2545" s="32"/>
      <c r="N2545" s="57" t="str">
        <f t="shared" si="17"/>
        <v/>
      </c>
      <c r="O2545" s="54">
        <f t="shared" ca="1" si="3"/>
        <v>18</v>
      </c>
      <c r="P2545" s="55">
        <f t="shared" ca="1" si="13"/>
        <v>2.4291035349896774E+19</v>
      </c>
      <c r="Q2545" s="56">
        <f t="shared" ca="1" si="14"/>
        <v>6.3156691909731615E+20</v>
      </c>
      <c r="R2545" s="57">
        <f t="shared" ca="1" si="15"/>
        <v>0</v>
      </c>
      <c r="S2545" s="8"/>
      <c r="T2545" s="8"/>
      <c r="U2545" s="8"/>
      <c r="V2545" s="8"/>
      <c r="W2545" s="8"/>
      <c r="X2545" s="8"/>
      <c r="Y2545" s="8"/>
      <c r="Z2545" s="8"/>
    </row>
    <row r="2546" spans="1:26" ht="15.75" customHeight="1">
      <c r="A2546" s="8"/>
      <c r="B2546" s="8"/>
      <c r="C2546" s="8"/>
      <c r="D2546" s="8"/>
      <c r="E2546" s="8"/>
      <c r="F2546" s="8"/>
      <c r="G2546" s="8"/>
      <c r="H2546" s="8"/>
      <c r="I2546" s="8"/>
      <c r="J2546" s="8"/>
      <c r="K2546" s="8"/>
      <c r="L2546" s="8"/>
      <c r="M2546" s="32"/>
      <c r="N2546" s="57" t="str">
        <f t="shared" si="17"/>
        <v/>
      </c>
      <c r="O2546" s="54">
        <f t="shared" ca="1" si="3"/>
        <v>32</v>
      </c>
      <c r="P2546" s="55">
        <f t="shared" ca="1" si="13"/>
        <v>2.5262676763892646E+19</v>
      </c>
      <c r="Q2546" s="56">
        <f t="shared" ca="1" si="14"/>
        <v>6.5682959586120879E+20</v>
      </c>
      <c r="R2546" s="57">
        <f t="shared" ca="1" si="15"/>
        <v>0</v>
      </c>
      <c r="S2546" s="8"/>
      <c r="T2546" s="8"/>
      <c r="U2546" s="8"/>
      <c r="V2546" s="8"/>
      <c r="W2546" s="8"/>
      <c r="X2546" s="8"/>
      <c r="Y2546" s="8"/>
      <c r="Z2546" s="8"/>
    </row>
    <row r="2547" spans="1:26" ht="15.75" customHeight="1">
      <c r="A2547" s="8"/>
      <c r="B2547" s="8"/>
      <c r="C2547" s="8"/>
      <c r="D2547" s="8"/>
      <c r="E2547" s="8"/>
      <c r="F2547" s="8"/>
      <c r="G2547" s="8"/>
      <c r="H2547" s="8"/>
      <c r="I2547" s="8"/>
      <c r="J2547" s="8"/>
      <c r="K2547" s="8"/>
      <c r="L2547" s="8"/>
      <c r="M2547" s="32"/>
      <c r="N2547" s="57" t="str">
        <f t="shared" si="17"/>
        <v/>
      </c>
      <c r="O2547" s="54">
        <f t="shared" ca="1" si="3"/>
        <v>84</v>
      </c>
      <c r="P2547" s="55">
        <f t="shared" ca="1" si="13"/>
        <v>-1.3136591917224176E+19</v>
      </c>
      <c r="Q2547" s="56">
        <f t="shared" ca="1" si="14"/>
        <v>6.4369300394398463E+20</v>
      </c>
      <c r="R2547" s="57">
        <f t="shared" ca="1" si="15"/>
        <v>1</v>
      </c>
      <c r="S2547" s="8"/>
      <c r="T2547" s="8"/>
      <c r="U2547" s="8"/>
      <c r="V2547" s="8"/>
      <c r="W2547" s="8"/>
      <c r="X2547" s="8"/>
      <c r="Y2547" s="8"/>
      <c r="Z2547" s="8"/>
    </row>
    <row r="2548" spans="1:26" ht="15.75" customHeight="1">
      <c r="A2548" s="8"/>
      <c r="B2548" s="8"/>
      <c r="C2548" s="8"/>
      <c r="D2548" s="8"/>
      <c r="E2548" s="8"/>
      <c r="F2548" s="8"/>
      <c r="G2548" s="8"/>
      <c r="H2548" s="8"/>
      <c r="I2548" s="8"/>
      <c r="J2548" s="8"/>
      <c r="K2548" s="8"/>
      <c r="L2548" s="8"/>
      <c r="M2548" s="32"/>
      <c r="N2548" s="57" t="str">
        <f t="shared" si="17"/>
        <v/>
      </c>
      <c r="O2548" s="54">
        <f t="shared" ca="1" si="3"/>
        <v>14</v>
      </c>
      <c r="P2548" s="55">
        <f t="shared" ca="1" si="13"/>
        <v>2.5747720157759386E+19</v>
      </c>
      <c r="Q2548" s="56">
        <f t="shared" ca="1" si="14"/>
        <v>6.6944072410174403E+20</v>
      </c>
      <c r="R2548" s="57">
        <f t="shared" ca="1" si="15"/>
        <v>0</v>
      </c>
      <c r="S2548" s="8"/>
      <c r="T2548" s="8"/>
      <c r="U2548" s="8"/>
      <c r="V2548" s="8"/>
      <c r="W2548" s="8"/>
      <c r="X2548" s="8"/>
      <c r="Y2548" s="8"/>
      <c r="Z2548" s="8"/>
    </row>
    <row r="2549" spans="1:26" ht="15.75" customHeight="1">
      <c r="A2549" s="8"/>
      <c r="B2549" s="8"/>
      <c r="C2549" s="8"/>
      <c r="D2549" s="8"/>
      <c r="E2549" s="8"/>
      <c r="F2549" s="8"/>
      <c r="G2549" s="8"/>
      <c r="H2549" s="8"/>
      <c r="I2549" s="8"/>
      <c r="J2549" s="8"/>
      <c r="K2549" s="8"/>
      <c r="L2549" s="8"/>
      <c r="M2549" s="32"/>
      <c r="N2549" s="57" t="str">
        <f t="shared" si="17"/>
        <v/>
      </c>
      <c r="O2549" s="54">
        <f t="shared" ca="1" si="3"/>
        <v>68</v>
      </c>
      <c r="P2549" s="55">
        <f t="shared" ca="1" si="13"/>
        <v>-1.3388814482034881E+19</v>
      </c>
      <c r="Q2549" s="56">
        <f t="shared" ca="1" si="14"/>
        <v>6.5605190961970912E+20</v>
      </c>
      <c r="R2549" s="57">
        <f t="shared" ca="1" si="15"/>
        <v>1</v>
      </c>
      <c r="S2549" s="8"/>
      <c r="T2549" s="8"/>
      <c r="U2549" s="8"/>
      <c r="V2549" s="8"/>
      <c r="W2549" s="8"/>
      <c r="X2549" s="8"/>
      <c r="Y2549" s="8"/>
      <c r="Z2549" s="8"/>
    </row>
    <row r="2550" spans="1:26" ht="15.75" customHeight="1">
      <c r="A2550" s="8"/>
      <c r="B2550" s="8"/>
      <c r="C2550" s="8"/>
      <c r="D2550" s="8"/>
      <c r="E2550" s="8"/>
      <c r="F2550" s="8"/>
      <c r="G2550" s="8"/>
      <c r="H2550" s="8"/>
      <c r="I2550" s="8"/>
      <c r="J2550" s="8"/>
      <c r="K2550" s="8"/>
      <c r="L2550" s="8"/>
      <c r="M2550" s="32"/>
      <c r="N2550" s="57" t="str">
        <f t="shared" si="17"/>
        <v/>
      </c>
      <c r="O2550" s="54">
        <f t="shared" ca="1" si="3"/>
        <v>65</v>
      </c>
      <c r="P2550" s="55">
        <f t="shared" ca="1" si="13"/>
        <v>-1.3121038192394183E+19</v>
      </c>
      <c r="Q2550" s="56">
        <f t="shared" ca="1" si="14"/>
        <v>6.4293087142731488E+20</v>
      </c>
      <c r="R2550" s="57">
        <f t="shared" ca="1" si="15"/>
        <v>2</v>
      </c>
      <c r="S2550" s="8"/>
      <c r="T2550" s="8"/>
      <c r="U2550" s="8"/>
      <c r="V2550" s="8"/>
      <c r="W2550" s="8"/>
      <c r="X2550" s="8"/>
      <c r="Y2550" s="8"/>
      <c r="Z2550" s="8"/>
    </row>
    <row r="2551" spans="1:26" ht="15.75" customHeight="1">
      <c r="A2551" s="8"/>
      <c r="B2551" s="8"/>
      <c r="C2551" s="8"/>
      <c r="D2551" s="8"/>
      <c r="E2551" s="8"/>
      <c r="F2551" s="8"/>
      <c r="G2551" s="8"/>
      <c r="H2551" s="8"/>
      <c r="I2551" s="8"/>
      <c r="J2551" s="8"/>
      <c r="K2551" s="8"/>
      <c r="L2551" s="8"/>
      <c r="M2551" s="32"/>
      <c r="N2551" s="57" t="str">
        <f t="shared" si="17"/>
        <v/>
      </c>
      <c r="O2551" s="54">
        <f t="shared" ca="1" si="3"/>
        <v>99</v>
      </c>
      <c r="P2551" s="55">
        <f t="shared" ca="1" si="13"/>
        <v>-1.2858617428546298E+19</v>
      </c>
      <c r="Q2551" s="56">
        <f t="shared" ca="1" si="14"/>
        <v>6.3007225399876859E+20</v>
      </c>
      <c r="R2551" s="57">
        <f t="shared" ca="1" si="15"/>
        <v>3</v>
      </c>
      <c r="S2551" s="8"/>
      <c r="T2551" s="8"/>
      <c r="U2551" s="8"/>
      <c r="V2551" s="8"/>
      <c r="W2551" s="8"/>
      <c r="X2551" s="8"/>
      <c r="Y2551" s="8"/>
      <c r="Z2551" s="8"/>
    </row>
    <row r="2552" spans="1:26" ht="15.75" customHeight="1">
      <c r="A2552" s="8"/>
      <c r="B2552" s="8"/>
      <c r="C2552" s="8"/>
      <c r="D2552" s="8"/>
      <c r="E2552" s="8"/>
      <c r="F2552" s="8"/>
      <c r="G2552" s="8"/>
      <c r="H2552" s="8"/>
      <c r="I2552" s="8"/>
      <c r="J2552" s="8"/>
      <c r="K2552" s="8"/>
      <c r="L2552" s="8"/>
      <c r="M2552" s="32"/>
      <c r="N2552" s="57" t="str">
        <f t="shared" si="17"/>
        <v/>
      </c>
      <c r="O2552" s="54">
        <f t="shared" ca="1" si="3"/>
        <v>37</v>
      </c>
      <c r="P2552" s="55">
        <f t="shared" ca="1" si="13"/>
        <v>2.5202890159950746E+19</v>
      </c>
      <c r="Q2552" s="56">
        <f t="shared" ca="1" si="14"/>
        <v>6.5527514415871938E+20</v>
      </c>
      <c r="R2552" s="57">
        <f t="shared" ca="1" si="15"/>
        <v>0</v>
      </c>
      <c r="S2552" s="8"/>
      <c r="T2552" s="8"/>
      <c r="U2552" s="8"/>
      <c r="V2552" s="8"/>
      <c r="W2552" s="8"/>
      <c r="X2552" s="8"/>
      <c r="Y2552" s="8"/>
      <c r="Z2552" s="8"/>
    </row>
    <row r="2553" spans="1:26" ht="15.75" customHeight="1">
      <c r="A2553" s="8"/>
      <c r="B2553" s="8"/>
      <c r="C2553" s="8"/>
      <c r="D2553" s="8"/>
      <c r="E2553" s="8"/>
      <c r="F2553" s="8"/>
      <c r="G2553" s="8"/>
      <c r="H2553" s="8"/>
      <c r="I2553" s="8"/>
      <c r="J2553" s="8"/>
      <c r="K2553" s="8"/>
      <c r="L2553" s="8"/>
      <c r="M2553" s="32"/>
      <c r="N2553" s="57" t="str">
        <f t="shared" si="17"/>
        <v/>
      </c>
      <c r="O2553" s="54">
        <f t="shared" ca="1" si="3"/>
        <v>77</v>
      </c>
      <c r="P2553" s="55">
        <f t="shared" ca="1" si="13"/>
        <v>-1.3105502883174388E+19</v>
      </c>
      <c r="Q2553" s="56">
        <f t="shared" ca="1" si="14"/>
        <v>6.4216964127554496E+20</v>
      </c>
      <c r="R2553" s="57">
        <f t="shared" ca="1" si="15"/>
        <v>1</v>
      </c>
      <c r="S2553" s="8"/>
      <c r="T2553" s="8"/>
      <c r="U2553" s="8"/>
      <c r="V2553" s="8"/>
      <c r="W2553" s="8"/>
      <c r="X2553" s="8"/>
      <c r="Y2553" s="8"/>
      <c r="Z2553" s="8"/>
    </row>
    <row r="2554" spans="1:26" ht="15.75" customHeight="1">
      <c r="A2554" s="8"/>
      <c r="B2554" s="8"/>
      <c r="C2554" s="8"/>
      <c r="D2554" s="8"/>
      <c r="E2554" s="8"/>
      <c r="F2554" s="8"/>
      <c r="G2554" s="8"/>
      <c r="H2554" s="8"/>
      <c r="I2554" s="8"/>
      <c r="J2554" s="8"/>
      <c r="K2554" s="8"/>
      <c r="L2554" s="8"/>
      <c r="M2554" s="32"/>
      <c r="N2554" s="57" t="str">
        <f t="shared" si="17"/>
        <v/>
      </c>
      <c r="O2554" s="54">
        <f t="shared" ca="1" si="3"/>
        <v>85</v>
      </c>
      <c r="P2554" s="55">
        <f t="shared" ca="1" si="13"/>
        <v>-1.28433928255109E+19</v>
      </c>
      <c r="Q2554" s="56">
        <f t="shared" ca="1" si="14"/>
        <v>6.2932624845003411E+20</v>
      </c>
      <c r="R2554" s="57">
        <f t="shared" ca="1" si="15"/>
        <v>2</v>
      </c>
      <c r="S2554" s="8"/>
      <c r="T2554" s="8"/>
      <c r="U2554" s="8"/>
      <c r="V2554" s="8"/>
      <c r="W2554" s="8"/>
      <c r="X2554" s="8"/>
      <c r="Y2554" s="8"/>
      <c r="Z2554" s="8"/>
    </row>
    <row r="2555" spans="1:26" ht="15.75" customHeight="1">
      <c r="A2555" s="8"/>
      <c r="B2555" s="8"/>
      <c r="C2555" s="8"/>
      <c r="D2555" s="8"/>
      <c r="E2555" s="8"/>
      <c r="F2555" s="8"/>
      <c r="G2555" s="8"/>
      <c r="H2555" s="8"/>
      <c r="I2555" s="8"/>
      <c r="J2555" s="8"/>
      <c r="K2555" s="8"/>
      <c r="L2555" s="8"/>
      <c r="M2555" s="32"/>
      <c r="N2555" s="57" t="str">
        <f t="shared" si="17"/>
        <v/>
      </c>
      <c r="O2555" s="54">
        <f t="shared" ca="1" si="3"/>
        <v>91</v>
      </c>
      <c r="P2555" s="55">
        <f t="shared" ca="1" si="13"/>
        <v>-1.2586524969000681E+19</v>
      </c>
      <c r="Q2555" s="56">
        <f t="shared" ca="1" si="14"/>
        <v>6.1673972348103347E+20</v>
      </c>
      <c r="R2555" s="57">
        <f t="shared" ca="1" si="15"/>
        <v>3</v>
      </c>
      <c r="S2555" s="8"/>
      <c r="T2555" s="8"/>
      <c r="U2555" s="8"/>
      <c r="V2555" s="8"/>
      <c r="W2555" s="8"/>
      <c r="X2555" s="8"/>
      <c r="Y2555" s="8"/>
      <c r="Z2555" s="8"/>
    </row>
    <row r="2556" spans="1:26" ht="15.75" customHeight="1">
      <c r="A2556" s="8"/>
      <c r="B2556" s="8"/>
      <c r="C2556" s="8"/>
      <c r="D2556" s="8"/>
      <c r="E2556" s="8"/>
      <c r="F2556" s="8"/>
      <c r="G2556" s="8"/>
      <c r="H2556" s="8"/>
      <c r="I2556" s="8"/>
      <c r="J2556" s="8"/>
      <c r="K2556" s="8"/>
      <c r="L2556" s="8"/>
      <c r="M2556" s="32"/>
      <c r="N2556" s="57" t="str">
        <f t="shared" si="17"/>
        <v/>
      </c>
      <c r="O2556" s="54">
        <f t="shared" ca="1" si="3"/>
        <v>92</v>
      </c>
      <c r="P2556" s="55">
        <f t="shared" ca="1" si="13"/>
        <v>-1.233479446962067E+19</v>
      </c>
      <c r="Q2556" s="56">
        <f t="shared" ca="1" si="14"/>
        <v>6.0440492901141276E+20</v>
      </c>
      <c r="R2556" s="57">
        <f t="shared" ca="1" si="15"/>
        <v>4</v>
      </c>
      <c r="S2556" s="8"/>
      <c r="T2556" s="8"/>
      <c r="U2556" s="8"/>
      <c r="V2556" s="8"/>
      <c r="W2556" s="8"/>
      <c r="X2556" s="8"/>
      <c r="Y2556" s="8"/>
      <c r="Z2556" s="8"/>
    </row>
    <row r="2557" spans="1:26" ht="15.75" customHeight="1">
      <c r="A2557" s="8"/>
      <c r="B2557" s="8"/>
      <c r="C2557" s="8"/>
      <c r="D2557" s="8"/>
      <c r="E2557" s="8"/>
      <c r="F2557" s="8"/>
      <c r="G2557" s="8"/>
      <c r="H2557" s="8"/>
      <c r="I2557" s="8"/>
      <c r="J2557" s="8"/>
      <c r="K2557" s="8"/>
      <c r="L2557" s="8"/>
      <c r="M2557" s="32"/>
      <c r="N2557" s="57" t="str">
        <f t="shared" si="17"/>
        <v/>
      </c>
      <c r="O2557" s="54">
        <f t="shared" ca="1" si="3"/>
        <v>58</v>
      </c>
      <c r="P2557" s="55">
        <f t="shared" ca="1" si="13"/>
        <v>2.4176197160456511E+19</v>
      </c>
      <c r="Q2557" s="56">
        <f t="shared" ca="1" si="14"/>
        <v>6.2858112617186932E+20</v>
      </c>
      <c r="R2557" s="57">
        <f t="shared" ca="1" si="15"/>
        <v>0</v>
      </c>
      <c r="S2557" s="8"/>
      <c r="T2557" s="8"/>
      <c r="U2557" s="8"/>
      <c r="V2557" s="8"/>
      <c r="W2557" s="8"/>
      <c r="X2557" s="8"/>
      <c r="Y2557" s="8"/>
      <c r="Z2557" s="8"/>
    </row>
    <row r="2558" spans="1:26" ht="15.75" customHeight="1">
      <c r="A2558" s="8"/>
      <c r="B2558" s="8"/>
      <c r="C2558" s="8"/>
      <c r="D2558" s="8"/>
      <c r="E2558" s="8"/>
      <c r="F2558" s="8"/>
      <c r="G2558" s="8"/>
      <c r="H2558" s="8"/>
      <c r="I2558" s="8"/>
      <c r="J2558" s="8"/>
      <c r="K2558" s="8"/>
      <c r="L2558" s="8"/>
      <c r="M2558" s="32"/>
      <c r="N2558" s="57" t="str">
        <f t="shared" si="17"/>
        <v/>
      </c>
      <c r="O2558" s="54">
        <f t="shared" ca="1" si="3"/>
        <v>100</v>
      </c>
      <c r="P2558" s="55">
        <f t="shared" ca="1" si="13"/>
        <v>-1.2571622523437386E+19</v>
      </c>
      <c r="Q2558" s="56">
        <f t="shared" ca="1" si="14"/>
        <v>6.1600950364843187E+20</v>
      </c>
      <c r="R2558" s="57">
        <f t="shared" ca="1" si="15"/>
        <v>1</v>
      </c>
      <c r="S2558" s="8"/>
      <c r="T2558" s="8"/>
      <c r="U2558" s="8"/>
      <c r="V2558" s="8"/>
      <c r="W2558" s="8"/>
      <c r="X2558" s="8"/>
      <c r="Y2558" s="8"/>
      <c r="Z2558" s="8"/>
    </row>
    <row r="2559" spans="1:26" ht="15.75" customHeight="1">
      <c r="A2559" s="8"/>
      <c r="B2559" s="8"/>
      <c r="C2559" s="8"/>
      <c r="D2559" s="8"/>
      <c r="E2559" s="8"/>
      <c r="F2559" s="8"/>
      <c r="G2559" s="8"/>
      <c r="H2559" s="8"/>
      <c r="I2559" s="8"/>
      <c r="J2559" s="8"/>
      <c r="K2559" s="8"/>
      <c r="L2559" s="8"/>
      <c r="M2559" s="32"/>
      <c r="N2559" s="57" t="str">
        <f t="shared" si="17"/>
        <v/>
      </c>
      <c r="O2559" s="54">
        <f t="shared" ca="1" si="3"/>
        <v>68</v>
      </c>
      <c r="P2559" s="55">
        <f t="shared" ca="1" si="13"/>
        <v>-1.2320190072968638E+19</v>
      </c>
      <c r="Q2559" s="56">
        <f t="shared" ca="1" si="14"/>
        <v>6.0368931357546329E+20</v>
      </c>
      <c r="R2559" s="57">
        <f t="shared" ca="1" si="15"/>
        <v>2</v>
      </c>
      <c r="S2559" s="8"/>
      <c r="T2559" s="8"/>
      <c r="U2559" s="8"/>
      <c r="V2559" s="8"/>
      <c r="W2559" s="8"/>
      <c r="X2559" s="8"/>
      <c r="Y2559" s="8"/>
      <c r="Z2559" s="8"/>
    </row>
    <row r="2560" spans="1:26" ht="15.75" customHeight="1">
      <c r="A2560" s="8"/>
      <c r="B2560" s="8"/>
      <c r="C2560" s="8"/>
      <c r="D2560" s="8"/>
      <c r="E2560" s="8"/>
      <c r="F2560" s="8"/>
      <c r="G2560" s="8"/>
      <c r="H2560" s="8"/>
      <c r="I2560" s="8"/>
      <c r="J2560" s="8"/>
      <c r="K2560" s="8"/>
      <c r="L2560" s="8"/>
      <c r="M2560" s="32"/>
      <c r="N2560" s="57" t="str">
        <f t="shared" si="17"/>
        <v/>
      </c>
      <c r="O2560" s="54">
        <f t="shared" ca="1" si="3"/>
        <v>69</v>
      </c>
      <c r="P2560" s="55">
        <f t="shared" ca="1" si="13"/>
        <v>-1.2073786271509266E+19</v>
      </c>
      <c r="Q2560" s="56">
        <f t="shared" ca="1" si="14"/>
        <v>5.9161552730395404E+20</v>
      </c>
      <c r="R2560" s="57">
        <f t="shared" ca="1" si="15"/>
        <v>3</v>
      </c>
      <c r="S2560" s="8"/>
      <c r="T2560" s="8"/>
      <c r="U2560" s="8"/>
      <c r="V2560" s="8"/>
      <c r="W2560" s="8"/>
      <c r="X2560" s="8"/>
      <c r="Y2560" s="8"/>
      <c r="Z2560" s="8"/>
    </row>
    <row r="2561" spans="1:26" ht="15.75" customHeight="1">
      <c r="A2561" s="8"/>
      <c r="B2561" s="8"/>
      <c r="C2561" s="8"/>
      <c r="D2561" s="8"/>
      <c r="E2561" s="8"/>
      <c r="F2561" s="8"/>
      <c r="G2561" s="8"/>
      <c r="H2561" s="8"/>
      <c r="I2561" s="8"/>
      <c r="J2561" s="8"/>
      <c r="K2561" s="8"/>
      <c r="L2561" s="8"/>
      <c r="M2561" s="32"/>
      <c r="N2561" s="57" t="str">
        <f t="shared" si="17"/>
        <v/>
      </c>
      <c r="O2561" s="54">
        <f t="shared" ca="1" si="3"/>
        <v>100</v>
      </c>
      <c r="P2561" s="55">
        <f t="shared" ca="1" si="13"/>
        <v>-1.183231054607908E+19</v>
      </c>
      <c r="Q2561" s="56">
        <f t="shared" ca="1" si="14"/>
        <v>5.7978321675787495E+20</v>
      </c>
      <c r="R2561" s="57">
        <f t="shared" ca="1" si="15"/>
        <v>4</v>
      </c>
      <c r="S2561" s="8"/>
      <c r="T2561" s="8"/>
      <c r="U2561" s="8"/>
      <c r="V2561" s="8"/>
      <c r="W2561" s="8"/>
      <c r="X2561" s="8"/>
      <c r="Y2561" s="8"/>
      <c r="Z2561" s="8"/>
    </row>
    <row r="2562" spans="1:26" ht="15.75" customHeight="1">
      <c r="A2562" s="8"/>
      <c r="B2562" s="8"/>
      <c r="C2562" s="8"/>
      <c r="D2562" s="8"/>
      <c r="E2562" s="8"/>
      <c r="F2562" s="8"/>
      <c r="G2562" s="8"/>
      <c r="H2562" s="8"/>
      <c r="I2562" s="8"/>
      <c r="J2562" s="8"/>
      <c r="K2562" s="8"/>
      <c r="L2562" s="8"/>
      <c r="M2562" s="32"/>
      <c r="N2562" s="57" t="str">
        <f t="shared" si="17"/>
        <v/>
      </c>
      <c r="O2562" s="54">
        <f t="shared" ca="1" si="3"/>
        <v>66</v>
      </c>
      <c r="P2562" s="55">
        <f t="shared" ca="1" si="13"/>
        <v>-1.15956643351575E+19</v>
      </c>
      <c r="Q2562" s="56">
        <f t="shared" ca="1" si="14"/>
        <v>5.6818755242271742E+20</v>
      </c>
      <c r="R2562" s="57">
        <f t="shared" ca="1" si="15"/>
        <v>5</v>
      </c>
      <c r="S2562" s="8"/>
      <c r="T2562" s="8"/>
      <c r="U2562" s="8"/>
      <c r="V2562" s="8"/>
      <c r="W2562" s="8"/>
      <c r="X2562" s="8"/>
      <c r="Y2562" s="8"/>
      <c r="Z2562" s="8"/>
    </row>
    <row r="2563" spans="1:26" ht="15.75" customHeight="1">
      <c r="A2563" s="8"/>
      <c r="B2563" s="8"/>
      <c r="C2563" s="8"/>
      <c r="D2563" s="8"/>
      <c r="E2563" s="8"/>
      <c r="F2563" s="8"/>
      <c r="G2563" s="8"/>
      <c r="H2563" s="8"/>
      <c r="I2563" s="8"/>
      <c r="J2563" s="8"/>
      <c r="K2563" s="8"/>
      <c r="L2563" s="8"/>
      <c r="M2563" s="32"/>
      <c r="N2563" s="57" t="str">
        <f t="shared" si="17"/>
        <v/>
      </c>
      <c r="O2563" s="54">
        <f t="shared" ca="1" si="3"/>
        <v>17</v>
      </c>
      <c r="P2563" s="55">
        <f t="shared" ca="1" si="13"/>
        <v>2.2727502096908698E+19</v>
      </c>
      <c r="Q2563" s="56">
        <f t="shared" ca="1" si="14"/>
        <v>5.909150545196261E+20</v>
      </c>
      <c r="R2563" s="57">
        <f t="shared" ca="1" si="15"/>
        <v>0</v>
      </c>
      <c r="S2563" s="8"/>
      <c r="T2563" s="8"/>
      <c r="U2563" s="8"/>
      <c r="V2563" s="8"/>
      <c r="W2563" s="8"/>
      <c r="X2563" s="8"/>
      <c r="Y2563" s="8"/>
      <c r="Z2563" s="8"/>
    </row>
    <row r="2564" spans="1:26" ht="15.75" customHeight="1">
      <c r="A2564" s="8"/>
      <c r="B2564" s="8"/>
      <c r="C2564" s="8"/>
      <c r="D2564" s="8"/>
      <c r="E2564" s="8"/>
      <c r="F2564" s="8"/>
      <c r="G2564" s="8"/>
      <c r="H2564" s="8"/>
      <c r="I2564" s="8"/>
      <c r="J2564" s="8"/>
      <c r="K2564" s="8"/>
      <c r="L2564" s="8"/>
      <c r="M2564" s="32"/>
      <c r="N2564" s="57" t="str">
        <f t="shared" si="17"/>
        <v/>
      </c>
      <c r="O2564" s="54">
        <f t="shared" ca="1" si="3"/>
        <v>0</v>
      </c>
      <c r="P2564" s="55">
        <f t="shared" ca="1" si="13"/>
        <v>2.3636602180785046E+19</v>
      </c>
      <c r="Q2564" s="56">
        <f t="shared" ca="1" si="14"/>
        <v>6.1455165670041112E+20</v>
      </c>
      <c r="R2564" s="57">
        <f t="shared" ca="1" si="15"/>
        <v>0</v>
      </c>
      <c r="S2564" s="8"/>
      <c r="T2564" s="8"/>
      <c r="U2564" s="8"/>
      <c r="V2564" s="8"/>
      <c r="W2564" s="8"/>
      <c r="X2564" s="8"/>
      <c r="Y2564" s="8"/>
      <c r="Z2564" s="8"/>
    </row>
    <row r="2565" spans="1:26" ht="15.75" customHeight="1">
      <c r="A2565" s="8"/>
      <c r="B2565" s="8"/>
      <c r="C2565" s="8"/>
      <c r="D2565" s="8"/>
      <c r="E2565" s="8"/>
      <c r="F2565" s="8"/>
      <c r="G2565" s="8"/>
      <c r="H2565" s="8"/>
      <c r="I2565" s="8"/>
      <c r="J2565" s="8"/>
      <c r="K2565" s="8"/>
      <c r="L2565" s="8"/>
      <c r="M2565" s="32"/>
      <c r="N2565" s="57" t="str">
        <f t="shared" si="17"/>
        <v/>
      </c>
      <c r="O2565" s="54">
        <f t="shared" ca="1" si="3"/>
        <v>71</v>
      </c>
      <c r="P2565" s="55">
        <f t="shared" ca="1" si="13"/>
        <v>-1.2291033134008222E+19</v>
      </c>
      <c r="Q2565" s="56">
        <f t="shared" ca="1" si="14"/>
        <v>6.0226062356640288E+20</v>
      </c>
      <c r="R2565" s="57">
        <f t="shared" ca="1" si="15"/>
        <v>1</v>
      </c>
      <c r="S2565" s="8"/>
      <c r="T2565" s="8"/>
      <c r="U2565" s="8"/>
      <c r="V2565" s="8"/>
      <c r="W2565" s="8"/>
      <c r="X2565" s="8"/>
      <c r="Y2565" s="8"/>
      <c r="Z2565" s="8"/>
    </row>
    <row r="2566" spans="1:26" ht="15.75" customHeight="1">
      <c r="A2566" s="8"/>
      <c r="B2566" s="8"/>
      <c r="C2566" s="8"/>
      <c r="D2566" s="8"/>
      <c r="E2566" s="8"/>
      <c r="F2566" s="8"/>
      <c r="G2566" s="8"/>
      <c r="H2566" s="8"/>
      <c r="I2566" s="8"/>
      <c r="J2566" s="8"/>
      <c r="K2566" s="8"/>
      <c r="L2566" s="8"/>
      <c r="M2566" s="32"/>
      <c r="N2566" s="57" t="str">
        <f t="shared" si="17"/>
        <v/>
      </c>
      <c r="O2566" s="54">
        <f t="shared" ca="1" si="3"/>
        <v>15</v>
      </c>
      <c r="P2566" s="55">
        <f t="shared" ca="1" si="13"/>
        <v>2.4090424942656115E+19</v>
      </c>
      <c r="Q2566" s="56">
        <f t="shared" ca="1" si="14"/>
        <v>6.2635104850905897E+20</v>
      </c>
      <c r="R2566" s="57">
        <f t="shared" ca="1" si="15"/>
        <v>0</v>
      </c>
      <c r="S2566" s="8"/>
      <c r="T2566" s="8"/>
      <c r="U2566" s="8"/>
      <c r="V2566" s="8"/>
      <c r="W2566" s="8"/>
      <c r="X2566" s="8"/>
      <c r="Y2566" s="8"/>
      <c r="Z2566" s="8"/>
    </row>
    <row r="2567" spans="1:26" ht="15.75" customHeight="1">
      <c r="A2567" s="8"/>
      <c r="B2567" s="8"/>
      <c r="C2567" s="8"/>
      <c r="D2567" s="8"/>
      <c r="E2567" s="8"/>
      <c r="F2567" s="8"/>
      <c r="G2567" s="8"/>
      <c r="H2567" s="8"/>
      <c r="I2567" s="8"/>
      <c r="J2567" s="8"/>
      <c r="K2567" s="8"/>
      <c r="L2567" s="8"/>
      <c r="M2567" s="32"/>
      <c r="N2567" s="57" t="str">
        <f t="shared" si="17"/>
        <v/>
      </c>
      <c r="O2567" s="54">
        <f t="shared" ca="1" si="3"/>
        <v>21</v>
      </c>
      <c r="P2567" s="55">
        <f t="shared" ca="1" si="13"/>
        <v>2.5054041940362359E+19</v>
      </c>
      <c r="Q2567" s="56">
        <f t="shared" ca="1" si="14"/>
        <v>6.5140509044942137E+20</v>
      </c>
      <c r="R2567" s="57">
        <f t="shared" ca="1" si="15"/>
        <v>0</v>
      </c>
      <c r="S2567" s="8"/>
      <c r="T2567" s="8"/>
      <c r="U2567" s="8"/>
      <c r="V2567" s="8"/>
      <c r="W2567" s="8"/>
      <c r="X2567" s="8"/>
      <c r="Y2567" s="8"/>
      <c r="Z2567" s="8"/>
    </row>
    <row r="2568" spans="1:26" ht="15.75" customHeight="1">
      <c r="A2568" s="8"/>
      <c r="B2568" s="8"/>
      <c r="C2568" s="8"/>
      <c r="D2568" s="8"/>
      <c r="E2568" s="8"/>
      <c r="F2568" s="8"/>
      <c r="G2568" s="8"/>
      <c r="H2568" s="8"/>
      <c r="I2568" s="8"/>
      <c r="J2568" s="8"/>
      <c r="K2568" s="8"/>
      <c r="L2568" s="8"/>
      <c r="M2568" s="32"/>
      <c r="N2568" s="57" t="str">
        <f t="shared" si="17"/>
        <v/>
      </c>
      <c r="O2568" s="54">
        <f t="shared" ca="1" si="3"/>
        <v>50</v>
      </c>
      <c r="P2568" s="55">
        <f t="shared" ca="1" si="13"/>
        <v>2.6056203617976857E+19</v>
      </c>
      <c r="Q2568" s="56">
        <f t="shared" ca="1" si="14"/>
        <v>6.7746129406739821E+20</v>
      </c>
      <c r="R2568" s="57">
        <f t="shared" ca="1" si="15"/>
        <v>0</v>
      </c>
      <c r="S2568" s="8"/>
      <c r="T2568" s="8"/>
      <c r="U2568" s="8"/>
      <c r="V2568" s="8"/>
      <c r="W2568" s="8"/>
      <c r="X2568" s="8"/>
      <c r="Y2568" s="8"/>
      <c r="Z2568" s="8"/>
    </row>
    <row r="2569" spans="1:26" ht="15.75" customHeight="1">
      <c r="A2569" s="8"/>
      <c r="B2569" s="8"/>
      <c r="C2569" s="8"/>
      <c r="D2569" s="8"/>
      <c r="E2569" s="8"/>
      <c r="F2569" s="8"/>
      <c r="G2569" s="8"/>
      <c r="H2569" s="8"/>
      <c r="I2569" s="8"/>
      <c r="J2569" s="8"/>
      <c r="K2569" s="8"/>
      <c r="L2569" s="8"/>
      <c r="M2569" s="32"/>
      <c r="N2569" s="57" t="str">
        <f t="shared" si="17"/>
        <v/>
      </c>
      <c r="O2569" s="54">
        <f t="shared" ca="1" si="3"/>
        <v>22</v>
      </c>
      <c r="P2569" s="55">
        <f t="shared" ca="1" si="13"/>
        <v>2.709845176269593E+19</v>
      </c>
      <c r="Q2569" s="56">
        <f t="shared" ca="1" si="14"/>
        <v>7.0455974583009411E+20</v>
      </c>
      <c r="R2569" s="57">
        <f t="shared" ca="1" si="15"/>
        <v>0</v>
      </c>
      <c r="S2569" s="8"/>
      <c r="T2569" s="8"/>
      <c r="U2569" s="8"/>
      <c r="V2569" s="8"/>
      <c r="W2569" s="8"/>
      <c r="X2569" s="8"/>
      <c r="Y2569" s="8"/>
      <c r="Z2569" s="8"/>
    </row>
    <row r="2570" spans="1:26" ht="15.75" customHeight="1">
      <c r="A2570" s="8"/>
      <c r="B2570" s="8"/>
      <c r="C2570" s="8"/>
      <c r="D2570" s="8"/>
      <c r="E2570" s="8"/>
      <c r="F2570" s="8"/>
      <c r="G2570" s="8"/>
      <c r="H2570" s="8"/>
      <c r="I2570" s="8"/>
      <c r="J2570" s="8"/>
      <c r="K2570" s="8"/>
      <c r="L2570" s="8"/>
      <c r="M2570" s="32"/>
      <c r="N2570" s="57" t="str">
        <f t="shared" si="17"/>
        <v/>
      </c>
      <c r="O2570" s="54">
        <f t="shared" ca="1" si="3"/>
        <v>53</v>
      </c>
      <c r="P2570" s="55">
        <f t="shared" ca="1" si="13"/>
        <v>2.8182389833203765E+19</v>
      </c>
      <c r="Q2570" s="56">
        <f t="shared" ca="1" si="14"/>
        <v>7.3274213566329782E+20</v>
      </c>
      <c r="R2570" s="57">
        <f t="shared" ca="1" si="15"/>
        <v>0</v>
      </c>
      <c r="S2570" s="8"/>
      <c r="T2570" s="8"/>
      <c r="U2570" s="8"/>
      <c r="V2570" s="8"/>
      <c r="W2570" s="8"/>
      <c r="X2570" s="8"/>
      <c r="Y2570" s="8"/>
      <c r="Z2570" s="8"/>
    </row>
    <row r="2571" spans="1:26" ht="15.75" customHeight="1">
      <c r="A2571" s="8"/>
      <c r="B2571" s="8"/>
      <c r="C2571" s="8"/>
      <c r="D2571" s="8"/>
      <c r="E2571" s="8"/>
      <c r="F2571" s="8"/>
      <c r="G2571" s="8"/>
      <c r="H2571" s="8"/>
      <c r="I2571" s="8"/>
      <c r="J2571" s="8"/>
      <c r="K2571" s="8"/>
      <c r="L2571" s="8"/>
      <c r="M2571" s="32"/>
      <c r="N2571" s="57" t="str">
        <f t="shared" si="17"/>
        <v/>
      </c>
      <c r="O2571" s="54">
        <f t="shared" ca="1" si="3"/>
        <v>57</v>
      </c>
      <c r="P2571" s="55">
        <f t="shared" ca="1" si="13"/>
        <v>2.9309685426531914E+19</v>
      </c>
      <c r="Q2571" s="56">
        <f t="shared" ca="1" si="14"/>
        <v>7.6205182108982968E+20</v>
      </c>
      <c r="R2571" s="57">
        <f t="shared" ca="1" si="15"/>
        <v>0</v>
      </c>
      <c r="S2571" s="8"/>
      <c r="T2571" s="8"/>
      <c r="U2571" s="8"/>
      <c r="V2571" s="8"/>
      <c r="W2571" s="8"/>
      <c r="X2571" s="8"/>
      <c r="Y2571" s="8"/>
      <c r="Z2571" s="8"/>
    </row>
    <row r="2572" spans="1:26" ht="15.75" customHeight="1">
      <c r="A2572" s="8"/>
      <c r="B2572" s="8"/>
      <c r="C2572" s="8"/>
      <c r="D2572" s="8"/>
      <c r="E2572" s="8"/>
      <c r="F2572" s="8"/>
      <c r="G2572" s="8"/>
      <c r="H2572" s="8"/>
      <c r="I2572" s="8"/>
      <c r="J2572" s="8"/>
      <c r="K2572" s="8"/>
      <c r="L2572" s="8"/>
      <c r="M2572" s="32"/>
      <c r="N2572" s="57" t="str">
        <f t="shared" si="17"/>
        <v/>
      </c>
      <c r="O2572" s="54">
        <f t="shared" ca="1" si="3"/>
        <v>25</v>
      </c>
      <c r="P2572" s="55">
        <f t="shared" ca="1" si="13"/>
        <v>3.0482072843593187E+19</v>
      </c>
      <c r="Q2572" s="56">
        <f t="shared" ca="1" si="14"/>
        <v>7.9253389393342287E+20</v>
      </c>
      <c r="R2572" s="57">
        <f t="shared" ca="1" si="15"/>
        <v>0</v>
      </c>
      <c r="S2572" s="8"/>
      <c r="T2572" s="8"/>
      <c r="U2572" s="8"/>
      <c r="V2572" s="8"/>
      <c r="W2572" s="8"/>
      <c r="X2572" s="8"/>
      <c r="Y2572" s="8"/>
      <c r="Z2572" s="8"/>
    </row>
    <row r="2573" spans="1:26" ht="15.75" customHeight="1">
      <c r="A2573" s="8"/>
      <c r="B2573" s="8"/>
      <c r="C2573" s="8"/>
      <c r="D2573" s="8"/>
      <c r="E2573" s="8"/>
      <c r="F2573" s="8"/>
      <c r="G2573" s="8"/>
      <c r="H2573" s="8"/>
      <c r="I2573" s="8"/>
      <c r="J2573" s="8"/>
      <c r="K2573" s="8"/>
      <c r="L2573" s="8"/>
      <c r="M2573" s="32"/>
      <c r="N2573" s="57" t="str">
        <f t="shared" si="17"/>
        <v/>
      </c>
      <c r="O2573" s="54">
        <f t="shared" ca="1" si="3"/>
        <v>65</v>
      </c>
      <c r="P2573" s="55">
        <f t="shared" ca="1" si="13"/>
        <v>-1.5850677878668458E+19</v>
      </c>
      <c r="Q2573" s="56">
        <f t="shared" ca="1" si="14"/>
        <v>7.7668321605475448E+20</v>
      </c>
      <c r="R2573" s="57">
        <f t="shared" ca="1" si="15"/>
        <v>1</v>
      </c>
      <c r="S2573" s="8"/>
      <c r="T2573" s="8"/>
      <c r="U2573" s="8"/>
      <c r="V2573" s="8"/>
      <c r="W2573" s="8"/>
      <c r="X2573" s="8"/>
      <c r="Y2573" s="8"/>
      <c r="Z2573" s="8"/>
    </row>
    <row r="2574" spans="1:26" ht="15.75" customHeight="1">
      <c r="A2574" s="8"/>
      <c r="B2574" s="8"/>
      <c r="C2574" s="8"/>
      <c r="D2574" s="8"/>
      <c r="E2574" s="8"/>
      <c r="F2574" s="8"/>
      <c r="G2574" s="8"/>
      <c r="H2574" s="8"/>
      <c r="I2574" s="8"/>
      <c r="J2574" s="8"/>
      <c r="K2574" s="8"/>
      <c r="L2574" s="8"/>
      <c r="M2574" s="32"/>
      <c r="N2574" s="57" t="str">
        <f t="shared" si="17"/>
        <v/>
      </c>
      <c r="O2574" s="54">
        <f t="shared" ca="1" si="3"/>
        <v>17</v>
      </c>
      <c r="P2574" s="55">
        <f t="shared" ca="1" si="13"/>
        <v>3.106732864219018E+19</v>
      </c>
      <c r="Q2574" s="56">
        <f t="shared" ca="1" si="14"/>
        <v>8.0775054469694462E+20</v>
      </c>
      <c r="R2574" s="57">
        <f t="shared" ca="1" si="15"/>
        <v>0</v>
      </c>
      <c r="S2574" s="8"/>
      <c r="T2574" s="8"/>
      <c r="U2574" s="8"/>
      <c r="V2574" s="8"/>
      <c r="W2574" s="8"/>
      <c r="X2574" s="8"/>
      <c r="Y2574" s="8"/>
      <c r="Z2574" s="8"/>
    </row>
    <row r="2575" spans="1:26" ht="15.75" customHeight="1">
      <c r="A2575" s="8"/>
      <c r="B2575" s="8"/>
      <c r="C2575" s="8"/>
      <c r="D2575" s="8"/>
      <c r="E2575" s="8"/>
      <c r="F2575" s="8"/>
      <c r="G2575" s="8"/>
      <c r="H2575" s="8"/>
      <c r="I2575" s="8"/>
      <c r="J2575" s="8"/>
      <c r="K2575" s="8"/>
      <c r="L2575" s="8"/>
      <c r="M2575" s="32"/>
      <c r="N2575" s="57" t="str">
        <f t="shared" si="17"/>
        <v/>
      </c>
      <c r="O2575" s="54">
        <f t="shared" ca="1" si="3"/>
        <v>19</v>
      </c>
      <c r="P2575" s="55">
        <f t="shared" ca="1" si="13"/>
        <v>3.2310021787877786E+19</v>
      </c>
      <c r="Q2575" s="56">
        <f t="shared" ca="1" si="14"/>
        <v>8.4006056648482239E+20</v>
      </c>
      <c r="R2575" s="57">
        <f t="shared" ca="1" si="15"/>
        <v>0</v>
      </c>
      <c r="S2575" s="8"/>
      <c r="T2575" s="8"/>
      <c r="U2575" s="8"/>
      <c r="V2575" s="8"/>
      <c r="W2575" s="8"/>
      <c r="X2575" s="8"/>
      <c r="Y2575" s="8"/>
      <c r="Z2575" s="8"/>
    </row>
    <row r="2576" spans="1:26" ht="15.75" customHeight="1">
      <c r="A2576" s="8"/>
      <c r="B2576" s="8"/>
      <c r="C2576" s="8"/>
      <c r="D2576" s="8"/>
      <c r="E2576" s="8"/>
      <c r="F2576" s="8"/>
      <c r="G2576" s="8"/>
      <c r="H2576" s="8"/>
      <c r="I2576" s="8"/>
      <c r="J2576" s="8"/>
      <c r="K2576" s="8"/>
      <c r="L2576" s="8"/>
      <c r="M2576" s="32"/>
      <c r="N2576" s="57" t="str">
        <f t="shared" si="17"/>
        <v/>
      </c>
      <c r="O2576" s="54">
        <f t="shared" ca="1" si="3"/>
        <v>61</v>
      </c>
      <c r="P2576" s="55">
        <f t="shared" ca="1" si="13"/>
        <v>-1.6801211329696449E+19</v>
      </c>
      <c r="Q2576" s="56">
        <f t="shared" ca="1" si="14"/>
        <v>8.232593551551259E+20</v>
      </c>
      <c r="R2576" s="57">
        <f t="shared" ca="1" si="15"/>
        <v>1</v>
      </c>
      <c r="S2576" s="8"/>
      <c r="T2576" s="8"/>
      <c r="U2576" s="8"/>
      <c r="V2576" s="8"/>
      <c r="W2576" s="8"/>
      <c r="X2576" s="8"/>
      <c r="Y2576" s="8"/>
      <c r="Z2576" s="8"/>
    </row>
    <row r="2577" spans="1:26" ht="15.75" customHeight="1">
      <c r="A2577" s="8"/>
      <c r="B2577" s="8"/>
      <c r="C2577" s="8"/>
      <c r="D2577" s="8"/>
      <c r="E2577" s="8"/>
      <c r="F2577" s="8"/>
      <c r="G2577" s="8"/>
      <c r="H2577" s="8"/>
      <c r="I2577" s="8"/>
      <c r="J2577" s="8"/>
      <c r="K2577" s="8"/>
      <c r="L2577" s="8"/>
      <c r="M2577" s="32"/>
      <c r="N2577" s="57" t="str">
        <f t="shared" si="17"/>
        <v/>
      </c>
      <c r="O2577" s="54">
        <f t="shared" ca="1" si="3"/>
        <v>81</v>
      </c>
      <c r="P2577" s="55">
        <f t="shared" ca="1" si="13"/>
        <v>-1.6465187103102517E+19</v>
      </c>
      <c r="Q2577" s="56">
        <f t="shared" ca="1" si="14"/>
        <v>8.0679416805202343E+20</v>
      </c>
      <c r="R2577" s="57">
        <f t="shared" ca="1" si="15"/>
        <v>2</v>
      </c>
      <c r="S2577" s="8"/>
      <c r="T2577" s="8"/>
      <c r="U2577" s="8"/>
      <c r="V2577" s="8"/>
      <c r="W2577" s="8"/>
      <c r="X2577" s="8"/>
      <c r="Y2577" s="8"/>
      <c r="Z2577" s="8"/>
    </row>
    <row r="2578" spans="1:26" ht="15.75" customHeight="1">
      <c r="A2578" s="8"/>
      <c r="B2578" s="8"/>
      <c r="C2578" s="8"/>
      <c r="D2578" s="8"/>
      <c r="E2578" s="8"/>
      <c r="F2578" s="8"/>
      <c r="G2578" s="8"/>
      <c r="H2578" s="8"/>
      <c r="I2578" s="8"/>
      <c r="J2578" s="8"/>
      <c r="K2578" s="8"/>
      <c r="L2578" s="8"/>
      <c r="M2578" s="32"/>
      <c r="N2578" s="57" t="str">
        <f t="shared" si="17"/>
        <v/>
      </c>
      <c r="O2578" s="54">
        <f t="shared" ca="1" si="3"/>
        <v>29</v>
      </c>
      <c r="P2578" s="55">
        <f t="shared" ca="1" si="13"/>
        <v>3.2271766722080936E+19</v>
      </c>
      <c r="Q2578" s="56">
        <f t="shared" ca="1" si="14"/>
        <v>8.3906593477410436E+20</v>
      </c>
      <c r="R2578" s="57">
        <f t="shared" ca="1" si="15"/>
        <v>0</v>
      </c>
      <c r="S2578" s="8"/>
      <c r="T2578" s="8"/>
      <c r="U2578" s="8"/>
      <c r="V2578" s="8"/>
      <c r="W2578" s="8"/>
      <c r="X2578" s="8"/>
      <c r="Y2578" s="8"/>
      <c r="Z2578" s="8"/>
    </row>
    <row r="2579" spans="1:26" ht="15.75" customHeight="1">
      <c r="A2579" s="8"/>
      <c r="B2579" s="8"/>
      <c r="C2579" s="8"/>
      <c r="D2579" s="8"/>
      <c r="E2579" s="8"/>
      <c r="F2579" s="8"/>
      <c r="G2579" s="8"/>
      <c r="H2579" s="8"/>
      <c r="I2579" s="8"/>
      <c r="J2579" s="8"/>
      <c r="K2579" s="8"/>
      <c r="L2579" s="8"/>
      <c r="M2579" s="32"/>
      <c r="N2579" s="57" t="str">
        <f t="shared" si="17"/>
        <v/>
      </c>
      <c r="O2579" s="54">
        <f t="shared" ca="1" si="3"/>
        <v>35</v>
      </c>
      <c r="P2579" s="55">
        <f t="shared" ca="1" si="13"/>
        <v>3.3562637390964175E+19</v>
      </c>
      <c r="Q2579" s="56">
        <f t="shared" ca="1" si="14"/>
        <v>8.7262857216506855E+20</v>
      </c>
      <c r="R2579" s="57">
        <f t="shared" ca="1" si="15"/>
        <v>0</v>
      </c>
      <c r="S2579" s="8"/>
      <c r="T2579" s="8"/>
      <c r="U2579" s="8"/>
      <c r="V2579" s="8"/>
      <c r="W2579" s="8"/>
      <c r="X2579" s="8"/>
      <c r="Y2579" s="8"/>
      <c r="Z2579" s="8"/>
    </row>
    <row r="2580" spans="1:26" ht="15.75" customHeight="1">
      <c r="A2580" s="8"/>
      <c r="B2580" s="8"/>
      <c r="C2580" s="8"/>
      <c r="D2580" s="8"/>
      <c r="E2580" s="8"/>
      <c r="F2580" s="8"/>
      <c r="G2580" s="8"/>
      <c r="H2580" s="8"/>
      <c r="I2580" s="8"/>
      <c r="J2580" s="8"/>
      <c r="K2580" s="8"/>
      <c r="L2580" s="8"/>
      <c r="M2580" s="32"/>
      <c r="N2580" s="57" t="str">
        <f t="shared" si="17"/>
        <v/>
      </c>
      <c r="O2580" s="54">
        <f t="shared" ca="1" si="3"/>
        <v>37</v>
      </c>
      <c r="P2580" s="55">
        <f t="shared" ca="1" si="13"/>
        <v>3.4905142886602744E+19</v>
      </c>
      <c r="Q2580" s="56">
        <f t="shared" ca="1" si="14"/>
        <v>9.0753371505167132E+20</v>
      </c>
      <c r="R2580" s="57">
        <f t="shared" ca="1" si="15"/>
        <v>0</v>
      </c>
      <c r="S2580" s="8"/>
      <c r="T2580" s="8"/>
      <c r="U2580" s="8"/>
      <c r="V2580" s="8"/>
      <c r="W2580" s="8"/>
      <c r="X2580" s="8"/>
      <c r="Y2580" s="8"/>
      <c r="Z2580" s="8"/>
    </row>
    <row r="2581" spans="1:26" ht="15.75" customHeight="1">
      <c r="A2581" s="8"/>
      <c r="B2581" s="8"/>
      <c r="C2581" s="8"/>
      <c r="D2581" s="8"/>
      <c r="E2581" s="8"/>
      <c r="F2581" s="8"/>
      <c r="G2581" s="8"/>
      <c r="H2581" s="8"/>
      <c r="I2581" s="8"/>
      <c r="J2581" s="8"/>
      <c r="K2581" s="8"/>
      <c r="L2581" s="8"/>
      <c r="M2581" s="32"/>
      <c r="N2581" s="57" t="str">
        <f t="shared" si="17"/>
        <v/>
      </c>
      <c r="O2581" s="54">
        <f t="shared" ca="1" si="3"/>
        <v>69</v>
      </c>
      <c r="P2581" s="55">
        <f t="shared" ca="1" si="13"/>
        <v>-1.8150674301033427E+19</v>
      </c>
      <c r="Q2581" s="56">
        <f t="shared" ca="1" si="14"/>
        <v>8.8938304075063794E+20</v>
      </c>
      <c r="R2581" s="57">
        <f t="shared" ca="1" si="15"/>
        <v>1</v>
      </c>
      <c r="S2581" s="8"/>
      <c r="T2581" s="8"/>
      <c r="U2581" s="8"/>
      <c r="V2581" s="8"/>
      <c r="W2581" s="8"/>
      <c r="X2581" s="8"/>
      <c r="Y2581" s="8"/>
      <c r="Z2581" s="8"/>
    </row>
    <row r="2582" spans="1:26" ht="15.75" customHeight="1">
      <c r="A2582" s="8"/>
      <c r="B2582" s="8"/>
      <c r="C2582" s="8"/>
      <c r="D2582" s="8"/>
      <c r="E2582" s="8"/>
      <c r="F2582" s="8"/>
      <c r="G2582" s="8"/>
      <c r="H2582" s="8"/>
      <c r="I2582" s="8"/>
      <c r="J2582" s="8"/>
      <c r="K2582" s="8"/>
      <c r="L2582" s="8"/>
      <c r="M2582" s="32"/>
      <c r="N2582" s="57" t="str">
        <f t="shared" si="17"/>
        <v/>
      </c>
      <c r="O2582" s="54">
        <f t="shared" ca="1" si="3"/>
        <v>40</v>
      </c>
      <c r="P2582" s="55">
        <f t="shared" ca="1" si="13"/>
        <v>3.5575321630025519E+19</v>
      </c>
      <c r="Q2582" s="56">
        <f t="shared" ca="1" si="14"/>
        <v>9.2495836238066352E+20</v>
      </c>
      <c r="R2582" s="57">
        <f t="shared" ca="1" si="15"/>
        <v>0</v>
      </c>
      <c r="S2582" s="8"/>
      <c r="T2582" s="8"/>
      <c r="U2582" s="8"/>
      <c r="V2582" s="8"/>
      <c r="W2582" s="8"/>
      <c r="X2582" s="8"/>
      <c r="Y2582" s="8"/>
      <c r="Z2582" s="8"/>
    </row>
    <row r="2583" spans="1:26" ht="15.75" customHeight="1">
      <c r="A2583" s="8"/>
      <c r="B2583" s="8"/>
      <c r="C2583" s="8"/>
      <c r="D2583" s="8"/>
      <c r="E2583" s="8"/>
      <c r="F2583" s="8"/>
      <c r="G2583" s="8"/>
      <c r="H2583" s="8"/>
      <c r="I2583" s="8"/>
      <c r="J2583" s="8"/>
      <c r="K2583" s="8"/>
      <c r="L2583" s="8"/>
      <c r="M2583" s="32"/>
      <c r="N2583" s="57" t="str">
        <f t="shared" si="17"/>
        <v/>
      </c>
      <c r="O2583" s="54">
        <f t="shared" ca="1" si="3"/>
        <v>44</v>
      </c>
      <c r="P2583" s="55">
        <f t="shared" ca="1" si="13"/>
        <v>3.6998334495226544E+19</v>
      </c>
      <c r="Q2583" s="56">
        <f t="shared" ca="1" si="14"/>
        <v>9.6195669687589011E+20</v>
      </c>
      <c r="R2583" s="57">
        <f t="shared" ca="1" si="15"/>
        <v>0</v>
      </c>
      <c r="S2583" s="8"/>
      <c r="T2583" s="8"/>
      <c r="U2583" s="8"/>
      <c r="V2583" s="8"/>
      <c r="W2583" s="8"/>
      <c r="X2583" s="8"/>
      <c r="Y2583" s="8"/>
      <c r="Z2583" s="8"/>
    </row>
    <row r="2584" spans="1:26" ht="15.75" customHeight="1">
      <c r="A2584" s="8"/>
      <c r="B2584" s="8"/>
      <c r="C2584" s="8"/>
      <c r="D2584" s="8"/>
      <c r="E2584" s="8"/>
      <c r="F2584" s="8"/>
      <c r="G2584" s="8"/>
      <c r="H2584" s="8"/>
      <c r="I2584" s="8"/>
      <c r="J2584" s="8"/>
      <c r="K2584" s="8"/>
      <c r="L2584" s="8"/>
      <c r="M2584" s="32"/>
      <c r="N2584" s="57" t="str">
        <f t="shared" si="17"/>
        <v/>
      </c>
      <c r="O2584" s="54">
        <f t="shared" ca="1" si="3"/>
        <v>20</v>
      </c>
      <c r="P2584" s="55">
        <f t="shared" ca="1" si="13"/>
        <v>3.8478267875035603E+19</v>
      </c>
      <c r="Q2584" s="56">
        <f t="shared" ca="1" si="14"/>
        <v>1.0004349647509257E+21</v>
      </c>
      <c r="R2584" s="57">
        <f t="shared" ca="1" si="15"/>
        <v>0</v>
      </c>
      <c r="S2584" s="8"/>
      <c r="T2584" s="8"/>
      <c r="U2584" s="8"/>
      <c r="V2584" s="8"/>
      <c r="W2584" s="8"/>
      <c r="X2584" s="8"/>
      <c r="Y2584" s="8"/>
      <c r="Z2584" s="8"/>
    </row>
    <row r="2585" spans="1:26" ht="15.75" customHeight="1">
      <c r="A2585" s="8"/>
      <c r="B2585" s="8"/>
      <c r="C2585" s="8"/>
      <c r="D2585" s="8"/>
      <c r="E2585" s="8"/>
      <c r="F2585" s="8"/>
      <c r="G2585" s="8"/>
      <c r="H2585" s="8"/>
      <c r="I2585" s="8"/>
      <c r="J2585" s="8"/>
      <c r="K2585" s="8"/>
      <c r="L2585" s="8"/>
      <c r="M2585" s="32"/>
      <c r="N2585" s="57" t="str">
        <f t="shared" si="17"/>
        <v/>
      </c>
      <c r="O2585" s="54">
        <f t="shared" ca="1" si="3"/>
        <v>50</v>
      </c>
      <c r="P2585" s="55">
        <f t="shared" ca="1" si="13"/>
        <v>4.0017398590037025E+19</v>
      </c>
      <c r="Q2585" s="56">
        <f t="shared" ca="1" si="14"/>
        <v>1.0404523633409627E+21</v>
      </c>
      <c r="R2585" s="57">
        <f t="shared" ca="1" si="15"/>
        <v>0</v>
      </c>
      <c r="S2585" s="8"/>
      <c r="T2585" s="8"/>
      <c r="U2585" s="8"/>
      <c r="V2585" s="8"/>
      <c r="W2585" s="8"/>
      <c r="X2585" s="8"/>
      <c r="Y2585" s="8"/>
      <c r="Z2585" s="8"/>
    </row>
    <row r="2586" spans="1:26" ht="15.75" customHeight="1">
      <c r="A2586" s="8"/>
      <c r="B2586" s="8"/>
      <c r="C2586" s="8"/>
      <c r="D2586" s="8"/>
      <c r="E2586" s="8"/>
      <c r="F2586" s="8"/>
      <c r="G2586" s="8"/>
      <c r="H2586" s="8"/>
      <c r="I2586" s="8"/>
      <c r="J2586" s="8"/>
      <c r="K2586" s="8"/>
      <c r="L2586" s="8"/>
      <c r="M2586" s="32"/>
      <c r="N2586" s="57" t="str">
        <f t="shared" si="17"/>
        <v/>
      </c>
      <c r="O2586" s="54">
        <f t="shared" ca="1" si="3"/>
        <v>43</v>
      </c>
      <c r="P2586" s="55">
        <f t="shared" ca="1" si="13"/>
        <v>4.1618094533638513E+19</v>
      </c>
      <c r="Q2586" s="56">
        <f t="shared" ca="1" si="14"/>
        <v>1.0820704578746012E+21</v>
      </c>
      <c r="R2586" s="57">
        <f t="shared" ca="1" si="15"/>
        <v>0</v>
      </c>
      <c r="S2586" s="8"/>
      <c r="T2586" s="8"/>
      <c r="U2586" s="8"/>
      <c r="V2586" s="8"/>
      <c r="W2586" s="8"/>
      <c r="X2586" s="8"/>
      <c r="Y2586" s="8"/>
      <c r="Z2586" s="8"/>
    </row>
    <row r="2587" spans="1:26" ht="15.75" customHeight="1">
      <c r="A2587" s="8"/>
      <c r="B2587" s="8"/>
      <c r="C2587" s="8"/>
      <c r="D2587" s="8"/>
      <c r="E2587" s="8"/>
      <c r="F2587" s="8"/>
      <c r="G2587" s="8"/>
      <c r="H2587" s="8"/>
      <c r="I2587" s="8"/>
      <c r="J2587" s="8"/>
      <c r="K2587" s="8"/>
      <c r="L2587" s="8"/>
      <c r="M2587" s="32"/>
      <c r="N2587" s="57" t="str">
        <f t="shared" si="17"/>
        <v/>
      </c>
      <c r="O2587" s="54">
        <f t="shared" ca="1" si="3"/>
        <v>12</v>
      </c>
      <c r="P2587" s="55">
        <f t="shared" ca="1" si="13"/>
        <v>4.3282818314984047E+19</v>
      </c>
      <c r="Q2587" s="56">
        <f t="shared" ca="1" si="14"/>
        <v>1.1253532761895853E+21</v>
      </c>
      <c r="R2587" s="57">
        <f t="shared" ca="1" si="15"/>
        <v>0</v>
      </c>
      <c r="S2587" s="8"/>
      <c r="T2587" s="8"/>
      <c r="U2587" s="8"/>
      <c r="V2587" s="8"/>
      <c r="W2587" s="8"/>
      <c r="X2587" s="8"/>
      <c r="Y2587" s="8"/>
      <c r="Z2587" s="8"/>
    </row>
    <row r="2588" spans="1:26" ht="15.75" customHeight="1">
      <c r="A2588" s="8"/>
      <c r="B2588" s="8"/>
      <c r="C2588" s="8"/>
      <c r="D2588" s="8"/>
      <c r="E2588" s="8"/>
      <c r="F2588" s="8"/>
      <c r="G2588" s="8"/>
      <c r="H2588" s="8"/>
      <c r="I2588" s="8"/>
      <c r="J2588" s="8"/>
      <c r="K2588" s="8"/>
      <c r="L2588" s="8"/>
      <c r="M2588" s="32"/>
      <c r="N2588" s="57" t="str">
        <f t="shared" si="17"/>
        <v/>
      </c>
      <c r="O2588" s="54">
        <f t="shared" ca="1" si="3"/>
        <v>93</v>
      </c>
      <c r="P2588" s="55">
        <f t="shared" ca="1" si="13"/>
        <v>-2.2507065523791708E+19</v>
      </c>
      <c r="Q2588" s="56">
        <f t="shared" ca="1" si="14"/>
        <v>1.1028462106657936E+21</v>
      </c>
      <c r="R2588" s="57">
        <f t="shared" ca="1" si="15"/>
        <v>1</v>
      </c>
      <c r="S2588" s="8"/>
      <c r="T2588" s="8"/>
      <c r="U2588" s="8"/>
      <c r="V2588" s="8"/>
      <c r="W2588" s="8"/>
      <c r="X2588" s="8"/>
      <c r="Y2588" s="8"/>
      <c r="Z2588" s="8"/>
    </row>
    <row r="2589" spans="1:26" ht="15.75" customHeight="1">
      <c r="A2589" s="8"/>
      <c r="B2589" s="8"/>
      <c r="C2589" s="8"/>
      <c r="D2589" s="8"/>
      <c r="E2589" s="8"/>
      <c r="F2589" s="8"/>
      <c r="G2589" s="8"/>
      <c r="H2589" s="8"/>
      <c r="I2589" s="8"/>
      <c r="J2589" s="8"/>
      <c r="K2589" s="8"/>
      <c r="L2589" s="8"/>
      <c r="M2589" s="32"/>
      <c r="N2589" s="57" t="str">
        <f t="shared" si="17"/>
        <v/>
      </c>
      <c r="O2589" s="54">
        <f t="shared" ca="1" si="3"/>
        <v>12</v>
      </c>
      <c r="P2589" s="55">
        <f t="shared" ca="1" si="13"/>
        <v>4.4113848426631741E+19</v>
      </c>
      <c r="Q2589" s="56">
        <f t="shared" ca="1" si="14"/>
        <v>1.1469600590924254E+21</v>
      </c>
      <c r="R2589" s="57">
        <f t="shared" ca="1" si="15"/>
        <v>0</v>
      </c>
      <c r="S2589" s="8"/>
      <c r="T2589" s="8"/>
      <c r="U2589" s="8"/>
      <c r="V2589" s="8"/>
      <c r="W2589" s="8"/>
      <c r="X2589" s="8"/>
      <c r="Y2589" s="8"/>
      <c r="Z2589" s="8"/>
    </row>
    <row r="2590" spans="1:26" ht="15.75" customHeight="1">
      <c r="A2590" s="8"/>
      <c r="B2590" s="8"/>
      <c r="C2590" s="8"/>
      <c r="D2590" s="8"/>
      <c r="E2590" s="8"/>
      <c r="F2590" s="8"/>
      <c r="G2590" s="8"/>
      <c r="H2590" s="8"/>
      <c r="I2590" s="8"/>
      <c r="J2590" s="8"/>
      <c r="K2590" s="8"/>
      <c r="L2590" s="8"/>
      <c r="M2590" s="32"/>
      <c r="N2590" s="57" t="str">
        <f t="shared" si="17"/>
        <v/>
      </c>
      <c r="O2590" s="54">
        <f t="shared" ca="1" si="3"/>
        <v>93</v>
      </c>
      <c r="P2590" s="55">
        <f t="shared" ca="1" si="13"/>
        <v>-2.2939201181848506E+19</v>
      </c>
      <c r="Q2590" s="56">
        <f t="shared" ca="1" si="14"/>
        <v>1.1240208579105768E+21</v>
      </c>
      <c r="R2590" s="57">
        <f t="shared" ca="1" si="15"/>
        <v>1</v>
      </c>
      <c r="S2590" s="8"/>
      <c r="T2590" s="8"/>
      <c r="U2590" s="8"/>
      <c r="V2590" s="8"/>
      <c r="W2590" s="8"/>
      <c r="X2590" s="8"/>
      <c r="Y2590" s="8"/>
      <c r="Z2590" s="8"/>
    </row>
    <row r="2591" spans="1:26" ht="15.75" customHeight="1">
      <c r="A2591" s="8"/>
      <c r="B2591" s="8"/>
      <c r="C2591" s="8"/>
      <c r="D2591" s="8"/>
      <c r="E2591" s="8"/>
      <c r="F2591" s="8"/>
      <c r="G2591" s="8"/>
      <c r="H2591" s="8"/>
      <c r="I2591" s="8"/>
      <c r="J2591" s="8"/>
      <c r="K2591" s="8"/>
      <c r="L2591" s="8"/>
      <c r="M2591" s="32"/>
      <c r="N2591" s="57" t="str">
        <f t="shared" si="17"/>
        <v/>
      </c>
      <c r="O2591" s="54">
        <f t="shared" ca="1" si="3"/>
        <v>74</v>
      </c>
      <c r="P2591" s="55">
        <f t="shared" ca="1" si="13"/>
        <v>-2.2480417158211535E+19</v>
      </c>
      <c r="Q2591" s="56">
        <f t="shared" ca="1" si="14"/>
        <v>1.1015404407523652E+21</v>
      </c>
      <c r="R2591" s="57">
        <f t="shared" ca="1" si="15"/>
        <v>2</v>
      </c>
      <c r="S2591" s="8"/>
      <c r="T2591" s="8"/>
      <c r="U2591" s="8"/>
      <c r="V2591" s="8"/>
      <c r="W2591" s="8"/>
      <c r="X2591" s="8"/>
      <c r="Y2591" s="8"/>
      <c r="Z2591" s="8"/>
    </row>
    <row r="2592" spans="1:26" ht="15.75" customHeight="1">
      <c r="A2592" s="8"/>
      <c r="B2592" s="8"/>
      <c r="C2592" s="8"/>
      <c r="D2592" s="8"/>
      <c r="E2592" s="8"/>
      <c r="F2592" s="8"/>
      <c r="G2592" s="8"/>
      <c r="H2592" s="8"/>
      <c r="I2592" s="8"/>
      <c r="J2592" s="8"/>
      <c r="K2592" s="8"/>
      <c r="L2592" s="8"/>
      <c r="M2592" s="32"/>
      <c r="N2592" s="57" t="str">
        <f t="shared" si="17"/>
        <v/>
      </c>
      <c r="O2592" s="54">
        <f t="shared" ca="1" si="3"/>
        <v>80</v>
      </c>
      <c r="P2592" s="55">
        <f t="shared" ca="1" si="13"/>
        <v>-2.2030808815047307E+19</v>
      </c>
      <c r="Q2592" s="56">
        <f t="shared" ca="1" si="14"/>
        <v>1.079509631937318E+21</v>
      </c>
      <c r="R2592" s="57">
        <f t="shared" ca="1" si="15"/>
        <v>3</v>
      </c>
      <c r="S2592" s="8"/>
      <c r="T2592" s="8"/>
      <c r="U2592" s="8"/>
      <c r="V2592" s="8"/>
      <c r="W2592" s="8"/>
      <c r="X2592" s="8"/>
      <c r="Y2592" s="8"/>
      <c r="Z2592" s="8"/>
    </row>
    <row r="2593" spans="1:26" ht="15.75" customHeight="1">
      <c r="A2593" s="8"/>
      <c r="B2593" s="8"/>
      <c r="C2593" s="8"/>
      <c r="D2593" s="8"/>
      <c r="E2593" s="8"/>
      <c r="F2593" s="8"/>
      <c r="G2593" s="8"/>
      <c r="H2593" s="8"/>
      <c r="I2593" s="8"/>
      <c r="J2593" s="8"/>
      <c r="K2593" s="8"/>
      <c r="L2593" s="8"/>
      <c r="M2593" s="32"/>
      <c r="N2593" s="57" t="str">
        <f t="shared" si="17"/>
        <v/>
      </c>
      <c r="O2593" s="54">
        <f t="shared" ca="1" si="3"/>
        <v>87</v>
      </c>
      <c r="P2593" s="55">
        <f t="shared" ca="1" si="13"/>
        <v>-2.1590192638746358E+19</v>
      </c>
      <c r="Q2593" s="56">
        <f t="shared" ca="1" si="14"/>
        <v>1.0579194392985717E+21</v>
      </c>
      <c r="R2593" s="57">
        <f t="shared" ca="1" si="15"/>
        <v>4</v>
      </c>
      <c r="S2593" s="8"/>
      <c r="T2593" s="8"/>
      <c r="U2593" s="8"/>
      <c r="V2593" s="8"/>
      <c r="W2593" s="8"/>
      <c r="X2593" s="8"/>
      <c r="Y2593" s="8"/>
      <c r="Z2593" s="8"/>
    </row>
    <row r="2594" spans="1:26" ht="15.75" customHeight="1">
      <c r="A2594" s="8"/>
      <c r="B2594" s="8"/>
      <c r="C2594" s="8"/>
      <c r="D2594" s="8"/>
      <c r="E2594" s="8"/>
      <c r="F2594" s="8"/>
      <c r="G2594" s="8"/>
      <c r="H2594" s="8"/>
      <c r="I2594" s="8"/>
      <c r="J2594" s="8"/>
      <c r="K2594" s="8"/>
      <c r="L2594" s="8"/>
      <c r="M2594" s="32"/>
      <c r="N2594" s="57" t="str">
        <f t="shared" si="17"/>
        <v/>
      </c>
      <c r="O2594" s="54">
        <f t="shared" ca="1" si="3"/>
        <v>54</v>
      </c>
      <c r="P2594" s="55">
        <f t="shared" ca="1" si="13"/>
        <v>4.2316777571942867E+19</v>
      </c>
      <c r="Q2594" s="56">
        <f t="shared" ca="1" si="14"/>
        <v>1.1002362168705146E+21</v>
      </c>
      <c r="R2594" s="57">
        <f t="shared" ca="1" si="15"/>
        <v>0</v>
      </c>
      <c r="S2594" s="8"/>
      <c r="T2594" s="8"/>
      <c r="U2594" s="8"/>
      <c r="V2594" s="8"/>
      <c r="W2594" s="8"/>
      <c r="X2594" s="8"/>
      <c r="Y2594" s="8"/>
      <c r="Z2594" s="8"/>
    </row>
    <row r="2595" spans="1:26" ht="15.75" customHeight="1">
      <c r="A2595" s="8"/>
      <c r="B2595" s="8"/>
      <c r="C2595" s="8"/>
      <c r="D2595" s="8"/>
      <c r="E2595" s="8"/>
      <c r="F2595" s="8"/>
      <c r="G2595" s="8"/>
      <c r="H2595" s="8"/>
      <c r="I2595" s="8"/>
      <c r="J2595" s="8"/>
      <c r="K2595" s="8"/>
      <c r="L2595" s="8"/>
      <c r="M2595" s="32"/>
      <c r="N2595" s="57" t="str">
        <f t="shared" si="17"/>
        <v/>
      </c>
      <c r="O2595" s="54">
        <f t="shared" ca="1" si="3"/>
        <v>52</v>
      </c>
      <c r="P2595" s="55">
        <f t="shared" ca="1" si="13"/>
        <v>4.4009448674820588E+19</v>
      </c>
      <c r="Q2595" s="56">
        <f t="shared" ca="1" si="14"/>
        <v>1.1442456655453352E+21</v>
      </c>
      <c r="R2595" s="57">
        <f t="shared" ca="1" si="15"/>
        <v>0</v>
      </c>
      <c r="S2595" s="8"/>
      <c r="T2595" s="8"/>
      <c r="U2595" s="8"/>
      <c r="V2595" s="8"/>
      <c r="W2595" s="8"/>
      <c r="X2595" s="8"/>
      <c r="Y2595" s="8"/>
      <c r="Z2595" s="8"/>
    </row>
    <row r="2596" spans="1:26" ht="15.75" customHeight="1">
      <c r="A2596" s="8"/>
      <c r="B2596" s="8"/>
      <c r="C2596" s="8"/>
      <c r="D2596" s="8"/>
      <c r="E2596" s="8"/>
      <c r="F2596" s="8"/>
      <c r="G2596" s="8"/>
      <c r="H2596" s="8"/>
      <c r="I2596" s="8"/>
      <c r="J2596" s="8"/>
      <c r="K2596" s="8"/>
      <c r="L2596" s="8"/>
      <c r="M2596" s="32"/>
      <c r="N2596" s="57" t="str">
        <f t="shared" si="17"/>
        <v/>
      </c>
      <c r="O2596" s="54">
        <f t="shared" ca="1" si="3"/>
        <v>67</v>
      </c>
      <c r="P2596" s="55">
        <f t="shared" ca="1" si="13"/>
        <v>-2.2884913310906704E+19</v>
      </c>
      <c r="Q2596" s="56">
        <f t="shared" ca="1" si="14"/>
        <v>1.1213607522344285E+21</v>
      </c>
      <c r="R2596" s="57">
        <f t="shared" ca="1" si="15"/>
        <v>1</v>
      </c>
      <c r="S2596" s="8"/>
      <c r="T2596" s="8"/>
      <c r="U2596" s="8"/>
      <c r="V2596" s="8"/>
      <c r="W2596" s="8"/>
      <c r="X2596" s="8"/>
      <c r="Y2596" s="8"/>
      <c r="Z2596" s="8"/>
    </row>
    <row r="2597" spans="1:26" ht="15.75" customHeight="1">
      <c r="A2597" s="8"/>
      <c r="B2597" s="8"/>
      <c r="C2597" s="8"/>
      <c r="D2597" s="8"/>
      <c r="E2597" s="8"/>
      <c r="F2597" s="8"/>
      <c r="G2597" s="8"/>
      <c r="H2597" s="8"/>
      <c r="I2597" s="8"/>
      <c r="J2597" s="8"/>
      <c r="K2597" s="8"/>
      <c r="L2597" s="8"/>
      <c r="M2597" s="32"/>
      <c r="N2597" s="57" t="str">
        <f t="shared" si="17"/>
        <v/>
      </c>
      <c r="O2597" s="54">
        <f t="shared" ca="1" si="3"/>
        <v>37</v>
      </c>
      <c r="P2597" s="55">
        <f t="shared" ca="1" si="13"/>
        <v>4.4854430089377145E+19</v>
      </c>
      <c r="Q2597" s="56">
        <f t="shared" ca="1" si="14"/>
        <v>1.1662151823238056E+21</v>
      </c>
      <c r="R2597" s="57">
        <f t="shared" ca="1" si="15"/>
        <v>0</v>
      </c>
      <c r="S2597" s="8"/>
      <c r="T2597" s="8"/>
      <c r="U2597" s="8"/>
      <c r="V2597" s="8"/>
      <c r="W2597" s="8"/>
      <c r="X2597" s="8"/>
      <c r="Y2597" s="8"/>
      <c r="Z2597" s="8"/>
    </row>
    <row r="2598" spans="1:26" ht="15.75" customHeight="1">
      <c r="A2598" s="8"/>
      <c r="B2598" s="8"/>
      <c r="C2598" s="8"/>
      <c r="D2598" s="8"/>
      <c r="E2598" s="8"/>
      <c r="F2598" s="8"/>
      <c r="G2598" s="8"/>
      <c r="H2598" s="8"/>
      <c r="I2598" s="8"/>
      <c r="J2598" s="8"/>
      <c r="K2598" s="8"/>
      <c r="L2598" s="8"/>
      <c r="M2598" s="32"/>
      <c r="N2598" s="57" t="str">
        <f t="shared" si="17"/>
        <v/>
      </c>
      <c r="O2598" s="54">
        <f t="shared" ca="1" si="3"/>
        <v>17</v>
      </c>
      <c r="P2598" s="55">
        <f t="shared" ca="1" si="13"/>
        <v>4.6648607292952224E+19</v>
      </c>
      <c r="Q2598" s="56">
        <f t="shared" ca="1" si="14"/>
        <v>1.2128637896167577E+21</v>
      </c>
      <c r="R2598" s="57">
        <f t="shared" ca="1" si="15"/>
        <v>0</v>
      </c>
      <c r="S2598" s="8"/>
      <c r="T2598" s="8"/>
      <c r="U2598" s="8"/>
      <c r="V2598" s="8"/>
      <c r="W2598" s="8"/>
      <c r="X2598" s="8"/>
      <c r="Y2598" s="8"/>
      <c r="Z2598" s="8"/>
    </row>
    <row r="2599" spans="1:26" ht="15.75" customHeight="1">
      <c r="A2599" s="8"/>
      <c r="B2599" s="8"/>
      <c r="C2599" s="8"/>
      <c r="D2599" s="8"/>
      <c r="E2599" s="8"/>
      <c r="F2599" s="8"/>
      <c r="G2599" s="8"/>
      <c r="H2599" s="8"/>
      <c r="I2599" s="8"/>
      <c r="J2599" s="8"/>
      <c r="K2599" s="8"/>
      <c r="L2599" s="8"/>
      <c r="M2599" s="32"/>
      <c r="N2599" s="57" t="str">
        <f t="shared" si="17"/>
        <v/>
      </c>
      <c r="O2599" s="54">
        <f t="shared" ca="1" si="3"/>
        <v>81</v>
      </c>
      <c r="P2599" s="55">
        <f t="shared" ca="1" si="13"/>
        <v>-2.4257275792335155E+19</v>
      </c>
      <c r="Q2599" s="56">
        <f t="shared" ca="1" si="14"/>
        <v>1.1886065138244227E+21</v>
      </c>
      <c r="R2599" s="57">
        <f t="shared" ca="1" si="15"/>
        <v>1</v>
      </c>
      <c r="S2599" s="8"/>
      <c r="T2599" s="8"/>
      <c r="U2599" s="8"/>
      <c r="V2599" s="8"/>
      <c r="W2599" s="8"/>
      <c r="X2599" s="8"/>
      <c r="Y2599" s="8"/>
      <c r="Z2599" s="8"/>
    </row>
    <row r="2600" spans="1:26" ht="15.75" customHeight="1">
      <c r="A2600" s="8"/>
      <c r="B2600" s="8"/>
      <c r="C2600" s="8"/>
      <c r="D2600" s="8"/>
      <c r="E2600" s="8"/>
      <c r="F2600" s="8"/>
      <c r="G2600" s="8"/>
      <c r="H2600" s="8"/>
      <c r="I2600" s="8"/>
      <c r="J2600" s="8"/>
      <c r="K2600" s="8"/>
      <c r="L2600" s="8"/>
      <c r="M2600" s="32"/>
      <c r="N2600" s="57" t="str">
        <f t="shared" si="17"/>
        <v/>
      </c>
      <c r="O2600" s="54">
        <f t="shared" ca="1" si="3"/>
        <v>1</v>
      </c>
      <c r="P2600" s="55">
        <f t="shared" ca="1" si="13"/>
        <v>4.7544260552976908E+19</v>
      </c>
      <c r="Q2600" s="56">
        <f t="shared" ca="1" si="14"/>
        <v>1.2361507743773997E+21</v>
      </c>
      <c r="R2600" s="57">
        <f t="shared" ca="1" si="15"/>
        <v>0</v>
      </c>
      <c r="S2600" s="8"/>
      <c r="T2600" s="8"/>
      <c r="U2600" s="8"/>
      <c r="V2600" s="8"/>
      <c r="W2600" s="8"/>
      <c r="X2600" s="8"/>
      <c r="Y2600" s="8"/>
      <c r="Z2600" s="8"/>
    </row>
    <row r="2601" spans="1:26" ht="15.75" customHeight="1">
      <c r="A2601" s="8"/>
      <c r="B2601" s="8"/>
      <c r="C2601" s="8"/>
      <c r="D2601" s="8"/>
      <c r="E2601" s="8"/>
      <c r="F2601" s="8"/>
      <c r="G2601" s="8"/>
      <c r="H2601" s="8"/>
      <c r="I2601" s="8"/>
      <c r="J2601" s="8"/>
      <c r="K2601" s="8"/>
      <c r="L2601" s="8"/>
      <c r="M2601" s="32"/>
      <c r="N2601" s="57" t="str">
        <f t="shared" si="17"/>
        <v/>
      </c>
      <c r="O2601" s="54">
        <f t="shared" ca="1" si="3"/>
        <v>83</v>
      </c>
      <c r="P2601" s="55">
        <f t="shared" ca="1" si="13"/>
        <v>-2.4723015487547994E+19</v>
      </c>
      <c r="Q2601" s="56">
        <f t="shared" ca="1" si="14"/>
        <v>1.2114277588898517E+21</v>
      </c>
      <c r="R2601" s="57">
        <f t="shared" ca="1" si="15"/>
        <v>1</v>
      </c>
      <c r="S2601" s="8"/>
      <c r="T2601" s="8"/>
      <c r="U2601" s="8"/>
      <c r="V2601" s="8"/>
      <c r="W2601" s="8"/>
      <c r="X2601" s="8"/>
      <c r="Y2601" s="8"/>
      <c r="Z2601" s="8"/>
    </row>
    <row r="2602" spans="1:26" ht="15.75" customHeight="1">
      <c r="A2602" s="8"/>
      <c r="B2602" s="8"/>
      <c r="C2602" s="8"/>
      <c r="D2602" s="8"/>
      <c r="E2602" s="8"/>
      <c r="F2602" s="8"/>
      <c r="G2602" s="8"/>
      <c r="H2602" s="8"/>
      <c r="I2602" s="8"/>
      <c r="J2602" s="8"/>
      <c r="K2602" s="8"/>
      <c r="L2602" s="8"/>
      <c r="M2602" s="32"/>
      <c r="N2602" s="57" t="str">
        <f t="shared" si="17"/>
        <v/>
      </c>
      <c r="O2602" s="54">
        <f t="shared" ca="1" si="3"/>
        <v>28</v>
      </c>
      <c r="P2602" s="55">
        <f t="shared" ca="1" si="13"/>
        <v>4.8457110355594068E+19</v>
      </c>
      <c r="Q2602" s="56">
        <f t="shared" ca="1" si="14"/>
        <v>1.2598848692454459E+21</v>
      </c>
      <c r="R2602" s="57">
        <f t="shared" ca="1" si="15"/>
        <v>0</v>
      </c>
      <c r="S2602" s="8"/>
      <c r="T2602" s="8"/>
      <c r="U2602" s="8"/>
      <c r="V2602" s="8"/>
      <c r="W2602" s="8"/>
      <c r="X2602" s="8"/>
      <c r="Y2602" s="8"/>
      <c r="Z2602" s="8"/>
    </row>
    <row r="2603" spans="1:26" ht="15.75" customHeight="1">
      <c r="A2603" s="8"/>
      <c r="B2603" s="8"/>
      <c r="C2603" s="8"/>
      <c r="D2603" s="8"/>
      <c r="E2603" s="8"/>
      <c r="F2603" s="8"/>
      <c r="G2603" s="8"/>
      <c r="H2603" s="8"/>
      <c r="I2603" s="8"/>
      <c r="J2603" s="8"/>
      <c r="K2603" s="8"/>
      <c r="L2603" s="8"/>
      <c r="M2603" s="32"/>
      <c r="N2603" s="57" t="str">
        <f t="shared" si="17"/>
        <v/>
      </c>
      <c r="O2603" s="54">
        <f t="shared" ca="1" si="3"/>
        <v>5</v>
      </c>
      <c r="P2603" s="55">
        <f t="shared" ca="1" si="13"/>
        <v>5.0395394769817838E+19</v>
      </c>
      <c r="Q2603" s="56">
        <f t="shared" ca="1" si="14"/>
        <v>1.3102802640152638E+21</v>
      </c>
      <c r="R2603" s="57">
        <f t="shared" ca="1" si="15"/>
        <v>0</v>
      </c>
      <c r="S2603" s="8"/>
      <c r="T2603" s="8"/>
      <c r="U2603" s="8"/>
      <c r="V2603" s="8"/>
      <c r="W2603" s="8"/>
      <c r="X2603" s="8"/>
      <c r="Y2603" s="8"/>
      <c r="Z2603" s="8"/>
    </row>
    <row r="2604" spans="1:26" ht="15.75" customHeight="1">
      <c r="A2604" s="8"/>
      <c r="B2604" s="8"/>
      <c r="C2604" s="8"/>
      <c r="D2604" s="8"/>
      <c r="E2604" s="8"/>
      <c r="F2604" s="8"/>
      <c r="G2604" s="8"/>
      <c r="H2604" s="8"/>
      <c r="I2604" s="8"/>
      <c r="J2604" s="8"/>
      <c r="K2604" s="8"/>
      <c r="L2604" s="8"/>
      <c r="M2604" s="32"/>
      <c r="N2604" s="57" t="str">
        <f t="shared" si="17"/>
        <v/>
      </c>
      <c r="O2604" s="54">
        <f t="shared" ca="1" si="3"/>
        <v>28</v>
      </c>
      <c r="P2604" s="55">
        <f t="shared" ca="1" si="13"/>
        <v>5.2411210560610558E+19</v>
      </c>
      <c r="Q2604" s="56">
        <f t="shared" ca="1" si="14"/>
        <v>1.3626914745758743E+21</v>
      </c>
      <c r="R2604" s="57">
        <f t="shared" ca="1" si="15"/>
        <v>0</v>
      </c>
      <c r="S2604" s="8"/>
      <c r="T2604" s="8"/>
      <c r="U2604" s="8"/>
      <c r="V2604" s="8"/>
      <c r="W2604" s="8"/>
      <c r="X2604" s="8"/>
      <c r="Y2604" s="8"/>
      <c r="Z2604" s="8"/>
    </row>
    <row r="2605" spans="1:26" ht="15.75" customHeight="1">
      <c r="A2605" s="8"/>
      <c r="B2605" s="8"/>
      <c r="C2605" s="8"/>
      <c r="D2605" s="8"/>
      <c r="E2605" s="8"/>
      <c r="F2605" s="8"/>
      <c r="G2605" s="8"/>
      <c r="H2605" s="8"/>
      <c r="I2605" s="8"/>
      <c r="J2605" s="8"/>
      <c r="K2605" s="8"/>
      <c r="L2605" s="8"/>
      <c r="M2605" s="32"/>
      <c r="N2605" s="57" t="str">
        <f t="shared" si="17"/>
        <v/>
      </c>
      <c r="O2605" s="54">
        <f t="shared" ca="1" si="3"/>
        <v>76</v>
      </c>
      <c r="P2605" s="55">
        <f t="shared" ca="1" si="13"/>
        <v>-2.7253829491517485E+19</v>
      </c>
      <c r="Q2605" s="56">
        <f t="shared" ca="1" si="14"/>
        <v>1.3354376450843568E+21</v>
      </c>
      <c r="R2605" s="57">
        <f t="shared" ca="1" si="15"/>
        <v>1</v>
      </c>
      <c r="S2605" s="8"/>
      <c r="T2605" s="8"/>
      <c r="U2605" s="8"/>
      <c r="V2605" s="8"/>
      <c r="W2605" s="8"/>
      <c r="X2605" s="8"/>
      <c r="Y2605" s="8"/>
      <c r="Z2605" s="8"/>
    </row>
    <row r="2606" spans="1:26" ht="15.75" customHeight="1">
      <c r="A2606" s="8"/>
      <c r="B2606" s="8"/>
      <c r="C2606" s="8"/>
      <c r="D2606" s="8"/>
      <c r="E2606" s="8"/>
      <c r="F2606" s="8"/>
      <c r="G2606" s="8"/>
      <c r="H2606" s="8"/>
      <c r="I2606" s="8"/>
      <c r="J2606" s="8"/>
      <c r="K2606" s="8"/>
      <c r="L2606" s="8"/>
      <c r="M2606" s="32"/>
      <c r="N2606" s="57" t="str">
        <f t="shared" si="17"/>
        <v/>
      </c>
      <c r="O2606" s="54">
        <f t="shared" ca="1" si="3"/>
        <v>91</v>
      </c>
      <c r="P2606" s="55">
        <f t="shared" ca="1" si="13"/>
        <v>-2.6708752901687136E+19</v>
      </c>
      <c r="Q2606" s="56">
        <f t="shared" ca="1" si="14"/>
        <v>1.3087288921826696E+21</v>
      </c>
      <c r="R2606" s="57">
        <f t="shared" ca="1" si="15"/>
        <v>2</v>
      </c>
      <c r="S2606" s="8"/>
      <c r="T2606" s="8"/>
      <c r="U2606" s="8"/>
      <c r="V2606" s="8"/>
      <c r="W2606" s="8"/>
      <c r="X2606" s="8"/>
      <c r="Y2606" s="8"/>
      <c r="Z2606" s="8"/>
    </row>
    <row r="2607" spans="1:26" ht="15.75" customHeight="1">
      <c r="A2607" s="8"/>
      <c r="B2607" s="8"/>
      <c r="C2607" s="8"/>
      <c r="D2607" s="8"/>
      <c r="E2607" s="8"/>
      <c r="F2607" s="8"/>
      <c r="G2607" s="8"/>
      <c r="H2607" s="8"/>
      <c r="I2607" s="8"/>
      <c r="J2607" s="8"/>
      <c r="K2607" s="8"/>
      <c r="L2607" s="8"/>
      <c r="M2607" s="32"/>
      <c r="N2607" s="57" t="str">
        <f t="shared" si="17"/>
        <v/>
      </c>
      <c r="O2607" s="54">
        <f t="shared" ca="1" si="3"/>
        <v>11</v>
      </c>
      <c r="P2607" s="55">
        <f t="shared" ca="1" si="13"/>
        <v>5.2349155687306781E+19</v>
      </c>
      <c r="Q2607" s="56">
        <f t="shared" ca="1" si="14"/>
        <v>1.3610780478699764E+21</v>
      </c>
      <c r="R2607" s="57">
        <f t="shared" ca="1" si="15"/>
        <v>0</v>
      </c>
      <c r="S2607" s="8"/>
      <c r="T2607" s="8"/>
      <c r="U2607" s="8"/>
      <c r="V2607" s="8"/>
      <c r="W2607" s="8"/>
      <c r="X2607" s="8"/>
      <c r="Y2607" s="8"/>
      <c r="Z2607" s="8"/>
    </row>
    <row r="2608" spans="1:26" ht="15.75" customHeight="1">
      <c r="A2608" s="8"/>
      <c r="B2608" s="8"/>
      <c r="C2608" s="8"/>
      <c r="D2608" s="8"/>
      <c r="E2608" s="8"/>
      <c r="F2608" s="8"/>
      <c r="G2608" s="8"/>
      <c r="H2608" s="8"/>
      <c r="I2608" s="8"/>
      <c r="J2608" s="8"/>
      <c r="K2608" s="8"/>
      <c r="L2608" s="8"/>
      <c r="M2608" s="32"/>
      <c r="N2608" s="57" t="str">
        <f t="shared" si="17"/>
        <v/>
      </c>
      <c r="O2608" s="54">
        <f t="shared" ca="1" si="3"/>
        <v>39</v>
      </c>
      <c r="P2608" s="55">
        <f t="shared" ca="1" si="13"/>
        <v>5.4443121914799055E+19</v>
      </c>
      <c r="Q2608" s="56">
        <f t="shared" ca="1" si="14"/>
        <v>1.4155211697847754E+21</v>
      </c>
      <c r="R2608" s="57">
        <f t="shared" ca="1" si="15"/>
        <v>0</v>
      </c>
      <c r="S2608" s="8"/>
      <c r="T2608" s="8"/>
      <c r="U2608" s="8"/>
      <c r="V2608" s="8"/>
      <c r="W2608" s="8"/>
      <c r="X2608" s="8"/>
      <c r="Y2608" s="8"/>
      <c r="Z2608" s="8"/>
    </row>
    <row r="2609" spans="1:26" ht="15.75" customHeight="1">
      <c r="A2609" s="8"/>
      <c r="B2609" s="8"/>
      <c r="C2609" s="8"/>
      <c r="D2609" s="8"/>
      <c r="E2609" s="8"/>
      <c r="F2609" s="8"/>
      <c r="G2609" s="8"/>
      <c r="H2609" s="8"/>
      <c r="I2609" s="8"/>
      <c r="J2609" s="8"/>
      <c r="K2609" s="8"/>
      <c r="L2609" s="8"/>
      <c r="M2609" s="32"/>
      <c r="N2609" s="57" t="str">
        <f t="shared" si="17"/>
        <v/>
      </c>
      <c r="O2609" s="54">
        <f t="shared" ca="1" si="3"/>
        <v>51</v>
      </c>
      <c r="P2609" s="55">
        <f t="shared" ca="1" si="13"/>
        <v>5.6620846791391019E+19</v>
      </c>
      <c r="Q2609" s="56">
        <f t="shared" ca="1" si="14"/>
        <v>1.4721420165761663E+21</v>
      </c>
      <c r="R2609" s="57">
        <f t="shared" ca="1" si="15"/>
        <v>0</v>
      </c>
      <c r="S2609" s="8"/>
      <c r="T2609" s="8"/>
      <c r="U2609" s="8"/>
      <c r="V2609" s="8"/>
      <c r="W2609" s="8"/>
      <c r="X2609" s="8"/>
      <c r="Y2609" s="8"/>
      <c r="Z2609" s="8"/>
    </row>
    <row r="2610" spans="1:26" ht="15.75" customHeight="1">
      <c r="A2610" s="8"/>
      <c r="B2610" s="8"/>
      <c r="C2610" s="8"/>
      <c r="D2610" s="8"/>
      <c r="E2610" s="8"/>
      <c r="F2610" s="8"/>
      <c r="G2610" s="8"/>
      <c r="H2610" s="8"/>
      <c r="I2610" s="8"/>
      <c r="J2610" s="8"/>
      <c r="K2610" s="8"/>
      <c r="L2610" s="8"/>
      <c r="M2610" s="32"/>
      <c r="N2610" s="57" t="str">
        <f t="shared" si="17"/>
        <v/>
      </c>
      <c r="O2610" s="54">
        <f t="shared" ca="1" si="3"/>
        <v>49</v>
      </c>
      <c r="P2610" s="55">
        <f t="shared" ca="1" si="13"/>
        <v>5.8885680663046652E+19</v>
      </c>
      <c r="Q2610" s="56">
        <f t="shared" ca="1" si="14"/>
        <v>1.5310276972392129E+21</v>
      </c>
      <c r="R2610" s="57">
        <f t="shared" ca="1" si="15"/>
        <v>0</v>
      </c>
      <c r="S2610" s="8"/>
      <c r="T2610" s="8"/>
      <c r="U2610" s="8"/>
      <c r="V2610" s="8"/>
      <c r="W2610" s="8"/>
      <c r="X2610" s="8"/>
      <c r="Y2610" s="8"/>
      <c r="Z2610" s="8"/>
    </row>
    <row r="2611" spans="1:26" ht="15.75" customHeight="1">
      <c r="A2611" s="8"/>
      <c r="B2611" s="8"/>
      <c r="C2611" s="8"/>
      <c r="D2611" s="8"/>
      <c r="E2611" s="8"/>
      <c r="F2611" s="8"/>
      <c r="G2611" s="8"/>
      <c r="H2611" s="8"/>
      <c r="I2611" s="8"/>
      <c r="J2611" s="8"/>
      <c r="K2611" s="8"/>
      <c r="L2611" s="8"/>
      <c r="M2611" s="32"/>
      <c r="N2611" s="57" t="str">
        <f t="shared" si="17"/>
        <v/>
      </c>
      <c r="O2611" s="54">
        <f t="shared" ca="1" si="3"/>
        <v>73</v>
      </c>
      <c r="P2611" s="55">
        <f t="shared" ca="1" si="13"/>
        <v>-3.0620553944784261E+19</v>
      </c>
      <c r="Q2611" s="56">
        <f t="shared" ca="1" si="14"/>
        <v>1.5004071432944288E+21</v>
      </c>
      <c r="R2611" s="57">
        <f t="shared" ca="1" si="15"/>
        <v>1</v>
      </c>
      <c r="S2611" s="8"/>
      <c r="T2611" s="8"/>
      <c r="U2611" s="8"/>
      <c r="V2611" s="8"/>
      <c r="W2611" s="8"/>
      <c r="X2611" s="8"/>
      <c r="Y2611" s="8"/>
      <c r="Z2611" s="8"/>
    </row>
    <row r="2612" spans="1:26" ht="15.75" customHeight="1">
      <c r="A2612" s="8"/>
      <c r="B2612" s="8"/>
      <c r="C2612" s="8"/>
      <c r="D2612" s="8"/>
      <c r="E2612" s="8"/>
      <c r="F2612" s="8"/>
      <c r="G2612" s="8"/>
      <c r="H2612" s="8"/>
      <c r="I2612" s="8"/>
      <c r="J2612" s="8"/>
      <c r="K2612" s="8"/>
      <c r="L2612" s="8"/>
      <c r="M2612" s="32"/>
      <c r="N2612" s="57" t="str">
        <f t="shared" si="17"/>
        <v/>
      </c>
      <c r="O2612" s="54">
        <f t="shared" ca="1" si="3"/>
        <v>46</v>
      </c>
      <c r="P2612" s="55">
        <f t="shared" ca="1" si="13"/>
        <v>6.0016285731777151E+19</v>
      </c>
      <c r="Q2612" s="56">
        <f t="shared" ca="1" si="14"/>
        <v>1.5604234290262059E+21</v>
      </c>
      <c r="R2612" s="57">
        <f t="shared" ca="1" si="15"/>
        <v>0</v>
      </c>
      <c r="S2612" s="8"/>
      <c r="T2612" s="8"/>
      <c r="U2612" s="8"/>
      <c r="V2612" s="8"/>
      <c r="W2612" s="8"/>
      <c r="X2612" s="8"/>
      <c r="Y2612" s="8"/>
      <c r="Z2612" s="8"/>
    </row>
    <row r="2613" spans="1:26" ht="15.75" customHeight="1">
      <c r="A2613" s="8"/>
      <c r="B2613" s="8"/>
      <c r="C2613" s="8"/>
      <c r="D2613" s="8"/>
      <c r="E2613" s="8"/>
      <c r="F2613" s="8"/>
      <c r="G2613" s="8"/>
      <c r="H2613" s="8"/>
      <c r="I2613" s="8"/>
      <c r="J2613" s="8"/>
      <c r="K2613" s="8"/>
      <c r="L2613" s="8"/>
      <c r="M2613" s="32"/>
      <c r="N2613" s="57" t="str">
        <f t="shared" si="17"/>
        <v/>
      </c>
      <c r="O2613" s="54">
        <f t="shared" ca="1" si="3"/>
        <v>86</v>
      </c>
      <c r="P2613" s="55">
        <f t="shared" ca="1" si="13"/>
        <v>-3.1208468580524118E+19</v>
      </c>
      <c r="Q2613" s="56">
        <f t="shared" ca="1" si="14"/>
        <v>1.5292149604456818E+21</v>
      </c>
      <c r="R2613" s="57">
        <f t="shared" ca="1" si="15"/>
        <v>1</v>
      </c>
      <c r="S2613" s="8"/>
      <c r="T2613" s="8"/>
      <c r="U2613" s="8"/>
      <c r="V2613" s="8"/>
      <c r="W2613" s="8"/>
      <c r="X2613" s="8"/>
      <c r="Y2613" s="8"/>
      <c r="Z2613" s="8"/>
    </row>
    <row r="2614" spans="1:26" ht="15.75" customHeight="1">
      <c r="A2614" s="8"/>
      <c r="B2614" s="8"/>
      <c r="C2614" s="8"/>
      <c r="D2614" s="8"/>
      <c r="E2614" s="8"/>
      <c r="F2614" s="8"/>
      <c r="G2614" s="8"/>
      <c r="H2614" s="8"/>
      <c r="I2614" s="8"/>
      <c r="J2614" s="8"/>
      <c r="K2614" s="8"/>
      <c r="L2614" s="8"/>
      <c r="M2614" s="32"/>
      <c r="N2614" s="57" t="str">
        <f t="shared" si="17"/>
        <v/>
      </c>
      <c r="O2614" s="54">
        <f t="shared" ca="1" si="3"/>
        <v>18</v>
      </c>
      <c r="P2614" s="55">
        <f t="shared" ca="1" si="13"/>
        <v>6.1168598417827275E+19</v>
      </c>
      <c r="Q2614" s="56">
        <f t="shared" ca="1" si="14"/>
        <v>1.590383558863509E+21</v>
      </c>
      <c r="R2614" s="57">
        <f t="shared" ca="1" si="15"/>
        <v>0</v>
      </c>
      <c r="S2614" s="8"/>
      <c r="T2614" s="8"/>
      <c r="U2614" s="8"/>
      <c r="V2614" s="8"/>
      <c r="W2614" s="8"/>
      <c r="X2614" s="8"/>
      <c r="Y2614" s="8"/>
      <c r="Z2614" s="8"/>
    </row>
    <row r="2615" spans="1:26" ht="15.75" customHeight="1">
      <c r="A2615" s="8"/>
      <c r="B2615" s="8"/>
      <c r="C2615" s="8"/>
      <c r="D2615" s="8"/>
      <c r="E2615" s="8"/>
      <c r="F2615" s="8"/>
      <c r="G2615" s="8"/>
      <c r="H2615" s="8"/>
      <c r="I2615" s="8"/>
      <c r="J2615" s="8"/>
      <c r="K2615" s="8"/>
      <c r="L2615" s="8"/>
      <c r="M2615" s="32"/>
      <c r="N2615" s="57" t="str">
        <f t="shared" si="17"/>
        <v/>
      </c>
      <c r="O2615" s="54">
        <f t="shared" ca="1" si="3"/>
        <v>29</v>
      </c>
      <c r="P2615" s="55">
        <f t="shared" ca="1" si="13"/>
        <v>6.3615342354540364E+19</v>
      </c>
      <c r="Q2615" s="56">
        <f t="shared" ca="1" si="14"/>
        <v>1.6539989012180493E+21</v>
      </c>
      <c r="R2615" s="57">
        <f t="shared" ca="1" si="15"/>
        <v>0</v>
      </c>
      <c r="S2615" s="8"/>
      <c r="T2615" s="8"/>
      <c r="U2615" s="8"/>
      <c r="V2615" s="8"/>
      <c r="W2615" s="8"/>
      <c r="X2615" s="8"/>
      <c r="Y2615" s="8"/>
      <c r="Z2615" s="8"/>
    </row>
    <row r="2616" spans="1:26" ht="15.75" customHeight="1">
      <c r="A2616" s="8"/>
      <c r="B2616" s="8"/>
      <c r="C2616" s="8"/>
      <c r="D2616" s="8"/>
      <c r="E2616" s="8"/>
      <c r="F2616" s="8"/>
      <c r="G2616" s="8"/>
      <c r="H2616" s="8"/>
      <c r="I2616" s="8"/>
      <c r="J2616" s="8"/>
      <c r="K2616" s="8"/>
      <c r="L2616" s="8"/>
      <c r="M2616" s="32"/>
      <c r="N2616" s="57" t="str">
        <f t="shared" si="17"/>
        <v/>
      </c>
      <c r="O2616" s="54">
        <f t="shared" ca="1" si="3"/>
        <v>70</v>
      </c>
      <c r="P2616" s="55">
        <f t="shared" ca="1" si="13"/>
        <v>-3.3079978024360985E+19</v>
      </c>
      <c r="Q2616" s="56">
        <f t="shared" ca="1" si="14"/>
        <v>1.6209189231936883E+21</v>
      </c>
      <c r="R2616" s="57">
        <f t="shared" ca="1" si="15"/>
        <v>1</v>
      </c>
      <c r="S2616" s="8"/>
      <c r="T2616" s="8"/>
      <c r="U2616" s="8"/>
      <c r="V2616" s="8"/>
      <c r="W2616" s="8"/>
      <c r="X2616" s="8"/>
      <c r="Y2616" s="8"/>
      <c r="Z2616" s="8"/>
    </row>
    <row r="2617" spans="1:26" ht="15.75" customHeight="1">
      <c r="A2617" s="8"/>
      <c r="B2617" s="8"/>
      <c r="C2617" s="8"/>
      <c r="D2617" s="8"/>
      <c r="E2617" s="8"/>
      <c r="F2617" s="8"/>
      <c r="G2617" s="8"/>
      <c r="H2617" s="8"/>
      <c r="I2617" s="8"/>
      <c r="J2617" s="8"/>
      <c r="K2617" s="8"/>
      <c r="L2617" s="8"/>
      <c r="M2617" s="32"/>
      <c r="N2617" s="57" t="str">
        <f t="shared" si="17"/>
        <v/>
      </c>
      <c r="O2617" s="54">
        <f t="shared" ca="1" si="3"/>
        <v>7</v>
      </c>
      <c r="P2617" s="55">
        <f t="shared" ca="1" si="13"/>
        <v>6.4836756927747531E+19</v>
      </c>
      <c r="Q2617" s="56">
        <f t="shared" ca="1" si="14"/>
        <v>1.6857556801214357E+21</v>
      </c>
      <c r="R2617" s="57">
        <f t="shared" ca="1" si="15"/>
        <v>0</v>
      </c>
      <c r="S2617" s="8"/>
      <c r="T2617" s="8"/>
      <c r="U2617" s="8"/>
      <c r="V2617" s="8"/>
      <c r="W2617" s="8"/>
      <c r="X2617" s="8"/>
      <c r="Y2617" s="8"/>
      <c r="Z2617" s="8"/>
    </row>
    <row r="2618" spans="1:26" ht="15.75" customHeight="1">
      <c r="A2618" s="8"/>
      <c r="B2618" s="8"/>
      <c r="C2618" s="8"/>
      <c r="D2618" s="8"/>
      <c r="E2618" s="8"/>
      <c r="F2618" s="8"/>
      <c r="G2618" s="8"/>
      <c r="H2618" s="8"/>
      <c r="I2618" s="8"/>
      <c r="J2618" s="8"/>
      <c r="K2618" s="8"/>
      <c r="L2618" s="8"/>
      <c r="M2618" s="32"/>
      <c r="N2618" s="57" t="str">
        <f t="shared" si="17"/>
        <v/>
      </c>
      <c r="O2618" s="54">
        <f t="shared" ca="1" si="3"/>
        <v>85</v>
      </c>
      <c r="P2618" s="55">
        <f t="shared" ca="1" si="13"/>
        <v>-3.3715113602428715E+19</v>
      </c>
      <c r="Q2618" s="56">
        <f t="shared" ca="1" si="14"/>
        <v>1.652040566519007E+21</v>
      </c>
      <c r="R2618" s="57">
        <f t="shared" ca="1" si="15"/>
        <v>1</v>
      </c>
      <c r="S2618" s="8"/>
      <c r="T2618" s="8"/>
      <c r="U2618" s="8"/>
      <c r="V2618" s="8"/>
      <c r="W2618" s="8"/>
      <c r="X2618" s="8"/>
      <c r="Y2618" s="8"/>
      <c r="Z2618" s="8"/>
    </row>
    <row r="2619" spans="1:26" ht="15.75" customHeight="1">
      <c r="A2619" s="8"/>
      <c r="B2619" s="8"/>
      <c r="C2619" s="8"/>
      <c r="D2619" s="8"/>
      <c r="E2619" s="8"/>
      <c r="F2619" s="8"/>
      <c r="G2619" s="8"/>
      <c r="H2619" s="8"/>
      <c r="I2619" s="8"/>
      <c r="J2619" s="8"/>
      <c r="K2619" s="8"/>
      <c r="L2619" s="8"/>
      <c r="M2619" s="32"/>
      <c r="N2619" s="57" t="str">
        <f t="shared" si="17"/>
        <v/>
      </c>
      <c r="O2619" s="54">
        <f t="shared" ca="1" si="3"/>
        <v>31</v>
      </c>
      <c r="P2619" s="55">
        <f t="shared" ca="1" si="13"/>
        <v>6.6081622660760281E+19</v>
      </c>
      <c r="Q2619" s="56">
        <f t="shared" ca="1" si="14"/>
        <v>1.7181221891797672E+21</v>
      </c>
      <c r="R2619" s="57">
        <f t="shared" ca="1" si="15"/>
        <v>0</v>
      </c>
      <c r="S2619" s="8"/>
      <c r="T2619" s="8"/>
      <c r="U2619" s="8"/>
      <c r="V2619" s="8"/>
      <c r="W2619" s="8"/>
      <c r="X2619" s="8"/>
      <c r="Y2619" s="8"/>
      <c r="Z2619" s="8"/>
    </row>
    <row r="2620" spans="1:26" ht="15.75" customHeight="1">
      <c r="A2620" s="8"/>
      <c r="B2620" s="8"/>
      <c r="C2620" s="8"/>
      <c r="D2620" s="8"/>
      <c r="E2620" s="8"/>
      <c r="F2620" s="8"/>
      <c r="G2620" s="8"/>
      <c r="H2620" s="8"/>
      <c r="I2620" s="8"/>
      <c r="J2620" s="8"/>
      <c r="K2620" s="8"/>
      <c r="L2620" s="8"/>
      <c r="M2620" s="32"/>
      <c r="N2620" s="57" t="str">
        <f t="shared" si="17"/>
        <v/>
      </c>
      <c r="O2620" s="54">
        <f t="shared" ca="1" si="3"/>
        <v>99</v>
      </c>
      <c r="P2620" s="55">
        <f t="shared" ca="1" si="13"/>
        <v>-3.4362443783595344E+19</v>
      </c>
      <c r="Q2620" s="56">
        <f t="shared" ca="1" si="14"/>
        <v>1.6837597453961719E+21</v>
      </c>
      <c r="R2620" s="57">
        <f t="shared" ca="1" si="15"/>
        <v>1</v>
      </c>
      <c r="S2620" s="8"/>
      <c r="T2620" s="8"/>
      <c r="U2620" s="8"/>
      <c r="V2620" s="8"/>
      <c r="W2620" s="8"/>
      <c r="X2620" s="8"/>
      <c r="Y2620" s="8"/>
      <c r="Z2620" s="8"/>
    </row>
    <row r="2621" spans="1:26" ht="15.75" customHeight="1">
      <c r="A2621" s="8"/>
      <c r="B2621" s="8"/>
      <c r="C2621" s="8"/>
      <c r="D2621" s="8"/>
      <c r="E2621" s="8"/>
      <c r="F2621" s="8"/>
      <c r="G2621" s="8"/>
      <c r="H2621" s="8"/>
      <c r="I2621" s="8"/>
      <c r="J2621" s="8"/>
      <c r="K2621" s="8"/>
      <c r="L2621" s="8"/>
      <c r="M2621" s="32"/>
      <c r="N2621" s="57" t="str">
        <f t="shared" si="17"/>
        <v/>
      </c>
      <c r="O2621" s="54">
        <f t="shared" ca="1" si="3"/>
        <v>18</v>
      </c>
      <c r="P2621" s="55">
        <f t="shared" ca="1" si="13"/>
        <v>6.7350389815846879E+19</v>
      </c>
      <c r="Q2621" s="56">
        <f t="shared" ca="1" si="14"/>
        <v>1.7511101352120188E+21</v>
      </c>
      <c r="R2621" s="57">
        <f t="shared" ca="1" si="15"/>
        <v>0</v>
      </c>
      <c r="S2621" s="8"/>
      <c r="T2621" s="8"/>
      <c r="U2621" s="8"/>
      <c r="V2621" s="8"/>
      <c r="W2621" s="8"/>
      <c r="X2621" s="8"/>
      <c r="Y2621" s="8"/>
      <c r="Z2621" s="8"/>
    </row>
    <row r="2622" spans="1:26" ht="15.75" customHeight="1">
      <c r="A2622" s="8"/>
      <c r="B2622" s="8"/>
      <c r="C2622" s="8"/>
      <c r="D2622" s="8"/>
      <c r="E2622" s="8"/>
      <c r="F2622" s="8"/>
      <c r="G2622" s="8"/>
      <c r="H2622" s="8"/>
      <c r="I2622" s="8"/>
      <c r="J2622" s="8"/>
      <c r="K2622" s="8"/>
      <c r="L2622" s="8"/>
      <c r="M2622" s="32"/>
      <c r="N2622" s="57" t="str">
        <f t="shared" si="17"/>
        <v/>
      </c>
      <c r="O2622" s="54">
        <f t="shared" ca="1" si="3"/>
        <v>66</v>
      </c>
      <c r="P2622" s="55">
        <f t="shared" ca="1" si="13"/>
        <v>-3.5022202704240378E+19</v>
      </c>
      <c r="Q2622" s="56">
        <f t="shared" ca="1" si="14"/>
        <v>1.7160879325077784E+21</v>
      </c>
      <c r="R2622" s="57">
        <f t="shared" ca="1" si="15"/>
        <v>1</v>
      </c>
      <c r="S2622" s="8"/>
      <c r="T2622" s="8"/>
      <c r="U2622" s="8"/>
      <c r="V2622" s="8"/>
      <c r="W2622" s="8"/>
      <c r="X2622" s="8"/>
      <c r="Y2622" s="8"/>
      <c r="Z2622" s="8"/>
    </row>
    <row r="2623" spans="1:26" ht="15.75" customHeight="1">
      <c r="A2623" s="8"/>
      <c r="B2623" s="8"/>
      <c r="C2623" s="8"/>
      <c r="D2623" s="8"/>
      <c r="E2623" s="8"/>
      <c r="F2623" s="8"/>
      <c r="G2623" s="8"/>
      <c r="H2623" s="8"/>
      <c r="I2623" s="8"/>
      <c r="J2623" s="8"/>
      <c r="K2623" s="8"/>
      <c r="L2623" s="8"/>
      <c r="M2623" s="32"/>
      <c r="N2623" s="57" t="str">
        <f t="shared" si="17"/>
        <v/>
      </c>
      <c r="O2623" s="54">
        <f t="shared" ca="1" si="3"/>
        <v>58</v>
      </c>
      <c r="P2623" s="55">
        <f t="shared" ca="1" si="13"/>
        <v>6.8643517300311138E+19</v>
      </c>
      <c r="Q2623" s="56">
        <f t="shared" ca="1" si="14"/>
        <v>1.7847314498080895E+21</v>
      </c>
      <c r="R2623" s="57">
        <f t="shared" ca="1" si="15"/>
        <v>0</v>
      </c>
      <c r="S2623" s="8"/>
      <c r="T2623" s="8"/>
      <c r="U2623" s="8"/>
      <c r="V2623" s="8"/>
      <c r="W2623" s="8"/>
      <c r="X2623" s="8"/>
      <c r="Y2623" s="8"/>
      <c r="Z2623" s="8"/>
    </row>
    <row r="2624" spans="1:26" ht="15.75" customHeight="1">
      <c r="A2624" s="8"/>
      <c r="B2624" s="8"/>
      <c r="C2624" s="8"/>
      <c r="D2624" s="8"/>
      <c r="E2624" s="8"/>
      <c r="F2624" s="8"/>
      <c r="G2624" s="8"/>
      <c r="H2624" s="8"/>
      <c r="I2624" s="8"/>
      <c r="J2624" s="8"/>
      <c r="K2624" s="8"/>
      <c r="L2624" s="8"/>
      <c r="M2624" s="32"/>
      <c r="N2624" s="57" t="str">
        <f t="shared" si="17"/>
        <v/>
      </c>
      <c r="O2624" s="54">
        <f t="shared" ca="1" si="3"/>
        <v>7</v>
      </c>
      <c r="P2624" s="55">
        <f t="shared" ca="1" si="13"/>
        <v>7.138925799232358E+19</v>
      </c>
      <c r="Q2624" s="56">
        <f t="shared" ca="1" si="14"/>
        <v>1.856120707800413E+21</v>
      </c>
      <c r="R2624" s="57">
        <f t="shared" ca="1" si="15"/>
        <v>0</v>
      </c>
      <c r="S2624" s="8"/>
      <c r="T2624" s="8"/>
      <c r="U2624" s="8"/>
      <c r="V2624" s="8"/>
      <c r="W2624" s="8"/>
      <c r="X2624" s="8"/>
      <c r="Y2624" s="8"/>
      <c r="Z2624" s="8"/>
    </row>
    <row r="2625" spans="1:26" ht="15.75" customHeight="1">
      <c r="A2625" s="8"/>
      <c r="B2625" s="8"/>
      <c r="C2625" s="8"/>
      <c r="D2625" s="8"/>
      <c r="E2625" s="8"/>
      <c r="F2625" s="8"/>
      <c r="G2625" s="8"/>
      <c r="H2625" s="8"/>
      <c r="I2625" s="8"/>
      <c r="J2625" s="8"/>
      <c r="K2625" s="8"/>
      <c r="L2625" s="8"/>
      <c r="M2625" s="32"/>
      <c r="N2625" s="57" t="str">
        <f t="shared" si="17"/>
        <v/>
      </c>
      <c r="O2625" s="54">
        <f t="shared" ca="1" si="3"/>
        <v>6</v>
      </c>
      <c r="P2625" s="55">
        <f t="shared" ca="1" si="13"/>
        <v>7.4244828312016519E+19</v>
      </c>
      <c r="Q2625" s="56">
        <f t="shared" ca="1" si="14"/>
        <v>1.9303655361124295E+21</v>
      </c>
      <c r="R2625" s="57">
        <f t="shared" ca="1" si="15"/>
        <v>0</v>
      </c>
      <c r="S2625" s="8"/>
      <c r="T2625" s="8"/>
      <c r="U2625" s="8"/>
      <c r="V2625" s="8"/>
      <c r="W2625" s="8"/>
      <c r="X2625" s="8"/>
      <c r="Y2625" s="8"/>
      <c r="Z2625" s="8"/>
    </row>
    <row r="2626" spans="1:26" ht="15.75" customHeight="1">
      <c r="A2626" s="8"/>
      <c r="B2626" s="8"/>
      <c r="C2626" s="8"/>
      <c r="D2626" s="8"/>
      <c r="E2626" s="8"/>
      <c r="F2626" s="8"/>
      <c r="G2626" s="8"/>
      <c r="H2626" s="8"/>
      <c r="I2626" s="8"/>
      <c r="J2626" s="8"/>
      <c r="K2626" s="8"/>
      <c r="L2626" s="8"/>
      <c r="M2626" s="32"/>
      <c r="N2626" s="57" t="str">
        <f t="shared" si="17"/>
        <v/>
      </c>
      <c r="O2626" s="54">
        <f t="shared" ca="1" si="3"/>
        <v>29</v>
      </c>
      <c r="P2626" s="55">
        <f t="shared" ca="1" si="13"/>
        <v>7.7214621444497179E+19</v>
      </c>
      <c r="Q2626" s="56">
        <f t="shared" ca="1" si="14"/>
        <v>2.0075801575569267E+21</v>
      </c>
      <c r="R2626" s="57">
        <f t="shared" ca="1" si="15"/>
        <v>0</v>
      </c>
      <c r="S2626" s="8"/>
      <c r="T2626" s="8"/>
      <c r="U2626" s="8"/>
      <c r="V2626" s="8"/>
      <c r="W2626" s="8"/>
      <c r="X2626" s="8"/>
      <c r="Y2626" s="8"/>
      <c r="Z2626" s="8"/>
    </row>
    <row r="2627" spans="1:26" ht="15.75" customHeight="1">
      <c r="A2627" s="8"/>
      <c r="B2627" s="8"/>
      <c r="C2627" s="8"/>
      <c r="D2627" s="8"/>
      <c r="E2627" s="8"/>
      <c r="F2627" s="8"/>
      <c r="G2627" s="8"/>
      <c r="H2627" s="8"/>
      <c r="I2627" s="8"/>
      <c r="J2627" s="8"/>
      <c r="K2627" s="8"/>
      <c r="L2627" s="8"/>
      <c r="M2627" s="32"/>
      <c r="N2627" s="57" t="str">
        <f t="shared" si="17"/>
        <v/>
      </c>
      <c r="O2627" s="54">
        <f t="shared" ca="1" si="3"/>
        <v>53</v>
      </c>
      <c r="P2627" s="55">
        <f t="shared" ca="1" si="13"/>
        <v>8.0303206302277075E+19</v>
      </c>
      <c r="Q2627" s="56">
        <f t="shared" ca="1" si="14"/>
        <v>2.0878833638592039E+21</v>
      </c>
      <c r="R2627" s="57">
        <f t="shared" ca="1" si="15"/>
        <v>0</v>
      </c>
      <c r="S2627" s="8"/>
      <c r="T2627" s="8"/>
      <c r="U2627" s="8"/>
      <c r="V2627" s="8"/>
      <c r="W2627" s="8"/>
      <c r="X2627" s="8"/>
      <c r="Y2627" s="8"/>
      <c r="Z2627" s="8"/>
    </row>
    <row r="2628" spans="1:26" ht="15.75" customHeight="1">
      <c r="A2628" s="8"/>
      <c r="B2628" s="8"/>
      <c r="C2628" s="8"/>
      <c r="D2628" s="8"/>
      <c r="E2628" s="8"/>
      <c r="F2628" s="8"/>
      <c r="G2628" s="8"/>
      <c r="H2628" s="8"/>
      <c r="I2628" s="8"/>
      <c r="J2628" s="8"/>
      <c r="K2628" s="8"/>
      <c r="L2628" s="8"/>
      <c r="M2628" s="32"/>
      <c r="N2628" s="57" t="str">
        <f t="shared" si="17"/>
        <v/>
      </c>
      <c r="O2628" s="54">
        <f t="shared" ca="1" si="3"/>
        <v>9</v>
      </c>
      <c r="P2628" s="55">
        <f t="shared" ca="1" si="13"/>
        <v>8.3515334554368164E+19</v>
      </c>
      <c r="Q2628" s="56">
        <f t="shared" ca="1" si="14"/>
        <v>2.171398698413572E+21</v>
      </c>
      <c r="R2628" s="57">
        <f t="shared" ca="1" si="15"/>
        <v>0</v>
      </c>
      <c r="S2628" s="8"/>
      <c r="T2628" s="8"/>
      <c r="U2628" s="8"/>
      <c r="V2628" s="8"/>
      <c r="W2628" s="8"/>
      <c r="X2628" s="8"/>
      <c r="Y2628" s="8"/>
      <c r="Z2628" s="8"/>
    </row>
    <row r="2629" spans="1:26" ht="15.75" customHeight="1">
      <c r="A2629" s="8"/>
      <c r="B2629" s="8"/>
      <c r="C2629" s="8"/>
      <c r="D2629" s="8"/>
      <c r="E2629" s="8"/>
      <c r="F2629" s="8"/>
      <c r="G2629" s="8"/>
      <c r="H2629" s="8"/>
      <c r="I2629" s="8"/>
      <c r="J2629" s="8"/>
      <c r="K2629" s="8"/>
      <c r="L2629" s="8"/>
      <c r="M2629" s="32"/>
      <c r="N2629" s="57" t="str">
        <f t="shared" si="17"/>
        <v/>
      </c>
      <c r="O2629" s="54">
        <f t="shared" ca="1" si="3"/>
        <v>31</v>
      </c>
      <c r="P2629" s="55">
        <f t="shared" ca="1" si="13"/>
        <v>8.6855947936542884E+19</v>
      </c>
      <c r="Q2629" s="56">
        <f t="shared" ca="1" si="14"/>
        <v>2.2582546463501147E+21</v>
      </c>
      <c r="R2629" s="57">
        <f t="shared" ca="1" si="15"/>
        <v>0</v>
      </c>
      <c r="S2629" s="8"/>
      <c r="T2629" s="8"/>
      <c r="U2629" s="8"/>
      <c r="V2629" s="8"/>
      <c r="W2629" s="8"/>
      <c r="X2629" s="8"/>
      <c r="Y2629" s="8"/>
      <c r="Z2629" s="8"/>
    </row>
    <row r="2630" spans="1:26" ht="15.75" customHeight="1">
      <c r="A2630" s="8"/>
      <c r="B2630" s="8"/>
      <c r="C2630" s="8"/>
      <c r="D2630" s="8"/>
      <c r="E2630" s="8"/>
      <c r="F2630" s="8"/>
      <c r="G2630" s="8"/>
      <c r="H2630" s="8"/>
      <c r="I2630" s="8"/>
      <c r="J2630" s="8"/>
      <c r="K2630" s="8"/>
      <c r="L2630" s="8"/>
      <c r="M2630" s="32"/>
      <c r="N2630" s="57" t="str">
        <f t="shared" si="17"/>
        <v/>
      </c>
      <c r="O2630" s="54">
        <f t="shared" ca="1" si="3"/>
        <v>6</v>
      </c>
      <c r="P2630" s="55">
        <f t="shared" ca="1" si="13"/>
        <v>9.0330185854004593E+19</v>
      </c>
      <c r="Q2630" s="56">
        <f t="shared" ca="1" si="14"/>
        <v>2.3485848322041192E+21</v>
      </c>
      <c r="R2630" s="57">
        <f t="shared" ca="1" si="15"/>
        <v>0</v>
      </c>
      <c r="S2630" s="8"/>
      <c r="T2630" s="8"/>
      <c r="U2630" s="8"/>
      <c r="V2630" s="8"/>
      <c r="W2630" s="8"/>
      <c r="X2630" s="8"/>
      <c r="Y2630" s="8"/>
      <c r="Z2630" s="8"/>
    </row>
    <row r="2631" spans="1:26" ht="15.75" customHeight="1">
      <c r="A2631" s="8"/>
      <c r="B2631" s="8"/>
      <c r="C2631" s="8"/>
      <c r="D2631" s="8"/>
      <c r="E2631" s="8"/>
      <c r="F2631" s="8"/>
      <c r="G2631" s="8"/>
      <c r="H2631" s="8"/>
      <c r="I2631" s="8"/>
      <c r="J2631" s="8"/>
      <c r="K2631" s="8"/>
      <c r="L2631" s="8"/>
      <c r="M2631" s="32"/>
      <c r="N2631" s="57" t="str">
        <f t="shared" si="17"/>
        <v/>
      </c>
      <c r="O2631" s="54">
        <f t="shared" ca="1" si="3"/>
        <v>67</v>
      </c>
      <c r="P2631" s="55">
        <f t="shared" ca="1" si="13"/>
        <v>-4.6971696644082385E+19</v>
      </c>
      <c r="Q2631" s="56">
        <f t="shared" ca="1" si="14"/>
        <v>2.3016131355600368E+21</v>
      </c>
      <c r="R2631" s="57">
        <f t="shared" ca="1" si="15"/>
        <v>1</v>
      </c>
      <c r="S2631" s="8"/>
      <c r="T2631" s="8"/>
      <c r="U2631" s="8"/>
      <c r="V2631" s="8"/>
      <c r="W2631" s="8"/>
      <c r="X2631" s="8"/>
      <c r="Y2631" s="8"/>
      <c r="Z2631" s="8"/>
    </row>
    <row r="2632" spans="1:26" ht="15.75" customHeight="1">
      <c r="A2632" s="8"/>
      <c r="B2632" s="8"/>
      <c r="C2632" s="8"/>
      <c r="D2632" s="8"/>
      <c r="E2632" s="8"/>
      <c r="F2632" s="8"/>
      <c r="G2632" s="8"/>
      <c r="H2632" s="8"/>
      <c r="I2632" s="8"/>
      <c r="J2632" s="8"/>
      <c r="K2632" s="8"/>
      <c r="L2632" s="8"/>
      <c r="M2632" s="32"/>
      <c r="N2632" s="57" t="str">
        <f t="shared" si="17"/>
        <v/>
      </c>
      <c r="O2632" s="54">
        <f t="shared" ca="1" si="3"/>
        <v>26</v>
      </c>
      <c r="P2632" s="55">
        <f t="shared" ca="1" si="13"/>
        <v>9.206452542240147E+19</v>
      </c>
      <c r="Q2632" s="56">
        <f t="shared" ca="1" si="14"/>
        <v>2.3936776609824385E+21</v>
      </c>
      <c r="R2632" s="57">
        <f t="shared" ca="1" si="15"/>
        <v>0</v>
      </c>
      <c r="S2632" s="8"/>
      <c r="T2632" s="8"/>
      <c r="U2632" s="8"/>
      <c r="V2632" s="8"/>
      <c r="W2632" s="8"/>
      <c r="X2632" s="8"/>
      <c r="Y2632" s="8"/>
      <c r="Z2632" s="8"/>
    </row>
    <row r="2633" spans="1:26" ht="15.75" customHeight="1">
      <c r="A2633" s="8"/>
      <c r="B2633" s="8"/>
      <c r="C2633" s="8"/>
      <c r="D2633" s="8"/>
      <c r="E2633" s="8"/>
      <c r="F2633" s="8"/>
      <c r="G2633" s="8"/>
      <c r="H2633" s="8"/>
      <c r="I2633" s="8"/>
      <c r="J2633" s="8"/>
      <c r="K2633" s="8"/>
      <c r="L2633" s="8"/>
      <c r="M2633" s="32"/>
      <c r="N2633" s="57" t="str">
        <f t="shared" si="17"/>
        <v/>
      </c>
      <c r="O2633" s="54">
        <f t="shared" ca="1" si="3"/>
        <v>33</v>
      </c>
      <c r="P2633" s="55">
        <f t="shared" ca="1" si="13"/>
        <v>9.5747106439297548E+19</v>
      </c>
      <c r="Q2633" s="56">
        <f t="shared" ca="1" si="14"/>
        <v>2.489424767421736E+21</v>
      </c>
      <c r="R2633" s="57">
        <f t="shared" ca="1" si="15"/>
        <v>0</v>
      </c>
      <c r="S2633" s="8"/>
      <c r="T2633" s="8"/>
      <c r="U2633" s="8"/>
      <c r="V2633" s="8"/>
      <c r="W2633" s="8"/>
      <c r="X2633" s="8"/>
      <c r="Y2633" s="8"/>
      <c r="Z2633" s="8"/>
    </row>
    <row r="2634" spans="1:26" ht="15.75" customHeight="1">
      <c r="A2634" s="8"/>
      <c r="B2634" s="8"/>
      <c r="C2634" s="8"/>
      <c r="D2634" s="8"/>
      <c r="E2634" s="8"/>
      <c r="F2634" s="8"/>
      <c r="G2634" s="8"/>
      <c r="H2634" s="8"/>
      <c r="I2634" s="8"/>
      <c r="J2634" s="8"/>
      <c r="K2634" s="8"/>
      <c r="L2634" s="8"/>
      <c r="M2634" s="32"/>
      <c r="N2634" s="57" t="str">
        <f t="shared" si="17"/>
        <v/>
      </c>
      <c r="O2634" s="54">
        <f t="shared" ca="1" si="3"/>
        <v>7</v>
      </c>
      <c r="P2634" s="55">
        <f t="shared" ca="1" si="13"/>
        <v>9.9576990696869446E+19</v>
      </c>
      <c r="Q2634" s="56">
        <f t="shared" ca="1" si="14"/>
        <v>2.5890017581186055E+21</v>
      </c>
      <c r="R2634" s="57">
        <f t="shared" ca="1" si="15"/>
        <v>0</v>
      </c>
      <c r="S2634" s="8"/>
      <c r="T2634" s="8"/>
      <c r="U2634" s="8"/>
      <c r="V2634" s="8"/>
      <c r="W2634" s="8"/>
      <c r="X2634" s="8"/>
      <c r="Y2634" s="8"/>
      <c r="Z2634" s="8"/>
    </row>
    <row r="2635" spans="1:26" ht="15.75" customHeight="1">
      <c r="A2635" s="8"/>
      <c r="B2635" s="8"/>
      <c r="C2635" s="8"/>
      <c r="D2635" s="8"/>
      <c r="E2635" s="8"/>
      <c r="F2635" s="8"/>
      <c r="G2635" s="8"/>
      <c r="H2635" s="8"/>
      <c r="I2635" s="8"/>
      <c r="J2635" s="8"/>
      <c r="K2635" s="8"/>
      <c r="L2635" s="8"/>
      <c r="M2635" s="32"/>
      <c r="N2635" s="57" t="str">
        <f t="shared" si="17"/>
        <v/>
      </c>
      <c r="O2635" s="54">
        <f t="shared" ca="1" si="3"/>
        <v>92</v>
      </c>
      <c r="P2635" s="55">
        <f t="shared" ca="1" si="13"/>
        <v>-5.1780035162372112E+19</v>
      </c>
      <c r="Q2635" s="56">
        <f t="shared" ca="1" si="14"/>
        <v>2.5372217229562332E+21</v>
      </c>
      <c r="R2635" s="57">
        <f t="shared" ca="1" si="15"/>
        <v>1</v>
      </c>
      <c r="S2635" s="8"/>
      <c r="T2635" s="8"/>
      <c r="U2635" s="8"/>
      <c r="V2635" s="8"/>
      <c r="W2635" s="8"/>
      <c r="X2635" s="8"/>
      <c r="Y2635" s="8"/>
      <c r="Z2635" s="8"/>
    </row>
    <row r="2636" spans="1:26" ht="15.75" customHeight="1">
      <c r="A2636" s="8"/>
      <c r="B2636" s="8"/>
      <c r="C2636" s="8"/>
      <c r="D2636" s="8"/>
      <c r="E2636" s="8"/>
      <c r="F2636" s="8"/>
      <c r="G2636" s="8"/>
      <c r="H2636" s="8"/>
      <c r="I2636" s="8"/>
      <c r="J2636" s="8"/>
      <c r="K2636" s="8"/>
      <c r="L2636" s="8"/>
      <c r="M2636" s="32"/>
      <c r="N2636" s="57" t="str">
        <f t="shared" si="17"/>
        <v/>
      </c>
      <c r="O2636" s="54">
        <f t="shared" ca="1" si="3"/>
        <v>5</v>
      </c>
      <c r="P2636" s="55">
        <f t="shared" ca="1" si="13"/>
        <v>1.0148886891824932E+20</v>
      </c>
      <c r="Q2636" s="56">
        <f t="shared" ca="1" si="14"/>
        <v>2.6387105918744826E+21</v>
      </c>
      <c r="R2636" s="57">
        <f t="shared" ca="1" si="15"/>
        <v>0</v>
      </c>
      <c r="S2636" s="8"/>
      <c r="T2636" s="8"/>
      <c r="U2636" s="8"/>
      <c r="V2636" s="8"/>
      <c r="W2636" s="8"/>
      <c r="X2636" s="8"/>
      <c r="Y2636" s="8"/>
      <c r="Z2636" s="8"/>
    </row>
    <row r="2637" spans="1:26" ht="15.75" customHeight="1">
      <c r="A2637" s="8"/>
      <c r="B2637" s="8"/>
      <c r="C2637" s="8"/>
      <c r="D2637" s="8"/>
      <c r="E2637" s="8"/>
      <c r="F2637" s="8"/>
      <c r="G2637" s="8"/>
      <c r="H2637" s="8"/>
      <c r="I2637" s="8"/>
      <c r="J2637" s="8"/>
      <c r="K2637" s="8"/>
      <c r="L2637" s="8"/>
      <c r="M2637" s="32"/>
      <c r="N2637" s="57" t="str">
        <f t="shared" si="17"/>
        <v/>
      </c>
      <c r="O2637" s="54">
        <f t="shared" ca="1" si="3"/>
        <v>41</v>
      </c>
      <c r="P2637" s="55">
        <f t="shared" ca="1" si="13"/>
        <v>1.055484236749793E+20</v>
      </c>
      <c r="Q2637" s="56">
        <f t="shared" ca="1" si="14"/>
        <v>2.7442590155494617E+21</v>
      </c>
      <c r="R2637" s="57">
        <f t="shared" ca="1" si="15"/>
        <v>0</v>
      </c>
      <c r="S2637" s="8"/>
      <c r="T2637" s="8"/>
      <c r="U2637" s="8"/>
      <c r="V2637" s="8"/>
      <c r="W2637" s="8"/>
      <c r="X2637" s="8"/>
      <c r="Y2637" s="8"/>
      <c r="Z2637" s="8"/>
    </row>
    <row r="2638" spans="1:26" ht="15.75" customHeight="1">
      <c r="A2638" s="8"/>
      <c r="B2638" s="8"/>
      <c r="C2638" s="8"/>
      <c r="D2638" s="8"/>
      <c r="E2638" s="8"/>
      <c r="F2638" s="8"/>
      <c r="G2638" s="8"/>
      <c r="H2638" s="8"/>
      <c r="I2638" s="8"/>
      <c r="J2638" s="8"/>
      <c r="K2638" s="8"/>
      <c r="L2638" s="8"/>
      <c r="M2638" s="32"/>
      <c r="N2638" s="57" t="str">
        <f t="shared" si="17"/>
        <v/>
      </c>
      <c r="O2638" s="54">
        <f t="shared" ca="1" si="3"/>
        <v>25</v>
      </c>
      <c r="P2638" s="55">
        <f t="shared" ca="1" si="13"/>
        <v>1.0977036062197847E+20</v>
      </c>
      <c r="Q2638" s="56">
        <f t="shared" ca="1" si="14"/>
        <v>2.8540293761714403E+21</v>
      </c>
      <c r="R2638" s="57">
        <f t="shared" ca="1" si="15"/>
        <v>0</v>
      </c>
      <c r="S2638" s="8"/>
      <c r="T2638" s="8"/>
      <c r="U2638" s="8"/>
      <c r="V2638" s="8"/>
      <c r="W2638" s="8"/>
      <c r="X2638" s="8"/>
      <c r="Y2638" s="8"/>
      <c r="Z2638" s="8"/>
    </row>
    <row r="2639" spans="1:26" ht="15.75" customHeight="1">
      <c r="A2639" s="8"/>
      <c r="B2639" s="8"/>
      <c r="C2639" s="8"/>
      <c r="D2639" s="8"/>
      <c r="E2639" s="8"/>
      <c r="F2639" s="8"/>
      <c r="G2639" s="8"/>
      <c r="H2639" s="8"/>
      <c r="I2639" s="8"/>
      <c r="J2639" s="8"/>
      <c r="K2639" s="8"/>
      <c r="L2639" s="8"/>
      <c r="M2639" s="32"/>
      <c r="N2639" s="57" t="str">
        <f t="shared" si="17"/>
        <v/>
      </c>
      <c r="O2639" s="54">
        <f t="shared" ca="1" si="3"/>
        <v>93</v>
      </c>
      <c r="P2639" s="55">
        <f t="shared" ca="1" si="13"/>
        <v>-5.7080587523428811E+19</v>
      </c>
      <c r="Q2639" s="56">
        <f t="shared" ca="1" si="14"/>
        <v>2.7969487886480116E+21</v>
      </c>
      <c r="R2639" s="57">
        <f t="shared" ca="1" si="15"/>
        <v>1</v>
      </c>
      <c r="S2639" s="8"/>
      <c r="T2639" s="8"/>
      <c r="U2639" s="8"/>
      <c r="V2639" s="8"/>
      <c r="W2639" s="8"/>
      <c r="X2639" s="8"/>
      <c r="Y2639" s="8"/>
      <c r="Z2639" s="8"/>
    </row>
    <row r="2640" spans="1:26" ht="15.75" customHeight="1">
      <c r="A2640" s="8"/>
      <c r="B2640" s="8"/>
      <c r="C2640" s="8"/>
      <c r="D2640" s="8"/>
      <c r="E2640" s="8"/>
      <c r="F2640" s="8"/>
      <c r="G2640" s="8"/>
      <c r="H2640" s="8"/>
      <c r="I2640" s="8"/>
      <c r="J2640" s="8"/>
      <c r="K2640" s="8"/>
      <c r="L2640" s="8"/>
      <c r="M2640" s="32"/>
      <c r="N2640" s="57" t="str">
        <f t="shared" si="17"/>
        <v/>
      </c>
      <c r="O2640" s="54">
        <f t="shared" ca="1" si="3"/>
        <v>16</v>
      </c>
      <c r="P2640" s="55">
        <f t="shared" ca="1" si="13"/>
        <v>1.1187795154592047E+20</v>
      </c>
      <c r="Q2640" s="56">
        <f t="shared" ca="1" si="14"/>
        <v>2.9088267401939323E+21</v>
      </c>
      <c r="R2640" s="57">
        <f t="shared" ca="1" si="15"/>
        <v>0</v>
      </c>
      <c r="S2640" s="8"/>
      <c r="T2640" s="8"/>
      <c r="U2640" s="8"/>
      <c r="V2640" s="8"/>
      <c r="W2640" s="8"/>
      <c r="X2640" s="8"/>
      <c r="Y2640" s="8"/>
      <c r="Z2640" s="8"/>
    </row>
    <row r="2641" spans="1:26" ht="15.75" customHeight="1">
      <c r="A2641" s="8"/>
      <c r="B2641" s="8"/>
      <c r="C2641" s="8"/>
      <c r="D2641" s="8"/>
      <c r="E2641" s="8"/>
      <c r="F2641" s="8"/>
      <c r="G2641" s="8"/>
      <c r="H2641" s="8"/>
      <c r="I2641" s="8"/>
      <c r="J2641" s="8"/>
      <c r="K2641" s="8"/>
      <c r="L2641" s="8"/>
      <c r="M2641" s="32"/>
      <c r="N2641" s="57" t="str">
        <f t="shared" si="17"/>
        <v/>
      </c>
      <c r="O2641" s="54">
        <f t="shared" ca="1" si="3"/>
        <v>51</v>
      </c>
      <c r="P2641" s="55">
        <f t="shared" ca="1" si="13"/>
        <v>1.163530696077573E+20</v>
      </c>
      <c r="Q2641" s="56">
        <f t="shared" ca="1" si="14"/>
        <v>3.0251798098016899E+21</v>
      </c>
      <c r="R2641" s="57">
        <f t="shared" ca="1" si="15"/>
        <v>0</v>
      </c>
      <c r="S2641" s="8"/>
      <c r="T2641" s="8"/>
      <c r="U2641" s="8"/>
      <c r="V2641" s="8"/>
      <c r="W2641" s="8"/>
      <c r="X2641" s="8"/>
      <c r="Y2641" s="8"/>
      <c r="Z2641" s="8"/>
    </row>
    <row r="2642" spans="1:26" ht="15.75" customHeight="1">
      <c r="A2642" s="8"/>
      <c r="B2642" s="8"/>
      <c r="C2642" s="8"/>
      <c r="D2642" s="8"/>
      <c r="E2642" s="8"/>
      <c r="F2642" s="8"/>
      <c r="G2642" s="8"/>
      <c r="H2642" s="8"/>
      <c r="I2642" s="8"/>
      <c r="J2642" s="8"/>
      <c r="K2642" s="8"/>
      <c r="L2642" s="8"/>
      <c r="M2642" s="32"/>
      <c r="N2642" s="57" t="str">
        <f t="shared" si="17"/>
        <v/>
      </c>
      <c r="O2642" s="54">
        <f t="shared" ca="1" si="3"/>
        <v>51</v>
      </c>
      <c r="P2642" s="55">
        <f t="shared" ca="1" si="13"/>
        <v>1.210071923920676E+20</v>
      </c>
      <c r="Q2642" s="56">
        <f t="shared" ca="1" si="14"/>
        <v>3.1461870021937573E+21</v>
      </c>
      <c r="R2642" s="57">
        <f t="shared" ca="1" si="15"/>
        <v>0</v>
      </c>
      <c r="S2642" s="8"/>
      <c r="T2642" s="8"/>
      <c r="U2642" s="8"/>
      <c r="V2642" s="8"/>
      <c r="W2642" s="8"/>
      <c r="X2642" s="8"/>
      <c r="Y2642" s="8"/>
      <c r="Z2642" s="8"/>
    </row>
    <row r="2643" spans="1:26" ht="15.75" customHeight="1">
      <c r="A2643" s="8"/>
      <c r="B2643" s="8"/>
      <c r="C2643" s="8"/>
      <c r="D2643" s="8"/>
      <c r="E2643" s="8"/>
      <c r="F2643" s="8"/>
      <c r="G2643" s="8"/>
      <c r="H2643" s="8"/>
      <c r="I2643" s="8"/>
      <c r="J2643" s="8"/>
      <c r="K2643" s="8"/>
      <c r="L2643" s="8"/>
      <c r="M2643" s="32"/>
      <c r="N2643" s="57" t="str">
        <f t="shared" si="17"/>
        <v/>
      </c>
      <c r="O2643" s="54">
        <f t="shared" ca="1" si="3"/>
        <v>90</v>
      </c>
      <c r="P2643" s="55">
        <f t="shared" ca="1" si="13"/>
        <v>-6.2923740043875148E+19</v>
      </c>
      <c r="Q2643" s="56">
        <f t="shared" ca="1" si="14"/>
        <v>3.0832632621498824E+21</v>
      </c>
      <c r="R2643" s="57">
        <f t="shared" ca="1" si="15"/>
        <v>1</v>
      </c>
      <c r="S2643" s="8"/>
      <c r="T2643" s="8"/>
      <c r="U2643" s="8"/>
      <c r="V2643" s="8"/>
      <c r="W2643" s="8"/>
      <c r="X2643" s="8"/>
      <c r="Y2643" s="8"/>
      <c r="Z2643" s="8"/>
    </row>
    <row r="2644" spans="1:26" ht="15.75" customHeight="1">
      <c r="A2644" s="8"/>
      <c r="B2644" s="8"/>
      <c r="C2644" s="8"/>
      <c r="D2644" s="8"/>
      <c r="E2644" s="8"/>
      <c r="F2644" s="8"/>
      <c r="G2644" s="8"/>
      <c r="H2644" s="8"/>
      <c r="I2644" s="8"/>
      <c r="J2644" s="8"/>
      <c r="K2644" s="8"/>
      <c r="L2644" s="8"/>
      <c r="M2644" s="32"/>
      <c r="N2644" s="57" t="str">
        <f t="shared" si="17"/>
        <v/>
      </c>
      <c r="O2644" s="54">
        <f t="shared" ca="1" si="3"/>
        <v>76</v>
      </c>
      <c r="P2644" s="55">
        <f t="shared" ca="1" si="13"/>
        <v>-6.1665265242997654E+19</v>
      </c>
      <c r="Q2644" s="56">
        <f t="shared" ca="1" si="14"/>
        <v>3.0215979969068846E+21</v>
      </c>
      <c r="R2644" s="57">
        <f t="shared" ca="1" si="15"/>
        <v>2</v>
      </c>
      <c r="S2644" s="8"/>
      <c r="T2644" s="8"/>
      <c r="U2644" s="8"/>
      <c r="V2644" s="8"/>
      <c r="W2644" s="8"/>
      <c r="X2644" s="8"/>
      <c r="Y2644" s="8"/>
      <c r="Z2644" s="8"/>
    </row>
    <row r="2645" spans="1:26" ht="15.75" customHeight="1">
      <c r="A2645" s="8"/>
      <c r="B2645" s="8"/>
      <c r="C2645" s="8"/>
      <c r="D2645" s="8"/>
      <c r="E2645" s="8"/>
      <c r="F2645" s="8"/>
      <c r="G2645" s="8"/>
      <c r="H2645" s="8"/>
      <c r="I2645" s="8"/>
      <c r="J2645" s="8"/>
      <c r="K2645" s="8"/>
      <c r="L2645" s="8"/>
      <c r="M2645" s="32"/>
      <c r="N2645" s="57" t="str">
        <f t="shared" si="17"/>
        <v/>
      </c>
      <c r="O2645" s="54">
        <f t="shared" ca="1" si="3"/>
        <v>36</v>
      </c>
      <c r="P2645" s="55">
        <f t="shared" ca="1" si="13"/>
        <v>1.2086391987627539E+20</v>
      </c>
      <c r="Q2645" s="56">
        <f t="shared" ca="1" si="14"/>
        <v>3.1424619167831598E+21</v>
      </c>
      <c r="R2645" s="57">
        <f t="shared" ca="1" si="15"/>
        <v>0</v>
      </c>
      <c r="S2645" s="8"/>
      <c r="T2645" s="8"/>
      <c r="U2645" s="8"/>
      <c r="V2645" s="8"/>
      <c r="W2645" s="8"/>
      <c r="X2645" s="8"/>
      <c r="Y2645" s="8"/>
      <c r="Z2645" s="8"/>
    </row>
    <row r="2646" spans="1:26" ht="15.75" customHeight="1">
      <c r="A2646" s="8"/>
      <c r="B2646" s="8"/>
      <c r="C2646" s="8"/>
      <c r="D2646" s="8"/>
      <c r="E2646" s="8"/>
      <c r="F2646" s="8"/>
      <c r="G2646" s="8"/>
      <c r="H2646" s="8"/>
      <c r="I2646" s="8"/>
      <c r="J2646" s="8"/>
      <c r="K2646" s="8"/>
      <c r="L2646" s="8"/>
      <c r="M2646" s="32"/>
      <c r="N2646" s="57" t="str">
        <f t="shared" si="17"/>
        <v/>
      </c>
      <c r="O2646" s="54">
        <f t="shared" ca="1" si="3"/>
        <v>12</v>
      </c>
      <c r="P2646" s="55">
        <f t="shared" ca="1" si="13"/>
        <v>1.2569847667132639E+20</v>
      </c>
      <c r="Q2646" s="56">
        <f t="shared" ca="1" si="14"/>
        <v>3.268160393454486E+21</v>
      </c>
      <c r="R2646" s="57">
        <f t="shared" ca="1" si="15"/>
        <v>0</v>
      </c>
      <c r="S2646" s="8"/>
      <c r="T2646" s="8"/>
      <c r="U2646" s="8"/>
      <c r="V2646" s="8"/>
      <c r="W2646" s="8"/>
      <c r="X2646" s="8"/>
      <c r="Y2646" s="8"/>
      <c r="Z2646" s="8"/>
    </row>
    <row r="2647" spans="1:26" ht="15.75" customHeight="1">
      <c r="A2647" s="8"/>
      <c r="B2647" s="8"/>
      <c r="C2647" s="8"/>
      <c r="D2647" s="8"/>
      <c r="E2647" s="8"/>
      <c r="F2647" s="8"/>
      <c r="G2647" s="8"/>
      <c r="H2647" s="8"/>
      <c r="I2647" s="8"/>
      <c r="J2647" s="8"/>
      <c r="K2647" s="8"/>
      <c r="L2647" s="8"/>
      <c r="M2647" s="32"/>
      <c r="N2647" s="57" t="str">
        <f t="shared" si="17"/>
        <v/>
      </c>
      <c r="O2647" s="54">
        <f t="shared" ca="1" si="3"/>
        <v>89</v>
      </c>
      <c r="P2647" s="55">
        <f t="shared" ca="1" si="13"/>
        <v>-6.5363207869089718E+19</v>
      </c>
      <c r="Q2647" s="56">
        <f t="shared" ca="1" si="14"/>
        <v>3.2027971855853961E+21</v>
      </c>
      <c r="R2647" s="57">
        <f t="shared" ca="1" si="15"/>
        <v>1</v>
      </c>
      <c r="S2647" s="8"/>
      <c r="T2647" s="8"/>
      <c r="U2647" s="8"/>
      <c r="V2647" s="8"/>
      <c r="W2647" s="8"/>
      <c r="X2647" s="8"/>
      <c r="Y2647" s="8"/>
      <c r="Z2647" s="8"/>
    </row>
    <row r="2648" spans="1:26" ht="15.75" customHeight="1">
      <c r="A2648" s="8"/>
      <c r="B2648" s="8"/>
      <c r="C2648" s="8"/>
      <c r="D2648" s="8"/>
      <c r="E2648" s="8"/>
      <c r="F2648" s="8"/>
      <c r="G2648" s="8"/>
      <c r="H2648" s="8"/>
      <c r="I2648" s="8"/>
      <c r="J2648" s="8"/>
      <c r="K2648" s="8"/>
      <c r="L2648" s="8"/>
      <c r="M2648" s="32"/>
      <c r="N2648" s="57" t="str">
        <f t="shared" si="17"/>
        <v/>
      </c>
      <c r="O2648" s="54">
        <f t="shared" ca="1" si="3"/>
        <v>78</v>
      </c>
      <c r="P2648" s="55">
        <f t="shared" ca="1" si="13"/>
        <v>-6.4055943711707922E+19</v>
      </c>
      <c r="Q2648" s="56">
        <f t="shared" ca="1" si="14"/>
        <v>3.1387412418736879E+21</v>
      </c>
      <c r="R2648" s="57">
        <f t="shared" ca="1" si="15"/>
        <v>2</v>
      </c>
      <c r="S2648" s="8"/>
      <c r="T2648" s="8"/>
      <c r="U2648" s="8"/>
      <c r="V2648" s="8"/>
      <c r="W2648" s="8"/>
      <c r="X2648" s="8"/>
      <c r="Y2648" s="8"/>
      <c r="Z2648" s="8"/>
    </row>
    <row r="2649" spans="1:26" ht="15.75" customHeight="1">
      <c r="A2649" s="8"/>
      <c r="B2649" s="8"/>
      <c r="C2649" s="8"/>
      <c r="D2649" s="8"/>
      <c r="E2649" s="8"/>
      <c r="F2649" s="8"/>
      <c r="G2649" s="8"/>
      <c r="H2649" s="8"/>
      <c r="I2649" s="8"/>
      <c r="J2649" s="8"/>
      <c r="K2649" s="8"/>
      <c r="L2649" s="8"/>
      <c r="M2649" s="32"/>
      <c r="N2649" s="57" t="str">
        <f t="shared" si="17"/>
        <v/>
      </c>
      <c r="O2649" s="54">
        <f t="shared" ca="1" si="3"/>
        <v>54</v>
      </c>
      <c r="P2649" s="55">
        <f t="shared" ca="1" si="13"/>
        <v>1.2554964967494753E+20</v>
      </c>
      <c r="Q2649" s="56">
        <f t="shared" ca="1" si="14"/>
        <v>3.2642908915486352E+21</v>
      </c>
      <c r="R2649" s="57">
        <f t="shared" ca="1" si="15"/>
        <v>0</v>
      </c>
      <c r="S2649" s="8"/>
      <c r="T2649" s="8"/>
      <c r="U2649" s="8"/>
      <c r="V2649" s="8"/>
      <c r="W2649" s="8"/>
      <c r="X2649" s="8"/>
      <c r="Y2649" s="8"/>
      <c r="Z2649" s="8"/>
    </row>
    <row r="2650" spans="1:26" ht="15.75" customHeight="1">
      <c r="A2650" s="8"/>
      <c r="B2650" s="8"/>
      <c r="C2650" s="8"/>
      <c r="D2650" s="8"/>
      <c r="E2650" s="8"/>
      <c r="F2650" s="8"/>
      <c r="G2650" s="8"/>
      <c r="H2650" s="8"/>
      <c r="I2650" s="8"/>
      <c r="J2650" s="8"/>
      <c r="K2650" s="8"/>
      <c r="L2650" s="8"/>
      <c r="M2650" s="32"/>
      <c r="N2650" s="57" t="str">
        <f t="shared" si="17"/>
        <v/>
      </c>
      <c r="O2650" s="54">
        <f t="shared" ca="1" si="3"/>
        <v>73</v>
      </c>
      <c r="P2650" s="55">
        <f t="shared" ca="1" si="13"/>
        <v>-6.5285817830972703E+19</v>
      </c>
      <c r="Q2650" s="56">
        <f t="shared" ca="1" si="14"/>
        <v>3.1990050737176623E+21</v>
      </c>
      <c r="R2650" s="57">
        <f t="shared" ca="1" si="15"/>
        <v>1</v>
      </c>
      <c r="S2650" s="8"/>
      <c r="T2650" s="8"/>
      <c r="U2650" s="8"/>
      <c r="V2650" s="8"/>
      <c r="W2650" s="8"/>
      <c r="X2650" s="8"/>
      <c r="Y2650" s="8"/>
      <c r="Z2650" s="8"/>
    </row>
    <row r="2651" spans="1:26" ht="15.75" customHeight="1">
      <c r="A2651" s="8"/>
      <c r="B2651" s="8"/>
      <c r="C2651" s="8"/>
      <c r="D2651" s="8"/>
      <c r="E2651" s="8"/>
      <c r="F2651" s="8"/>
      <c r="G2651" s="8"/>
      <c r="H2651" s="8"/>
      <c r="I2651" s="8"/>
      <c r="J2651" s="8"/>
      <c r="K2651" s="8"/>
      <c r="L2651" s="8"/>
      <c r="M2651" s="32"/>
      <c r="N2651" s="57" t="str">
        <f t="shared" si="17"/>
        <v/>
      </c>
      <c r="O2651" s="54">
        <f t="shared" ca="1" si="3"/>
        <v>89</v>
      </c>
      <c r="P2651" s="55">
        <f t="shared" ca="1" si="13"/>
        <v>-6.398010147435325E+19</v>
      </c>
      <c r="Q2651" s="56">
        <f t="shared" ca="1" si="14"/>
        <v>3.1350249722433089E+21</v>
      </c>
      <c r="R2651" s="57">
        <f t="shared" ca="1" si="15"/>
        <v>2</v>
      </c>
      <c r="S2651" s="8"/>
      <c r="T2651" s="8"/>
      <c r="U2651" s="8"/>
      <c r="V2651" s="8"/>
      <c r="W2651" s="8"/>
      <c r="X2651" s="8"/>
      <c r="Y2651" s="8"/>
      <c r="Z2651" s="8"/>
    </row>
    <row r="2652" spans="1:26" ht="15.75" customHeight="1">
      <c r="A2652" s="8"/>
      <c r="B2652" s="8"/>
      <c r="C2652" s="8"/>
      <c r="D2652" s="8"/>
      <c r="E2652" s="8"/>
      <c r="F2652" s="8"/>
      <c r="G2652" s="8"/>
      <c r="H2652" s="8"/>
      <c r="I2652" s="8"/>
      <c r="J2652" s="8"/>
      <c r="K2652" s="8"/>
      <c r="L2652" s="8"/>
      <c r="M2652" s="32"/>
      <c r="N2652" s="57" t="str">
        <f t="shared" si="17"/>
        <v/>
      </c>
      <c r="O2652" s="54">
        <f t="shared" ca="1" si="3"/>
        <v>1</v>
      </c>
      <c r="P2652" s="55">
        <f t="shared" ca="1" si="13"/>
        <v>1.2540099888973236E+20</v>
      </c>
      <c r="Q2652" s="56">
        <f t="shared" ca="1" si="14"/>
        <v>3.2604259711330413E+21</v>
      </c>
      <c r="R2652" s="57">
        <f t="shared" ca="1" si="15"/>
        <v>0</v>
      </c>
      <c r="S2652" s="8"/>
      <c r="T2652" s="8"/>
      <c r="U2652" s="8"/>
      <c r="V2652" s="8"/>
      <c r="W2652" s="8"/>
      <c r="X2652" s="8"/>
      <c r="Y2652" s="8"/>
      <c r="Z2652" s="8"/>
    </row>
    <row r="2653" spans="1:26" ht="15.75" customHeight="1">
      <c r="A2653" s="8"/>
      <c r="B2653" s="8"/>
      <c r="C2653" s="8"/>
      <c r="D2653" s="8"/>
      <c r="E2653" s="8"/>
      <c r="F2653" s="8"/>
      <c r="G2653" s="8"/>
      <c r="H2653" s="8"/>
      <c r="I2653" s="8"/>
      <c r="J2653" s="8"/>
      <c r="K2653" s="8"/>
      <c r="L2653" s="8"/>
      <c r="M2653" s="32"/>
      <c r="N2653" s="57" t="str">
        <f t="shared" si="17"/>
        <v/>
      </c>
      <c r="O2653" s="54">
        <f t="shared" ca="1" si="3"/>
        <v>26</v>
      </c>
      <c r="P2653" s="55">
        <f t="shared" ca="1" si="13"/>
        <v>1.3041703884532166E+20</v>
      </c>
      <c r="Q2653" s="56">
        <f t="shared" ca="1" si="14"/>
        <v>3.390843009978363E+21</v>
      </c>
      <c r="R2653" s="57">
        <f t="shared" ca="1" si="15"/>
        <v>0</v>
      </c>
      <c r="S2653" s="8"/>
      <c r="T2653" s="8"/>
      <c r="U2653" s="8"/>
      <c r="V2653" s="8"/>
      <c r="W2653" s="8"/>
      <c r="X2653" s="8"/>
      <c r="Y2653" s="8"/>
      <c r="Z2653" s="8"/>
    </row>
    <row r="2654" spans="1:26" ht="15.75" customHeight="1">
      <c r="A2654" s="8"/>
      <c r="B2654" s="8"/>
      <c r="C2654" s="8"/>
      <c r="D2654" s="8"/>
      <c r="E2654" s="8"/>
      <c r="F2654" s="8"/>
      <c r="G2654" s="8"/>
      <c r="H2654" s="8"/>
      <c r="I2654" s="8"/>
      <c r="J2654" s="8"/>
      <c r="K2654" s="8"/>
      <c r="L2654" s="8"/>
      <c r="M2654" s="32"/>
      <c r="N2654" s="57" t="str">
        <f t="shared" si="17"/>
        <v/>
      </c>
      <c r="O2654" s="54">
        <f t="shared" ca="1" si="3"/>
        <v>54</v>
      </c>
      <c r="P2654" s="55">
        <f t="shared" ca="1" si="13"/>
        <v>1.3563372039913452E+20</v>
      </c>
      <c r="Q2654" s="56">
        <f t="shared" ca="1" si="14"/>
        <v>3.5264767303774975E+21</v>
      </c>
      <c r="R2654" s="57">
        <f t="shared" ca="1" si="15"/>
        <v>0</v>
      </c>
      <c r="S2654" s="8"/>
      <c r="T2654" s="8"/>
      <c r="U2654" s="8"/>
      <c r="V2654" s="8"/>
      <c r="W2654" s="8"/>
      <c r="X2654" s="8"/>
      <c r="Y2654" s="8"/>
      <c r="Z2654" s="8"/>
    </row>
    <row r="2655" spans="1:26" ht="15.75" customHeight="1">
      <c r="A2655" s="8"/>
      <c r="B2655" s="8"/>
      <c r="C2655" s="8"/>
      <c r="D2655" s="8"/>
      <c r="E2655" s="8"/>
      <c r="F2655" s="8"/>
      <c r="G2655" s="8"/>
      <c r="H2655" s="8"/>
      <c r="I2655" s="8"/>
      <c r="J2655" s="8"/>
      <c r="K2655" s="8"/>
      <c r="L2655" s="8"/>
      <c r="M2655" s="32"/>
      <c r="N2655" s="57" t="str">
        <f t="shared" si="17"/>
        <v/>
      </c>
      <c r="O2655" s="54">
        <f t="shared" ca="1" si="3"/>
        <v>30</v>
      </c>
      <c r="P2655" s="55">
        <f t="shared" ca="1" si="13"/>
        <v>1.410590692150999E+20</v>
      </c>
      <c r="Q2655" s="56">
        <f t="shared" ca="1" si="14"/>
        <v>3.6675357995925976E+21</v>
      </c>
      <c r="R2655" s="57">
        <f t="shared" ca="1" si="15"/>
        <v>0</v>
      </c>
      <c r="S2655" s="8"/>
      <c r="T2655" s="8"/>
      <c r="U2655" s="8"/>
      <c r="V2655" s="8"/>
      <c r="W2655" s="8"/>
      <c r="X2655" s="8"/>
      <c r="Y2655" s="8"/>
      <c r="Z2655" s="8"/>
    </row>
    <row r="2656" spans="1:26" ht="15.75" customHeight="1">
      <c r="A2656" s="8"/>
      <c r="B2656" s="8"/>
      <c r="C2656" s="8"/>
      <c r="D2656" s="8"/>
      <c r="E2656" s="8"/>
      <c r="F2656" s="8"/>
      <c r="G2656" s="8"/>
      <c r="H2656" s="8"/>
      <c r="I2656" s="8"/>
      <c r="J2656" s="8"/>
      <c r="K2656" s="8"/>
      <c r="L2656" s="8"/>
      <c r="M2656" s="32"/>
      <c r="N2656" s="57" t="str">
        <f t="shared" si="17"/>
        <v/>
      </c>
      <c r="O2656" s="54">
        <f t="shared" ca="1" si="3"/>
        <v>76</v>
      </c>
      <c r="P2656" s="55">
        <f t="shared" ca="1" si="13"/>
        <v>-7.335071599185195E+19</v>
      </c>
      <c r="Q2656" s="56">
        <f t="shared" ca="1" si="14"/>
        <v>3.5941850836007455E+21</v>
      </c>
      <c r="R2656" s="57">
        <f t="shared" ca="1" si="15"/>
        <v>1</v>
      </c>
      <c r="S2656" s="8"/>
      <c r="T2656" s="8"/>
      <c r="U2656" s="8"/>
      <c r="V2656" s="8"/>
      <c r="W2656" s="8"/>
      <c r="X2656" s="8"/>
      <c r="Y2656" s="8"/>
      <c r="Z2656" s="8"/>
    </row>
    <row r="2657" spans="1:26" ht="15.75" customHeight="1">
      <c r="A2657" s="8"/>
      <c r="B2657" s="8"/>
      <c r="C2657" s="8"/>
      <c r="D2657" s="8"/>
      <c r="E2657" s="8"/>
      <c r="F2657" s="8"/>
      <c r="G2657" s="8"/>
      <c r="H2657" s="8"/>
      <c r="I2657" s="8"/>
      <c r="J2657" s="8"/>
      <c r="K2657" s="8"/>
      <c r="L2657" s="8"/>
      <c r="M2657" s="32"/>
      <c r="N2657" s="57" t="str">
        <f t="shared" si="17"/>
        <v/>
      </c>
      <c r="O2657" s="54">
        <f t="shared" ca="1" si="3"/>
        <v>49</v>
      </c>
      <c r="P2657" s="55">
        <f t="shared" ca="1" si="13"/>
        <v>1.4376740334402983E+20</v>
      </c>
      <c r="Q2657" s="56">
        <f t="shared" ca="1" si="14"/>
        <v>3.7379524869447756E+21</v>
      </c>
      <c r="R2657" s="57">
        <f t="shared" ca="1" si="15"/>
        <v>0</v>
      </c>
      <c r="S2657" s="8"/>
      <c r="T2657" s="8"/>
      <c r="U2657" s="8"/>
      <c r="V2657" s="8"/>
      <c r="W2657" s="8"/>
      <c r="X2657" s="8"/>
      <c r="Y2657" s="8"/>
      <c r="Z2657" s="8"/>
    </row>
    <row r="2658" spans="1:26" ht="15.75" customHeight="1">
      <c r="A2658" s="8"/>
      <c r="B2658" s="8"/>
      <c r="C2658" s="8"/>
      <c r="D2658" s="8"/>
      <c r="E2658" s="8"/>
      <c r="F2658" s="8"/>
      <c r="G2658" s="8"/>
      <c r="H2658" s="8"/>
      <c r="I2658" s="8"/>
      <c r="J2658" s="8"/>
      <c r="K2658" s="8"/>
      <c r="L2658" s="8"/>
      <c r="M2658" s="32"/>
      <c r="N2658" s="57" t="str">
        <f t="shared" si="17"/>
        <v/>
      </c>
      <c r="O2658" s="54">
        <f t="shared" ca="1" si="3"/>
        <v>30</v>
      </c>
      <c r="P2658" s="55">
        <f t="shared" ca="1" si="13"/>
        <v>1.4951809947779101E+20</v>
      </c>
      <c r="Q2658" s="56">
        <f t="shared" ca="1" si="14"/>
        <v>3.8874705864225666E+21</v>
      </c>
      <c r="R2658" s="57">
        <f t="shared" ca="1" si="15"/>
        <v>0</v>
      </c>
      <c r="S2658" s="8"/>
      <c r="T2658" s="8"/>
      <c r="U2658" s="8"/>
      <c r="V2658" s="8"/>
      <c r="W2658" s="8"/>
      <c r="X2658" s="8"/>
      <c r="Y2658" s="8"/>
      <c r="Z2658" s="8"/>
    </row>
    <row r="2659" spans="1:26" ht="15.75" customHeight="1">
      <c r="A2659" s="8"/>
      <c r="B2659" s="8"/>
      <c r="C2659" s="8"/>
      <c r="D2659" s="8"/>
      <c r="E2659" s="8"/>
      <c r="F2659" s="8"/>
      <c r="G2659" s="8"/>
      <c r="H2659" s="8"/>
      <c r="I2659" s="8"/>
      <c r="J2659" s="8"/>
      <c r="K2659" s="8"/>
      <c r="L2659" s="8"/>
      <c r="M2659" s="32"/>
      <c r="N2659" s="57" t="str">
        <f t="shared" si="17"/>
        <v/>
      </c>
      <c r="O2659" s="54">
        <f t="shared" ca="1" si="3"/>
        <v>6</v>
      </c>
      <c r="P2659" s="55">
        <f t="shared" ca="1" si="13"/>
        <v>1.5549882345690268E+20</v>
      </c>
      <c r="Q2659" s="56">
        <f t="shared" ca="1" si="14"/>
        <v>4.0429694098794695E+21</v>
      </c>
      <c r="R2659" s="57">
        <f t="shared" ca="1" si="15"/>
        <v>0</v>
      </c>
      <c r="S2659" s="8"/>
      <c r="T2659" s="8"/>
      <c r="U2659" s="8"/>
      <c r="V2659" s="8"/>
      <c r="W2659" s="8"/>
      <c r="X2659" s="8"/>
      <c r="Y2659" s="8"/>
      <c r="Z2659" s="8"/>
    </row>
    <row r="2660" spans="1:26" ht="15.75" customHeight="1">
      <c r="A2660" s="8"/>
      <c r="B2660" s="8"/>
      <c r="C2660" s="8"/>
      <c r="D2660" s="8"/>
      <c r="E2660" s="8"/>
      <c r="F2660" s="8"/>
      <c r="G2660" s="8"/>
      <c r="H2660" s="8"/>
      <c r="I2660" s="8"/>
      <c r="J2660" s="8"/>
      <c r="K2660" s="8"/>
      <c r="L2660" s="8"/>
      <c r="M2660" s="32"/>
      <c r="N2660" s="57" t="str">
        <f t="shared" si="17"/>
        <v/>
      </c>
      <c r="O2660" s="54">
        <f t="shared" ca="1" si="3"/>
        <v>62</v>
      </c>
      <c r="P2660" s="55">
        <f t="shared" ca="1" si="13"/>
        <v>-8.0859388197589385E+19</v>
      </c>
      <c r="Q2660" s="56">
        <f t="shared" ca="1" si="14"/>
        <v>3.9621100216818802E+21</v>
      </c>
      <c r="R2660" s="57">
        <f t="shared" ca="1" si="15"/>
        <v>1</v>
      </c>
      <c r="S2660" s="8"/>
      <c r="T2660" s="8"/>
      <c r="U2660" s="8"/>
      <c r="V2660" s="8"/>
      <c r="W2660" s="8"/>
      <c r="X2660" s="8"/>
      <c r="Y2660" s="8"/>
      <c r="Z2660" s="8"/>
    </row>
    <row r="2661" spans="1:26" ht="15.75" customHeight="1">
      <c r="A2661" s="8"/>
      <c r="B2661" s="8"/>
      <c r="C2661" s="8"/>
      <c r="D2661" s="8"/>
      <c r="E2661" s="8"/>
      <c r="F2661" s="8"/>
      <c r="G2661" s="8"/>
      <c r="H2661" s="8"/>
      <c r="I2661" s="8"/>
      <c r="J2661" s="8"/>
      <c r="K2661" s="8"/>
      <c r="L2661" s="8"/>
      <c r="M2661" s="32"/>
      <c r="N2661" s="57" t="str">
        <f t="shared" si="17"/>
        <v/>
      </c>
      <c r="O2661" s="54">
        <f t="shared" ca="1" si="3"/>
        <v>14</v>
      </c>
      <c r="P2661" s="55">
        <f t="shared" ca="1" si="13"/>
        <v>1.5848440086727521E+20</v>
      </c>
      <c r="Q2661" s="56">
        <f t="shared" ca="1" si="14"/>
        <v>4.1205944225491557E+21</v>
      </c>
      <c r="R2661" s="57">
        <f t="shared" ca="1" si="15"/>
        <v>0</v>
      </c>
      <c r="S2661" s="8"/>
      <c r="T2661" s="8"/>
      <c r="U2661" s="8"/>
      <c r="V2661" s="8"/>
      <c r="W2661" s="8"/>
      <c r="X2661" s="8"/>
      <c r="Y2661" s="8"/>
      <c r="Z2661" s="8"/>
    </row>
    <row r="2662" spans="1:26" ht="15.75" customHeight="1">
      <c r="A2662" s="8"/>
      <c r="B2662" s="8"/>
      <c r="C2662" s="8"/>
      <c r="D2662" s="8"/>
      <c r="E2662" s="8"/>
      <c r="F2662" s="8"/>
      <c r="G2662" s="8"/>
      <c r="H2662" s="8"/>
      <c r="I2662" s="8"/>
      <c r="J2662" s="8"/>
      <c r="K2662" s="8"/>
      <c r="L2662" s="8"/>
      <c r="M2662" s="32"/>
      <c r="N2662" s="57" t="str">
        <f t="shared" si="17"/>
        <v/>
      </c>
      <c r="O2662" s="54">
        <f t="shared" ca="1" si="3"/>
        <v>75</v>
      </c>
      <c r="P2662" s="55">
        <f t="shared" ca="1" si="13"/>
        <v>-8.2411888450983117E+19</v>
      </c>
      <c r="Q2662" s="56">
        <f t="shared" ca="1" si="14"/>
        <v>4.0381825340981725E+21</v>
      </c>
      <c r="R2662" s="57">
        <f t="shared" ca="1" si="15"/>
        <v>1</v>
      </c>
      <c r="S2662" s="8"/>
      <c r="T2662" s="8"/>
      <c r="U2662" s="8"/>
      <c r="V2662" s="8"/>
      <c r="W2662" s="8"/>
      <c r="X2662" s="8"/>
      <c r="Y2662" s="8"/>
      <c r="Z2662" s="8"/>
    </row>
    <row r="2663" spans="1:26" ht="15.75" customHeight="1">
      <c r="A2663" s="8"/>
      <c r="B2663" s="8"/>
      <c r="C2663" s="8"/>
      <c r="D2663" s="8"/>
      <c r="E2663" s="8"/>
      <c r="F2663" s="8"/>
      <c r="G2663" s="8"/>
      <c r="H2663" s="8"/>
      <c r="I2663" s="8"/>
      <c r="J2663" s="8"/>
      <c r="K2663" s="8"/>
      <c r="L2663" s="8"/>
      <c r="M2663" s="32"/>
      <c r="N2663" s="57" t="str">
        <f t="shared" si="17"/>
        <v/>
      </c>
      <c r="O2663" s="54">
        <f t="shared" ca="1" si="3"/>
        <v>2</v>
      </c>
      <c r="P2663" s="55">
        <f t="shared" ca="1" si="13"/>
        <v>1.6152730136392689E+20</v>
      </c>
      <c r="Q2663" s="56">
        <f t="shared" ca="1" si="14"/>
        <v>4.1997098354620996E+21</v>
      </c>
      <c r="R2663" s="57">
        <f t="shared" ca="1" si="15"/>
        <v>0</v>
      </c>
      <c r="S2663" s="8"/>
      <c r="T2663" s="8"/>
      <c r="U2663" s="8"/>
      <c r="V2663" s="8"/>
      <c r="W2663" s="8"/>
      <c r="X2663" s="8"/>
      <c r="Y2663" s="8"/>
      <c r="Z2663" s="8"/>
    </row>
    <row r="2664" spans="1:26" ht="15.75" customHeight="1">
      <c r="A2664" s="8"/>
      <c r="B2664" s="8"/>
      <c r="C2664" s="8"/>
      <c r="D2664" s="8"/>
      <c r="E2664" s="8"/>
      <c r="F2664" s="8"/>
      <c r="G2664" s="8"/>
      <c r="H2664" s="8"/>
      <c r="I2664" s="8"/>
      <c r="J2664" s="8"/>
      <c r="K2664" s="8"/>
      <c r="L2664" s="8"/>
      <c r="M2664" s="32"/>
      <c r="N2664" s="57" t="str">
        <f t="shared" si="17"/>
        <v/>
      </c>
      <c r="O2664" s="54">
        <f t="shared" ca="1" si="3"/>
        <v>36</v>
      </c>
      <c r="P2664" s="55">
        <f t="shared" ca="1" si="13"/>
        <v>1.6798839341848399E+20</v>
      </c>
      <c r="Q2664" s="56">
        <f t="shared" ca="1" si="14"/>
        <v>4.3676982288805837E+21</v>
      </c>
      <c r="R2664" s="57">
        <f t="shared" ca="1" si="15"/>
        <v>0</v>
      </c>
      <c r="S2664" s="8"/>
      <c r="T2664" s="8"/>
      <c r="U2664" s="8"/>
      <c r="V2664" s="8"/>
      <c r="W2664" s="8"/>
      <c r="X2664" s="8"/>
      <c r="Y2664" s="8"/>
      <c r="Z2664" s="8"/>
    </row>
    <row r="2665" spans="1:26" ht="15.75" customHeight="1">
      <c r="A2665" s="8"/>
      <c r="B2665" s="8"/>
      <c r="C2665" s="8"/>
      <c r="D2665" s="8"/>
      <c r="E2665" s="8"/>
      <c r="F2665" s="8"/>
      <c r="G2665" s="8"/>
      <c r="H2665" s="8"/>
      <c r="I2665" s="8"/>
      <c r="J2665" s="8"/>
      <c r="K2665" s="8"/>
      <c r="L2665" s="8"/>
      <c r="M2665" s="32"/>
      <c r="N2665" s="57" t="str">
        <f t="shared" si="17"/>
        <v/>
      </c>
      <c r="O2665" s="54">
        <f t="shared" ca="1" si="3"/>
        <v>82</v>
      </c>
      <c r="P2665" s="55">
        <f t="shared" ca="1" si="13"/>
        <v>-8.7353964577611678E+19</v>
      </c>
      <c r="Q2665" s="56">
        <f t="shared" ca="1" si="14"/>
        <v>4.2803442643029721E+21</v>
      </c>
      <c r="R2665" s="57">
        <f t="shared" ca="1" si="15"/>
        <v>1</v>
      </c>
      <c r="S2665" s="8"/>
      <c r="T2665" s="8"/>
      <c r="U2665" s="8"/>
      <c r="V2665" s="8"/>
      <c r="W2665" s="8"/>
      <c r="X2665" s="8"/>
      <c r="Y2665" s="8"/>
      <c r="Z2665" s="8"/>
    </row>
    <row r="2666" spans="1:26" ht="15.75" customHeight="1">
      <c r="A2666" s="8"/>
      <c r="B2666" s="8"/>
      <c r="C2666" s="8"/>
      <c r="D2666" s="8"/>
      <c r="E2666" s="8"/>
      <c r="F2666" s="8"/>
      <c r="G2666" s="8"/>
      <c r="H2666" s="8"/>
      <c r="I2666" s="8"/>
      <c r="J2666" s="8"/>
      <c r="K2666" s="8"/>
      <c r="L2666" s="8"/>
      <c r="M2666" s="32"/>
      <c r="N2666" s="57" t="str">
        <f t="shared" si="17"/>
        <v/>
      </c>
      <c r="O2666" s="54">
        <f t="shared" ca="1" si="3"/>
        <v>58</v>
      </c>
      <c r="P2666" s="55">
        <f t="shared" ca="1" si="13"/>
        <v>1.7121377057211888E+20</v>
      </c>
      <c r="Q2666" s="56">
        <f t="shared" ca="1" si="14"/>
        <v>4.451558034875091E+21</v>
      </c>
      <c r="R2666" s="57">
        <f t="shared" ca="1" si="15"/>
        <v>0</v>
      </c>
      <c r="S2666" s="8"/>
      <c r="T2666" s="8"/>
      <c r="U2666" s="8"/>
      <c r="V2666" s="8"/>
      <c r="W2666" s="8"/>
      <c r="X2666" s="8"/>
      <c r="Y2666" s="8"/>
      <c r="Z2666" s="8"/>
    </row>
    <row r="2667" spans="1:26" ht="15.75" customHeight="1">
      <c r="A2667" s="8"/>
      <c r="B2667" s="8"/>
      <c r="C2667" s="8"/>
      <c r="D2667" s="8"/>
      <c r="E2667" s="8"/>
      <c r="F2667" s="8"/>
      <c r="G2667" s="8"/>
      <c r="H2667" s="8"/>
      <c r="I2667" s="8"/>
      <c r="J2667" s="8"/>
      <c r="K2667" s="8"/>
      <c r="L2667" s="8"/>
      <c r="M2667" s="32"/>
      <c r="N2667" s="57" t="str">
        <f t="shared" si="17"/>
        <v/>
      </c>
      <c r="O2667" s="54">
        <f t="shared" ca="1" si="3"/>
        <v>79</v>
      </c>
      <c r="P2667" s="55">
        <f t="shared" ca="1" si="13"/>
        <v>-8.9031160697501827E+19</v>
      </c>
      <c r="Q2667" s="56">
        <f t="shared" ca="1" si="14"/>
        <v>4.3625268741775892E+21</v>
      </c>
      <c r="R2667" s="57">
        <f t="shared" ca="1" si="15"/>
        <v>1</v>
      </c>
      <c r="S2667" s="8"/>
      <c r="T2667" s="8"/>
      <c r="U2667" s="8"/>
      <c r="V2667" s="8"/>
      <c r="W2667" s="8"/>
      <c r="X2667" s="8"/>
      <c r="Y2667" s="8"/>
      <c r="Z2667" s="8"/>
    </row>
    <row r="2668" spans="1:26" ht="15.75" customHeight="1">
      <c r="A2668" s="8"/>
      <c r="B2668" s="8"/>
      <c r="C2668" s="8"/>
      <c r="D2668" s="8"/>
      <c r="E2668" s="8"/>
      <c r="F2668" s="8"/>
      <c r="G2668" s="8"/>
      <c r="H2668" s="8"/>
      <c r="I2668" s="8"/>
      <c r="J2668" s="8"/>
      <c r="K2668" s="8"/>
      <c r="L2668" s="8"/>
      <c r="M2668" s="32"/>
      <c r="N2668" s="57" t="str">
        <f t="shared" si="17"/>
        <v/>
      </c>
      <c r="O2668" s="54">
        <f t="shared" ca="1" si="3"/>
        <v>35</v>
      </c>
      <c r="P2668" s="55">
        <f t="shared" ca="1" si="13"/>
        <v>1.7450107496710357E+20</v>
      </c>
      <c r="Q2668" s="56">
        <f t="shared" ca="1" si="14"/>
        <v>4.537027949144693E+21</v>
      </c>
      <c r="R2668" s="57">
        <f t="shared" ca="1" si="15"/>
        <v>0</v>
      </c>
      <c r="S2668" s="8"/>
      <c r="T2668" s="8"/>
      <c r="U2668" s="8"/>
      <c r="V2668" s="8"/>
      <c r="W2668" s="8"/>
      <c r="X2668" s="8"/>
      <c r="Y2668" s="8"/>
      <c r="Z2668" s="8"/>
    </row>
    <row r="2669" spans="1:26" ht="15.75" customHeight="1">
      <c r="A2669" s="8"/>
      <c r="B2669" s="8"/>
      <c r="C2669" s="8"/>
      <c r="D2669" s="8"/>
      <c r="E2669" s="8"/>
      <c r="F2669" s="8"/>
      <c r="G2669" s="8"/>
      <c r="H2669" s="8"/>
      <c r="I2669" s="8"/>
      <c r="J2669" s="8"/>
      <c r="K2669" s="8"/>
      <c r="L2669" s="8"/>
      <c r="M2669" s="32"/>
      <c r="N2669" s="57" t="str">
        <f t="shared" si="17"/>
        <v/>
      </c>
      <c r="O2669" s="54">
        <f t="shared" ca="1" si="3"/>
        <v>21</v>
      </c>
      <c r="P2669" s="55">
        <f t="shared" ca="1" si="13"/>
        <v>1.8148111796578773E+20</v>
      </c>
      <c r="Q2669" s="56">
        <f t="shared" ca="1" si="14"/>
        <v>4.7185090671104806E+21</v>
      </c>
      <c r="R2669" s="57">
        <f t="shared" ca="1" si="15"/>
        <v>0</v>
      </c>
      <c r="S2669" s="8"/>
      <c r="T2669" s="8"/>
      <c r="U2669" s="8"/>
      <c r="V2669" s="8"/>
      <c r="W2669" s="8"/>
      <c r="X2669" s="8"/>
      <c r="Y2669" s="8"/>
      <c r="Z2669" s="8"/>
    </row>
    <row r="2670" spans="1:26" ht="15.75" customHeight="1">
      <c r="A2670" s="8"/>
      <c r="B2670" s="8"/>
      <c r="C2670" s="8"/>
      <c r="D2670" s="8"/>
      <c r="E2670" s="8"/>
      <c r="F2670" s="8"/>
      <c r="G2670" s="8"/>
      <c r="H2670" s="8"/>
      <c r="I2670" s="8"/>
      <c r="J2670" s="8"/>
      <c r="K2670" s="8"/>
      <c r="L2670" s="8"/>
      <c r="M2670" s="32"/>
      <c r="N2670" s="57" t="str">
        <f t="shared" si="17"/>
        <v/>
      </c>
      <c r="O2670" s="54">
        <f t="shared" ca="1" si="3"/>
        <v>59</v>
      </c>
      <c r="P2670" s="55">
        <f t="shared" ca="1" si="13"/>
        <v>1.8874036268441924E+20</v>
      </c>
      <c r="Q2670" s="56">
        <f t="shared" ca="1" si="14"/>
        <v>4.9072494297948996E+21</v>
      </c>
      <c r="R2670" s="57">
        <f t="shared" ca="1" si="15"/>
        <v>0</v>
      </c>
      <c r="S2670" s="8"/>
      <c r="T2670" s="8"/>
      <c r="U2670" s="8"/>
      <c r="V2670" s="8"/>
      <c r="W2670" s="8"/>
      <c r="X2670" s="8"/>
      <c r="Y2670" s="8"/>
      <c r="Z2670" s="8"/>
    </row>
    <row r="2671" spans="1:26" ht="15.75" customHeight="1">
      <c r="A2671" s="8"/>
      <c r="B2671" s="8"/>
      <c r="C2671" s="8"/>
      <c r="D2671" s="8"/>
      <c r="E2671" s="8"/>
      <c r="F2671" s="8"/>
      <c r="G2671" s="8"/>
      <c r="H2671" s="8"/>
      <c r="I2671" s="8"/>
      <c r="J2671" s="8"/>
      <c r="K2671" s="8"/>
      <c r="L2671" s="8"/>
      <c r="M2671" s="32"/>
      <c r="N2671" s="57" t="str">
        <f t="shared" si="17"/>
        <v/>
      </c>
      <c r="O2671" s="54">
        <f t="shared" ca="1" si="3"/>
        <v>33</v>
      </c>
      <c r="P2671" s="55">
        <f t="shared" ca="1" si="13"/>
        <v>1.9628997719179598E+20</v>
      </c>
      <c r="Q2671" s="56">
        <f t="shared" ca="1" si="14"/>
        <v>5.1035394069866951E+21</v>
      </c>
      <c r="R2671" s="57">
        <f t="shared" ca="1" si="15"/>
        <v>0</v>
      </c>
      <c r="S2671" s="8"/>
      <c r="T2671" s="8"/>
      <c r="U2671" s="8"/>
      <c r="V2671" s="8"/>
      <c r="W2671" s="8"/>
      <c r="X2671" s="8"/>
      <c r="Y2671" s="8"/>
      <c r="Z2671" s="8"/>
    </row>
    <row r="2672" spans="1:26" ht="15.75" customHeight="1">
      <c r="A2672" s="8"/>
      <c r="B2672" s="8"/>
      <c r="C2672" s="8"/>
      <c r="D2672" s="8"/>
      <c r="E2672" s="8"/>
      <c r="F2672" s="8"/>
      <c r="G2672" s="8"/>
      <c r="H2672" s="8"/>
      <c r="I2672" s="8"/>
      <c r="J2672" s="8"/>
      <c r="K2672" s="8"/>
      <c r="L2672" s="8"/>
      <c r="M2672" s="32"/>
      <c r="N2672" s="57" t="str">
        <f t="shared" si="17"/>
        <v/>
      </c>
      <c r="O2672" s="54">
        <f t="shared" ca="1" si="3"/>
        <v>59</v>
      </c>
      <c r="P2672" s="55">
        <f t="shared" ca="1" si="13"/>
        <v>2.0414157627946782E+20</v>
      </c>
      <c r="Q2672" s="56">
        <f t="shared" ca="1" si="14"/>
        <v>5.3076809832661632E+21</v>
      </c>
      <c r="R2672" s="57">
        <f t="shared" ca="1" si="15"/>
        <v>0</v>
      </c>
      <c r="S2672" s="8"/>
      <c r="T2672" s="8"/>
      <c r="U2672" s="8"/>
      <c r="V2672" s="8"/>
      <c r="W2672" s="8"/>
      <c r="X2672" s="8"/>
      <c r="Y2672" s="8"/>
      <c r="Z2672" s="8"/>
    </row>
    <row r="2673" spans="1:26" ht="15.75" customHeight="1">
      <c r="A2673" s="8"/>
      <c r="B2673" s="8"/>
      <c r="C2673" s="8"/>
      <c r="D2673" s="8"/>
      <c r="E2673" s="8"/>
      <c r="F2673" s="8"/>
      <c r="G2673" s="8"/>
      <c r="H2673" s="8"/>
      <c r="I2673" s="8"/>
      <c r="J2673" s="8"/>
      <c r="K2673" s="8"/>
      <c r="L2673" s="8"/>
      <c r="M2673" s="32"/>
      <c r="N2673" s="57" t="str">
        <f t="shared" si="17"/>
        <v/>
      </c>
      <c r="O2673" s="54">
        <f t="shared" ca="1" si="3"/>
        <v>46</v>
      </c>
      <c r="P2673" s="55">
        <f t="shared" ca="1" si="13"/>
        <v>2.1230723933064652E+20</v>
      </c>
      <c r="Q2673" s="56">
        <f t="shared" ca="1" si="14"/>
        <v>5.5199882225968092E+21</v>
      </c>
      <c r="R2673" s="57">
        <f t="shared" ca="1" si="15"/>
        <v>0</v>
      </c>
      <c r="S2673" s="8"/>
      <c r="T2673" s="8"/>
      <c r="U2673" s="8"/>
      <c r="V2673" s="8"/>
      <c r="W2673" s="8"/>
      <c r="X2673" s="8"/>
      <c r="Y2673" s="8"/>
      <c r="Z2673" s="8"/>
    </row>
    <row r="2674" spans="1:26" ht="15.75" customHeight="1">
      <c r="A2674" s="8"/>
      <c r="B2674" s="8"/>
      <c r="C2674" s="8"/>
      <c r="D2674" s="8"/>
      <c r="E2674" s="8"/>
      <c r="F2674" s="8"/>
      <c r="G2674" s="8"/>
      <c r="H2674" s="8"/>
      <c r="I2674" s="8"/>
      <c r="J2674" s="8"/>
      <c r="K2674" s="8"/>
      <c r="L2674" s="8"/>
      <c r="M2674" s="32"/>
      <c r="N2674" s="57" t="str">
        <f t="shared" si="17"/>
        <v/>
      </c>
      <c r="O2674" s="54">
        <f t="shared" ca="1" si="3"/>
        <v>17</v>
      </c>
      <c r="P2674" s="55">
        <f t="shared" ca="1" si="13"/>
        <v>2.2079952890387238E+20</v>
      </c>
      <c r="Q2674" s="56">
        <f t="shared" ca="1" si="14"/>
        <v>5.7407877515006821E+21</v>
      </c>
      <c r="R2674" s="57">
        <f t="shared" ca="1" si="15"/>
        <v>0</v>
      </c>
      <c r="S2674" s="8"/>
      <c r="T2674" s="8"/>
      <c r="U2674" s="8"/>
      <c r="V2674" s="8"/>
      <c r="W2674" s="8"/>
      <c r="X2674" s="8"/>
      <c r="Y2674" s="8"/>
      <c r="Z2674" s="8"/>
    </row>
    <row r="2675" spans="1:26" ht="15.75" customHeight="1">
      <c r="A2675" s="8"/>
      <c r="B2675" s="8"/>
      <c r="C2675" s="8"/>
      <c r="D2675" s="8"/>
      <c r="E2675" s="8"/>
      <c r="F2675" s="8"/>
      <c r="G2675" s="8"/>
      <c r="H2675" s="8"/>
      <c r="I2675" s="8"/>
      <c r="J2675" s="8"/>
      <c r="K2675" s="8"/>
      <c r="L2675" s="8"/>
      <c r="M2675" s="32"/>
      <c r="N2675" s="57" t="str">
        <f t="shared" si="17"/>
        <v/>
      </c>
      <c r="O2675" s="54">
        <f t="shared" ca="1" si="3"/>
        <v>45</v>
      </c>
      <c r="P2675" s="55">
        <f t="shared" ca="1" si="13"/>
        <v>2.2963151006002728E+20</v>
      </c>
      <c r="Q2675" s="56">
        <f t="shared" ca="1" si="14"/>
        <v>5.9704192615607089E+21</v>
      </c>
      <c r="R2675" s="57">
        <f t="shared" ca="1" si="15"/>
        <v>0</v>
      </c>
      <c r="S2675" s="8"/>
      <c r="T2675" s="8"/>
      <c r="U2675" s="8"/>
      <c r="V2675" s="8"/>
      <c r="W2675" s="8"/>
      <c r="X2675" s="8"/>
      <c r="Y2675" s="8"/>
      <c r="Z2675" s="8"/>
    </row>
    <row r="2676" spans="1:26" ht="15.75" customHeight="1">
      <c r="A2676" s="8"/>
      <c r="B2676" s="8"/>
      <c r="C2676" s="8"/>
      <c r="D2676" s="8"/>
      <c r="E2676" s="8"/>
      <c r="F2676" s="8"/>
      <c r="G2676" s="8"/>
      <c r="H2676" s="8"/>
      <c r="I2676" s="8"/>
      <c r="J2676" s="8"/>
      <c r="K2676" s="8"/>
      <c r="L2676" s="8"/>
      <c r="M2676" s="32"/>
      <c r="N2676" s="57" t="str">
        <f t="shared" si="17"/>
        <v/>
      </c>
      <c r="O2676" s="54">
        <f t="shared" ca="1" si="3"/>
        <v>96</v>
      </c>
      <c r="P2676" s="55">
        <f t="shared" ca="1" si="13"/>
        <v>-1.1940838523121418E+20</v>
      </c>
      <c r="Q2676" s="56">
        <f t="shared" ca="1" si="14"/>
        <v>5.8510108763294951E+21</v>
      </c>
      <c r="R2676" s="57">
        <f t="shared" ca="1" si="15"/>
        <v>1</v>
      </c>
      <c r="S2676" s="8"/>
      <c r="T2676" s="8"/>
      <c r="U2676" s="8"/>
      <c r="V2676" s="8"/>
      <c r="W2676" s="8"/>
      <c r="X2676" s="8"/>
      <c r="Y2676" s="8"/>
      <c r="Z2676" s="8"/>
    </row>
    <row r="2677" spans="1:26" ht="15.75" customHeight="1">
      <c r="A2677" s="8"/>
      <c r="B2677" s="8"/>
      <c r="C2677" s="8"/>
      <c r="D2677" s="8"/>
      <c r="E2677" s="8"/>
      <c r="F2677" s="8"/>
      <c r="G2677" s="8"/>
      <c r="H2677" s="8"/>
      <c r="I2677" s="8"/>
      <c r="J2677" s="8"/>
      <c r="K2677" s="8"/>
      <c r="L2677" s="8"/>
      <c r="M2677" s="32"/>
      <c r="N2677" s="57" t="str">
        <f t="shared" si="17"/>
        <v/>
      </c>
      <c r="O2677" s="54">
        <f t="shared" ca="1" si="3"/>
        <v>58</v>
      </c>
      <c r="P2677" s="55">
        <f t="shared" ca="1" si="13"/>
        <v>2.340404350531798E+20</v>
      </c>
      <c r="Q2677" s="56">
        <f t="shared" ca="1" si="14"/>
        <v>6.0850513113826753E+21</v>
      </c>
      <c r="R2677" s="57">
        <f t="shared" ca="1" si="15"/>
        <v>0</v>
      </c>
      <c r="S2677" s="8"/>
      <c r="T2677" s="8"/>
      <c r="U2677" s="8"/>
      <c r="V2677" s="8"/>
      <c r="W2677" s="8"/>
      <c r="X2677" s="8"/>
      <c r="Y2677" s="8"/>
      <c r="Z2677" s="8"/>
    </row>
    <row r="2678" spans="1:26" ht="15.75" customHeight="1">
      <c r="A2678" s="8"/>
      <c r="B2678" s="8"/>
      <c r="C2678" s="8"/>
      <c r="D2678" s="8"/>
      <c r="E2678" s="8"/>
      <c r="F2678" s="8"/>
      <c r="G2678" s="8"/>
      <c r="H2678" s="8"/>
      <c r="I2678" s="8"/>
      <c r="J2678" s="8"/>
      <c r="K2678" s="8"/>
      <c r="L2678" s="8"/>
      <c r="M2678" s="32"/>
      <c r="N2678" s="57" t="str">
        <f t="shared" si="17"/>
        <v/>
      </c>
      <c r="O2678" s="54">
        <f t="shared" ca="1" si="3"/>
        <v>78</v>
      </c>
      <c r="P2678" s="55">
        <f t="shared" ca="1" si="13"/>
        <v>-1.2170102622765351E+20</v>
      </c>
      <c r="Q2678" s="56">
        <f t="shared" ca="1" si="14"/>
        <v>5.9633502851550214E+21</v>
      </c>
      <c r="R2678" s="57">
        <f t="shared" ca="1" si="15"/>
        <v>1</v>
      </c>
      <c r="S2678" s="8"/>
      <c r="T2678" s="8"/>
      <c r="U2678" s="8"/>
      <c r="V2678" s="8"/>
      <c r="W2678" s="8"/>
      <c r="X2678" s="8"/>
      <c r="Y2678" s="8"/>
      <c r="Z2678" s="8"/>
    </row>
    <row r="2679" spans="1:26" ht="15.75" customHeight="1">
      <c r="A2679" s="8"/>
      <c r="B2679" s="8"/>
      <c r="C2679" s="8"/>
      <c r="D2679" s="8"/>
      <c r="E2679" s="8"/>
      <c r="F2679" s="8"/>
      <c r="G2679" s="8"/>
      <c r="H2679" s="8"/>
      <c r="I2679" s="8"/>
      <c r="J2679" s="8"/>
      <c r="K2679" s="8"/>
      <c r="L2679" s="8"/>
      <c r="M2679" s="32"/>
      <c r="N2679" s="57" t="str">
        <f t="shared" si="17"/>
        <v/>
      </c>
      <c r="O2679" s="54">
        <f t="shared" ca="1" si="3"/>
        <v>9</v>
      </c>
      <c r="P2679" s="55">
        <f t="shared" ca="1" si="13"/>
        <v>2.3853401140620086E+20</v>
      </c>
      <c r="Q2679" s="56">
        <f t="shared" ca="1" si="14"/>
        <v>6.201884296561222E+21</v>
      </c>
      <c r="R2679" s="57">
        <f t="shared" ca="1" si="15"/>
        <v>0</v>
      </c>
      <c r="S2679" s="8"/>
      <c r="T2679" s="8"/>
      <c r="U2679" s="8"/>
      <c r="V2679" s="8"/>
      <c r="W2679" s="8"/>
      <c r="X2679" s="8"/>
      <c r="Y2679" s="8"/>
      <c r="Z2679" s="8"/>
    </row>
    <row r="2680" spans="1:26" ht="15.75" customHeight="1">
      <c r="A2680" s="8"/>
      <c r="B2680" s="8"/>
      <c r="C2680" s="8"/>
      <c r="D2680" s="8"/>
      <c r="E2680" s="8"/>
      <c r="F2680" s="8"/>
      <c r="G2680" s="8"/>
      <c r="H2680" s="8"/>
      <c r="I2680" s="8"/>
      <c r="J2680" s="8"/>
      <c r="K2680" s="8"/>
      <c r="L2680" s="8"/>
      <c r="M2680" s="32"/>
      <c r="N2680" s="57" t="str">
        <f t="shared" si="17"/>
        <v/>
      </c>
      <c r="O2680" s="54">
        <f t="shared" ca="1" si="3"/>
        <v>63</v>
      </c>
      <c r="P2680" s="55">
        <f t="shared" ca="1" si="13"/>
        <v>-1.2403768593122445E+20</v>
      </c>
      <c r="Q2680" s="56">
        <f t="shared" ca="1" si="14"/>
        <v>6.0778466106299971E+21</v>
      </c>
      <c r="R2680" s="57">
        <f t="shared" ca="1" si="15"/>
        <v>1</v>
      </c>
      <c r="S2680" s="8"/>
      <c r="T2680" s="8"/>
      <c r="U2680" s="8"/>
      <c r="V2680" s="8"/>
      <c r="W2680" s="8"/>
      <c r="X2680" s="8"/>
      <c r="Y2680" s="8"/>
      <c r="Z2680" s="8"/>
    </row>
    <row r="2681" spans="1:26" ht="15.75" customHeight="1">
      <c r="A2681" s="8"/>
      <c r="B2681" s="8"/>
      <c r="C2681" s="8"/>
      <c r="D2681" s="8"/>
      <c r="E2681" s="8"/>
      <c r="F2681" s="8"/>
      <c r="G2681" s="8"/>
      <c r="H2681" s="8"/>
      <c r="I2681" s="8"/>
      <c r="J2681" s="8"/>
      <c r="K2681" s="8"/>
      <c r="L2681" s="8"/>
      <c r="M2681" s="32"/>
      <c r="N2681" s="57" t="str">
        <f t="shared" si="17"/>
        <v/>
      </c>
      <c r="O2681" s="54">
        <f t="shared" ca="1" si="3"/>
        <v>5</v>
      </c>
      <c r="P2681" s="55">
        <f t="shared" ca="1" si="13"/>
        <v>2.4311386442519989E+20</v>
      </c>
      <c r="Q2681" s="56">
        <f t="shared" ca="1" si="14"/>
        <v>6.3209604750551967E+21</v>
      </c>
      <c r="R2681" s="57">
        <f t="shared" ca="1" si="15"/>
        <v>0</v>
      </c>
      <c r="S2681" s="8"/>
      <c r="T2681" s="8"/>
      <c r="U2681" s="8"/>
      <c r="V2681" s="8"/>
      <c r="W2681" s="8"/>
      <c r="X2681" s="8"/>
      <c r="Y2681" s="8"/>
      <c r="Z2681" s="8"/>
    </row>
    <row r="2682" spans="1:26" ht="15.75" customHeight="1">
      <c r="A2682" s="8"/>
      <c r="B2682" s="8"/>
      <c r="C2682" s="8"/>
      <c r="D2682" s="8"/>
      <c r="E2682" s="8"/>
      <c r="F2682" s="8"/>
      <c r="G2682" s="8"/>
      <c r="H2682" s="8"/>
      <c r="I2682" s="8"/>
      <c r="J2682" s="8"/>
      <c r="K2682" s="8"/>
      <c r="L2682" s="8"/>
      <c r="M2682" s="32"/>
      <c r="N2682" s="57" t="str">
        <f t="shared" si="17"/>
        <v/>
      </c>
      <c r="O2682" s="54">
        <f t="shared" ca="1" si="3"/>
        <v>91</v>
      </c>
      <c r="P2682" s="55">
        <f t="shared" ca="1" si="13"/>
        <v>-1.2641920950110393E+20</v>
      </c>
      <c r="Q2682" s="56">
        <f t="shared" ca="1" si="14"/>
        <v>6.1945412655540926E+21</v>
      </c>
      <c r="R2682" s="57">
        <f t="shared" ca="1" si="15"/>
        <v>1</v>
      </c>
      <c r="S2682" s="8"/>
      <c r="T2682" s="8"/>
      <c r="U2682" s="8"/>
      <c r="V2682" s="8"/>
      <c r="W2682" s="8"/>
      <c r="X2682" s="8"/>
      <c r="Y2682" s="8"/>
      <c r="Z2682" s="8"/>
    </row>
    <row r="2683" spans="1:26" ht="15.75" customHeight="1">
      <c r="A2683" s="8"/>
      <c r="B2683" s="8"/>
      <c r="C2683" s="8"/>
      <c r="D2683" s="8"/>
      <c r="E2683" s="8"/>
      <c r="F2683" s="8"/>
      <c r="G2683" s="8"/>
      <c r="H2683" s="8"/>
      <c r="I2683" s="8"/>
      <c r="J2683" s="8"/>
      <c r="K2683" s="8"/>
      <c r="L2683" s="8"/>
      <c r="M2683" s="32"/>
      <c r="N2683" s="57" t="str">
        <f t="shared" si="17"/>
        <v/>
      </c>
      <c r="O2683" s="54">
        <f t="shared" ca="1" si="3"/>
        <v>57</v>
      </c>
      <c r="P2683" s="55">
        <f t="shared" ca="1" si="13"/>
        <v>2.4778165062216371E+20</v>
      </c>
      <c r="Q2683" s="56">
        <f t="shared" ca="1" si="14"/>
        <v>6.442322916176256E+21</v>
      </c>
      <c r="R2683" s="57">
        <f t="shared" ca="1" si="15"/>
        <v>0</v>
      </c>
      <c r="S2683" s="8"/>
      <c r="T2683" s="8"/>
      <c r="U2683" s="8"/>
      <c r="V2683" s="8"/>
      <c r="W2683" s="8"/>
      <c r="X2683" s="8"/>
      <c r="Y2683" s="8"/>
      <c r="Z2683" s="8"/>
    </row>
    <row r="2684" spans="1:26" ht="15.75" customHeight="1">
      <c r="A2684" s="8"/>
      <c r="B2684" s="8"/>
      <c r="C2684" s="8"/>
      <c r="D2684" s="8"/>
      <c r="E2684" s="8"/>
      <c r="F2684" s="8"/>
      <c r="G2684" s="8"/>
      <c r="H2684" s="8"/>
      <c r="I2684" s="8"/>
      <c r="J2684" s="8"/>
      <c r="K2684" s="8"/>
      <c r="L2684" s="8"/>
      <c r="M2684" s="32"/>
      <c r="N2684" s="57" t="str">
        <f t="shared" si="17"/>
        <v/>
      </c>
      <c r="O2684" s="54">
        <f t="shared" ca="1" si="3"/>
        <v>67</v>
      </c>
      <c r="P2684" s="55">
        <f t="shared" ca="1" si="13"/>
        <v>-1.2884645832352512E+20</v>
      </c>
      <c r="Q2684" s="56">
        <f t="shared" ca="1" si="14"/>
        <v>6.3134764578527311E+21</v>
      </c>
      <c r="R2684" s="57">
        <f t="shared" ca="1" si="15"/>
        <v>1</v>
      </c>
      <c r="S2684" s="8"/>
      <c r="T2684" s="8"/>
      <c r="U2684" s="8"/>
      <c r="V2684" s="8"/>
      <c r="W2684" s="8"/>
      <c r="X2684" s="8"/>
      <c r="Y2684" s="8"/>
      <c r="Z2684" s="8"/>
    </row>
    <row r="2685" spans="1:26" ht="15.75" customHeight="1">
      <c r="A2685" s="8"/>
      <c r="B2685" s="8"/>
      <c r="C2685" s="8"/>
      <c r="D2685" s="8"/>
      <c r="E2685" s="8"/>
      <c r="F2685" s="8"/>
      <c r="G2685" s="8"/>
      <c r="H2685" s="8"/>
      <c r="I2685" s="8"/>
      <c r="J2685" s="8"/>
      <c r="K2685" s="8"/>
      <c r="L2685" s="8"/>
      <c r="M2685" s="32"/>
      <c r="N2685" s="57" t="str">
        <f t="shared" si="17"/>
        <v/>
      </c>
      <c r="O2685" s="54">
        <f t="shared" ca="1" si="3"/>
        <v>64</v>
      </c>
      <c r="P2685" s="55">
        <f t="shared" ca="1" si="13"/>
        <v>-1.2626952915705463E+20</v>
      </c>
      <c r="Q2685" s="56">
        <f t="shared" ca="1" si="14"/>
        <v>6.1872069286956766E+21</v>
      </c>
      <c r="R2685" s="57">
        <f t="shared" ca="1" si="15"/>
        <v>2</v>
      </c>
      <c r="S2685" s="8"/>
      <c r="T2685" s="8"/>
      <c r="U2685" s="8"/>
      <c r="V2685" s="8"/>
      <c r="W2685" s="8"/>
      <c r="X2685" s="8"/>
      <c r="Y2685" s="8"/>
      <c r="Z2685" s="8"/>
    </row>
    <row r="2686" spans="1:26" ht="15.75" customHeight="1">
      <c r="A2686" s="8"/>
      <c r="B2686" s="8"/>
      <c r="C2686" s="8"/>
      <c r="D2686" s="8"/>
      <c r="E2686" s="8"/>
      <c r="F2686" s="8"/>
      <c r="G2686" s="8"/>
      <c r="H2686" s="8"/>
      <c r="I2686" s="8"/>
      <c r="J2686" s="8"/>
      <c r="K2686" s="8"/>
      <c r="L2686" s="8"/>
      <c r="M2686" s="32"/>
      <c r="N2686" s="57" t="str">
        <f t="shared" si="17"/>
        <v/>
      </c>
      <c r="O2686" s="54">
        <f t="shared" ca="1" si="3"/>
        <v>33</v>
      </c>
      <c r="P2686" s="55">
        <f t="shared" ca="1" si="13"/>
        <v>2.4748827714782708E+20</v>
      </c>
      <c r="Q2686" s="56">
        <f t="shared" ca="1" si="14"/>
        <v>6.4346952058435042E+21</v>
      </c>
      <c r="R2686" s="57">
        <f t="shared" ca="1" si="15"/>
        <v>0</v>
      </c>
      <c r="S2686" s="8"/>
      <c r="T2686" s="8"/>
      <c r="U2686" s="8"/>
      <c r="V2686" s="8"/>
      <c r="W2686" s="8"/>
      <c r="X2686" s="8"/>
      <c r="Y2686" s="8"/>
      <c r="Z2686" s="8"/>
    </row>
    <row r="2687" spans="1:26" ht="15.75" customHeight="1">
      <c r="A2687" s="8"/>
      <c r="B2687" s="8"/>
      <c r="C2687" s="8"/>
      <c r="D2687" s="8"/>
      <c r="E2687" s="8"/>
      <c r="F2687" s="8"/>
      <c r="G2687" s="8"/>
      <c r="H2687" s="8"/>
      <c r="I2687" s="8"/>
      <c r="J2687" s="8"/>
      <c r="K2687" s="8"/>
      <c r="L2687" s="8"/>
      <c r="M2687" s="32"/>
      <c r="N2687" s="57" t="str">
        <f t="shared" si="17"/>
        <v/>
      </c>
      <c r="O2687" s="54">
        <f t="shared" ca="1" si="3"/>
        <v>6</v>
      </c>
      <c r="P2687" s="55">
        <f t="shared" ca="1" si="13"/>
        <v>2.5738780823374017E+20</v>
      </c>
      <c r="Q2687" s="56">
        <f t="shared" ca="1" si="14"/>
        <v>6.6920830140772442E+21</v>
      </c>
      <c r="R2687" s="57">
        <f t="shared" ca="1" si="15"/>
        <v>0</v>
      </c>
      <c r="S2687" s="8"/>
      <c r="T2687" s="8"/>
      <c r="U2687" s="8"/>
      <c r="V2687" s="8"/>
      <c r="W2687" s="8"/>
      <c r="X2687" s="8"/>
      <c r="Y2687" s="8"/>
      <c r="Z2687" s="8"/>
    </row>
    <row r="2688" spans="1:26" ht="15.75" customHeight="1">
      <c r="A2688" s="8"/>
      <c r="B2688" s="8"/>
      <c r="C2688" s="8"/>
      <c r="D2688" s="8"/>
      <c r="E2688" s="8"/>
      <c r="F2688" s="8"/>
      <c r="G2688" s="8"/>
      <c r="H2688" s="8"/>
      <c r="I2688" s="8"/>
      <c r="J2688" s="8"/>
      <c r="K2688" s="8"/>
      <c r="L2688" s="8"/>
      <c r="M2688" s="32"/>
      <c r="N2688" s="57" t="str">
        <f t="shared" si="17"/>
        <v/>
      </c>
      <c r="O2688" s="54">
        <f t="shared" ca="1" si="3"/>
        <v>28</v>
      </c>
      <c r="P2688" s="55">
        <f t="shared" ca="1" si="13"/>
        <v>2.6768332056308977E+20</v>
      </c>
      <c r="Q2688" s="56">
        <f t="shared" ca="1" si="14"/>
        <v>6.9597663346403343E+21</v>
      </c>
      <c r="R2688" s="57">
        <f t="shared" ca="1" si="15"/>
        <v>0</v>
      </c>
      <c r="S2688" s="8"/>
      <c r="T2688" s="8"/>
      <c r="U2688" s="8"/>
      <c r="V2688" s="8"/>
      <c r="W2688" s="8"/>
      <c r="X2688" s="8"/>
      <c r="Y2688" s="8"/>
      <c r="Z2688" s="8"/>
    </row>
    <row r="2689" spans="1:26" ht="15.75" customHeight="1">
      <c r="A2689" s="8"/>
      <c r="B2689" s="8"/>
      <c r="C2689" s="8"/>
      <c r="D2689" s="8"/>
      <c r="E2689" s="8"/>
      <c r="F2689" s="8"/>
      <c r="G2689" s="8"/>
      <c r="H2689" s="8"/>
      <c r="I2689" s="8"/>
      <c r="J2689" s="8"/>
      <c r="K2689" s="8"/>
      <c r="L2689" s="8"/>
      <c r="M2689" s="32"/>
      <c r="N2689" s="57" t="str">
        <f t="shared" si="17"/>
        <v/>
      </c>
      <c r="O2689" s="54">
        <f t="shared" ca="1" si="3"/>
        <v>88</v>
      </c>
      <c r="P2689" s="55">
        <f t="shared" ca="1" si="13"/>
        <v>-1.3919532669280669E+20</v>
      </c>
      <c r="Q2689" s="56">
        <f t="shared" ca="1" si="14"/>
        <v>6.8205710079475277E+21</v>
      </c>
      <c r="R2689" s="57">
        <f t="shared" ca="1" si="15"/>
        <v>1</v>
      </c>
      <c r="S2689" s="8"/>
      <c r="T2689" s="8"/>
      <c r="U2689" s="8"/>
      <c r="V2689" s="8"/>
      <c r="W2689" s="8"/>
      <c r="X2689" s="8"/>
      <c r="Y2689" s="8"/>
      <c r="Z2689" s="8"/>
    </row>
    <row r="2690" spans="1:26" ht="15.75" customHeight="1">
      <c r="A2690" s="8"/>
      <c r="B2690" s="8"/>
      <c r="C2690" s="8"/>
      <c r="D2690" s="8"/>
      <c r="E2690" s="8"/>
      <c r="F2690" s="8"/>
      <c r="G2690" s="8"/>
      <c r="H2690" s="8"/>
      <c r="I2690" s="8"/>
      <c r="J2690" s="8"/>
      <c r="K2690" s="8"/>
      <c r="L2690" s="8"/>
      <c r="M2690" s="32"/>
      <c r="N2690" s="57" t="str">
        <f t="shared" si="17"/>
        <v/>
      </c>
      <c r="O2690" s="54">
        <f t="shared" ca="1" si="3"/>
        <v>15</v>
      </c>
      <c r="P2690" s="55">
        <f t="shared" ca="1" si="13"/>
        <v>2.7282284031790111E+20</v>
      </c>
      <c r="Q2690" s="56">
        <f t="shared" ca="1" si="14"/>
        <v>7.093393848265429E+21</v>
      </c>
      <c r="R2690" s="57">
        <f t="shared" ca="1" si="15"/>
        <v>0</v>
      </c>
      <c r="S2690" s="8"/>
      <c r="T2690" s="8"/>
      <c r="U2690" s="8"/>
      <c r="V2690" s="8"/>
      <c r="W2690" s="8"/>
      <c r="X2690" s="8"/>
      <c r="Y2690" s="8"/>
      <c r="Z2690" s="8"/>
    </row>
    <row r="2691" spans="1:26" ht="15.75" customHeight="1">
      <c r="A2691" s="8"/>
      <c r="B2691" s="8"/>
      <c r="C2691" s="8"/>
      <c r="D2691" s="8"/>
      <c r="E2691" s="8"/>
      <c r="F2691" s="8"/>
      <c r="G2691" s="8"/>
      <c r="H2691" s="8"/>
      <c r="I2691" s="8"/>
      <c r="J2691" s="8"/>
      <c r="K2691" s="8"/>
      <c r="L2691" s="8"/>
      <c r="M2691" s="32"/>
      <c r="N2691" s="57" t="str">
        <f t="shared" si="17"/>
        <v/>
      </c>
      <c r="O2691" s="54">
        <f t="shared" ca="1" si="3"/>
        <v>82</v>
      </c>
      <c r="P2691" s="55">
        <f t="shared" ca="1" si="13"/>
        <v>-1.4186787696530858E+20</v>
      </c>
      <c r="Q2691" s="56">
        <f t="shared" ca="1" si="14"/>
        <v>6.95152597130012E+21</v>
      </c>
      <c r="R2691" s="57">
        <f t="shared" ca="1" si="15"/>
        <v>1</v>
      </c>
      <c r="S2691" s="8"/>
      <c r="T2691" s="8"/>
      <c r="U2691" s="8"/>
      <c r="V2691" s="8"/>
      <c r="W2691" s="8"/>
      <c r="X2691" s="8"/>
      <c r="Y2691" s="8"/>
      <c r="Z2691" s="8"/>
    </row>
    <row r="2692" spans="1:26" ht="15.75" customHeight="1">
      <c r="A2692" s="8"/>
      <c r="B2692" s="8"/>
      <c r="C2692" s="8"/>
      <c r="D2692" s="8"/>
      <c r="E2692" s="8"/>
      <c r="F2692" s="8"/>
      <c r="G2692" s="8"/>
      <c r="H2692" s="8"/>
      <c r="I2692" s="8"/>
      <c r="J2692" s="8"/>
      <c r="K2692" s="8"/>
      <c r="L2692" s="8"/>
      <c r="M2692" s="32"/>
      <c r="N2692" s="57" t="str">
        <f t="shared" si="17"/>
        <v/>
      </c>
      <c r="O2692" s="54">
        <f t="shared" ca="1" si="3"/>
        <v>97</v>
      </c>
      <c r="P2692" s="55">
        <f t="shared" ca="1" si="13"/>
        <v>-1.390305194260024E+20</v>
      </c>
      <c r="Q2692" s="56">
        <f t="shared" ca="1" si="14"/>
        <v>6.8124954518741173E+21</v>
      </c>
      <c r="R2692" s="57">
        <f t="shared" ca="1" si="15"/>
        <v>2</v>
      </c>
      <c r="S2692" s="8"/>
      <c r="T2692" s="8"/>
      <c r="U2692" s="8"/>
      <c r="V2692" s="8"/>
      <c r="W2692" s="8"/>
      <c r="X2692" s="8"/>
      <c r="Y2692" s="8"/>
      <c r="Z2692" s="8"/>
    </row>
    <row r="2693" spans="1:26" ht="15.75" customHeight="1">
      <c r="A2693" s="8"/>
      <c r="B2693" s="8"/>
      <c r="C2693" s="8"/>
      <c r="D2693" s="8"/>
      <c r="E2693" s="8"/>
      <c r="F2693" s="8"/>
      <c r="G2693" s="8"/>
      <c r="H2693" s="8"/>
      <c r="I2693" s="8"/>
      <c r="J2693" s="8"/>
      <c r="K2693" s="8"/>
      <c r="L2693" s="8"/>
      <c r="M2693" s="32"/>
      <c r="N2693" s="57" t="str">
        <f t="shared" si="17"/>
        <v/>
      </c>
      <c r="O2693" s="54">
        <f t="shared" ca="1" si="3"/>
        <v>97</v>
      </c>
      <c r="P2693" s="55">
        <f t="shared" ca="1" si="13"/>
        <v>-1.3624990903748234E+20</v>
      </c>
      <c r="Q2693" s="56">
        <f t="shared" ca="1" si="14"/>
        <v>6.6762455428366346E+21</v>
      </c>
      <c r="R2693" s="57">
        <f t="shared" ca="1" si="15"/>
        <v>3</v>
      </c>
      <c r="S2693" s="8"/>
      <c r="T2693" s="8"/>
      <c r="U2693" s="8"/>
      <c r="V2693" s="8"/>
      <c r="W2693" s="8"/>
      <c r="X2693" s="8"/>
      <c r="Y2693" s="8"/>
      <c r="Z2693" s="8"/>
    </row>
    <row r="2694" spans="1:26" ht="15.75" customHeight="1">
      <c r="A2694" s="8"/>
      <c r="B2694" s="8"/>
      <c r="C2694" s="8"/>
      <c r="D2694" s="8"/>
      <c r="E2694" s="8"/>
      <c r="F2694" s="8"/>
      <c r="G2694" s="8"/>
      <c r="H2694" s="8"/>
      <c r="I2694" s="8"/>
      <c r="J2694" s="8"/>
      <c r="K2694" s="8"/>
      <c r="L2694" s="8"/>
      <c r="M2694" s="32"/>
      <c r="N2694" s="57" t="str">
        <f t="shared" si="17"/>
        <v/>
      </c>
      <c r="O2694" s="54">
        <f t="shared" ca="1" si="3"/>
        <v>77</v>
      </c>
      <c r="P2694" s="55">
        <f t="shared" ca="1" si="13"/>
        <v>-1.3352491085673269E+20</v>
      </c>
      <c r="Q2694" s="56">
        <f t="shared" ca="1" si="14"/>
        <v>6.542720631979902E+21</v>
      </c>
      <c r="R2694" s="57">
        <f t="shared" ca="1" si="15"/>
        <v>4</v>
      </c>
      <c r="S2694" s="8"/>
      <c r="T2694" s="8"/>
      <c r="U2694" s="8"/>
      <c r="V2694" s="8"/>
      <c r="W2694" s="8"/>
      <c r="X2694" s="8"/>
      <c r="Y2694" s="8"/>
      <c r="Z2694" s="8"/>
    </row>
    <row r="2695" spans="1:26" ht="15.75" customHeight="1">
      <c r="A2695" s="8"/>
      <c r="B2695" s="8"/>
      <c r="C2695" s="8"/>
      <c r="D2695" s="8"/>
      <c r="E2695" s="8"/>
      <c r="F2695" s="8"/>
      <c r="G2695" s="8"/>
      <c r="H2695" s="8"/>
      <c r="I2695" s="8"/>
      <c r="J2695" s="8"/>
      <c r="K2695" s="8"/>
      <c r="L2695" s="8"/>
      <c r="M2695" s="32"/>
      <c r="N2695" s="57" t="str">
        <f t="shared" si="17"/>
        <v/>
      </c>
      <c r="O2695" s="54">
        <f t="shared" ca="1" si="3"/>
        <v>65</v>
      </c>
      <c r="P2695" s="55">
        <f t="shared" ca="1" si="13"/>
        <v>-1.3085441263959803E+20</v>
      </c>
      <c r="Q2695" s="56">
        <f t="shared" ca="1" si="14"/>
        <v>6.411866219340304E+21</v>
      </c>
      <c r="R2695" s="57">
        <f t="shared" ca="1" si="15"/>
        <v>5</v>
      </c>
      <c r="S2695" s="8"/>
      <c r="T2695" s="8"/>
      <c r="U2695" s="8"/>
      <c r="V2695" s="8"/>
      <c r="W2695" s="8"/>
      <c r="X2695" s="8"/>
      <c r="Y2695" s="8"/>
      <c r="Z2695" s="8"/>
    </row>
    <row r="2696" spans="1:26" ht="15.75" customHeight="1">
      <c r="A2696" s="8"/>
      <c r="B2696" s="8"/>
      <c r="C2696" s="8"/>
      <c r="D2696" s="8"/>
      <c r="E2696" s="8"/>
      <c r="F2696" s="8"/>
      <c r="G2696" s="8"/>
      <c r="H2696" s="8"/>
      <c r="I2696" s="8"/>
      <c r="J2696" s="8"/>
      <c r="K2696" s="8"/>
      <c r="L2696" s="8"/>
      <c r="M2696" s="32"/>
      <c r="N2696" s="57" t="str">
        <f t="shared" si="17"/>
        <v/>
      </c>
      <c r="O2696" s="54">
        <f t="shared" ca="1" si="3"/>
        <v>54</v>
      </c>
      <c r="P2696" s="55">
        <f t="shared" ca="1" si="13"/>
        <v>2.5647464877361218E+20</v>
      </c>
      <c r="Q2696" s="56">
        <f t="shared" ca="1" si="14"/>
        <v>6.6683408681139165E+21</v>
      </c>
      <c r="R2696" s="57">
        <f t="shared" ca="1" si="15"/>
        <v>0</v>
      </c>
      <c r="S2696" s="8"/>
      <c r="T2696" s="8"/>
      <c r="U2696" s="8"/>
      <c r="V2696" s="8"/>
      <c r="W2696" s="8"/>
      <c r="X2696" s="8"/>
      <c r="Y2696" s="8"/>
      <c r="Z2696" s="8"/>
    </row>
    <row r="2697" spans="1:26" ht="15.75" customHeight="1">
      <c r="A2697" s="8"/>
      <c r="B2697" s="8"/>
      <c r="C2697" s="8"/>
      <c r="D2697" s="8"/>
      <c r="E2697" s="8"/>
      <c r="F2697" s="8"/>
      <c r="G2697" s="8"/>
      <c r="H2697" s="8"/>
      <c r="I2697" s="8"/>
      <c r="J2697" s="8"/>
      <c r="K2697" s="8"/>
      <c r="L2697" s="8"/>
      <c r="M2697" s="32"/>
      <c r="N2697" s="57" t="str">
        <f t="shared" si="17"/>
        <v/>
      </c>
      <c r="O2697" s="54">
        <f t="shared" ca="1" si="3"/>
        <v>71</v>
      </c>
      <c r="P2697" s="55">
        <f t="shared" ca="1" si="13"/>
        <v>-1.3336681736227833E+20</v>
      </c>
      <c r="Q2697" s="56">
        <f t="shared" ca="1" si="14"/>
        <v>6.5349740507516381E+21</v>
      </c>
      <c r="R2697" s="57">
        <f t="shared" ca="1" si="15"/>
        <v>1</v>
      </c>
      <c r="S2697" s="8"/>
      <c r="T2697" s="8"/>
      <c r="U2697" s="8"/>
      <c r="V2697" s="8"/>
      <c r="W2697" s="8"/>
      <c r="X2697" s="8"/>
      <c r="Y2697" s="8"/>
      <c r="Z2697" s="8"/>
    </row>
    <row r="2698" spans="1:26" ht="15.75" customHeight="1">
      <c r="A2698" s="8"/>
      <c r="B2698" s="8"/>
      <c r="C2698" s="8"/>
      <c r="D2698" s="8"/>
      <c r="E2698" s="8"/>
      <c r="F2698" s="8"/>
      <c r="G2698" s="8"/>
      <c r="H2698" s="8"/>
      <c r="I2698" s="8"/>
      <c r="J2698" s="8"/>
      <c r="K2698" s="8"/>
      <c r="L2698" s="8"/>
      <c r="M2698" s="32"/>
      <c r="N2698" s="57" t="str">
        <f t="shared" si="17"/>
        <v/>
      </c>
      <c r="O2698" s="54">
        <f t="shared" ca="1" si="3"/>
        <v>31</v>
      </c>
      <c r="P2698" s="55">
        <f t="shared" ca="1" si="13"/>
        <v>2.6139896203006552E+20</v>
      </c>
      <c r="Q2698" s="56">
        <f t="shared" ca="1" si="14"/>
        <v>6.7963730127817036E+21</v>
      </c>
      <c r="R2698" s="57">
        <f t="shared" ca="1" si="15"/>
        <v>0</v>
      </c>
      <c r="S2698" s="8"/>
      <c r="T2698" s="8"/>
      <c r="U2698" s="8"/>
      <c r="V2698" s="8"/>
      <c r="W2698" s="8"/>
      <c r="X2698" s="8"/>
      <c r="Y2698" s="8"/>
      <c r="Z2698" s="8"/>
    </row>
    <row r="2699" spans="1:26" ht="15.75" customHeight="1">
      <c r="A2699" s="8"/>
      <c r="B2699" s="8"/>
      <c r="C2699" s="8"/>
      <c r="D2699" s="8"/>
      <c r="E2699" s="8"/>
      <c r="F2699" s="8"/>
      <c r="G2699" s="8"/>
      <c r="H2699" s="8"/>
      <c r="I2699" s="8"/>
      <c r="J2699" s="8"/>
      <c r="K2699" s="8"/>
      <c r="L2699" s="8"/>
      <c r="M2699" s="32"/>
      <c r="N2699" s="57" t="str">
        <f t="shared" si="17"/>
        <v/>
      </c>
      <c r="O2699" s="54">
        <f t="shared" ca="1" si="3"/>
        <v>86</v>
      </c>
      <c r="P2699" s="55">
        <f t="shared" ca="1" si="13"/>
        <v>-1.3592746025563408E+20</v>
      </c>
      <c r="Q2699" s="56">
        <f t="shared" ca="1" si="14"/>
        <v>6.6604455525260691E+21</v>
      </c>
      <c r="R2699" s="57">
        <f t="shared" ca="1" si="15"/>
        <v>1</v>
      </c>
      <c r="S2699" s="8"/>
      <c r="T2699" s="8"/>
      <c r="U2699" s="8"/>
      <c r="V2699" s="8"/>
      <c r="W2699" s="8"/>
      <c r="X2699" s="8"/>
      <c r="Y2699" s="8"/>
      <c r="Z2699" s="8"/>
    </row>
    <row r="2700" spans="1:26" ht="15.75" customHeight="1">
      <c r="A2700" s="8"/>
      <c r="B2700" s="8"/>
      <c r="C2700" s="8"/>
      <c r="D2700" s="8"/>
      <c r="E2700" s="8"/>
      <c r="F2700" s="8"/>
      <c r="G2700" s="8"/>
      <c r="H2700" s="8"/>
      <c r="I2700" s="8"/>
      <c r="J2700" s="8"/>
      <c r="K2700" s="8"/>
      <c r="L2700" s="8"/>
      <c r="M2700" s="32"/>
      <c r="N2700" s="57" t="str">
        <f t="shared" si="17"/>
        <v/>
      </c>
      <c r="O2700" s="54">
        <f t="shared" ca="1" si="3"/>
        <v>23</v>
      </c>
      <c r="P2700" s="55">
        <f t="shared" ca="1" si="13"/>
        <v>2.6641782210104276E+20</v>
      </c>
      <c r="Q2700" s="56">
        <f t="shared" ca="1" si="14"/>
        <v>6.926863374627112E+21</v>
      </c>
      <c r="R2700" s="57">
        <f t="shared" ca="1" si="15"/>
        <v>0</v>
      </c>
      <c r="S2700" s="8"/>
      <c r="T2700" s="8"/>
      <c r="U2700" s="8"/>
      <c r="V2700" s="8"/>
      <c r="W2700" s="8"/>
      <c r="X2700" s="8"/>
      <c r="Y2700" s="8"/>
      <c r="Z2700" s="8"/>
    </row>
    <row r="2701" spans="1:26" ht="15.75" customHeight="1">
      <c r="A2701" s="8"/>
      <c r="B2701" s="8"/>
      <c r="C2701" s="8"/>
      <c r="D2701" s="8"/>
      <c r="E2701" s="8"/>
      <c r="F2701" s="8"/>
      <c r="G2701" s="8"/>
      <c r="H2701" s="8"/>
      <c r="I2701" s="8"/>
      <c r="J2701" s="8"/>
      <c r="K2701" s="8"/>
      <c r="L2701" s="8"/>
      <c r="M2701" s="32"/>
      <c r="N2701" s="57" t="str">
        <f t="shared" si="17"/>
        <v/>
      </c>
      <c r="O2701" s="54">
        <f t="shared" ca="1" si="3"/>
        <v>78</v>
      </c>
      <c r="P2701" s="55">
        <f t="shared" ca="1" si="13"/>
        <v>-1.3853726749254223E+20</v>
      </c>
      <c r="Q2701" s="56">
        <f t="shared" ca="1" si="14"/>
        <v>6.7883261071345697E+21</v>
      </c>
      <c r="R2701" s="57">
        <f t="shared" ca="1" si="15"/>
        <v>1</v>
      </c>
      <c r="S2701" s="8"/>
      <c r="T2701" s="8"/>
      <c r="U2701" s="8"/>
      <c r="V2701" s="8"/>
      <c r="W2701" s="8"/>
      <c r="X2701" s="8"/>
      <c r="Y2701" s="8"/>
      <c r="Z2701" s="8"/>
    </row>
    <row r="2702" spans="1:26" ht="15.75" customHeight="1">
      <c r="A2702" s="8"/>
      <c r="B2702" s="8"/>
      <c r="C2702" s="8"/>
      <c r="D2702" s="8"/>
      <c r="E2702" s="8"/>
      <c r="F2702" s="8"/>
      <c r="G2702" s="8"/>
      <c r="H2702" s="8"/>
      <c r="I2702" s="8"/>
      <c r="J2702" s="8"/>
      <c r="K2702" s="8"/>
      <c r="L2702" s="8"/>
      <c r="M2702" s="32"/>
      <c r="N2702" s="57" t="str">
        <f t="shared" si="17"/>
        <v/>
      </c>
      <c r="O2702" s="54">
        <f t="shared" ca="1" si="3"/>
        <v>69</v>
      </c>
      <c r="P2702" s="55">
        <f t="shared" ca="1" si="13"/>
        <v>-1.3576652214269139E+20</v>
      </c>
      <c r="Q2702" s="56">
        <f t="shared" ca="1" si="14"/>
        <v>6.6525595849918786E+21</v>
      </c>
      <c r="R2702" s="57">
        <f t="shared" ca="1" si="15"/>
        <v>2</v>
      </c>
      <c r="S2702" s="8"/>
      <c r="T2702" s="8"/>
      <c r="U2702" s="8"/>
      <c r="V2702" s="8"/>
      <c r="W2702" s="8"/>
      <c r="X2702" s="8"/>
      <c r="Y2702" s="8"/>
      <c r="Z2702" s="8"/>
    </row>
    <row r="2703" spans="1:26" ht="15.75" customHeight="1">
      <c r="A2703" s="8"/>
      <c r="B2703" s="8"/>
      <c r="C2703" s="8"/>
      <c r="D2703" s="8"/>
      <c r="E2703" s="8"/>
      <c r="F2703" s="8"/>
      <c r="G2703" s="8"/>
      <c r="H2703" s="8"/>
      <c r="I2703" s="8"/>
      <c r="J2703" s="8"/>
      <c r="K2703" s="8"/>
      <c r="L2703" s="8"/>
      <c r="M2703" s="32"/>
      <c r="N2703" s="57" t="str">
        <f t="shared" si="17"/>
        <v/>
      </c>
      <c r="O2703" s="54">
        <f t="shared" ca="1" si="3"/>
        <v>97</v>
      </c>
      <c r="P2703" s="55">
        <f t="shared" ca="1" si="13"/>
        <v>-1.3305119169983757E+20</v>
      </c>
      <c r="Q2703" s="56">
        <f t="shared" ca="1" si="14"/>
        <v>6.5195083932920405E+21</v>
      </c>
      <c r="R2703" s="57">
        <f t="shared" ca="1" si="15"/>
        <v>3</v>
      </c>
      <c r="S2703" s="8"/>
      <c r="T2703" s="8"/>
      <c r="U2703" s="8"/>
      <c r="V2703" s="8"/>
      <c r="W2703" s="8"/>
      <c r="X2703" s="8"/>
      <c r="Y2703" s="8"/>
      <c r="Z2703" s="8"/>
    </row>
    <row r="2704" spans="1:26" ht="15.75" customHeight="1">
      <c r="A2704" s="8"/>
      <c r="B2704" s="8"/>
      <c r="C2704" s="8"/>
      <c r="D2704" s="8"/>
      <c r="E2704" s="8"/>
      <c r="F2704" s="8"/>
      <c r="G2704" s="8"/>
      <c r="H2704" s="8"/>
      <c r="I2704" s="8"/>
      <c r="J2704" s="8"/>
      <c r="K2704" s="8"/>
      <c r="L2704" s="8"/>
      <c r="M2704" s="32"/>
      <c r="N2704" s="57" t="str">
        <f t="shared" si="17"/>
        <v/>
      </c>
      <c r="O2704" s="54">
        <f t="shared" ca="1" si="3"/>
        <v>72</v>
      </c>
      <c r="P2704" s="55">
        <f t="shared" ca="1" si="13"/>
        <v>-1.3039016786584081E+20</v>
      </c>
      <c r="Q2704" s="56">
        <f t="shared" ca="1" si="14"/>
        <v>6.3891182254261996E+21</v>
      </c>
      <c r="R2704" s="57">
        <f t="shared" ca="1" si="15"/>
        <v>4</v>
      </c>
      <c r="S2704" s="8"/>
      <c r="T2704" s="8"/>
      <c r="U2704" s="8"/>
      <c r="V2704" s="8"/>
      <c r="W2704" s="8"/>
      <c r="X2704" s="8"/>
      <c r="Y2704" s="8"/>
      <c r="Z2704" s="8"/>
    </row>
    <row r="2705" spans="1:26" ht="15.75" customHeight="1">
      <c r="A2705" s="8"/>
      <c r="B2705" s="8"/>
      <c r="C2705" s="8"/>
      <c r="D2705" s="8"/>
      <c r="E2705" s="8"/>
      <c r="F2705" s="8"/>
      <c r="G2705" s="8"/>
      <c r="H2705" s="8"/>
      <c r="I2705" s="8"/>
      <c r="J2705" s="8"/>
      <c r="K2705" s="8"/>
      <c r="L2705" s="8"/>
      <c r="M2705" s="32"/>
      <c r="N2705" s="57" t="str">
        <f t="shared" si="17"/>
        <v/>
      </c>
      <c r="O2705" s="54">
        <f t="shared" ca="1" si="3"/>
        <v>2</v>
      </c>
      <c r="P2705" s="55">
        <f t="shared" ca="1" si="13"/>
        <v>2.5556472901704797E+20</v>
      </c>
      <c r="Q2705" s="56">
        <f t="shared" ca="1" si="14"/>
        <v>6.6446829544432478E+21</v>
      </c>
      <c r="R2705" s="57">
        <f t="shared" ca="1" si="15"/>
        <v>0</v>
      </c>
      <c r="S2705" s="8"/>
      <c r="T2705" s="8"/>
      <c r="U2705" s="8"/>
      <c r="V2705" s="8"/>
      <c r="W2705" s="8"/>
      <c r="X2705" s="8"/>
      <c r="Y2705" s="8"/>
      <c r="Z2705" s="8"/>
    </row>
    <row r="2706" spans="1:26" ht="15.75" customHeight="1">
      <c r="A2706" s="8"/>
      <c r="B2706" s="8"/>
      <c r="C2706" s="8"/>
      <c r="D2706" s="8"/>
      <c r="E2706" s="8"/>
      <c r="F2706" s="8"/>
      <c r="G2706" s="8"/>
      <c r="H2706" s="8"/>
      <c r="I2706" s="8"/>
      <c r="J2706" s="8"/>
      <c r="K2706" s="8"/>
      <c r="L2706" s="8"/>
      <c r="M2706" s="32"/>
      <c r="N2706" s="57" t="str">
        <f t="shared" si="17"/>
        <v/>
      </c>
      <c r="O2706" s="54">
        <f t="shared" ca="1" si="3"/>
        <v>24</v>
      </c>
      <c r="P2706" s="55">
        <f t="shared" ca="1" si="13"/>
        <v>2.657873181777299E+20</v>
      </c>
      <c r="Q2706" s="56">
        <f t="shared" ca="1" si="14"/>
        <v>6.9104702726209777E+21</v>
      </c>
      <c r="R2706" s="57">
        <f t="shared" ca="1" si="15"/>
        <v>0</v>
      </c>
      <c r="S2706" s="8"/>
      <c r="T2706" s="8"/>
      <c r="U2706" s="8"/>
      <c r="V2706" s="8"/>
      <c r="W2706" s="8"/>
      <c r="X2706" s="8"/>
      <c r="Y2706" s="8"/>
      <c r="Z2706" s="8"/>
    </row>
    <row r="2707" spans="1:26" ht="15.75" customHeight="1">
      <c r="A2707" s="8"/>
      <c r="B2707" s="8"/>
      <c r="C2707" s="8"/>
      <c r="D2707" s="8"/>
      <c r="E2707" s="8"/>
      <c r="F2707" s="8"/>
      <c r="G2707" s="8"/>
      <c r="H2707" s="8"/>
      <c r="I2707" s="8"/>
      <c r="J2707" s="8"/>
      <c r="K2707" s="8"/>
      <c r="L2707" s="8"/>
      <c r="M2707" s="32"/>
      <c r="N2707" s="57" t="str">
        <f t="shared" si="17"/>
        <v/>
      </c>
      <c r="O2707" s="54">
        <f t="shared" ca="1" si="3"/>
        <v>8</v>
      </c>
      <c r="P2707" s="55">
        <f t="shared" ca="1" si="13"/>
        <v>2.7641881090483913E+20</v>
      </c>
      <c r="Q2707" s="56">
        <f t="shared" ca="1" si="14"/>
        <v>7.1868890835258169E+21</v>
      </c>
      <c r="R2707" s="57">
        <f t="shared" ca="1" si="15"/>
        <v>0</v>
      </c>
      <c r="S2707" s="8"/>
      <c r="T2707" s="8"/>
      <c r="U2707" s="8"/>
      <c r="V2707" s="8"/>
      <c r="W2707" s="8"/>
      <c r="X2707" s="8"/>
      <c r="Y2707" s="8"/>
      <c r="Z2707" s="8"/>
    </row>
    <row r="2708" spans="1:26" ht="15.75" customHeight="1">
      <c r="A2708" s="8"/>
      <c r="B2708" s="8"/>
      <c r="C2708" s="8"/>
      <c r="D2708" s="8"/>
      <c r="E2708" s="8"/>
      <c r="F2708" s="8"/>
      <c r="G2708" s="8"/>
      <c r="H2708" s="8"/>
      <c r="I2708" s="8"/>
      <c r="J2708" s="8"/>
      <c r="K2708" s="8"/>
      <c r="L2708" s="8"/>
      <c r="M2708" s="32"/>
      <c r="N2708" s="57" t="str">
        <f t="shared" si="17"/>
        <v/>
      </c>
      <c r="O2708" s="54">
        <f t="shared" ca="1" si="3"/>
        <v>77</v>
      </c>
      <c r="P2708" s="55">
        <f t="shared" ca="1" si="13"/>
        <v>-1.4373778167051634E+20</v>
      </c>
      <c r="Q2708" s="56">
        <f t="shared" ca="1" si="14"/>
        <v>7.0431513018553011E+21</v>
      </c>
      <c r="R2708" s="57">
        <f t="shared" ca="1" si="15"/>
        <v>1</v>
      </c>
      <c r="S2708" s="8"/>
      <c r="T2708" s="8"/>
      <c r="U2708" s="8"/>
      <c r="V2708" s="8"/>
      <c r="W2708" s="8"/>
      <c r="X2708" s="8"/>
      <c r="Y2708" s="8"/>
      <c r="Z2708" s="8"/>
    </row>
    <row r="2709" spans="1:26" ht="15.75" customHeight="1">
      <c r="A2709" s="8"/>
      <c r="B2709" s="8"/>
      <c r="C2709" s="8"/>
      <c r="D2709" s="8"/>
      <c r="E2709" s="8"/>
      <c r="F2709" s="8"/>
      <c r="G2709" s="8"/>
      <c r="H2709" s="8"/>
      <c r="I2709" s="8"/>
      <c r="J2709" s="8"/>
      <c r="K2709" s="8"/>
      <c r="L2709" s="8"/>
      <c r="M2709" s="32"/>
      <c r="N2709" s="57" t="str">
        <f t="shared" si="17"/>
        <v/>
      </c>
      <c r="O2709" s="54">
        <f t="shared" ca="1" si="3"/>
        <v>19</v>
      </c>
      <c r="P2709" s="55">
        <f t="shared" ca="1" si="13"/>
        <v>2.8172605207421203E+20</v>
      </c>
      <c r="Q2709" s="56">
        <f t="shared" ca="1" si="14"/>
        <v>7.3248773539295134E+21</v>
      </c>
      <c r="R2709" s="57">
        <f t="shared" ca="1" si="15"/>
        <v>0</v>
      </c>
      <c r="S2709" s="8"/>
      <c r="T2709" s="8"/>
      <c r="U2709" s="8"/>
      <c r="V2709" s="8"/>
      <c r="W2709" s="8"/>
      <c r="X2709" s="8"/>
      <c r="Y2709" s="8"/>
      <c r="Z2709" s="8"/>
    </row>
    <row r="2710" spans="1:26" ht="15.75" customHeight="1">
      <c r="A2710" s="8"/>
      <c r="B2710" s="8"/>
      <c r="C2710" s="8"/>
      <c r="D2710" s="8"/>
      <c r="E2710" s="8"/>
      <c r="F2710" s="8"/>
      <c r="G2710" s="8"/>
      <c r="H2710" s="8"/>
      <c r="I2710" s="8"/>
      <c r="J2710" s="8"/>
      <c r="K2710" s="8"/>
      <c r="L2710" s="8"/>
      <c r="M2710" s="32"/>
      <c r="N2710" s="57" t="str">
        <f t="shared" si="17"/>
        <v/>
      </c>
      <c r="O2710" s="54">
        <f t="shared" ca="1" si="3"/>
        <v>17</v>
      </c>
      <c r="P2710" s="55">
        <f t="shared" ca="1" si="13"/>
        <v>2.9299509415718053E+20</v>
      </c>
      <c r="Q2710" s="56">
        <f t="shared" ca="1" si="14"/>
        <v>7.6178724480866939E+21</v>
      </c>
      <c r="R2710" s="57">
        <f t="shared" ca="1" si="15"/>
        <v>0</v>
      </c>
      <c r="S2710" s="8"/>
      <c r="T2710" s="8"/>
      <c r="U2710" s="8"/>
      <c r="V2710" s="8"/>
      <c r="W2710" s="8"/>
      <c r="X2710" s="8"/>
      <c r="Y2710" s="8"/>
      <c r="Z2710" s="8"/>
    </row>
    <row r="2711" spans="1:26" ht="15.75" customHeight="1">
      <c r="A2711" s="8"/>
      <c r="B2711" s="8"/>
      <c r="C2711" s="8"/>
      <c r="D2711" s="8"/>
      <c r="E2711" s="8"/>
      <c r="F2711" s="8"/>
      <c r="G2711" s="8"/>
      <c r="H2711" s="8"/>
      <c r="I2711" s="8"/>
      <c r="J2711" s="8"/>
      <c r="K2711" s="8"/>
      <c r="L2711" s="8"/>
      <c r="M2711" s="32"/>
      <c r="N2711" s="57" t="str">
        <f t="shared" si="17"/>
        <v/>
      </c>
      <c r="O2711" s="54">
        <f t="shared" ca="1" si="3"/>
        <v>24</v>
      </c>
      <c r="P2711" s="55">
        <f t="shared" ca="1" si="13"/>
        <v>3.0471489792346777E+20</v>
      </c>
      <c r="Q2711" s="56">
        <f t="shared" ca="1" si="14"/>
        <v>7.9225873460101613E+21</v>
      </c>
      <c r="R2711" s="57">
        <f t="shared" ca="1" si="15"/>
        <v>0</v>
      </c>
      <c r="S2711" s="8"/>
      <c r="T2711" s="8"/>
      <c r="U2711" s="8"/>
      <c r="V2711" s="8"/>
      <c r="W2711" s="8"/>
      <c r="X2711" s="8"/>
      <c r="Y2711" s="8"/>
      <c r="Z2711" s="8"/>
    </row>
    <row r="2712" spans="1:26" ht="15.75" customHeight="1">
      <c r="A2712" s="8"/>
      <c r="B2712" s="8"/>
      <c r="C2712" s="8"/>
      <c r="D2712" s="8"/>
      <c r="E2712" s="8"/>
      <c r="F2712" s="8"/>
      <c r="G2712" s="8"/>
      <c r="H2712" s="8"/>
      <c r="I2712" s="8"/>
      <c r="J2712" s="8"/>
      <c r="K2712" s="8"/>
      <c r="L2712" s="8"/>
      <c r="M2712" s="32"/>
      <c r="N2712" s="57" t="str">
        <f t="shared" si="17"/>
        <v/>
      </c>
      <c r="O2712" s="54">
        <f t="shared" ca="1" si="3"/>
        <v>6</v>
      </c>
      <c r="P2712" s="55">
        <f t="shared" ca="1" si="13"/>
        <v>3.1690349384040645E+20</v>
      </c>
      <c r="Q2712" s="56">
        <f t="shared" ca="1" si="14"/>
        <v>8.2394908398505679E+21</v>
      </c>
      <c r="R2712" s="57">
        <f t="shared" ca="1" si="15"/>
        <v>0</v>
      </c>
      <c r="S2712" s="8"/>
      <c r="T2712" s="8"/>
      <c r="U2712" s="8"/>
      <c r="V2712" s="8"/>
      <c r="W2712" s="8"/>
      <c r="X2712" s="8"/>
      <c r="Y2712" s="8"/>
      <c r="Z2712" s="8"/>
    </row>
    <row r="2713" spans="1:26" ht="15.75" customHeight="1">
      <c r="A2713" s="8"/>
      <c r="B2713" s="8"/>
      <c r="C2713" s="8"/>
      <c r="D2713" s="8"/>
      <c r="E2713" s="8"/>
      <c r="F2713" s="8"/>
      <c r="G2713" s="8"/>
      <c r="H2713" s="8"/>
      <c r="I2713" s="8"/>
      <c r="J2713" s="8"/>
      <c r="K2713" s="8"/>
      <c r="L2713" s="8"/>
      <c r="M2713" s="32"/>
      <c r="N2713" s="57" t="str">
        <f t="shared" si="17"/>
        <v/>
      </c>
      <c r="O2713" s="54">
        <f t="shared" ca="1" si="3"/>
        <v>84</v>
      </c>
      <c r="P2713" s="55">
        <f t="shared" ca="1" si="13"/>
        <v>-1.6478981679701135E+20</v>
      </c>
      <c r="Q2713" s="56">
        <f t="shared" ca="1" si="14"/>
        <v>8.0747010230535565E+21</v>
      </c>
      <c r="R2713" s="57">
        <f t="shared" ca="1" si="15"/>
        <v>1</v>
      </c>
      <c r="S2713" s="8"/>
      <c r="T2713" s="8"/>
      <c r="U2713" s="8"/>
      <c r="V2713" s="8"/>
      <c r="W2713" s="8"/>
      <c r="X2713" s="8"/>
      <c r="Y2713" s="8"/>
      <c r="Z2713" s="8"/>
    </row>
    <row r="2714" spans="1:26" ht="15.75" customHeight="1">
      <c r="A2714" s="8"/>
      <c r="B2714" s="8"/>
      <c r="C2714" s="8"/>
      <c r="D2714" s="8"/>
      <c r="E2714" s="8"/>
      <c r="F2714" s="8"/>
      <c r="G2714" s="8"/>
      <c r="H2714" s="8"/>
      <c r="I2714" s="8"/>
      <c r="J2714" s="8"/>
      <c r="K2714" s="8"/>
      <c r="L2714" s="8"/>
      <c r="M2714" s="32"/>
      <c r="N2714" s="57" t="str">
        <f t="shared" si="17"/>
        <v/>
      </c>
      <c r="O2714" s="54">
        <f t="shared" ca="1" si="3"/>
        <v>60</v>
      </c>
      <c r="P2714" s="55">
        <f t="shared" ca="1" si="13"/>
        <v>-1.6149402046107114E+20</v>
      </c>
      <c r="Q2714" s="56">
        <f t="shared" ca="1" si="14"/>
        <v>7.9132070025924853E+21</v>
      </c>
      <c r="R2714" s="57">
        <f t="shared" ca="1" si="15"/>
        <v>2</v>
      </c>
      <c r="S2714" s="8"/>
      <c r="T2714" s="8"/>
      <c r="U2714" s="8"/>
      <c r="V2714" s="8"/>
      <c r="W2714" s="8"/>
      <c r="X2714" s="8"/>
      <c r="Y2714" s="8"/>
      <c r="Z2714" s="8"/>
    </row>
    <row r="2715" spans="1:26" ht="15.75" customHeight="1">
      <c r="A2715" s="8"/>
      <c r="B2715" s="8"/>
      <c r="C2715" s="8"/>
      <c r="D2715" s="8"/>
      <c r="E2715" s="8"/>
      <c r="F2715" s="8"/>
      <c r="G2715" s="8"/>
      <c r="H2715" s="8"/>
      <c r="I2715" s="8"/>
      <c r="J2715" s="8"/>
      <c r="K2715" s="8"/>
      <c r="L2715" s="8"/>
      <c r="M2715" s="32"/>
      <c r="N2715" s="57" t="str">
        <f t="shared" si="17"/>
        <v/>
      </c>
      <c r="O2715" s="54">
        <f t="shared" ca="1" si="3"/>
        <v>86</v>
      </c>
      <c r="P2715" s="55">
        <f t="shared" ca="1" si="13"/>
        <v>-1.5826414005184971E+20</v>
      </c>
      <c r="Q2715" s="56">
        <f t="shared" ca="1" si="14"/>
        <v>7.7549428625406354E+21</v>
      </c>
      <c r="R2715" s="57">
        <f t="shared" ca="1" si="15"/>
        <v>3</v>
      </c>
      <c r="S2715" s="8"/>
      <c r="T2715" s="8"/>
      <c r="U2715" s="8"/>
      <c r="V2715" s="8"/>
      <c r="W2715" s="8"/>
      <c r="X2715" s="8"/>
      <c r="Y2715" s="8"/>
      <c r="Z2715" s="8"/>
    </row>
    <row r="2716" spans="1:26" ht="15.75" customHeight="1">
      <c r="A2716" s="8"/>
      <c r="B2716" s="8"/>
      <c r="C2716" s="8"/>
      <c r="D2716" s="8"/>
      <c r="E2716" s="8"/>
      <c r="F2716" s="8"/>
      <c r="G2716" s="8"/>
      <c r="H2716" s="8"/>
      <c r="I2716" s="8"/>
      <c r="J2716" s="8"/>
      <c r="K2716" s="8"/>
      <c r="L2716" s="8"/>
      <c r="M2716" s="32"/>
      <c r="N2716" s="57" t="str">
        <f t="shared" si="17"/>
        <v/>
      </c>
      <c r="O2716" s="54">
        <f t="shared" ca="1" si="3"/>
        <v>70</v>
      </c>
      <c r="P2716" s="55">
        <f t="shared" ca="1" si="13"/>
        <v>-1.5509885725081272E+20</v>
      </c>
      <c r="Q2716" s="56">
        <f t="shared" ca="1" si="14"/>
        <v>7.599844005289823E+21</v>
      </c>
      <c r="R2716" s="57">
        <f t="shared" ca="1" si="15"/>
        <v>4</v>
      </c>
      <c r="S2716" s="8"/>
      <c r="T2716" s="8"/>
      <c r="U2716" s="8"/>
      <c r="V2716" s="8"/>
      <c r="W2716" s="8"/>
      <c r="X2716" s="8"/>
      <c r="Y2716" s="8"/>
      <c r="Z2716" s="8"/>
    </row>
    <row r="2717" spans="1:26" ht="15.75" customHeight="1">
      <c r="A2717" s="8"/>
      <c r="B2717" s="8"/>
      <c r="C2717" s="8"/>
      <c r="D2717" s="8"/>
      <c r="E2717" s="8"/>
      <c r="F2717" s="8"/>
      <c r="G2717" s="8"/>
      <c r="H2717" s="8"/>
      <c r="I2717" s="8"/>
      <c r="J2717" s="8"/>
      <c r="K2717" s="8"/>
      <c r="L2717" s="8"/>
      <c r="M2717" s="32"/>
      <c r="N2717" s="57" t="str">
        <f t="shared" si="17"/>
        <v/>
      </c>
      <c r="O2717" s="54">
        <f t="shared" ca="1" si="3"/>
        <v>10</v>
      </c>
      <c r="P2717" s="55">
        <f t="shared" ca="1" si="13"/>
        <v>3.0399376021159294E+20</v>
      </c>
      <c r="Q2717" s="56">
        <f t="shared" ca="1" si="14"/>
        <v>7.9038377655014156E+21</v>
      </c>
      <c r="R2717" s="57">
        <f t="shared" ca="1" si="15"/>
        <v>0</v>
      </c>
      <c r="S2717" s="8"/>
      <c r="T2717" s="8"/>
      <c r="U2717" s="8"/>
      <c r="V2717" s="8"/>
      <c r="W2717" s="8"/>
      <c r="X2717" s="8"/>
      <c r="Y2717" s="8"/>
      <c r="Z2717" s="8"/>
    </row>
    <row r="2718" spans="1:26" ht="15.75" customHeight="1">
      <c r="A2718" s="8"/>
      <c r="B2718" s="8"/>
      <c r="C2718" s="8"/>
      <c r="D2718" s="8"/>
      <c r="E2718" s="8"/>
      <c r="F2718" s="8"/>
      <c r="G2718" s="8"/>
      <c r="H2718" s="8"/>
      <c r="I2718" s="8"/>
      <c r="J2718" s="8"/>
      <c r="K2718" s="8"/>
      <c r="L2718" s="8"/>
      <c r="M2718" s="32"/>
      <c r="N2718" s="57" t="str">
        <f t="shared" si="17"/>
        <v/>
      </c>
      <c r="O2718" s="54">
        <f t="shared" ca="1" si="3"/>
        <v>37</v>
      </c>
      <c r="P2718" s="55">
        <f t="shared" ca="1" si="13"/>
        <v>3.1615351062005665E+20</v>
      </c>
      <c r="Q2718" s="56">
        <f t="shared" ca="1" si="14"/>
        <v>8.2199912761214726E+21</v>
      </c>
      <c r="R2718" s="57">
        <f t="shared" ca="1" si="15"/>
        <v>0</v>
      </c>
      <c r="S2718" s="8"/>
      <c r="T2718" s="8"/>
      <c r="U2718" s="8"/>
      <c r="V2718" s="8"/>
      <c r="W2718" s="8"/>
      <c r="X2718" s="8"/>
      <c r="Y2718" s="8"/>
      <c r="Z2718" s="8"/>
    </row>
    <row r="2719" spans="1:26" ht="15.75" customHeight="1">
      <c r="A2719" s="8"/>
      <c r="B2719" s="8"/>
      <c r="C2719" s="8"/>
      <c r="D2719" s="8"/>
      <c r="E2719" s="8"/>
      <c r="F2719" s="8"/>
      <c r="G2719" s="8"/>
      <c r="H2719" s="8"/>
      <c r="I2719" s="8"/>
      <c r="J2719" s="8"/>
      <c r="K2719" s="8"/>
      <c r="L2719" s="8"/>
      <c r="M2719" s="32"/>
      <c r="N2719" s="57" t="str">
        <f t="shared" si="17"/>
        <v/>
      </c>
      <c r="O2719" s="54">
        <f t="shared" ca="1" si="3"/>
        <v>79</v>
      </c>
      <c r="P2719" s="55">
        <f t="shared" ca="1" si="13"/>
        <v>-1.6439982552242946E+20</v>
      </c>
      <c r="Q2719" s="56">
        <f t="shared" ca="1" si="14"/>
        <v>8.0555914505990428E+21</v>
      </c>
      <c r="R2719" s="57">
        <f t="shared" ca="1" si="15"/>
        <v>1</v>
      </c>
      <c r="S2719" s="8"/>
      <c r="T2719" s="8"/>
      <c r="U2719" s="8"/>
      <c r="V2719" s="8"/>
      <c r="W2719" s="8"/>
      <c r="X2719" s="8"/>
      <c r="Y2719" s="8"/>
      <c r="Z2719" s="8"/>
    </row>
    <row r="2720" spans="1:26" ht="15.75" customHeight="1">
      <c r="A2720" s="8"/>
      <c r="B2720" s="8"/>
      <c r="C2720" s="8"/>
      <c r="D2720" s="8"/>
      <c r="E2720" s="8"/>
      <c r="F2720" s="8"/>
      <c r="G2720" s="8"/>
      <c r="H2720" s="8"/>
      <c r="I2720" s="8"/>
      <c r="J2720" s="8"/>
      <c r="K2720" s="8"/>
      <c r="L2720" s="8"/>
      <c r="M2720" s="32"/>
      <c r="N2720" s="57" t="str">
        <f t="shared" si="17"/>
        <v/>
      </c>
      <c r="O2720" s="54">
        <f t="shared" ca="1" si="3"/>
        <v>58</v>
      </c>
      <c r="P2720" s="55">
        <f t="shared" ca="1" si="13"/>
        <v>3.2222365802396169E+20</v>
      </c>
      <c r="Q2720" s="56">
        <f t="shared" ca="1" si="14"/>
        <v>8.3778151086230046E+21</v>
      </c>
      <c r="R2720" s="57">
        <f t="shared" ca="1" si="15"/>
        <v>0</v>
      </c>
      <c r="S2720" s="8"/>
      <c r="T2720" s="8"/>
      <c r="U2720" s="8"/>
      <c r="V2720" s="8"/>
      <c r="W2720" s="8"/>
      <c r="X2720" s="8"/>
      <c r="Y2720" s="8"/>
      <c r="Z2720" s="8"/>
    </row>
    <row r="2721" spans="1:26" ht="15.75" customHeight="1">
      <c r="A2721" s="8"/>
      <c r="B2721" s="8"/>
      <c r="C2721" s="8"/>
      <c r="D2721" s="8"/>
      <c r="E2721" s="8"/>
      <c r="F2721" s="8"/>
      <c r="G2721" s="8"/>
      <c r="H2721" s="8"/>
      <c r="I2721" s="8"/>
      <c r="J2721" s="8"/>
      <c r="K2721" s="8"/>
      <c r="L2721" s="8"/>
      <c r="M2721" s="32"/>
      <c r="N2721" s="57" t="str">
        <f t="shared" si="17"/>
        <v/>
      </c>
      <c r="O2721" s="54">
        <f t="shared" ca="1" si="3"/>
        <v>32</v>
      </c>
      <c r="P2721" s="55">
        <f t="shared" ca="1" si="13"/>
        <v>3.3511260434492018E+20</v>
      </c>
      <c r="Q2721" s="56">
        <f t="shared" ca="1" si="14"/>
        <v>8.7129277129679249E+21</v>
      </c>
      <c r="R2721" s="57">
        <f t="shared" ca="1" si="15"/>
        <v>0</v>
      </c>
      <c r="S2721" s="8"/>
      <c r="T2721" s="8"/>
      <c r="U2721" s="8"/>
      <c r="V2721" s="8"/>
      <c r="W2721" s="8"/>
      <c r="X2721" s="8"/>
      <c r="Y2721" s="8"/>
      <c r="Z2721" s="8"/>
    </row>
    <row r="2722" spans="1:26" ht="15.75" customHeight="1">
      <c r="A2722" s="8"/>
      <c r="B2722" s="8"/>
      <c r="C2722" s="8"/>
      <c r="D2722" s="8"/>
      <c r="E2722" s="8"/>
      <c r="F2722" s="8"/>
      <c r="G2722" s="8"/>
      <c r="H2722" s="8"/>
      <c r="I2722" s="8"/>
      <c r="J2722" s="8"/>
      <c r="K2722" s="8"/>
      <c r="L2722" s="8"/>
      <c r="M2722" s="32"/>
      <c r="N2722" s="57" t="str">
        <f t="shared" si="17"/>
        <v/>
      </c>
      <c r="O2722" s="54">
        <f t="shared" ca="1" si="3"/>
        <v>78</v>
      </c>
      <c r="P2722" s="55">
        <f t="shared" ca="1" si="13"/>
        <v>-1.7425855425935852E+20</v>
      </c>
      <c r="Q2722" s="56">
        <f t="shared" ca="1" si="14"/>
        <v>8.5386691587085666E+21</v>
      </c>
      <c r="R2722" s="57">
        <f t="shared" ca="1" si="15"/>
        <v>1</v>
      </c>
      <c r="S2722" s="8"/>
      <c r="T2722" s="8"/>
      <c r="U2722" s="8"/>
      <c r="V2722" s="8"/>
      <c r="W2722" s="8"/>
      <c r="X2722" s="8"/>
      <c r="Y2722" s="8"/>
      <c r="Z2722" s="8"/>
    </row>
    <row r="2723" spans="1:26" ht="15.75" customHeight="1">
      <c r="A2723" s="8"/>
      <c r="B2723" s="8"/>
      <c r="C2723" s="8"/>
      <c r="D2723" s="8"/>
      <c r="E2723" s="8"/>
      <c r="F2723" s="8"/>
      <c r="G2723" s="8"/>
      <c r="H2723" s="8"/>
      <c r="I2723" s="8"/>
      <c r="J2723" s="8"/>
      <c r="K2723" s="8"/>
      <c r="L2723" s="8"/>
      <c r="M2723" s="32"/>
      <c r="N2723" s="57" t="str">
        <f t="shared" si="17"/>
        <v/>
      </c>
      <c r="O2723" s="54">
        <f t="shared" ca="1" si="3"/>
        <v>16</v>
      </c>
      <c r="P2723" s="55">
        <f t="shared" ca="1" si="13"/>
        <v>3.4154676634834266E+20</v>
      </c>
      <c r="Q2723" s="56">
        <f t="shared" ca="1" si="14"/>
        <v>8.8802159250569093E+21</v>
      </c>
      <c r="R2723" s="57">
        <f t="shared" ca="1" si="15"/>
        <v>0</v>
      </c>
      <c r="S2723" s="8"/>
      <c r="T2723" s="8"/>
      <c r="U2723" s="8"/>
      <c r="V2723" s="8"/>
      <c r="W2723" s="8"/>
      <c r="X2723" s="8"/>
      <c r="Y2723" s="8"/>
      <c r="Z2723" s="8"/>
    </row>
    <row r="2724" spans="1:26" ht="15.75" customHeight="1">
      <c r="A2724" s="8"/>
      <c r="B2724" s="8"/>
      <c r="C2724" s="8"/>
      <c r="D2724" s="8"/>
      <c r="E2724" s="8"/>
      <c r="F2724" s="8"/>
      <c r="G2724" s="8"/>
      <c r="H2724" s="8"/>
      <c r="I2724" s="8"/>
      <c r="J2724" s="8"/>
      <c r="K2724" s="8"/>
      <c r="L2724" s="8"/>
      <c r="M2724" s="32"/>
      <c r="N2724" s="57" t="str">
        <f t="shared" si="17"/>
        <v/>
      </c>
      <c r="O2724" s="54">
        <f t="shared" ca="1" si="3"/>
        <v>92</v>
      </c>
      <c r="P2724" s="55">
        <f t="shared" ca="1" si="13"/>
        <v>-1.776043185011382E+20</v>
      </c>
      <c r="Q2724" s="56">
        <f t="shared" ca="1" si="14"/>
        <v>8.702611606555771E+21</v>
      </c>
      <c r="R2724" s="57">
        <f t="shared" ca="1" si="15"/>
        <v>1</v>
      </c>
      <c r="S2724" s="8"/>
      <c r="T2724" s="8"/>
      <c r="U2724" s="8"/>
      <c r="V2724" s="8"/>
      <c r="W2724" s="8"/>
      <c r="X2724" s="8"/>
      <c r="Y2724" s="8"/>
      <c r="Z2724" s="8"/>
    </row>
    <row r="2725" spans="1:26" ht="15.75" customHeight="1">
      <c r="A2725" s="8"/>
      <c r="B2725" s="8"/>
      <c r="C2725" s="8"/>
      <c r="D2725" s="8"/>
      <c r="E2725" s="8"/>
      <c r="F2725" s="8"/>
      <c r="G2725" s="8"/>
      <c r="H2725" s="8"/>
      <c r="I2725" s="8"/>
      <c r="J2725" s="8"/>
      <c r="K2725" s="8"/>
      <c r="L2725" s="8"/>
      <c r="M2725" s="32"/>
      <c r="N2725" s="57" t="str">
        <f t="shared" si="17"/>
        <v/>
      </c>
      <c r="O2725" s="54">
        <f t="shared" ca="1" si="3"/>
        <v>77</v>
      </c>
      <c r="P2725" s="55">
        <f t="shared" ca="1" si="13"/>
        <v>-1.7405223213111542E+20</v>
      </c>
      <c r="Q2725" s="56">
        <f t="shared" ca="1" si="14"/>
        <v>8.5285593744246561E+21</v>
      </c>
      <c r="R2725" s="57">
        <f t="shared" ca="1" si="15"/>
        <v>2</v>
      </c>
      <c r="S2725" s="8"/>
      <c r="T2725" s="8"/>
      <c r="U2725" s="8"/>
      <c r="V2725" s="8"/>
      <c r="W2725" s="8"/>
      <c r="X2725" s="8"/>
      <c r="Y2725" s="8"/>
      <c r="Z2725" s="8"/>
    </row>
    <row r="2726" spans="1:26" ht="15.75" customHeight="1">
      <c r="A2726" s="8"/>
      <c r="B2726" s="8"/>
      <c r="C2726" s="8"/>
      <c r="D2726" s="8"/>
      <c r="E2726" s="8"/>
      <c r="F2726" s="8"/>
      <c r="G2726" s="8"/>
      <c r="H2726" s="8"/>
      <c r="I2726" s="8"/>
      <c r="J2726" s="8"/>
      <c r="K2726" s="8"/>
      <c r="L2726" s="8"/>
      <c r="M2726" s="32"/>
      <c r="N2726" s="57" t="str">
        <f t="shared" si="17"/>
        <v/>
      </c>
      <c r="O2726" s="54">
        <f t="shared" ca="1" si="3"/>
        <v>1</v>
      </c>
      <c r="P2726" s="55">
        <f t="shared" ca="1" si="13"/>
        <v>3.4114237497698622E+20</v>
      </c>
      <c r="Q2726" s="56">
        <f t="shared" ca="1" si="14"/>
        <v>8.8697017494016423E+21</v>
      </c>
      <c r="R2726" s="57">
        <f t="shared" ca="1" si="15"/>
        <v>0</v>
      </c>
      <c r="S2726" s="8"/>
      <c r="T2726" s="8"/>
      <c r="U2726" s="8"/>
      <c r="V2726" s="8"/>
      <c r="W2726" s="8"/>
      <c r="X2726" s="8"/>
      <c r="Y2726" s="8"/>
      <c r="Z2726" s="8"/>
    </row>
    <row r="2727" spans="1:26" ht="15.75" customHeight="1">
      <c r="A2727" s="8"/>
      <c r="B2727" s="8"/>
      <c r="C2727" s="8"/>
      <c r="D2727" s="8"/>
      <c r="E2727" s="8"/>
      <c r="F2727" s="8"/>
      <c r="G2727" s="8"/>
      <c r="H2727" s="8"/>
      <c r="I2727" s="8"/>
      <c r="J2727" s="8"/>
      <c r="K2727" s="8"/>
      <c r="L2727" s="8"/>
      <c r="M2727" s="32"/>
      <c r="N2727" s="57" t="str">
        <f t="shared" si="17"/>
        <v/>
      </c>
      <c r="O2727" s="54">
        <f t="shared" ca="1" si="3"/>
        <v>0</v>
      </c>
      <c r="P2727" s="55">
        <f t="shared" ca="1" si="13"/>
        <v>3.547880699760657E+20</v>
      </c>
      <c r="Q2727" s="56">
        <f t="shared" ca="1" si="14"/>
        <v>9.2244898193777078E+21</v>
      </c>
      <c r="R2727" s="57">
        <f t="shared" ca="1" si="15"/>
        <v>0</v>
      </c>
      <c r="S2727" s="8"/>
      <c r="T2727" s="8"/>
      <c r="U2727" s="8"/>
      <c r="V2727" s="8"/>
      <c r="W2727" s="8"/>
      <c r="X2727" s="8"/>
      <c r="Y2727" s="8"/>
      <c r="Z2727" s="8"/>
    </row>
    <row r="2728" spans="1:26" ht="15.75" customHeight="1">
      <c r="A2728" s="8"/>
      <c r="B2728" s="8"/>
      <c r="C2728" s="8"/>
      <c r="D2728" s="8"/>
      <c r="E2728" s="8"/>
      <c r="F2728" s="8"/>
      <c r="G2728" s="8"/>
      <c r="H2728" s="8"/>
      <c r="I2728" s="8"/>
      <c r="J2728" s="8"/>
      <c r="K2728" s="8"/>
      <c r="L2728" s="8"/>
      <c r="M2728" s="32"/>
      <c r="N2728" s="57" t="str">
        <f t="shared" si="17"/>
        <v/>
      </c>
      <c r="O2728" s="54">
        <f t="shared" ca="1" si="3"/>
        <v>69</v>
      </c>
      <c r="P2728" s="55">
        <f t="shared" ca="1" si="13"/>
        <v>-1.8448979638755416E+20</v>
      </c>
      <c r="Q2728" s="56">
        <f t="shared" ca="1" si="14"/>
        <v>9.0400000229901536E+21</v>
      </c>
      <c r="R2728" s="57">
        <f t="shared" ca="1" si="15"/>
        <v>1</v>
      </c>
      <c r="S2728" s="8"/>
      <c r="T2728" s="8"/>
      <c r="U2728" s="8"/>
      <c r="V2728" s="8"/>
      <c r="W2728" s="8"/>
      <c r="X2728" s="8"/>
      <c r="Y2728" s="8"/>
      <c r="Z2728" s="8"/>
    </row>
    <row r="2729" spans="1:26" ht="15.75" customHeight="1">
      <c r="A2729" s="8"/>
      <c r="B2729" s="8"/>
      <c r="C2729" s="8"/>
      <c r="D2729" s="8"/>
      <c r="E2729" s="8"/>
      <c r="F2729" s="8"/>
      <c r="G2729" s="8"/>
      <c r="H2729" s="8"/>
      <c r="I2729" s="8"/>
      <c r="J2729" s="8"/>
      <c r="K2729" s="8"/>
      <c r="L2729" s="8"/>
      <c r="M2729" s="32"/>
      <c r="N2729" s="57" t="str">
        <f t="shared" si="17"/>
        <v/>
      </c>
      <c r="O2729" s="54">
        <f t="shared" ca="1" si="3"/>
        <v>2</v>
      </c>
      <c r="P2729" s="55">
        <f t="shared" ca="1" si="13"/>
        <v>3.6160000091960613E+20</v>
      </c>
      <c r="Q2729" s="56">
        <f t="shared" ca="1" si="14"/>
        <v>9.40160002390976E+21</v>
      </c>
      <c r="R2729" s="57">
        <f t="shared" ca="1" si="15"/>
        <v>0</v>
      </c>
      <c r="S2729" s="8"/>
      <c r="T2729" s="8"/>
      <c r="U2729" s="8"/>
      <c r="V2729" s="8"/>
      <c r="W2729" s="8"/>
      <c r="X2729" s="8"/>
      <c r="Y2729" s="8"/>
      <c r="Z2729" s="8"/>
    </row>
    <row r="2730" spans="1:26" ht="15.75" customHeight="1">
      <c r="A2730" s="8"/>
      <c r="B2730" s="8"/>
      <c r="C2730" s="8"/>
      <c r="D2730" s="8"/>
      <c r="E2730" s="8"/>
      <c r="F2730" s="8"/>
      <c r="G2730" s="8"/>
      <c r="H2730" s="8"/>
      <c r="I2730" s="8"/>
      <c r="J2730" s="8"/>
      <c r="K2730" s="8"/>
      <c r="L2730" s="8"/>
      <c r="M2730" s="32"/>
      <c r="N2730" s="57" t="str">
        <f t="shared" si="17"/>
        <v/>
      </c>
      <c r="O2730" s="54">
        <f t="shared" ca="1" si="3"/>
        <v>10</v>
      </c>
      <c r="P2730" s="55">
        <f t="shared" ca="1" si="13"/>
        <v>3.7606400095639038E+20</v>
      </c>
      <c r="Q2730" s="56">
        <f t="shared" ca="1" si="14"/>
        <v>9.7776640248661494E+21</v>
      </c>
      <c r="R2730" s="57">
        <f t="shared" ca="1" si="15"/>
        <v>0</v>
      </c>
      <c r="S2730" s="8"/>
      <c r="T2730" s="8"/>
      <c r="U2730" s="8"/>
      <c r="V2730" s="8"/>
      <c r="W2730" s="8"/>
      <c r="X2730" s="8"/>
      <c r="Y2730" s="8"/>
      <c r="Z2730" s="8"/>
    </row>
    <row r="2731" spans="1:26" ht="15.75" customHeight="1">
      <c r="A2731" s="8"/>
      <c r="B2731" s="8"/>
      <c r="C2731" s="8"/>
      <c r="D2731" s="8"/>
      <c r="E2731" s="8"/>
      <c r="F2731" s="8"/>
      <c r="G2731" s="8"/>
      <c r="H2731" s="8"/>
      <c r="I2731" s="8"/>
      <c r="J2731" s="8"/>
      <c r="K2731" s="8"/>
      <c r="L2731" s="8"/>
      <c r="M2731" s="32"/>
      <c r="N2731" s="57" t="str">
        <f t="shared" si="17"/>
        <v/>
      </c>
      <c r="O2731" s="54">
        <f t="shared" ca="1" si="3"/>
        <v>35</v>
      </c>
      <c r="P2731" s="55">
        <f t="shared" ca="1" si="13"/>
        <v>3.9110656099464597E+20</v>
      </c>
      <c r="Q2731" s="56">
        <f t="shared" ca="1" si="14"/>
        <v>1.0168770585860795E+22</v>
      </c>
      <c r="R2731" s="57">
        <f t="shared" ca="1" si="15"/>
        <v>0</v>
      </c>
      <c r="S2731" s="8"/>
      <c r="T2731" s="8"/>
      <c r="U2731" s="8"/>
      <c r="V2731" s="8"/>
      <c r="W2731" s="8"/>
      <c r="X2731" s="8"/>
      <c r="Y2731" s="8"/>
      <c r="Z2731" s="8"/>
    </row>
    <row r="2732" spans="1:26" ht="15.75" customHeight="1">
      <c r="A2732" s="8"/>
      <c r="B2732" s="8"/>
      <c r="C2732" s="8"/>
      <c r="D2732" s="8"/>
      <c r="E2732" s="8"/>
      <c r="F2732" s="8"/>
      <c r="G2732" s="8"/>
      <c r="H2732" s="8"/>
      <c r="I2732" s="8"/>
      <c r="J2732" s="8"/>
      <c r="K2732" s="8"/>
      <c r="L2732" s="8"/>
      <c r="M2732" s="32"/>
      <c r="N2732" s="57" t="str">
        <f t="shared" si="17"/>
        <v/>
      </c>
      <c r="O2732" s="54">
        <f t="shared" ca="1" si="3"/>
        <v>77</v>
      </c>
      <c r="P2732" s="55">
        <f t="shared" ca="1" si="13"/>
        <v>-2.0337541171721591E+20</v>
      </c>
      <c r="Q2732" s="56">
        <f t="shared" ca="1" si="14"/>
        <v>9.9653951741435786E+21</v>
      </c>
      <c r="R2732" s="57">
        <f t="shared" ca="1" si="15"/>
        <v>1</v>
      </c>
      <c r="S2732" s="8"/>
      <c r="T2732" s="8"/>
      <c r="U2732" s="8"/>
      <c r="V2732" s="8"/>
      <c r="W2732" s="8"/>
      <c r="X2732" s="8"/>
      <c r="Y2732" s="8"/>
      <c r="Z2732" s="8"/>
    </row>
    <row r="2733" spans="1:26" ht="15.75" customHeight="1">
      <c r="A2733" s="8"/>
      <c r="B2733" s="8"/>
      <c r="C2733" s="8"/>
      <c r="D2733" s="8"/>
      <c r="E2733" s="8"/>
      <c r="F2733" s="8"/>
      <c r="G2733" s="8"/>
      <c r="H2733" s="8"/>
      <c r="I2733" s="8"/>
      <c r="J2733" s="8"/>
      <c r="K2733" s="8"/>
      <c r="L2733" s="8"/>
      <c r="M2733" s="32"/>
      <c r="N2733" s="57" t="str">
        <f t="shared" si="17"/>
        <v/>
      </c>
      <c r="O2733" s="54">
        <f t="shared" ca="1" si="3"/>
        <v>84</v>
      </c>
      <c r="P2733" s="55">
        <f t="shared" ca="1" si="13"/>
        <v>-1.9930790348287158E+20</v>
      </c>
      <c r="Q2733" s="56">
        <f t="shared" ca="1" si="14"/>
        <v>9.7660872706607075E+21</v>
      </c>
      <c r="R2733" s="57">
        <f t="shared" ca="1" si="15"/>
        <v>2</v>
      </c>
      <c r="S2733" s="8"/>
      <c r="T2733" s="8"/>
      <c r="U2733" s="8"/>
      <c r="V2733" s="8"/>
      <c r="W2733" s="8"/>
      <c r="X2733" s="8"/>
      <c r="Y2733" s="8"/>
      <c r="Z2733" s="8"/>
    </row>
    <row r="2734" spans="1:26" ht="15.75" customHeight="1">
      <c r="A2734" s="8"/>
      <c r="B2734" s="8"/>
      <c r="C2734" s="8"/>
      <c r="D2734" s="8"/>
      <c r="E2734" s="8"/>
      <c r="F2734" s="8"/>
      <c r="G2734" s="8"/>
      <c r="H2734" s="8"/>
      <c r="I2734" s="8"/>
      <c r="J2734" s="8"/>
      <c r="K2734" s="8"/>
      <c r="L2734" s="8"/>
      <c r="M2734" s="32"/>
      <c r="N2734" s="57" t="str">
        <f t="shared" si="17"/>
        <v/>
      </c>
      <c r="O2734" s="54">
        <f t="shared" ca="1" si="3"/>
        <v>56</v>
      </c>
      <c r="P2734" s="55">
        <f t="shared" ca="1" si="13"/>
        <v>3.9064349082642828E+20</v>
      </c>
      <c r="Q2734" s="56">
        <f t="shared" ca="1" si="14"/>
        <v>1.0156730761487137E+22</v>
      </c>
      <c r="R2734" s="57">
        <f t="shared" ca="1" si="15"/>
        <v>0</v>
      </c>
      <c r="S2734" s="8"/>
      <c r="T2734" s="8"/>
      <c r="U2734" s="8"/>
      <c r="V2734" s="8"/>
      <c r="W2734" s="8"/>
      <c r="X2734" s="8"/>
      <c r="Y2734" s="8"/>
      <c r="Z2734" s="8"/>
    </row>
    <row r="2735" spans="1:26" ht="15.75" customHeight="1">
      <c r="A2735" s="8"/>
      <c r="B2735" s="8"/>
      <c r="C2735" s="8"/>
      <c r="D2735" s="8"/>
      <c r="E2735" s="8"/>
      <c r="F2735" s="8"/>
      <c r="G2735" s="8"/>
      <c r="H2735" s="8"/>
      <c r="I2735" s="8"/>
      <c r="J2735" s="8"/>
      <c r="K2735" s="8"/>
      <c r="L2735" s="8"/>
      <c r="M2735" s="32"/>
      <c r="N2735" s="57" t="str">
        <f t="shared" si="17"/>
        <v/>
      </c>
      <c r="O2735" s="54">
        <f t="shared" ca="1" si="3"/>
        <v>94</v>
      </c>
      <c r="P2735" s="55">
        <f t="shared" ca="1" si="13"/>
        <v>-2.0313461522974274E+20</v>
      </c>
      <c r="Q2735" s="56">
        <f t="shared" ca="1" si="14"/>
        <v>9.9535961462573934E+21</v>
      </c>
      <c r="R2735" s="57">
        <f t="shared" ca="1" si="15"/>
        <v>1</v>
      </c>
      <c r="S2735" s="8"/>
      <c r="T2735" s="8"/>
      <c r="U2735" s="8"/>
      <c r="V2735" s="8"/>
      <c r="W2735" s="8"/>
      <c r="X2735" s="8"/>
      <c r="Y2735" s="8"/>
      <c r="Z2735" s="8"/>
    </row>
    <row r="2736" spans="1:26" ht="15.75" customHeight="1">
      <c r="A2736" s="8"/>
      <c r="B2736" s="8"/>
      <c r="C2736" s="8"/>
      <c r="D2736" s="8"/>
      <c r="E2736" s="8"/>
      <c r="F2736" s="8"/>
      <c r="G2736" s="8"/>
      <c r="H2736" s="8"/>
      <c r="I2736" s="8"/>
      <c r="J2736" s="8"/>
      <c r="K2736" s="8"/>
      <c r="L2736" s="8"/>
      <c r="M2736" s="32"/>
      <c r="N2736" s="57" t="str">
        <f t="shared" si="17"/>
        <v/>
      </c>
      <c r="O2736" s="54">
        <f t="shared" ca="1" si="3"/>
        <v>63</v>
      </c>
      <c r="P2736" s="55">
        <f t="shared" ca="1" si="13"/>
        <v>-1.9907192292514788E+20</v>
      </c>
      <c r="Q2736" s="56">
        <f t="shared" ca="1" si="14"/>
        <v>9.7545242233322456E+21</v>
      </c>
      <c r="R2736" s="57">
        <f t="shared" ca="1" si="15"/>
        <v>2</v>
      </c>
      <c r="S2736" s="8"/>
      <c r="T2736" s="8"/>
      <c r="U2736" s="8"/>
      <c r="V2736" s="8"/>
      <c r="W2736" s="8"/>
      <c r="X2736" s="8"/>
      <c r="Y2736" s="8"/>
      <c r="Z2736" s="8"/>
    </row>
    <row r="2737" spans="1:26" ht="15.75" customHeight="1">
      <c r="A2737" s="8"/>
      <c r="B2737" s="8"/>
      <c r="C2737" s="8"/>
      <c r="D2737" s="8"/>
      <c r="E2737" s="8"/>
      <c r="F2737" s="8"/>
      <c r="G2737" s="8"/>
      <c r="H2737" s="8"/>
      <c r="I2737" s="8"/>
      <c r="J2737" s="8"/>
      <c r="K2737" s="8"/>
      <c r="L2737" s="8"/>
      <c r="M2737" s="32"/>
      <c r="N2737" s="57" t="str">
        <f t="shared" si="17"/>
        <v/>
      </c>
      <c r="O2737" s="54">
        <f t="shared" ca="1" si="3"/>
        <v>23</v>
      </c>
      <c r="P2737" s="55">
        <f t="shared" ca="1" si="13"/>
        <v>3.9018096893328982E+20</v>
      </c>
      <c r="Q2737" s="56">
        <f t="shared" ca="1" si="14"/>
        <v>1.0144705192265536E+22</v>
      </c>
      <c r="R2737" s="57">
        <f t="shared" ca="1" si="15"/>
        <v>0</v>
      </c>
      <c r="S2737" s="8"/>
      <c r="T2737" s="8"/>
      <c r="U2737" s="8"/>
      <c r="V2737" s="8"/>
      <c r="W2737" s="8"/>
      <c r="X2737" s="8"/>
      <c r="Y2737" s="8"/>
      <c r="Z2737" s="8"/>
    </row>
    <row r="2738" spans="1:26" ht="15.75" customHeight="1">
      <c r="A2738" s="8"/>
      <c r="B2738" s="8"/>
      <c r="C2738" s="8"/>
      <c r="D2738" s="8"/>
      <c r="E2738" s="8"/>
      <c r="F2738" s="8"/>
      <c r="G2738" s="8"/>
      <c r="H2738" s="8"/>
      <c r="I2738" s="8"/>
      <c r="J2738" s="8"/>
      <c r="K2738" s="8"/>
      <c r="L2738" s="8"/>
      <c r="M2738" s="32"/>
      <c r="N2738" s="57" t="str">
        <f t="shared" si="17"/>
        <v/>
      </c>
      <c r="O2738" s="54">
        <f t="shared" ca="1" si="3"/>
        <v>63</v>
      </c>
      <c r="P2738" s="55">
        <f t="shared" ca="1" si="13"/>
        <v>-2.0289410384531073E+20</v>
      </c>
      <c r="Q2738" s="56">
        <f t="shared" ca="1" si="14"/>
        <v>9.9418110884202246E+21</v>
      </c>
      <c r="R2738" s="57">
        <f t="shared" ca="1" si="15"/>
        <v>1</v>
      </c>
      <c r="S2738" s="8"/>
      <c r="T2738" s="8"/>
      <c r="U2738" s="8"/>
      <c r="V2738" s="8"/>
      <c r="W2738" s="8"/>
      <c r="X2738" s="8"/>
      <c r="Y2738" s="8"/>
      <c r="Z2738" s="8"/>
    </row>
    <row r="2739" spans="1:26" ht="15.75" customHeight="1">
      <c r="A2739" s="8"/>
      <c r="B2739" s="8"/>
      <c r="C2739" s="8"/>
      <c r="D2739" s="8"/>
      <c r="E2739" s="8"/>
      <c r="F2739" s="8"/>
      <c r="G2739" s="8"/>
      <c r="H2739" s="8"/>
      <c r="I2739" s="8"/>
      <c r="J2739" s="8"/>
      <c r="K2739" s="8"/>
      <c r="L2739" s="8"/>
      <c r="M2739" s="32"/>
      <c r="N2739" s="57" t="str">
        <f t="shared" si="17"/>
        <v/>
      </c>
      <c r="O2739" s="54">
        <f t="shared" ca="1" si="3"/>
        <v>27</v>
      </c>
      <c r="P2739" s="55">
        <f t="shared" ca="1" si="13"/>
        <v>3.97672443536809E+20</v>
      </c>
      <c r="Q2739" s="56">
        <f t="shared" ca="1" si="14"/>
        <v>1.0339483531957034E+22</v>
      </c>
      <c r="R2739" s="57">
        <f t="shared" ca="1" si="15"/>
        <v>0</v>
      </c>
      <c r="S2739" s="8"/>
      <c r="T2739" s="8"/>
      <c r="U2739" s="8"/>
      <c r="V2739" s="8"/>
      <c r="W2739" s="8"/>
      <c r="X2739" s="8"/>
      <c r="Y2739" s="8"/>
      <c r="Z2739" s="8"/>
    </row>
    <row r="2740" spans="1:26" ht="15.75" customHeight="1">
      <c r="A2740" s="8"/>
      <c r="B2740" s="8"/>
      <c r="C2740" s="8"/>
      <c r="D2740" s="8"/>
      <c r="E2740" s="8"/>
      <c r="F2740" s="8"/>
      <c r="G2740" s="8"/>
      <c r="H2740" s="8"/>
      <c r="I2740" s="8"/>
      <c r="J2740" s="8"/>
      <c r="K2740" s="8"/>
      <c r="L2740" s="8"/>
      <c r="M2740" s="32"/>
      <c r="N2740" s="57" t="str">
        <f t="shared" si="17"/>
        <v/>
      </c>
      <c r="O2740" s="54">
        <f t="shared" ca="1" si="3"/>
        <v>35</v>
      </c>
      <c r="P2740" s="55">
        <f t="shared" ca="1" si="13"/>
        <v>4.135793412782814E+20</v>
      </c>
      <c r="Q2740" s="56">
        <f t="shared" ca="1" si="14"/>
        <v>1.0753062873235315E+22</v>
      </c>
      <c r="R2740" s="57">
        <f t="shared" ca="1" si="15"/>
        <v>0</v>
      </c>
      <c r="S2740" s="8"/>
      <c r="T2740" s="8"/>
      <c r="U2740" s="8"/>
      <c r="V2740" s="8"/>
      <c r="W2740" s="8"/>
      <c r="X2740" s="8"/>
      <c r="Y2740" s="8"/>
      <c r="Z2740" s="8"/>
    </row>
    <row r="2741" spans="1:26" ht="15.75" customHeight="1">
      <c r="A2741" s="8"/>
      <c r="B2741" s="8"/>
      <c r="C2741" s="8"/>
      <c r="D2741" s="8"/>
      <c r="E2741" s="8"/>
      <c r="F2741" s="8"/>
      <c r="G2741" s="8"/>
      <c r="H2741" s="8"/>
      <c r="I2741" s="8"/>
      <c r="J2741" s="8"/>
      <c r="K2741" s="8"/>
      <c r="L2741" s="8"/>
      <c r="M2741" s="32"/>
      <c r="N2741" s="57" t="str">
        <f t="shared" si="17"/>
        <v/>
      </c>
      <c r="O2741" s="54">
        <f t="shared" ca="1" si="3"/>
        <v>70</v>
      </c>
      <c r="P2741" s="55">
        <f t="shared" ca="1" si="13"/>
        <v>-2.150612574647063E+20</v>
      </c>
      <c r="Q2741" s="56">
        <f t="shared" ca="1" si="14"/>
        <v>1.053800161577061E+22</v>
      </c>
      <c r="R2741" s="57">
        <f t="shared" ca="1" si="15"/>
        <v>1</v>
      </c>
      <c r="S2741" s="8"/>
      <c r="T2741" s="8"/>
      <c r="U2741" s="8"/>
      <c r="V2741" s="8"/>
      <c r="W2741" s="8"/>
      <c r="X2741" s="8"/>
      <c r="Y2741" s="8"/>
      <c r="Z2741" s="8"/>
    </row>
    <row r="2742" spans="1:26" ht="15.75" customHeight="1">
      <c r="A2742" s="8"/>
      <c r="B2742" s="8"/>
      <c r="C2742" s="8"/>
      <c r="D2742" s="8"/>
      <c r="E2742" s="8"/>
      <c r="F2742" s="8"/>
      <c r="G2742" s="8"/>
      <c r="H2742" s="8"/>
      <c r="I2742" s="8"/>
      <c r="J2742" s="8"/>
      <c r="K2742" s="8"/>
      <c r="L2742" s="8"/>
      <c r="M2742" s="32"/>
      <c r="N2742" s="57" t="str">
        <f t="shared" si="17"/>
        <v/>
      </c>
      <c r="O2742" s="54">
        <f t="shared" ca="1" si="3"/>
        <v>1</v>
      </c>
      <c r="P2742" s="55">
        <f t="shared" ca="1" si="13"/>
        <v>4.2152006463082437E+20</v>
      </c>
      <c r="Q2742" s="56">
        <f t="shared" ca="1" si="14"/>
        <v>1.0959521680401434E+22</v>
      </c>
      <c r="R2742" s="57">
        <f t="shared" ca="1" si="15"/>
        <v>0</v>
      </c>
      <c r="S2742" s="8"/>
      <c r="T2742" s="8"/>
      <c r="U2742" s="8"/>
      <c r="V2742" s="8"/>
      <c r="W2742" s="8"/>
      <c r="X2742" s="8"/>
      <c r="Y2742" s="8"/>
      <c r="Z2742" s="8"/>
    </row>
    <row r="2743" spans="1:26" ht="15.75" customHeight="1">
      <c r="A2743" s="8"/>
      <c r="B2743" s="8"/>
      <c r="C2743" s="8"/>
      <c r="D2743" s="8"/>
      <c r="E2743" s="8"/>
      <c r="F2743" s="8"/>
      <c r="G2743" s="8"/>
      <c r="H2743" s="8"/>
      <c r="I2743" s="8"/>
      <c r="J2743" s="8"/>
      <c r="K2743" s="8"/>
      <c r="L2743" s="8"/>
      <c r="M2743" s="32"/>
      <c r="N2743" s="57" t="str">
        <f t="shared" si="17"/>
        <v/>
      </c>
      <c r="O2743" s="54">
        <f t="shared" ca="1" si="3"/>
        <v>7</v>
      </c>
      <c r="P2743" s="55">
        <f t="shared" ca="1" si="13"/>
        <v>4.3838086721605737E+20</v>
      </c>
      <c r="Q2743" s="56">
        <f t="shared" ca="1" si="14"/>
        <v>1.1397902547617491E+22</v>
      </c>
      <c r="R2743" s="57">
        <f t="shared" ca="1" si="15"/>
        <v>0</v>
      </c>
      <c r="S2743" s="8"/>
      <c r="T2743" s="8"/>
      <c r="U2743" s="8"/>
      <c r="V2743" s="8"/>
      <c r="W2743" s="8"/>
      <c r="X2743" s="8"/>
      <c r="Y2743" s="8"/>
      <c r="Z2743" s="8"/>
    </row>
    <row r="2744" spans="1:26" ht="15.75" customHeight="1">
      <c r="A2744" s="8"/>
      <c r="B2744" s="8"/>
      <c r="C2744" s="8"/>
      <c r="D2744" s="8"/>
      <c r="E2744" s="8"/>
      <c r="F2744" s="8"/>
      <c r="G2744" s="8"/>
      <c r="H2744" s="8"/>
      <c r="I2744" s="8"/>
      <c r="J2744" s="8"/>
      <c r="K2744" s="8"/>
      <c r="L2744" s="8"/>
      <c r="M2744" s="32"/>
      <c r="N2744" s="57" t="str">
        <f t="shared" si="17"/>
        <v/>
      </c>
      <c r="O2744" s="54">
        <f t="shared" ca="1" si="3"/>
        <v>99</v>
      </c>
      <c r="P2744" s="55">
        <f t="shared" ca="1" si="13"/>
        <v>-2.2795805095234981E+20</v>
      </c>
      <c r="Q2744" s="56">
        <f t="shared" ca="1" si="14"/>
        <v>1.116994449666514E+22</v>
      </c>
      <c r="R2744" s="57">
        <f t="shared" ca="1" si="15"/>
        <v>1</v>
      </c>
      <c r="S2744" s="8"/>
      <c r="T2744" s="8"/>
      <c r="U2744" s="8"/>
      <c r="V2744" s="8"/>
      <c r="W2744" s="8"/>
      <c r="X2744" s="8"/>
      <c r="Y2744" s="8"/>
      <c r="Z2744" s="8"/>
    </row>
    <row r="2745" spans="1:26" ht="15.75" customHeight="1">
      <c r="A2745" s="8"/>
      <c r="B2745" s="8"/>
      <c r="C2745" s="8"/>
      <c r="D2745" s="8"/>
      <c r="E2745" s="8"/>
      <c r="F2745" s="8"/>
      <c r="G2745" s="8"/>
      <c r="H2745" s="8"/>
      <c r="I2745" s="8"/>
      <c r="J2745" s="8"/>
      <c r="K2745" s="8"/>
      <c r="L2745" s="8"/>
      <c r="M2745" s="32"/>
      <c r="N2745" s="57" t="str">
        <f t="shared" si="17"/>
        <v/>
      </c>
      <c r="O2745" s="54">
        <f t="shared" ca="1" si="3"/>
        <v>2</v>
      </c>
      <c r="P2745" s="55">
        <f t="shared" ca="1" si="13"/>
        <v>4.4679777986660565E+20</v>
      </c>
      <c r="Q2745" s="56">
        <f t="shared" ca="1" si="14"/>
        <v>1.1616742276531747E+22</v>
      </c>
      <c r="R2745" s="57">
        <f t="shared" ca="1" si="15"/>
        <v>0</v>
      </c>
      <c r="S2745" s="8"/>
      <c r="T2745" s="8"/>
      <c r="U2745" s="8"/>
      <c r="V2745" s="8"/>
      <c r="W2745" s="8"/>
      <c r="X2745" s="8"/>
      <c r="Y2745" s="8"/>
      <c r="Z2745" s="8"/>
    </row>
    <row r="2746" spans="1:26" ht="15.75" customHeight="1">
      <c r="A2746" s="8"/>
      <c r="B2746" s="8"/>
      <c r="C2746" s="8"/>
      <c r="D2746" s="8"/>
      <c r="E2746" s="8"/>
      <c r="F2746" s="8"/>
      <c r="G2746" s="8"/>
      <c r="H2746" s="8"/>
      <c r="I2746" s="8"/>
      <c r="J2746" s="8"/>
      <c r="K2746" s="8"/>
      <c r="L2746" s="8"/>
      <c r="M2746" s="32"/>
      <c r="N2746" s="57" t="str">
        <f t="shared" si="17"/>
        <v/>
      </c>
      <c r="O2746" s="54">
        <f t="shared" ca="1" si="3"/>
        <v>34</v>
      </c>
      <c r="P2746" s="55">
        <f t="shared" ca="1" si="13"/>
        <v>4.6466969106126989E+20</v>
      </c>
      <c r="Q2746" s="56">
        <f t="shared" ca="1" si="14"/>
        <v>1.2081411967593017E+22</v>
      </c>
      <c r="R2746" s="57">
        <f t="shared" ca="1" si="15"/>
        <v>0</v>
      </c>
      <c r="S2746" s="8"/>
      <c r="T2746" s="8"/>
      <c r="U2746" s="8"/>
      <c r="V2746" s="8"/>
      <c r="W2746" s="8"/>
      <c r="X2746" s="8"/>
      <c r="Y2746" s="8"/>
      <c r="Z2746" s="8"/>
    </row>
    <row r="2747" spans="1:26" ht="15.75" customHeight="1">
      <c r="A2747" s="8"/>
      <c r="B2747" s="8"/>
      <c r="C2747" s="8"/>
      <c r="D2747" s="8"/>
      <c r="E2747" s="8"/>
      <c r="F2747" s="8"/>
      <c r="G2747" s="8"/>
      <c r="H2747" s="8"/>
      <c r="I2747" s="8"/>
      <c r="J2747" s="8"/>
      <c r="K2747" s="8"/>
      <c r="L2747" s="8"/>
      <c r="M2747" s="32"/>
      <c r="N2747" s="57" t="str">
        <f t="shared" si="17"/>
        <v/>
      </c>
      <c r="O2747" s="54">
        <f t="shared" ca="1" si="3"/>
        <v>81</v>
      </c>
      <c r="P2747" s="55">
        <f t="shared" ca="1" si="13"/>
        <v>-2.4162823935186033E+20</v>
      </c>
      <c r="Q2747" s="56">
        <f t="shared" ca="1" si="14"/>
        <v>1.1839783728241156E+22</v>
      </c>
      <c r="R2747" s="57">
        <f t="shared" ca="1" si="15"/>
        <v>1</v>
      </c>
      <c r="S2747" s="8"/>
      <c r="T2747" s="8"/>
      <c r="U2747" s="8"/>
      <c r="V2747" s="8"/>
      <c r="W2747" s="8"/>
      <c r="X2747" s="8"/>
      <c r="Y2747" s="8"/>
      <c r="Z2747" s="8"/>
    </row>
    <row r="2748" spans="1:26" ht="15.75" customHeight="1">
      <c r="A2748" s="8"/>
      <c r="B2748" s="8"/>
      <c r="C2748" s="8"/>
      <c r="D2748" s="8"/>
      <c r="E2748" s="8"/>
      <c r="F2748" s="8"/>
      <c r="G2748" s="8"/>
      <c r="H2748" s="8"/>
      <c r="I2748" s="8"/>
      <c r="J2748" s="8"/>
      <c r="K2748" s="8"/>
      <c r="L2748" s="8"/>
      <c r="M2748" s="32"/>
      <c r="N2748" s="57" t="str">
        <f t="shared" si="17"/>
        <v/>
      </c>
      <c r="O2748" s="54">
        <f t="shared" ca="1" si="3"/>
        <v>5</v>
      </c>
      <c r="P2748" s="55">
        <f t="shared" ca="1" si="13"/>
        <v>4.7359134912964624E+20</v>
      </c>
      <c r="Q2748" s="56">
        <f t="shared" ca="1" si="14"/>
        <v>1.2313375077370803E+22</v>
      </c>
      <c r="R2748" s="57">
        <f t="shared" ca="1" si="15"/>
        <v>0</v>
      </c>
      <c r="S2748" s="8"/>
      <c r="T2748" s="8"/>
      <c r="U2748" s="8"/>
      <c r="V2748" s="8"/>
      <c r="W2748" s="8"/>
      <c r="X2748" s="8"/>
      <c r="Y2748" s="8"/>
      <c r="Z2748" s="8"/>
    </row>
    <row r="2749" spans="1:26" ht="15.75" customHeight="1">
      <c r="A2749" s="8"/>
      <c r="B2749" s="8"/>
      <c r="C2749" s="8"/>
      <c r="D2749" s="8"/>
      <c r="E2749" s="8"/>
      <c r="F2749" s="8"/>
      <c r="G2749" s="8"/>
      <c r="H2749" s="8"/>
      <c r="I2749" s="8"/>
      <c r="J2749" s="8"/>
      <c r="K2749" s="8"/>
      <c r="L2749" s="8"/>
      <c r="M2749" s="32"/>
      <c r="N2749" s="57" t="str">
        <f t="shared" si="17"/>
        <v/>
      </c>
      <c r="O2749" s="54">
        <f t="shared" ca="1" si="3"/>
        <v>63</v>
      </c>
      <c r="P2749" s="55">
        <f t="shared" ca="1" si="13"/>
        <v>-2.4626750154741606E+20</v>
      </c>
      <c r="Q2749" s="56">
        <f t="shared" ca="1" si="14"/>
        <v>1.2067107575823386E+22</v>
      </c>
      <c r="R2749" s="57">
        <f t="shared" ca="1" si="15"/>
        <v>1</v>
      </c>
      <c r="S2749" s="8"/>
      <c r="T2749" s="8"/>
      <c r="U2749" s="8"/>
      <c r="V2749" s="8"/>
      <c r="W2749" s="8"/>
      <c r="X2749" s="8"/>
      <c r="Y2749" s="8"/>
      <c r="Z2749" s="8"/>
    </row>
    <row r="2750" spans="1:26" ht="15.75" customHeight="1">
      <c r="A2750" s="8"/>
      <c r="B2750" s="8"/>
      <c r="C2750" s="8"/>
      <c r="D2750" s="8"/>
      <c r="E2750" s="8"/>
      <c r="F2750" s="8"/>
      <c r="G2750" s="8"/>
      <c r="H2750" s="8"/>
      <c r="I2750" s="8"/>
      <c r="J2750" s="8"/>
      <c r="K2750" s="8"/>
      <c r="L2750" s="8"/>
      <c r="M2750" s="32"/>
      <c r="N2750" s="57" t="str">
        <f t="shared" si="17"/>
        <v/>
      </c>
      <c r="O2750" s="54">
        <f t="shared" ca="1" si="3"/>
        <v>36</v>
      </c>
      <c r="P2750" s="55">
        <f t="shared" ca="1" si="13"/>
        <v>4.8268430303293545E+20</v>
      </c>
      <c r="Q2750" s="56">
        <f t="shared" ca="1" si="14"/>
        <v>1.2549791878856321E+22</v>
      </c>
      <c r="R2750" s="57">
        <f t="shared" ca="1" si="15"/>
        <v>0</v>
      </c>
      <c r="S2750" s="8"/>
      <c r="T2750" s="8"/>
      <c r="U2750" s="8"/>
      <c r="V2750" s="8"/>
      <c r="W2750" s="8"/>
      <c r="X2750" s="8"/>
      <c r="Y2750" s="8"/>
      <c r="Z2750" s="8"/>
    </row>
    <row r="2751" spans="1:26" ht="15.75" customHeight="1">
      <c r="A2751" s="8"/>
      <c r="B2751" s="8"/>
      <c r="C2751" s="8"/>
      <c r="D2751" s="8"/>
      <c r="E2751" s="8"/>
      <c r="F2751" s="8"/>
      <c r="G2751" s="8"/>
      <c r="H2751" s="8"/>
      <c r="I2751" s="8"/>
      <c r="J2751" s="8"/>
      <c r="K2751" s="8"/>
      <c r="L2751" s="8"/>
      <c r="M2751" s="32"/>
      <c r="N2751" s="57" t="str">
        <f t="shared" si="17"/>
        <v/>
      </c>
      <c r="O2751" s="54">
        <f t="shared" ca="1" si="3"/>
        <v>99</v>
      </c>
      <c r="P2751" s="55">
        <f t="shared" ca="1" si="13"/>
        <v>-2.5099583757712645E+20</v>
      </c>
      <c r="Q2751" s="56">
        <f t="shared" ca="1" si="14"/>
        <v>1.2298796041279195E+22</v>
      </c>
      <c r="R2751" s="57">
        <f t="shared" ca="1" si="15"/>
        <v>1</v>
      </c>
      <c r="S2751" s="8"/>
      <c r="T2751" s="8"/>
      <c r="U2751" s="8"/>
      <c r="V2751" s="8"/>
      <c r="W2751" s="8"/>
      <c r="X2751" s="8"/>
      <c r="Y2751" s="8"/>
      <c r="Z2751" s="8"/>
    </row>
    <row r="2752" spans="1:26" ht="15.75" customHeight="1">
      <c r="A2752" s="8"/>
      <c r="B2752" s="8"/>
      <c r="C2752" s="8"/>
      <c r="D2752" s="8"/>
      <c r="E2752" s="8"/>
      <c r="F2752" s="8"/>
      <c r="G2752" s="8"/>
      <c r="H2752" s="8"/>
      <c r="I2752" s="8"/>
      <c r="J2752" s="8"/>
      <c r="K2752" s="8"/>
      <c r="L2752" s="8"/>
      <c r="M2752" s="32"/>
      <c r="N2752" s="57" t="str">
        <f t="shared" si="17"/>
        <v/>
      </c>
      <c r="O2752" s="54">
        <f t="shared" ca="1" si="3"/>
        <v>42</v>
      </c>
      <c r="P2752" s="55">
        <f t="shared" ca="1" si="13"/>
        <v>4.9195184165116779E+20</v>
      </c>
      <c r="Q2752" s="56">
        <f t="shared" ca="1" si="14"/>
        <v>1.2790747882930364E+22</v>
      </c>
      <c r="R2752" s="57">
        <f t="shared" ca="1" si="15"/>
        <v>0</v>
      </c>
      <c r="S2752" s="8"/>
      <c r="T2752" s="8"/>
      <c r="U2752" s="8"/>
      <c r="V2752" s="8"/>
      <c r="W2752" s="8"/>
      <c r="X2752" s="8"/>
      <c r="Y2752" s="8"/>
      <c r="Z2752" s="8"/>
    </row>
    <row r="2753" spans="1:26" ht="15.75" customHeight="1">
      <c r="A2753" s="8"/>
      <c r="B2753" s="8"/>
      <c r="C2753" s="8"/>
      <c r="D2753" s="8"/>
      <c r="E2753" s="8"/>
      <c r="F2753" s="8"/>
      <c r="G2753" s="8"/>
      <c r="H2753" s="8"/>
      <c r="I2753" s="8"/>
      <c r="J2753" s="8"/>
      <c r="K2753" s="8"/>
      <c r="L2753" s="8"/>
      <c r="M2753" s="32"/>
      <c r="N2753" s="57" t="str">
        <f t="shared" si="17"/>
        <v/>
      </c>
      <c r="O2753" s="54">
        <f t="shared" ca="1" si="3"/>
        <v>48</v>
      </c>
      <c r="P2753" s="55">
        <f t="shared" ca="1" si="13"/>
        <v>5.1162991531721458E+20</v>
      </c>
      <c r="Q2753" s="56">
        <f t="shared" ca="1" si="14"/>
        <v>1.3302377798247578E+22</v>
      </c>
      <c r="R2753" s="57">
        <f t="shared" ca="1" si="15"/>
        <v>0</v>
      </c>
      <c r="S2753" s="8"/>
      <c r="T2753" s="8"/>
      <c r="U2753" s="8"/>
      <c r="V2753" s="8"/>
      <c r="W2753" s="8"/>
      <c r="X2753" s="8"/>
      <c r="Y2753" s="8"/>
      <c r="Z2753" s="8"/>
    </row>
    <row r="2754" spans="1:26" ht="15.75" customHeight="1">
      <c r="A2754" s="8"/>
      <c r="B2754" s="8"/>
      <c r="C2754" s="8"/>
      <c r="D2754" s="8"/>
      <c r="E2754" s="8"/>
      <c r="F2754" s="8"/>
      <c r="G2754" s="8"/>
      <c r="H2754" s="8"/>
      <c r="I2754" s="8"/>
      <c r="J2754" s="8"/>
      <c r="K2754" s="8"/>
      <c r="L2754" s="8"/>
      <c r="M2754" s="32"/>
      <c r="N2754" s="57" t="str">
        <f t="shared" si="17"/>
        <v/>
      </c>
      <c r="O2754" s="54">
        <f t="shared" ca="1" si="3"/>
        <v>50</v>
      </c>
      <c r="P2754" s="55">
        <f t="shared" ca="1" si="13"/>
        <v>5.3209511192990312E+20</v>
      </c>
      <c r="Q2754" s="56">
        <f t="shared" ca="1" si="14"/>
        <v>1.3834472910177482E+22</v>
      </c>
      <c r="R2754" s="57">
        <f t="shared" ca="1" si="15"/>
        <v>0</v>
      </c>
      <c r="S2754" s="8"/>
      <c r="T2754" s="8"/>
      <c r="U2754" s="8"/>
      <c r="V2754" s="8"/>
      <c r="W2754" s="8"/>
      <c r="X2754" s="8"/>
      <c r="Y2754" s="8"/>
      <c r="Z2754" s="8"/>
    </row>
    <row r="2755" spans="1:26" ht="15.75" customHeight="1">
      <c r="A2755" s="8"/>
      <c r="B2755" s="8"/>
      <c r="C2755" s="8"/>
      <c r="D2755" s="8"/>
      <c r="E2755" s="8"/>
      <c r="F2755" s="8"/>
      <c r="G2755" s="8"/>
      <c r="H2755" s="8"/>
      <c r="I2755" s="8"/>
      <c r="J2755" s="8"/>
      <c r="K2755" s="8"/>
      <c r="L2755" s="8"/>
      <c r="M2755" s="32"/>
      <c r="N2755" s="57" t="str">
        <f t="shared" si="17"/>
        <v/>
      </c>
      <c r="O2755" s="54">
        <f t="shared" ca="1" si="3"/>
        <v>74</v>
      </c>
      <c r="P2755" s="55">
        <f t="shared" ca="1" si="13"/>
        <v>-2.7668945820354963E+20</v>
      </c>
      <c r="Q2755" s="56">
        <f t="shared" ca="1" si="14"/>
        <v>1.3557783451973932E+22</v>
      </c>
      <c r="R2755" s="57">
        <f t="shared" ca="1" si="15"/>
        <v>1</v>
      </c>
      <c r="S2755" s="8"/>
      <c r="T2755" s="8"/>
      <c r="U2755" s="8"/>
      <c r="V2755" s="8"/>
      <c r="W2755" s="8"/>
      <c r="X2755" s="8"/>
      <c r="Y2755" s="8"/>
      <c r="Z2755" s="8"/>
    </row>
    <row r="2756" spans="1:26" ht="15.75" customHeight="1">
      <c r="A2756" s="8"/>
      <c r="B2756" s="8"/>
      <c r="C2756" s="8"/>
      <c r="D2756" s="8"/>
      <c r="E2756" s="8"/>
      <c r="F2756" s="8"/>
      <c r="G2756" s="8"/>
      <c r="H2756" s="8"/>
      <c r="I2756" s="8"/>
      <c r="J2756" s="8"/>
      <c r="K2756" s="8"/>
      <c r="L2756" s="8"/>
      <c r="M2756" s="32"/>
      <c r="N2756" s="57" t="str">
        <f t="shared" si="17"/>
        <v/>
      </c>
      <c r="O2756" s="54">
        <f t="shared" ca="1" si="3"/>
        <v>58</v>
      </c>
      <c r="P2756" s="55">
        <f t="shared" ca="1" si="13"/>
        <v>5.4231133807895727E+20</v>
      </c>
      <c r="Q2756" s="56">
        <f t="shared" ca="1" si="14"/>
        <v>1.4100094790052889E+22</v>
      </c>
      <c r="R2756" s="57">
        <f t="shared" ca="1" si="15"/>
        <v>0</v>
      </c>
      <c r="S2756" s="8"/>
      <c r="T2756" s="8"/>
      <c r="U2756" s="8"/>
      <c r="V2756" s="8"/>
      <c r="W2756" s="8"/>
      <c r="X2756" s="8"/>
      <c r="Y2756" s="8"/>
      <c r="Z2756" s="8"/>
    </row>
    <row r="2757" spans="1:26" ht="15.75" customHeight="1">
      <c r="A2757" s="8"/>
      <c r="B2757" s="8"/>
      <c r="C2757" s="8"/>
      <c r="D2757" s="8"/>
      <c r="E2757" s="8"/>
      <c r="F2757" s="8"/>
      <c r="G2757" s="8"/>
      <c r="H2757" s="8"/>
      <c r="I2757" s="8"/>
      <c r="J2757" s="8"/>
      <c r="K2757" s="8"/>
      <c r="L2757" s="8"/>
      <c r="M2757" s="32"/>
      <c r="N2757" s="57" t="str">
        <f t="shared" si="17"/>
        <v/>
      </c>
      <c r="O2757" s="54">
        <f t="shared" ca="1" si="3"/>
        <v>5</v>
      </c>
      <c r="P2757" s="55">
        <f t="shared" ca="1" si="13"/>
        <v>5.6400379160211554E+20</v>
      </c>
      <c r="Q2757" s="56">
        <f t="shared" ca="1" si="14"/>
        <v>1.4664098581655004E+22</v>
      </c>
      <c r="R2757" s="57">
        <f t="shared" ca="1" si="15"/>
        <v>0</v>
      </c>
      <c r="S2757" s="8"/>
      <c r="T2757" s="8"/>
      <c r="U2757" s="8"/>
      <c r="V2757" s="8"/>
      <c r="W2757" s="8"/>
      <c r="X2757" s="8"/>
      <c r="Y2757" s="8"/>
      <c r="Z2757" s="8"/>
    </row>
    <row r="2758" spans="1:26" ht="15.75" customHeight="1">
      <c r="A2758" s="8"/>
      <c r="B2758" s="8"/>
      <c r="C2758" s="8"/>
      <c r="D2758" s="8"/>
      <c r="E2758" s="8"/>
      <c r="F2758" s="8"/>
      <c r="G2758" s="8"/>
      <c r="H2758" s="8"/>
      <c r="I2758" s="8"/>
      <c r="J2758" s="8"/>
      <c r="K2758" s="8"/>
      <c r="L2758" s="8"/>
      <c r="M2758" s="32"/>
      <c r="N2758" s="57" t="str">
        <f t="shared" si="17"/>
        <v/>
      </c>
      <c r="O2758" s="54">
        <f t="shared" ca="1" si="3"/>
        <v>99</v>
      </c>
      <c r="P2758" s="55">
        <f t="shared" ca="1" si="13"/>
        <v>-2.932819716331001E+20</v>
      </c>
      <c r="Q2758" s="56">
        <f t="shared" ca="1" si="14"/>
        <v>1.4370816610021904E+22</v>
      </c>
      <c r="R2758" s="57">
        <f t="shared" ca="1" si="15"/>
        <v>1</v>
      </c>
      <c r="S2758" s="8"/>
      <c r="T2758" s="8"/>
      <c r="U2758" s="8"/>
      <c r="V2758" s="8"/>
      <c r="W2758" s="8"/>
      <c r="X2758" s="8"/>
      <c r="Y2758" s="8"/>
      <c r="Z2758" s="8"/>
    </row>
    <row r="2759" spans="1:26" ht="15.75" customHeight="1">
      <c r="A2759" s="8"/>
      <c r="B2759" s="8"/>
      <c r="C2759" s="8"/>
      <c r="D2759" s="8"/>
      <c r="E2759" s="8"/>
      <c r="F2759" s="8"/>
      <c r="G2759" s="8"/>
      <c r="H2759" s="8"/>
      <c r="I2759" s="8"/>
      <c r="J2759" s="8"/>
      <c r="K2759" s="8"/>
      <c r="L2759" s="8"/>
      <c r="M2759" s="32"/>
      <c r="N2759" s="57" t="str">
        <f t="shared" si="17"/>
        <v/>
      </c>
      <c r="O2759" s="54">
        <f t="shared" ca="1" si="3"/>
        <v>46</v>
      </c>
      <c r="P2759" s="55">
        <f t="shared" ca="1" si="13"/>
        <v>5.7483266440087614E+20</v>
      </c>
      <c r="Q2759" s="56">
        <f t="shared" ca="1" si="14"/>
        <v>1.4945649274422779E+22</v>
      </c>
      <c r="R2759" s="57">
        <f t="shared" ca="1" si="15"/>
        <v>0</v>
      </c>
      <c r="S2759" s="8"/>
      <c r="T2759" s="8"/>
      <c r="U2759" s="8"/>
      <c r="V2759" s="8"/>
      <c r="W2759" s="8"/>
      <c r="X2759" s="8"/>
      <c r="Y2759" s="8"/>
      <c r="Z2759" s="8"/>
    </row>
    <row r="2760" spans="1:26" ht="15.75" customHeight="1">
      <c r="A2760" s="8"/>
      <c r="B2760" s="8"/>
      <c r="C2760" s="8"/>
      <c r="D2760" s="8"/>
      <c r="E2760" s="8"/>
      <c r="F2760" s="8"/>
      <c r="G2760" s="8"/>
      <c r="H2760" s="8"/>
      <c r="I2760" s="8"/>
      <c r="J2760" s="8"/>
      <c r="K2760" s="8"/>
      <c r="L2760" s="8"/>
      <c r="M2760" s="32"/>
      <c r="N2760" s="57" t="str">
        <f t="shared" si="17"/>
        <v/>
      </c>
      <c r="O2760" s="54">
        <f t="shared" ca="1" si="3"/>
        <v>62</v>
      </c>
      <c r="P2760" s="55">
        <f t="shared" ca="1" si="13"/>
        <v>-2.9891298548845557E+20</v>
      </c>
      <c r="Q2760" s="56">
        <f t="shared" ca="1" si="14"/>
        <v>1.4646736288934324E+22</v>
      </c>
      <c r="R2760" s="57">
        <f t="shared" ca="1" si="15"/>
        <v>1</v>
      </c>
      <c r="S2760" s="8"/>
      <c r="T2760" s="8"/>
      <c r="U2760" s="8"/>
      <c r="V2760" s="8"/>
      <c r="W2760" s="8"/>
      <c r="X2760" s="8"/>
      <c r="Y2760" s="8"/>
      <c r="Z2760" s="8"/>
    </row>
    <row r="2761" spans="1:26" ht="15.75" customHeight="1">
      <c r="A2761" s="8"/>
      <c r="B2761" s="8"/>
      <c r="C2761" s="8"/>
      <c r="D2761" s="8"/>
      <c r="E2761" s="8"/>
      <c r="F2761" s="8"/>
      <c r="G2761" s="8"/>
      <c r="H2761" s="8"/>
      <c r="I2761" s="8"/>
      <c r="J2761" s="8"/>
      <c r="K2761" s="8"/>
      <c r="L2761" s="8"/>
      <c r="M2761" s="32"/>
      <c r="N2761" s="57" t="str">
        <f t="shared" si="17"/>
        <v/>
      </c>
      <c r="O2761" s="54">
        <f t="shared" ca="1" si="3"/>
        <v>16</v>
      </c>
      <c r="P2761" s="55">
        <f t="shared" ca="1" si="13"/>
        <v>5.8586945155737295E+20</v>
      </c>
      <c r="Q2761" s="56">
        <f t="shared" ca="1" si="14"/>
        <v>1.5232605740491696E+22</v>
      </c>
      <c r="R2761" s="57">
        <f t="shared" ca="1" si="15"/>
        <v>0</v>
      </c>
      <c r="S2761" s="8"/>
      <c r="T2761" s="8"/>
      <c r="U2761" s="8"/>
      <c r="V2761" s="8"/>
      <c r="W2761" s="8"/>
      <c r="X2761" s="8"/>
      <c r="Y2761" s="8"/>
      <c r="Z2761" s="8"/>
    </row>
    <row r="2762" spans="1:26" ht="15.75" customHeight="1">
      <c r="A2762" s="8"/>
      <c r="B2762" s="8"/>
      <c r="C2762" s="8"/>
      <c r="D2762" s="8"/>
      <c r="E2762" s="8"/>
      <c r="F2762" s="8"/>
      <c r="G2762" s="8"/>
      <c r="H2762" s="8"/>
      <c r="I2762" s="8"/>
      <c r="J2762" s="8"/>
      <c r="K2762" s="8"/>
      <c r="L2762" s="8"/>
      <c r="M2762" s="32"/>
      <c r="N2762" s="57" t="str">
        <f t="shared" si="17"/>
        <v/>
      </c>
      <c r="O2762" s="54">
        <f t="shared" ca="1" si="3"/>
        <v>94</v>
      </c>
      <c r="P2762" s="55">
        <f t="shared" ca="1" si="13"/>
        <v>-3.0465211480983391E+20</v>
      </c>
      <c r="Q2762" s="56">
        <f t="shared" ca="1" si="14"/>
        <v>1.4927953625681863E+22</v>
      </c>
      <c r="R2762" s="57">
        <f t="shared" ca="1" si="15"/>
        <v>1</v>
      </c>
      <c r="S2762" s="8"/>
      <c r="T2762" s="8"/>
      <c r="U2762" s="8"/>
      <c r="V2762" s="8"/>
      <c r="W2762" s="8"/>
      <c r="X2762" s="8"/>
      <c r="Y2762" s="8"/>
      <c r="Z2762" s="8"/>
    </row>
    <row r="2763" spans="1:26" ht="15.75" customHeight="1">
      <c r="A2763" s="8"/>
      <c r="B2763" s="8"/>
      <c r="C2763" s="8"/>
      <c r="D2763" s="8"/>
      <c r="E2763" s="8"/>
      <c r="F2763" s="8"/>
      <c r="G2763" s="8"/>
      <c r="H2763" s="8"/>
      <c r="I2763" s="8"/>
      <c r="J2763" s="8"/>
      <c r="K2763" s="8"/>
      <c r="L2763" s="8"/>
      <c r="M2763" s="32"/>
      <c r="N2763" s="57" t="str">
        <f t="shared" si="17"/>
        <v/>
      </c>
      <c r="O2763" s="54">
        <f t="shared" ca="1" si="3"/>
        <v>15</v>
      </c>
      <c r="P2763" s="55">
        <f t="shared" ca="1" si="13"/>
        <v>5.9711814502727457E+20</v>
      </c>
      <c r="Q2763" s="56">
        <f t="shared" ca="1" si="14"/>
        <v>1.5525071770709138E+22</v>
      </c>
      <c r="R2763" s="57">
        <f t="shared" ca="1" si="15"/>
        <v>0</v>
      </c>
      <c r="S2763" s="8"/>
      <c r="T2763" s="8"/>
      <c r="U2763" s="8"/>
      <c r="V2763" s="8"/>
      <c r="W2763" s="8"/>
      <c r="X2763" s="8"/>
      <c r="Y2763" s="8"/>
      <c r="Z2763" s="8"/>
    </row>
    <row r="2764" spans="1:26" ht="15.75" customHeight="1">
      <c r="A2764" s="8"/>
      <c r="B2764" s="8"/>
      <c r="C2764" s="8"/>
      <c r="D2764" s="8"/>
      <c r="E2764" s="8"/>
      <c r="F2764" s="8"/>
      <c r="G2764" s="8"/>
      <c r="H2764" s="8"/>
      <c r="I2764" s="8"/>
      <c r="J2764" s="8"/>
      <c r="K2764" s="8"/>
      <c r="L2764" s="8"/>
      <c r="M2764" s="32"/>
      <c r="N2764" s="57" t="str">
        <f t="shared" si="17"/>
        <v/>
      </c>
      <c r="O2764" s="54">
        <f t="shared" ca="1" si="3"/>
        <v>73</v>
      </c>
      <c r="P2764" s="55">
        <f t="shared" ca="1" si="13"/>
        <v>-3.1050143541418276E+20</v>
      </c>
      <c r="Q2764" s="56">
        <f t="shared" ca="1" si="14"/>
        <v>1.5214570335294955E+22</v>
      </c>
      <c r="R2764" s="57">
        <f t="shared" ca="1" si="15"/>
        <v>1</v>
      </c>
      <c r="S2764" s="8"/>
      <c r="T2764" s="8"/>
      <c r="U2764" s="8"/>
      <c r="V2764" s="8"/>
      <c r="W2764" s="8"/>
      <c r="X2764" s="8"/>
      <c r="Y2764" s="8"/>
      <c r="Z2764" s="8"/>
    </row>
    <row r="2765" spans="1:26" ht="15.75" customHeight="1">
      <c r="A2765" s="8"/>
      <c r="B2765" s="8"/>
      <c r="C2765" s="8"/>
      <c r="D2765" s="8"/>
      <c r="E2765" s="8"/>
      <c r="F2765" s="8"/>
      <c r="G2765" s="8"/>
      <c r="H2765" s="8"/>
      <c r="I2765" s="8"/>
      <c r="J2765" s="8"/>
      <c r="K2765" s="8"/>
      <c r="L2765" s="8"/>
      <c r="M2765" s="32"/>
      <c r="N2765" s="57" t="str">
        <f t="shared" si="17"/>
        <v/>
      </c>
      <c r="O2765" s="54">
        <f t="shared" ca="1" si="3"/>
        <v>66</v>
      </c>
      <c r="P2765" s="55">
        <f t="shared" ca="1" si="13"/>
        <v>-3.0429140670589908E+20</v>
      </c>
      <c r="Q2765" s="56">
        <f t="shared" ca="1" si="14"/>
        <v>1.4910278928589056E+22</v>
      </c>
      <c r="R2765" s="57">
        <f t="shared" ca="1" si="15"/>
        <v>2</v>
      </c>
      <c r="S2765" s="8"/>
      <c r="T2765" s="8"/>
      <c r="U2765" s="8"/>
      <c r="V2765" s="8"/>
      <c r="W2765" s="8"/>
      <c r="X2765" s="8"/>
      <c r="Y2765" s="8"/>
      <c r="Z2765" s="8"/>
    </row>
    <row r="2766" spans="1:26" ht="15.75" customHeight="1">
      <c r="A2766" s="8"/>
      <c r="B2766" s="8"/>
      <c r="C2766" s="8"/>
      <c r="D2766" s="8"/>
      <c r="E2766" s="8"/>
      <c r="F2766" s="8"/>
      <c r="G2766" s="8"/>
      <c r="H2766" s="8"/>
      <c r="I2766" s="8"/>
      <c r="J2766" s="8"/>
      <c r="K2766" s="8"/>
      <c r="L2766" s="8"/>
      <c r="M2766" s="32"/>
      <c r="N2766" s="57" t="str">
        <f t="shared" si="17"/>
        <v/>
      </c>
      <c r="O2766" s="54">
        <f t="shared" ca="1" si="3"/>
        <v>19</v>
      </c>
      <c r="P2766" s="55">
        <f t="shared" ca="1" si="13"/>
        <v>5.9641115714356222E+20</v>
      </c>
      <c r="Q2766" s="56">
        <f t="shared" ca="1" si="14"/>
        <v>1.5506690085732619E+22</v>
      </c>
      <c r="R2766" s="57">
        <f t="shared" ca="1" si="15"/>
        <v>0</v>
      </c>
      <c r="S2766" s="8"/>
      <c r="T2766" s="8"/>
      <c r="U2766" s="8"/>
      <c r="V2766" s="8"/>
      <c r="W2766" s="8"/>
      <c r="X2766" s="8"/>
      <c r="Y2766" s="8"/>
      <c r="Z2766" s="8"/>
    </row>
    <row r="2767" spans="1:26" ht="15.75" customHeight="1">
      <c r="A2767" s="8"/>
      <c r="B2767" s="8"/>
      <c r="C2767" s="8"/>
      <c r="D2767" s="8"/>
      <c r="E2767" s="8"/>
      <c r="F2767" s="8"/>
      <c r="G2767" s="8"/>
      <c r="H2767" s="8"/>
      <c r="I2767" s="8"/>
      <c r="J2767" s="8"/>
      <c r="K2767" s="8"/>
      <c r="L2767" s="8"/>
      <c r="M2767" s="32"/>
      <c r="N2767" s="57" t="str">
        <f t="shared" si="17"/>
        <v/>
      </c>
      <c r="O2767" s="54">
        <f t="shared" ca="1" si="3"/>
        <v>57</v>
      </c>
      <c r="P2767" s="55">
        <f t="shared" ca="1" si="13"/>
        <v>6.2026760342930483E+20</v>
      </c>
      <c r="Q2767" s="56">
        <f t="shared" ca="1" si="14"/>
        <v>1.6126957689161925E+22</v>
      </c>
      <c r="R2767" s="57">
        <f t="shared" ca="1" si="15"/>
        <v>0</v>
      </c>
      <c r="S2767" s="8"/>
      <c r="T2767" s="8"/>
      <c r="U2767" s="8"/>
      <c r="V2767" s="8"/>
      <c r="W2767" s="8"/>
      <c r="X2767" s="8"/>
      <c r="Y2767" s="8"/>
      <c r="Z2767" s="8"/>
    </row>
    <row r="2768" spans="1:26" ht="15.75" customHeight="1">
      <c r="A2768" s="8"/>
      <c r="B2768" s="8"/>
      <c r="C2768" s="8"/>
      <c r="D2768" s="8"/>
      <c r="E2768" s="8"/>
      <c r="F2768" s="8"/>
      <c r="G2768" s="8"/>
      <c r="H2768" s="8"/>
      <c r="I2768" s="8"/>
      <c r="J2768" s="8"/>
      <c r="K2768" s="8"/>
      <c r="L2768" s="8"/>
      <c r="M2768" s="32"/>
      <c r="N2768" s="57" t="str">
        <f t="shared" si="17"/>
        <v/>
      </c>
      <c r="O2768" s="54">
        <f t="shared" ca="1" si="3"/>
        <v>90</v>
      </c>
      <c r="P2768" s="55">
        <f t="shared" ca="1" si="13"/>
        <v>-3.2253915378323849E+20</v>
      </c>
      <c r="Q2768" s="56">
        <f t="shared" ca="1" si="14"/>
        <v>1.5804418535378687E+22</v>
      </c>
      <c r="R2768" s="57">
        <f t="shared" ca="1" si="15"/>
        <v>1</v>
      </c>
      <c r="S2768" s="8"/>
      <c r="T2768" s="8"/>
      <c r="U2768" s="8"/>
      <c r="V2768" s="8"/>
      <c r="W2768" s="8"/>
      <c r="X2768" s="8"/>
      <c r="Y2768" s="8"/>
      <c r="Z2768" s="8"/>
    </row>
    <row r="2769" spans="1:26" ht="15.75" customHeight="1">
      <c r="A2769" s="8"/>
      <c r="B2769" s="8"/>
      <c r="C2769" s="8"/>
      <c r="D2769" s="8"/>
      <c r="E2769" s="8"/>
      <c r="F2769" s="8"/>
      <c r="G2769" s="8"/>
      <c r="H2769" s="8"/>
      <c r="I2769" s="8"/>
      <c r="J2769" s="8"/>
      <c r="K2769" s="8"/>
      <c r="L2769" s="8"/>
      <c r="M2769" s="32"/>
      <c r="N2769" s="57" t="str">
        <f t="shared" si="17"/>
        <v/>
      </c>
      <c r="O2769" s="54">
        <f t="shared" ca="1" si="3"/>
        <v>78</v>
      </c>
      <c r="P2769" s="55">
        <f t="shared" ca="1" si="13"/>
        <v>-3.1608837070757377E+20</v>
      </c>
      <c r="Q2769" s="56">
        <f t="shared" ca="1" si="14"/>
        <v>1.5488330164671114E+22</v>
      </c>
      <c r="R2769" s="57">
        <f t="shared" ca="1" si="15"/>
        <v>2</v>
      </c>
      <c r="S2769" s="8"/>
      <c r="T2769" s="8"/>
      <c r="U2769" s="8"/>
      <c r="V2769" s="8"/>
      <c r="W2769" s="8"/>
      <c r="X2769" s="8"/>
      <c r="Y2769" s="8"/>
      <c r="Z2769" s="8"/>
    </row>
    <row r="2770" spans="1:26" ht="15.75" customHeight="1">
      <c r="A2770" s="8"/>
      <c r="B2770" s="8"/>
      <c r="C2770" s="8"/>
      <c r="D2770" s="8"/>
      <c r="E2770" s="8"/>
      <c r="F2770" s="8"/>
      <c r="G2770" s="8"/>
      <c r="H2770" s="8"/>
      <c r="I2770" s="8"/>
      <c r="J2770" s="8"/>
      <c r="K2770" s="8"/>
      <c r="L2770" s="8"/>
      <c r="M2770" s="32"/>
      <c r="N2770" s="57" t="str">
        <f t="shared" si="17"/>
        <v/>
      </c>
      <c r="O2770" s="54">
        <f t="shared" ca="1" si="3"/>
        <v>49</v>
      </c>
      <c r="P2770" s="55">
        <f t="shared" ca="1" si="13"/>
        <v>6.1953320658684451E+20</v>
      </c>
      <c r="Q2770" s="56">
        <f t="shared" ca="1" si="14"/>
        <v>1.6107863371257959E+22</v>
      </c>
      <c r="R2770" s="57">
        <f t="shared" ca="1" si="15"/>
        <v>0</v>
      </c>
      <c r="S2770" s="8"/>
      <c r="T2770" s="8"/>
      <c r="U2770" s="8"/>
      <c r="V2770" s="8"/>
      <c r="W2770" s="8"/>
      <c r="X2770" s="8"/>
      <c r="Y2770" s="8"/>
      <c r="Z2770" s="8"/>
    </row>
    <row r="2771" spans="1:26" ht="15.75" customHeight="1">
      <c r="A2771" s="8"/>
      <c r="B2771" s="8"/>
      <c r="C2771" s="8"/>
      <c r="D2771" s="8"/>
      <c r="E2771" s="8"/>
      <c r="F2771" s="8"/>
      <c r="G2771" s="8"/>
      <c r="H2771" s="8"/>
      <c r="I2771" s="8"/>
      <c r="J2771" s="8"/>
      <c r="K2771" s="8"/>
      <c r="L2771" s="8"/>
      <c r="M2771" s="32"/>
      <c r="N2771" s="57" t="str">
        <f t="shared" si="17"/>
        <v/>
      </c>
      <c r="O2771" s="54">
        <f t="shared" ca="1" si="3"/>
        <v>44</v>
      </c>
      <c r="P2771" s="55">
        <f t="shared" ca="1" si="13"/>
        <v>6.4431453485031843E+20</v>
      </c>
      <c r="Q2771" s="56">
        <f t="shared" ca="1" si="14"/>
        <v>1.6752177906108277E+22</v>
      </c>
      <c r="R2771" s="57">
        <f t="shared" ca="1" si="15"/>
        <v>0</v>
      </c>
      <c r="S2771" s="8"/>
      <c r="T2771" s="8"/>
      <c r="U2771" s="8"/>
      <c r="V2771" s="8"/>
      <c r="W2771" s="8"/>
      <c r="X2771" s="8"/>
      <c r="Y2771" s="8"/>
      <c r="Z2771" s="8"/>
    </row>
    <row r="2772" spans="1:26" ht="15.75" customHeight="1">
      <c r="A2772" s="8"/>
      <c r="B2772" s="8"/>
      <c r="C2772" s="8"/>
      <c r="D2772" s="8"/>
      <c r="E2772" s="8"/>
      <c r="F2772" s="8"/>
      <c r="G2772" s="8"/>
      <c r="H2772" s="8"/>
      <c r="I2772" s="8"/>
      <c r="J2772" s="8"/>
      <c r="K2772" s="8"/>
      <c r="L2772" s="8"/>
      <c r="M2772" s="32"/>
      <c r="N2772" s="57" t="str">
        <f t="shared" si="17"/>
        <v/>
      </c>
      <c r="O2772" s="54">
        <f t="shared" ca="1" si="3"/>
        <v>38</v>
      </c>
      <c r="P2772" s="55">
        <f t="shared" ca="1" si="13"/>
        <v>6.7008711624433113E+20</v>
      </c>
      <c r="Q2772" s="56">
        <f t="shared" ca="1" si="14"/>
        <v>1.7422265022352609E+22</v>
      </c>
      <c r="R2772" s="57">
        <f t="shared" ca="1" si="15"/>
        <v>0</v>
      </c>
      <c r="S2772" s="8"/>
      <c r="T2772" s="8"/>
      <c r="U2772" s="8"/>
      <c r="V2772" s="8"/>
      <c r="W2772" s="8"/>
      <c r="X2772" s="8"/>
      <c r="Y2772" s="8"/>
      <c r="Z2772" s="8"/>
    </row>
    <row r="2773" spans="1:26" ht="15.75" customHeight="1">
      <c r="A2773" s="8"/>
      <c r="B2773" s="8"/>
      <c r="C2773" s="8"/>
      <c r="D2773" s="8"/>
      <c r="E2773" s="8"/>
      <c r="F2773" s="8"/>
      <c r="G2773" s="8"/>
      <c r="H2773" s="8"/>
      <c r="I2773" s="8"/>
      <c r="J2773" s="8"/>
      <c r="K2773" s="8"/>
      <c r="L2773" s="8"/>
      <c r="M2773" s="32"/>
      <c r="N2773" s="57" t="str">
        <f t="shared" si="17"/>
        <v/>
      </c>
      <c r="O2773" s="54">
        <f t="shared" ca="1" si="3"/>
        <v>45</v>
      </c>
      <c r="P2773" s="55">
        <f t="shared" ca="1" si="13"/>
        <v>6.9689060089410434E+20</v>
      </c>
      <c r="Q2773" s="56">
        <f t="shared" ca="1" si="14"/>
        <v>1.8119155623246713E+22</v>
      </c>
      <c r="R2773" s="57">
        <f t="shared" ca="1" si="15"/>
        <v>0</v>
      </c>
      <c r="S2773" s="8"/>
      <c r="T2773" s="8"/>
      <c r="U2773" s="8"/>
      <c r="V2773" s="8"/>
      <c r="W2773" s="8"/>
      <c r="X2773" s="8"/>
      <c r="Y2773" s="8"/>
      <c r="Z2773" s="8"/>
    </row>
    <row r="2774" spans="1:26" ht="15.75" customHeight="1">
      <c r="A2774" s="8"/>
      <c r="B2774" s="8"/>
      <c r="C2774" s="8"/>
      <c r="D2774" s="8"/>
      <c r="E2774" s="8"/>
      <c r="F2774" s="8"/>
      <c r="G2774" s="8"/>
      <c r="H2774" s="8"/>
      <c r="I2774" s="8"/>
      <c r="J2774" s="8"/>
      <c r="K2774" s="8"/>
      <c r="L2774" s="8"/>
      <c r="M2774" s="32"/>
      <c r="N2774" s="57" t="str">
        <f t="shared" si="17"/>
        <v/>
      </c>
      <c r="O2774" s="54">
        <f t="shared" ca="1" si="3"/>
        <v>16</v>
      </c>
      <c r="P2774" s="55">
        <f t="shared" ca="1" si="13"/>
        <v>7.2476622492986861E+20</v>
      </c>
      <c r="Q2774" s="56">
        <f t="shared" ca="1" si="14"/>
        <v>1.8843921848176581E+22</v>
      </c>
      <c r="R2774" s="57">
        <f t="shared" ca="1" si="15"/>
        <v>0</v>
      </c>
      <c r="S2774" s="8"/>
      <c r="T2774" s="8"/>
      <c r="U2774" s="8"/>
      <c r="V2774" s="8"/>
      <c r="W2774" s="8"/>
      <c r="X2774" s="8"/>
      <c r="Y2774" s="8"/>
      <c r="Z2774" s="8"/>
    </row>
    <row r="2775" spans="1:26" ht="15.75" customHeight="1">
      <c r="A2775" s="8"/>
      <c r="B2775" s="8"/>
      <c r="C2775" s="8"/>
      <c r="D2775" s="8"/>
      <c r="E2775" s="8"/>
      <c r="F2775" s="8"/>
      <c r="G2775" s="8"/>
      <c r="H2775" s="8"/>
      <c r="I2775" s="8"/>
      <c r="J2775" s="8"/>
      <c r="K2775" s="8"/>
      <c r="L2775" s="8"/>
      <c r="M2775" s="32"/>
      <c r="N2775" s="57" t="str">
        <f t="shared" si="17"/>
        <v/>
      </c>
      <c r="O2775" s="54">
        <f t="shared" ca="1" si="3"/>
        <v>11</v>
      </c>
      <c r="P2775" s="55">
        <f t="shared" ca="1" si="13"/>
        <v>7.5375687392706324E+20</v>
      </c>
      <c r="Q2775" s="56">
        <f t="shared" ca="1" si="14"/>
        <v>1.9597678722103644E+22</v>
      </c>
      <c r="R2775" s="57">
        <f t="shared" ca="1" si="15"/>
        <v>0</v>
      </c>
      <c r="S2775" s="8"/>
      <c r="T2775" s="8"/>
      <c r="U2775" s="8"/>
      <c r="V2775" s="8"/>
      <c r="W2775" s="8"/>
      <c r="X2775" s="8"/>
      <c r="Y2775" s="8"/>
      <c r="Z2775" s="8"/>
    </row>
    <row r="2776" spans="1:26" ht="15.75" customHeight="1">
      <c r="A2776" s="8"/>
      <c r="B2776" s="8"/>
      <c r="C2776" s="8"/>
      <c r="D2776" s="8"/>
      <c r="E2776" s="8"/>
      <c r="F2776" s="8"/>
      <c r="G2776" s="8"/>
      <c r="H2776" s="8"/>
      <c r="I2776" s="8"/>
      <c r="J2776" s="8"/>
      <c r="K2776" s="8"/>
      <c r="L2776" s="8"/>
      <c r="M2776" s="32"/>
      <c r="N2776" s="57" t="str">
        <f t="shared" si="17"/>
        <v/>
      </c>
      <c r="O2776" s="54">
        <f t="shared" ca="1" si="3"/>
        <v>37</v>
      </c>
      <c r="P2776" s="55">
        <f t="shared" ca="1" si="13"/>
        <v>7.8390714888414573E+20</v>
      </c>
      <c r="Q2776" s="56">
        <f t="shared" ca="1" si="14"/>
        <v>2.038158587098779E+22</v>
      </c>
      <c r="R2776" s="57">
        <f t="shared" ca="1" si="15"/>
        <v>0</v>
      </c>
      <c r="S2776" s="8"/>
      <c r="T2776" s="8"/>
      <c r="U2776" s="8"/>
      <c r="V2776" s="8"/>
      <c r="W2776" s="8"/>
      <c r="X2776" s="8"/>
      <c r="Y2776" s="8"/>
      <c r="Z2776" s="8"/>
    </row>
    <row r="2777" spans="1:26" ht="15.75" customHeight="1">
      <c r="A2777" s="8"/>
      <c r="B2777" s="8"/>
      <c r="C2777" s="8"/>
      <c r="D2777" s="8"/>
      <c r="E2777" s="8"/>
      <c r="F2777" s="8"/>
      <c r="G2777" s="8"/>
      <c r="H2777" s="8"/>
      <c r="I2777" s="8"/>
      <c r="J2777" s="8"/>
      <c r="K2777" s="8"/>
      <c r="L2777" s="8"/>
      <c r="M2777" s="32"/>
      <c r="N2777" s="57" t="str">
        <f t="shared" si="17"/>
        <v/>
      </c>
      <c r="O2777" s="54">
        <f t="shared" ca="1" si="3"/>
        <v>14</v>
      </c>
      <c r="P2777" s="55">
        <f t="shared" ca="1" si="13"/>
        <v>8.1526343483951166E+20</v>
      </c>
      <c r="Q2777" s="56">
        <f t="shared" ca="1" si="14"/>
        <v>2.1196849305827303E+22</v>
      </c>
      <c r="R2777" s="57">
        <f t="shared" ca="1" si="15"/>
        <v>0</v>
      </c>
      <c r="S2777" s="8"/>
      <c r="T2777" s="8"/>
      <c r="U2777" s="8"/>
      <c r="V2777" s="8"/>
      <c r="W2777" s="8"/>
      <c r="X2777" s="8"/>
      <c r="Y2777" s="8"/>
      <c r="Z2777" s="8"/>
    </row>
    <row r="2778" spans="1:26" ht="15.75" customHeight="1">
      <c r="A2778" s="8"/>
      <c r="B2778" s="8"/>
      <c r="C2778" s="8"/>
      <c r="D2778" s="8"/>
      <c r="E2778" s="8"/>
      <c r="F2778" s="8"/>
      <c r="G2778" s="8"/>
      <c r="H2778" s="8"/>
      <c r="I2778" s="8"/>
      <c r="J2778" s="8"/>
      <c r="K2778" s="8"/>
      <c r="L2778" s="8"/>
      <c r="M2778" s="32"/>
      <c r="N2778" s="57" t="str">
        <f t="shared" si="17"/>
        <v/>
      </c>
      <c r="O2778" s="54">
        <f t="shared" ca="1" si="3"/>
        <v>0</v>
      </c>
      <c r="P2778" s="55">
        <f t="shared" ca="1" si="13"/>
        <v>8.4787397223309207E+20</v>
      </c>
      <c r="Q2778" s="56">
        <f t="shared" ca="1" si="14"/>
        <v>2.2044723278060393E+22</v>
      </c>
      <c r="R2778" s="57">
        <f t="shared" ca="1" si="15"/>
        <v>0</v>
      </c>
      <c r="S2778" s="8"/>
      <c r="T2778" s="8"/>
      <c r="U2778" s="8"/>
      <c r="V2778" s="8"/>
      <c r="W2778" s="8"/>
      <c r="X2778" s="8"/>
      <c r="Y2778" s="8"/>
      <c r="Z2778" s="8"/>
    </row>
    <row r="2779" spans="1:26" ht="15.75" customHeight="1">
      <c r="A2779" s="8"/>
      <c r="B2779" s="8"/>
      <c r="C2779" s="8"/>
      <c r="D2779" s="8"/>
      <c r="E2779" s="8"/>
      <c r="F2779" s="8"/>
      <c r="G2779" s="8"/>
      <c r="H2779" s="8"/>
      <c r="I2779" s="8"/>
      <c r="J2779" s="8"/>
      <c r="K2779" s="8"/>
      <c r="L2779" s="8"/>
      <c r="M2779" s="32"/>
      <c r="N2779" s="57" t="str">
        <f t="shared" si="17"/>
        <v/>
      </c>
      <c r="O2779" s="54">
        <f t="shared" ca="1" si="3"/>
        <v>56</v>
      </c>
      <c r="P2779" s="55">
        <f t="shared" ca="1" si="13"/>
        <v>8.817889311224158E+20</v>
      </c>
      <c r="Q2779" s="56">
        <f t="shared" ca="1" si="14"/>
        <v>2.2926512209182809E+22</v>
      </c>
      <c r="R2779" s="57">
        <f t="shared" ca="1" si="15"/>
        <v>0</v>
      </c>
      <c r="S2779" s="8"/>
      <c r="T2779" s="8"/>
      <c r="U2779" s="8"/>
      <c r="V2779" s="8"/>
      <c r="W2779" s="8"/>
      <c r="X2779" s="8"/>
      <c r="Y2779" s="8"/>
      <c r="Z2779" s="8"/>
    </row>
    <row r="2780" spans="1:26" ht="15.75" customHeight="1">
      <c r="A2780" s="8"/>
      <c r="B2780" s="8"/>
      <c r="C2780" s="8"/>
      <c r="D2780" s="8"/>
      <c r="E2780" s="8"/>
      <c r="F2780" s="8"/>
      <c r="G2780" s="8"/>
      <c r="H2780" s="8"/>
      <c r="I2780" s="8"/>
      <c r="J2780" s="8"/>
      <c r="K2780" s="8"/>
      <c r="L2780" s="8"/>
      <c r="M2780" s="32"/>
      <c r="N2780" s="57" t="str">
        <f t="shared" si="17"/>
        <v/>
      </c>
      <c r="O2780" s="54">
        <f t="shared" ca="1" si="3"/>
        <v>16</v>
      </c>
      <c r="P2780" s="55">
        <f t="shared" ca="1" si="13"/>
        <v>9.1706048836731234E+20</v>
      </c>
      <c r="Q2780" s="56">
        <f t="shared" ca="1" si="14"/>
        <v>2.3843572697550123E+22</v>
      </c>
      <c r="R2780" s="57">
        <f t="shared" ca="1" si="15"/>
        <v>0</v>
      </c>
      <c r="S2780" s="8"/>
      <c r="T2780" s="8"/>
      <c r="U2780" s="8"/>
      <c r="V2780" s="8"/>
      <c r="W2780" s="8"/>
      <c r="X2780" s="8"/>
      <c r="Y2780" s="8"/>
      <c r="Z2780" s="8"/>
    </row>
    <row r="2781" spans="1:26" ht="15.75" customHeight="1">
      <c r="A2781" s="8"/>
      <c r="B2781" s="8"/>
      <c r="C2781" s="8"/>
      <c r="D2781" s="8"/>
      <c r="E2781" s="8"/>
      <c r="F2781" s="8"/>
      <c r="G2781" s="8"/>
      <c r="H2781" s="8"/>
      <c r="I2781" s="8"/>
      <c r="J2781" s="8"/>
      <c r="K2781" s="8"/>
      <c r="L2781" s="8"/>
      <c r="M2781" s="32"/>
      <c r="N2781" s="57" t="str">
        <f t="shared" si="17"/>
        <v/>
      </c>
      <c r="O2781" s="54">
        <f t="shared" ca="1" si="3"/>
        <v>37</v>
      </c>
      <c r="P2781" s="55">
        <f t="shared" ca="1" si="13"/>
        <v>9.5374290790200495E+20</v>
      </c>
      <c r="Q2781" s="56">
        <f t="shared" ca="1" si="14"/>
        <v>2.4797315605452126E+22</v>
      </c>
      <c r="R2781" s="57">
        <f t="shared" ca="1" si="15"/>
        <v>0</v>
      </c>
      <c r="S2781" s="8"/>
      <c r="T2781" s="8"/>
      <c r="U2781" s="8"/>
      <c r="V2781" s="8"/>
      <c r="W2781" s="8"/>
      <c r="X2781" s="8"/>
      <c r="Y2781" s="8"/>
      <c r="Z2781" s="8"/>
    </row>
    <row r="2782" spans="1:26" ht="15.75" customHeight="1">
      <c r="A2782" s="8"/>
      <c r="B2782" s="8"/>
      <c r="C2782" s="8"/>
      <c r="D2782" s="8"/>
      <c r="E2782" s="8"/>
      <c r="F2782" s="8"/>
      <c r="G2782" s="8"/>
      <c r="H2782" s="8"/>
      <c r="I2782" s="8"/>
      <c r="J2782" s="8"/>
      <c r="K2782" s="8"/>
      <c r="L2782" s="8"/>
      <c r="M2782" s="32"/>
      <c r="N2782" s="57" t="str">
        <f t="shared" si="17"/>
        <v/>
      </c>
      <c r="O2782" s="54">
        <f t="shared" ca="1" si="3"/>
        <v>34</v>
      </c>
      <c r="P2782" s="55">
        <f t="shared" ca="1" si="13"/>
        <v>9.9189262421808513E+20</v>
      </c>
      <c r="Q2782" s="56">
        <f t="shared" ca="1" si="14"/>
        <v>2.5789208229670212E+22</v>
      </c>
      <c r="R2782" s="57">
        <f t="shared" ca="1" si="15"/>
        <v>0</v>
      </c>
      <c r="S2782" s="8"/>
      <c r="T2782" s="8"/>
      <c r="U2782" s="8"/>
      <c r="V2782" s="8"/>
      <c r="W2782" s="8"/>
      <c r="X2782" s="8"/>
      <c r="Y2782" s="8"/>
      <c r="Z2782" s="8"/>
    </row>
    <row r="2783" spans="1:26" ht="15.75" customHeight="1">
      <c r="A2783" s="8"/>
      <c r="B2783" s="8"/>
      <c r="C2783" s="8"/>
      <c r="D2783" s="8"/>
      <c r="E2783" s="8"/>
      <c r="F2783" s="8"/>
      <c r="G2783" s="8"/>
      <c r="H2783" s="8"/>
      <c r="I2783" s="8"/>
      <c r="J2783" s="8"/>
      <c r="K2783" s="8"/>
      <c r="L2783" s="8"/>
      <c r="M2783" s="32"/>
      <c r="N2783" s="57" t="str">
        <f t="shared" si="17"/>
        <v/>
      </c>
      <c r="O2783" s="54">
        <f t="shared" ca="1" si="3"/>
        <v>40</v>
      </c>
      <c r="P2783" s="55">
        <f t="shared" ca="1" si="13"/>
        <v>1.0315683291868084E+21</v>
      </c>
      <c r="Q2783" s="56">
        <f t="shared" ca="1" si="14"/>
        <v>2.6820776558857021E+22</v>
      </c>
      <c r="R2783" s="57">
        <f t="shared" ca="1" si="15"/>
        <v>0</v>
      </c>
      <c r="S2783" s="8"/>
      <c r="T2783" s="8"/>
      <c r="U2783" s="8"/>
      <c r="V2783" s="8"/>
      <c r="W2783" s="8"/>
      <c r="X2783" s="8"/>
      <c r="Y2783" s="8"/>
      <c r="Z2783" s="8"/>
    </row>
    <row r="2784" spans="1:26" ht="15.75" customHeight="1">
      <c r="A2784" s="8"/>
      <c r="B2784" s="8"/>
      <c r="C2784" s="8"/>
      <c r="D2784" s="8"/>
      <c r="E2784" s="8"/>
      <c r="F2784" s="8"/>
      <c r="G2784" s="8"/>
      <c r="H2784" s="8"/>
      <c r="I2784" s="8"/>
      <c r="J2784" s="8"/>
      <c r="K2784" s="8"/>
      <c r="L2784" s="8"/>
      <c r="M2784" s="32"/>
      <c r="N2784" s="57" t="str">
        <f t="shared" si="17"/>
        <v/>
      </c>
      <c r="O2784" s="54">
        <f t="shared" ca="1" si="3"/>
        <v>66</v>
      </c>
      <c r="P2784" s="55">
        <f t="shared" ca="1" si="13"/>
        <v>-5.3641553117714042E+20</v>
      </c>
      <c r="Q2784" s="56">
        <f t="shared" ca="1" si="14"/>
        <v>2.628436102767988E+22</v>
      </c>
      <c r="R2784" s="57">
        <f t="shared" ca="1" si="15"/>
        <v>1</v>
      </c>
      <c r="S2784" s="8"/>
      <c r="T2784" s="8"/>
      <c r="U2784" s="8"/>
      <c r="V2784" s="8"/>
      <c r="W2784" s="8"/>
      <c r="X2784" s="8"/>
      <c r="Y2784" s="8"/>
      <c r="Z2784" s="8"/>
    </row>
    <row r="2785" spans="1:26" ht="15.75" customHeight="1">
      <c r="A2785" s="8"/>
      <c r="B2785" s="8"/>
      <c r="C2785" s="8"/>
      <c r="D2785" s="8"/>
      <c r="E2785" s="8"/>
      <c r="F2785" s="8"/>
      <c r="G2785" s="8"/>
      <c r="H2785" s="8"/>
      <c r="I2785" s="8"/>
      <c r="J2785" s="8"/>
      <c r="K2785" s="8"/>
      <c r="L2785" s="8"/>
      <c r="M2785" s="32"/>
      <c r="N2785" s="57" t="str">
        <f t="shared" si="17"/>
        <v/>
      </c>
      <c r="O2785" s="54">
        <f t="shared" ca="1" si="3"/>
        <v>26</v>
      </c>
      <c r="P2785" s="55">
        <f t="shared" ca="1" si="13"/>
        <v>1.0513744411071952E+21</v>
      </c>
      <c r="Q2785" s="56">
        <f t="shared" ca="1" si="14"/>
        <v>2.7335735468787075E+22</v>
      </c>
      <c r="R2785" s="57">
        <f t="shared" ca="1" si="15"/>
        <v>0</v>
      </c>
      <c r="S2785" s="8"/>
      <c r="T2785" s="8"/>
      <c r="U2785" s="8"/>
      <c r="V2785" s="8"/>
      <c r="W2785" s="8"/>
      <c r="X2785" s="8"/>
      <c r="Y2785" s="8"/>
      <c r="Z2785" s="8"/>
    </row>
    <row r="2786" spans="1:26" ht="15.75" customHeight="1">
      <c r="A2786" s="8"/>
      <c r="B2786" s="8"/>
      <c r="C2786" s="8"/>
      <c r="D2786" s="8"/>
      <c r="E2786" s="8"/>
      <c r="F2786" s="8"/>
      <c r="G2786" s="8"/>
      <c r="H2786" s="8"/>
      <c r="I2786" s="8"/>
      <c r="J2786" s="8"/>
      <c r="K2786" s="8"/>
      <c r="L2786" s="8"/>
      <c r="M2786" s="32"/>
      <c r="N2786" s="57" t="str">
        <f t="shared" si="17"/>
        <v/>
      </c>
      <c r="O2786" s="54">
        <f t="shared" ca="1" si="3"/>
        <v>31</v>
      </c>
      <c r="P2786" s="55">
        <f t="shared" ca="1" si="13"/>
        <v>1.0934294187514831E+21</v>
      </c>
      <c r="Q2786" s="56">
        <f t="shared" ca="1" si="14"/>
        <v>2.8429164887538559E+22</v>
      </c>
      <c r="R2786" s="57">
        <f t="shared" ca="1" si="15"/>
        <v>0</v>
      </c>
      <c r="S2786" s="8"/>
      <c r="T2786" s="8"/>
      <c r="U2786" s="8"/>
      <c r="V2786" s="8"/>
      <c r="W2786" s="8"/>
      <c r="X2786" s="8"/>
      <c r="Y2786" s="8"/>
      <c r="Z2786" s="8"/>
    </row>
    <row r="2787" spans="1:26" ht="15.75" customHeight="1">
      <c r="A2787" s="8"/>
      <c r="B2787" s="8"/>
      <c r="C2787" s="8"/>
      <c r="D2787" s="8"/>
      <c r="E2787" s="8"/>
      <c r="F2787" s="8"/>
      <c r="G2787" s="8"/>
      <c r="H2787" s="8"/>
      <c r="I2787" s="8"/>
      <c r="J2787" s="8"/>
      <c r="K2787" s="8"/>
      <c r="L2787" s="8"/>
      <c r="M2787" s="32"/>
      <c r="N2787" s="57" t="str">
        <f t="shared" si="17"/>
        <v/>
      </c>
      <c r="O2787" s="54">
        <f t="shared" ca="1" si="3"/>
        <v>15</v>
      </c>
      <c r="P2787" s="55">
        <f t="shared" ca="1" si="13"/>
        <v>1.1371665955015423E+21</v>
      </c>
      <c r="Q2787" s="56">
        <f t="shared" ca="1" si="14"/>
        <v>2.9566331483040101E+22</v>
      </c>
      <c r="R2787" s="57">
        <f t="shared" ca="1" si="15"/>
        <v>0</v>
      </c>
      <c r="S2787" s="8"/>
      <c r="T2787" s="8"/>
      <c r="U2787" s="8"/>
      <c r="V2787" s="8"/>
      <c r="W2787" s="8"/>
      <c r="X2787" s="8"/>
      <c r="Y2787" s="8"/>
      <c r="Z2787" s="8"/>
    </row>
    <row r="2788" spans="1:26" ht="15.75" customHeight="1">
      <c r="A2788" s="8"/>
      <c r="B2788" s="8"/>
      <c r="C2788" s="8"/>
      <c r="D2788" s="8"/>
      <c r="E2788" s="8"/>
      <c r="F2788" s="8"/>
      <c r="G2788" s="8"/>
      <c r="H2788" s="8"/>
      <c r="I2788" s="8"/>
      <c r="J2788" s="8"/>
      <c r="K2788" s="8"/>
      <c r="L2788" s="8"/>
      <c r="M2788" s="32"/>
      <c r="N2788" s="57" t="str">
        <f t="shared" si="17"/>
        <v/>
      </c>
      <c r="O2788" s="54">
        <f t="shared" ca="1" si="3"/>
        <v>53</v>
      </c>
      <c r="P2788" s="55">
        <f t="shared" ca="1" si="13"/>
        <v>1.182653259321604E+21</v>
      </c>
      <c r="Q2788" s="56">
        <f t="shared" ca="1" si="14"/>
        <v>3.0748984742361707E+22</v>
      </c>
      <c r="R2788" s="57">
        <f t="shared" ca="1" si="15"/>
        <v>0</v>
      </c>
      <c r="S2788" s="8"/>
      <c r="T2788" s="8"/>
      <c r="U2788" s="8"/>
      <c r="V2788" s="8"/>
      <c r="W2788" s="8"/>
      <c r="X2788" s="8"/>
      <c r="Y2788" s="8"/>
      <c r="Z2788" s="8"/>
    </row>
    <row r="2789" spans="1:26" ht="15.75" customHeight="1">
      <c r="A2789" s="8"/>
      <c r="B2789" s="8"/>
      <c r="C2789" s="8"/>
      <c r="D2789" s="8"/>
      <c r="E2789" s="8"/>
      <c r="F2789" s="8"/>
      <c r="G2789" s="8"/>
      <c r="H2789" s="8"/>
      <c r="I2789" s="8"/>
      <c r="J2789" s="8"/>
      <c r="K2789" s="8"/>
      <c r="L2789" s="8"/>
      <c r="M2789" s="32"/>
      <c r="N2789" s="57" t="str">
        <f t="shared" si="17"/>
        <v/>
      </c>
      <c r="O2789" s="54">
        <f t="shared" ca="1" si="3"/>
        <v>24</v>
      </c>
      <c r="P2789" s="55">
        <f t="shared" ca="1" si="13"/>
        <v>1.2299593896944683E+21</v>
      </c>
      <c r="Q2789" s="56">
        <f t="shared" ca="1" si="14"/>
        <v>3.1978944132056175E+22</v>
      </c>
      <c r="R2789" s="57">
        <f t="shared" ca="1" si="15"/>
        <v>0</v>
      </c>
      <c r="S2789" s="8"/>
      <c r="T2789" s="8"/>
      <c r="U2789" s="8"/>
      <c r="V2789" s="8"/>
      <c r="W2789" s="8"/>
      <c r="X2789" s="8"/>
      <c r="Y2789" s="8"/>
      <c r="Z2789" s="8"/>
    </row>
    <row r="2790" spans="1:26" ht="15.75" customHeight="1">
      <c r="A2790" s="8"/>
      <c r="B2790" s="8"/>
      <c r="C2790" s="8"/>
      <c r="D2790" s="8"/>
      <c r="E2790" s="8"/>
      <c r="F2790" s="8"/>
      <c r="G2790" s="8"/>
      <c r="H2790" s="8"/>
      <c r="I2790" s="8"/>
      <c r="J2790" s="8"/>
      <c r="K2790" s="8"/>
      <c r="L2790" s="8"/>
      <c r="M2790" s="32"/>
      <c r="N2790" s="57" t="str">
        <f t="shared" si="17"/>
        <v/>
      </c>
      <c r="O2790" s="54">
        <f t="shared" ca="1" si="3"/>
        <v>57</v>
      </c>
      <c r="P2790" s="55">
        <f t="shared" ca="1" si="13"/>
        <v>1.279157765282247E+21</v>
      </c>
      <c r="Q2790" s="56">
        <f t="shared" ca="1" si="14"/>
        <v>3.325810189733842E+22</v>
      </c>
      <c r="R2790" s="57">
        <f t="shared" ca="1" si="15"/>
        <v>0</v>
      </c>
      <c r="S2790" s="8"/>
      <c r="T2790" s="8"/>
      <c r="U2790" s="8"/>
      <c r="V2790" s="8"/>
      <c r="W2790" s="8"/>
      <c r="X2790" s="8"/>
      <c r="Y2790" s="8"/>
      <c r="Z2790" s="8"/>
    </row>
    <row r="2791" spans="1:26" ht="15.75" customHeight="1">
      <c r="A2791" s="8"/>
      <c r="B2791" s="8"/>
      <c r="C2791" s="8"/>
      <c r="D2791" s="8"/>
      <c r="E2791" s="8"/>
      <c r="F2791" s="8"/>
      <c r="G2791" s="8"/>
      <c r="H2791" s="8"/>
      <c r="I2791" s="8"/>
      <c r="J2791" s="8"/>
      <c r="K2791" s="8"/>
      <c r="L2791" s="8"/>
      <c r="M2791" s="32"/>
      <c r="N2791" s="57" t="str">
        <f t="shared" si="17"/>
        <v/>
      </c>
      <c r="O2791" s="54">
        <f t="shared" ca="1" si="3"/>
        <v>4</v>
      </c>
      <c r="P2791" s="55">
        <f t="shared" ca="1" si="13"/>
        <v>1.3303240758935368E+21</v>
      </c>
      <c r="Q2791" s="56">
        <f t="shared" ca="1" si="14"/>
        <v>3.4588425973231956E+22</v>
      </c>
      <c r="R2791" s="57">
        <f t="shared" ca="1" si="15"/>
        <v>0</v>
      </c>
      <c r="S2791" s="8"/>
      <c r="T2791" s="8"/>
      <c r="U2791" s="8"/>
      <c r="V2791" s="8"/>
      <c r="W2791" s="8"/>
      <c r="X2791" s="8"/>
      <c r="Y2791" s="8"/>
      <c r="Z2791" s="8"/>
    </row>
    <row r="2792" spans="1:26" ht="15.75" customHeight="1">
      <c r="A2792" s="8"/>
      <c r="B2792" s="8"/>
      <c r="C2792" s="8"/>
      <c r="D2792" s="8"/>
      <c r="E2792" s="8"/>
      <c r="F2792" s="8"/>
      <c r="G2792" s="8"/>
      <c r="H2792" s="8"/>
      <c r="I2792" s="8"/>
      <c r="J2792" s="8"/>
      <c r="K2792" s="8"/>
      <c r="L2792" s="8"/>
      <c r="M2792" s="32"/>
      <c r="N2792" s="57" t="str">
        <f t="shared" si="17"/>
        <v/>
      </c>
      <c r="O2792" s="54">
        <f t="shared" ca="1" si="3"/>
        <v>74</v>
      </c>
      <c r="P2792" s="55">
        <f t="shared" ca="1" si="13"/>
        <v>-6.9176851946463914E+20</v>
      </c>
      <c r="Q2792" s="56">
        <f t="shared" ca="1" si="14"/>
        <v>3.3896657453767316E+22</v>
      </c>
      <c r="R2792" s="57">
        <f t="shared" ca="1" si="15"/>
        <v>1</v>
      </c>
      <c r="S2792" s="8"/>
      <c r="T2792" s="8"/>
      <c r="U2792" s="8"/>
      <c r="V2792" s="8"/>
      <c r="W2792" s="8"/>
      <c r="X2792" s="8"/>
      <c r="Y2792" s="8"/>
      <c r="Z2792" s="8"/>
    </row>
    <row r="2793" spans="1:26" ht="15.75" customHeight="1">
      <c r="A2793" s="8"/>
      <c r="B2793" s="8"/>
      <c r="C2793" s="8"/>
      <c r="D2793" s="8"/>
      <c r="E2793" s="8"/>
      <c r="F2793" s="8"/>
      <c r="G2793" s="8"/>
      <c r="H2793" s="8"/>
      <c r="I2793" s="8"/>
      <c r="J2793" s="8"/>
      <c r="K2793" s="8"/>
      <c r="L2793" s="8"/>
      <c r="M2793" s="32"/>
      <c r="N2793" s="57" t="str">
        <f t="shared" si="17"/>
        <v/>
      </c>
      <c r="O2793" s="54">
        <f t="shared" ca="1" si="3"/>
        <v>80</v>
      </c>
      <c r="P2793" s="55">
        <f t="shared" ca="1" si="13"/>
        <v>-6.7793314907534629E+20</v>
      </c>
      <c r="Q2793" s="56">
        <f t="shared" ca="1" si="14"/>
        <v>3.3218724304691969E+22</v>
      </c>
      <c r="R2793" s="57">
        <f t="shared" ca="1" si="15"/>
        <v>2</v>
      </c>
      <c r="S2793" s="8"/>
      <c r="T2793" s="8"/>
      <c r="U2793" s="8"/>
      <c r="V2793" s="8"/>
      <c r="W2793" s="8"/>
      <c r="X2793" s="8"/>
      <c r="Y2793" s="8"/>
      <c r="Z2793" s="8"/>
    </row>
    <row r="2794" spans="1:26" ht="15.75" customHeight="1">
      <c r="A2794" s="8"/>
      <c r="B2794" s="8"/>
      <c r="C2794" s="8"/>
      <c r="D2794" s="8"/>
      <c r="E2794" s="8"/>
      <c r="F2794" s="8"/>
      <c r="G2794" s="8"/>
      <c r="H2794" s="8"/>
      <c r="I2794" s="8"/>
      <c r="J2794" s="8"/>
      <c r="K2794" s="8"/>
      <c r="L2794" s="8"/>
      <c r="M2794" s="32"/>
      <c r="N2794" s="57" t="str">
        <f t="shared" si="17"/>
        <v/>
      </c>
      <c r="O2794" s="54">
        <f t="shared" ca="1" si="3"/>
        <v>56</v>
      </c>
      <c r="P2794" s="55">
        <f t="shared" ca="1" si="13"/>
        <v>1.3287489721876787E+21</v>
      </c>
      <c r="Q2794" s="56">
        <f t="shared" ca="1" si="14"/>
        <v>3.4547473276879648E+22</v>
      </c>
      <c r="R2794" s="57">
        <f t="shared" ca="1" si="15"/>
        <v>0</v>
      </c>
      <c r="S2794" s="8"/>
      <c r="T2794" s="8"/>
      <c r="U2794" s="8"/>
      <c r="V2794" s="8"/>
      <c r="W2794" s="8"/>
      <c r="X2794" s="8"/>
      <c r="Y2794" s="8"/>
      <c r="Z2794" s="8"/>
    </row>
    <row r="2795" spans="1:26" ht="15.75" customHeight="1">
      <c r="A2795" s="8"/>
      <c r="B2795" s="8"/>
      <c r="C2795" s="8"/>
      <c r="D2795" s="8"/>
      <c r="E2795" s="8"/>
      <c r="F2795" s="8"/>
      <c r="G2795" s="8"/>
      <c r="H2795" s="8"/>
      <c r="I2795" s="8"/>
      <c r="J2795" s="8"/>
      <c r="K2795" s="8"/>
      <c r="L2795" s="8"/>
      <c r="M2795" s="32"/>
      <c r="N2795" s="57" t="str">
        <f t="shared" si="17"/>
        <v/>
      </c>
      <c r="O2795" s="54">
        <f t="shared" ca="1" si="3"/>
        <v>77</v>
      </c>
      <c r="P2795" s="55">
        <f t="shared" ca="1" si="13"/>
        <v>-6.9094946553759295E+20</v>
      </c>
      <c r="Q2795" s="56">
        <f t="shared" ca="1" si="14"/>
        <v>3.3856523811342055E+22</v>
      </c>
      <c r="R2795" s="57">
        <f t="shared" ca="1" si="15"/>
        <v>1</v>
      </c>
      <c r="S2795" s="8"/>
      <c r="T2795" s="8"/>
      <c r="U2795" s="8"/>
      <c r="V2795" s="8"/>
      <c r="W2795" s="8"/>
      <c r="X2795" s="8"/>
      <c r="Y2795" s="8"/>
      <c r="Z2795" s="8"/>
    </row>
    <row r="2796" spans="1:26" ht="15.75" customHeight="1">
      <c r="A2796" s="8"/>
      <c r="B2796" s="8"/>
      <c r="C2796" s="8"/>
      <c r="D2796" s="8"/>
      <c r="E2796" s="8"/>
      <c r="F2796" s="8"/>
      <c r="G2796" s="8"/>
      <c r="H2796" s="8"/>
      <c r="I2796" s="8"/>
      <c r="J2796" s="8"/>
      <c r="K2796" s="8"/>
      <c r="L2796" s="8"/>
      <c r="M2796" s="32"/>
      <c r="N2796" s="57" t="str">
        <f t="shared" si="17"/>
        <v/>
      </c>
      <c r="O2796" s="54">
        <f t="shared" ca="1" si="3"/>
        <v>7</v>
      </c>
      <c r="P2796" s="55">
        <f t="shared" ca="1" si="13"/>
        <v>1.3542609524536823E+21</v>
      </c>
      <c r="Q2796" s="56">
        <f t="shared" ca="1" si="14"/>
        <v>3.5210784763795739E+22</v>
      </c>
      <c r="R2796" s="57">
        <f t="shared" ca="1" si="15"/>
        <v>0</v>
      </c>
      <c r="S2796" s="8"/>
      <c r="T2796" s="8"/>
      <c r="U2796" s="8"/>
      <c r="V2796" s="8"/>
      <c r="W2796" s="8"/>
      <c r="X2796" s="8"/>
      <c r="Y2796" s="8"/>
      <c r="Z2796" s="8"/>
    </row>
    <row r="2797" spans="1:26" ht="15.75" customHeight="1">
      <c r="A2797" s="8"/>
      <c r="B2797" s="8"/>
      <c r="C2797" s="8"/>
      <c r="D2797" s="8"/>
      <c r="E2797" s="8"/>
      <c r="F2797" s="8"/>
      <c r="G2797" s="8"/>
      <c r="H2797" s="8"/>
      <c r="I2797" s="8"/>
      <c r="J2797" s="8"/>
      <c r="K2797" s="8"/>
      <c r="L2797" s="8"/>
      <c r="M2797" s="32"/>
      <c r="N2797" s="57" t="str">
        <f t="shared" si="17"/>
        <v/>
      </c>
      <c r="O2797" s="54">
        <f t="shared" ca="1" si="3"/>
        <v>21</v>
      </c>
      <c r="P2797" s="55">
        <f t="shared" ca="1" si="13"/>
        <v>1.4084313905518296E+21</v>
      </c>
      <c r="Q2797" s="56">
        <f t="shared" ca="1" si="14"/>
        <v>3.6619216154347568E+22</v>
      </c>
      <c r="R2797" s="57">
        <f t="shared" ca="1" si="15"/>
        <v>0</v>
      </c>
      <c r="S2797" s="8"/>
      <c r="T2797" s="8"/>
      <c r="U2797" s="8"/>
      <c r="V2797" s="8"/>
      <c r="W2797" s="8"/>
      <c r="X2797" s="8"/>
      <c r="Y2797" s="8"/>
      <c r="Z2797" s="8"/>
    </row>
    <row r="2798" spans="1:26" ht="15.75" customHeight="1">
      <c r="A2798" s="8"/>
      <c r="B2798" s="8"/>
      <c r="C2798" s="8"/>
      <c r="D2798" s="8"/>
      <c r="E2798" s="8"/>
      <c r="F2798" s="8"/>
      <c r="G2798" s="8"/>
      <c r="H2798" s="8"/>
      <c r="I2798" s="8"/>
      <c r="J2798" s="8"/>
      <c r="K2798" s="8"/>
      <c r="L2798" s="8"/>
      <c r="M2798" s="32"/>
      <c r="N2798" s="57" t="str">
        <f t="shared" si="17"/>
        <v/>
      </c>
      <c r="O2798" s="54">
        <f t="shared" ca="1" si="3"/>
        <v>68</v>
      </c>
      <c r="P2798" s="55">
        <f t="shared" ca="1" si="13"/>
        <v>-7.3238432308695138E+20</v>
      </c>
      <c r="Q2798" s="56">
        <f t="shared" ca="1" si="14"/>
        <v>3.5886831831260615E+22</v>
      </c>
      <c r="R2798" s="57">
        <f t="shared" ca="1" si="15"/>
        <v>1</v>
      </c>
      <c r="S2798" s="8"/>
      <c r="T2798" s="8"/>
      <c r="U2798" s="8"/>
      <c r="V2798" s="8"/>
      <c r="W2798" s="8"/>
      <c r="X2798" s="8"/>
      <c r="Y2798" s="8"/>
      <c r="Z2798" s="8"/>
    </row>
    <row r="2799" spans="1:26" ht="15.75" customHeight="1">
      <c r="A2799" s="8"/>
      <c r="B2799" s="8"/>
      <c r="C2799" s="8"/>
      <c r="D2799" s="8"/>
      <c r="E2799" s="8"/>
      <c r="F2799" s="8"/>
      <c r="G2799" s="8"/>
      <c r="H2799" s="8"/>
      <c r="I2799" s="8"/>
      <c r="J2799" s="8"/>
      <c r="K2799" s="8"/>
      <c r="L2799" s="8"/>
      <c r="M2799" s="32"/>
      <c r="N2799" s="57" t="str">
        <f t="shared" si="17"/>
        <v/>
      </c>
      <c r="O2799" s="54">
        <f t="shared" ca="1" si="3"/>
        <v>21</v>
      </c>
      <c r="P2799" s="55">
        <f t="shared" ca="1" si="13"/>
        <v>1.4354732732504246E+21</v>
      </c>
      <c r="Q2799" s="56">
        <f t="shared" ca="1" si="14"/>
        <v>3.7322305104511039E+22</v>
      </c>
      <c r="R2799" s="57">
        <f t="shared" ca="1" si="15"/>
        <v>0</v>
      </c>
      <c r="S2799" s="8"/>
      <c r="T2799" s="8"/>
      <c r="U2799" s="8"/>
      <c r="V2799" s="8"/>
      <c r="W2799" s="8"/>
      <c r="X2799" s="8"/>
      <c r="Y2799" s="8"/>
      <c r="Z2799" s="8"/>
    </row>
    <row r="2800" spans="1:26" ht="15.75" customHeight="1">
      <c r="A2800" s="8"/>
      <c r="B2800" s="8"/>
      <c r="C2800" s="8"/>
      <c r="D2800" s="8"/>
      <c r="E2800" s="8"/>
      <c r="F2800" s="8"/>
      <c r="G2800" s="8"/>
      <c r="H2800" s="8"/>
      <c r="I2800" s="8"/>
      <c r="J2800" s="8"/>
      <c r="K2800" s="8"/>
      <c r="L2800" s="8"/>
      <c r="M2800" s="32"/>
      <c r="N2800" s="57" t="str">
        <f t="shared" si="17"/>
        <v/>
      </c>
      <c r="O2800" s="54">
        <f t="shared" ca="1" si="3"/>
        <v>64</v>
      </c>
      <c r="P2800" s="55">
        <f t="shared" ca="1" si="13"/>
        <v>-7.4644610209022083E+20</v>
      </c>
      <c r="Q2800" s="56">
        <f t="shared" ca="1" si="14"/>
        <v>3.6575859002420819E+22</v>
      </c>
      <c r="R2800" s="57">
        <f t="shared" ca="1" si="15"/>
        <v>1</v>
      </c>
      <c r="S2800" s="8"/>
      <c r="T2800" s="8"/>
      <c r="U2800" s="8"/>
      <c r="V2800" s="8"/>
      <c r="W2800" s="8"/>
      <c r="X2800" s="8"/>
      <c r="Y2800" s="8"/>
      <c r="Z2800" s="8"/>
    </row>
    <row r="2801" spans="1:26" ht="15.75" customHeight="1">
      <c r="A2801" s="8"/>
      <c r="B2801" s="8"/>
      <c r="C2801" s="8"/>
      <c r="D2801" s="8"/>
      <c r="E2801" s="8"/>
      <c r="F2801" s="8"/>
      <c r="G2801" s="8"/>
      <c r="H2801" s="8"/>
      <c r="I2801" s="8"/>
      <c r="J2801" s="8"/>
      <c r="K2801" s="8"/>
      <c r="L2801" s="8"/>
      <c r="M2801" s="32"/>
      <c r="N2801" s="57" t="str">
        <f t="shared" si="17"/>
        <v/>
      </c>
      <c r="O2801" s="54">
        <f t="shared" ca="1" si="3"/>
        <v>94</v>
      </c>
      <c r="P2801" s="55">
        <f t="shared" ca="1" si="13"/>
        <v>-7.3151718004841644E+20</v>
      </c>
      <c r="Q2801" s="56">
        <f t="shared" ca="1" si="14"/>
        <v>3.5844341822372404E+22</v>
      </c>
      <c r="R2801" s="57">
        <f t="shared" ca="1" si="15"/>
        <v>2</v>
      </c>
      <c r="S2801" s="8"/>
      <c r="T2801" s="8"/>
      <c r="U2801" s="8"/>
      <c r="V2801" s="8"/>
      <c r="W2801" s="8"/>
      <c r="X2801" s="8"/>
      <c r="Y2801" s="8"/>
      <c r="Z2801" s="8"/>
    </row>
    <row r="2802" spans="1:26" ht="15.75" customHeight="1">
      <c r="A2802" s="8"/>
      <c r="B2802" s="8"/>
      <c r="C2802" s="8"/>
      <c r="D2802" s="8"/>
      <c r="E2802" s="8"/>
      <c r="F2802" s="8"/>
      <c r="G2802" s="8"/>
      <c r="H2802" s="8"/>
      <c r="I2802" s="8"/>
      <c r="J2802" s="8"/>
      <c r="K2802" s="8"/>
      <c r="L2802" s="8"/>
      <c r="M2802" s="32"/>
      <c r="N2802" s="57" t="str">
        <f t="shared" si="17"/>
        <v/>
      </c>
      <c r="O2802" s="54">
        <f t="shared" ca="1" si="3"/>
        <v>15</v>
      </c>
      <c r="P2802" s="55">
        <f t="shared" ca="1" si="13"/>
        <v>1.4337736728948963E+21</v>
      </c>
      <c r="Q2802" s="56">
        <f t="shared" ca="1" si="14"/>
        <v>3.7278115495267302E+22</v>
      </c>
      <c r="R2802" s="57">
        <f t="shared" ca="1" si="15"/>
        <v>0</v>
      </c>
      <c r="S2802" s="8"/>
      <c r="T2802" s="8"/>
      <c r="U2802" s="8"/>
      <c r="V2802" s="8"/>
      <c r="W2802" s="8"/>
      <c r="X2802" s="8"/>
      <c r="Y2802" s="8"/>
      <c r="Z2802" s="8"/>
    </row>
    <row r="2803" spans="1:26" ht="15.75" customHeight="1">
      <c r="A2803" s="8"/>
      <c r="B2803" s="8"/>
      <c r="C2803" s="8"/>
      <c r="D2803" s="8"/>
      <c r="E2803" s="8"/>
      <c r="F2803" s="8"/>
      <c r="G2803" s="8"/>
      <c r="H2803" s="8"/>
      <c r="I2803" s="8"/>
      <c r="J2803" s="8"/>
      <c r="K2803" s="8"/>
      <c r="L2803" s="8"/>
      <c r="M2803" s="32"/>
      <c r="N2803" s="57" t="str">
        <f t="shared" si="17"/>
        <v/>
      </c>
      <c r="O2803" s="54">
        <f t="shared" ca="1" si="3"/>
        <v>80</v>
      </c>
      <c r="P2803" s="55">
        <f t="shared" ca="1" si="13"/>
        <v>-7.4556230990534607E+20</v>
      </c>
      <c r="Q2803" s="56">
        <f t="shared" ca="1" si="14"/>
        <v>3.6532553185361958E+22</v>
      </c>
      <c r="R2803" s="57">
        <f t="shared" ca="1" si="15"/>
        <v>1</v>
      </c>
      <c r="S2803" s="8"/>
      <c r="T2803" s="8"/>
      <c r="U2803" s="8"/>
      <c r="V2803" s="8"/>
      <c r="W2803" s="8"/>
      <c r="X2803" s="8"/>
      <c r="Y2803" s="8"/>
      <c r="Z2803" s="8"/>
    </row>
    <row r="2804" spans="1:26" ht="15.75" customHeight="1">
      <c r="A2804" s="8"/>
      <c r="B2804" s="8"/>
      <c r="C2804" s="8"/>
      <c r="D2804" s="8"/>
      <c r="E2804" s="8"/>
      <c r="F2804" s="8"/>
      <c r="G2804" s="8"/>
      <c r="H2804" s="8"/>
      <c r="I2804" s="8"/>
      <c r="J2804" s="8"/>
      <c r="K2804" s="8"/>
      <c r="L2804" s="8"/>
      <c r="M2804" s="32"/>
      <c r="N2804" s="57" t="str">
        <f t="shared" si="17"/>
        <v/>
      </c>
      <c r="O2804" s="54">
        <f t="shared" ca="1" si="3"/>
        <v>12</v>
      </c>
      <c r="P2804" s="55">
        <f t="shared" ca="1" si="13"/>
        <v>1.4613021274144784E+21</v>
      </c>
      <c r="Q2804" s="56">
        <f t="shared" ca="1" si="14"/>
        <v>3.7993855312776439E+22</v>
      </c>
      <c r="R2804" s="57">
        <f t="shared" ca="1" si="15"/>
        <v>0</v>
      </c>
      <c r="S2804" s="8"/>
      <c r="T2804" s="8"/>
      <c r="U2804" s="8"/>
      <c r="V2804" s="8"/>
      <c r="W2804" s="8"/>
      <c r="X2804" s="8"/>
      <c r="Y2804" s="8"/>
      <c r="Z2804" s="8"/>
    </row>
    <row r="2805" spans="1:26" ht="15.75" customHeight="1">
      <c r="A2805" s="8"/>
      <c r="B2805" s="8"/>
      <c r="C2805" s="8"/>
      <c r="D2805" s="8"/>
      <c r="E2805" s="8"/>
      <c r="F2805" s="8"/>
      <c r="G2805" s="8"/>
      <c r="H2805" s="8"/>
      <c r="I2805" s="8"/>
      <c r="J2805" s="8"/>
      <c r="K2805" s="8"/>
      <c r="L2805" s="8"/>
      <c r="M2805" s="32"/>
      <c r="N2805" s="57" t="str">
        <f t="shared" si="17"/>
        <v/>
      </c>
      <c r="O2805" s="54">
        <f t="shared" ca="1" si="3"/>
        <v>83</v>
      </c>
      <c r="P2805" s="55">
        <f t="shared" ca="1" si="13"/>
        <v>-7.5987710625552885E+20</v>
      </c>
      <c r="Q2805" s="56">
        <f t="shared" ca="1" si="14"/>
        <v>3.7233978206520911E+22</v>
      </c>
      <c r="R2805" s="57">
        <f t="shared" ca="1" si="15"/>
        <v>1</v>
      </c>
      <c r="S2805" s="8"/>
      <c r="T2805" s="8"/>
      <c r="U2805" s="8"/>
      <c r="V2805" s="8"/>
      <c r="W2805" s="8"/>
      <c r="X2805" s="8"/>
      <c r="Y2805" s="8"/>
      <c r="Z2805" s="8"/>
    </row>
    <row r="2806" spans="1:26" ht="15.75" customHeight="1">
      <c r="A2806" s="8"/>
      <c r="B2806" s="8"/>
      <c r="C2806" s="8"/>
      <c r="D2806" s="8"/>
      <c r="E2806" s="8"/>
      <c r="F2806" s="8"/>
      <c r="G2806" s="8"/>
      <c r="H2806" s="8"/>
      <c r="I2806" s="8"/>
      <c r="J2806" s="8"/>
      <c r="K2806" s="8"/>
      <c r="L2806" s="8"/>
      <c r="M2806" s="32"/>
      <c r="N2806" s="57" t="str">
        <f t="shared" si="17"/>
        <v/>
      </c>
      <c r="O2806" s="54">
        <f t="shared" ca="1" si="3"/>
        <v>85</v>
      </c>
      <c r="P2806" s="55">
        <f t="shared" ca="1" si="13"/>
        <v>-7.4467956413041829E+20</v>
      </c>
      <c r="Q2806" s="56">
        <f t="shared" ca="1" si="14"/>
        <v>3.6489298642390493E+22</v>
      </c>
      <c r="R2806" s="57">
        <f t="shared" ca="1" si="15"/>
        <v>2</v>
      </c>
      <c r="S2806" s="8"/>
      <c r="T2806" s="8"/>
      <c r="U2806" s="8"/>
      <c r="V2806" s="8"/>
      <c r="W2806" s="8"/>
      <c r="X2806" s="8"/>
      <c r="Y2806" s="8"/>
      <c r="Z2806" s="8"/>
    </row>
    <row r="2807" spans="1:26" ht="15.75" customHeight="1">
      <c r="A2807" s="8"/>
      <c r="B2807" s="8"/>
      <c r="C2807" s="8"/>
      <c r="D2807" s="8"/>
      <c r="E2807" s="8"/>
      <c r="F2807" s="8"/>
      <c r="G2807" s="8"/>
      <c r="H2807" s="8"/>
      <c r="I2807" s="8"/>
      <c r="J2807" s="8"/>
      <c r="K2807" s="8"/>
      <c r="L2807" s="8"/>
      <c r="M2807" s="32"/>
      <c r="N2807" s="57" t="str">
        <f t="shared" si="17"/>
        <v/>
      </c>
      <c r="O2807" s="54">
        <f t="shared" ca="1" si="3"/>
        <v>85</v>
      </c>
      <c r="P2807" s="55">
        <f t="shared" ca="1" si="13"/>
        <v>-7.2978597284780992E+20</v>
      </c>
      <c r="Q2807" s="56">
        <f t="shared" ca="1" si="14"/>
        <v>3.5759512669542685E+22</v>
      </c>
      <c r="R2807" s="57">
        <f t="shared" ca="1" si="15"/>
        <v>3</v>
      </c>
      <c r="S2807" s="8"/>
      <c r="T2807" s="8"/>
      <c r="U2807" s="8"/>
      <c r="V2807" s="8"/>
      <c r="W2807" s="8"/>
      <c r="X2807" s="8"/>
      <c r="Y2807" s="8"/>
      <c r="Z2807" s="8"/>
    </row>
    <row r="2808" spans="1:26" ht="15.75" customHeight="1">
      <c r="A2808" s="8"/>
      <c r="B2808" s="8"/>
      <c r="C2808" s="8"/>
      <c r="D2808" s="8"/>
      <c r="E2808" s="8"/>
      <c r="F2808" s="8"/>
      <c r="G2808" s="8"/>
      <c r="H2808" s="8"/>
      <c r="I2808" s="8"/>
      <c r="J2808" s="8"/>
      <c r="K2808" s="8"/>
      <c r="L2808" s="8"/>
      <c r="M2808" s="32"/>
      <c r="N2808" s="57" t="str">
        <f t="shared" si="17"/>
        <v/>
      </c>
      <c r="O2808" s="54">
        <f t="shared" ca="1" si="3"/>
        <v>78</v>
      </c>
      <c r="P2808" s="55">
        <f t="shared" ca="1" si="13"/>
        <v>-7.151902533908537E+20</v>
      </c>
      <c r="Q2808" s="56">
        <f t="shared" ca="1" si="14"/>
        <v>3.504432241615183E+22</v>
      </c>
      <c r="R2808" s="57">
        <f t="shared" ca="1" si="15"/>
        <v>4</v>
      </c>
      <c r="S2808" s="8"/>
      <c r="T2808" s="8"/>
      <c r="U2808" s="8"/>
      <c r="V2808" s="8"/>
      <c r="W2808" s="8"/>
      <c r="X2808" s="8"/>
      <c r="Y2808" s="8"/>
      <c r="Z2808" s="8"/>
    </row>
    <row r="2809" spans="1:26" ht="15.75" customHeight="1">
      <c r="A2809" s="8"/>
      <c r="B2809" s="8"/>
      <c r="C2809" s="8"/>
      <c r="D2809" s="8"/>
      <c r="E2809" s="8"/>
      <c r="F2809" s="8"/>
      <c r="G2809" s="8"/>
      <c r="H2809" s="8"/>
      <c r="I2809" s="8"/>
      <c r="J2809" s="8"/>
      <c r="K2809" s="8"/>
      <c r="L2809" s="8"/>
      <c r="M2809" s="32"/>
      <c r="N2809" s="57" t="str">
        <f t="shared" si="17"/>
        <v/>
      </c>
      <c r="O2809" s="54">
        <f t="shared" ca="1" si="3"/>
        <v>28</v>
      </c>
      <c r="P2809" s="55">
        <f t="shared" ca="1" si="13"/>
        <v>1.4017728966460732E+21</v>
      </c>
      <c r="Q2809" s="56">
        <f t="shared" ca="1" si="14"/>
        <v>3.6446095312797903E+22</v>
      </c>
      <c r="R2809" s="57">
        <f t="shared" ca="1" si="15"/>
        <v>0</v>
      </c>
      <c r="S2809" s="8"/>
      <c r="T2809" s="8"/>
      <c r="U2809" s="8"/>
      <c r="V2809" s="8"/>
      <c r="W2809" s="8"/>
      <c r="X2809" s="8"/>
      <c r="Y2809" s="8"/>
      <c r="Z2809" s="8"/>
    </row>
    <row r="2810" spans="1:26" ht="15.75" customHeight="1">
      <c r="A2810" s="8"/>
      <c r="B2810" s="8"/>
      <c r="C2810" s="8"/>
      <c r="D2810" s="8"/>
      <c r="E2810" s="8"/>
      <c r="F2810" s="8"/>
      <c r="G2810" s="8"/>
      <c r="H2810" s="8"/>
      <c r="I2810" s="8"/>
      <c r="J2810" s="8"/>
      <c r="K2810" s="8"/>
      <c r="L2810" s="8"/>
      <c r="M2810" s="32"/>
      <c r="N2810" s="57" t="str">
        <f t="shared" si="17"/>
        <v/>
      </c>
      <c r="O2810" s="54">
        <f t="shared" ca="1" si="3"/>
        <v>91</v>
      </c>
      <c r="P2810" s="55">
        <f t="shared" ca="1" si="13"/>
        <v>-7.2892190625595811E+20</v>
      </c>
      <c r="Q2810" s="56">
        <f t="shared" ca="1" si="14"/>
        <v>3.5717173406541944E+22</v>
      </c>
      <c r="R2810" s="57">
        <f t="shared" ca="1" si="15"/>
        <v>1</v>
      </c>
      <c r="S2810" s="8"/>
      <c r="T2810" s="8"/>
      <c r="U2810" s="8"/>
      <c r="V2810" s="8"/>
      <c r="W2810" s="8"/>
      <c r="X2810" s="8"/>
      <c r="Y2810" s="8"/>
      <c r="Z2810" s="8"/>
    </row>
    <row r="2811" spans="1:26" ht="15.75" customHeight="1">
      <c r="A2811" s="8"/>
      <c r="B2811" s="8"/>
      <c r="C2811" s="8"/>
      <c r="D2811" s="8"/>
      <c r="E2811" s="8"/>
      <c r="F2811" s="8"/>
      <c r="G2811" s="8"/>
      <c r="H2811" s="8"/>
      <c r="I2811" s="8"/>
      <c r="J2811" s="8"/>
      <c r="K2811" s="8"/>
      <c r="L2811" s="8"/>
      <c r="M2811" s="32"/>
      <c r="N2811" s="57" t="str">
        <f t="shared" si="17"/>
        <v/>
      </c>
      <c r="O2811" s="54">
        <f t="shared" ca="1" si="3"/>
        <v>17</v>
      </c>
      <c r="P2811" s="55">
        <f t="shared" ca="1" si="13"/>
        <v>1.4286869362616778E+21</v>
      </c>
      <c r="Q2811" s="56">
        <f t="shared" ca="1" si="14"/>
        <v>3.7145860342803623E+22</v>
      </c>
      <c r="R2811" s="57">
        <f t="shared" ca="1" si="15"/>
        <v>0</v>
      </c>
      <c r="S2811" s="8"/>
      <c r="T2811" s="8"/>
      <c r="U2811" s="8"/>
      <c r="V2811" s="8"/>
      <c r="W2811" s="8"/>
      <c r="X2811" s="8"/>
      <c r="Y2811" s="8"/>
      <c r="Z2811" s="8"/>
    </row>
    <row r="2812" spans="1:26" ht="15.75" customHeight="1">
      <c r="A2812" s="8"/>
      <c r="B2812" s="8"/>
      <c r="C2812" s="8"/>
      <c r="D2812" s="8"/>
      <c r="E2812" s="8"/>
      <c r="F2812" s="8"/>
      <c r="G2812" s="8"/>
      <c r="H2812" s="8"/>
      <c r="I2812" s="8"/>
      <c r="J2812" s="8"/>
      <c r="K2812" s="8"/>
      <c r="L2812" s="8"/>
      <c r="M2812" s="32"/>
      <c r="N2812" s="57" t="str">
        <f t="shared" si="17"/>
        <v/>
      </c>
      <c r="O2812" s="54">
        <f t="shared" ca="1" si="3"/>
        <v>20</v>
      </c>
      <c r="P2812" s="55">
        <f t="shared" ca="1" si="13"/>
        <v>1.4858344137121449E+21</v>
      </c>
      <c r="Q2812" s="56">
        <f t="shared" ca="1" si="14"/>
        <v>3.8631694756515768E+22</v>
      </c>
      <c r="R2812" s="57">
        <f t="shared" ca="1" si="15"/>
        <v>0</v>
      </c>
      <c r="S2812" s="8"/>
      <c r="T2812" s="8"/>
      <c r="U2812" s="8"/>
      <c r="V2812" s="8"/>
      <c r="W2812" s="8"/>
      <c r="X2812" s="8"/>
      <c r="Y2812" s="8"/>
      <c r="Z2812" s="8"/>
    </row>
    <row r="2813" spans="1:26" ht="15.75" customHeight="1">
      <c r="A2813" s="8"/>
      <c r="B2813" s="8"/>
      <c r="C2813" s="8"/>
      <c r="D2813" s="8"/>
      <c r="E2813" s="8"/>
      <c r="F2813" s="8"/>
      <c r="G2813" s="8"/>
      <c r="H2813" s="8"/>
      <c r="I2813" s="8"/>
      <c r="J2813" s="8"/>
      <c r="K2813" s="8"/>
      <c r="L2813" s="8"/>
      <c r="M2813" s="32"/>
      <c r="N2813" s="57" t="str">
        <f t="shared" si="17"/>
        <v/>
      </c>
      <c r="O2813" s="54">
        <f t="shared" ca="1" si="3"/>
        <v>73</v>
      </c>
      <c r="P2813" s="55">
        <f t="shared" ca="1" si="13"/>
        <v>-7.7263389513031536E+20</v>
      </c>
      <c r="Q2813" s="56">
        <f t="shared" ca="1" si="14"/>
        <v>3.7859060861385451E+22</v>
      </c>
      <c r="R2813" s="57">
        <f t="shared" ca="1" si="15"/>
        <v>1</v>
      </c>
      <c r="S2813" s="8"/>
      <c r="T2813" s="8"/>
      <c r="U2813" s="8"/>
      <c r="V2813" s="8"/>
      <c r="W2813" s="8"/>
      <c r="X2813" s="8"/>
      <c r="Y2813" s="8"/>
      <c r="Z2813" s="8"/>
    </row>
    <row r="2814" spans="1:26" ht="15.75" customHeight="1">
      <c r="A2814" s="8"/>
      <c r="B2814" s="8"/>
      <c r="C2814" s="8"/>
      <c r="D2814" s="8"/>
      <c r="E2814" s="8"/>
      <c r="F2814" s="8"/>
      <c r="G2814" s="8"/>
      <c r="H2814" s="8"/>
      <c r="I2814" s="8"/>
      <c r="J2814" s="8"/>
      <c r="K2814" s="8"/>
      <c r="L2814" s="8"/>
      <c r="M2814" s="32"/>
      <c r="N2814" s="57" t="str">
        <f t="shared" si="17"/>
        <v/>
      </c>
      <c r="O2814" s="54">
        <f t="shared" ca="1" si="3"/>
        <v>50</v>
      </c>
      <c r="P2814" s="55">
        <f t="shared" ca="1" si="13"/>
        <v>1.5143624344554182E+21</v>
      </c>
      <c r="Q2814" s="56">
        <f t="shared" ca="1" si="14"/>
        <v>3.9373423295840869E+22</v>
      </c>
      <c r="R2814" s="57">
        <f t="shared" ca="1" si="15"/>
        <v>0</v>
      </c>
      <c r="S2814" s="8"/>
      <c r="T2814" s="8"/>
      <c r="U2814" s="8"/>
      <c r="V2814" s="8"/>
      <c r="W2814" s="8"/>
      <c r="X2814" s="8"/>
      <c r="Y2814" s="8"/>
      <c r="Z2814" s="8"/>
    </row>
    <row r="2815" spans="1:26" ht="15.75" customHeight="1">
      <c r="A2815" s="8"/>
      <c r="B2815" s="8"/>
      <c r="C2815" s="8"/>
      <c r="D2815" s="8"/>
      <c r="E2815" s="8"/>
      <c r="F2815" s="8"/>
      <c r="G2815" s="8"/>
      <c r="H2815" s="8"/>
      <c r="I2815" s="8"/>
      <c r="J2815" s="8"/>
      <c r="K2815" s="8"/>
      <c r="L2815" s="8"/>
      <c r="M2815" s="32"/>
      <c r="N2815" s="57" t="str">
        <f t="shared" si="17"/>
        <v/>
      </c>
      <c r="O2815" s="54">
        <f t="shared" ca="1" si="3"/>
        <v>40</v>
      </c>
      <c r="P2815" s="55">
        <f t="shared" ca="1" si="13"/>
        <v>1.5749369318336349E+21</v>
      </c>
      <c r="Q2815" s="56">
        <f t="shared" ca="1" si="14"/>
        <v>4.0948360227674506E+22</v>
      </c>
      <c r="R2815" s="57">
        <f t="shared" ca="1" si="15"/>
        <v>0</v>
      </c>
      <c r="S2815" s="8"/>
      <c r="T2815" s="8"/>
      <c r="U2815" s="8"/>
      <c r="V2815" s="8"/>
      <c r="W2815" s="8"/>
      <c r="X2815" s="8"/>
      <c r="Y2815" s="8"/>
      <c r="Z2815" s="8"/>
    </row>
    <row r="2816" spans="1:26" ht="15.75" customHeight="1">
      <c r="A2816" s="8"/>
      <c r="B2816" s="8"/>
      <c r="C2816" s="8"/>
      <c r="D2816" s="8"/>
      <c r="E2816" s="8"/>
      <c r="F2816" s="8"/>
      <c r="G2816" s="8"/>
      <c r="H2816" s="8"/>
      <c r="I2816" s="8"/>
      <c r="J2816" s="8"/>
      <c r="K2816" s="8"/>
      <c r="L2816" s="8"/>
      <c r="M2816" s="32"/>
      <c r="N2816" s="57" t="str">
        <f t="shared" si="17"/>
        <v/>
      </c>
      <c r="O2816" s="54">
        <f t="shared" ca="1" si="3"/>
        <v>60</v>
      </c>
      <c r="P2816" s="55">
        <f t="shared" ca="1" si="13"/>
        <v>-8.1896720455349017E+20</v>
      </c>
      <c r="Q2816" s="56">
        <f t="shared" ca="1" si="14"/>
        <v>4.0129393023121015E+22</v>
      </c>
      <c r="R2816" s="57">
        <f t="shared" ca="1" si="15"/>
        <v>1</v>
      </c>
      <c r="S2816" s="8"/>
      <c r="T2816" s="8"/>
      <c r="U2816" s="8"/>
      <c r="V2816" s="8"/>
      <c r="W2816" s="8"/>
      <c r="X2816" s="8"/>
      <c r="Y2816" s="8"/>
      <c r="Z2816" s="8"/>
    </row>
    <row r="2817" spans="1:26" ht="15.75" customHeight="1">
      <c r="A2817" s="8"/>
      <c r="B2817" s="8"/>
      <c r="C2817" s="8"/>
      <c r="D2817" s="8"/>
      <c r="E2817" s="8"/>
      <c r="F2817" s="8"/>
      <c r="G2817" s="8"/>
      <c r="H2817" s="8"/>
      <c r="I2817" s="8"/>
      <c r="J2817" s="8"/>
      <c r="K2817" s="8"/>
      <c r="L2817" s="8"/>
      <c r="M2817" s="32"/>
      <c r="N2817" s="57" t="str">
        <f t="shared" si="17"/>
        <v/>
      </c>
      <c r="O2817" s="54">
        <f t="shared" ca="1" si="3"/>
        <v>18</v>
      </c>
      <c r="P2817" s="55">
        <f t="shared" ca="1" si="13"/>
        <v>1.6051757209248407E+21</v>
      </c>
      <c r="Q2817" s="56">
        <f t="shared" ca="1" si="14"/>
        <v>4.1734568744045852E+22</v>
      </c>
      <c r="R2817" s="57">
        <f t="shared" ca="1" si="15"/>
        <v>0</v>
      </c>
      <c r="S2817" s="8"/>
      <c r="T2817" s="8"/>
      <c r="U2817" s="8"/>
      <c r="V2817" s="8"/>
      <c r="W2817" s="8"/>
      <c r="X2817" s="8"/>
      <c r="Y2817" s="8"/>
      <c r="Z2817" s="8"/>
    </row>
    <row r="2818" spans="1:26" ht="15.75" customHeight="1">
      <c r="A2818" s="8"/>
      <c r="B2818" s="8"/>
      <c r="C2818" s="8"/>
      <c r="D2818" s="8"/>
      <c r="E2818" s="8"/>
      <c r="F2818" s="8"/>
      <c r="G2818" s="8"/>
      <c r="H2818" s="8"/>
      <c r="I2818" s="8"/>
      <c r="J2818" s="8"/>
      <c r="K2818" s="8"/>
      <c r="L2818" s="8"/>
      <c r="M2818" s="32"/>
      <c r="N2818" s="57" t="str">
        <f t="shared" si="17"/>
        <v/>
      </c>
      <c r="O2818" s="54">
        <f t="shared" ca="1" si="3"/>
        <v>83</v>
      </c>
      <c r="P2818" s="55">
        <f t="shared" ca="1" si="13"/>
        <v>-8.3469137488091703E+20</v>
      </c>
      <c r="Q2818" s="56">
        <f t="shared" ca="1" si="14"/>
        <v>4.0899877369164935E+22</v>
      </c>
      <c r="R2818" s="57">
        <f t="shared" ca="1" si="15"/>
        <v>1</v>
      </c>
      <c r="S2818" s="8"/>
      <c r="T2818" s="8"/>
      <c r="U2818" s="8"/>
      <c r="V2818" s="8"/>
      <c r="W2818" s="8"/>
      <c r="X2818" s="8"/>
      <c r="Y2818" s="8"/>
      <c r="Z2818" s="8"/>
    </row>
    <row r="2819" spans="1:26" ht="15.75" customHeight="1">
      <c r="A2819" s="8"/>
      <c r="B2819" s="8"/>
      <c r="C2819" s="8"/>
      <c r="D2819" s="8"/>
      <c r="E2819" s="8"/>
      <c r="F2819" s="8"/>
      <c r="G2819" s="8"/>
      <c r="H2819" s="8"/>
      <c r="I2819" s="8"/>
      <c r="J2819" s="8"/>
      <c r="K2819" s="8"/>
      <c r="L2819" s="8"/>
      <c r="M2819" s="32"/>
      <c r="N2819" s="57" t="str">
        <f t="shared" si="17"/>
        <v/>
      </c>
      <c r="O2819" s="54">
        <f t="shared" ca="1" si="3"/>
        <v>7</v>
      </c>
      <c r="P2819" s="55">
        <f t="shared" ca="1" si="13"/>
        <v>1.6359950947665974E+21</v>
      </c>
      <c r="Q2819" s="56">
        <f t="shared" ca="1" si="14"/>
        <v>4.2535872463931531E+22</v>
      </c>
      <c r="R2819" s="57">
        <f t="shared" ca="1" si="15"/>
        <v>0</v>
      </c>
      <c r="S2819" s="8"/>
      <c r="T2819" s="8"/>
      <c r="U2819" s="8"/>
      <c r="V2819" s="8"/>
      <c r="W2819" s="8"/>
      <c r="X2819" s="8"/>
      <c r="Y2819" s="8"/>
      <c r="Z2819" s="8"/>
    </row>
    <row r="2820" spans="1:26" ht="15.75" customHeight="1">
      <c r="A2820" s="8"/>
      <c r="B2820" s="8"/>
      <c r="C2820" s="8"/>
      <c r="D2820" s="8"/>
      <c r="E2820" s="8"/>
      <c r="F2820" s="8"/>
      <c r="G2820" s="8"/>
      <c r="H2820" s="8"/>
      <c r="I2820" s="8"/>
      <c r="J2820" s="8"/>
      <c r="K2820" s="8"/>
      <c r="L2820" s="8"/>
      <c r="M2820" s="32"/>
      <c r="N2820" s="57" t="str">
        <f t="shared" si="17"/>
        <v/>
      </c>
      <c r="O2820" s="54">
        <f t="shared" ca="1" si="3"/>
        <v>17</v>
      </c>
      <c r="P2820" s="55">
        <f t="shared" ca="1" si="13"/>
        <v>1.7014348985572613E+21</v>
      </c>
      <c r="Q2820" s="56">
        <f t="shared" ca="1" si="14"/>
        <v>4.4237307362488795E+22</v>
      </c>
      <c r="R2820" s="57">
        <f t="shared" ca="1" si="15"/>
        <v>0</v>
      </c>
      <c r="S2820" s="8"/>
      <c r="T2820" s="8"/>
      <c r="U2820" s="8"/>
      <c r="V2820" s="8"/>
      <c r="W2820" s="8"/>
      <c r="X2820" s="8"/>
      <c r="Y2820" s="8"/>
      <c r="Z2820" s="8"/>
    </row>
    <row r="2821" spans="1:26" ht="15.75" customHeight="1">
      <c r="A2821" s="8"/>
      <c r="B2821" s="8"/>
      <c r="C2821" s="8"/>
      <c r="D2821" s="8"/>
      <c r="E2821" s="8"/>
      <c r="F2821" s="8"/>
      <c r="G2821" s="8"/>
      <c r="H2821" s="8"/>
      <c r="I2821" s="8"/>
      <c r="J2821" s="8"/>
      <c r="K2821" s="8"/>
      <c r="L2821" s="8"/>
      <c r="M2821" s="32"/>
      <c r="N2821" s="57" t="str">
        <f t="shared" si="17"/>
        <v/>
      </c>
      <c r="O2821" s="54">
        <f t="shared" ca="1" si="3"/>
        <v>49</v>
      </c>
      <c r="P2821" s="55">
        <f t="shared" ca="1" si="13"/>
        <v>1.7694922944995519E+21</v>
      </c>
      <c r="Q2821" s="56">
        <f t="shared" ca="1" si="14"/>
        <v>4.6006799656988344E+22</v>
      </c>
      <c r="R2821" s="57">
        <f t="shared" ca="1" si="15"/>
        <v>0</v>
      </c>
      <c r="S2821" s="8"/>
      <c r="T2821" s="8"/>
      <c r="U2821" s="8"/>
      <c r="V2821" s="8"/>
      <c r="W2821" s="8"/>
      <c r="X2821" s="8"/>
      <c r="Y2821" s="8"/>
      <c r="Z2821" s="8"/>
    </row>
    <row r="2822" spans="1:26" ht="15.75" customHeight="1">
      <c r="A2822" s="8"/>
      <c r="B2822" s="8"/>
      <c r="C2822" s="8"/>
      <c r="D2822" s="8"/>
      <c r="E2822" s="8"/>
      <c r="F2822" s="8"/>
      <c r="G2822" s="8"/>
      <c r="H2822" s="8"/>
      <c r="I2822" s="8"/>
      <c r="J2822" s="8"/>
      <c r="K2822" s="8"/>
      <c r="L2822" s="8"/>
      <c r="M2822" s="32"/>
      <c r="N2822" s="57" t="str">
        <f t="shared" si="17"/>
        <v/>
      </c>
      <c r="O2822" s="54">
        <f t="shared" ca="1" si="3"/>
        <v>21</v>
      </c>
      <c r="P2822" s="55">
        <f t="shared" ca="1" si="13"/>
        <v>1.8402719862795338E+21</v>
      </c>
      <c r="Q2822" s="56">
        <f t="shared" ca="1" si="14"/>
        <v>4.7847071643267875E+22</v>
      </c>
      <c r="R2822" s="57">
        <f t="shared" ca="1" si="15"/>
        <v>0</v>
      </c>
      <c r="S2822" s="8"/>
      <c r="T2822" s="8"/>
      <c r="U2822" s="8"/>
      <c r="V2822" s="8"/>
      <c r="W2822" s="8"/>
      <c r="X2822" s="8"/>
      <c r="Y2822" s="8"/>
      <c r="Z2822" s="8"/>
    </row>
    <row r="2823" spans="1:26" ht="15.75" customHeight="1">
      <c r="A2823" s="8"/>
      <c r="B2823" s="8"/>
      <c r="C2823" s="8"/>
      <c r="D2823" s="8"/>
      <c r="E2823" s="8"/>
      <c r="F2823" s="8"/>
      <c r="G2823" s="8"/>
      <c r="H2823" s="8"/>
      <c r="I2823" s="8"/>
      <c r="J2823" s="8"/>
      <c r="K2823" s="8"/>
      <c r="L2823" s="8"/>
      <c r="M2823" s="32"/>
      <c r="N2823" s="57" t="str">
        <f t="shared" si="17"/>
        <v/>
      </c>
      <c r="O2823" s="54">
        <f t="shared" ca="1" si="3"/>
        <v>66</v>
      </c>
      <c r="P2823" s="55">
        <f t="shared" ca="1" si="13"/>
        <v>-9.5694143286535756E+20</v>
      </c>
      <c r="Q2823" s="56">
        <f t="shared" ca="1" si="14"/>
        <v>4.6890130210402517E+22</v>
      </c>
      <c r="R2823" s="57">
        <f t="shared" ca="1" si="15"/>
        <v>1</v>
      </c>
      <c r="S2823" s="8"/>
      <c r="T2823" s="8"/>
      <c r="U2823" s="8"/>
      <c r="V2823" s="8"/>
      <c r="W2823" s="8"/>
      <c r="X2823" s="8"/>
      <c r="Y2823" s="8"/>
      <c r="Z2823" s="8"/>
    </row>
    <row r="2824" spans="1:26" ht="15.75" customHeight="1">
      <c r="A2824" s="8"/>
      <c r="B2824" s="8"/>
      <c r="C2824" s="8"/>
      <c r="D2824" s="8"/>
      <c r="E2824" s="8"/>
      <c r="F2824" s="8"/>
      <c r="G2824" s="8"/>
      <c r="H2824" s="8"/>
      <c r="I2824" s="8"/>
      <c r="J2824" s="8"/>
      <c r="K2824" s="8"/>
      <c r="L2824" s="8"/>
      <c r="M2824" s="32"/>
      <c r="N2824" s="57" t="str">
        <f t="shared" si="17"/>
        <v/>
      </c>
      <c r="O2824" s="54">
        <f t="shared" ca="1" si="3"/>
        <v>65</v>
      </c>
      <c r="P2824" s="55">
        <f t="shared" ca="1" si="13"/>
        <v>-9.3780260420805041E+20</v>
      </c>
      <c r="Q2824" s="56">
        <f t="shared" ca="1" si="14"/>
        <v>4.5952327606194468E+22</v>
      </c>
      <c r="R2824" s="57">
        <f t="shared" ca="1" si="15"/>
        <v>2</v>
      </c>
      <c r="S2824" s="8"/>
      <c r="T2824" s="8"/>
      <c r="U2824" s="8"/>
      <c r="V2824" s="8"/>
      <c r="W2824" s="8"/>
      <c r="X2824" s="8"/>
      <c r="Y2824" s="8"/>
      <c r="Z2824" s="8"/>
    </row>
    <row r="2825" spans="1:26" ht="15.75" customHeight="1">
      <c r="A2825" s="8"/>
      <c r="B2825" s="8"/>
      <c r="C2825" s="8"/>
      <c r="D2825" s="8"/>
      <c r="E2825" s="8"/>
      <c r="F2825" s="8"/>
      <c r="G2825" s="8"/>
      <c r="H2825" s="8"/>
      <c r="I2825" s="8"/>
      <c r="J2825" s="8"/>
      <c r="K2825" s="8"/>
      <c r="L2825" s="8"/>
      <c r="M2825" s="32"/>
      <c r="N2825" s="57" t="str">
        <f t="shared" si="17"/>
        <v/>
      </c>
      <c r="O2825" s="54">
        <f t="shared" ca="1" si="3"/>
        <v>40</v>
      </c>
      <c r="P2825" s="55">
        <f t="shared" ca="1" si="13"/>
        <v>1.8380931042477788E+21</v>
      </c>
      <c r="Q2825" s="56">
        <f t="shared" ca="1" si="14"/>
        <v>4.7790420710442249E+22</v>
      </c>
      <c r="R2825" s="57">
        <f t="shared" ca="1" si="15"/>
        <v>0</v>
      </c>
      <c r="S2825" s="8"/>
      <c r="T2825" s="8"/>
      <c r="U2825" s="8"/>
      <c r="V2825" s="8"/>
      <c r="W2825" s="8"/>
      <c r="X2825" s="8"/>
      <c r="Y2825" s="8"/>
      <c r="Z2825" s="8"/>
    </row>
    <row r="2826" spans="1:26" ht="15.75" customHeight="1">
      <c r="A2826" s="8"/>
      <c r="B2826" s="8"/>
      <c r="C2826" s="8"/>
      <c r="D2826" s="8"/>
      <c r="E2826" s="8"/>
      <c r="F2826" s="8"/>
      <c r="G2826" s="8"/>
      <c r="H2826" s="8"/>
      <c r="I2826" s="8"/>
      <c r="J2826" s="8"/>
      <c r="K2826" s="8"/>
      <c r="L2826" s="8"/>
      <c r="M2826" s="32"/>
      <c r="N2826" s="57" t="str">
        <f t="shared" si="17"/>
        <v/>
      </c>
      <c r="O2826" s="54">
        <f t="shared" ca="1" si="3"/>
        <v>77</v>
      </c>
      <c r="P2826" s="55">
        <f t="shared" ca="1" si="13"/>
        <v>-9.5580841420884502E+20</v>
      </c>
      <c r="Q2826" s="56">
        <f t="shared" ca="1" si="14"/>
        <v>4.6834612296233406E+22</v>
      </c>
      <c r="R2826" s="57">
        <f t="shared" ca="1" si="15"/>
        <v>1</v>
      </c>
      <c r="S2826" s="8"/>
      <c r="T2826" s="8"/>
      <c r="U2826" s="8"/>
      <c r="V2826" s="8"/>
      <c r="W2826" s="8"/>
      <c r="X2826" s="8"/>
      <c r="Y2826" s="8"/>
      <c r="Z2826" s="8"/>
    </row>
    <row r="2827" spans="1:26" ht="15.75" customHeight="1">
      <c r="A2827" s="8"/>
      <c r="B2827" s="8"/>
      <c r="C2827" s="8"/>
      <c r="D2827" s="8"/>
      <c r="E2827" s="8"/>
      <c r="F2827" s="8"/>
      <c r="G2827" s="8"/>
      <c r="H2827" s="8"/>
      <c r="I2827" s="8"/>
      <c r="J2827" s="8"/>
      <c r="K2827" s="8"/>
      <c r="L2827" s="8"/>
      <c r="M2827" s="32"/>
      <c r="N2827" s="57" t="str">
        <f t="shared" si="17"/>
        <v/>
      </c>
      <c r="O2827" s="54">
        <f t="shared" ca="1" si="3"/>
        <v>90</v>
      </c>
      <c r="P2827" s="55">
        <f t="shared" ca="1" si="13"/>
        <v>-9.3669224592466811E+20</v>
      </c>
      <c r="Q2827" s="56">
        <f t="shared" ca="1" si="14"/>
        <v>4.5897920050308741E+22</v>
      </c>
      <c r="R2827" s="57">
        <f t="shared" ca="1" si="15"/>
        <v>2</v>
      </c>
      <c r="S2827" s="8"/>
      <c r="T2827" s="8"/>
      <c r="U2827" s="8"/>
      <c r="V2827" s="8"/>
      <c r="W2827" s="8"/>
      <c r="X2827" s="8"/>
      <c r="Y2827" s="8"/>
      <c r="Z2827" s="8"/>
    </row>
    <row r="2828" spans="1:26" ht="15.75" customHeight="1">
      <c r="A2828" s="8"/>
      <c r="B2828" s="8"/>
      <c r="C2828" s="8"/>
      <c r="D2828" s="8"/>
      <c r="E2828" s="8"/>
      <c r="F2828" s="8"/>
      <c r="G2828" s="8"/>
      <c r="H2828" s="8"/>
      <c r="I2828" s="8"/>
      <c r="J2828" s="8"/>
      <c r="K2828" s="8"/>
      <c r="L2828" s="8"/>
      <c r="M2828" s="32"/>
      <c r="N2828" s="57" t="str">
        <f t="shared" si="17"/>
        <v/>
      </c>
      <c r="O2828" s="54">
        <f t="shared" ca="1" si="3"/>
        <v>8</v>
      </c>
      <c r="P2828" s="55">
        <f t="shared" ca="1" si="13"/>
        <v>1.8359168020123497E+21</v>
      </c>
      <c r="Q2828" s="56">
        <f t="shared" ca="1" si="14"/>
        <v>4.7733836852321094E+22</v>
      </c>
      <c r="R2828" s="57">
        <f t="shared" ca="1" si="15"/>
        <v>0</v>
      </c>
      <c r="S2828" s="8"/>
      <c r="T2828" s="8"/>
      <c r="U2828" s="8"/>
      <c r="V2828" s="8"/>
      <c r="W2828" s="8"/>
      <c r="X2828" s="8"/>
      <c r="Y2828" s="8"/>
      <c r="Z2828" s="8"/>
    </row>
    <row r="2829" spans="1:26" ht="15.75" customHeight="1">
      <c r="A2829" s="8"/>
      <c r="B2829" s="8"/>
      <c r="C2829" s="8"/>
      <c r="D2829" s="8"/>
      <c r="E2829" s="8"/>
      <c r="F2829" s="8"/>
      <c r="G2829" s="8"/>
      <c r="H2829" s="8"/>
      <c r="I2829" s="8"/>
      <c r="J2829" s="8"/>
      <c r="K2829" s="8"/>
      <c r="L2829" s="8"/>
      <c r="M2829" s="32"/>
      <c r="N2829" s="57" t="str">
        <f t="shared" si="17"/>
        <v/>
      </c>
      <c r="O2829" s="54">
        <f t="shared" ca="1" si="3"/>
        <v>12</v>
      </c>
      <c r="P2829" s="55">
        <f t="shared" ca="1" si="13"/>
        <v>1.9093534740928439E+21</v>
      </c>
      <c r="Q2829" s="56">
        <f t="shared" ca="1" si="14"/>
        <v>4.9643190326413939E+22</v>
      </c>
      <c r="R2829" s="57">
        <f t="shared" ca="1" si="15"/>
        <v>0</v>
      </c>
      <c r="S2829" s="8"/>
      <c r="T2829" s="8"/>
      <c r="U2829" s="8"/>
      <c r="V2829" s="8"/>
      <c r="W2829" s="8"/>
      <c r="X2829" s="8"/>
      <c r="Y2829" s="8"/>
      <c r="Z2829" s="8"/>
    </row>
    <row r="2830" spans="1:26" ht="15.75" customHeight="1">
      <c r="A2830" s="8"/>
      <c r="B2830" s="8"/>
      <c r="C2830" s="8"/>
      <c r="D2830" s="8"/>
      <c r="E2830" s="8"/>
      <c r="F2830" s="8"/>
      <c r="G2830" s="8"/>
      <c r="H2830" s="8"/>
      <c r="I2830" s="8"/>
      <c r="J2830" s="8"/>
      <c r="K2830" s="8"/>
      <c r="L2830" s="8"/>
      <c r="M2830" s="32"/>
      <c r="N2830" s="57" t="str">
        <f t="shared" si="17"/>
        <v/>
      </c>
      <c r="O2830" s="54">
        <f t="shared" ca="1" si="3"/>
        <v>88</v>
      </c>
      <c r="P2830" s="55">
        <f t="shared" ca="1" si="13"/>
        <v>-9.9286380652827876E+20</v>
      </c>
      <c r="Q2830" s="56">
        <f t="shared" ca="1" si="14"/>
        <v>4.8650326519885664E+22</v>
      </c>
      <c r="R2830" s="57">
        <f t="shared" ca="1" si="15"/>
        <v>1</v>
      </c>
      <c r="S2830" s="8"/>
      <c r="T2830" s="8"/>
      <c r="U2830" s="8"/>
      <c r="V2830" s="8"/>
      <c r="W2830" s="8"/>
      <c r="X2830" s="8"/>
      <c r="Y2830" s="8"/>
      <c r="Z2830" s="8"/>
    </row>
    <row r="2831" spans="1:26" ht="15.75" customHeight="1">
      <c r="A2831" s="8"/>
      <c r="B2831" s="8"/>
      <c r="C2831" s="8"/>
      <c r="D2831" s="8"/>
      <c r="E2831" s="8"/>
      <c r="F2831" s="8"/>
      <c r="G2831" s="8"/>
      <c r="H2831" s="8"/>
      <c r="I2831" s="8"/>
      <c r="J2831" s="8"/>
      <c r="K2831" s="8"/>
      <c r="L2831" s="8"/>
      <c r="M2831" s="32"/>
      <c r="N2831" s="57" t="str">
        <f t="shared" si="17"/>
        <v/>
      </c>
      <c r="O2831" s="54">
        <f t="shared" ca="1" si="3"/>
        <v>4</v>
      </c>
      <c r="P2831" s="55">
        <f t="shared" ca="1" si="13"/>
        <v>1.9460130607954267E+21</v>
      </c>
      <c r="Q2831" s="56">
        <f t="shared" ca="1" si="14"/>
        <v>5.059633958068109E+22</v>
      </c>
      <c r="R2831" s="57">
        <f t="shared" ca="1" si="15"/>
        <v>0</v>
      </c>
      <c r="S2831" s="8"/>
      <c r="T2831" s="8"/>
      <c r="U2831" s="8"/>
      <c r="V2831" s="8"/>
      <c r="W2831" s="8"/>
      <c r="X2831" s="8"/>
      <c r="Y2831" s="8"/>
      <c r="Z2831" s="8"/>
    </row>
    <row r="2832" spans="1:26" ht="15.75" customHeight="1">
      <c r="A2832" s="8"/>
      <c r="B2832" s="8"/>
      <c r="C2832" s="8"/>
      <c r="D2832" s="8"/>
      <c r="E2832" s="8"/>
      <c r="F2832" s="8"/>
      <c r="G2832" s="8"/>
      <c r="H2832" s="8"/>
      <c r="I2832" s="8"/>
      <c r="J2832" s="8"/>
      <c r="K2832" s="8"/>
      <c r="L2832" s="8"/>
      <c r="M2832" s="32"/>
      <c r="N2832" s="57" t="str">
        <f t="shared" si="17"/>
        <v/>
      </c>
      <c r="O2832" s="54">
        <f t="shared" ca="1" si="3"/>
        <v>82</v>
      </c>
      <c r="P2832" s="55">
        <f t="shared" ca="1" si="13"/>
        <v>-1.0119267916136219E+21</v>
      </c>
      <c r="Q2832" s="56">
        <f t="shared" ca="1" si="14"/>
        <v>4.9584412789067471E+22</v>
      </c>
      <c r="R2832" s="57">
        <f t="shared" ca="1" si="15"/>
        <v>1</v>
      </c>
      <c r="S2832" s="8"/>
      <c r="T2832" s="8"/>
      <c r="U2832" s="8"/>
      <c r="V2832" s="8"/>
      <c r="W2832" s="8"/>
      <c r="X2832" s="8"/>
      <c r="Y2832" s="8"/>
      <c r="Z2832" s="8"/>
    </row>
    <row r="2833" spans="1:26" ht="15.75" customHeight="1">
      <c r="A2833" s="8"/>
      <c r="B2833" s="8"/>
      <c r="C2833" s="8"/>
      <c r="D2833" s="8"/>
      <c r="E2833" s="8"/>
      <c r="F2833" s="8"/>
      <c r="G2833" s="8"/>
      <c r="H2833" s="8"/>
      <c r="I2833" s="8"/>
      <c r="J2833" s="8"/>
      <c r="K2833" s="8"/>
      <c r="L2833" s="8"/>
      <c r="M2833" s="32"/>
      <c r="N2833" s="57" t="str">
        <f t="shared" si="17"/>
        <v/>
      </c>
      <c r="O2833" s="54">
        <f t="shared" ca="1" si="3"/>
        <v>88</v>
      </c>
      <c r="P2833" s="55">
        <f t="shared" ca="1" si="13"/>
        <v>-9.9168825578134949E+20</v>
      </c>
      <c r="Q2833" s="56">
        <f t="shared" ca="1" si="14"/>
        <v>4.8592724533286122E+22</v>
      </c>
      <c r="R2833" s="57">
        <f t="shared" ca="1" si="15"/>
        <v>2</v>
      </c>
      <c r="S2833" s="8"/>
      <c r="T2833" s="8"/>
      <c r="U2833" s="8"/>
      <c r="V2833" s="8"/>
      <c r="W2833" s="8"/>
      <c r="X2833" s="8"/>
      <c r="Y2833" s="8"/>
      <c r="Z2833" s="8"/>
    </row>
    <row r="2834" spans="1:26" ht="15.75" customHeight="1">
      <c r="A2834" s="8"/>
      <c r="B2834" s="8"/>
      <c r="C2834" s="8"/>
      <c r="D2834" s="8"/>
      <c r="E2834" s="8"/>
      <c r="F2834" s="8"/>
      <c r="G2834" s="8"/>
      <c r="H2834" s="8"/>
      <c r="I2834" s="8"/>
      <c r="J2834" s="8"/>
      <c r="K2834" s="8"/>
      <c r="L2834" s="8"/>
      <c r="M2834" s="32"/>
      <c r="N2834" s="57" t="str">
        <f t="shared" si="17"/>
        <v/>
      </c>
      <c r="O2834" s="54">
        <f t="shared" ca="1" si="3"/>
        <v>4</v>
      </c>
      <c r="P2834" s="55">
        <f t="shared" ca="1" si="13"/>
        <v>1.9437089813314449E+21</v>
      </c>
      <c r="Q2834" s="56">
        <f t="shared" ca="1" si="14"/>
        <v>5.0536433514617565E+22</v>
      </c>
      <c r="R2834" s="57">
        <f t="shared" ca="1" si="15"/>
        <v>0</v>
      </c>
      <c r="S2834" s="8"/>
      <c r="T2834" s="8"/>
      <c r="U2834" s="8"/>
      <c r="V2834" s="8"/>
      <c r="W2834" s="8"/>
      <c r="X2834" s="8"/>
      <c r="Y2834" s="8"/>
      <c r="Z2834" s="8"/>
    </row>
    <row r="2835" spans="1:26" ht="15.75" customHeight="1">
      <c r="A2835" s="8"/>
      <c r="B2835" s="8"/>
      <c r="C2835" s="8"/>
      <c r="D2835" s="8"/>
      <c r="E2835" s="8"/>
      <c r="F2835" s="8"/>
      <c r="G2835" s="8"/>
      <c r="H2835" s="8"/>
      <c r="I2835" s="8"/>
      <c r="J2835" s="8"/>
      <c r="K2835" s="8"/>
      <c r="L2835" s="8"/>
      <c r="M2835" s="32"/>
      <c r="N2835" s="57" t="str">
        <f t="shared" si="17"/>
        <v/>
      </c>
      <c r="O2835" s="54">
        <f t="shared" ca="1" si="3"/>
        <v>15</v>
      </c>
      <c r="P2835" s="55">
        <f t="shared" ca="1" si="13"/>
        <v>2.0214573405847025E+21</v>
      </c>
      <c r="Q2835" s="56">
        <f t="shared" ca="1" si="14"/>
        <v>5.2557890855202267E+22</v>
      </c>
      <c r="R2835" s="57">
        <f t="shared" ca="1" si="15"/>
        <v>0</v>
      </c>
      <c r="S2835" s="8"/>
      <c r="T2835" s="8"/>
      <c r="U2835" s="8"/>
      <c r="V2835" s="8"/>
      <c r="W2835" s="8"/>
      <c r="X2835" s="8"/>
      <c r="Y2835" s="8"/>
      <c r="Z2835" s="8"/>
    </row>
    <row r="2836" spans="1:26" ht="15.75" customHeight="1">
      <c r="A2836" s="8"/>
      <c r="B2836" s="8"/>
      <c r="C2836" s="8"/>
      <c r="D2836" s="8"/>
      <c r="E2836" s="8"/>
      <c r="F2836" s="8"/>
      <c r="G2836" s="8"/>
      <c r="H2836" s="8"/>
      <c r="I2836" s="8"/>
      <c r="J2836" s="8"/>
      <c r="K2836" s="8"/>
      <c r="L2836" s="8"/>
      <c r="M2836" s="32"/>
      <c r="N2836" s="57" t="str">
        <f t="shared" si="17"/>
        <v/>
      </c>
      <c r="O2836" s="54">
        <f t="shared" ca="1" si="3"/>
        <v>10</v>
      </c>
      <c r="P2836" s="55">
        <f t="shared" ca="1" si="13"/>
        <v>2.1023156342080906E+21</v>
      </c>
      <c r="Q2836" s="56">
        <f t="shared" ca="1" si="14"/>
        <v>5.4660206489410361E+22</v>
      </c>
      <c r="R2836" s="57">
        <f t="shared" ca="1" si="15"/>
        <v>0</v>
      </c>
      <c r="S2836" s="8"/>
      <c r="T2836" s="8"/>
      <c r="U2836" s="8"/>
      <c r="V2836" s="8"/>
      <c r="W2836" s="8"/>
      <c r="X2836" s="8"/>
      <c r="Y2836" s="8"/>
      <c r="Z2836" s="8"/>
    </row>
    <row r="2837" spans="1:26" ht="15.75" customHeight="1">
      <c r="A2837" s="8"/>
      <c r="B2837" s="8"/>
      <c r="C2837" s="8"/>
      <c r="D2837" s="8"/>
      <c r="E2837" s="8"/>
      <c r="F2837" s="8"/>
      <c r="G2837" s="8"/>
      <c r="H2837" s="8"/>
      <c r="I2837" s="8"/>
      <c r="J2837" s="8"/>
      <c r="K2837" s="8"/>
      <c r="L2837" s="8"/>
      <c r="M2837" s="32"/>
      <c r="N2837" s="57" t="str">
        <f t="shared" si="17"/>
        <v/>
      </c>
      <c r="O2837" s="54">
        <f t="shared" ca="1" si="3"/>
        <v>42</v>
      </c>
      <c r="P2837" s="55">
        <f t="shared" ca="1" si="13"/>
        <v>2.1864082595764146E+21</v>
      </c>
      <c r="Q2837" s="56">
        <f t="shared" ca="1" si="14"/>
        <v>5.6846614748986771E+22</v>
      </c>
      <c r="R2837" s="57">
        <f t="shared" ca="1" si="15"/>
        <v>0</v>
      </c>
      <c r="S2837" s="8"/>
      <c r="T2837" s="8"/>
      <c r="U2837" s="8"/>
      <c r="V2837" s="8"/>
      <c r="W2837" s="8"/>
      <c r="X2837" s="8"/>
      <c r="Y2837" s="8"/>
      <c r="Z2837" s="8"/>
    </row>
    <row r="2838" spans="1:26" ht="15.75" customHeight="1">
      <c r="A2838" s="8"/>
      <c r="B2838" s="8"/>
      <c r="C2838" s="8"/>
      <c r="D2838" s="8"/>
      <c r="E2838" s="8"/>
      <c r="F2838" s="8"/>
      <c r="G2838" s="8"/>
      <c r="H2838" s="8"/>
      <c r="I2838" s="8"/>
      <c r="J2838" s="8"/>
      <c r="K2838" s="8"/>
      <c r="L2838" s="8"/>
      <c r="M2838" s="32"/>
      <c r="N2838" s="57" t="str">
        <f t="shared" si="17"/>
        <v/>
      </c>
      <c r="O2838" s="54">
        <f t="shared" ca="1" si="3"/>
        <v>9</v>
      </c>
      <c r="P2838" s="55">
        <f t="shared" ca="1" si="13"/>
        <v>2.2738645899594708E+21</v>
      </c>
      <c r="Q2838" s="56">
        <f t="shared" ca="1" si="14"/>
        <v>5.9120479338946242E+22</v>
      </c>
      <c r="R2838" s="57">
        <f t="shared" ca="1" si="15"/>
        <v>0</v>
      </c>
      <c r="S2838" s="8"/>
      <c r="T2838" s="8"/>
      <c r="U2838" s="8"/>
      <c r="V2838" s="8"/>
      <c r="W2838" s="8"/>
      <c r="X2838" s="8"/>
      <c r="Y2838" s="8"/>
      <c r="Z2838" s="8"/>
    </row>
    <row r="2839" spans="1:26" ht="15.75" customHeight="1">
      <c r="A2839" s="8"/>
      <c r="B2839" s="8"/>
      <c r="C2839" s="8"/>
      <c r="D2839" s="8"/>
      <c r="E2839" s="8"/>
      <c r="F2839" s="8"/>
      <c r="G2839" s="8"/>
      <c r="H2839" s="8"/>
      <c r="I2839" s="8"/>
      <c r="J2839" s="8"/>
      <c r="K2839" s="8"/>
      <c r="L2839" s="8"/>
      <c r="M2839" s="32"/>
      <c r="N2839" s="57" t="str">
        <f t="shared" si="17"/>
        <v/>
      </c>
      <c r="O2839" s="54">
        <f t="shared" ca="1" si="3"/>
        <v>71</v>
      </c>
      <c r="P2839" s="55">
        <f t="shared" ca="1" si="13"/>
        <v>-1.1824095867789249E+21</v>
      </c>
      <c r="Q2839" s="56">
        <f t="shared" ca="1" si="14"/>
        <v>5.7938069752167321E+22</v>
      </c>
      <c r="R2839" s="57">
        <f t="shared" ca="1" si="15"/>
        <v>1</v>
      </c>
      <c r="S2839" s="8"/>
      <c r="T2839" s="8"/>
      <c r="U2839" s="8"/>
      <c r="V2839" s="8"/>
      <c r="W2839" s="8"/>
      <c r="X2839" s="8"/>
      <c r="Y2839" s="8"/>
      <c r="Z2839" s="8"/>
    </row>
    <row r="2840" spans="1:26" ht="15.75" customHeight="1">
      <c r="A2840" s="8"/>
      <c r="B2840" s="8"/>
      <c r="C2840" s="8"/>
      <c r="D2840" s="8"/>
      <c r="E2840" s="8"/>
      <c r="F2840" s="8"/>
      <c r="G2840" s="8"/>
      <c r="H2840" s="8"/>
      <c r="I2840" s="8"/>
      <c r="J2840" s="8"/>
      <c r="K2840" s="8"/>
      <c r="L2840" s="8"/>
      <c r="M2840" s="32"/>
      <c r="N2840" s="57" t="str">
        <f t="shared" si="17"/>
        <v/>
      </c>
      <c r="O2840" s="54">
        <f t="shared" ca="1" si="3"/>
        <v>31</v>
      </c>
      <c r="P2840" s="55">
        <f t="shared" ca="1" si="13"/>
        <v>2.3175227900866928E+21</v>
      </c>
      <c r="Q2840" s="56">
        <f t="shared" ca="1" si="14"/>
        <v>6.0255592542254014E+22</v>
      </c>
      <c r="R2840" s="57">
        <f t="shared" ca="1" si="15"/>
        <v>0</v>
      </c>
      <c r="S2840" s="8"/>
      <c r="T2840" s="8"/>
      <c r="U2840" s="8"/>
      <c r="V2840" s="8"/>
      <c r="W2840" s="8"/>
      <c r="X2840" s="8"/>
      <c r="Y2840" s="8"/>
      <c r="Z2840" s="8"/>
    </row>
    <row r="2841" spans="1:26" ht="15.75" customHeight="1">
      <c r="A2841" s="8"/>
      <c r="B2841" s="8"/>
      <c r="C2841" s="8"/>
      <c r="D2841" s="8"/>
      <c r="E2841" s="8"/>
      <c r="F2841" s="8"/>
      <c r="G2841" s="8"/>
      <c r="H2841" s="8"/>
      <c r="I2841" s="8"/>
      <c r="J2841" s="8"/>
      <c r="K2841" s="8"/>
      <c r="L2841" s="8"/>
      <c r="M2841" s="32"/>
      <c r="N2841" s="57" t="str">
        <f t="shared" si="17"/>
        <v/>
      </c>
      <c r="O2841" s="54">
        <f t="shared" ca="1" si="3"/>
        <v>16</v>
      </c>
      <c r="P2841" s="55">
        <f t="shared" ca="1" si="13"/>
        <v>2.4102237016901608E+21</v>
      </c>
      <c r="Q2841" s="56">
        <f t="shared" ca="1" si="14"/>
        <v>6.2665816243944173E+22</v>
      </c>
      <c r="R2841" s="57">
        <f t="shared" ca="1" si="15"/>
        <v>0</v>
      </c>
      <c r="S2841" s="8"/>
      <c r="T2841" s="8"/>
      <c r="U2841" s="8"/>
      <c r="V2841" s="8"/>
      <c r="W2841" s="8"/>
      <c r="X2841" s="8"/>
      <c r="Y2841" s="8"/>
      <c r="Z2841" s="8"/>
    </row>
    <row r="2842" spans="1:26" ht="15.75" customHeight="1">
      <c r="A2842" s="8"/>
      <c r="B2842" s="8"/>
      <c r="C2842" s="8"/>
      <c r="D2842" s="8"/>
      <c r="E2842" s="8"/>
      <c r="F2842" s="8"/>
      <c r="G2842" s="8"/>
      <c r="H2842" s="8"/>
      <c r="I2842" s="8"/>
      <c r="J2842" s="8"/>
      <c r="K2842" s="8"/>
      <c r="L2842" s="8"/>
      <c r="M2842" s="32"/>
      <c r="N2842" s="57" t="str">
        <f t="shared" si="17"/>
        <v/>
      </c>
      <c r="O2842" s="54">
        <f t="shared" ca="1" si="3"/>
        <v>6</v>
      </c>
      <c r="P2842" s="55">
        <f t="shared" ca="1" si="13"/>
        <v>2.506632649757767E+21</v>
      </c>
      <c r="Q2842" s="56">
        <f t="shared" ca="1" si="14"/>
        <v>6.5172448893701942E+22</v>
      </c>
      <c r="R2842" s="57">
        <f t="shared" ca="1" si="15"/>
        <v>0</v>
      </c>
      <c r="S2842" s="8"/>
      <c r="T2842" s="8"/>
      <c r="U2842" s="8"/>
      <c r="V2842" s="8"/>
      <c r="W2842" s="8"/>
      <c r="X2842" s="8"/>
      <c r="Y2842" s="8"/>
      <c r="Z2842" s="8"/>
    </row>
    <row r="2843" spans="1:26" ht="15.75" customHeight="1">
      <c r="A2843" s="8"/>
      <c r="B2843" s="8"/>
      <c r="C2843" s="8"/>
      <c r="D2843" s="8"/>
      <c r="E2843" s="8"/>
      <c r="F2843" s="8"/>
      <c r="G2843" s="8"/>
      <c r="H2843" s="8"/>
      <c r="I2843" s="8"/>
      <c r="J2843" s="8"/>
      <c r="K2843" s="8"/>
      <c r="L2843" s="8"/>
      <c r="M2843" s="32"/>
      <c r="N2843" s="57" t="str">
        <f t="shared" si="17"/>
        <v/>
      </c>
      <c r="O2843" s="54">
        <f t="shared" ca="1" si="3"/>
        <v>99</v>
      </c>
      <c r="P2843" s="55">
        <f t="shared" ca="1" si="13"/>
        <v>-1.3034489778740388E+21</v>
      </c>
      <c r="Q2843" s="56">
        <f t="shared" ca="1" si="14"/>
        <v>6.3868999915827905E+22</v>
      </c>
      <c r="R2843" s="57">
        <f t="shared" ca="1" si="15"/>
        <v>1</v>
      </c>
      <c r="S2843" s="8"/>
      <c r="T2843" s="8"/>
      <c r="U2843" s="8"/>
      <c r="V2843" s="8"/>
      <c r="W2843" s="8"/>
      <c r="X2843" s="8"/>
      <c r="Y2843" s="8"/>
      <c r="Z2843" s="8"/>
    </row>
    <row r="2844" spans="1:26" ht="15.75" customHeight="1">
      <c r="A2844" s="8"/>
      <c r="B2844" s="8"/>
      <c r="C2844" s="8"/>
      <c r="D2844" s="8"/>
      <c r="E2844" s="8"/>
      <c r="F2844" s="8"/>
      <c r="G2844" s="8"/>
      <c r="H2844" s="8"/>
      <c r="I2844" s="8"/>
      <c r="J2844" s="8"/>
      <c r="K2844" s="8"/>
      <c r="L2844" s="8"/>
      <c r="M2844" s="32"/>
      <c r="N2844" s="57" t="str">
        <f t="shared" si="17"/>
        <v/>
      </c>
      <c r="O2844" s="54">
        <f t="shared" ca="1" si="3"/>
        <v>98</v>
      </c>
      <c r="P2844" s="55">
        <f t="shared" ca="1" si="13"/>
        <v>-1.277379998316558E+21</v>
      </c>
      <c r="Q2844" s="56">
        <f t="shared" ca="1" si="14"/>
        <v>6.2591619917511347E+22</v>
      </c>
      <c r="R2844" s="57">
        <f t="shared" ca="1" si="15"/>
        <v>2</v>
      </c>
      <c r="S2844" s="8"/>
      <c r="T2844" s="8"/>
      <c r="U2844" s="8"/>
      <c r="V2844" s="8"/>
      <c r="W2844" s="8"/>
      <c r="X2844" s="8"/>
      <c r="Y2844" s="8"/>
      <c r="Z2844" s="8"/>
    </row>
    <row r="2845" spans="1:26" ht="15.75" customHeight="1">
      <c r="A2845" s="8"/>
      <c r="B2845" s="8"/>
      <c r="C2845" s="8"/>
      <c r="D2845" s="8"/>
      <c r="E2845" s="8"/>
      <c r="F2845" s="8"/>
      <c r="G2845" s="8"/>
      <c r="H2845" s="8"/>
      <c r="I2845" s="8"/>
      <c r="J2845" s="8"/>
      <c r="K2845" s="8"/>
      <c r="L2845" s="8"/>
      <c r="M2845" s="32"/>
      <c r="N2845" s="57" t="str">
        <f t="shared" si="17"/>
        <v/>
      </c>
      <c r="O2845" s="54">
        <f t="shared" ca="1" si="3"/>
        <v>10</v>
      </c>
      <c r="P2845" s="55">
        <f t="shared" ca="1" si="13"/>
        <v>2.5036647967004542E+21</v>
      </c>
      <c r="Q2845" s="56">
        <f t="shared" ca="1" si="14"/>
        <v>6.5095284714211799E+22</v>
      </c>
      <c r="R2845" s="57">
        <f t="shared" ca="1" si="15"/>
        <v>0</v>
      </c>
      <c r="S2845" s="8"/>
      <c r="T2845" s="8"/>
      <c r="U2845" s="8"/>
      <c r="V2845" s="8"/>
      <c r="W2845" s="8"/>
      <c r="X2845" s="8"/>
      <c r="Y2845" s="8"/>
      <c r="Z2845" s="8"/>
    </row>
    <row r="2846" spans="1:26" ht="15.75" customHeight="1">
      <c r="A2846" s="8"/>
      <c r="B2846" s="8"/>
      <c r="C2846" s="8"/>
      <c r="D2846" s="8"/>
      <c r="E2846" s="8"/>
      <c r="F2846" s="8"/>
      <c r="G2846" s="8"/>
      <c r="H2846" s="8"/>
      <c r="I2846" s="8"/>
      <c r="J2846" s="8"/>
      <c r="K2846" s="8"/>
      <c r="L2846" s="8"/>
      <c r="M2846" s="32"/>
      <c r="N2846" s="57" t="str">
        <f t="shared" si="17"/>
        <v/>
      </c>
      <c r="O2846" s="54">
        <f t="shared" ca="1" si="3"/>
        <v>0</v>
      </c>
      <c r="P2846" s="55">
        <f t="shared" ca="1" si="13"/>
        <v>2.6038113885684719E+21</v>
      </c>
      <c r="Q2846" s="56">
        <f t="shared" ca="1" si="14"/>
        <v>6.7699096102780273E+22</v>
      </c>
      <c r="R2846" s="57">
        <f t="shared" ca="1" si="15"/>
        <v>0</v>
      </c>
      <c r="S2846" s="8"/>
      <c r="T2846" s="8"/>
      <c r="U2846" s="8"/>
      <c r="V2846" s="8"/>
      <c r="W2846" s="8"/>
      <c r="X2846" s="8"/>
      <c r="Y2846" s="8"/>
      <c r="Z2846" s="8"/>
    </row>
    <row r="2847" spans="1:26" ht="15.75" customHeight="1">
      <c r="A2847" s="8"/>
      <c r="B2847" s="8"/>
      <c r="C2847" s="8"/>
      <c r="D2847" s="8"/>
      <c r="E2847" s="8"/>
      <c r="F2847" s="8"/>
      <c r="G2847" s="8"/>
      <c r="H2847" s="8"/>
      <c r="I2847" s="8"/>
      <c r="J2847" s="8"/>
      <c r="K2847" s="8"/>
      <c r="L2847" s="8"/>
      <c r="M2847" s="32"/>
      <c r="N2847" s="57" t="str">
        <f t="shared" si="17"/>
        <v/>
      </c>
      <c r="O2847" s="54">
        <f t="shared" ca="1" si="3"/>
        <v>84</v>
      </c>
      <c r="P2847" s="55">
        <f t="shared" ca="1" si="13"/>
        <v>-1.3539819220556055E+21</v>
      </c>
      <c r="Q2847" s="56">
        <f t="shared" ca="1" si="14"/>
        <v>6.6345114180724667E+22</v>
      </c>
      <c r="R2847" s="57">
        <f t="shared" ca="1" si="15"/>
        <v>1</v>
      </c>
      <c r="S2847" s="8"/>
      <c r="T2847" s="8"/>
      <c r="U2847" s="8"/>
      <c r="V2847" s="8"/>
      <c r="W2847" s="8"/>
      <c r="X2847" s="8"/>
      <c r="Y2847" s="8"/>
      <c r="Z2847" s="8"/>
    </row>
    <row r="2848" spans="1:26" ht="15.75" customHeight="1">
      <c r="A2848" s="8"/>
      <c r="B2848" s="8"/>
      <c r="C2848" s="8"/>
      <c r="D2848" s="8"/>
      <c r="E2848" s="8"/>
      <c r="F2848" s="8"/>
      <c r="G2848" s="8"/>
      <c r="H2848" s="8"/>
      <c r="I2848" s="8"/>
      <c r="J2848" s="8"/>
      <c r="K2848" s="8"/>
      <c r="L2848" s="8"/>
      <c r="M2848" s="32"/>
      <c r="N2848" s="57" t="str">
        <f t="shared" si="17"/>
        <v/>
      </c>
      <c r="O2848" s="54">
        <f t="shared" ca="1" si="3"/>
        <v>4</v>
      </c>
      <c r="P2848" s="55">
        <f t="shared" ca="1" si="13"/>
        <v>2.6538045672289867E+21</v>
      </c>
      <c r="Q2848" s="56">
        <f t="shared" ca="1" si="14"/>
        <v>6.8998918747953654E+22</v>
      </c>
      <c r="R2848" s="57">
        <f t="shared" ca="1" si="15"/>
        <v>0</v>
      </c>
      <c r="S2848" s="8"/>
      <c r="T2848" s="8"/>
      <c r="U2848" s="8"/>
      <c r="V2848" s="8"/>
      <c r="W2848" s="8"/>
      <c r="X2848" s="8"/>
      <c r="Y2848" s="8"/>
      <c r="Z2848" s="8"/>
    </row>
    <row r="2849" spans="1:26" ht="15.75" customHeight="1">
      <c r="A2849" s="8"/>
      <c r="B2849" s="8"/>
      <c r="C2849" s="8"/>
      <c r="D2849" s="8"/>
      <c r="E2849" s="8"/>
      <c r="F2849" s="8"/>
      <c r="G2849" s="8"/>
      <c r="H2849" s="8"/>
      <c r="I2849" s="8"/>
      <c r="J2849" s="8"/>
      <c r="K2849" s="8"/>
      <c r="L2849" s="8"/>
      <c r="M2849" s="32"/>
      <c r="N2849" s="57" t="str">
        <f t="shared" si="17"/>
        <v/>
      </c>
      <c r="O2849" s="54">
        <f t="shared" ca="1" si="3"/>
        <v>64</v>
      </c>
      <c r="P2849" s="55">
        <f t="shared" ca="1" si="13"/>
        <v>-1.3799783749590731E+21</v>
      </c>
      <c r="Q2849" s="56">
        <f t="shared" ca="1" si="14"/>
        <v>6.7618940372994578E+22</v>
      </c>
      <c r="R2849" s="57">
        <f t="shared" ca="1" si="15"/>
        <v>1</v>
      </c>
      <c r="S2849" s="8"/>
      <c r="T2849" s="8"/>
      <c r="U2849" s="8"/>
      <c r="V2849" s="8"/>
      <c r="W2849" s="8"/>
      <c r="X2849" s="8"/>
      <c r="Y2849" s="8"/>
      <c r="Z2849" s="8"/>
    </row>
    <row r="2850" spans="1:26" ht="15.75" customHeight="1">
      <c r="A2850" s="8"/>
      <c r="B2850" s="8"/>
      <c r="C2850" s="8"/>
      <c r="D2850" s="8"/>
      <c r="E2850" s="8"/>
      <c r="F2850" s="8"/>
      <c r="G2850" s="8"/>
      <c r="H2850" s="8"/>
      <c r="I2850" s="8"/>
      <c r="J2850" s="8"/>
      <c r="K2850" s="8"/>
      <c r="L2850" s="8"/>
      <c r="M2850" s="32"/>
      <c r="N2850" s="57" t="str">
        <f t="shared" si="17"/>
        <v/>
      </c>
      <c r="O2850" s="54">
        <f t="shared" ca="1" si="3"/>
        <v>62</v>
      </c>
      <c r="P2850" s="55">
        <f t="shared" ca="1" si="13"/>
        <v>-1.3523788074598916E+21</v>
      </c>
      <c r="Q2850" s="56">
        <f t="shared" ca="1" si="14"/>
        <v>6.6266561565534691E+22</v>
      </c>
      <c r="R2850" s="57">
        <f t="shared" ca="1" si="15"/>
        <v>2</v>
      </c>
      <c r="S2850" s="8"/>
      <c r="T2850" s="8"/>
      <c r="U2850" s="8"/>
      <c r="V2850" s="8"/>
      <c r="W2850" s="8"/>
      <c r="X2850" s="8"/>
      <c r="Y2850" s="8"/>
      <c r="Z2850" s="8"/>
    </row>
    <row r="2851" spans="1:26" ht="15.75" customHeight="1">
      <c r="A2851" s="8"/>
      <c r="B2851" s="8"/>
      <c r="C2851" s="8"/>
      <c r="D2851" s="8"/>
      <c r="E2851" s="8"/>
      <c r="F2851" s="8"/>
      <c r="G2851" s="8"/>
      <c r="H2851" s="8"/>
      <c r="I2851" s="8"/>
      <c r="J2851" s="8"/>
      <c r="K2851" s="8"/>
      <c r="L2851" s="8"/>
      <c r="M2851" s="32"/>
      <c r="N2851" s="57" t="str">
        <f t="shared" si="17"/>
        <v/>
      </c>
      <c r="O2851" s="54">
        <f t="shared" ca="1" si="3"/>
        <v>20</v>
      </c>
      <c r="P2851" s="55">
        <f t="shared" ca="1" si="13"/>
        <v>2.6506624626213876E+21</v>
      </c>
      <c r="Q2851" s="56">
        <f t="shared" ca="1" si="14"/>
        <v>6.8917224028156079E+22</v>
      </c>
      <c r="R2851" s="57">
        <f t="shared" ca="1" si="15"/>
        <v>0</v>
      </c>
      <c r="S2851" s="8"/>
      <c r="T2851" s="8"/>
      <c r="U2851" s="8"/>
      <c r="V2851" s="8"/>
      <c r="W2851" s="8"/>
      <c r="X2851" s="8"/>
      <c r="Y2851" s="8"/>
      <c r="Z2851" s="8"/>
    </row>
    <row r="2852" spans="1:26" ht="15.75" customHeight="1">
      <c r="A2852" s="8"/>
      <c r="B2852" s="8"/>
      <c r="C2852" s="8"/>
      <c r="D2852" s="8"/>
      <c r="E2852" s="8"/>
      <c r="F2852" s="8"/>
      <c r="G2852" s="8"/>
      <c r="H2852" s="8"/>
      <c r="I2852" s="8"/>
      <c r="J2852" s="8"/>
      <c r="K2852" s="8"/>
      <c r="L2852" s="8"/>
      <c r="M2852" s="32"/>
      <c r="N2852" s="57" t="str">
        <f t="shared" si="17"/>
        <v/>
      </c>
      <c r="O2852" s="54">
        <f t="shared" ca="1" si="3"/>
        <v>50</v>
      </c>
      <c r="P2852" s="55">
        <f t="shared" ca="1" si="13"/>
        <v>2.7566889611262432E+21</v>
      </c>
      <c r="Q2852" s="56">
        <f t="shared" ca="1" si="14"/>
        <v>7.1673912989282325E+22</v>
      </c>
      <c r="R2852" s="57">
        <f t="shared" ca="1" si="15"/>
        <v>0</v>
      </c>
      <c r="S2852" s="8"/>
      <c r="T2852" s="8"/>
      <c r="U2852" s="8"/>
      <c r="V2852" s="8"/>
      <c r="W2852" s="8"/>
      <c r="X2852" s="8"/>
      <c r="Y2852" s="8"/>
      <c r="Z2852" s="8"/>
    </row>
    <row r="2853" spans="1:26" ht="15.75" customHeight="1">
      <c r="A2853" s="8"/>
      <c r="B2853" s="8"/>
      <c r="C2853" s="8"/>
      <c r="D2853" s="8"/>
      <c r="E2853" s="8"/>
      <c r="F2853" s="8"/>
      <c r="G2853" s="8"/>
      <c r="H2853" s="8"/>
      <c r="I2853" s="8"/>
      <c r="J2853" s="8"/>
      <c r="K2853" s="8"/>
      <c r="L2853" s="8"/>
      <c r="M2853" s="32"/>
      <c r="N2853" s="57" t="str">
        <f t="shared" si="17"/>
        <v/>
      </c>
      <c r="O2853" s="54">
        <f t="shared" ca="1" si="3"/>
        <v>11</v>
      </c>
      <c r="P2853" s="55">
        <f t="shared" ca="1" si="13"/>
        <v>2.8669565195712929E+21</v>
      </c>
      <c r="Q2853" s="56">
        <f t="shared" ca="1" si="14"/>
        <v>7.4540869508853616E+22</v>
      </c>
      <c r="R2853" s="57">
        <f t="shared" ca="1" si="15"/>
        <v>0</v>
      </c>
      <c r="S2853" s="8"/>
      <c r="T2853" s="8"/>
      <c r="U2853" s="8"/>
      <c r="V2853" s="8"/>
      <c r="W2853" s="8"/>
      <c r="X2853" s="8"/>
      <c r="Y2853" s="8"/>
      <c r="Z2853" s="8"/>
    </row>
    <row r="2854" spans="1:26" ht="15.75" customHeight="1">
      <c r="A2854" s="8"/>
      <c r="B2854" s="8"/>
      <c r="C2854" s="8"/>
      <c r="D2854" s="8"/>
      <c r="E2854" s="8"/>
      <c r="F2854" s="8"/>
      <c r="G2854" s="8"/>
      <c r="H2854" s="8"/>
      <c r="I2854" s="8"/>
      <c r="J2854" s="8"/>
      <c r="K2854" s="8"/>
      <c r="L2854" s="8"/>
      <c r="M2854" s="32"/>
      <c r="N2854" s="57" t="str">
        <f t="shared" si="17"/>
        <v/>
      </c>
      <c r="O2854" s="54">
        <f t="shared" ca="1" si="3"/>
        <v>66</v>
      </c>
      <c r="P2854" s="55">
        <f t="shared" ca="1" si="13"/>
        <v>-1.4908173901770724E+21</v>
      </c>
      <c r="Q2854" s="56">
        <f t="shared" ca="1" si="14"/>
        <v>7.305005211867654E+22</v>
      </c>
      <c r="R2854" s="57">
        <f t="shared" ca="1" si="15"/>
        <v>1</v>
      </c>
      <c r="S2854" s="8"/>
      <c r="T2854" s="8"/>
      <c r="U2854" s="8"/>
      <c r="V2854" s="8"/>
      <c r="W2854" s="8"/>
      <c r="X2854" s="8"/>
      <c r="Y2854" s="8"/>
      <c r="Z2854" s="8"/>
    </row>
    <row r="2855" spans="1:26" ht="15.75" customHeight="1">
      <c r="A2855" s="8"/>
      <c r="B2855" s="8"/>
      <c r="C2855" s="8"/>
      <c r="D2855" s="8"/>
      <c r="E2855" s="8"/>
      <c r="F2855" s="8"/>
      <c r="G2855" s="8"/>
      <c r="H2855" s="8"/>
      <c r="I2855" s="8"/>
      <c r="J2855" s="8"/>
      <c r="K2855" s="8"/>
      <c r="L2855" s="8"/>
      <c r="M2855" s="32"/>
      <c r="N2855" s="57" t="str">
        <f t="shared" si="17"/>
        <v/>
      </c>
      <c r="O2855" s="54">
        <f t="shared" ca="1" si="3"/>
        <v>25</v>
      </c>
      <c r="P2855" s="55">
        <f t="shared" ca="1" si="13"/>
        <v>2.9220020847470618E+21</v>
      </c>
      <c r="Q2855" s="56">
        <f t="shared" ca="1" si="14"/>
        <v>7.5972054203423603E+22</v>
      </c>
      <c r="R2855" s="57">
        <f t="shared" ca="1" si="15"/>
        <v>0</v>
      </c>
      <c r="S2855" s="8"/>
      <c r="T2855" s="8"/>
      <c r="U2855" s="8"/>
      <c r="V2855" s="8"/>
      <c r="W2855" s="8"/>
      <c r="X2855" s="8"/>
      <c r="Y2855" s="8"/>
      <c r="Z2855" s="8"/>
    </row>
    <row r="2856" spans="1:26" ht="15.75" customHeight="1">
      <c r="A2856" s="8"/>
      <c r="B2856" s="8"/>
      <c r="C2856" s="8"/>
      <c r="D2856" s="8"/>
      <c r="E2856" s="8"/>
      <c r="F2856" s="8"/>
      <c r="G2856" s="8"/>
      <c r="H2856" s="8"/>
      <c r="I2856" s="8"/>
      <c r="J2856" s="8"/>
      <c r="K2856" s="8"/>
      <c r="L2856" s="8"/>
      <c r="M2856" s="32"/>
      <c r="N2856" s="57" t="str">
        <f t="shared" si="17"/>
        <v/>
      </c>
      <c r="O2856" s="54">
        <f t="shared" ca="1" si="3"/>
        <v>28</v>
      </c>
      <c r="P2856" s="55">
        <f t="shared" ca="1" si="13"/>
        <v>3.0388821681369441E+21</v>
      </c>
      <c r="Q2856" s="56">
        <f t="shared" ca="1" si="14"/>
        <v>7.9010936371560539E+22</v>
      </c>
      <c r="R2856" s="57">
        <f t="shared" ca="1" si="15"/>
        <v>0</v>
      </c>
      <c r="S2856" s="8"/>
      <c r="T2856" s="8"/>
      <c r="U2856" s="8"/>
      <c r="V2856" s="8"/>
      <c r="W2856" s="8"/>
      <c r="X2856" s="8"/>
      <c r="Y2856" s="8"/>
      <c r="Z2856" s="8"/>
    </row>
    <row r="2857" spans="1:26" ht="15.75" customHeight="1">
      <c r="A2857" s="8"/>
      <c r="B2857" s="8"/>
      <c r="C2857" s="8"/>
      <c r="D2857" s="8"/>
      <c r="E2857" s="8"/>
      <c r="F2857" s="8"/>
      <c r="G2857" s="8"/>
      <c r="H2857" s="8"/>
      <c r="I2857" s="8"/>
      <c r="J2857" s="8"/>
      <c r="K2857" s="8"/>
      <c r="L2857" s="8"/>
      <c r="M2857" s="32"/>
      <c r="N2857" s="57" t="str">
        <f t="shared" si="17"/>
        <v/>
      </c>
      <c r="O2857" s="54">
        <f t="shared" ca="1" si="3"/>
        <v>51</v>
      </c>
      <c r="P2857" s="55">
        <f t="shared" ca="1" si="13"/>
        <v>3.1604374548624216E+21</v>
      </c>
      <c r="Q2857" s="56">
        <f t="shared" ca="1" si="14"/>
        <v>8.2171373826422956E+22</v>
      </c>
      <c r="R2857" s="57">
        <f t="shared" ca="1" si="15"/>
        <v>0</v>
      </c>
      <c r="S2857" s="8"/>
      <c r="T2857" s="8"/>
      <c r="U2857" s="8"/>
      <c r="V2857" s="8"/>
      <c r="W2857" s="8"/>
      <c r="X2857" s="8"/>
      <c r="Y2857" s="8"/>
      <c r="Z2857" s="8"/>
    </row>
    <row r="2858" spans="1:26" ht="15.75" customHeight="1">
      <c r="A2858" s="8"/>
      <c r="B2858" s="8"/>
      <c r="C2858" s="8"/>
      <c r="D2858" s="8"/>
      <c r="E2858" s="8"/>
      <c r="F2858" s="8"/>
      <c r="G2858" s="8"/>
      <c r="H2858" s="8"/>
      <c r="I2858" s="8"/>
      <c r="J2858" s="8"/>
      <c r="K2858" s="8"/>
      <c r="L2858" s="8"/>
      <c r="M2858" s="32"/>
      <c r="N2858" s="57" t="str">
        <f t="shared" si="17"/>
        <v/>
      </c>
      <c r="O2858" s="54">
        <f t="shared" ca="1" si="3"/>
        <v>89</v>
      </c>
      <c r="P2858" s="55">
        <f t="shared" ca="1" si="13"/>
        <v>-1.6434274765284592E+21</v>
      </c>
      <c r="Q2858" s="56">
        <f t="shared" ca="1" si="14"/>
        <v>8.0527946349894504E+22</v>
      </c>
      <c r="R2858" s="57">
        <f t="shared" ca="1" si="15"/>
        <v>1</v>
      </c>
      <c r="S2858" s="8"/>
      <c r="T2858" s="8"/>
      <c r="U2858" s="8"/>
      <c r="V2858" s="8"/>
      <c r="W2858" s="8"/>
      <c r="X2858" s="8"/>
      <c r="Y2858" s="8"/>
      <c r="Z2858" s="8"/>
    </row>
    <row r="2859" spans="1:26" ht="15.75" customHeight="1">
      <c r="A2859" s="8"/>
      <c r="B2859" s="8"/>
      <c r="C2859" s="8"/>
      <c r="D2859" s="8"/>
      <c r="E2859" s="8"/>
      <c r="F2859" s="8"/>
      <c r="G2859" s="8"/>
      <c r="H2859" s="8"/>
      <c r="I2859" s="8"/>
      <c r="J2859" s="8"/>
      <c r="K2859" s="8"/>
      <c r="L2859" s="8"/>
      <c r="M2859" s="32"/>
      <c r="N2859" s="57" t="str">
        <f t="shared" si="17"/>
        <v/>
      </c>
      <c r="O2859" s="54">
        <f t="shared" ca="1" si="3"/>
        <v>57</v>
      </c>
      <c r="P2859" s="55">
        <f t="shared" ca="1" si="13"/>
        <v>3.22111785399578E+21</v>
      </c>
      <c r="Q2859" s="56">
        <f t="shared" ca="1" si="14"/>
        <v>8.3749064203890284E+22</v>
      </c>
      <c r="R2859" s="57">
        <f t="shared" ca="1" si="15"/>
        <v>0</v>
      </c>
      <c r="S2859" s="8"/>
      <c r="T2859" s="8"/>
      <c r="U2859" s="8"/>
      <c r="V2859" s="8"/>
      <c r="W2859" s="8"/>
      <c r="X2859" s="8"/>
      <c r="Y2859" s="8"/>
      <c r="Z2859" s="8"/>
    </row>
    <row r="2860" spans="1:26" ht="15.75" customHeight="1">
      <c r="A2860" s="8"/>
      <c r="B2860" s="8"/>
      <c r="C2860" s="8"/>
      <c r="D2860" s="8"/>
      <c r="E2860" s="8"/>
      <c r="F2860" s="8"/>
      <c r="G2860" s="8"/>
      <c r="H2860" s="8"/>
      <c r="I2860" s="8"/>
      <c r="J2860" s="8"/>
      <c r="K2860" s="8"/>
      <c r="L2860" s="8"/>
      <c r="M2860" s="32"/>
      <c r="N2860" s="57" t="str">
        <f t="shared" si="17"/>
        <v/>
      </c>
      <c r="O2860" s="54">
        <f t="shared" ca="1" si="3"/>
        <v>96</v>
      </c>
      <c r="P2860" s="55">
        <f t="shared" ca="1" si="13"/>
        <v>-1.6749812840778058E+21</v>
      </c>
      <c r="Q2860" s="56">
        <f t="shared" ca="1" si="14"/>
        <v>8.2074082919812482E+22</v>
      </c>
      <c r="R2860" s="57">
        <f t="shared" ca="1" si="15"/>
        <v>1</v>
      </c>
      <c r="S2860" s="8"/>
      <c r="T2860" s="8"/>
      <c r="U2860" s="8"/>
      <c r="V2860" s="8"/>
      <c r="W2860" s="8"/>
      <c r="X2860" s="8"/>
      <c r="Y2860" s="8"/>
      <c r="Z2860" s="8"/>
    </row>
    <row r="2861" spans="1:26" ht="15.75" customHeight="1">
      <c r="A2861" s="8"/>
      <c r="B2861" s="8"/>
      <c r="C2861" s="8"/>
      <c r="D2861" s="8"/>
      <c r="E2861" s="8"/>
      <c r="F2861" s="8"/>
      <c r="G2861" s="8"/>
      <c r="H2861" s="8"/>
      <c r="I2861" s="8"/>
      <c r="J2861" s="8"/>
      <c r="K2861" s="8"/>
      <c r="L2861" s="8"/>
      <c r="M2861" s="32"/>
      <c r="N2861" s="57" t="str">
        <f t="shared" si="17"/>
        <v/>
      </c>
      <c r="O2861" s="54">
        <f t="shared" ca="1" si="3"/>
        <v>4</v>
      </c>
      <c r="P2861" s="55">
        <f t="shared" ca="1" si="13"/>
        <v>3.2829633167924994E+21</v>
      </c>
      <c r="Q2861" s="56">
        <f t="shared" ca="1" si="14"/>
        <v>8.5357046236604979E+22</v>
      </c>
      <c r="R2861" s="57">
        <f t="shared" ca="1" si="15"/>
        <v>0</v>
      </c>
      <c r="S2861" s="8"/>
      <c r="T2861" s="8"/>
      <c r="U2861" s="8"/>
      <c r="V2861" s="8"/>
      <c r="W2861" s="8"/>
      <c r="X2861" s="8"/>
      <c r="Y2861" s="8"/>
      <c r="Z2861" s="8"/>
    </row>
    <row r="2862" spans="1:26" ht="15.75" customHeight="1">
      <c r="A2862" s="8"/>
      <c r="B2862" s="8"/>
      <c r="C2862" s="8"/>
      <c r="D2862" s="8"/>
      <c r="E2862" s="8"/>
      <c r="F2862" s="8"/>
      <c r="G2862" s="8"/>
      <c r="H2862" s="8"/>
      <c r="I2862" s="8"/>
      <c r="J2862" s="8"/>
      <c r="K2862" s="8"/>
      <c r="L2862" s="8"/>
      <c r="M2862" s="32"/>
      <c r="N2862" s="57" t="str">
        <f t="shared" si="17"/>
        <v/>
      </c>
      <c r="O2862" s="54">
        <f t="shared" ca="1" si="3"/>
        <v>23</v>
      </c>
      <c r="P2862" s="55">
        <f t="shared" ca="1" si="13"/>
        <v>3.4142818494641991E+21</v>
      </c>
      <c r="Q2862" s="56">
        <f t="shared" ca="1" si="14"/>
        <v>8.8771328086069173E+22</v>
      </c>
      <c r="R2862" s="57">
        <f t="shared" ca="1" si="15"/>
        <v>0</v>
      </c>
      <c r="S2862" s="8"/>
      <c r="T2862" s="8"/>
      <c r="U2862" s="8"/>
      <c r="V2862" s="8"/>
      <c r="W2862" s="8"/>
      <c r="X2862" s="8"/>
      <c r="Y2862" s="8"/>
      <c r="Z2862" s="8"/>
    </row>
    <row r="2863" spans="1:26" ht="15.75" customHeight="1">
      <c r="A2863" s="8"/>
      <c r="B2863" s="8"/>
      <c r="C2863" s="8"/>
      <c r="D2863" s="8"/>
      <c r="E2863" s="8"/>
      <c r="F2863" s="8"/>
      <c r="G2863" s="8"/>
      <c r="H2863" s="8"/>
      <c r="I2863" s="8"/>
      <c r="J2863" s="8"/>
      <c r="K2863" s="8"/>
      <c r="L2863" s="8"/>
      <c r="M2863" s="32"/>
      <c r="N2863" s="57" t="str">
        <f t="shared" si="17"/>
        <v/>
      </c>
      <c r="O2863" s="54">
        <f t="shared" ca="1" si="3"/>
        <v>44</v>
      </c>
      <c r="P2863" s="55">
        <f t="shared" ca="1" si="13"/>
        <v>3.550853123442767E+21</v>
      </c>
      <c r="Q2863" s="56">
        <f t="shared" ca="1" si="14"/>
        <v>9.2322181209511934E+22</v>
      </c>
      <c r="R2863" s="57">
        <f t="shared" ca="1" si="15"/>
        <v>0</v>
      </c>
      <c r="S2863" s="8"/>
      <c r="T2863" s="8"/>
      <c r="U2863" s="8"/>
      <c r="V2863" s="8"/>
      <c r="W2863" s="8"/>
      <c r="X2863" s="8"/>
      <c r="Y2863" s="8"/>
      <c r="Z2863" s="8"/>
    </row>
    <row r="2864" spans="1:26" ht="15.75" customHeight="1">
      <c r="A2864" s="8"/>
      <c r="B2864" s="8"/>
      <c r="C2864" s="8"/>
      <c r="D2864" s="8"/>
      <c r="E2864" s="8"/>
      <c r="F2864" s="8"/>
      <c r="G2864" s="8"/>
      <c r="H2864" s="8"/>
      <c r="I2864" s="8"/>
      <c r="J2864" s="8"/>
      <c r="K2864" s="8"/>
      <c r="L2864" s="8"/>
      <c r="M2864" s="32"/>
      <c r="N2864" s="57" t="str">
        <f t="shared" si="17"/>
        <v/>
      </c>
      <c r="O2864" s="54">
        <f t="shared" ca="1" si="3"/>
        <v>62</v>
      </c>
      <c r="P2864" s="55">
        <f t="shared" ca="1" si="13"/>
        <v>-1.8464436241902388E+21</v>
      </c>
      <c r="Q2864" s="56">
        <f t="shared" ca="1" si="14"/>
        <v>9.0475737585321696E+22</v>
      </c>
      <c r="R2864" s="57">
        <f t="shared" ca="1" si="15"/>
        <v>1</v>
      </c>
      <c r="S2864" s="8"/>
      <c r="T2864" s="8"/>
      <c r="U2864" s="8"/>
      <c r="V2864" s="8"/>
      <c r="W2864" s="8"/>
      <c r="X2864" s="8"/>
      <c r="Y2864" s="8"/>
      <c r="Z2864" s="8"/>
    </row>
    <row r="2865" spans="1:26" ht="15.75" customHeight="1">
      <c r="A2865" s="8"/>
      <c r="B2865" s="8"/>
      <c r="C2865" s="8"/>
      <c r="D2865" s="8"/>
      <c r="E2865" s="8"/>
      <c r="F2865" s="8"/>
      <c r="G2865" s="8"/>
      <c r="H2865" s="8"/>
      <c r="I2865" s="8"/>
      <c r="J2865" s="8"/>
      <c r="K2865" s="8"/>
      <c r="L2865" s="8"/>
      <c r="M2865" s="32"/>
      <c r="N2865" s="57" t="str">
        <f t="shared" si="17"/>
        <v/>
      </c>
      <c r="O2865" s="54">
        <f t="shared" ca="1" si="3"/>
        <v>31</v>
      </c>
      <c r="P2865" s="55">
        <f t="shared" ca="1" si="13"/>
        <v>3.6190295034128677E+21</v>
      </c>
      <c r="Q2865" s="56">
        <f t="shared" ca="1" si="14"/>
        <v>9.4094767088734558E+22</v>
      </c>
      <c r="R2865" s="57">
        <f t="shared" ca="1" si="15"/>
        <v>0</v>
      </c>
      <c r="S2865" s="8"/>
      <c r="T2865" s="8"/>
      <c r="U2865" s="8"/>
      <c r="V2865" s="8"/>
      <c r="W2865" s="8"/>
      <c r="X2865" s="8"/>
      <c r="Y2865" s="8"/>
      <c r="Z2865" s="8"/>
    </row>
    <row r="2866" spans="1:26" ht="15.75" customHeight="1">
      <c r="A2866" s="8"/>
      <c r="B2866" s="8"/>
      <c r="C2866" s="8"/>
      <c r="D2866" s="8"/>
      <c r="E2866" s="8"/>
      <c r="F2866" s="8"/>
      <c r="G2866" s="8"/>
      <c r="H2866" s="8"/>
      <c r="I2866" s="8"/>
      <c r="J2866" s="8"/>
      <c r="K2866" s="8"/>
      <c r="L2866" s="8"/>
      <c r="M2866" s="32"/>
      <c r="N2866" s="57" t="str">
        <f t="shared" si="17"/>
        <v/>
      </c>
      <c r="O2866" s="54">
        <f t="shared" ca="1" si="3"/>
        <v>5</v>
      </c>
      <c r="P2866" s="55">
        <f t="shared" ca="1" si="13"/>
        <v>3.7637906835493822E+21</v>
      </c>
      <c r="Q2866" s="56">
        <f t="shared" ca="1" si="14"/>
        <v>9.7858557772283947E+22</v>
      </c>
      <c r="R2866" s="57">
        <f t="shared" ca="1" si="15"/>
        <v>0</v>
      </c>
      <c r="S2866" s="8"/>
      <c r="T2866" s="8"/>
      <c r="U2866" s="8"/>
      <c r="V2866" s="8"/>
      <c r="W2866" s="8"/>
      <c r="X2866" s="8"/>
      <c r="Y2866" s="8"/>
      <c r="Z2866" s="8"/>
    </row>
    <row r="2867" spans="1:26" ht="15.75" customHeight="1">
      <c r="A2867" s="8"/>
      <c r="B2867" s="8"/>
      <c r="C2867" s="8"/>
      <c r="D2867" s="8"/>
      <c r="E2867" s="8"/>
      <c r="F2867" s="8"/>
      <c r="G2867" s="8"/>
      <c r="H2867" s="8"/>
      <c r="I2867" s="8"/>
      <c r="J2867" s="8"/>
      <c r="K2867" s="8"/>
      <c r="L2867" s="8"/>
      <c r="M2867" s="32"/>
      <c r="N2867" s="57" t="str">
        <f t="shared" si="17"/>
        <v/>
      </c>
      <c r="O2867" s="54">
        <f t="shared" ca="1" si="3"/>
        <v>72</v>
      </c>
      <c r="P2867" s="55">
        <f t="shared" ca="1" si="13"/>
        <v>-1.9571711554456789E+21</v>
      </c>
      <c r="Q2867" s="56">
        <f t="shared" ca="1" si="14"/>
        <v>9.590138661683826E+22</v>
      </c>
      <c r="R2867" s="57">
        <f t="shared" ca="1" si="15"/>
        <v>1</v>
      </c>
      <c r="S2867" s="8"/>
      <c r="T2867" s="8"/>
      <c r="U2867" s="8"/>
      <c r="V2867" s="8"/>
      <c r="W2867" s="8"/>
      <c r="X2867" s="8"/>
      <c r="Y2867" s="8"/>
      <c r="Z2867" s="8"/>
    </row>
    <row r="2868" spans="1:26" ht="15.75" customHeight="1">
      <c r="A2868" s="8"/>
      <c r="B2868" s="8"/>
      <c r="C2868" s="8"/>
      <c r="D2868" s="8"/>
      <c r="E2868" s="8"/>
      <c r="F2868" s="8"/>
      <c r="G2868" s="8"/>
      <c r="H2868" s="8"/>
      <c r="I2868" s="8"/>
      <c r="J2868" s="8"/>
      <c r="K2868" s="8"/>
      <c r="L2868" s="8"/>
      <c r="M2868" s="32"/>
      <c r="N2868" s="57" t="str">
        <f t="shared" si="17"/>
        <v/>
      </c>
      <c r="O2868" s="54">
        <f t="shared" ca="1" si="3"/>
        <v>78</v>
      </c>
      <c r="P2868" s="55">
        <f t="shared" ca="1" si="13"/>
        <v>-1.9180277323367653E+21</v>
      </c>
      <c r="Q2868" s="56">
        <f t="shared" ca="1" si="14"/>
        <v>9.3983358884501493E+22</v>
      </c>
      <c r="R2868" s="57">
        <f t="shared" ca="1" si="15"/>
        <v>2</v>
      </c>
      <c r="S2868" s="8"/>
      <c r="T2868" s="8"/>
      <c r="U2868" s="8"/>
      <c r="V2868" s="8"/>
      <c r="W2868" s="8"/>
      <c r="X2868" s="8"/>
      <c r="Y2868" s="8"/>
      <c r="Z2868" s="8"/>
    </row>
    <row r="2869" spans="1:26" ht="15.75" customHeight="1">
      <c r="A2869" s="8"/>
      <c r="B2869" s="8"/>
      <c r="C2869" s="8"/>
      <c r="D2869" s="8"/>
      <c r="E2869" s="8"/>
      <c r="F2869" s="8"/>
      <c r="G2869" s="8"/>
      <c r="H2869" s="8"/>
      <c r="I2869" s="8"/>
      <c r="J2869" s="8"/>
      <c r="K2869" s="8"/>
      <c r="L2869" s="8"/>
      <c r="M2869" s="32"/>
      <c r="N2869" s="57" t="str">
        <f t="shared" si="17"/>
        <v/>
      </c>
      <c r="O2869" s="54">
        <f t="shared" ca="1" si="3"/>
        <v>16</v>
      </c>
      <c r="P2869" s="55">
        <f t="shared" ca="1" si="13"/>
        <v>3.7593343553800598E+21</v>
      </c>
      <c r="Q2869" s="56">
        <f t="shared" ca="1" si="14"/>
        <v>9.774269323988156E+22</v>
      </c>
      <c r="R2869" s="57">
        <f t="shared" ca="1" si="15"/>
        <v>0</v>
      </c>
      <c r="S2869" s="8"/>
      <c r="T2869" s="8"/>
      <c r="U2869" s="8"/>
      <c r="V2869" s="8"/>
      <c r="W2869" s="8"/>
      <c r="X2869" s="8"/>
      <c r="Y2869" s="8"/>
      <c r="Z2869" s="8"/>
    </row>
    <row r="2870" spans="1:26" ht="15.75" customHeight="1">
      <c r="A2870" s="8"/>
      <c r="B2870" s="8"/>
      <c r="C2870" s="8"/>
      <c r="D2870" s="8"/>
      <c r="E2870" s="8"/>
      <c r="F2870" s="8"/>
      <c r="G2870" s="8"/>
      <c r="H2870" s="8"/>
      <c r="I2870" s="8"/>
      <c r="J2870" s="8"/>
      <c r="K2870" s="8"/>
      <c r="L2870" s="8"/>
      <c r="M2870" s="32"/>
      <c r="N2870" s="57" t="str">
        <f t="shared" si="17"/>
        <v/>
      </c>
      <c r="O2870" s="54">
        <f t="shared" ca="1" si="3"/>
        <v>18</v>
      </c>
      <c r="P2870" s="55">
        <f t="shared" ca="1" si="13"/>
        <v>3.9097077295952623E+21</v>
      </c>
      <c r="Q2870" s="56">
        <f t="shared" ca="1" si="14"/>
        <v>1.0165240096947683E+23</v>
      </c>
      <c r="R2870" s="57">
        <f t="shared" ca="1" si="15"/>
        <v>0</v>
      </c>
      <c r="S2870" s="8"/>
      <c r="T2870" s="8"/>
      <c r="U2870" s="8"/>
      <c r="V2870" s="8"/>
      <c r="W2870" s="8"/>
      <c r="X2870" s="8"/>
      <c r="Y2870" s="8"/>
      <c r="Z2870" s="8"/>
    </row>
    <row r="2871" spans="1:26" ht="15.75" customHeight="1">
      <c r="A2871" s="8"/>
      <c r="B2871" s="8"/>
      <c r="C2871" s="8"/>
      <c r="D2871" s="8"/>
      <c r="E2871" s="8"/>
      <c r="F2871" s="8"/>
      <c r="G2871" s="8"/>
      <c r="H2871" s="8"/>
      <c r="I2871" s="8"/>
      <c r="J2871" s="8"/>
      <c r="K2871" s="8"/>
      <c r="L2871" s="8"/>
      <c r="M2871" s="32"/>
      <c r="N2871" s="57" t="str">
        <f t="shared" si="17"/>
        <v/>
      </c>
      <c r="O2871" s="54">
        <f t="shared" ca="1" si="3"/>
        <v>33</v>
      </c>
      <c r="P2871" s="55">
        <f t="shared" ca="1" si="13"/>
        <v>4.0660960387790731E+21</v>
      </c>
      <c r="Q2871" s="56">
        <f t="shared" ca="1" si="14"/>
        <v>1.0571849700825591E+23</v>
      </c>
      <c r="R2871" s="57">
        <f t="shared" ca="1" si="15"/>
        <v>0</v>
      </c>
      <c r="S2871" s="8"/>
      <c r="T2871" s="8"/>
      <c r="U2871" s="8"/>
      <c r="V2871" s="8"/>
      <c r="W2871" s="8"/>
      <c r="X2871" s="8"/>
      <c r="Y2871" s="8"/>
      <c r="Z2871" s="8"/>
    </row>
    <row r="2872" spans="1:26" ht="15.75" customHeight="1">
      <c r="A2872" s="8"/>
      <c r="B2872" s="8"/>
      <c r="C2872" s="8"/>
      <c r="D2872" s="8"/>
      <c r="E2872" s="8"/>
      <c r="F2872" s="8"/>
      <c r="G2872" s="8"/>
      <c r="H2872" s="8"/>
      <c r="I2872" s="8"/>
      <c r="J2872" s="8"/>
      <c r="K2872" s="8"/>
      <c r="L2872" s="8"/>
      <c r="M2872" s="32"/>
      <c r="N2872" s="57" t="str">
        <f t="shared" si="17"/>
        <v/>
      </c>
      <c r="O2872" s="54">
        <f t="shared" ca="1" si="3"/>
        <v>83</v>
      </c>
      <c r="P2872" s="55">
        <f t="shared" ca="1" si="13"/>
        <v>-2.1143699401651181E+21</v>
      </c>
      <c r="Q2872" s="56">
        <f t="shared" ca="1" si="14"/>
        <v>1.0360412706809079E+23</v>
      </c>
      <c r="R2872" s="57">
        <f t="shared" ca="1" si="15"/>
        <v>1</v>
      </c>
      <c r="S2872" s="8"/>
      <c r="T2872" s="8"/>
      <c r="U2872" s="8"/>
      <c r="V2872" s="8"/>
      <c r="W2872" s="8"/>
      <c r="X2872" s="8"/>
      <c r="Y2872" s="8"/>
      <c r="Z2872" s="8"/>
    </row>
    <row r="2873" spans="1:26" ht="15.75" customHeight="1">
      <c r="A2873" s="8"/>
      <c r="B2873" s="8"/>
      <c r="C2873" s="8"/>
      <c r="D2873" s="8"/>
      <c r="E2873" s="8"/>
      <c r="F2873" s="8"/>
      <c r="G2873" s="8"/>
      <c r="H2873" s="8"/>
      <c r="I2873" s="8"/>
      <c r="J2873" s="8"/>
      <c r="K2873" s="8"/>
      <c r="L2873" s="8"/>
      <c r="M2873" s="32"/>
      <c r="N2873" s="57" t="str">
        <f t="shared" si="17"/>
        <v/>
      </c>
      <c r="O2873" s="54">
        <f t="shared" ca="1" si="3"/>
        <v>52</v>
      </c>
      <c r="P2873" s="55">
        <f t="shared" ca="1" si="13"/>
        <v>4.1441650827236318E+21</v>
      </c>
      <c r="Q2873" s="56">
        <f t="shared" ca="1" si="14"/>
        <v>1.0774829215081441E+23</v>
      </c>
      <c r="R2873" s="57">
        <f t="shared" ca="1" si="15"/>
        <v>0</v>
      </c>
      <c r="S2873" s="8"/>
      <c r="T2873" s="8"/>
      <c r="U2873" s="8"/>
      <c r="V2873" s="8"/>
      <c r="W2873" s="8"/>
      <c r="X2873" s="8"/>
      <c r="Y2873" s="8"/>
      <c r="Z2873" s="8"/>
    </row>
    <row r="2874" spans="1:26" ht="15.75" customHeight="1">
      <c r="A2874" s="8"/>
      <c r="B2874" s="8"/>
      <c r="C2874" s="8"/>
      <c r="D2874" s="8"/>
      <c r="E2874" s="8"/>
      <c r="F2874" s="8"/>
      <c r="G2874" s="8"/>
      <c r="H2874" s="8"/>
      <c r="I2874" s="8"/>
      <c r="J2874" s="8"/>
      <c r="K2874" s="8"/>
      <c r="L2874" s="8"/>
      <c r="M2874" s="32"/>
      <c r="N2874" s="57" t="str">
        <f t="shared" si="17"/>
        <v/>
      </c>
      <c r="O2874" s="54">
        <f t="shared" ca="1" si="3"/>
        <v>78</v>
      </c>
      <c r="P2874" s="55">
        <f t="shared" ca="1" si="13"/>
        <v>-2.1549658430162883E+21</v>
      </c>
      <c r="Q2874" s="56">
        <f t="shared" ca="1" si="14"/>
        <v>1.0559332630779813E+23</v>
      </c>
      <c r="R2874" s="57">
        <f t="shared" ca="1" si="15"/>
        <v>1</v>
      </c>
      <c r="S2874" s="8"/>
      <c r="T2874" s="8"/>
      <c r="U2874" s="8"/>
      <c r="V2874" s="8"/>
      <c r="W2874" s="8"/>
      <c r="X2874" s="8"/>
      <c r="Y2874" s="8"/>
      <c r="Z2874" s="8"/>
    </row>
    <row r="2875" spans="1:26" ht="15.75" customHeight="1">
      <c r="A2875" s="8"/>
      <c r="B2875" s="8"/>
      <c r="C2875" s="8"/>
      <c r="D2875" s="8"/>
      <c r="E2875" s="8"/>
      <c r="F2875" s="8"/>
      <c r="G2875" s="8"/>
      <c r="H2875" s="8"/>
      <c r="I2875" s="8"/>
      <c r="J2875" s="8"/>
      <c r="K2875" s="8"/>
      <c r="L2875" s="8"/>
      <c r="M2875" s="32"/>
      <c r="N2875" s="57" t="str">
        <f t="shared" si="17"/>
        <v/>
      </c>
      <c r="O2875" s="54">
        <f t="shared" ca="1" si="3"/>
        <v>73</v>
      </c>
      <c r="P2875" s="55">
        <f t="shared" ca="1" si="13"/>
        <v>-2.1118665261559626E+21</v>
      </c>
      <c r="Q2875" s="56">
        <f t="shared" ca="1" si="14"/>
        <v>1.0348145978164217E+23</v>
      </c>
      <c r="R2875" s="57">
        <f t="shared" ca="1" si="15"/>
        <v>2</v>
      </c>
      <c r="S2875" s="8"/>
      <c r="T2875" s="8"/>
      <c r="U2875" s="8"/>
      <c r="V2875" s="8"/>
      <c r="W2875" s="8"/>
      <c r="X2875" s="8"/>
      <c r="Y2875" s="8"/>
      <c r="Z2875" s="8"/>
    </row>
    <row r="2876" spans="1:26" ht="15.75" customHeight="1">
      <c r="A2876" s="8"/>
      <c r="B2876" s="8"/>
      <c r="C2876" s="8"/>
      <c r="D2876" s="8"/>
      <c r="E2876" s="8"/>
      <c r="F2876" s="8"/>
      <c r="G2876" s="8"/>
      <c r="H2876" s="8"/>
      <c r="I2876" s="8"/>
      <c r="J2876" s="8"/>
      <c r="K2876" s="8"/>
      <c r="L2876" s="8"/>
      <c r="M2876" s="32"/>
      <c r="N2876" s="57" t="str">
        <f t="shared" si="17"/>
        <v/>
      </c>
      <c r="O2876" s="54">
        <f t="shared" ca="1" si="3"/>
        <v>1</v>
      </c>
      <c r="P2876" s="55">
        <f t="shared" ca="1" si="13"/>
        <v>4.1392583912656868E+21</v>
      </c>
      <c r="Q2876" s="56">
        <f t="shared" ca="1" si="14"/>
        <v>1.0762071817290785E+23</v>
      </c>
      <c r="R2876" s="57">
        <f t="shared" ca="1" si="15"/>
        <v>0</v>
      </c>
      <c r="S2876" s="8"/>
      <c r="T2876" s="8"/>
      <c r="U2876" s="8"/>
      <c r="V2876" s="8"/>
      <c r="W2876" s="8"/>
      <c r="X2876" s="8"/>
      <c r="Y2876" s="8"/>
      <c r="Z2876" s="8"/>
    </row>
    <row r="2877" spans="1:26" ht="15.75" customHeight="1">
      <c r="A2877" s="8"/>
      <c r="B2877" s="8"/>
      <c r="C2877" s="8"/>
      <c r="D2877" s="8"/>
      <c r="E2877" s="8"/>
      <c r="F2877" s="8"/>
      <c r="G2877" s="8"/>
      <c r="H2877" s="8"/>
      <c r="I2877" s="8"/>
      <c r="J2877" s="8"/>
      <c r="K2877" s="8"/>
      <c r="L2877" s="8"/>
      <c r="M2877" s="32"/>
      <c r="N2877" s="57" t="str">
        <f t="shared" si="17"/>
        <v/>
      </c>
      <c r="O2877" s="54">
        <f t="shared" ca="1" si="3"/>
        <v>93</v>
      </c>
      <c r="P2877" s="55">
        <f t="shared" ca="1" si="13"/>
        <v>-2.1524143634581572E+21</v>
      </c>
      <c r="Q2877" s="56">
        <f t="shared" ca="1" si="14"/>
        <v>1.054683038094497E+23</v>
      </c>
      <c r="R2877" s="57">
        <f t="shared" ca="1" si="15"/>
        <v>1</v>
      </c>
      <c r="S2877" s="8"/>
      <c r="T2877" s="8"/>
      <c r="U2877" s="8"/>
      <c r="V2877" s="8"/>
      <c r="W2877" s="8"/>
      <c r="X2877" s="8"/>
      <c r="Y2877" s="8"/>
      <c r="Z2877" s="8"/>
    </row>
    <row r="2878" spans="1:26" ht="15.75" customHeight="1">
      <c r="A2878" s="8"/>
      <c r="B2878" s="8"/>
      <c r="C2878" s="8"/>
      <c r="D2878" s="8"/>
      <c r="E2878" s="8"/>
      <c r="F2878" s="8"/>
      <c r="G2878" s="8"/>
      <c r="H2878" s="8"/>
      <c r="I2878" s="8"/>
      <c r="J2878" s="8"/>
      <c r="K2878" s="8"/>
      <c r="L2878" s="8"/>
      <c r="M2878" s="32"/>
      <c r="N2878" s="57" t="str">
        <f t="shared" si="17"/>
        <v/>
      </c>
      <c r="O2878" s="54">
        <f t="shared" ca="1" si="3"/>
        <v>53</v>
      </c>
      <c r="P2878" s="55">
        <f t="shared" ca="1" si="13"/>
        <v>4.2187321523779881E+21</v>
      </c>
      <c r="Q2878" s="56">
        <f t="shared" ca="1" si="14"/>
        <v>1.0968703596182768E+23</v>
      </c>
      <c r="R2878" s="57">
        <f t="shared" ca="1" si="15"/>
        <v>0</v>
      </c>
      <c r="S2878" s="8"/>
      <c r="T2878" s="8"/>
      <c r="U2878" s="8"/>
      <c r="V2878" s="8"/>
      <c r="W2878" s="8"/>
      <c r="X2878" s="8"/>
      <c r="Y2878" s="8"/>
      <c r="Z2878" s="8"/>
    </row>
    <row r="2879" spans="1:26" ht="15.75" customHeight="1">
      <c r="A2879" s="8"/>
      <c r="B2879" s="8"/>
      <c r="C2879" s="8"/>
      <c r="D2879" s="8"/>
      <c r="E2879" s="8"/>
      <c r="F2879" s="8"/>
      <c r="G2879" s="8"/>
      <c r="H2879" s="8"/>
      <c r="I2879" s="8"/>
      <c r="J2879" s="8"/>
      <c r="K2879" s="8"/>
      <c r="L2879" s="8"/>
      <c r="M2879" s="32"/>
      <c r="N2879" s="57" t="str">
        <f t="shared" si="17"/>
        <v/>
      </c>
      <c r="O2879" s="54">
        <f t="shared" ca="1" si="3"/>
        <v>87</v>
      </c>
      <c r="P2879" s="55">
        <f t="shared" ca="1" si="13"/>
        <v>-2.1937407192365536E+21</v>
      </c>
      <c r="Q2879" s="56">
        <f t="shared" ca="1" si="14"/>
        <v>1.0749329524259112E+23</v>
      </c>
      <c r="R2879" s="57">
        <f t="shared" ca="1" si="15"/>
        <v>1</v>
      </c>
      <c r="S2879" s="8"/>
      <c r="T2879" s="8"/>
      <c r="U2879" s="8"/>
      <c r="V2879" s="8"/>
      <c r="W2879" s="8"/>
      <c r="X2879" s="8"/>
      <c r="Y2879" s="8"/>
      <c r="Z2879" s="8"/>
    </row>
    <row r="2880" spans="1:26" ht="15.75" customHeight="1">
      <c r="A2880" s="8"/>
      <c r="B2880" s="8"/>
      <c r="C2880" s="8"/>
      <c r="D2880" s="8"/>
      <c r="E2880" s="8"/>
      <c r="F2880" s="8"/>
      <c r="G2880" s="8"/>
      <c r="H2880" s="8"/>
      <c r="I2880" s="8"/>
      <c r="J2880" s="8"/>
      <c r="K2880" s="8"/>
      <c r="L2880" s="8"/>
      <c r="M2880" s="32"/>
      <c r="N2880" s="57" t="str">
        <f t="shared" si="17"/>
        <v/>
      </c>
      <c r="O2880" s="54">
        <f t="shared" ca="1" si="3"/>
        <v>44</v>
      </c>
      <c r="P2880" s="55">
        <f t="shared" ca="1" si="13"/>
        <v>4.2997318097036452E+21</v>
      </c>
      <c r="Q2880" s="56">
        <f t="shared" ca="1" si="14"/>
        <v>1.1179302705229477E+23</v>
      </c>
      <c r="R2880" s="57">
        <f t="shared" ca="1" si="15"/>
        <v>0</v>
      </c>
      <c r="S2880" s="8"/>
      <c r="T2880" s="8"/>
      <c r="U2880" s="8"/>
      <c r="V2880" s="8"/>
      <c r="W2880" s="8"/>
      <c r="X2880" s="8"/>
      <c r="Y2880" s="8"/>
      <c r="Z2880" s="8"/>
    </row>
    <row r="2881" spans="1:26" ht="15.75" customHeight="1">
      <c r="A2881" s="8"/>
      <c r="B2881" s="8"/>
      <c r="C2881" s="8"/>
      <c r="D2881" s="8"/>
      <c r="E2881" s="8"/>
      <c r="F2881" s="8"/>
      <c r="G2881" s="8"/>
      <c r="H2881" s="8"/>
      <c r="I2881" s="8"/>
      <c r="J2881" s="8"/>
      <c r="K2881" s="8"/>
      <c r="L2881" s="8"/>
      <c r="M2881" s="32"/>
      <c r="N2881" s="57" t="str">
        <f t="shared" si="17"/>
        <v/>
      </c>
      <c r="O2881" s="54">
        <f t="shared" ca="1" si="3"/>
        <v>53</v>
      </c>
      <c r="P2881" s="55">
        <f t="shared" ca="1" si="13"/>
        <v>4.4717210820917907E+21</v>
      </c>
      <c r="Q2881" s="56">
        <f t="shared" ca="1" si="14"/>
        <v>1.1626474813438656E+23</v>
      </c>
      <c r="R2881" s="57">
        <f t="shared" ca="1" si="15"/>
        <v>0</v>
      </c>
      <c r="S2881" s="8"/>
      <c r="T2881" s="8"/>
      <c r="U2881" s="8"/>
      <c r="V2881" s="8"/>
      <c r="W2881" s="8"/>
      <c r="X2881" s="8"/>
      <c r="Y2881" s="8"/>
      <c r="Z2881" s="8"/>
    </row>
    <row r="2882" spans="1:26" ht="15.75" customHeight="1">
      <c r="A2882" s="8"/>
      <c r="B2882" s="8"/>
      <c r="C2882" s="8"/>
      <c r="D2882" s="8"/>
      <c r="E2882" s="8"/>
      <c r="F2882" s="8"/>
      <c r="G2882" s="8"/>
      <c r="H2882" s="8"/>
      <c r="I2882" s="8"/>
      <c r="J2882" s="8"/>
      <c r="K2882" s="8"/>
      <c r="L2882" s="8"/>
      <c r="M2882" s="32"/>
      <c r="N2882" s="57" t="str">
        <f t="shared" si="17"/>
        <v/>
      </c>
      <c r="O2882" s="54">
        <f t="shared" ca="1" si="3"/>
        <v>1</v>
      </c>
      <c r="P2882" s="55">
        <f t="shared" ca="1" si="13"/>
        <v>4.6505899253754626E+21</v>
      </c>
      <c r="Q2882" s="56">
        <f t="shared" ca="1" si="14"/>
        <v>1.2091533805976203E+23</v>
      </c>
      <c r="R2882" s="57">
        <f t="shared" ca="1" si="15"/>
        <v>0</v>
      </c>
      <c r="S2882" s="8"/>
      <c r="T2882" s="8"/>
      <c r="U2882" s="8"/>
      <c r="V2882" s="8"/>
      <c r="W2882" s="8"/>
      <c r="X2882" s="8"/>
      <c r="Y2882" s="8"/>
      <c r="Z2882" s="8"/>
    </row>
    <row r="2883" spans="1:26" ht="15.75" customHeight="1">
      <c r="A2883" s="8"/>
      <c r="B2883" s="8"/>
      <c r="C2883" s="8"/>
      <c r="D2883" s="8"/>
      <c r="E2883" s="8"/>
      <c r="F2883" s="8"/>
      <c r="G2883" s="8"/>
      <c r="H2883" s="8"/>
      <c r="I2883" s="8"/>
      <c r="J2883" s="8"/>
      <c r="K2883" s="8"/>
      <c r="L2883" s="8"/>
      <c r="M2883" s="32"/>
      <c r="N2883" s="57" t="str">
        <f t="shared" si="17"/>
        <v/>
      </c>
      <c r="O2883" s="54">
        <f t="shared" ca="1" si="3"/>
        <v>25</v>
      </c>
      <c r="P2883" s="55">
        <f t="shared" ca="1" si="13"/>
        <v>4.8366135223904811E+21</v>
      </c>
      <c r="Q2883" s="56">
        <f t="shared" ca="1" si="14"/>
        <v>1.257519515821525E+23</v>
      </c>
      <c r="R2883" s="57">
        <f t="shared" ca="1" si="15"/>
        <v>0</v>
      </c>
      <c r="S2883" s="8"/>
      <c r="T2883" s="8"/>
      <c r="U2883" s="8"/>
      <c r="V2883" s="8"/>
      <c r="W2883" s="8"/>
      <c r="X2883" s="8"/>
      <c r="Y2883" s="8"/>
      <c r="Z2883" s="8"/>
    </row>
    <row r="2884" spans="1:26" ht="15.75" customHeight="1">
      <c r="A2884" s="8"/>
      <c r="B2884" s="8"/>
      <c r="C2884" s="8"/>
      <c r="D2884" s="8"/>
      <c r="E2884" s="8"/>
      <c r="F2884" s="8"/>
      <c r="G2884" s="8"/>
      <c r="H2884" s="8"/>
      <c r="I2884" s="8"/>
      <c r="J2884" s="8"/>
      <c r="K2884" s="8"/>
      <c r="L2884" s="8"/>
      <c r="M2884" s="32"/>
      <c r="N2884" s="57" t="str">
        <f t="shared" si="17"/>
        <v/>
      </c>
      <c r="O2884" s="54">
        <f t="shared" ca="1" si="3"/>
        <v>91</v>
      </c>
      <c r="P2884" s="55">
        <f t="shared" ca="1" si="13"/>
        <v>-2.5150390316430503E+21</v>
      </c>
      <c r="Q2884" s="56">
        <f t="shared" ca="1" si="14"/>
        <v>1.2323691255050946E+23</v>
      </c>
      <c r="R2884" s="57">
        <f t="shared" ca="1" si="15"/>
        <v>1</v>
      </c>
      <c r="S2884" s="8"/>
      <c r="T2884" s="8"/>
      <c r="U2884" s="8"/>
      <c r="V2884" s="8"/>
      <c r="W2884" s="8"/>
      <c r="X2884" s="8"/>
      <c r="Y2884" s="8"/>
      <c r="Z2884" s="8"/>
    </row>
    <row r="2885" spans="1:26" ht="15.75" customHeight="1">
      <c r="A2885" s="8"/>
      <c r="B2885" s="8"/>
      <c r="C2885" s="8"/>
      <c r="D2885" s="8"/>
      <c r="E2885" s="8"/>
      <c r="F2885" s="8"/>
      <c r="G2885" s="8"/>
      <c r="H2885" s="8"/>
      <c r="I2885" s="8"/>
      <c r="J2885" s="8"/>
      <c r="K2885" s="8"/>
      <c r="L2885" s="8"/>
      <c r="M2885" s="32"/>
      <c r="N2885" s="57" t="str">
        <f t="shared" si="17"/>
        <v/>
      </c>
      <c r="O2885" s="54">
        <f t="shared" ca="1" si="3"/>
        <v>51</v>
      </c>
      <c r="P2885" s="55">
        <f t="shared" ca="1" si="13"/>
        <v>4.9294765020203786E+21</v>
      </c>
      <c r="Q2885" s="56">
        <f t="shared" ca="1" si="14"/>
        <v>1.2816638905252984E+23</v>
      </c>
      <c r="R2885" s="57">
        <f t="shared" ca="1" si="15"/>
        <v>0</v>
      </c>
      <c r="S2885" s="8"/>
      <c r="T2885" s="8"/>
      <c r="U2885" s="8"/>
      <c r="V2885" s="8"/>
      <c r="W2885" s="8"/>
      <c r="X2885" s="8"/>
      <c r="Y2885" s="8"/>
      <c r="Z2885" s="8"/>
    </row>
    <row r="2886" spans="1:26" ht="15.75" customHeight="1">
      <c r="A2886" s="8"/>
      <c r="B2886" s="8"/>
      <c r="C2886" s="8"/>
      <c r="D2886" s="8"/>
      <c r="E2886" s="8"/>
      <c r="F2886" s="8"/>
      <c r="G2886" s="8"/>
      <c r="H2886" s="8"/>
      <c r="I2886" s="8"/>
      <c r="J2886" s="8"/>
      <c r="K2886" s="8"/>
      <c r="L2886" s="8"/>
      <c r="M2886" s="32"/>
      <c r="N2886" s="57" t="str">
        <f t="shared" si="17"/>
        <v/>
      </c>
      <c r="O2886" s="54">
        <f t="shared" ca="1" si="3"/>
        <v>1</v>
      </c>
      <c r="P2886" s="55">
        <f t="shared" ca="1" si="13"/>
        <v>5.1266555621011934E+21</v>
      </c>
      <c r="Q2886" s="56">
        <f t="shared" ca="1" si="14"/>
        <v>1.3329304461463103E+23</v>
      </c>
      <c r="R2886" s="57">
        <f t="shared" ca="1" si="15"/>
        <v>0</v>
      </c>
      <c r="S2886" s="8"/>
      <c r="T2886" s="8"/>
      <c r="U2886" s="8"/>
      <c r="V2886" s="8"/>
      <c r="W2886" s="8"/>
      <c r="X2886" s="8"/>
      <c r="Y2886" s="8"/>
      <c r="Z2886" s="8"/>
    </row>
    <row r="2887" spans="1:26" ht="15.75" customHeight="1">
      <c r="A2887" s="8"/>
      <c r="B2887" s="8"/>
      <c r="C2887" s="8"/>
      <c r="D2887" s="8"/>
      <c r="E2887" s="8"/>
      <c r="F2887" s="8"/>
      <c r="G2887" s="8"/>
      <c r="H2887" s="8"/>
      <c r="I2887" s="8"/>
      <c r="J2887" s="8"/>
      <c r="K2887" s="8"/>
      <c r="L2887" s="8"/>
      <c r="M2887" s="32"/>
      <c r="N2887" s="57" t="str">
        <f t="shared" si="17"/>
        <v/>
      </c>
      <c r="O2887" s="54">
        <f t="shared" ca="1" si="3"/>
        <v>15</v>
      </c>
      <c r="P2887" s="55">
        <f t="shared" ca="1" si="13"/>
        <v>5.331721784585241E+21</v>
      </c>
      <c r="Q2887" s="56">
        <f t="shared" ca="1" si="14"/>
        <v>1.3862476639921627E+23</v>
      </c>
      <c r="R2887" s="57">
        <f t="shared" ca="1" si="15"/>
        <v>0</v>
      </c>
      <c r="S2887" s="8"/>
      <c r="T2887" s="8"/>
      <c r="U2887" s="8"/>
      <c r="V2887" s="8"/>
      <c r="W2887" s="8"/>
      <c r="X2887" s="8"/>
      <c r="Y2887" s="8"/>
      <c r="Z2887" s="8"/>
    </row>
    <row r="2888" spans="1:26" ht="15.75" customHeight="1">
      <c r="A2888" s="8"/>
      <c r="B2888" s="8"/>
      <c r="C2888" s="8"/>
      <c r="D2888" s="8"/>
      <c r="E2888" s="8"/>
      <c r="F2888" s="8"/>
      <c r="G2888" s="8"/>
      <c r="H2888" s="8"/>
      <c r="I2888" s="8"/>
      <c r="J2888" s="8"/>
      <c r="K2888" s="8"/>
      <c r="L2888" s="8"/>
      <c r="M2888" s="32"/>
      <c r="N2888" s="57" t="str">
        <f t="shared" si="17"/>
        <v/>
      </c>
      <c r="O2888" s="54">
        <f t="shared" ca="1" si="3"/>
        <v>8</v>
      </c>
      <c r="P2888" s="55">
        <f t="shared" ca="1" si="13"/>
        <v>5.544990655968651E+21</v>
      </c>
      <c r="Q2888" s="56">
        <f t="shared" ca="1" si="14"/>
        <v>1.4416975705518493E+23</v>
      </c>
      <c r="R2888" s="57">
        <f t="shared" ca="1" si="15"/>
        <v>0</v>
      </c>
      <c r="S2888" s="8"/>
      <c r="T2888" s="8"/>
      <c r="U2888" s="8"/>
      <c r="V2888" s="8"/>
      <c r="W2888" s="8"/>
      <c r="X2888" s="8"/>
      <c r="Y2888" s="8"/>
      <c r="Z2888" s="8"/>
    </row>
    <row r="2889" spans="1:26" ht="15.75" customHeight="1">
      <c r="A2889" s="8"/>
      <c r="B2889" s="8"/>
      <c r="C2889" s="8"/>
      <c r="D2889" s="8"/>
      <c r="E2889" s="8"/>
      <c r="F2889" s="8"/>
      <c r="G2889" s="8"/>
      <c r="H2889" s="8"/>
      <c r="I2889" s="8"/>
      <c r="J2889" s="8"/>
      <c r="K2889" s="8"/>
      <c r="L2889" s="8"/>
      <c r="M2889" s="32"/>
      <c r="N2889" s="57" t="str">
        <f t="shared" si="17"/>
        <v/>
      </c>
      <c r="O2889" s="54">
        <f t="shared" ca="1" si="3"/>
        <v>62</v>
      </c>
      <c r="P2889" s="55">
        <f t="shared" ca="1" si="13"/>
        <v>-2.8833951411036986E+21</v>
      </c>
      <c r="Q2889" s="56">
        <f t="shared" ca="1" si="14"/>
        <v>1.4128636191408123E+23</v>
      </c>
      <c r="R2889" s="57">
        <f t="shared" ca="1" si="15"/>
        <v>1</v>
      </c>
      <c r="S2889" s="8"/>
      <c r="T2889" s="8"/>
      <c r="U2889" s="8"/>
      <c r="V2889" s="8"/>
      <c r="W2889" s="8"/>
      <c r="X2889" s="8"/>
      <c r="Y2889" s="8"/>
      <c r="Z2889" s="8"/>
    </row>
    <row r="2890" spans="1:26" ht="15.75" customHeight="1">
      <c r="A2890" s="8"/>
      <c r="B2890" s="8"/>
      <c r="C2890" s="8"/>
      <c r="D2890" s="8"/>
      <c r="E2890" s="8"/>
      <c r="F2890" s="8"/>
      <c r="G2890" s="8"/>
      <c r="H2890" s="8"/>
      <c r="I2890" s="8"/>
      <c r="J2890" s="8"/>
      <c r="K2890" s="8"/>
      <c r="L2890" s="8"/>
      <c r="M2890" s="32"/>
      <c r="N2890" s="57" t="str">
        <f t="shared" si="17"/>
        <v/>
      </c>
      <c r="O2890" s="54">
        <f t="shared" ca="1" si="3"/>
        <v>6</v>
      </c>
      <c r="P2890" s="55">
        <f t="shared" ca="1" si="13"/>
        <v>5.6514544765632491E+21</v>
      </c>
      <c r="Q2890" s="56">
        <f t="shared" ca="1" si="14"/>
        <v>1.4693781639064449E+23</v>
      </c>
      <c r="R2890" s="57">
        <f t="shared" ca="1" si="15"/>
        <v>0</v>
      </c>
      <c r="S2890" s="8"/>
      <c r="T2890" s="8"/>
      <c r="U2890" s="8"/>
      <c r="V2890" s="8"/>
      <c r="W2890" s="8"/>
      <c r="X2890" s="8"/>
      <c r="Y2890" s="8"/>
      <c r="Z2890" s="8"/>
    </row>
    <row r="2891" spans="1:26" ht="15.75" customHeight="1">
      <c r="A2891" s="8"/>
      <c r="B2891" s="8"/>
      <c r="C2891" s="8"/>
      <c r="D2891" s="8"/>
      <c r="E2891" s="8"/>
      <c r="F2891" s="8"/>
      <c r="G2891" s="8"/>
      <c r="H2891" s="8"/>
      <c r="I2891" s="8"/>
      <c r="J2891" s="8"/>
      <c r="K2891" s="8"/>
      <c r="L2891" s="8"/>
      <c r="M2891" s="32"/>
      <c r="N2891" s="57" t="str">
        <f t="shared" si="17"/>
        <v/>
      </c>
      <c r="O2891" s="54">
        <f t="shared" ca="1" si="3"/>
        <v>58</v>
      </c>
      <c r="P2891" s="55">
        <f t="shared" ca="1" si="13"/>
        <v>5.8775126556257802E+21</v>
      </c>
      <c r="Q2891" s="56">
        <f t="shared" ca="1" si="14"/>
        <v>1.5281532904627026E+23</v>
      </c>
      <c r="R2891" s="57">
        <f t="shared" ca="1" si="15"/>
        <v>0</v>
      </c>
      <c r="S2891" s="8"/>
      <c r="T2891" s="8"/>
      <c r="U2891" s="8"/>
      <c r="V2891" s="8"/>
      <c r="W2891" s="8"/>
      <c r="X2891" s="8"/>
      <c r="Y2891" s="8"/>
      <c r="Z2891" s="8"/>
    </row>
    <row r="2892" spans="1:26" ht="15.75" customHeight="1">
      <c r="A2892" s="8"/>
      <c r="B2892" s="8"/>
      <c r="C2892" s="8"/>
      <c r="D2892" s="8"/>
      <c r="E2892" s="8"/>
      <c r="F2892" s="8"/>
      <c r="G2892" s="8"/>
      <c r="H2892" s="8"/>
      <c r="I2892" s="8"/>
      <c r="J2892" s="8"/>
      <c r="K2892" s="8"/>
      <c r="L2892" s="8"/>
      <c r="M2892" s="32"/>
      <c r="N2892" s="57" t="str">
        <f t="shared" si="17"/>
        <v/>
      </c>
      <c r="O2892" s="54">
        <f t="shared" ca="1" si="3"/>
        <v>31</v>
      </c>
      <c r="P2892" s="55">
        <f t="shared" ca="1" si="13"/>
        <v>6.1126131618508104E+21</v>
      </c>
      <c r="Q2892" s="56">
        <f t="shared" ca="1" si="14"/>
        <v>1.5892794220812106E+23</v>
      </c>
      <c r="R2892" s="57">
        <f t="shared" ca="1" si="15"/>
        <v>0</v>
      </c>
      <c r="S2892" s="8"/>
      <c r="T2892" s="8"/>
      <c r="U2892" s="8"/>
      <c r="V2892" s="8"/>
      <c r="W2892" s="8"/>
      <c r="X2892" s="8"/>
      <c r="Y2892" s="8"/>
      <c r="Z2892" s="8"/>
    </row>
    <row r="2893" spans="1:26" ht="15.75" customHeight="1">
      <c r="A2893" s="8"/>
      <c r="B2893" s="8"/>
      <c r="C2893" s="8"/>
      <c r="D2893" s="8"/>
      <c r="E2893" s="8"/>
      <c r="F2893" s="8"/>
      <c r="G2893" s="8"/>
      <c r="H2893" s="8"/>
      <c r="I2893" s="8"/>
      <c r="J2893" s="8"/>
      <c r="K2893" s="8"/>
      <c r="L2893" s="8"/>
      <c r="M2893" s="32"/>
      <c r="N2893" s="57" t="str">
        <f t="shared" si="17"/>
        <v/>
      </c>
      <c r="O2893" s="54">
        <f t="shared" ca="1" si="3"/>
        <v>9</v>
      </c>
      <c r="P2893" s="55">
        <f t="shared" ca="1" si="13"/>
        <v>6.3571176883248421E+21</v>
      </c>
      <c r="Q2893" s="56">
        <f t="shared" ca="1" si="14"/>
        <v>1.6528505989644589E+23</v>
      </c>
      <c r="R2893" s="57">
        <f t="shared" ca="1" si="15"/>
        <v>0</v>
      </c>
      <c r="S2893" s="8"/>
      <c r="T2893" s="8"/>
      <c r="U2893" s="8"/>
      <c r="V2893" s="8"/>
      <c r="W2893" s="8"/>
      <c r="X2893" s="8"/>
      <c r="Y2893" s="8"/>
      <c r="Z2893" s="8"/>
    </row>
    <row r="2894" spans="1:26" ht="15.75" customHeight="1">
      <c r="A2894" s="8"/>
      <c r="B2894" s="8"/>
      <c r="C2894" s="8"/>
      <c r="D2894" s="8"/>
      <c r="E2894" s="8"/>
      <c r="F2894" s="8"/>
      <c r="G2894" s="8"/>
      <c r="H2894" s="8"/>
      <c r="I2894" s="8"/>
      <c r="J2894" s="8"/>
      <c r="K2894" s="8"/>
      <c r="L2894" s="8"/>
      <c r="M2894" s="32"/>
      <c r="N2894" s="57" t="str">
        <f t="shared" si="17"/>
        <v/>
      </c>
      <c r="O2894" s="54">
        <f t="shared" ca="1" si="3"/>
        <v>15</v>
      </c>
      <c r="P2894" s="55">
        <f t="shared" ca="1" si="13"/>
        <v>6.6114023958578358E+21</v>
      </c>
      <c r="Q2894" s="56">
        <f t="shared" ca="1" si="14"/>
        <v>1.7189646229230371E+23</v>
      </c>
      <c r="R2894" s="57">
        <f t="shared" ca="1" si="15"/>
        <v>0</v>
      </c>
      <c r="S2894" s="8"/>
      <c r="T2894" s="8"/>
      <c r="U2894" s="8"/>
      <c r="V2894" s="8"/>
      <c r="W2894" s="8"/>
      <c r="X2894" s="8"/>
      <c r="Y2894" s="8"/>
      <c r="Z2894" s="8"/>
    </row>
    <row r="2895" spans="1:26" ht="15.75" customHeight="1">
      <c r="A2895" s="8"/>
      <c r="B2895" s="8"/>
      <c r="C2895" s="8"/>
      <c r="D2895" s="8"/>
      <c r="E2895" s="8"/>
      <c r="F2895" s="8"/>
      <c r="G2895" s="8"/>
      <c r="H2895" s="8"/>
      <c r="I2895" s="8"/>
      <c r="J2895" s="8"/>
      <c r="K2895" s="8"/>
      <c r="L2895" s="8"/>
      <c r="M2895" s="32"/>
      <c r="N2895" s="57" t="str">
        <f t="shared" si="17"/>
        <v/>
      </c>
      <c r="O2895" s="54">
        <f t="shared" ca="1" si="3"/>
        <v>36</v>
      </c>
      <c r="P2895" s="55">
        <f t="shared" ca="1" si="13"/>
        <v>6.8758584916921486E+21</v>
      </c>
      <c r="Q2895" s="56">
        <f t="shared" ca="1" si="14"/>
        <v>1.7877232078399587E+23</v>
      </c>
      <c r="R2895" s="57">
        <f t="shared" ca="1" si="15"/>
        <v>0</v>
      </c>
      <c r="S2895" s="8"/>
      <c r="T2895" s="8"/>
      <c r="U2895" s="8"/>
      <c r="V2895" s="8"/>
      <c r="W2895" s="8"/>
      <c r="X2895" s="8"/>
      <c r="Y2895" s="8"/>
      <c r="Z2895" s="8"/>
    </row>
    <row r="2896" spans="1:26" ht="15.75" customHeight="1">
      <c r="A2896" s="8"/>
      <c r="B2896" s="8"/>
      <c r="C2896" s="8"/>
      <c r="D2896" s="8"/>
      <c r="E2896" s="8"/>
      <c r="F2896" s="8"/>
      <c r="G2896" s="8"/>
      <c r="H2896" s="8"/>
      <c r="I2896" s="8"/>
      <c r="J2896" s="8"/>
      <c r="K2896" s="8"/>
      <c r="L2896" s="8"/>
      <c r="M2896" s="32"/>
      <c r="N2896" s="57" t="str">
        <f t="shared" si="17"/>
        <v/>
      </c>
      <c r="O2896" s="54">
        <f t="shared" ca="1" si="3"/>
        <v>79</v>
      </c>
      <c r="P2896" s="55">
        <f t="shared" ca="1" si="13"/>
        <v>-3.5754464156799174E+21</v>
      </c>
      <c r="Q2896" s="56">
        <f t="shared" ca="1" si="14"/>
        <v>1.7519687436831593E+23</v>
      </c>
      <c r="R2896" s="57">
        <f t="shared" ca="1" si="15"/>
        <v>1</v>
      </c>
      <c r="S2896" s="8"/>
      <c r="T2896" s="8"/>
      <c r="U2896" s="8"/>
      <c r="V2896" s="8"/>
      <c r="W2896" s="8"/>
      <c r="X2896" s="8"/>
      <c r="Y2896" s="8"/>
      <c r="Z2896" s="8"/>
    </row>
    <row r="2897" spans="1:26" ht="15.75" customHeight="1">
      <c r="A2897" s="8"/>
      <c r="B2897" s="8"/>
      <c r="C2897" s="8"/>
      <c r="D2897" s="8"/>
      <c r="E2897" s="8"/>
      <c r="F2897" s="8"/>
      <c r="G2897" s="8"/>
      <c r="H2897" s="8"/>
      <c r="I2897" s="8"/>
      <c r="J2897" s="8"/>
      <c r="K2897" s="8"/>
      <c r="L2897" s="8"/>
      <c r="M2897" s="32"/>
      <c r="N2897" s="57" t="str">
        <f t="shared" si="17"/>
        <v/>
      </c>
      <c r="O2897" s="54">
        <f t="shared" ca="1" si="3"/>
        <v>90</v>
      </c>
      <c r="P2897" s="55">
        <f t="shared" ca="1" si="13"/>
        <v>-3.503937487366319E+21</v>
      </c>
      <c r="Q2897" s="56">
        <f t="shared" ca="1" si="14"/>
        <v>1.7169293688094962E+23</v>
      </c>
      <c r="R2897" s="57">
        <f t="shared" ca="1" si="15"/>
        <v>2</v>
      </c>
      <c r="S2897" s="8"/>
      <c r="T2897" s="8"/>
      <c r="U2897" s="8"/>
      <c r="V2897" s="8"/>
      <c r="W2897" s="8"/>
      <c r="X2897" s="8"/>
      <c r="Y2897" s="8"/>
      <c r="Z2897" s="8"/>
    </row>
    <row r="2898" spans="1:26" ht="15.75" customHeight="1">
      <c r="A2898" s="8"/>
      <c r="B2898" s="8"/>
      <c r="C2898" s="8"/>
      <c r="D2898" s="8"/>
      <c r="E2898" s="8"/>
      <c r="F2898" s="8"/>
      <c r="G2898" s="8"/>
      <c r="H2898" s="8"/>
      <c r="I2898" s="8"/>
      <c r="J2898" s="8"/>
      <c r="K2898" s="8"/>
      <c r="L2898" s="8"/>
      <c r="M2898" s="32"/>
      <c r="N2898" s="57" t="str">
        <f t="shared" si="17"/>
        <v/>
      </c>
      <c r="O2898" s="54">
        <f t="shared" ca="1" si="3"/>
        <v>57</v>
      </c>
      <c r="P2898" s="55">
        <f t="shared" ca="1" si="13"/>
        <v>6.8677174752379845E+21</v>
      </c>
      <c r="Q2898" s="56">
        <f t="shared" ca="1" si="14"/>
        <v>1.7856065435618759E+23</v>
      </c>
      <c r="R2898" s="57">
        <f t="shared" ca="1" si="15"/>
        <v>0</v>
      </c>
      <c r="S2898" s="8"/>
      <c r="T2898" s="8"/>
      <c r="U2898" s="8"/>
      <c r="V2898" s="8"/>
      <c r="W2898" s="8"/>
      <c r="X2898" s="8"/>
      <c r="Y2898" s="8"/>
      <c r="Z2898" s="8"/>
    </row>
    <row r="2899" spans="1:26" ht="15.75" customHeight="1">
      <c r="A2899" s="8"/>
      <c r="B2899" s="8"/>
      <c r="C2899" s="8"/>
      <c r="D2899" s="8"/>
      <c r="E2899" s="8"/>
      <c r="F2899" s="8"/>
      <c r="G2899" s="8"/>
      <c r="H2899" s="8"/>
      <c r="I2899" s="8"/>
      <c r="J2899" s="8"/>
      <c r="K2899" s="8"/>
      <c r="L2899" s="8"/>
      <c r="M2899" s="32"/>
      <c r="N2899" s="57" t="str">
        <f t="shared" si="17"/>
        <v/>
      </c>
      <c r="O2899" s="54">
        <f t="shared" ca="1" si="3"/>
        <v>18</v>
      </c>
      <c r="P2899" s="55">
        <f t="shared" ca="1" si="13"/>
        <v>7.1424261742475042E+21</v>
      </c>
      <c r="Q2899" s="56">
        <f t="shared" ca="1" si="14"/>
        <v>1.8570308053043508E+23</v>
      </c>
      <c r="R2899" s="57">
        <f t="shared" ca="1" si="15"/>
        <v>0</v>
      </c>
      <c r="S2899" s="8"/>
      <c r="T2899" s="8"/>
      <c r="U2899" s="8"/>
      <c r="V2899" s="8"/>
      <c r="W2899" s="8"/>
      <c r="X2899" s="8"/>
      <c r="Y2899" s="8"/>
      <c r="Z2899" s="8"/>
    </row>
    <row r="2900" spans="1:26" ht="15.75" customHeight="1">
      <c r="A2900" s="8"/>
      <c r="B2900" s="8"/>
      <c r="C2900" s="8"/>
      <c r="D2900" s="8"/>
      <c r="E2900" s="8"/>
      <c r="F2900" s="8"/>
      <c r="G2900" s="8"/>
      <c r="H2900" s="8"/>
      <c r="I2900" s="8"/>
      <c r="J2900" s="8"/>
      <c r="K2900" s="8"/>
      <c r="L2900" s="8"/>
      <c r="M2900" s="32"/>
      <c r="N2900" s="57" t="str">
        <f t="shared" si="17"/>
        <v/>
      </c>
      <c r="O2900" s="54">
        <f t="shared" ca="1" si="3"/>
        <v>45</v>
      </c>
      <c r="P2900" s="55">
        <f t="shared" ca="1" si="13"/>
        <v>7.4281232212174035E+21</v>
      </c>
      <c r="Q2900" s="56">
        <f t="shared" ca="1" si="14"/>
        <v>1.9313120375165249E+23</v>
      </c>
      <c r="R2900" s="57">
        <f t="shared" ca="1" si="15"/>
        <v>0</v>
      </c>
      <c r="S2900" s="8"/>
      <c r="T2900" s="8"/>
      <c r="U2900" s="8"/>
      <c r="V2900" s="8"/>
      <c r="W2900" s="8"/>
      <c r="X2900" s="8"/>
      <c r="Y2900" s="8"/>
      <c r="Z2900" s="8"/>
    </row>
    <row r="2901" spans="1:26" ht="15.75" customHeight="1">
      <c r="A2901" s="8"/>
      <c r="B2901" s="8"/>
      <c r="C2901" s="8"/>
      <c r="D2901" s="8"/>
      <c r="E2901" s="8"/>
      <c r="F2901" s="8"/>
      <c r="G2901" s="8"/>
      <c r="H2901" s="8"/>
      <c r="I2901" s="8"/>
      <c r="J2901" s="8"/>
      <c r="K2901" s="8"/>
      <c r="L2901" s="8"/>
      <c r="M2901" s="32"/>
      <c r="N2901" s="57" t="str">
        <f t="shared" si="17"/>
        <v/>
      </c>
      <c r="O2901" s="54">
        <f t="shared" ca="1" si="3"/>
        <v>13</v>
      </c>
      <c r="P2901" s="55">
        <f t="shared" ca="1" si="13"/>
        <v>7.7252481500660997E+21</v>
      </c>
      <c r="Q2901" s="56">
        <f t="shared" ca="1" si="14"/>
        <v>2.008564519017186E+23</v>
      </c>
      <c r="R2901" s="57">
        <f t="shared" ca="1" si="15"/>
        <v>0</v>
      </c>
      <c r="S2901" s="8"/>
      <c r="T2901" s="8"/>
      <c r="U2901" s="8"/>
      <c r="V2901" s="8"/>
      <c r="W2901" s="8"/>
      <c r="X2901" s="8"/>
      <c r="Y2901" s="8"/>
      <c r="Z2901" s="8"/>
    </row>
    <row r="2902" spans="1:26" ht="15.75" customHeight="1">
      <c r="A2902" s="8"/>
      <c r="B2902" s="8"/>
      <c r="C2902" s="8"/>
      <c r="D2902" s="8"/>
      <c r="E2902" s="8"/>
      <c r="F2902" s="8"/>
      <c r="G2902" s="8"/>
      <c r="H2902" s="8"/>
      <c r="I2902" s="8"/>
      <c r="J2902" s="8"/>
      <c r="K2902" s="8"/>
      <c r="L2902" s="8"/>
      <c r="M2902" s="32"/>
      <c r="N2902" s="57" t="str">
        <f t="shared" si="17"/>
        <v/>
      </c>
      <c r="O2902" s="54">
        <f t="shared" ca="1" si="3"/>
        <v>23</v>
      </c>
      <c r="P2902" s="55">
        <f t="shared" ca="1" si="13"/>
        <v>8.0342580760687443E+21</v>
      </c>
      <c r="Q2902" s="56">
        <f t="shared" ca="1" si="14"/>
        <v>2.0889070997778733E+23</v>
      </c>
      <c r="R2902" s="57">
        <f t="shared" ca="1" si="15"/>
        <v>0</v>
      </c>
      <c r="S2902" s="8"/>
      <c r="T2902" s="8"/>
      <c r="U2902" s="8"/>
      <c r="V2902" s="8"/>
      <c r="W2902" s="8"/>
      <c r="X2902" s="8"/>
      <c r="Y2902" s="8"/>
      <c r="Z2902" s="8"/>
    </row>
    <row r="2903" spans="1:26" ht="15.75" customHeight="1">
      <c r="A2903" s="8"/>
      <c r="B2903" s="8"/>
      <c r="C2903" s="8"/>
      <c r="D2903" s="8"/>
      <c r="E2903" s="8"/>
      <c r="F2903" s="8"/>
      <c r="G2903" s="8"/>
      <c r="H2903" s="8"/>
      <c r="I2903" s="8"/>
      <c r="J2903" s="8"/>
      <c r="K2903" s="8"/>
      <c r="L2903" s="8"/>
      <c r="M2903" s="32"/>
      <c r="N2903" s="57" t="str">
        <f t="shared" si="17"/>
        <v/>
      </c>
      <c r="O2903" s="54">
        <f t="shared" ca="1" si="3"/>
        <v>66</v>
      </c>
      <c r="P2903" s="55">
        <f t="shared" ca="1" si="13"/>
        <v>-4.177814199555747E+21</v>
      </c>
      <c r="Q2903" s="56">
        <f t="shared" ca="1" si="14"/>
        <v>2.0471289577823157E+23</v>
      </c>
      <c r="R2903" s="57">
        <f t="shared" ca="1" si="15"/>
        <v>1</v>
      </c>
      <c r="S2903" s="8"/>
      <c r="T2903" s="8"/>
      <c r="U2903" s="8"/>
      <c r="V2903" s="8"/>
      <c r="W2903" s="8"/>
      <c r="X2903" s="8"/>
      <c r="Y2903" s="8"/>
      <c r="Z2903" s="8"/>
    </row>
    <row r="2904" spans="1:26" ht="15.75" customHeight="1">
      <c r="A2904" s="8"/>
      <c r="B2904" s="8"/>
      <c r="C2904" s="8"/>
      <c r="D2904" s="8"/>
      <c r="E2904" s="8"/>
      <c r="F2904" s="8"/>
      <c r="G2904" s="8"/>
      <c r="H2904" s="8"/>
      <c r="I2904" s="8"/>
      <c r="J2904" s="8"/>
      <c r="K2904" s="8"/>
      <c r="L2904" s="8"/>
      <c r="M2904" s="32"/>
      <c r="N2904" s="57" t="str">
        <f t="shared" si="17"/>
        <v/>
      </c>
      <c r="O2904" s="54">
        <f t="shared" ca="1" si="3"/>
        <v>1</v>
      </c>
      <c r="P2904" s="55">
        <f t="shared" ca="1" si="13"/>
        <v>8.188515831129263E+21</v>
      </c>
      <c r="Q2904" s="56">
        <f t="shared" ca="1" si="14"/>
        <v>2.1290141160936083E+23</v>
      </c>
      <c r="R2904" s="57">
        <f t="shared" ca="1" si="15"/>
        <v>0</v>
      </c>
      <c r="S2904" s="8"/>
      <c r="T2904" s="8"/>
      <c r="U2904" s="8"/>
      <c r="V2904" s="8"/>
      <c r="W2904" s="8"/>
      <c r="X2904" s="8"/>
      <c r="Y2904" s="8"/>
      <c r="Z2904" s="8"/>
    </row>
    <row r="2905" spans="1:26" ht="15.75" customHeight="1">
      <c r="A2905" s="8"/>
      <c r="B2905" s="8"/>
      <c r="C2905" s="8"/>
      <c r="D2905" s="8"/>
      <c r="E2905" s="8"/>
      <c r="F2905" s="8"/>
      <c r="G2905" s="8"/>
      <c r="H2905" s="8"/>
      <c r="I2905" s="8"/>
      <c r="J2905" s="8"/>
      <c r="K2905" s="8"/>
      <c r="L2905" s="8"/>
      <c r="M2905" s="32"/>
      <c r="N2905" s="57" t="str">
        <f t="shared" si="17"/>
        <v/>
      </c>
      <c r="O2905" s="54">
        <f t="shared" ca="1" si="3"/>
        <v>78</v>
      </c>
      <c r="P2905" s="55">
        <f t="shared" ca="1" si="13"/>
        <v>-4.2580282321872167E+21</v>
      </c>
      <c r="Q2905" s="56">
        <f t="shared" ca="1" si="14"/>
        <v>2.0864338337717361E+23</v>
      </c>
      <c r="R2905" s="57">
        <f t="shared" ca="1" si="15"/>
        <v>1</v>
      </c>
      <c r="S2905" s="8"/>
      <c r="T2905" s="8"/>
      <c r="U2905" s="8"/>
      <c r="V2905" s="8"/>
      <c r="W2905" s="8"/>
      <c r="X2905" s="8"/>
      <c r="Y2905" s="8"/>
      <c r="Z2905" s="8"/>
    </row>
    <row r="2906" spans="1:26" ht="15.75" customHeight="1">
      <c r="A2906" s="8"/>
      <c r="B2906" s="8"/>
      <c r="C2906" s="8"/>
      <c r="D2906" s="8"/>
      <c r="E2906" s="8"/>
      <c r="F2906" s="8"/>
      <c r="G2906" s="8"/>
      <c r="H2906" s="8"/>
      <c r="I2906" s="8"/>
      <c r="J2906" s="8"/>
      <c r="K2906" s="8"/>
      <c r="L2906" s="8"/>
      <c r="M2906" s="32"/>
      <c r="N2906" s="57" t="str">
        <f t="shared" si="17"/>
        <v/>
      </c>
      <c r="O2906" s="54">
        <f t="shared" ca="1" si="3"/>
        <v>5</v>
      </c>
      <c r="P2906" s="55">
        <f t="shared" ca="1" si="13"/>
        <v>8.3457353350869449E+21</v>
      </c>
      <c r="Q2906" s="56">
        <f t="shared" ca="1" si="14"/>
        <v>2.1698911871226053E+23</v>
      </c>
      <c r="R2906" s="57">
        <f t="shared" ca="1" si="15"/>
        <v>0</v>
      </c>
      <c r="S2906" s="8"/>
      <c r="T2906" s="8"/>
      <c r="U2906" s="8"/>
      <c r="V2906" s="8"/>
      <c r="W2906" s="8"/>
      <c r="X2906" s="8"/>
      <c r="Y2906" s="8"/>
      <c r="Z2906" s="8"/>
    </row>
    <row r="2907" spans="1:26" ht="15.75" customHeight="1">
      <c r="A2907" s="8"/>
      <c r="B2907" s="8"/>
      <c r="C2907" s="8"/>
      <c r="D2907" s="8"/>
      <c r="E2907" s="8"/>
      <c r="F2907" s="8"/>
      <c r="G2907" s="8"/>
      <c r="H2907" s="8"/>
      <c r="I2907" s="8"/>
      <c r="J2907" s="8"/>
      <c r="K2907" s="8"/>
      <c r="L2907" s="8"/>
      <c r="M2907" s="32"/>
      <c r="N2907" s="57" t="str">
        <f t="shared" si="17"/>
        <v/>
      </c>
      <c r="O2907" s="54">
        <f t="shared" ca="1" si="3"/>
        <v>70</v>
      </c>
      <c r="P2907" s="55">
        <f t="shared" ca="1" si="13"/>
        <v>-4.3397823742452108E+21</v>
      </c>
      <c r="Q2907" s="56">
        <f t="shared" ca="1" si="14"/>
        <v>2.1264933633801531E+23</v>
      </c>
      <c r="R2907" s="57">
        <f t="shared" ca="1" si="15"/>
        <v>1</v>
      </c>
      <c r="S2907" s="8"/>
      <c r="T2907" s="8"/>
      <c r="U2907" s="8"/>
      <c r="V2907" s="8"/>
      <c r="W2907" s="8"/>
      <c r="X2907" s="8"/>
      <c r="Y2907" s="8"/>
      <c r="Z2907" s="8"/>
    </row>
    <row r="2908" spans="1:26" ht="15.75" customHeight="1">
      <c r="A2908" s="8"/>
      <c r="B2908" s="8"/>
      <c r="C2908" s="8"/>
      <c r="D2908" s="8"/>
      <c r="E2908" s="8"/>
      <c r="F2908" s="8"/>
      <c r="G2908" s="8"/>
      <c r="H2908" s="8"/>
      <c r="I2908" s="8"/>
      <c r="J2908" s="8"/>
      <c r="K2908" s="8"/>
      <c r="L2908" s="8"/>
      <c r="M2908" s="32"/>
      <c r="N2908" s="57" t="str">
        <f t="shared" si="17"/>
        <v/>
      </c>
      <c r="O2908" s="54">
        <f t="shared" ca="1" si="3"/>
        <v>40</v>
      </c>
      <c r="P2908" s="55">
        <f t="shared" ca="1" si="13"/>
        <v>8.5059734535206129E+21</v>
      </c>
      <c r="Q2908" s="56">
        <f t="shared" ca="1" si="14"/>
        <v>2.2115530979153591E+23</v>
      </c>
      <c r="R2908" s="57">
        <f t="shared" ca="1" si="15"/>
        <v>0</v>
      </c>
      <c r="S2908" s="8"/>
      <c r="T2908" s="8"/>
      <c r="U2908" s="8"/>
      <c r="V2908" s="8"/>
      <c r="W2908" s="8"/>
      <c r="X2908" s="8"/>
      <c r="Y2908" s="8"/>
      <c r="Z2908" s="8"/>
    </row>
    <row r="2909" spans="1:26" ht="15.75" customHeight="1">
      <c r="A2909" s="8"/>
      <c r="B2909" s="8"/>
      <c r="C2909" s="8"/>
      <c r="D2909" s="8"/>
      <c r="E2909" s="8"/>
      <c r="F2909" s="8"/>
      <c r="G2909" s="8"/>
      <c r="H2909" s="8"/>
      <c r="I2909" s="8"/>
      <c r="J2909" s="8"/>
      <c r="K2909" s="8"/>
      <c r="L2909" s="8"/>
      <c r="M2909" s="32"/>
      <c r="N2909" s="57" t="str">
        <f t="shared" si="17"/>
        <v/>
      </c>
      <c r="O2909" s="54">
        <f t="shared" ca="1" si="3"/>
        <v>42</v>
      </c>
      <c r="P2909" s="55">
        <f t="shared" ca="1" si="13"/>
        <v>8.8462123916614361E+21</v>
      </c>
      <c r="Q2909" s="56">
        <f t="shared" ca="1" si="14"/>
        <v>2.3000152218319734E+23</v>
      </c>
      <c r="R2909" s="57">
        <f t="shared" ca="1" si="15"/>
        <v>0</v>
      </c>
      <c r="S2909" s="8"/>
      <c r="T2909" s="8"/>
      <c r="U2909" s="8"/>
      <c r="V2909" s="8"/>
      <c r="W2909" s="8"/>
      <c r="X2909" s="8"/>
      <c r="Y2909" s="8"/>
      <c r="Z2909" s="8"/>
    </row>
    <row r="2910" spans="1:26" ht="15.75" customHeight="1">
      <c r="A2910" s="8"/>
      <c r="B2910" s="8"/>
      <c r="C2910" s="8"/>
      <c r="D2910" s="8"/>
      <c r="E2910" s="8"/>
      <c r="F2910" s="8"/>
      <c r="G2910" s="8"/>
      <c r="H2910" s="8"/>
      <c r="I2910" s="8"/>
      <c r="J2910" s="8"/>
      <c r="K2910" s="8"/>
      <c r="L2910" s="8"/>
      <c r="M2910" s="32"/>
      <c r="N2910" s="57" t="str">
        <f t="shared" si="17"/>
        <v/>
      </c>
      <c r="O2910" s="54">
        <f t="shared" ca="1" si="3"/>
        <v>27</v>
      </c>
      <c r="P2910" s="55">
        <f t="shared" ca="1" si="13"/>
        <v>9.2000608873278939E+21</v>
      </c>
      <c r="Q2910" s="56">
        <f t="shared" ca="1" si="14"/>
        <v>2.3920158307052523E+23</v>
      </c>
      <c r="R2910" s="57">
        <f t="shared" ca="1" si="15"/>
        <v>0</v>
      </c>
      <c r="S2910" s="8"/>
      <c r="T2910" s="8"/>
      <c r="U2910" s="8"/>
      <c r="V2910" s="8"/>
      <c r="W2910" s="8"/>
      <c r="X2910" s="8"/>
      <c r="Y2910" s="8"/>
      <c r="Z2910" s="8"/>
    </row>
    <row r="2911" spans="1:26" ht="15.75" customHeight="1">
      <c r="A2911" s="8"/>
      <c r="B2911" s="8"/>
      <c r="C2911" s="8"/>
      <c r="D2911" s="8"/>
      <c r="E2911" s="8"/>
      <c r="F2911" s="8"/>
      <c r="G2911" s="8"/>
      <c r="H2911" s="8"/>
      <c r="I2911" s="8"/>
      <c r="J2911" s="8"/>
      <c r="K2911" s="8"/>
      <c r="L2911" s="8"/>
      <c r="M2911" s="32"/>
      <c r="N2911" s="57" t="str">
        <f t="shared" si="17"/>
        <v/>
      </c>
      <c r="O2911" s="54">
        <f t="shared" ca="1" si="3"/>
        <v>88</v>
      </c>
      <c r="P2911" s="55">
        <f t="shared" ca="1" si="13"/>
        <v>-4.7840316614105041E+21</v>
      </c>
      <c r="Q2911" s="56">
        <f t="shared" ca="1" si="14"/>
        <v>2.3441755140911474E+23</v>
      </c>
      <c r="R2911" s="57">
        <f t="shared" ca="1" si="15"/>
        <v>1</v>
      </c>
      <c r="S2911" s="8"/>
      <c r="T2911" s="8"/>
      <c r="U2911" s="8"/>
      <c r="V2911" s="8"/>
      <c r="W2911" s="8"/>
      <c r="X2911" s="8"/>
      <c r="Y2911" s="8"/>
      <c r="Z2911" s="8"/>
    </row>
    <row r="2912" spans="1:26" ht="15.75" customHeight="1">
      <c r="A2912" s="8"/>
      <c r="B2912" s="8"/>
      <c r="C2912" s="8"/>
      <c r="D2912" s="8"/>
      <c r="E2912" s="8"/>
      <c r="F2912" s="8"/>
      <c r="G2912" s="8"/>
      <c r="H2912" s="8"/>
      <c r="I2912" s="8"/>
      <c r="J2912" s="8"/>
      <c r="K2912" s="8"/>
      <c r="L2912" s="8"/>
      <c r="M2912" s="32"/>
      <c r="N2912" s="57" t="str">
        <f t="shared" si="17"/>
        <v/>
      </c>
      <c r="O2912" s="54">
        <f t="shared" ca="1" si="3"/>
        <v>15</v>
      </c>
      <c r="P2912" s="55">
        <f t="shared" ca="1" si="13"/>
        <v>9.37670205636459E+21</v>
      </c>
      <c r="Q2912" s="56">
        <f t="shared" ca="1" si="14"/>
        <v>2.4379425346547932E+23</v>
      </c>
      <c r="R2912" s="57">
        <f t="shared" ca="1" si="15"/>
        <v>0</v>
      </c>
      <c r="S2912" s="8"/>
      <c r="T2912" s="8"/>
      <c r="U2912" s="8"/>
      <c r="V2912" s="8"/>
      <c r="W2912" s="8"/>
      <c r="X2912" s="8"/>
      <c r="Y2912" s="8"/>
      <c r="Z2912" s="8"/>
    </row>
    <row r="2913" spans="1:26" ht="15.75" customHeight="1">
      <c r="A2913" s="8"/>
      <c r="B2913" s="8"/>
      <c r="C2913" s="8"/>
      <c r="D2913" s="8"/>
      <c r="E2913" s="8"/>
      <c r="F2913" s="8"/>
      <c r="G2913" s="8"/>
      <c r="H2913" s="8"/>
      <c r="I2913" s="8"/>
      <c r="J2913" s="8"/>
      <c r="K2913" s="8"/>
      <c r="L2913" s="8"/>
      <c r="M2913" s="32"/>
      <c r="N2913" s="57" t="str">
        <f t="shared" si="17"/>
        <v/>
      </c>
      <c r="O2913" s="54">
        <f t="shared" ca="1" si="3"/>
        <v>34</v>
      </c>
      <c r="P2913" s="55">
        <f t="shared" ca="1" si="13"/>
        <v>9.7517701386191734E+21</v>
      </c>
      <c r="Q2913" s="56">
        <f t="shared" ca="1" si="14"/>
        <v>2.535460236040985E+23</v>
      </c>
      <c r="R2913" s="57">
        <f t="shared" ca="1" si="15"/>
        <v>0</v>
      </c>
      <c r="S2913" s="8"/>
      <c r="T2913" s="8"/>
      <c r="U2913" s="8"/>
      <c r="V2913" s="8"/>
      <c r="W2913" s="8"/>
      <c r="X2913" s="8"/>
      <c r="Y2913" s="8"/>
      <c r="Z2913" s="8"/>
    </row>
    <row r="2914" spans="1:26" ht="15.75" customHeight="1">
      <c r="A2914" s="8"/>
      <c r="B2914" s="8"/>
      <c r="C2914" s="8"/>
      <c r="D2914" s="8"/>
      <c r="E2914" s="8"/>
      <c r="F2914" s="8"/>
      <c r="G2914" s="8"/>
      <c r="H2914" s="8"/>
      <c r="I2914" s="8"/>
      <c r="J2914" s="8"/>
      <c r="K2914" s="8"/>
      <c r="L2914" s="8"/>
      <c r="M2914" s="32"/>
      <c r="N2914" s="57" t="str">
        <f t="shared" si="17"/>
        <v/>
      </c>
      <c r="O2914" s="54">
        <f t="shared" ca="1" si="3"/>
        <v>82</v>
      </c>
      <c r="P2914" s="55">
        <f t="shared" ca="1" si="13"/>
        <v>-5.0709204720819697E+21</v>
      </c>
      <c r="Q2914" s="56">
        <f t="shared" ca="1" si="14"/>
        <v>2.4847510313201653E+23</v>
      </c>
      <c r="R2914" s="57">
        <f t="shared" ca="1" si="15"/>
        <v>1</v>
      </c>
      <c r="S2914" s="8"/>
      <c r="T2914" s="8"/>
      <c r="U2914" s="8"/>
      <c r="V2914" s="8"/>
      <c r="W2914" s="8"/>
      <c r="X2914" s="8"/>
      <c r="Y2914" s="8"/>
      <c r="Z2914" s="8"/>
    </row>
    <row r="2915" spans="1:26" ht="15.75" customHeight="1">
      <c r="A2915" s="8"/>
      <c r="B2915" s="8"/>
      <c r="C2915" s="8"/>
      <c r="D2915" s="8"/>
      <c r="E2915" s="8"/>
      <c r="F2915" s="8"/>
      <c r="G2915" s="8"/>
      <c r="H2915" s="8"/>
      <c r="I2915" s="8"/>
      <c r="J2915" s="8"/>
      <c r="K2915" s="8"/>
      <c r="L2915" s="8"/>
      <c r="M2915" s="32"/>
      <c r="N2915" s="57" t="str">
        <f t="shared" si="17"/>
        <v/>
      </c>
      <c r="O2915" s="54">
        <f t="shared" ca="1" si="3"/>
        <v>39</v>
      </c>
      <c r="P2915" s="55">
        <f t="shared" ca="1" si="13"/>
        <v>9.9390041252806619E+21</v>
      </c>
      <c r="Q2915" s="56">
        <f t="shared" ca="1" si="14"/>
        <v>2.584141072572972E+23</v>
      </c>
      <c r="R2915" s="57">
        <f t="shared" ca="1" si="15"/>
        <v>0</v>
      </c>
      <c r="S2915" s="8"/>
      <c r="T2915" s="8"/>
      <c r="U2915" s="8"/>
      <c r="V2915" s="8"/>
      <c r="W2915" s="8"/>
      <c r="X2915" s="8"/>
      <c r="Y2915" s="8"/>
      <c r="Z2915" s="8"/>
    </row>
    <row r="2916" spans="1:26" ht="15.75" customHeight="1">
      <c r="A2916" s="8"/>
      <c r="B2916" s="8"/>
      <c r="C2916" s="8"/>
      <c r="D2916" s="8"/>
      <c r="E2916" s="8"/>
      <c r="F2916" s="8"/>
      <c r="G2916" s="8"/>
      <c r="H2916" s="8"/>
      <c r="I2916" s="8"/>
      <c r="J2916" s="8"/>
      <c r="K2916" s="8"/>
      <c r="L2916" s="8"/>
      <c r="M2916" s="32"/>
      <c r="N2916" s="57" t="str">
        <f t="shared" si="17"/>
        <v/>
      </c>
      <c r="O2916" s="54">
        <f t="shared" ca="1" si="3"/>
        <v>19</v>
      </c>
      <c r="P2916" s="55">
        <f t="shared" ca="1" si="13"/>
        <v>1.0336564290291889E+22</v>
      </c>
      <c r="Q2916" s="56">
        <f t="shared" ca="1" si="14"/>
        <v>2.6875067154758909E+23</v>
      </c>
      <c r="R2916" s="57">
        <f t="shared" ca="1" si="15"/>
        <v>0</v>
      </c>
      <c r="S2916" s="8"/>
      <c r="T2916" s="8"/>
      <c r="U2916" s="8"/>
      <c r="V2916" s="8"/>
      <c r="W2916" s="8"/>
      <c r="X2916" s="8"/>
      <c r="Y2916" s="8"/>
      <c r="Z2916" s="8"/>
    </row>
    <row r="2917" spans="1:26" ht="15.75" customHeight="1">
      <c r="A2917" s="8"/>
      <c r="B2917" s="8"/>
      <c r="C2917" s="8"/>
      <c r="D2917" s="8"/>
      <c r="E2917" s="8"/>
      <c r="F2917" s="8"/>
      <c r="G2917" s="8"/>
      <c r="H2917" s="8"/>
      <c r="I2917" s="8"/>
      <c r="J2917" s="8"/>
      <c r="K2917" s="8"/>
      <c r="L2917" s="8"/>
      <c r="M2917" s="32"/>
      <c r="N2917" s="57" t="str">
        <f t="shared" si="17"/>
        <v/>
      </c>
      <c r="O2917" s="54">
        <f t="shared" ca="1" si="3"/>
        <v>8</v>
      </c>
      <c r="P2917" s="55">
        <f t="shared" ca="1" si="13"/>
        <v>1.0750026861903564E+22</v>
      </c>
      <c r="Q2917" s="56">
        <f t="shared" ca="1" si="14"/>
        <v>2.7950069840949267E+23</v>
      </c>
      <c r="R2917" s="57">
        <f t="shared" ca="1" si="15"/>
        <v>0</v>
      </c>
      <c r="S2917" s="8"/>
      <c r="T2917" s="8"/>
      <c r="U2917" s="8"/>
      <c r="V2917" s="8"/>
      <c r="W2917" s="8"/>
      <c r="X2917" s="8"/>
      <c r="Y2917" s="8"/>
      <c r="Z2917" s="8"/>
    </row>
    <row r="2918" spans="1:26" ht="15.75" customHeight="1">
      <c r="A2918" s="8"/>
      <c r="B2918" s="8"/>
      <c r="C2918" s="8"/>
      <c r="D2918" s="8"/>
      <c r="E2918" s="8"/>
      <c r="F2918" s="8"/>
      <c r="G2918" s="8"/>
      <c r="H2918" s="8"/>
      <c r="I2918" s="8"/>
      <c r="J2918" s="8"/>
      <c r="K2918" s="8"/>
      <c r="L2918" s="8"/>
      <c r="M2918" s="32"/>
      <c r="N2918" s="57" t="str">
        <f t="shared" si="17"/>
        <v/>
      </c>
      <c r="O2918" s="54">
        <f t="shared" ca="1" si="3"/>
        <v>84</v>
      </c>
      <c r="P2918" s="55">
        <f t="shared" ca="1" si="13"/>
        <v>-5.590013968189853E+21</v>
      </c>
      <c r="Q2918" s="56">
        <f t="shared" ca="1" si="14"/>
        <v>2.7391068444130282E+23</v>
      </c>
      <c r="R2918" s="57">
        <f t="shared" ca="1" si="15"/>
        <v>1</v>
      </c>
      <c r="S2918" s="8"/>
      <c r="T2918" s="8"/>
      <c r="U2918" s="8"/>
      <c r="V2918" s="8"/>
      <c r="W2918" s="8"/>
      <c r="X2918" s="8"/>
      <c r="Y2918" s="8"/>
      <c r="Z2918" s="8"/>
    </row>
    <row r="2919" spans="1:26" ht="15.75" customHeight="1">
      <c r="A2919" s="8"/>
      <c r="B2919" s="8"/>
      <c r="C2919" s="8"/>
      <c r="D2919" s="8"/>
      <c r="E2919" s="8"/>
      <c r="F2919" s="8"/>
      <c r="G2919" s="8"/>
      <c r="H2919" s="8"/>
      <c r="I2919" s="8"/>
      <c r="J2919" s="8"/>
      <c r="K2919" s="8"/>
      <c r="L2919" s="8"/>
      <c r="M2919" s="32"/>
      <c r="N2919" s="57" t="str">
        <f t="shared" si="17"/>
        <v/>
      </c>
      <c r="O2919" s="54">
        <f t="shared" ca="1" si="3"/>
        <v>97</v>
      </c>
      <c r="P2919" s="55">
        <f t="shared" ca="1" si="13"/>
        <v>-5.4782136888260569E+21</v>
      </c>
      <c r="Q2919" s="56">
        <f t="shared" ca="1" si="14"/>
        <v>2.6843247075247675E+23</v>
      </c>
      <c r="R2919" s="57">
        <f t="shared" ca="1" si="15"/>
        <v>2</v>
      </c>
      <c r="S2919" s="8"/>
      <c r="T2919" s="8"/>
      <c r="U2919" s="8"/>
      <c r="V2919" s="8"/>
      <c r="W2919" s="8"/>
      <c r="X2919" s="8"/>
      <c r="Y2919" s="8"/>
      <c r="Z2919" s="8"/>
    </row>
    <row r="2920" spans="1:26" ht="15.75" customHeight="1">
      <c r="A2920" s="8"/>
      <c r="B2920" s="8"/>
      <c r="C2920" s="8"/>
      <c r="D2920" s="8"/>
      <c r="E2920" s="8"/>
      <c r="F2920" s="8"/>
      <c r="G2920" s="8"/>
      <c r="H2920" s="8"/>
      <c r="I2920" s="8"/>
      <c r="J2920" s="8"/>
      <c r="K2920" s="8"/>
      <c r="L2920" s="8"/>
      <c r="M2920" s="32"/>
      <c r="N2920" s="57" t="str">
        <f t="shared" si="17"/>
        <v/>
      </c>
      <c r="O2920" s="54">
        <f t="shared" ca="1" si="3"/>
        <v>13</v>
      </c>
      <c r="P2920" s="55">
        <f t="shared" ca="1" si="13"/>
        <v>1.073729883009907E+22</v>
      </c>
      <c r="Q2920" s="56">
        <f t="shared" ca="1" si="14"/>
        <v>2.7916976958257581E+23</v>
      </c>
      <c r="R2920" s="57">
        <f t="shared" ca="1" si="15"/>
        <v>0</v>
      </c>
      <c r="S2920" s="8"/>
      <c r="T2920" s="8"/>
      <c r="U2920" s="8"/>
      <c r="V2920" s="8"/>
      <c r="W2920" s="8"/>
      <c r="X2920" s="8"/>
      <c r="Y2920" s="8"/>
      <c r="Z2920" s="8"/>
    </row>
    <row r="2921" spans="1:26" ht="15.75" customHeight="1">
      <c r="A2921" s="8"/>
      <c r="B2921" s="8"/>
      <c r="C2921" s="8"/>
      <c r="D2921" s="8"/>
      <c r="E2921" s="8"/>
      <c r="F2921" s="8"/>
      <c r="G2921" s="8"/>
      <c r="H2921" s="8"/>
      <c r="I2921" s="8"/>
      <c r="J2921" s="8"/>
      <c r="K2921" s="8"/>
      <c r="L2921" s="8"/>
      <c r="M2921" s="32"/>
      <c r="N2921" s="57" t="str">
        <f t="shared" si="17"/>
        <v/>
      </c>
      <c r="O2921" s="54">
        <f t="shared" ca="1" si="3"/>
        <v>43</v>
      </c>
      <c r="P2921" s="55">
        <f t="shared" ca="1" si="13"/>
        <v>1.1166790783303032E+22</v>
      </c>
      <c r="Q2921" s="56">
        <f t="shared" ca="1" si="14"/>
        <v>2.9033656036587886E+23</v>
      </c>
      <c r="R2921" s="57">
        <f t="shared" ca="1" si="15"/>
        <v>0</v>
      </c>
      <c r="S2921" s="8"/>
      <c r="T2921" s="8"/>
      <c r="U2921" s="8"/>
      <c r="V2921" s="8"/>
      <c r="W2921" s="8"/>
      <c r="X2921" s="8"/>
      <c r="Y2921" s="8"/>
      <c r="Z2921" s="8"/>
    </row>
    <row r="2922" spans="1:26" ht="15.75" customHeight="1">
      <c r="A2922" s="8"/>
      <c r="B2922" s="8"/>
      <c r="C2922" s="8"/>
      <c r="D2922" s="8"/>
      <c r="E2922" s="8"/>
      <c r="F2922" s="8"/>
      <c r="G2922" s="8"/>
      <c r="H2922" s="8"/>
      <c r="I2922" s="8"/>
      <c r="J2922" s="8"/>
      <c r="K2922" s="8"/>
      <c r="L2922" s="8"/>
      <c r="M2922" s="32"/>
      <c r="N2922" s="57" t="str">
        <f t="shared" si="17"/>
        <v/>
      </c>
      <c r="O2922" s="54">
        <f t="shared" ca="1" si="3"/>
        <v>75</v>
      </c>
      <c r="P2922" s="55">
        <f t="shared" ca="1" si="13"/>
        <v>-5.806731207317577E+21</v>
      </c>
      <c r="Q2922" s="56">
        <f t="shared" ca="1" si="14"/>
        <v>2.8452982915856127E+23</v>
      </c>
      <c r="R2922" s="57">
        <f t="shared" ca="1" si="15"/>
        <v>1</v>
      </c>
      <c r="S2922" s="8"/>
      <c r="T2922" s="8"/>
      <c r="U2922" s="8"/>
      <c r="V2922" s="8"/>
      <c r="W2922" s="8"/>
      <c r="X2922" s="8"/>
      <c r="Y2922" s="8"/>
      <c r="Z2922" s="8"/>
    </row>
    <row r="2923" spans="1:26" ht="15.75" customHeight="1">
      <c r="A2923" s="8"/>
      <c r="B2923" s="8"/>
      <c r="C2923" s="8"/>
      <c r="D2923" s="8"/>
      <c r="E2923" s="8"/>
      <c r="F2923" s="8"/>
      <c r="G2923" s="8"/>
      <c r="H2923" s="8"/>
      <c r="I2923" s="8"/>
      <c r="J2923" s="8"/>
      <c r="K2923" s="8"/>
      <c r="L2923" s="8"/>
      <c r="M2923" s="32"/>
      <c r="N2923" s="57" t="str">
        <f t="shared" si="17"/>
        <v/>
      </c>
      <c r="O2923" s="54">
        <f t="shared" ca="1" si="3"/>
        <v>75</v>
      </c>
      <c r="P2923" s="55">
        <f t="shared" ca="1" si="13"/>
        <v>-5.690596583171225E+21</v>
      </c>
      <c r="Q2923" s="56">
        <f t="shared" ca="1" si="14"/>
        <v>2.7883923257539005E+23</v>
      </c>
      <c r="R2923" s="57">
        <f t="shared" ca="1" si="15"/>
        <v>2</v>
      </c>
      <c r="S2923" s="8"/>
      <c r="T2923" s="8"/>
      <c r="U2923" s="8"/>
      <c r="V2923" s="8"/>
      <c r="W2923" s="8"/>
      <c r="X2923" s="8"/>
      <c r="Y2923" s="8"/>
      <c r="Z2923" s="8"/>
    </row>
    <row r="2924" spans="1:26" ht="15.75" customHeight="1">
      <c r="A2924" s="8"/>
      <c r="B2924" s="8"/>
      <c r="C2924" s="8"/>
      <c r="D2924" s="8"/>
      <c r="E2924" s="8"/>
      <c r="F2924" s="8"/>
      <c r="G2924" s="8"/>
      <c r="H2924" s="8"/>
      <c r="I2924" s="8"/>
      <c r="J2924" s="8"/>
      <c r="K2924" s="8"/>
      <c r="L2924" s="8"/>
      <c r="M2924" s="32"/>
      <c r="N2924" s="57" t="str">
        <f t="shared" si="17"/>
        <v/>
      </c>
      <c r="O2924" s="54">
        <f t="shared" ca="1" si="3"/>
        <v>42</v>
      </c>
      <c r="P2924" s="55">
        <f t="shared" ca="1" si="13"/>
        <v>1.1153569303015601E+22</v>
      </c>
      <c r="Q2924" s="56">
        <f t="shared" ca="1" si="14"/>
        <v>2.8999280187840565E+23</v>
      </c>
      <c r="R2924" s="57">
        <f t="shared" ca="1" si="15"/>
        <v>0</v>
      </c>
      <c r="S2924" s="8"/>
      <c r="T2924" s="8"/>
      <c r="U2924" s="8"/>
      <c r="V2924" s="8"/>
      <c r="W2924" s="8"/>
      <c r="X2924" s="8"/>
      <c r="Y2924" s="8"/>
      <c r="Z2924" s="8"/>
    </row>
    <row r="2925" spans="1:26" ht="15.75" customHeight="1">
      <c r="A2925" s="8"/>
      <c r="B2925" s="8"/>
      <c r="C2925" s="8"/>
      <c r="D2925" s="8"/>
      <c r="E2925" s="8"/>
      <c r="F2925" s="8"/>
      <c r="G2925" s="8"/>
      <c r="H2925" s="8"/>
      <c r="I2925" s="8"/>
      <c r="J2925" s="8"/>
      <c r="K2925" s="8"/>
      <c r="L2925" s="8"/>
      <c r="M2925" s="32"/>
      <c r="N2925" s="57" t="str">
        <f t="shared" si="17"/>
        <v/>
      </c>
      <c r="O2925" s="54">
        <f t="shared" ca="1" si="3"/>
        <v>62</v>
      </c>
      <c r="P2925" s="55">
        <f t="shared" ca="1" si="13"/>
        <v>-5.799856037568113E+21</v>
      </c>
      <c r="Q2925" s="56">
        <f t="shared" ca="1" si="14"/>
        <v>2.8419294584083754E+23</v>
      </c>
      <c r="R2925" s="57">
        <f t="shared" ca="1" si="15"/>
        <v>1</v>
      </c>
      <c r="S2925" s="8"/>
      <c r="T2925" s="8"/>
      <c r="U2925" s="8"/>
      <c r="V2925" s="8"/>
      <c r="W2925" s="8"/>
      <c r="X2925" s="8"/>
      <c r="Y2925" s="8"/>
      <c r="Z2925" s="8"/>
    </row>
    <row r="2926" spans="1:26" ht="15.75" customHeight="1">
      <c r="A2926" s="8"/>
      <c r="B2926" s="8"/>
      <c r="C2926" s="8"/>
      <c r="D2926" s="8"/>
      <c r="E2926" s="8"/>
      <c r="F2926" s="8"/>
      <c r="G2926" s="8"/>
      <c r="H2926" s="8"/>
      <c r="I2926" s="8"/>
      <c r="J2926" s="8"/>
      <c r="K2926" s="8"/>
      <c r="L2926" s="8"/>
      <c r="M2926" s="32"/>
      <c r="N2926" s="57" t="str">
        <f t="shared" si="17"/>
        <v/>
      </c>
      <c r="O2926" s="54">
        <f t="shared" ca="1" si="3"/>
        <v>10</v>
      </c>
      <c r="P2926" s="55">
        <f t="shared" ca="1" si="13"/>
        <v>1.1367717833633501E+22</v>
      </c>
      <c r="Q2926" s="56">
        <f t="shared" ca="1" si="14"/>
        <v>2.9556066367447104E+23</v>
      </c>
      <c r="R2926" s="57">
        <f t="shared" ca="1" si="15"/>
        <v>0</v>
      </c>
      <c r="S2926" s="8"/>
      <c r="T2926" s="8"/>
      <c r="U2926" s="8"/>
      <c r="V2926" s="8"/>
      <c r="W2926" s="8"/>
      <c r="X2926" s="8"/>
      <c r="Y2926" s="8"/>
      <c r="Z2926" s="8"/>
    </row>
    <row r="2927" spans="1:26" ht="15.75" customHeight="1">
      <c r="A2927" s="8"/>
      <c r="B2927" s="8"/>
      <c r="C2927" s="8"/>
      <c r="D2927" s="8"/>
      <c r="E2927" s="8"/>
      <c r="F2927" s="8"/>
      <c r="G2927" s="8"/>
      <c r="H2927" s="8"/>
      <c r="I2927" s="8"/>
      <c r="J2927" s="8"/>
      <c r="K2927" s="8"/>
      <c r="L2927" s="8"/>
      <c r="M2927" s="32"/>
      <c r="N2927" s="57" t="str">
        <f t="shared" si="17"/>
        <v/>
      </c>
      <c r="O2927" s="54">
        <f t="shared" ca="1" si="3"/>
        <v>16</v>
      </c>
      <c r="P2927" s="55">
        <f t="shared" ca="1" si="13"/>
        <v>1.1822426546978842E+22</v>
      </c>
      <c r="Q2927" s="56">
        <f t="shared" ca="1" si="14"/>
        <v>3.0738309022144988E+23</v>
      </c>
      <c r="R2927" s="57">
        <f t="shared" ca="1" si="15"/>
        <v>0</v>
      </c>
      <c r="S2927" s="8"/>
      <c r="T2927" s="8"/>
      <c r="U2927" s="8"/>
      <c r="V2927" s="8"/>
      <c r="W2927" s="8"/>
      <c r="X2927" s="8"/>
      <c r="Y2927" s="8"/>
      <c r="Z2927" s="8"/>
    </row>
    <row r="2928" spans="1:26" ht="15.75" customHeight="1">
      <c r="A2928" s="8"/>
      <c r="B2928" s="8"/>
      <c r="C2928" s="8"/>
      <c r="D2928" s="8"/>
      <c r="E2928" s="8"/>
      <c r="F2928" s="8"/>
      <c r="G2928" s="8"/>
      <c r="H2928" s="8"/>
      <c r="I2928" s="8"/>
      <c r="J2928" s="8"/>
      <c r="K2928" s="8"/>
      <c r="L2928" s="8"/>
      <c r="M2928" s="32"/>
      <c r="N2928" s="57" t="str">
        <f t="shared" si="17"/>
        <v/>
      </c>
      <c r="O2928" s="54">
        <f t="shared" ca="1" si="3"/>
        <v>99</v>
      </c>
      <c r="P2928" s="55">
        <f t="shared" ca="1" si="13"/>
        <v>-6.147661804428998E+21</v>
      </c>
      <c r="Q2928" s="56">
        <f t="shared" ca="1" si="14"/>
        <v>3.0123542841702088E+23</v>
      </c>
      <c r="R2928" s="57">
        <f t="shared" ca="1" si="15"/>
        <v>1</v>
      </c>
      <c r="S2928" s="8"/>
      <c r="T2928" s="8"/>
      <c r="U2928" s="8"/>
      <c r="V2928" s="8"/>
      <c r="W2928" s="8"/>
      <c r="X2928" s="8"/>
      <c r="Y2928" s="8"/>
      <c r="Z2928" s="8"/>
    </row>
    <row r="2929" spans="1:26" ht="15.75" customHeight="1">
      <c r="A2929" s="8"/>
      <c r="B2929" s="8"/>
      <c r="C2929" s="8"/>
      <c r="D2929" s="8"/>
      <c r="E2929" s="8"/>
      <c r="F2929" s="8"/>
      <c r="G2929" s="8"/>
      <c r="H2929" s="8"/>
      <c r="I2929" s="8"/>
      <c r="J2929" s="8"/>
      <c r="K2929" s="8"/>
      <c r="L2929" s="8"/>
      <c r="M2929" s="32"/>
      <c r="N2929" s="57" t="str">
        <f t="shared" si="17"/>
        <v/>
      </c>
      <c r="O2929" s="54">
        <f t="shared" ca="1" si="3"/>
        <v>26</v>
      </c>
      <c r="P2929" s="55">
        <f t="shared" ca="1" si="13"/>
        <v>1.2049417136680835E+22</v>
      </c>
      <c r="Q2929" s="56">
        <f t="shared" ca="1" si="14"/>
        <v>3.1328484555370168E+23</v>
      </c>
      <c r="R2929" s="57">
        <f t="shared" ca="1" si="15"/>
        <v>0</v>
      </c>
      <c r="S2929" s="8"/>
      <c r="T2929" s="8"/>
      <c r="U2929" s="8"/>
      <c r="V2929" s="8"/>
      <c r="W2929" s="8"/>
      <c r="X2929" s="8"/>
      <c r="Y2929" s="8"/>
      <c r="Z2929" s="8"/>
    </row>
    <row r="2930" spans="1:26" ht="15.75" customHeight="1">
      <c r="A2930" s="8"/>
      <c r="B2930" s="8"/>
      <c r="C2930" s="8"/>
      <c r="D2930" s="8"/>
      <c r="E2930" s="8"/>
      <c r="F2930" s="8"/>
      <c r="G2930" s="8"/>
      <c r="H2930" s="8"/>
      <c r="I2930" s="8"/>
      <c r="J2930" s="8"/>
      <c r="K2930" s="8"/>
      <c r="L2930" s="8"/>
      <c r="M2930" s="32"/>
      <c r="N2930" s="57" t="str">
        <f t="shared" si="17"/>
        <v/>
      </c>
      <c r="O2930" s="54">
        <f t="shared" ca="1" si="3"/>
        <v>13</v>
      </c>
      <c r="P2930" s="55">
        <f t="shared" ca="1" si="13"/>
        <v>1.2531393822148067E+22</v>
      </c>
      <c r="Q2930" s="56">
        <f t="shared" ca="1" si="14"/>
        <v>3.2581623937584975E+23</v>
      </c>
      <c r="R2930" s="57">
        <f t="shared" ca="1" si="15"/>
        <v>0</v>
      </c>
      <c r="S2930" s="8"/>
      <c r="T2930" s="8"/>
      <c r="U2930" s="8"/>
      <c r="V2930" s="8"/>
      <c r="W2930" s="8"/>
      <c r="X2930" s="8"/>
      <c r="Y2930" s="8"/>
      <c r="Z2930" s="8"/>
    </row>
    <row r="2931" spans="1:26" ht="15.75" customHeight="1">
      <c r="A2931" s="8"/>
      <c r="B2931" s="8"/>
      <c r="C2931" s="8"/>
      <c r="D2931" s="8"/>
      <c r="E2931" s="8"/>
      <c r="F2931" s="8"/>
      <c r="G2931" s="8"/>
      <c r="H2931" s="8"/>
      <c r="I2931" s="8"/>
      <c r="J2931" s="8"/>
      <c r="K2931" s="8"/>
      <c r="L2931" s="8"/>
      <c r="M2931" s="32"/>
      <c r="N2931" s="57" t="str">
        <f t="shared" si="17"/>
        <v/>
      </c>
      <c r="O2931" s="54">
        <f t="shared" ca="1" si="3"/>
        <v>7</v>
      </c>
      <c r="P2931" s="55">
        <f t="shared" ca="1" si="13"/>
        <v>1.3032649575033991E+22</v>
      </c>
      <c r="Q2931" s="56">
        <f t="shared" ca="1" si="14"/>
        <v>3.3884888895088376E+23</v>
      </c>
      <c r="R2931" s="57">
        <f t="shared" ca="1" si="15"/>
        <v>0</v>
      </c>
      <c r="S2931" s="8"/>
      <c r="T2931" s="8"/>
      <c r="U2931" s="8"/>
      <c r="V2931" s="8"/>
      <c r="W2931" s="8"/>
      <c r="X2931" s="8"/>
      <c r="Y2931" s="8"/>
      <c r="Z2931" s="8"/>
    </row>
    <row r="2932" spans="1:26" ht="15.75" customHeight="1">
      <c r="A2932" s="8"/>
      <c r="B2932" s="8"/>
      <c r="C2932" s="8"/>
      <c r="D2932" s="8"/>
      <c r="E2932" s="8"/>
      <c r="F2932" s="8"/>
      <c r="G2932" s="8"/>
      <c r="H2932" s="8"/>
      <c r="I2932" s="8"/>
      <c r="J2932" s="8"/>
      <c r="K2932" s="8"/>
      <c r="L2932" s="8"/>
      <c r="M2932" s="32"/>
      <c r="N2932" s="57" t="str">
        <f t="shared" si="17"/>
        <v/>
      </c>
      <c r="O2932" s="54">
        <f t="shared" ca="1" si="3"/>
        <v>96</v>
      </c>
      <c r="P2932" s="55">
        <f t="shared" ca="1" si="13"/>
        <v>-6.7769777790176754E+21</v>
      </c>
      <c r="Q2932" s="56">
        <f t="shared" ca="1" si="14"/>
        <v>3.3207191117186609E+23</v>
      </c>
      <c r="R2932" s="57">
        <f t="shared" ca="1" si="15"/>
        <v>1</v>
      </c>
      <c r="S2932" s="8"/>
      <c r="T2932" s="8"/>
      <c r="U2932" s="8"/>
      <c r="V2932" s="8"/>
      <c r="W2932" s="8"/>
      <c r="X2932" s="8"/>
      <c r="Y2932" s="8"/>
      <c r="Z2932" s="8"/>
    </row>
    <row r="2933" spans="1:26" ht="15.75" customHeight="1">
      <c r="A2933" s="8"/>
      <c r="B2933" s="8"/>
      <c r="C2933" s="8"/>
      <c r="D2933" s="8"/>
      <c r="E2933" s="8"/>
      <c r="F2933" s="8"/>
      <c r="G2933" s="8"/>
      <c r="H2933" s="8"/>
      <c r="I2933" s="8"/>
      <c r="J2933" s="8"/>
      <c r="K2933" s="8"/>
      <c r="L2933" s="8"/>
      <c r="M2933" s="32"/>
      <c r="N2933" s="57" t="str">
        <f t="shared" si="17"/>
        <v/>
      </c>
      <c r="O2933" s="54">
        <f t="shared" ca="1" si="3"/>
        <v>68</v>
      </c>
      <c r="P2933" s="55">
        <f t="shared" ca="1" si="13"/>
        <v>-6.6414382234373215E+21</v>
      </c>
      <c r="Q2933" s="56">
        <f t="shared" ca="1" si="14"/>
        <v>3.2543047294842875E+23</v>
      </c>
      <c r="R2933" s="57">
        <f t="shared" ca="1" si="15"/>
        <v>2</v>
      </c>
      <c r="S2933" s="8"/>
      <c r="T2933" s="8"/>
      <c r="U2933" s="8"/>
      <c r="V2933" s="8"/>
      <c r="W2933" s="8"/>
      <c r="X2933" s="8"/>
      <c r="Y2933" s="8"/>
      <c r="Z2933" s="8"/>
    </row>
    <row r="2934" spans="1:26" ht="15.75" customHeight="1">
      <c r="A2934" s="8"/>
      <c r="B2934" s="8"/>
      <c r="C2934" s="8"/>
      <c r="D2934" s="8"/>
      <c r="E2934" s="8"/>
      <c r="F2934" s="8"/>
      <c r="G2934" s="8"/>
      <c r="H2934" s="8"/>
      <c r="I2934" s="8"/>
      <c r="J2934" s="8"/>
      <c r="K2934" s="8"/>
      <c r="L2934" s="8"/>
      <c r="M2934" s="32"/>
      <c r="N2934" s="57" t="str">
        <f t="shared" si="17"/>
        <v/>
      </c>
      <c r="O2934" s="54">
        <f t="shared" ca="1" si="3"/>
        <v>54</v>
      </c>
      <c r="P2934" s="55">
        <f t="shared" ca="1" si="13"/>
        <v>1.3017218917937151E+22</v>
      </c>
      <c r="Q2934" s="56">
        <f t="shared" ca="1" si="14"/>
        <v>3.3844769186636593E+23</v>
      </c>
      <c r="R2934" s="57">
        <f t="shared" ca="1" si="15"/>
        <v>0</v>
      </c>
      <c r="S2934" s="8"/>
      <c r="T2934" s="8"/>
      <c r="U2934" s="8"/>
      <c r="V2934" s="8"/>
      <c r="W2934" s="8"/>
      <c r="X2934" s="8"/>
      <c r="Y2934" s="8"/>
      <c r="Z2934" s="8"/>
    </row>
    <row r="2935" spans="1:26" ht="15.75" customHeight="1">
      <c r="A2935" s="8"/>
      <c r="B2935" s="8"/>
      <c r="C2935" s="8"/>
      <c r="D2935" s="8"/>
      <c r="E2935" s="8"/>
      <c r="F2935" s="8"/>
      <c r="G2935" s="8"/>
      <c r="H2935" s="8"/>
      <c r="I2935" s="8"/>
      <c r="J2935" s="8"/>
      <c r="K2935" s="8"/>
      <c r="L2935" s="8"/>
      <c r="M2935" s="32"/>
      <c r="N2935" s="57" t="str">
        <f t="shared" si="17"/>
        <v/>
      </c>
      <c r="O2935" s="54">
        <f t="shared" ca="1" si="3"/>
        <v>3</v>
      </c>
      <c r="P2935" s="55">
        <f t="shared" ca="1" si="13"/>
        <v>1.3537907674654637E+22</v>
      </c>
      <c r="Q2935" s="56">
        <f t="shared" ca="1" si="14"/>
        <v>3.5198559954102056E+23</v>
      </c>
      <c r="R2935" s="57">
        <f t="shared" ca="1" si="15"/>
        <v>0</v>
      </c>
      <c r="S2935" s="8"/>
      <c r="T2935" s="8"/>
      <c r="U2935" s="8"/>
      <c r="V2935" s="8"/>
      <c r="W2935" s="8"/>
      <c r="X2935" s="8"/>
      <c r="Y2935" s="8"/>
      <c r="Z2935" s="8"/>
    </row>
    <row r="2936" spans="1:26" ht="15.75" customHeight="1">
      <c r="A2936" s="8"/>
      <c r="B2936" s="8"/>
      <c r="C2936" s="8"/>
      <c r="D2936" s="8"/>
      <c r="E2936" s="8"/>
      <c r="F2936" s="8"/>
      <c r="G2936" s="8"/>
      <c r="H2936" s="8"/>
      <c r="I2936" s="8"/>
      <c r="J2936" s="8"/>
      <c r="K2936" s="8"/>
      <c r="L2936" s="8"/>
      <c r="M2936" s="32"/>
      <c r="N2936" s="57" t="str">
        <f t="shared" si="17"/>
        <v/>
      </c>
      <c r="O2936" s="54">
        <f t="shared" ca="1" si="3"/>
        <v>90</v>
      </c>
      <c r="P2936" s="55">
        <f t="shared" ca="1" si="13"/>
        <v>-7.0397119908204113E+21</v>
      </c>
      <c r="Q2936" s="56">
        <f t="shared" ca="1" si="14"/>
        <v>3.4494588755020016E+23</v>
      </c>
      <c r="R2936" s="57">
        <f t="shared" ca="1" si="15"/>
        <v>1</v>
      </c>
      <c r="S2936" s="8"/>
      <c r="T2936" s="8"/>
      <c r="U2936" s="8"/>
      <c r="V2936" s="8"/>
      <c r="W2936" s="8"/>
      <c r="X2936" s="8"/>
      <c r="Y2936" s="8"/>
      <c r="Z2936" s="8"/>
    </row>
    <row r="2937" spans="1:26" ht="15.75" customHeight="1">
      <c r="A2937" s="8"/>
      <c r="B2937" s="8"/>
      <c r="C2937" s="8"/>
      <c r="D2937" s="8"/>
      <c r="E2937" s="8"/>
      <c r="F2937" s="8"/>
      <c r="G2937" s="8"/>
      <c r="H2937" s="8"/>
      <c r="I2937" s="8"/>
      <c r="J2937" s="8"/>
      <c r="K2937" s="8"/>
      <c r="L2937" s="8"/>
      <c r="M2937" s="32"/>
      <c r="N2937" s="57" t="str">
        <f t="shared" si="17"/>
        <v/>
      </c>
      <c r="O2937" s="54">
        <f t="shared" ca="1" si="3"/>
        <v>2</v>
      </c>
      <c r="P2937" s="55">
        <f t="shared" ca="1" si="13"/>
        <v>1.3797835502008008E+22</v>
      </c>
      <c r="Q2937" s="56">
        <f t="shared" ca="1" si="14"/>
        <v>3.5874372305220815E+23</v>
      </c>
      <c r="R2937" s="57">
        <f t="shared" ca="1" si="15"/>
        <v>0</v>
      </c>
      <c r="S2937" s="8"/>
      <c r="T2937" s="8"/>
      <c r="U2937" s="8"/>
      <c r="V2937" s="8"/>
      <c r="W2937" s="8"/>
      <c r="X2937" s="8"/>
      <c r="Y2937" s="8"/>
      <c r="Z2937" s="8"/>
    </row>
    <row r="2938" spans="1:26" ht="15.75" customHeight="1">
      <c r="A2938" s="8"/>
      <c r="B2938" s="8"/>
      <c r="C2938" s="8"/>
      <c r="D2938" s="8"/>
      <c r="E2938" s="8"/>
      <c r="F2938" s="8"/>
      <c r="G2938" s="8"/>
      <c r="H2938" s="8"/>
      <c r="I2938" s="8"/>
      <c r="J2938" s="8"/>
      <c r="K2938" s="8"/>
      <c r="L2938" s="8"/>
      <c r="M2938" s="32"/>
      <c r="N2938" s="57" t="str">
        <f t="shared" si="17"/>
        <v/>
      </c>
      <c r="O2938" s="54">
        <f t="shared" ca="1" si="3"/>
        <v>93</v>
      </c>
      <c r="P2938" s="55">
        <f t="shared" ca="1" si="13"/>
        <v>-7.1748744610441635E+21</v>
      </c>
      <c r="Q2938" s="56">
        <f t="shared" ca="1" si="14"/>
        <v>3.5156884859116398E+23</v>
      </c>
      <c r="R2938" s="57">
        <f t="shared" ca="1" si="15"/>
        <v>1</v>
      </c>
      <c r="S2938" s="8"/>
      <c r="T2938" s="8"/>
      <c r="U2938" s="8"/>
      <c r="V2938" s="8"/>
      <c r="W2938" s="8"/>
      <c r="X2938" s="8"/>
      <c r="Y2938" s="8"/>
      <c r="Z2938" s="8"/>
    </row>
    <row r="2939" spans="1:26" ht="15.75" customHeight="1">
      <c r="A2939" s="8"/>
      <c r="B2939" s="8"/>
      <c r="C2939" s="8"/>
      <c r="D2939" s="8"/>
      <c r="E2939" s="8"/>
      <c r="F2939" s="8"/>
      <c r="G2939" s="8"/>
      <c r="H2939" s="8"/>
      <c r="I2939" s="8"/>
      <c r="J2939" s="8"/>
      <c r="K2939" s="8"/>
      <c r="L2939" s="8"/>
      <c r="M2939" s="32"/>
      <c r="N2939" s="57" t="str">
        <f t="shared" si="17"/>
        <v/>
      </c>
      <c r="O2939" s="54">
        <f t="shared" ca="1" si="3"/>
        <v>14</v>
      </c>
      <c r="P2939" s="55">
        <f t="shared" ca="1" si="13"/>
        <v>1.4062753943646561E+22</v>
      </c>
      <c r="Q2939" s="56">
        <f t="shared" ca="1" si="14"/>
        <v>3.6563160253481053E+23</v>
      </c>
      <c r="R2939" s="57">
        <f t="shared" ca="1" si="15"/>
        <v>0</v>
      </c>
      <c r="S2939" s="8"/>
      <c r="T2939" s="8"/>
      <c r="U2939" s="8"/>
      <c r="V2939" s="8"/>
      <c r="W2939" s="8"/>
      <c r="X2939" s="8"/>
      <c r="Y2939" s="8"/>
      <c r="Z2939" s="8"/>
    </row>
    <row r="2940" spans="1:26" ht="15.75" customHeight="1">
      <c r="A2940" s="8"/>
      <c r="B2940" s="8"/>
      <c r="C2940" s="8"/>
      <c r="D2940" s="8"/>
      <c r="E2940" s="8"/>
      <c r="F2940" s="8"/>
      <c r="G2940" s="8"/>
      <c r="H2940" s="8"/>
      <c r="I2940" s="8"/>
      <c r="J2940" s="8"/>
      <c r="K2940" s="8"/>
      <c r="L2940" s="8"/>
      <c r="M2940" s="32"/>
      <c r="N2940" s="57" t="str">
        <f t="shared" si="17"/>
        <v/>
      </c>
      <c r="O2940" s="54">
        <f t="shared" ca="1" si="3"/>
        <v>67</v>
      </c>
      <c r="P2940" s="55">
        <f t="shared" ca="1" si="13"/>
        <v>-7.3126320506962109E+21</v>
      </c>
      <c r="Q2940" s="56">
        <f t="shared" ca="1" si="14"/>
        <v>3.5831897048411432E+23</v>
      </c>
      <c r="R2940" s="57">
        <f t="shared" ca="1" si="15"/>
        <v>1</v>
      </c>
      <c r="S2940" s="8"/>
      <c r="T2940" s="8"/>
      <c r="U2940" s="8"/>
      <c r="V2940" s="8"/>
      <c r="W2940" s="8"/>
      <c r="X2940" s="8"/>
      <c r="Y2940" s="8"/>
      <c r="Z2940" s="8"/>
    </row>
    <row r="2941" spans="1:26" ht="15.75" customHeight="1">
      <c r="A2941" s="8"/>
      <c r="B2941" s="8"/>
      <c r="C2941" s="8"/>
      <c r="D2941" s="8"/>
      <c r="E2941" s="8"/>
      <c r="F2941" s="8"/>
      <c r="G2941" s="8"/>
      <c r="H2941" s="8"/>
      <c r="I2941" s="8"/>
      <c r="J2941" s="8"/>
      <c r="K2941" s="8"/>
      <c r="L2941" s="8"/>
      <c r="M2941" s="32"/>
      <c r="N2941" s="57" t="str">
        <f t="shared" si="17"/>
        <v/>
      </c>
      <c r="O2941" s="54">
        <f t="shared" ca="1" si="3"/>
        <v>52</v>
      </c>
      <c r="P2941" s="55">
        <f t="shared" ca="1" si="13"/>
        <v>1.4332758819364573E+22</v>
      </c>
      <c r="Q2941" s="56">
        <f t="shared" ca="1" si="14"/>
        <v>3.7265172930347888E+23</v>
      </c>
      <c r="R2941" s="57">
        <f t="shared" ca="1" si="15"/>
        <v>0</v>
      </c>
      <c r="S2941" s="8"/>
      <c r="T2941" s="8"/>
      <c r="U2941" s="8"/>
      <c r="V2941" s="8"/>
      <c r="W2941" s="8"/>
      <c r="X2941" s="8"/>
      <c r="Y2941" s="8"/>
      <c r="Z2941" s="8"/>
    </row>
    <row r="2942" spans="1:26" ht="15.75" customHeight="1">
      <c r="A2942" s="8"/>
      <c r="B2942" s="8"/>
      <c r="C2942" s="8"/>
      <c r="D2942" s="8"/>
      <c r="E2942" s="8"/>
      <c r="F2942" s="8"/>
      <c r="G2942" s="8"/>
      <c r="H2942" s="8"/>
      <c r="I2942" s="8"/>
      <c r="J2942" s="8"/>
      <c r="K2942" s="8"/>
      <c r="L2942" s="8"/>
      <c r="M2942" s="32"/>
      <c r="N2942" s="57" t="str">
        <f t="shared" si="17"/>
        <v/>
      </c>
      <c r="O2942" s="54">
        <f t="shared" ca="1" si="3"/>
        <v>44</v>
      </c>
      <c r="P2942" s="55">
        <f t="shared" ca="1" si="13"/>
        <v>1.4906069172139156E+22</v>
      </c>
      <c r="Q2942" s="56">
        <f t="shared" ca="1" si="14"/>
        <v>3.8755779847561805E+23</v>
      </c>
      <c r="R2942" s="57">
        <f t="shared" ca="1" si="15"/>
        <v>0</v>
      </c>
      <c r="S2942" s="8"/>
      <c r="T2942" s="8"/>
      <c r="U2942" s="8"/>
      <c r="V2942" s="8"/>
      <c r="W2942" s="8"/>
      <c r="X2942" s="8"/>
      <c r="Y2942" s="8"/>
      <c r="Z2942" s="8"/>
    </row>
    <row r="2943" spans="1:26" ht="15.75" customHeight="1">
      <c r="A2943" s="8"/>
      <c r="B2943" s="8"/>
      <c r="C2943" s="8"/>
      <c r="D2943" s="8"/>
      <c r="E2943" s="8"/>
      <c r="F2943" s="8"/>
      <c r="G2943" s="8"/>
      <c r="H2943" s="8"/>
      <c r="I2943" s="8"/>
      <c r="J2943" s="8"/>
      <c r="K2943" s="8"/>
      <c r="L2943" s="8"/>
      <c r="M2943" s="32"/>
      <c r="N2943" s="57" t="str">
        <f t="shared" si="17"/>
        <v/>
      </c>
      <c r="O2943" s="54">
        <f t="shared" ca="1" si="3"/>
        <v>47</v>
      </c>
      <c r="P2943" s="55">
        <f t="shared" ca="1" si="13"/>
        <v>1.5502311939024722E+22</v>
      </c>
      <c r="Q2943" s="56">
        <f t="shared" ca="1" si="14"/>
        <v>4.0306011041464274E+23</v>
      </c>
      <c r="R2943" s="57">
        <f t="shared" ca="1" si="15"/>
        <v>0</v>
      </c>
      <c r="S2943" s="8"/>
      <c r="T2943" s="8"/>
      <c r="U2943" s="8"/>
      <c r="V2943" s="8"/>
      <c r="W2943" s="8"/>
      <c r="X2943" s="8"/>
      <c r="Y2943" s="8"/>
      <c r="Z2943" s="8"/>
    </row>
    <row r="2944" spans="1:26" ht="15.75" customHeight="1">
      <c r="A2944" s="8"/>
      <c r="B2944" s="8"/>
      <c r="C2944" s="8"/>
      <c r="D2944" s="8"/>
      <c r="E2944" s="8"/>
      <c r="F2944" s="8"/>
      <c r="G2944" s="8"/>
      <c r="H2944" s="8"/>
      <c r="I2944" s="8"/>
      <c r="J2944" s="8"/>
      <c r="K2944" s="8"/>
      <c r="L2944" s="8"/>
      <c r="M2944" s="32"/>
      <c r="N2944" s="57" t="str">
        <f t="shared" si="17"/>
        <v/>
      </c>
      <c r="O2944" s="54">
        <f t="shared" ca="1" si="3"/>
        <v>94</v>
      </c>
      <c r="P2944" s="55">
        <f t="shared" ca="1" si="13"/>
        <v>-8.0612022082928546E+21</v>
      </c>
      <c r="Q2944" s="56">
        <f t="shared" ca="1" si="14"/>
        <v>3.9499890820634986E+23</v>
      </c>
      <c r="R2944" s="57">
        <f t="shared" ca="1" si="15"/>
        <v>1</v>
      </c>
      <c r="S2944" s="8"/>
      <c r="T2944" s="8"/>
      <c r="U2944" s="8"/>
      <c r="V2944" s="8"/>
      <c r="W2944" s="8"/>
      <c r="X2944" s="8"/>
      <c r="Y2944" s="8"/>
      <c r="Z2944" s="8"/>
    </row>
    <row r="2945" spans="1:26" ht="15.75" customHeight="1">
      <c r="A2945" s="8"/>
      <c r="B2945" s="8"/>
      <c r="C2945" s="8"/>
      <c r="D2945" s="8"/>
      <c r="E2945" s="8"/>
      <c r="F2945" s="8"/>
      <c r="G2945" s="8"/>
      <c r="H2945" s="8"/>
      <c r="I2945" s="8"/>
      <c r="J2945" s="8"/>
      <c r="K2945" s="8"/>
      <c r="L2945" s="8"/>
      <c r="M2945" s="32"/>
      <c r="N2945" s="57" t="str">
        <f t="shared" si="17"/>
        <v/>
      </c>
      <c r="O2945" s="54">
        <f t="shared" ca="1" si="3"/>
        <v>31</v>
      </c>
      <c r="P2945" s="55">
        <f t="shared" ca="1" si="13"/>
        <v>1.5799956328253995E+22</v>
      </c>
      <c r="Q2945" s="56">
        <f t="shared" ca="1" si="14"/>
        <v>4.1079886453460384E+23</v>
      </c>
      <c r="R2945" s="57">
        <f t="shared" ca="1" si="15"/>
        <v>0</v>
      </c>
      <c r="S2945" s="8"/>
      <c r="T2945" s="8"/>
      <c r="U2945" s="8"/>
      <c r="V2945" s="8"/>
      <c r="W2945" s="8"/>
      <c r="X2945" s="8"/>
      <c r="Y2945" s="8"/>
      <c r="Z2945" s="8"/>
    </row>
    <row r="2946" spans="1:26" ht="15.75" customHeight="1">
      <c r="A2946" s="8"/>
      <c r="B2946" s="8"/>
      <c r="C2946" s="8"/>
      <c r="D2946" s="8"/>
      <c r="E2946" s="8"/>
      <c r="F2946" s="8"/>
      <c r="G2946" s="8"/>
      <c r="H2946" s="8"/>
      <c r="I2946" s="8"/>
      <c r="J2946" s="8"/>
      <c r="K2946" s="8"/>
      <c r="L2946" s="8"/>
      <c r="M2946" s="32"/>
      <c r="N2946" s="57" t="str">
        <f t="shared" si="17"/>
        <v/>
      </c>
      <c r="O2946" s="54">
        <f t="shared" ca="1" si="3"/>
        <v>48</v>
      </c>
      <c r="P2946" s="55">
        <f t="shared" ca="1" si="13"/>
        <v>1.6431954581384153E+22</v>
      </c>
      <c r="Q2946" s="56">
        <f t="shared" ca="1" si="14"/>
        <v>4.2723081911598801E+23</v>
      </c>
      <c r="R2946" s="57">
        <f t="shared" ca="1" si="15"/>
        <v>0</v>
      </c>
      <c r="S2946" s="8"/>
      <c r="T2946" s="8"/>
      <c r="U2946" s="8"/>
      <c r="V2946" s="8"/>
      <c r="W2946" s="8"/>
      <c r="X2946" s="8"/>
      <c r="Y2946" s="8"/>
      <c r="Z2946" s="8"/>
    </row>
    <row r="2947" spans="1:26" ht="15.75" customHeight="1">
      <c r="A2947" s="8"/>
      <c r="B2947" s="8"/>
      <c r="C2947" s="8"/>
      <c r="D2947" s="8"/>
      <c r="E2947" s="8"/>
      <c r="F2947" s="8"/>
      <c r="G2947" s="8"/>
      <c r="H2947" s="8"/>
      <c r="I2947" s="8"/>
      <c r="J2947" s="8"/>
      <c r="K2947" s="8"/>
      <c r="L2947" s="8"/>
      <c r="M2947" s="32"/>
      <c r="N2947" s="57" t="str">
        <f t="shared" si="17"/>
        <v/>
      </c>
      <c r="O2947" s="54">
        <f t="shared" ca="1" si="3"/>
        <v>91</v>
      </c>
      <c r="P2947" s="55">
        <f t="shared" ca="1" si="13"/>
        <v>-8.54461638231976E+21</v>
      </c>
      <c r="Q2947" s="56">
        <f t="shared" ca="1" si="14"/>
        <v>4.1868620273366826E+23</v>
      </c>
      <c r="R2947" s="57">
        <f t="shared" ca="1" si="15"/>
        <v>1</v>
      </c>
      <c r="S2947" s="8"/>
      <c r="T2947" s="8"/>
      <c r="U2947" s="8"/>
      <c r="V2947" s="8"/>
      <c r="W2947" s="8"/>
      <c r="X2947" s="8"/>
      <c r="Y2947" s="8"/>
      <c r="Z2947" s="8"/>
    </row>
    <row r="2948" spans="1:26" ht="15.75" customHeight="1">
      <c r="A2948" s="8"/>
      <c r="B2948" s="8"/>
      <c r="C2948" s="8"/>
      <c r="D2948" s="8"/>
      <c r="E2948" s="8"/>
      <c r="F2948" s="8"/>
      <c r="G2948" s="8"/>
      <c r="H2948" s="8"/>
      <c r="I2948" s="8"/>
      <c r="J2948" s="8"/>
      <c r="K2948" s="8"/>
      <c r="L2948" s="8"/>
      <c r="M2948" s="32"/>
      <c r="N2948" s="57" t="str">
        <f t="shared" si="17"/>
        <v/>
      </c>
      <c r="O2948" s="54">
        <f t="shared" ca="1" si="3"/>
        <v>48</v>
      </c>
      <c r="P2948" s="55">
        <f t="shared" ca="1" si="13"/>
        <v>1.6747448109346731E+22</v>
      </c>
      <c r="Q2948" s="56">
        <f t="shared" ca="1" si="14"/>
        <v>4.3543365084301501E+23</v>
      </c>
      <c r="R2948" s="57">
        <f t="shared" ca="1" si="15"/>
        <v>0</v>
      </c>
      <c r="S2948" s="8"/>
      <c r="T2948" s="8"/>
      <c r="U2948" s="8"/>
      <c r="V2948" s="8"/>
      <c r="W2948" s="8"/>
      <c r="X2948" s="8"/>
      <c r="Y2948" s="8"/>
      <c r="Z2948" s="8"/>
    </row>
    <row r="2949" spans="1:26" ht="15.75" customHeight="1">
      <c r="A2949" s="8"/>
      <c r="B2949" s="8"/>
      <c r="C2949" s="8"/>
      <c r="D2949" s="8"/>
      <c r="E2949" s="8"/>
      <c r="F2949" s="8"/>
      <c r="G2949" s="8"/>
      <c r="H2949" s="8"/>
      <c r="I2949" s="8"/>
      <c r="J2949" s="8"/>
      <c r="K2949" s="8"/>
      <c r="L2949" s="8"/>
      <c r="M2949" s="32"/>
      <c r="N2949" s="57" t="str">
        <f t="shared" si="17"/>
        <v/>
      </c>
      <c r="O2949" s="54">
        <f t="shared" ca="1" si="3"/>
        <v>80</v>
      </c>
      <c r="P2949" s="55">
        <f t="shared" ca="1" si="13"/>
        <v>-8.7086730168603005E+21</v>
      </c>
      <c r="Q2949" s="56">
        <f t="shared" ca="1" si="14"/>
        <v>4.267249778261547E+23</v>
      </c>
      <c r="R2949" s="57">
        <f t="shared" ca="1" si="15"/>
        <v>1</v>
      </c>
      <c r="S2949" s="8"/>
      <c r="T2949" s="8"/>
      <c r="U2949" s="8"/>
      <c r="V2949" s="8"/>
      <c r="W2949" s="8"/>
      <c r="X2949" s="8"/>
      <c r="Y2949" s="8"/>
      <c r="Z2949" s="8"/>
    </row>
    <row r="2950" spans="1:26" ht="15.75" customHeight="1">
      <c r="A2950" s="8"/>
      <c r="B2950" s="8"/>
      <c r="C2950" s="8"/>
      <c r="D2950" s="8"/>
      <c r="E2950" s="8"/>
      <c r="F2950" s="8"/>
      <c r="G2950" s="8"/>
      <c r="H2950" s="8"/>
      <c r="I2950" s="8"/>
      <c r="J2950" s="8"/>
      <c r="K2950" s="8"/>
      <c r="L2950" s="8"/>
      <c r="M2950" s="32"/>
      <c r="N2950" s="57" t="str">
        <f t="shared" si="17"/>
        <v/>
      </c>
      <c r="O2950" s="54">
        <f t="shared" ca="1" si="3"/>
        <v>27</v>
      </c>
      <c r="P2950" s="55">
        <f t="shared" ca="1" si="13"/>
        <v>1.7068999113046189E+22</v>
      </c>
      <c r="Q2950" s="56">
        <f t="shared" ca="1" si="14"/>
        <v>4.4379397693920089E+23</v>
      </c>
      <c r="R2950" s="57">
        <f t="shared" ca="1" si="15"/>
        <v>0</v>
      </c>
      <c r="S2950" s="8"/>
      <c r="T2950" s="8"/>
      <c r="U2950" s="8"/>
      <c r="V2950" s="8"/>
      <c r="W2950" s="8"/>
      <c r="X2950" s="8"/>
      <c r="Y2950" s="8"/>
      <c r="Z2950" s="8"/>
    </row>
    <row r="2951" spans="1:26" ht="15.75" customHeight="1">
      <c r="A2951" s="8"/>
      <c r="B2951" s="8"/>
      <c r="C2951" s="8"/>
      <c r="D2951" s="8"/>
      <c r="E2951" s="8"/>
      <c r="F2951" s="8"/>
      <c r="G2951" s="8"/>
      <c r="H2951" s="8"/>
      <c r="I2951" s="8"/>
      <c r="J2951" s="8"/>
      <c r="K2951" s="8"/>
      <c r="L2951" s="8"/>
      <c r="M2951" s="32"/>
      <c r="N2951" s="57" t="str">
        <f t="shared" si="17"/>
        <v/>
      </c>
      <c r="O2951" s="54">
        <f t="shared" ca="1" si="3"/>
        <v>32</v>
      </c>
      <c r="P2951" s="55">
        <f t="shared" ca="1" si="13"/>
        <v>1.7751759077568036E+22</v>
      </c>
      <c r="Q2951" s="56">
        <f t="shared" ca="1" si="14"/>
        <v>4.6154573601676895E+23</v>
      </c>
      <c r="R2951" s="57">
        <f t="shared" ca="1" si="15"/>
        <v>0</v>
      </c>
      <c r="S2951" s="8"/>
      <c r="T2951" s="8"/>
      <c r="U2951" s="8"/>
      <c r="V2951" s="8"/>
      <c r="W2951" s="8"/>
      <c r="X2951" s="8"/>
      <c r="Y2951" s="8"/>
      <c r="Z2951" s="8"/>
    </row>
    <row r="2952" spans="1:26" ht="15.75" customHeight="1">
      <c r="A2952" s="8"/>
      <c r="B2952" s="8"/>
      <c r="C2952" s="8"/>
      <c r="D2952" s="8"/>
      <c r="E2952" s="8"/>
      <c r="F2952" s="8"/>
      <c r="G2952" s="8"/>
      <c r="H2952" s="8"/>
      <c r="I2952" s="8"/>
      <c r="J2952" s="8"/>
      <c r="K2952" s="8"/>
      <c r="L2952" s="8"/>
      <c r="M2952" s="32"/>
      <c r="N2952" s="57" t="str">
        <f t="shared" si="17"/>
        <v/>
      </c>
      <c r="O2952" s="54">
        <f t="shared" ca="1" si="3"/>
        <v>79</v>
      </c>
      <c r="P2952" s="55">
        <f t="shared" ca="1" si="13"/>
        <v>-9.230914720335379E+21</v>
      </c>
      <c r="Q2952" s="56">
        <f t="shared" ca="1" si="14"/>
        <v>4.5231482129643355E+23</v>
      </c>
      <c r="R2952" s="57">
        <f t="shared" ca="1" si="15"/>
        <v>1</v>
      </c>
      <c r="S2952" s="8"/>
      <c r="T2952" s="8"/>
      <c r="U2952" s="8"/>
      <c r="V2952" s="8"/>
      <c r="W2952" s="8"/>
      <c r="X2952" s="8"/>
      <c r="Y2952" s="8"/>
      <c r="Z2952" s="8"/>
    </row>
    <row r="2953" spans="1:26" ht="15.75" customHeight="1">
      <c r="A2953" s="8"/>
      <c r="B2953" s="8"/>
      <c r="C2953" s="8"/>
      <c r="D2953" s="8"/>
      <c r="E2953" s="8"/>
      <c r="F2953" s="8"/>
      <c r="G2953" s="8"/>
      <c r="H2953" s="8"/>
      <c r="I2953" s="8"/>
      <c r="J2953" s="8"/>
      <c r="K2953" s="8"/>
      <c r="L2953" s="8"/>
      <c r="M2953" s="32"/>
      <c r="N2953" s="57" t="str">
        <f t="shared" si="17"/>
        <v/>
      </c>
      <c r="O2953" s="54">
        <f t="shared" ca="1" si="3"/>
        <v>51</v>
      </c>
      <c r="P2953" s="55">
        <f t="shared" ca="1" si="13"/>
        <v>1.8092592851857342E+22</v>
      </c>
      <c r="Q2953" s="56">
        <f t="shared" ca="1" si="14"/>
        <v>4.7040741414829088E+23</v>
      </c>
      <c r="R2953" s="57">
        <f t="shared" ca="1" si="15"/>
        <v>0</v>
      </c>
      <c r="S2953" s="8"/>
      <c r="T2953" s="8"/>
      <c r="U2953" s="8"/>
      <c r="V2953" s="8"/>
      <c r="W2953" s="8"/>
      <c r="X2953" s="8"/>
      <c r="Y2953" s="8"/>
      <c r="Z2953" s="8"/>
    </row>
    <row r="2954" spans="1:26" ht="15.75" customHeight="1">
      <c r="A2954" s="8"/>
      <c r="B2954" s="8"/>
      <c r="C2954" s="8"/>
      <c r="D2954" s="8"/>
      <c r="E2954" s="8"/>
      <c r="F2954" s="8"/>
      <c r="G2954" s="8"/>
      <c r="H2954" s="8"/>
      <c r="I2954" s="8"/>
      <c r="J2954" s="8"/>
      <c r="K2954" s="8"/>
      <c r="L2954" s="8"/>
      <c r="M2954" s="32"/>
      <c r="N2954" s="57" t="str">
        <f t="shared" si="17"/>
        <v/>
      </c>
      <c r="O2954" s="54">
        <f t="shared" ca="1" si="3"/>
        <v>87</v>
      </c>
      <c r="P2954" s="55">
        <f t="shared" ca="1" si="13"/>
        <v>-9.4081482829658178E+21</v>
      </c>
      <c r="Q2954" s="56">
        <f t="shared" ca="1" si="14"/>
        <v>4.6099926586532504E+23</v>
      </c>
      <c r="R2954" s="57">
        <f t="shared" ca="1" si="15"/>
        <v>1</v>
      </c>
      <c r="S2954" s="8"/>
      <c r="T2954" s="8"/>
      <c r="U2954" s="8"/>
      <c r="V2954" s="8"/>
      <c r="W2954" s="8"/>
      <c r="X2954" s="8"/>
      <c r="Y2954" s="8"/>
      <c r="Z2954" s="8"/>
    </row>
    <row r="2955" spans="1:26" ht="15.75" customHeight="1">
      <c r="A2955" s="8"/>
      <c r="B2955" s="8"/>
      <c r="C2955" s="8"/>
      <c r="D2955" s="8"/>
      <c r="E2955" s="8"/>
      <c r="F2955" s="8"/>
      <c r="G2955" s="8"/>
      <c r="H2955" s="8"/>
      <c r="I2955" s="8"/>
      <c r="J2955" s="8"/>
      <c r="K2955" s="8"/>
      <c r="L2955" s="8"/>
      <c r="M2955" s="32"/>
      <c r="N2955" s="57" t="str">
        <f t="shared" si="17"/>
        <v/>
      </c>
      <c r="O2955" s="54">
        <f t="shared" ca="1" si="3"/>
        <v>56</v>
      </c>
      <c r="P2955" s="55">
        <f t="shared" ca="1" si="13"/>
        <v>1.8439970634613001E+22</v>
      </c>
      <c r="Q2955" s="56">
        <f t="shared" ca="1" si="14"/>
        <v>4.7943923649993807E+23</v>
      </c>
      <c r="R2955" s="57">
        <f t="shared" ca="1" si="15"/>
        <v>0</v>
      </c>
      <c r="S2955" s="8"/>
      <c r="T2955" s="8"/>
      <c r="U2955" s="8"/>
      <c r="V2955" s="8"/>
      <c r="W2955" s="8"/>
      <c r="X2955" s="8"/>
      <c r="Y2955" s="8"/>
      <c r="Z2955" s="8"/>
    </row>
    <row r="2956" spans="1:26" ht="15.75" customHeight="1">
      <c r="A2956" s="8"/>
      <c r="B2956" s="8"/>
      <c r="C2956" s="8"/>
      <c r="D2956" s="8"/>
      <c r="E2956" s="8"/>
      <c r="F2956" s="8"/>
      <c r="G2956" s="8"/>
      <c r="H2956" s="8"/>
      <c r="I2956" s="8"/>
      <c r="J2956" s="8"/>
      <c r="K2956" s="8"/>
      <c r="L2956" s="8"/>
      <c r="M2956" s="32"/>
      <c r="N2956" s="57" t="str">
        <f t="shared" si="17"/>
        <v/>
      </c>
      <c r="O2956" s="54">
        <f t="shared" ca="1" si="3"/>
        <v>64</v>
      </c>
      <c r="P2956" s="55">
        <f t="shared" ca="1" si="13"/>
        <v>-9.5887847299987622E+21</v>
      </c>
      <c r="Q2956" s="56">
        <f t="shared" ca="1" si="14"/>
        <v>4.6985045176993928E+23</v>
      </c>
      <c r="R2956" s="57">
        <f t="shared" ca="1" si="15"/>
        <v>1</v>
      </c>
      <c r="S2956" s="8"/>
      <c r="T2956" s="8"/>
      <c r="U2956" s="8"/>
      <c r="V2956" s="8"/>
      <c r="W2956" s="8"/>
      <c r="X2956" s="8"/>
      <c r="Y2956" s="8"/>
      <c r="Z2956" s="8"/>
    </row>
    <row r="2957" spans="1:26" ht="15.75" customHeight="1">
      <c r="A2957" s="8"/>
      <c r="B2957" s="8"/>
      <c r="C2957" s="8"/>
      <c r="D2957" s="8"/>
      <c r="E2957" s="8"/>
      <c r="F2957" s="8"/>
      <c r="G2957" s="8"/>
      <c r="H2957" s="8"/>
      <c r="I2957" s="8"/>
      <c r="J2957" s="8"/>
      <c r="K2957" s="8"/>
      <c r="L2957" s="8"/>
      <c r="M2957" s="32"/>
      <c r="N2957" s="57" t="str">
        <f t="shared" si="17"/>
        <v/>
      </c>
      <c r="O2957" s="54">
        <f t="shared" ca="1" si="3"/>
        <v>96</v>
      </c>
      <c r="P2957" s="55">
        <f t="shared" ca="1" si="13"/>
        <v>-9.3970090353987861E+21</v>
      </c>
      <c r="Q2957" s="56">
        <f t="shared" ca="1" si="14"/>
        <v>4.604534427345405E+23</v>
      </c>
      <c r="R2957" s="57">
        <f t="shared" ca="1" si="15"/>
        <v>2</v>
      </c>
      <c r="S2957" s="8"/>
      <c r="T2957" s="8"/>
      <c r="U2957" s="8"/>
      <c r="V2957" s="8"/>
      <c r="W2957" s="8"/>
      <c r="X2957" s="8"/>
      <c r="Y2957" s="8"/>
      <c r="Z2957" s="8"/>
    </row>
    <row r="2958" spans="1:26" ht="15.75" customHeight="1">
      <c r="A2958" s="8"/>
      <c r="B2958" s="8"/>
      <c r="C2958" s="8"/>
      <c r="D2958" s="8"/>
      <c r="E2958" s="8"/>
      <c r="F2958" s="8"/>
      <c r="G2958" s="8"/>
      <c r="H2958" s="8"/>
      <c r="I2958" s="8"/>
      <c r="J2958" s="8"/>
      <c r="K2958" s="8"/>
      <c r="L2958" s="8"/>
      <c r="M2958" s="32"/>
      <c r="N2958" s="57" t="str">
        <f t="shared" si="17"/>
        <v/>
      </c>
      <c r="O2958" s="54">
        <f t="shared" ca="1" si="3"/>
        <v>30</v>
      </c>
      <c r="P2958" s="55">
        <f t="shared" ca="1" si="13"/>
        <v>1.841813770938162E+22</v>
      </c>
      <c r="Q2958" s="56">
        <f t="shared" ca="1" si="14"/>
        <v>4.7887158044392215E+23</v>
      </c>
      <c r="R2958" s="57">
        <f t="shared" ca="1" si="15"/>
        <v>0</v>
      </c>
      <c r="S2958" s="8"/>
      <c r="T2958" s="8"/>
      <c r="U2958" s="8"/>
      <c r="V2958" s="8"/>
      <c r="W2958" s="8"/>
      <c r="X2958" s="8"/>
      <c r="Y2958" s="8"/>
      <c r="Z2958" s="8"/>
    </row>
    <row r="2959" spans="1:26" ht="15.75" customHeight="1">
      <c r="A2959" s="8"/>
      <c r="B2959" s="8"/>
      <c r="C2959" s="8"/>
      <c r="D2959" s="8"/>
      <c r="E2959" s="8"/>
      <c r="F2959" s="8"/>
      <c r="G2959" s="8"/>
      <c r="H2959" s="8"/>
      <c r="I2959" s="8"/>
      <c r="J2959" s="8"/>
      <c r="K2959" s="8"/>
      <c r="L2959" s="8"/>
      <c r="M2959" s="32"/>
      <c r="N2959" s="57" t="str">
        <f t="shared" si="17"/>
        <v/>
      </c>
      <c r="O2959" s="54">
        <f t="shared" ca="1" si="3"/>
        <v>4</v>
      </c>
      <c r="P2959" s="55">
        <f t="shared" ca="1" si="13"/>
        <v>1.9154863217756885E+22</v>
      </c>
      <c r="Q2959" s="56">
        <f t="shared" ca="1" si="14"/>
        <v>4.9802644366167906E+23</v>
      </c>
      <c r="R2959" s="57">
        <f t="shared" ca="1" si="15"/>
        <v>0</v>
      </c>
      <c r="S2959" s="8"/>
      <c r="T2959" s="8"/>
      <c r="U2959" s="8"/>
      <c r="V2959" s="8"/>
      <c r="W2959" s="8"/>
      <c r="X2959" s="8"/>
      <c r="Y2959" s="8"/>
      <c r="Z2959" s="8"/>
    </row>
    <row r="2960" spans="1:26" ht="15.75" customHeight="1">
      <c r="A2960" s="8"/>
      <c r="B2960" s="8"/>
      <c r="C2960" s="8"/>
      <c r="D2960" s="8"/>
      <c r="E2960" s="8"/>
      <c r="F2960" s="8"/>
      <c r="G2960" s="8"/>
      <c r="H2960" s="8"/>
      <c r="I2960" s="8"/>
      <c r="J2960" s="8"/>
      <c r="K2960" s="8"/>
      <c r="L2960" s="8"/>
      <c r="M2960" s="32"/>
      <c r="N2960" s="57" t="str">
        <f t="shared" si="17"/>
        <v/>
      </c>
      <c r="O2960" s="54">
        <f t="shared" ca="1" si="3"/>
        <v>96</v>
      </c>
      <c r="P2960" s="55">
        <f t="shared" ca="1" si="13"/>
        <v>-9.9605288732335821E+21</v>
      </c>
      <c r="Q2960" s="56">
        <f t="shared" ca="1" si="14"/>
        <v>4.880659147884455E+23</v>
      </c>
      <c r="R2960" s="57">
        <f t="shared" ca="1" si="15"/>
        <v>1</v>
      </c>
      <c r="S2960" s="8"/>
      <c r="T2960" s="8"/>
      <c r="U2960" s="8"/>
      <c r="V2960" s="8"/>
      <c r="W2960" s="8"/>
      <c r="X2960" s="8"/>
      <c r="Y2960" s="8"/>
      <c r="Z2960" s="8"/>
    </row>
    <row r="2961" spans="1:26" ht="15.75" customHeight="1">
      <c r="A2961" s="8"/>
      <c r="B2961" s="8"/>
      <c r="C2961" s="8"/>
      <c r="D2961" s="8"/>
      <c r="E2961" s="8"/>
      <c r="F2961" s="8"/>
      <c r="G2961" s="8"/>
      <c r="H2961" s="8"/>
      <c r="I2961" s="8"/>
      <c r="J2961" s="8"/>
      <c r="K2961" s="8"/>
      <c r="L2961" s="8"/>
      <c r="M2961" s="32"/>
      <c r="N2961" s="57" t="str">
        <f t="shared" si="17"/>
        <v/>
      </c>
      <c r="O2961" s="54">
        <f t="shared" ca="1" si="3"/>
        <v>36</v>
      </c>
      <c r="P2961" s="55">
        <f t="shared" ca="1" si="13"/>
        <v>1.9522636591537819E+22</v>
      </c>
      <c r="Q2961" s="56">
        <f t="shared" ca="1" si="14"/>
        <v>5.0758855137998334E+23</v>
      </c>
      <c r="R2961" s="57">
        <f t="shared" ca="1" si="15"/>
        <v>0</v>
      </c>
      <c r="S2961" s="8"/>
      <c r="T2961" s="8"/>
      <c r="U2961" s="8"/>
      <c r="V2961" s="8"/>
      <c r="W2961" s="8"/>
      <c r="X2961" s="8"/>
      <c r="Y2961" s="8"/>
      <c r="Z2961" s="8"/>
    </row>
    <row r="2962" spans="1:26" ht="15.75" customHeight="1">
      <c r="A2962" s="8"/>
      <c r="B2962" s="8"/>
      <c r="C2962" s="8"/>
      <c r="D2962" s="8"/>
      <c r="E2962" s="8"/>
      <c r="F2962" s="8"/>
      <c r="G2962" s="8"/>
      <c r="H2962" s="8"/>
      <c r="I2962" s="8"/>
      <c r="J2962" s="8"/>
      <c r="K2962" s="8"/>
      <c r="L2962" s="8"/>
      <c r="M2962" s="32"/>
      <c r="N2962" s="57" t="str">
        <f t="shared" si="17"/>
        <v/>
      </c>
      <c r="O2962" s="54">
        <f t="shared" ca="1" si="3"/>
        <v>93</v>
      </c>
      <c r="P2962" s="55">
        <f t="shared" ca="1" si="13"/>
        <v>-1.0151771027599666E+22</v>
      </c>
      <c r="Q2962" s="56">
        <f t="shared" ca="1" si="14"/>
        <v>4.9743678035238368E+23</v>
      </c>
      <c r="R2962" s="57">
        <f t="shared" ca="1" si="15"/>
        <v>1</v>
      </c>
      <c r="S2962" s="8"/>
      <c r="T2962" s="8"/>
      <c r="U2962" s="8"/>
      <c r="V2962" s="8"/>
      <c r="W2962" s="8"/>
      <c r="X2962" s="8"/>
      <c r="Y2962" s="8"/>
      <c r="Z2962" s="8"/>
    </row>
    <row r="2963" spans="1:26" ht="15.75" customHeight="1">
      <c r="A2963" s="8"/>
      <c r="B2963" s="8"/>
      <c r="C2963" s="8"/>
      <c r="D2963" s="8"/>
      <c r="E2963" s="8"/>
      <c r="F2963" s="8"/>
      <c r="G2963" s="8"/>
      <c r="H2963" s="8"/>
      <c r="I2963" s="8"/>
      <c r="J2963" s="8"/>
      <c r="K2963" s="8"/>
      <c r="L2963" s="8"/>
      <c r="M2963" s="32"/>
      <c r="N2963" s="57" t="str">
        <f t="shared" si="17"/>
        <v/>
      </c>
      <c r="O2963" s="54">
        <f t="shared" ca="1" si="3"/>
        <v>80</v>
      </c>
      <c r="P2963" s="55">
        <f t="shared" ca="1" si="13"/>
        <v>-9.9487356070476728E+21</v>
      </c>
      <c r="Q2963" s="56">
        <f t="shared" ca="1" si="14"/>
        <v>4.8748804474533602E+23</v>
      </c>
      <c r="R2963" s="57">
        <f t="shared" ca="1" si="15"/>
        <v>2</v>
      </c>
      <c r="S2963" s="8"/>
      <c r="T2963" s="8"/>
      <c r="U2963" s="8"/>
      <c r="V2963" s="8"/>
      <c r="W2963" s="8"/>
      <c r="X2963" s="8"/>
      <c r="Y2963" s="8"/>
      <c r="Z2963" s="8"/>
    </row>
    <row r="2964" spans="1:26" ht="15.75" customHeight="1">
      <c r="A2964" s="8"/>
      <c r="B2964" s="8"/>
      <c r="C2964" s="8"/>
      <c r="D2964" s="8"/>
      <c r="E2964" s="8"/>
      <c r="F2964" s="8"/>
      <c r="G2964" s="8"/>
      <c r="H2964" s="8"/>
      <c r="I2964" s="8"/>
      <c r="J2964" s="8"/>
      <c r="K2964" s="8"/>
      <c r="L2964" s="8"/>
      <c r="M2964" s="32"/>
      <c r="N2964" s="57" t="str">
        <f t="shared" si="17"/>
        <v/>
      </c>
      <c r="O2964" s="54">
        <f t="shared" ca="1" si="3"/>
        <v>95</v>
      </c>
      <c r="P2964" s="55">
        <f t="shared" ca="1" si="13"/>
        <v>-9.7497608949067216E+21</v>
      </c>
      <c r="Q2964" s="56">
        <f t="shared" ca="1" si="14"/>
        <v>4.7773828385042933E+23</v>
      </c>
      <c r="R2964" s="57">
        <f t="shared" ca="1" si="15"/>
        <v>3</v>
      </c>
      <c r="S2964" s="8"/>
      <c r="T2964" s="8"/>
      <c r="U2964" s="8"/>
      <c r="V2964" s="8"/>
      <c r="W2964" s="8"/>
      <c r="X2964" s="8"/>
      <c r="Y2964" s="8"/>
      <c r="Z2964" s="8"/>
    </row>
    <row r="2965" spans="1:26" ht="15.75" customHeight="1">
      <c r="A2965" s="8"/>
      <c r="B2965" s="8"/>
      <c r="C2965" s="8"/>
      <c r="D2965" s="8"/>
      <c r="E2965" s="8"/>
      <c r="F2965" s="8"/>
      <c r="G2965" s="8"/>
      <c r="H2965" s="8"/>
      <c r="I2965" s="8"/>
      <c r="J2965" s="8"/>
      <c r="K2965" s="8"/>
      <c r="L2965" s="8"/>
      <c r="M2965" s="32"/>
      <c r="N2965" s="57" t="str">
        <f t="shared" si="17"/>
        <v/>
      </c>
      <c r="O2965" s="54">
        <f t="shared" ca="1" si="3"/>
        <v>36</v>
      </c>
      <c r="P2965" s="55">
        <f t="shared" ca="1" si="13"/>
        <v>1.9109531354017173E+22</v>
      </c>
      <c r="Q2965" s="56">
        <f t="shared" ca="1" si="14"/>
        <v>4.9684781520444652E+23</v>
      </c>
      <c r="R2965" s="57">
        <f t="shared" ca="1" si="15"/>
        <v>0</v>
      </c>
      <c r="S2965" s="8"/>
      <c r="T2965" s="8"/>
      <c r="U2965" s="8"/>
      <c r="V2965" s="8"/>
      <c r="W2965" s="8"/>
      <c r="X2965" s="8"/>
      <c r="Y2965" s="8"/>
      <c r="Z2965" s="8"/>
    </row>
    <row r="2966" spans="1:26" ht="15.75" customHeight="1">
      <c r="A2966" s="8"/>
      <c r="B2966" s="8"/>
      <c r="C2966" s="8"/>
      <c r="D2966" s="8"/>
      <c r="E2966" s="8"/>
      <c r="F2966" s="8"/>
      <c r="G2966" s="8"/>
      <c r="H2966" s="8"/>
      <c r="I2966" s="8"/>
      <c r="J2966" s="8"/>
      <c r="K2966" s="8"/>
      <c r="L2966" s="8"/>
      <c r="M2966" s="32"/>
      <c r="N2966" s="57" t="str">
        <f t="shared" si="17"/>
        <v/>
      </c>
      <c r="O2966" s="54">
        <f t="shared" ca="1" si="3"/>
        <v>67</v>
      </c>
      <c r="P2966" s="55">
        <f t="shared" ca="1" si="13"/>
        <v>-9.9369563040889312E+21</v>
      </c>
      <c r="Q2966" s="56">
        <f t="shared" ca="1" si="14"/>
        <v>4.8691085890035758E+23</v>
      </c>
      <c r="R2966" s="57">
        <f t="shared" ca="1" si="15"/>
        <v>1</v>
      </c>
      <c r="S2966" s="8"/>
      <c r="T2966" s="8"/>
      <c r="U2966" s="8"/>
      <c r="V2966" s="8"/>
      <c r="W2966" s="8"/>
      <c r="X2966" s="8"/>
      <c r="Y2966" s="8"/>
      <c r="Z2966" s="8"/>
    </row>
    <row r="2967" spans="1:26" ht="15.75" customHeight="1">
      <c r="A2967" s="8"/>
      <c r="B2967" s="8"/>
      <c r="C2967" s="8"/>
      <c r="D2967" s="8"/>
      <c r="E2967" s="8"/>
      <c r="F2967" s="8"/>
      <c r="G2967" s="8"/>
      <c r="H2967" s="8"/>
      <c r="I2967" s="8"/>
      <c r="J2967" s="8"/>
      <c r="K2967" s="8"/>
      <c r="L2967" s="8"/>
      <c r="M2967" s="32"/>
      <c r="N2967" s="57" t="str">
        <f t="shared" si="17"/>
        <v/>
      </c>
      <c r="O2967" s="54">
        <f t="shared" ca="1" si="3"/>
        <v>2</v>
      </c>
      <c r="P2967" s="55">
        <f t="shared" ca="1" si="13"/>
        <v>1.9476434356014305E+22</v>
      </c>
      <c r="Q2967" s="56">
        <f t="shared" ca="1" si="14"/>
        <v>5.0638729325637191E+23</v>
      </c>
      <c r="R2967" s="57">
        <f t="shared" ca="1" si="15"/>
        <v>0</v>
      </c>
      <c r="S2967" s="8"/>
      <c r="T2967" s="8"/>
      <c r="U2967" s="8"/>
      <c r="V2967" s="8"/>
      <c r="W2967" s="8"/>
      <c r="X2967" s="8"/>
      <c r="Y2967" s="8"/>
      <c r="Z2967" s="8"/>
    </row>
    <row r="2968" spans="1:26" ht="15.75" customHeight="1">
      <c r="A2968" s="8"/>
      <c r="B2968" s="8"/>
      <c r="C2968" s="8"/>
      <c r="D2968" s="8"/>
      <c r="E2968" s="8"/>
      <c r="F2968" s="8"/>
      <c r="G2968" s="8"/>
      <c r="H2968" s="8"/>
      <c r="I2968" s="8"/>
      <c r="J2968" s="8"/>
      <c r="K2968" s="8"/>
      <c r="L2968" s="8"/>
      <c r="M2968" s="32"/>
      <c r="N2968" s="57" t="str">
        <f t="shared" si="17"/>
        <v/>
      </c>
      <c r="O2968" s="54">
        <f t="shared" ca="1" si="3"/>
        <v>98</v>
      </c>
      <c r="P2968" s="55">
        <f t="shared" ca="1" si="13"/>
        <v>-1.0127745865127438E+22</v>
      </c>
      <c r="Q2968" s="56">
        <f t="shared" ca="1" si="14"/>
        <v>4.9625954739124447E+23</v>
      </c>
      <c r="R2968" s="57">
        <f t="shared" ca="1" si="15"/>
        <v>1</v>
      </c>
      <c r="S2968" s="8"/>
      <c r="T2968" s="8"/>
      <c r="U2968" s="8"/>
      <c r="V2968" s="8"/>
      <c r="W2968" s="8"/>
      <c r="X2968" s="8"/>
      <c r="Y2968" s="8"/>
      <c r="Z2968" s="8"/>
    </row>
    <row r="2969" spans="1:26" ht="15.75" customHeight="1">
      <c r="A2969" s="8"/>
      <c r="B2969" s="8"/>
      <c r="C2969" s="8"/>
      <c r="D2969" s="8"/>
      <c r="E2969" s="8"/>
      <c r="F2969" s="8"/>
      <c r="G2969" s="8"/>
      <c r="H2969" s="8"/>
      <c r="I2969" s="8"/>
      <c r="J2969" s="8"/>
      <c r="K2969" s="8"/>
      <c r="L2969" s="8"/>
      <c r="M2969" s="32"/>
      <c r="N2969" s="57" t="str">
        <f t="shared" si="17"/>
        <v/>
      </c>
      <c r="O2969" s="54">
        <f t="shared" ca="1" si="3"/>
        <v>77</v>
      </c>
      <c r="P2969" s="55">
        <f t="shared" ca="1" si="13"/>
        <v>-9.9251909478248895E+21</v>
      </c>
      <c r="Q2969" s="56">
        <f t="shared" ca="1" si="14"/>
        <v>4.863343564434196E+23</v>
      </c>
      <c r="R2969" s="57">
        <f t="shared" ca="1" si="15"/>
        <v>2</v>
      </c>
      <c r="S2969" s="8"/>
      <c r="T2969" s="8"/>
      <c r="U2969" s="8"/>
      <c r="V2969" s="8"/>
      <c r="W2969" s="8"/>
      <c r="X2969" s="8"/>
      <c r="Y2969" s="8"/>
      <c r="Z2969" s="8"/>
    </row>
    <row r="2970" spans="1:26" ht="15.75" customHeight="1">
      <c r="A2970" s="8"/>
      <c r="B2970" s="8"/>
      <c r="C2970" s="8"/>
      <c r="D2970" s="8"/>
      <c r="E2970" s="8"/>
      <c r="F2970" s="8"/>
      <c r="G2970" s="8"/>
      <c r="H2970" s="8"/>
      <c r="I2970" s="8"/>
      <c r="J2970" s="8"/>
      <c r="K2970" s="8"/>
      <c r="L2970" s="8"/>
      <c r="M2970" s="32"/>
      <c r="N2970" s="57" t="str">
        <f t="shared" si="17"/>
        <v/>
      </c>
      <c r="O2970" s="54">
        <f t="shared" ca="1" si="3"/>
        <v>14</v>
      </c>
      <c r="P2970" s="55">
        <f t="shared" ca="1" si="13"/>
        <v>1.9453374257736783E+22</v>
      </c>
      <c r="Q2970" s="56">
        <f t="shared" ca="1" si="14"/>
        <v>5.0578773070115636E+23</v>
      </c>
      <c r="R2970" s="57">
        <f t="shared" ca="1" si="15"/>
        <v>0</v>
      </c>
      <c r="S2970" s="8"/>
      <c r="T2970" s="8"/>
      <c r="U2970" s="8"/>
      <c r="V2970" s="8"/>
      <c r="W2970" s="8"/>
      <c r="X2970" s="8"/>
      <c r="Y2970" s="8"/>
      <c r="Z2970" s="8"/>
    </row>
    <row r="2971" spans="1:26" ht="15.75" customHeight="1">
      <c r="A2971" s="8"/>
      <c r="B2971" s="8"/>
      <c r="C2971" s="8"/>
      <c r="D2971" s="8"/>
      <c r="E2971" s="8"/>
      <c r="F2971" s="8"/>
      <c r="G2971" s="8"/>
      <c r="H2971" s="8"/>
      <c r="I2971" s="8"/>
      <c r="J2971" s="8"/>
      <c r="K2971" s="8"/>
      <c r="L2971" s="8"/>
      <c r="M2971" s="32"/>
      <c r="N2971" s="57" t="str">
        <f t="shared" si="17"/>
        <v/>
      </c>
      <c r="O2971" s="54">
        <f t="shared" ca="1" si="3"/>
        <v>50</v>
      </c>
      <c r="P2971" s="55">
        <f t="shared" ca="1" si="13"/>
        <v>2.0231509228046256E+22</v>
      </c>
      <c r="Q2971" s="56">
        <f t="shared" ca="1" si="14"/>
        <v>5.2601923992920264E+23</v>
      </c>
      <c r="R2971" s="57">
        <f t="shared" ca="1" si="15"/>
        <v>0</v>
      </c>
      <c r="S2971" s="8"/>
      <c r="T2971" s="8"/>
      <c r="U2971" s="8"/>
      <c r="V2971" s="8"/>
      <c r="W2971" s="8"/>
      <c r="X2971" s="8"/>
      <c r="Y2971" s="8"/>
      <c r="Z2971" s="8"/>
    </row>
    <row r="2972" spans="1:26" ht="15.75" customHeight="1">
      <c r="A2972" s="8"/>
      <c r="B2972" s="8"/>
      <c r="C2972" s="8"/>
      <c r="D2972" s="8"/>
      <c r="E2972" s="8"/>
      <c r="F2972" s="8"/>
      <c r="G2972" s="8"/>
      <c r="H2972" s="8"/>
      <c r="I2972" s="8"/>
      <c r="J2972" s="8"/>
      <c r="K2972" s="8"/>
      <c r="L2972" s="8"/>
      <c r="M2972" s="32"/>
      <c r="N2972" s="57" t="str">
        <f t="shared" si="17"/>
        <v/>
      </c>
      <c r="O2972" s="54">
        <f t="shared" ca="1" si="3"/>
        <v>45</v>
      </c>
      <c r="P2972" s="55">
        <f t="shared" ca="1" si="13"/>
        <v>2.1040769597168104E+22</v>
      </c>
      <c r="Q2972" s="56">
        <f t="shared" ca="1" si="14"/>
        <v>5.4706000952637075E+23</v>
      </c>
      <c r="R2972" s="57">
        <f t="shared" ca="1" si="15"/>
        <v>0</v>
      </c>
      <c r="S2972" s="8"/>
      <c r="T2972" s="8"/>
      <c r="U2972" s="8"/>
      <c r="V2972" s="8"/>
      <c r="W2972" s="8"/>
      <c r="X2972" s="8"/>
      <c r="Y2972" s="8"/>
      <c r="Z2972" s="8"/>
    </row>
    <row r="2973" spans="1:26" ht="15.75" customHeight="1">
      <c r="A2973" s="8"/>
      <c r="B2973" s="8"/>
      <c r="C2973" s="8"/>
      <c r="D2973" s="8"/>
      <c r="E2973" s="8"/>
      <c r="F2973" s="8"/>
      <c r="G2973" s="8"/>
      <c r="H2973" s="8"/>
      <c r="I2973" s="8"/>
      <c r="J2973" s="8"/>
      <c r="K2973" s="8"/>
      <c r="L2973" s="8"/>
      <c r="M2973" s="32"/>
      <c r="N2973" s="57" t="str">
        <f t="shared" si="17"/>
        <v/>
      </c>
      <c r="O2973" s="54">
        <f t="shared" ca="1" si="3"/>
        <v>98</v>
      </c>
      <c r="P2973" s="55">
        <f t="shared" ca="1" si="13"/>
        <v>-1.0941200190527416E+22</v>
      </c>
      <c r="Q2973" s="56">
        <f t="shared" ca="1" si="14"/>
        <v>5.3611880933584332E+23</v>
      </c>
      <c r="R2973" s="57">
        <f t="shared" ca="1" si="15"/>
        <v>1</v>
      </c>
      <c r="S2973" s="8"/>
      <c r="T2973" s="8"/>
      <c r="U2973" s="8"/>
      <c r="V2973" s="8"/>
      <c r="W2973" s="8"/>
      <c r="X2973" s="8"/>
      <c r="Y2973" s="8"/>
      <c r="Z2973" s="8"/>
    </row>
    <row r="2974" spans="1:26" ht="15.75" customHeight="1">
      <c r="A2974" s="8"/>
      <c r="B2974" s="8"/>
      <c r="C2974" s="8"/>
      <c r="D2974" s="8"/>
      <c r="E2974" s="8"/>
      <c r="F2974" s="8"/>
      <c r="G2974" s="8"/>
      <c r="H2974" s="8"/>
      <c r="I2974" s="8"/>
      <c r="J2974" s="8"/>
      <c r="K2974" s="8"/>
      <c r="L2974" s="8"/>
      <c r="M2974" s="32"/>
      <c r="N2974" s="57" t="str">
        <f t="shared" si="17"/>
        <v/>
      </c>
      <c r="O2974" s="54">
        <f t="shared" ca="1" si="3"/>
        <v>23</v>
      </c>
      <c r="P2974" s="55">
        <f t="shared" ca="1" si="13"/>
        <v>2.1444752373433735E+22</v>
      </c>
      <c r="Q2974" s="56">
        <f t="shared" ca="1" si="14"/>
        <v>5.5756356170927704E+23</v>
      </c>
      <c r="R2974" s="57">
        <f t="shared" ca="1" si="15"/>
        <v>0</v>
      </c>
      <c r="S2974" s="8"/>
      <c r="T2974" s="8"/>
      <c r="U2974" s="8"/>
      <c r="V2974" s="8"/>
      <c r="W2974" s="8"/>
      <c r="X2974" s="8"/>
      <c r="Y2974" s="8"/>
      <c r="Z2974" s="8"/>
    </row>
    <row r="2975" spans="1:26" ht="15.75" customHeight="1">
      <c r="A2975" s="8"/>
      <c r="B2975" s="8"/>
      <c r="C2975" s="8"/>
      <c r="D2975" s="8"/>
      <c r="E2975" s="8"/>
      <c r="F2975" s="8"/>
      <c r="G2975" s="8"/>
      <c r="H2975" s="8"/>
      <c r="I2975" s="8"/>
      <c r="J2975" s="8"/>
      <c r="K2975" s="8"/>
      <c r="L2975" s="8"/>
      <c r="M2975" s="32"/>
      <c r="N2975" s="57" t="str">
        <f t="shared" si="17"/>
        <v/>
      </c>
      <c r="O2975" s="54">
        <f t="shared" ca="1" si="3"/>
        <v>14</v>
      </c>
      <c r="P2975" s="55">
        <f t="shared" ca="1" si="13"/>
        <v>2.2302542468371083E+22</v>
      </c>
      <c r="Q2975" s="56">
        <f t="shared" ca="1" si="14"/>
        <v>5.7986610417764809E+23</v>
      </c>
      <c r="R2975" s="57">
        <f t="shared" ca="1" si="15"/>
        <v>0</v>
      </c>
      <c r="S2975" s="8"/>
      <c r="T2975" s="8"/>
      <c r="U2975" s="8"/>
      <c r="V2975" s="8"/>
      <c r="W2975" s="8"/>
      <c r="X2975" s="8"/>
      <c r="Y2975" s="8"/>
      <c r="Z2975" s="8"/>
    </row>
    <row r="2976" spans="1:26" ht="15.75" customHeight="1">
      <c r="A2976" s="8"/>
      <c r="B2976" s="8"/>
      <c r="C2976" s="8"/>
      <c r="D2976" s="8"/>
      <c r="E2976" s="8"/>
      <c r="F2976" s="8"/>
      <c r="G2976" s="8"/>
      <c r="H2976" s="8"/>
      <c r="I2976" s="8"/>
      <c r="J2976" s="8"/>
      <c r="K2976" s="8"/>
      <c r="L2976" s="8"/>
      <c r="M2976" s="32"/>
      <c r="N2976" s="57" t="str">
        <f t="shared" si="17"/>
        <v/>
      </c>
      <c r="O2976" s="54">
        <f t="shared" ca="1" si="3"/>
        <v>21</v>
      </c>
      <c r="P2976" s="55">
        <f t="shared" ca="1" si="13"/>
        <v>2.3194644167105924E+22</v>
      </c>
      <c r="Q2976" s="56">
        <f t="shared" ca="1" si="14"/>
        <v>6.0306074834475403E+23</v>
      </c>
      <c r="R2976" s="57">
        <f t="shared" ca="1" si="15"/>
        <v>0</v>
      </c>
      <c r="S2976" s="8"/>
      <c r="T2976" s="8"/>
      <c r="U2976" s="8"/>
      <c r="V2976" s="8"/>
      <c r="W2976" s="8"/>
      <c r="X2976" s="8"/>
      <c r="Y2976" s="8"/>
      <c r="Z2976" s="8"/>
    </row>
    <row r="2977" spans="1:26" ht="15.75" customHeight="1">
      <c r="A2977" s="8"/>
      <c r="B2977" s="8"/>
      <c r="C2977" s="8"/>
      <c r="D2977" s="8"/>
      <c r="E2977" s="8"/>
      <c r="F2977" s="8"/>
      <c r="G2977" s="8"/>
      <c r="H2977" s="8"/>
      <c r="I2977" s="8"/>
      <c r="J2977" s="8"/>
      <c r="K2977" s="8"/>
      <c r="L2977" s="8"/>
      <c r="M2977" s="32"/>
      <c r="N2977" s="57" t="str">
        <f t="shared" si="17"/>
        <v/>
      </c>
      <c r="O2977" s="54">
        <f t="shared" ca="1" si="3"/>
        <v>99</v>
      </c>
      <c r="P2977" s="55">
        <f t="shared" ca="1" si="13"/>
        <v>-1.2061214966895081E+22</v>
      </c>
      <c r="Q2977" s="56">
        <f t="shared" ca="1" si="14"/>
        <v>5.9099953337785892E+23</v>
      </c>
      <c r="R2977" s="57">
        <f t="shared" ca="1" si="15"/>
        <v>1</v>
      </c>
      <c r="S2977" s="8"/>
      <c r="T2977" s="8"/>
      <c r="U2977" s="8"/>
      <c r="V2977" s="8"/>
      <c r="W2977" s="8"/>
      <c r="X2977" s="8"/>
      <c r="Y2977" s="8"/>
      <c r="Z2977" s="8"/>
    </row>
    <row r="2978" spans="1:26" ht="15.75" customHeight="1">
      <c r="A2978" s="8"/>
      <c r="B2978" s="8"/>
      <c r="C2978" s="8"/>
      <c r="D2978" s="8"/>
      <c r="E2978" s="8"/>
      <c r="F2978" s="8"/>
      <c r="G2978" s="8"/>
      <c r="H2978" s="8"/>
      <c r="I2978" s="8"/>
      <c r="J2978" s="8"/>
      <c r="K2978" s="8"/>
      <c r="L2978" s="8"/>
      <c r="M2978" s="32"/>
      <c r="N2978" s="57" t="str">
        <f t="shared" si="17"/>
        <v/>
      </c>
      <c r="O2978" s="54">
        <f t="shared" ca="1" si="3"/>
        <v>40</v>
      </c>
      <c r="P2978" s="55">
        <f t="shared" ca="1" si="13"/>
        <v>2.3639981335114355E+22</v>
      </c>
      <c r="Q2978" s="56">
        <f t="shared" ca="1" si="14"/>
        <v>6.1463951471297321E+23</v>
      </c>
      <c r="R2978" s="57">
        <f t="shared" ca="1" si="15"/>
        <v>0</v>
      </c>
      <c r="S2978" s="8"/>
      <c r="T2978" s="8"/>
      <c r="U2978" s="8"/>
      <c r="V2978" s="8"/>
      <c r="W2978" s="8"/>
      <c r="X2978" s="8"/>
      <c r="Y2978" s="8"/>
      <c r="Z2978" s="8"/>
    </row>
    <row r="2979" spans="1:26" ht="15.75" customHeight="1">
      <c r="A2979" s="8"/>
      <c r="B2979" s="8"/>
      <c r="C2979" s="8"/>
      <c r="D2979" s="8"/>
      <c r="E2979" s="8"/>
      <c r="F2979" s="8"/>
      <c r="G2979" s="8"/>
      <c r="H2979" s="8"/>
      <c r="I2979" s="8"/>
      <c r="J2979" s="8"/>
      <c r="K2979" s="8"/>
      <c r="L2979" s="8"/>
      <c r="M2979" s="32"/>
      <c r="N2979" s="57" t="str">
        <f t="shared" si="17"/>
        <v/>
      </c>
      <c r="O2979" s="54">
        <f t="shared" ca="1" si="3"/>
        <v>52</v>
      </c>
      <c r="P2979" s="55">
        <f t="shared" ca="1" si="13"/>
        <v>2.458558058851893E+22</v>
      </c>
      <c r="Q2979" s="56">
        <f t="shared" ca="1" si="14"/>
        <v>6.3922509530149211E+23</v>
      </c>
      <c r="R2979" s="57">
        <f t="shared" ca="1" si="15"/>
        <v>0</v>
      </c>
      <c r="S2979" s="8"/>
      <c r="T2979" s="8"/>
      <c r="U2979" s="8"/>
      <c r="V2979" s="8"/>
      <c r="W2979" s="8"/>
      <c r="X2979" s="8"/>
      <c r="Y2979" s="8"/>
      <c r="Z2979" s="8"/>
    </row>
    <row r="2980" spans="1:26" ht="15.75" customHeight="1">
      <c r="A2980" s="8"/>
      <c r="B2980" s="8"/>
      <c r="C2980" s="8"/>
      <c r="D2980" s="8"/>
      <c r="E2980" s="8"/>
      <c r="F2980" s="8"/>
      <c r="G2980" s="8"/>
      <c r="H2980" s="8"/>
      <c r="I2980" s="8"/>
      <c r="J2980" s="8"/>
      <c r="K2980" s="8"/>
      <c r="L2980" s="8"/>
      <c r="M2980" s="32"/>
      <c r="N2980" s="57" t="str">
        <f t="shared" si="17"/>
        <v/>
      </c>
      <c r="O2980" s="54">
        <f t="shared" ca="1" si="3"/>
        <v>38</v>
      </c>
      <c r="P2980" s="55">
        <f t="shared" ca="1" si="13"/>
        <v>2.5569003812059685E+22</v>
      </c>
      <c r="Q2980" s="56">
        <f t="shared" ca="1" si="14"/>
        <v>6.6479409911355176E+23</v>
      </c>
      <c r="R2980" s="57">
        <f t="shared" ca="1" si="15"/>
        <v>0</v>
      </c>
      <c r="S2980" s="8"/>
      <c r="T2980" s="8"/>
      <c r="U2980" s="8"/>
      <c r="V2980" s="8"/>
      <c r="W2980" s="8"/>
      <c r="X2980" s="8"/>
      <c r="Y2980" s="8"/>
      <c r="Z2980" s="8"/>
    </row>
    <row r="2981" spans="1:26" ht="15.75" customHeight="1">
      <c r="A2981" s="8"/>
      <c r="B2981" s="8"/>
      <c r="C2981" s="8"/>
      <c r="D2981" s="8"/>
      <c r="E2981" s="8"/>
      <c r="F2981" s="8"/>
      <c r="G2981" s="8"/>
      <c r="H2981" s="8"/>
      <c r="I2981" s="8"/>
      <c r="J2981" s="8"/>
      <c r="K2981" s="8"/>
      <c r="L2981" s="8"/>
      <c r="M2981" s="32"/>
      <c r="N2981" s="57" t="str">
        <f t="shared" si="17"/>
        <v/>
      </c>
      <c r="O2981" s="54">
        <f t="shared" ca="1" si="3"/>
        <v>98</v>
      </c>
      <c r="P2981" s="55">
        <f t="shared" ca="1" si="13"/>
        <v>-1.3295881982271036E+22</v>
      </c>
      <c r="Q2981" s="56">
        <f t="shared" ca="1" si="14"/>
        <v>6.5149821713128068E+23</v>
      </c>
      <c r="R2981" s="57">
        <f t="shared" ca="1" si="15"/>
        <v>1</v>
      </c>
      <c r="S2981" s="8"/>
      <c r="T2981" s="8"/>
      <c r="U2981" s="8"/>
      <c r="V2981" s="8"/>
      <c r="W2981" s="8"/>
      <c r="X2981" s="8"/>
      <c r="Y2981" s="8"/>
      <c r="Z2981" s="8"/>
    </row>
    <row r="2982" spans="1:26" ht="15.75" customHeight="1">
      <c r="A2982" s="8"/>
      <c r="B2982" s="8"/>
      <c r="C2982" s="8"/>
      <c r="D2982" s="8"/>
      <c r="E2982" s="8"/>
      <c r="F2982" s="8"/>
      <c r="G2982" s="8"/>
      <c r="H2982" s="8"/>
      <c r="I2982" s="8"/>
      <c r="J2982" s="8"/>
      <c r="K2982" s="8"/>
      <c r="L2982" s="8"/>
      <c r="M2982" s="32"/>
      <c r="N2982" s="57" t="str">
        <f t="shared" si="17"/>
        <v/>
      </c>
      <c r="O2982" s="54">
        <f t="shared" ca="1" si="3"/>
        <v>82</v>
      </c>
      <c r="P2982" s="55">
        <f t="shared" ca="1" si="13"/>
        <v>-1.3029964342625613E+22</v>
      </c>
      <c r="Q2982" s="56">
        <f t="shared" ca="1" si="14"/>
        <v>6.3846825278865503E+23</v>
      </c>
      <c r="R2982" s="57">
        <f t="shared" ca="1" si="15"/>
        <v>2</v>
      </c>
      <c r="S2982" s="8"/>
      <c r="T2982" s="8"/>
      <c r="U2982" s="8"/>
      <c r="V2982" s="8"/>
      <c r="W2982" s="8"/>
      <c r="X2982" s="8"/>
      <c r="Y2982" s="8"/>
      <c r="Z2982" s="8"/>
    </row>
    <row r="2983" spans="1:26" ht="15.75" customHeight="1">
      <c r="A2983" s="8"/>
      <c r="B2983" s="8"/>
      <c r="C2983" s="8"/>
      <c r="D2983" s="8"/>
      <c r="E2983" s="8"/>
      <c r="F2983" s="8"/>
      <c r="G2983" s="8"/>
      <c r="H2983" s="8"/>
      <c r="I2983" s="8"/>
      <c r="J2983" s="8"/>
      <c r="K2983" s="8"/>
      <c r="L2983" s="8"/>
      <c r="M2983" s="32"/>
      <c r="N2983" s="57" t="str">
        <f t="shared" si="17"/>
        <v/>
      </c>
      <c r="O2983" s="54">
        <f t="shared" ca="1" si="3"/>
        <v>42</v>
      </c>
      <c r="P2983" s="55">
        <f t="shared" ca="1" si="13"/>
        <v>2.5538730111546201E+22</v>
      </c>
      <c r="Q2983" s="56">
        <f t="shared" ca="1" si="14"/>
        <v>6.6400698290020117E+23</v>
      </c>
      <c r="R2983" s="57">
        <f t="shared" ca="1" si="15"/>
        <v>0</v>
      </c>
      <c r="S2983" s="8"/>
      <c r="T2983" s="8"/>
      <c r="U2983" s="8"/>
      <c r="V2983" s="8"/>
      <c r="W2983" s="8"/>
      <c r="X2983" s="8"/>
      <c r="Y2983" s="8"/>
      <c r="Z2983" s="8"/>
    </row>
    <row r="2984" spans="1:26" ht="15.75" customHeight="1">
      <c r="A2984" s="8"/>
      <c r="B2984" s="8"/>
      <c r="C2984" s="8"/>
      <c r="D2984" s="8"/>
      <c r="E2984" s="8"/>
      <c r="F2984" s="8"/>
      <c r="G2984" s="8"/>
      <c r="H2984" s="8"/>
      <c r="I2984" s="8"/>
      <c r="J2984" s="8"/>
      <c r="K2984" s="8"/>
      <c r="L2984" s="8"/>
      <c r="M2984" s="32"/>
      <c r="N2984" s="57" t="str">
        <f t="shared" si="17"/>
        <v/>
      </c>
      <c r="O2984" s="54">
        <f t="shared" ca="1" si="3"/>
        <v>49</v>
      </c>
      <c r="P2984" s="55">
        <f t="shared" ca="1" si="13"/>
        <v>2.6560279316008047E+22</v>
      </c>
      <c r="Q2984" s="56">
        <f t="shared" ca="1" si="14"/>
        <v>6.9056726221620924E+23</v>
      </c>
      <c r="R2984" s="57">
        <f t="shared" ca="1" si="15"/>
        <v>0</v>
      </c>
      <c r="S2984" s="8"/>
      <c r="T2984" s="8"/>
      <c r="U2984" s="8"/>
      <c r="V2984" s="8"/>
      <c r="W2984" s="8"/>
      <c r="X2984" s="8"/>
      <c r="Y2984" s="8"/>
      <c r="Z2984" s="8"/>
    </row>
    <row r="2985" spans="1:26" ht="15.75" customHeight="1">
      <c r="A2985" s="8"/>
      <c r="B2985" s="8"/>
      <c r="C2985" s="8"/>
      <c r="D2985" s="8"/>
      <c r="E2985" s="8"/>
      <c r="F2985" s="8"/>
      <c r="G2985" s="8"/>
      <c r="H2985" s="8"/>
      <c r="I2985" s="8"/>
      <c r="J2985" s="8"/>
      <c r="K2985" s="8"/>
      <c r="L2985" s="8"/>
      <c r="M2985" s="32"/>
      <c r="N2985" s="57" t="str">
        <f t="shared" si="17"/>
        <v/>
      </c>
      <c r="O2985" s="54">
        <f t="shared" ca="1" si="3"/>
        <v>70</v>
      </c>
      <c r="P2985" s="55">
        <f t="shared" ca="1" si="13"/>
        <v>-1.3811345244324186E+22</v>
      </c>
      <c r="Q2985" s="56">
        <f t="shared" ca="1" si="14"/>
        <v>6.7675591697188505E+23</v>
      </c>
      <c r="R2985" s="57">
        <f t="shared" ca="1" si="15"/>
        <v>1</v>
      </c>
      <c r="S2985" s="8"/>
      <c r="T2985" s="8"/>
      <c r="U2985" s="8"/>
      <c r="V2985" s="8"/>
      <c r="W2985" s="8"/>
      <c r="X2985" s="8"/>
      <c r="Y2985" s="8"/>
      <c r="Z2985" s="8"/>
    </row>
    <row r="2986" spans="1:26" ht="15.75" customHeight="1">
      <c r="A2986" s="8"/>
      <c r="B2986" s="8"/>
      <c r="C2986" s="8"/>
      <c r="D2986" s="8"/>
      <c r="E2986" s="8"/>
      <c r="F2986" s="8"/>
      <c r="G2986" s="8"/>
      <c r="H2986" s="8"/>
      <c r="I2986" s="8"/>
      <c r="J2986" s="8"/>
      <c r="K2986" s="8"/>
      <c r="L2986" s="8"/>
      <c r="M2986" s="32"/>
      <c r="N2986" s="57" t="str">
        <f t="shared" si="17"/>
        <v/>
      </c>
      <c r="O2986" s="54">
        <f t="shared" ca="1" si="3"/>
        <v>19</v>
      </c>
      <c r="P2986" s="55">
        <f t="shared" ca="1" si="13"/>
        <v>2.7070236678875404E+22</v>
      </c>
      <c r="Q2986" s="56">
        <f t="shared" ca="1" si="14"/>
        <v>7.0382615365076048E+23</v>
      </c>
      <c r="R2986" s="57">
        <f t="shared" ca="1" si="15"/>
        <v>0</v>
      </c>
      <c r="S2986" s="8"/>
      <c r="T2986" s="8"/>
      <c r="U2986" s="8"/>
      <c r="V2986" s="8"/>
      <c r="W2986" s="8"/>
      <c r="X2986" s="8"/>
      <c r="Y2986" s="8"/>
      <c r="Z2986" s="8"/>
    </row>
    <row r="2987" spans="1:26" ht="15.75" customHeight="1">
      <c r="A2987" s="8"/>
      <c r="B2987" s="8"/>
      <c r="C2987" s="8"/>
      <c r="D2987" s="8"/>
      <c r="E2987" s="8"/>
      <c r="F2987" s="8"/>
      <c r="G2987" s="8"/>
      <c r="H2987" s="8"/>
      <c r="I2987" s="8"/>
      <c r="J2987" s="8"/>
      <c r="K2987" s="8"/>
      <c r="L2987" s="8"/>
      <c r="M2987" s="32"/>
      <c r="N2987" s="57" t="str">
        <f t="shared" si="17"/>
        <v/>
      </c>
      <c r="O2987" s="54">
        <f t="shared" ca="1" si="3"/>
        <v>68</v>
      </c>
      <c r="P2987" s="55">
        <f t="shared" ca="1" si="13"/>
        <v>-1.407652307301521E+22</v>
      </c>
      <c r="Q2987" s="56">
        <f t="shared" ca="1" si="14"/>
        <v>6.8974963057774523E+23</v>
      </c>
      <c r="R2987" s="57">
        <f t="shared" ca="1" si="15"/>
        <v>1</v>
      </c>
      <c r="S2987" s="8"/>
      <c r="T2987" s="8"/>
      <c r="U2987" s="8"/>
      <c r="V2987" s="8"/>
      <c r="W2987" s="8"/>
      <c r="X2987" s="8"/>
      <c r="Y2987" s="8"/>
      <c r="Z2987" s="8"/>
    </row>
    <row r="2988" spans="1:26" ht="15.75" customHeight="1">
      <c r="A2988" s="8"/>
      <c r="B2988" s="8"/>
      <c r="C2988" s="8"/>
      <c r="D2988" s="8"/>
      <c r="E2988" s="8"/>
      <c r="F2988" s="8"/>
      <c r="G2988" s="8"/>
      <c r="H2988" s="8"/>
      <c r="I2988" s="8"/>
      <c r="J2988" s="8"/>
      <c r="K2988" s="8"/>
      <c r="L2988" s="8"/>
      <c r="M2988" s="32"/>
      <c r="N2988" s="57" t="str">
        <f t="shared" si="17"/>
        <v/>
      </c>
      <c r="O2988" s="54">
        <f t="shared" ca="1" si="3"/>
        <v>39</v>
      </c>
      <c r="P2988" s="55">
        <f t="shared" ca="1" si="13"/>
        <v>2.7589985223109811E+22</v>
      </c>
      <c r="Q2988" s="56">
        <f t="shared" ca="1" si="14"/>
        <v>7.1733961580085503E+23</v>
      </c>
      <c r="R2988" s="57">
        <f t="shared" ca="1" si="15"/>
        <v>0</v>
      </c>
      <c r="S2988" s="8"/>
      <c r="T2988" s="8"/>
      <c r="U2988" s="8"/>
      <c r="V2988" s="8"/>
      <c r="W2988" s="8"/>
      <c r="X2988" s="8"/>
      <c r="Y2988" s="8"/>
      <c r="Z2988" s="8"/>
    </row>
    <row r="2989" spans="1:26" ht="15.75" customHeight="1">
      <c r="A2989" s="8"/>
      <c r="B2989" s="8"/>
      <c r="C2989" s="8"/>
      <c r="D2989" s="8"/>
      <c r="E2989" s="8"/>
      <c r="F2989" s="8"/>
      <c r="G2989" s="8"/>
      <c r="H2989" s="8"/>
      <c r="I2989" s="8"/>
      <c r="J2989" s="8"/>
      <c r="K2989" s="8"/>
      <c r="L2989" s="8"/>
      <c r="M2989" s="32"/>
      <c r="N2989" s="57" t="str">
        <f t="shared" si="17"/>
        <v/>
      </c>
      <c r="O2989" s="54">
        <f t="shared" ca="1" si="3"/>
        <v>77</v>
      </c>
      <c r="P2989" s="55">
        <f t="shared" ca="1" si="13"/>
        <v>-1.43467923160171E+22</v>
      </c>
      <c r="Q2989" s="56">
        <f t="shared" ca="1" si="14"/>
        <v>7.0299282348483791E+23</v>
      </c>
      <c r="R2989" s="57">
        <f t="shared" ca="1" si="15"/>
        <v>1</v>
      </c>
      <c r="S2989" s="8"/>
      <c r="T2989" s="8"/>
      <c r="U2989" s="8"/>
      <c r="V2989" s="8"/>
      <c r="W2989" s="8"/>
      <c r="X2989" s="8"/>
      <c r="Y2989" s="8"/>
      <c r="Z2989" s="8"/>
    </row>
    <row r="2990" spans="1:26" ht="15.75" customHeight="1">
      <c r="A2990" s="8"/>
      <c r="B2990" s="8"/>
      <c r="C2990" s="8"/>
      <c r="D2990" s="8"/>
      <c r="E2990" s="8"/>
      <c r="F2990" s="8"/>
      <c r="G2990" s="8"/>
      <c r="H2990" s="8"/>
      <c r="I2990" s="8"/>
      <c r="J2990" s="8"/>
      <c r="K2990" s="8"/>
      <c r="L2990" s="8"/>
      <c r="M2990" s="32"/>
      <c r="N2990" s="57" t="str">
        <f t="shared" si="17"/>
        <v/>
      </c>
      <c r="O2990" s="54">
        <f t="shared" ca="1" si="3"/>
        <v>49</v>
      </c>
      <c r="P2990" s="55">
        <f t="shared" ca="1" si="13"/>
        <v>2.8119712939393518E+22</v>
      </c>
      <c r="Q2990" s="56">
        <f t="shared" ca="1" si="14"/>
        <v>7.311125364242314E+23</v>
      </c>
      <c r="R2990" s="57">
        <f t="shared" ca="1" si="15"/>
        <v>0</v>
      </c>
      <c r="S2990" s="8"/>
      <c r="T2990" s="8"/>
      <c r="U2990" s="8"/>
      <c r="V2990" s="8"/>
      <c r="W2990" s="8"/>
      <c r="X2990" s="8"/>
      <c r="Y2990" s="8"/>
      <c r="Z2990" s="8"/>
    </row>
    <row r="2991" spans="1:26" ht="15.75" customHeight="1">
      <c r="A2991" s="8"/>
      <c r="B2991" s="8"/>
      <c r="C2991" s="8"/>
      <c r="D2991" s="8"/>
      <c r="E2991" s="8"/>
      <c r="F2991" s="8"/>
      <c r="G2991" s="8"/>
      <c r="H2991" s="8"/>
      <c r="I2991" s="8"/>
      <c r="J2991" s="8"/>
      <c r="K2991" s="8"/>
      <c r="L2991" s="8"/>
      <c r="M2991" s="32"/>
      <c r="N2991" s="57" t="str">
        <f t="shared" si="17"/>
        <v/>
      </c>
      <c r="O2991" s="54">
        <f t="shared" ca="1" si="3"/>
        <v>56</v>
      </c>
      <c r="P2991" s="55">
        <f t="shared" ca="1" si="13"/>
        <v>2.9244501456969255E+22</v>
      </c>
      <c r="Q2991" s="56">
        <f t="shared" ca="1" si="14"/>
        <v>7.6035703788120069E+23</v>
      </c>
      <c r="R2991" s="57">
        <f t="shared" ca="1" si="15"/>
        <v>0</v>
      </c>
      <c r="S2991" s="8"/>
      <c r="T2991" s="8"/>
      <c r="U2991" s="8"/>
      <c r="V2991" s="8"/>
      <c r="W2991" s="8"/>
      <c r="X2991" s="8"/>
      <c r="Y2991" s="8"/>
      <c r="Z2991" s="8"/>
    </row>
    <row r="2992" spans="1:26" ht="15.75" customHeight="1">
      <c r="A2992" s="8"/>
      <c r="B2992" s="8"/>
      <c r="C2992" s="8"/>
      <c r="D2992" s="8"/>
      <c r="E2992" s="8"/>
      <c r="F2992" s="8"/>
      <c r="G2992" s="8"/>
      <c r="H2992" s="8"/>
      <c r="I2992" s="8"/>
      <c r="J2992" s="8"/>
      <c r="K2992" s="8"/>
      <c r="L2992" s="8"/>
      <c r="M2992" s="32"/>
      <c r="N2992" s="57" t="str">
        <f t="shared" si="17"/>
        <v/>
      </c>
      <c r="O2992" s="54">
        <f t="shared" ca="1" si="3"/>
        <v>37</v>
      </c>
      <c r="P2992" s="55">
        <f t="shared" ca="1" si="13"/>
        <v>3.0414281515248027E+22</v>
      </c>
      <c r="Q2992" s="56">
        <f t="shared" ca="1" si="14"/>
        <v>7.9077131939644871E+23</v>
      </c>
      <c r="R2992" s="57">
        <f t="shared" ca="1" si="15"/>
        <v>0</v>
      </c>
      <c r="S2992" s="8"/>
      <c r="T2992" s="8"/>
      <c r="U2992" s="8"/>
      <c r="V2992" s="8"/>
      <c r="W2992" s="8"/>
      <c r="X2992" s="8"/>
      <c r="Y2992" s="8"/>
      <c r="Z2992" s="8"/>
    </row>
    <row r="2993" spans="1:26" ht="15.75" customHeight="1">
      <c r="A2993" s="8"/>
      <c r="B2993" s="8"/>
      <c r="C2993" s="8"/>
      <c r="D2993" s="8"/>
      <c r="E2993" s="8"/>
      <c r="F2993" s="8"/>
      <c r="G2993" s="8"/>
      <c r="H2993" s="8"/>
      <c r="I2993" s="8"/>
      <c r="J2993" s="8"/>
      <c r="K2993" s="8"/>
      <c r="L2993" s="8"/>
      <c r="M2993" s="32"/>
      <c r="N2993" s="57" t="str">
        <f t="shared" si="17"/>
        <v/>
      </c>
      <c r="O2993" s="54">
        <f t="shared" ca="1" si="3"/>
        <v>44</v>
      </c>
      <c r="P2993" s="55">
        <f t="shared" ca="1" si="13"/>
        <v>3.1630852775857948E+22</v>
      </c>
      <c r="Q2993" s="56">
        <f t="shared" ca="1" si="14"/>
        <v>8.224021721723066E+23</v>
      </c>
      <c r="R2993" s="57">
        <f t="shared" ca="1" si="15"/>
        <v>0</v>
      </c>
      <c r="S2993" s="8"/>
      <c r="T2993" s="8"/>
      <c r="U2993" s="8"/>
      <c r="V2993" s="8"/>
      <c r="W2993" s="8"/>
      <c r="X2993" s="8"/>
      <c r="Y2993" s="8"/>
      <c r="Z2993" s="8"/>
    </row>
    <row r="2994" spans="1:26" ht="15.75" customHeight="1">
      <c r="A2994" s="8"/>
      <c r="B2994" s="8"/>
      <c r="C2994" s="8"/>
      <c r="D2994" s="8"/>
      <c r="E2994" s="8"/>
      <c r="F2994" s="8"/>
      <c r="G2994" s="8"/>
      <c r="H2994" s="8"/>
      <c r="I2994" s="8"/>
      <c r="J2994" s="8"/>
      <c r="K2994" s="8"/>
      <c r="L2994" s="8"/>
      <c r="M2994" s="32"/>
      <c r="N2994" s="57" t="str">
        <f t="shared" si="17"/>
        <v/>
      </c>
      <c r="O2994" s="54">
        <f t="shared" ca="1" si="3"/>
        <v>51</v>
      </c>
      <c r="P2994" s="55">
        <f t="shared" ca="1" si="13"/>
        <v>3.2896086886892263E+22</v>
      </c>
      <c r="Q2994" s="56">
        <f t="shared" ca="1" si="14"/>
        <v>8.5529825905919888E+23</v>
      </c>
      <c r="R2994" s="57">
        <f t="shared" ca="1" si="15"/>
        <v>0</v>
      </c>
      <c r="S2994" s="8"/>
      <c r="T2994" s="8"/>
      <c r="U2994" s="8"/>
      <c r="V2994" s="8"/>
      <c r="W2994" s="8"/>
      <c r="X2994" s="8"/>
      <c r="Y2994" s="8"/>
      <c r="Z2994" s="8"/>
    </row>
    <row r="2995" spans="1:26" ht="15.75" customHeight="1">
      <c r="A2995" s="8"/>
      <c r="B2995" s="8"/>
      <c r="C2995" s="8"/>
      <c r="D2995" s="8"/>
      <c r="E2995" s="8"/>
      <c r="F2995" s="8"/>
      <c r="G2995" s="8"/>
      <c r="H2995" s="8"/>
      <c r="I2995" s="8"/>
      <c r="J2995" s="8"/>
      <c r="K2995" s="8"/>
      <c r="L2995" s="8"/>
      <c r="M2995" s="32"/>
      <c r="N2995" s="57" t="str">
        <f t="shared" si="17"/>
        <v/>
      </c>
      <c r="O2995" s="54">
        <f t="shared" ca="1" si="3"/>
        <v>48</v>
      </c>
      <c r="P2995" s="55">
        <f t="shared" ca="1" si="13"/>
        <v>3.4211930362367955E+22</v>
      </c>
      <c r="Q2995" s="56">
        <f t="shared" ca="1" si="14"/>
        <v>8.8951018942156685E+23</v>
      </c>
      <c r="R2995" s="57">
        <f t="shared" ca="1" si="15"/>
        <v>0</v>
      </c>
      <c r="S2995" s="8"/>
      <c r="T2995" s="8"/>
      <c r="U2995" s="8"/>
      <c r="V2995" s="8"/>
      <c r="W2995" s="8"/>
      <c r="X2995" s="8"/>
      <c r="Y2995" s="8"/>
      <c r="Z2995" s="8"/>
    </row>
    <row r="2996" spans="1:26" ht="15.75" customHeight="1">
      <c r="A2996" s="8"/>
      <c r="B2996" s="8"/>
      <c r="C2996" s="8"/>
      <c r="D2996" s="8"/>
      <c r="E2996" s="8"/>
      <c r="F2996" s="8"/>
      <c r="G2996" s="8"/>
      <c r="H2996" s="8"/>
      <c r="I2996" s="8"/>
      <c r="J2996" s="8"/>
      <c r="K2996" s="8"/>
      <c r="L2996" s="8"/>
      <c r="M2996" s="32"/>
      <c r="N2996" s="57" t="str">
        <f t="shared" si="17"/>
        <v/>
      </c>
      <c r="O2996" s="54">
        <f t="shared" ca="1" si="3"/>
        <v>77</v>
      </c>
      <c r="P2996" s="55">
        <f t="shared" ca="1" si="13"/>
        <v>-1.7790203788431337E+22</v>
      </c>
      <c r="Q2996" s="56">
        <f t="shared" ca="1" si="14"/>
        <v>8.7171998563313556E+23</v>
      </c>
      <c r="R2996" s="57">
        <f t="shared" ca="1" si="15"/>
        <v>1</v>
      </c>
      <c r="S2996" s="8"/>
      <c r="T2996" s="8"/>
      <c r="U2996" s="8"/>
      <c r="V2996" s="8"/>
      <c r="W2996" s="8"/>
      <c r="X2996" s="8"/>
      <c r="Y2996" s="8"/>
      <c r="Z2996" s="8"/>
    </row>
    <row r="2997" spans="1:26" ht="15.75" customHeight="1">
      <c r="A2997" s="8"/>
      <c r="B2997" s="8"/>
      <c r="C2997" s="8"/>
      <c r="D2997" s="8"/>
      <c r="E2997" s="8"/>
      <c r="F2997" s="8"/>
      <c r="G2997" s="8"/>
      <c r="H2997" s="8"/>
      <c r="I2997" s="8"/>
      <c r="J2997" s="8"/>
      <c r="K2997" s="8"/>
      <c r="L2997" s="8"/>
      <c r="M2997" s="32"/>
      <c r="N2997" s="57" t="str">
        <f t="shared" si="17"/>
        <v/>
      </c>
      <c r="O2997" s="54">
        <f t="shared" ca="1" si="3"/>
        <v>83</v>
      </c>
      <c r="P2997" s="55">
        <f t="shared" ca="1" si="13"/>
        <v>-1.7434399712662711E+22</v>
      </c>
      <c r="Q2997" s="56">
        <f t="shared" ca="1" si="14"/>
        <v>8.5428558592047287E+23</v>
      </c>
      <c r="R2997" s="57">
        <f t="shared" ca="1" si="15"/>
        <v>2</v>
      </c>
      <c r="S2997" s="8"/>
      <c r="T2997" s="8"/>
      <c r="U2997" s="8"/>
      <c r="V2997" s="8"/>
      <c r="W2997" s="8"/>
      <c r="X2997" s="8"/>
      <c r="Y2997" s="8"/>
      <c r="Z2997" s="8"/>
    </row>
    <row r="2998" spans="1:26" ht="15.75" customHeight="1">
      <c r="A2998" s="8"/>
      <c r="B2998" s="8"/>
      <c r="C2998" s="8"/>
      <c r="D2998" s="8"/>
      <c r="E2998" s="8"/>
      <c r="F2998" s="8"/>
      <c r="G2998" s="8"/>
      <c r="H2998" s="8"/>
      <c r="I2998" s="8"/>
      <c r="J2998" s="8"/>
      <c r="K2998" s="8"/>
      <c r="L2998" s="8"/>
      <c r="M2998" s="32"/>
      <c r="N2998" s="57" t="str">
        <f t="shared" si="17"/>
        <v/>
      </c>
      <c r="O2998" s="54">
        <f t="shared" ca="1" si="3"/>
        <v>36</v>
      </c>
      <c r="P2998" s="55">
        <f t="shared" ca="1" si="13"/>
        <v>3.4171423436818914E+22</v>
      </c>
      <c r="Q2998" s="56">
        <f t="shared" ca="1" si="14"/>
        <v>8.8845700935729176E+23</v>
      </c>
      <c r="R2998" s="57">
        <f t="shared" ca="1" si="15"/>
        <v>0</v>
      </c>
      <c r="S2998" s="8"/>
      <c r="T2998" s="8"/>
      <c r="U2998" s="8"/>
      <c r="V2998" s="8"/>
      <c r="W2998" s="8"/>
      <c r="X2998" s="8"/>
      <c r="Y2998" s="8"/>
      <c r="Z2998" s="8"/>
    </row>
    <row r="2999" spans="1:26" ht="15.75" customHeight="1">
      <c r="A2999" s="8"/>
      <c r="B2999" s="8"/>
      <c r="C2999" s="8"/>
      <c r="D2999" s="8"/>
      <c r="E2999" s="8"/>
      <c r="F2999" s="8"/>
      <c r="G2999" s="8"/>
      <c r="H2999" s="8"/>
      <c r="I2999" s="8"/>
      <c r="J2999" s="8"/>
      <c r="K2999" s="8"/>
      <c r="L2999" s="8"/>
      <c r="M2999" s="32"/>
      <c r="N2999" s="57" t="str">
        <f t="shared" si="17"/>
        <v/>
      </c>
      <c r="O2999" s="54">
        <f t="shared" ca="1" si="3"/>
        <v>5</v>
      </c>
      <c r="P2999" s="55">
        <f t="shared" ca="1" si="13"/>
        <v>3.5538280374291671E+22</v>
      </c>
      <c r="Q2999" s="56">
        <f t="shared" ca="1" si="14"/>
        <v>9.2399528973158338E+23</v>
      </c>
      <c r="R2999" s="57">
        <f t="shared" ca="1" si="15"/>
        <v>0</v>
      </c>
      <c r="S2999" s="8"/>
      <c r="T2999" s="8"/>
      <c r="U2999" s="8"/>
      <c r="V2999" s="8"/>
      <c r="W2999" s="8"/>
      <c r="X2999" s="8"/>
      <c r="Y2999" s="8"/>
      <c r="Z2999" s="8"/>
    </row>
    <row r="3000" spans="1:26" ht="15.75" customHeight="1">
      <c r="A3000" s="8"/>
      <c r="B3000" s="8"/>
      <c r="C3000" s="8"/>
      <c r="D3000" s="8"/>
      <c r="E3000" s="8"/>
      <c r="F3000" s="8"/>
      <c r="G3000" s="8"/>
      <c r="H3000" s="8"/>
      <c r="I3000" s="8"/>
      <c r="J3000" s="8"/>
      <c r="K3000" s="8"/>
      <c r="L3000" s="8"/>
      <c r="M3000" s="32"/>
      <c r="N3000" s="57" t="str">
        <f t="shared" si="17"/>
        <v/>
      </c>
      <c r="O3000" s="54">
        <f t="shared" ca="1" si="3"/>
        <v>74</v>
      </c>
      <c r="P3000" s="55">
        <f t="shared" ca="1" si="13"/>
        <v>-1.8479905794631668E+22</v>
      </c>
      <c r="Q3000" s="56">
        <f t="shared" ca="1" si="14"/>
        <v>9.055153839369517E+23</v>
      </c>
      <c r="R3000" s="57">
        <f t="shared" ca="1" si="15"/>
        <v>1</v>
      </c>
      <c r="S3000" s="8"/>
      <c r="T3000" s="8"/>
      <c r="U3000" s="8"/>
      <c r="V3000" s="8"/>
      <c r="W3000" s="8"/>
      <c r="X3000" s="8"/>
      <c r="Y3000" s="8"/>
      <c r="Z3000" s="8"/>
    </row>
    <row r="3001" spans="1:26" ht="15.75" customHeight="1">
      <c r="A3001" s="8"/>
      <c r="B3001" s="8"/>
      <c r="C3001" s="8"/>
      <c r="D3001" s="8"/>
      <c r="E3001" s="8"/>
      <c r="F3001" s="8"/>
      <c r="G3001" s="8"/>
      <c r="H3001" s="8"/>
      <c r="I3001" s="8"/>
      <c r="J3001" s="8"/>
      <c r="K3001" s="8"/>
      <c r="L3001" s="8"/>
      <c r="M3001" s="32"/>
      <c r="N3001" s="57" t="str">
        <f t="shared" si="17"/>
        <v/>
      </c>
      <c r="O3001" s="54">
        <f t="shared" ca="1" si="3"/>
        <v>24</v>
      </c>
      <c r="P3001" s="55">
        <f t="shared" ca="1" si="13"/>
        <v>3.6220615357478067E+22</v>
      </c>
      <c r="Q3001" s="56">
        <f t="shared" ca="1" si="14"/>
        <v>9.4173599929442972E+23</v>
      </c>
      <c r="R3001" s="57">
        <f t="shared" ca="1" si="15"/>
        <v>0</v>
      </c>
      <c r="S3001" s="8"/>
      <c r="T3001" s="8"/>
      <c r="U3001" s="8"/>
      <c r="V3001" s="8"/>
      <c r="W3001" s="8"/>
      <c r="X3001" s="8"/>
      <c r="Y3001" s="8"/>
      <c r="Z3001" s="8"/>
    </row>
    <row r="3002" spans="1:26" ht="15.75" customHeight="1">
      <c r="A3002" s="8"/>
      <c r="B3002" s="8"/>
      <c r="C3002" s="8"/>
      <c r="D3002" s="8"/>
      <c r="E3002" s="8"/>
      <c r="F3002" s="8"/>
      <c r="G3002" s="8"/>
      <c r="H3002" s="8"/>
      <c r="I3002" s="8"/>
      <c r="J3002" s="8"/>
      <c r="K3002" s="8"/>
      <c r="L3002" s="8"/>
      <c r="M3002" s="32"/>
      <c r="N3002" s="57" t="str">
        <f t="shared" si="17"/>
        <v/>
      </c>
      <c r="O3002" s="54">
        <f t="shared" ca="1" si="3"/>
        <v>73</v>
      </c>
      <c r="P3002" s="55">
        <f t="shared" ca="1" si="13"/>
        <v>-1.8834719985888594E+22</v>
      </c>
      <c r="Q3002" s="56">
        <f t="shared" ca="1" si="14"/>
        <v>9.2290127930854113E+23</v>
      </c>
      <c r="R3002" s="57">
        <f t="shared" ca="1" si="15"/>
        <v>1</v>
      </c>
      <c r="S3002" s="8"/>
      <c r="T3002" s="8"/>
      <c r="U3002" s="8"/>
      <c r="V3002" s="8"/>
      <c r="W3002" s="8"/>
      <c r="X3002" s="8"/>
      <c r="Y3002" s="8"/>
      <c r="Z3002" s="8"/>
    </row>
    <row r="3003" spans="1:26" ht="15.75" customHeight="1">
      <c r="A3003" s="8"/>
      <c r="B3003" s="8"/>
      <c r="C3003" s="8"/>
      <c r="D3003" s="8"/>
      <c r="E3003" s="8"/>
      <c r="F3003" s="8"/>
      <c r="G3003" s="8"/>
      <c r="H3003" s="8"/>
      <c r="I3003" s="8"/>
      <c r="J3003" s="8"/>
      <c r="K3003" s="8"/>
      <c r="L3003" s="8"/>
      <c r="M3003" s="32"/>
      <c r="N3003" s="57" t="str">
        <f t="shared" si="17"/>
        <v/>
      </c>
      <c r="O3003" s="54">
        <f t="shared" ca="1" si="3"/>
        <v>46</v>
      </c>
      <c r="P3003" s="55">
        <f t="shared" ca="1" si="13"/>
        <v>3.6916051172341647E+22</v>
      </c>
      <c r="Q3003" s="56">
        <f t="shared" ca="1" si="14"/>
        <v>9.598173304808828E+23</v>
      </c>
      <c r="R3003" s="57">
        <f t="shared" ca="1" si="15"/>
        <v>0</v>
      </c>
      <c r="S3003" s="8"/>
      <c r="T3003" s="8"/>
      <c r="U3003" s="8"/>
      <c r="V3003" s="8"/>
      <c r="W3003" s="8"/>
      <c r="X3003" s="8"/>
      <c r="Y3003" s="8"/>
      <c r="Z3003" s="8"/>
    </row>
    <row r="3004" spans="1:26" ht="15.75" customHeight="1">
      <c r="A3004" s="8"/>
      <c r="B3004" s="8"/>
      <c r="C3004" s="8"/>
      <c r="D3004" s="8"/>
      <c r="E3004" s="8"/>
      <c r="F3004" s="8"/>
      <c r="G3004" s="8"/>
      <c r="H3004" s="8"/>
      <c r="I3004" s="8"/>
      <c r="J3004" s="8"/>
      <c r="K3004" s="8"/>
      <c r="L3004" s="8"/>
      <c r="M3004" s="32"/>
      <c r="N3004" s="57" t="str">
        <f t="shared" si="17"/>
        <v/>
      </c>
      <c r="O3004" s="54">
        <f t="shared" ca="1" si="3"/>
        <v>94</v>
      </c>
      <c r="P3004" s="55">
        <f t="shared" ca="1" si="13"/>
        <v>-1.9196346609617655E+22</v>
      </c>
      <c r="Q3004" s="56">
        <f t="shared" ca="1" si="14"/>
        <v>9.4062098387126512E+23</v>
      </c>
      <c r="R3004" s="57">
        <f t="shared" ca="1" si="15"/>
        <v>1</v>
      </c>
      <c r="S3004" s="8"/>
      <c r="T3004" s="8"/>
      <c r="U3004" s="8"/>
      <c r="V3004" s="8"/>
      <c r="W3004" s="8"/>
      <c r="X3004" s="8"/>
      <c r="Y3004" s="8"/>
      <c r="Z3004" s="8"/>
    </row>
    <row r="3005" spans="1:26" ht="15.75" customHeight="1">
      <c r="A3005" s="8"/>
      <c r="B3005" s="8"/>
      <c r="C3005" s="8"/>
      <c r="D3005" s="8"/>
      <c r="E3005" s="8"/>
      <c r="F3005" s="8"/>
      <c r="G3005" s="8"/>
      <c r="H3005" s="8"/>
      <c r="I3005" s="8"/>
      <c r="J3005" s="8"/>
      <c r="K3005" s="8"/>
      <c r="L3005" s="8"/>
      <c r="M3005" s="32"/>
      <c r="N3005" s="57" t="str">
        <f t="shared" si="17"/>
        <v/>
      </c>
      <c r="O3005" s="54">
        <f t="shared" ca="1" si="3"/>
        <v>85</v>
      </c>
      <c r="P3005" s="55">
        <f t="shared" ca="1" si="13"/>
        <v>-1.8812419677425303E+22</v>
      </c>
      <c r="Q3005" s="56">
        <f t="shared" ca="1" si="14"/>
        <v>9.2180856419383982E+23</v>
      </c>
      <c r="R3005" s="57">
        <f t="shared" ca="1" si="15"/>
        <v>2</v>
      </c>
      <c r="S3005" s="8"/>
      <c r="T3005" s="8"/>
      <c r="U3005" s="8"/>
      <c r="V3005" s="8"/>
      <c r="W3005" s="8"/>
      <c r="X3005" s="8"/>
      <c r="Y3005" s="8"/>
      <c r="Z3005" s="8"/>
    </row>
    <row r="3006" spans="1:26" ht="15.75" customHeight="1">
      <c r="A3006" s="8"/>
      <c r="B3006" s="8"/>
      <c r="C3006" s="8"/>
      <c r="D3006" s="8"/>
      <c r="E3006" s="8"/>
      <c r="F3006" s="8"/>
      <c r="G3006" s="8"/>
      <c r="H3006" s="8"/>
      <c r="I3006" s="8"/>
      <c r="J3006" s="8"/>
      <c r="K3006" s="8"/>
      <c r="L3006" s="8"/>
      <c r="M3006" s="32"/>
      <c r="N3006" s="57" t="str">
        <f t="shared" si="17"/>
        <v/>
      </c>
      <c r="O3006" s="54">
        <f t="shared" ca="1" si="3"/>
        <v>7</v>
      </c>
      <c r="P3006" s="55">
        <f t="shared" ca="1" si="13"/>
        <v>3.6872342567753592E+22</v>
      </c>
      <c r="Q3006" s="56">
        <f t="shared" ca="1" si="14"/>
        <v>9.5868090676159335E+23</v>
      </c>
      <c r="R3006" s="57">
        <f t="shared" ca="1" si="15"/>
        <v>0</v>
      </c>
      <c r="S3006" s="8"/>
      <c r="T3006" s="8"/>
      <c r="U3006" s="8"/>
      <c r="V3006" s="8"/>
      <c r="W3006" s="8"/>
      <c r="X3006" s="8"/>
      <c r="Y3006" s="8"/>
      <c r="Z3006" s="8"/>
    </row>
    <row r="3007" spans="1:26" ht="15.75" customHeight="1">
      <c r="A3007" s="8"/>
      <c r="B3007" s="8"/>
      <c r="C3007" s="8"/>
      <c r="D3007" s="8"/>
      <c r="E3007" s="8"/>
      <c r="F3007" s="8"/>
      <c r="G3007" s="8"/>
      <c r="H3007" s="8"/>
      <c r="I3007" s="8"/>
      <c r="J3007" s="8"/>
      <c r="K3007" s="8"/>
      <c r="L3007" s="8"/>
      <c r="M3007" s="32"/>
      <c r="N3007" s="57" t="str">
        <f t="shared" si="17"/>
        <v/>
      </c>
      <c r="O3007" s="54">
        <f t="shared" ca="1" si="3"/>
        <v>34</v>
      </c>
      <c r="P3007" s="55">
        <f t="shared" ca="1" si="13"/>
        <v>3.8347236270463733E+22</v>
      </c>
      <c r="Q3007" s="56">
        <f t="shared" ca="1" si="14"/>
        <v>9.9702814303205712E+23</v>
      </c>
      <c r="R3007" s="57">
        <f t="shared" ca="1" si="15"/>
        <v>0</v>
      </c>
      <c r="S3007" s="8"/>
      <c r="T3007" s="8"/>
      <c r="U3007" s="8"/>
      <c r="V3007" s="8"/>
      <c r="W3007" s="8"/>
      <c r="X3007" s="8"/>
      <c r="Y3007" s="8"/>
      <c r="Z3007" s="8"/>
    </row>
    <row r="3008" spans="1:26" ht="15.75" customHeight="1">
      <c r="A3008" s="8"/>
      <c r="B3008" s="8"/>
      <c r="C3008" s="8"/>
      <c r="D3008" s="8"/>
      <c r="E3008" s="8"/>
      <c r="F3008" s="8"/>
      <c r="G3008" s="8"/>
      <c r="H3008" s="8"/>
      <c r="I3008" s="8"/>
      <c r="J3008" s="8"/>
      <c r="K3008" s="8"/>
      <c r="L3008" s="8"/>
      <c r="M3008" s="32"/>
      <c r="N3008" s="57" t="str">
        <f t="shared" si="17"/>
        <v/>
      </c>
      <c r="O3008" s="54">
        <f t="shared" ca="1" si="3"/>
        <v>73</v>
      </c>
      <c r="P3008" s="55">
        <f t="shared" ca="1" si="13"/>
        <v>-1.9940562860641144E+22</v>
      </c>
      <c r="Q3008" s="56">
        <f t="shared" ca="1" si="14"/>
        <v>9.7708758017141595E+23</v>
      </c>
      <c r="R3008" s="57">
        <f t="shared" ca="1" si="15"/>
        <v>1</v>
      </c>
      <c r="S3008" s="8"/>
      <c r="T3008" s="8"/>
      <c r="U3008" s="8"/>
      <c r="V3008" s="8"/>
      <c r="W3008" s="8"/>
      <c r="X3008" s="8"/>
      <c r="Y3008" s="8"/>
      <c r="Z3008" s="8"/>
    </row>
    <row r="3009" spans="1:26" ht="15.75" customHeight="1">
      <c r="A3009" s="8"/>
      <c r="B3009" s="8"/>
      <c r="C3009" s="8"/>
      <c r="D3009" s="8"/>
      <c r="E3009" s="8"/>
      <c r="F3009" s="8"/>
      <c r="G3009" s="8"/>
      <c r="H3009" s="8"/>
      <c r="I3009" s="8"/>
      <c r="J3009" s="8"/>
      <c r="K3009" s="8"/>
      <c r="L3009" s="8"/>
      <c r="M3009" s="32"/>
      <c r="N3009" s="57" t="str">
        <f t="shared" si="17"/>
        <v/>
      </c>
      <c r="O3009" s="54">
        <f t="shared" ca="1" si="3"/>
        <v>100</v>
      </c>
      <c r="P3009" s="55">
        <f t="shared" ca="1" si="13"/>
        <v>-1.9541751603428321E+22</v>
      </c>
      <c r="Q3009" s="56">
        <f t="shared" ca="1" si="14"/>
        <v>9.5754582856798765E+23</v>
      </c>
      <c r="R3009" s="57">
        <f t="shared" ca="1" si="15"/>
        <v>2</v>
      </c>
      <c r="S3009" s="8"/>
      <c r="T3009" s="8"/>
      <c r="U3009" s="8"/>
      <c r="V3009" s="8"/>
      <c r="W3009" s="8"/>
      <c r="X3009" s="8"/>
      <c r="Y3009" s="8"/>
      <c r="Z3009" s="8"/>
    </row>
    <row r="3010" spans="1:26" ht="15.75" customHeight="1">
      <c r="A3010" s="8"/>
      <c r="B3010" s="8"/>
      <c r="C3010" s="8"/>
      <c r="D3010" s="8"/>
      <c r="E3010" s="8"/>
      <c r="F3010" s="8"/>
      <c r="G3010" s="8"/>
      <c r="H3010" s="8"/>
      <c r="I3010" s="8"/>
      <c r="J3010" s="8"/>
      <c r="K3010" s="8"/>
      <c r="L3010" s="8"/>
      <c r="M3010" s="32"/>
      <c r="N3010" s="57" t="str">
        <f t="shared" si="17"/>
        <v/>
      </c>
      <c r="O3010" s="54">
        <f t="shared" ca="1" si="3"/>
        <v>19</v>
      </c>
      <c r="P3010" s="55">
        <f t="shared" ca="1" si="13"/>
        <v>3.8301833142719503E+22</v>
      </c>
      <c r="Q3010" s="56">
        <f t="shared" ca="1" si="14"/>
        <v>9.9584766171070716E+23</v>
      </c>
      <c r="R3010" s="57">
        <f t="shared" ca="1" si="15"/>
        <v>0</v>
      </c>
      <c r="S3010" s="8"/>
      <c r="T3010" s="8"/>
      <c r="U3010" s="8"/>
      <c r="V3010" s="8"/>
      <c r="W3010" s="8"/>
      <c r="X3010" s="8"/>
      <c r="Y3010" s="8"/>
      <c r="Z3010" s="8"/>
    </row>
    <row r="3011" spans="1:26" ht="15.75" customHeight="1">
      <c r="A3011" s="8"/>
      <c r="B3011" s="8"/>
      <c r="C3011" s="8"/>
      <c r="D3011" s="8"/>
      <c r="E3011" s="8"/>
      <c r="F3011" s="8"/>
      <c r="G3011" s="8"/>
      <c r="H3011" s="8"/>
      <c r="I3011" s="8"/>
      <c r="J3011" s="8"/>
      <c r="K3011" s="8"/>
      <c r="L3011" s="8"/>
      <c r="M3011" s="32"/>
      <c r="N3011" s="57" t="str">
        <f t="shared" si="17"/>
        <v/>
      </c>
      <c r="O3011" s="54">
        <f t="shared" ca="1" si="3"/>
        <v>42</v>
      </c>
      <c r="P3011" s="55">
        <f t="shared" ca="1" si="13"/>
        <v>3.9833906468428288E+22</v>
      </c>
      <c r="Q3011" s="56">
        <f t="shared" ca="1" si="14"/>
        <v>1.0356815681791354E+24</v>
      </c>
      <c r="R3011" s="57">
        <f t="shared" ca="1" si="15"/>
        <v>0</v>
      </c>
      <c r="S3011" s="8"/>
      <c r="T3011" s="8"/>
      <c r="U3011" s="8"/>
      <c r="V3011" s="8"/>
      <c r="W3011" s="8"/>
      <c r="X3011" s="8"/>
      <c r="Y3011" s="8"/>
      <c r="Z3011" s="8"/>
    </row>
    <row r="3012" spans="1:26" ht="15.75" customHeight="1">
      <c r="A3012" s="8"/>
      <c r="B3012" s="8"/>
      <c r="C3012" s="8"/>
      <c r="D3012" s="8"/>
      <c r="E3012" s="8"/>
      <c r="F3012" s="8"/>
      <c r="G3012" s="8"/>
      <c r="H3012" s="8"/>
      <c r="I3012" s="8"/>
      <c r="J3012" s="8"/>
      <c r="K3012" s="8"/>
      <c r="L3012" s="8"/>
      <c r="M3012" s="32"/>
      <c r="N3012" s="57" t="str">
        <f t="shared" si="17"/>
        <v/>
      </c>
      <c r="O3012" s="54">
        <f t="shared" ca="1" si="3"/>
        <v>95</v>
      </c>
      <c r="P3012" s="55">
        <f t="shared" ca="1" si="13"/>
        <v>-2.0713631363582709E+22</v>
      </c>
      <c r="Q3012" s="56">
        <f t="shared" ca="1" si="14"/>
        <v>1.0149679368155527E+24</v>
      </c>
      <c r="R3012" s="57">
        <f t="shared" ca="1" si="15"/>
        <v>1</v>
      </c>
      <c r="S3012" s="8"/>
      <c r="T3012" s="8"/>
      <c r="U3012" s="8"/>
      <c r="V3012" s="8"/>
      <c r="W3012" s="8"/>
      <c r="X3012" s="8"/>
      <c r="Y3012" s="8"/>
      <c r="Z3012" s="8"/>
    </row>
    <row r="3013" spans="1:26" ht="15.75" customHeight="1">
      <c r="A3013" s="8"/>
      <c r="B3013" s="8"/>
      <c r="C3013" s="8"/>
      <c r="D3013" s="8"/>
      <c r="E3013" s="8"/>
      <c r="F3013" s="8"/>
      <c r="G3013" s="8"/>
      <c r="H3013" s="8"/>
      <c r="I3013" s="8"/>
      <c r="J3013" s="8"/>
      <c r="K3013" s="8"/>
      <c r="L3013" s="8"/>
      <c r="M3013" s="32"/>
      <c r="N3013" s="57" t="str">
        <f t="shared" si="17"/>
        <v/>
      </c>
      <c r="O3013" s="54">
        <f t="shared" ca="1" si="3"/>
        <v>41</v>
      </c>
      <c r="P3013" s="55">
        <f t="shared" ca="1" si="13"/>
        <v>4.059871747262211E+22</v>
      </c>
      <c r="Q3013" s="56">
        <f t="shared" ca="1" si="14"/>
        <v>1.0555666542881749E+24</v>
      </c>
      <c r="R3013" s="57">
        <f t="shared" ca="1" si="15"/>
        <v>0</v>
      </c>
      <c r="S3013" s="8"/>
      <c r="T3013" s="8"/>
      <c r="U3013" s="8"/>
      <c r="V3013" s="8"/>
      <c r="W3013" s="8"/>
      <c r="X3013" s="8"/>
      <c r="Y3013" s="8"/>
      <c r="Z3013" s="8"/>
    </row>
    <row r="3014" spans="1:26" ht="15.75" customHeight="1">
      <c r="A3014" s="8"/>
      <c r="B3014" s="8"/>
      <c r="C3014" s="8"/>
      <c r="D3014" s="8"/>
      <c r="E3014" s="8"/>
      <c r="F3014" s="8"/>
      <c r="G3014" s="8"/>
      <c r="H3014" s="8"/>
      <c r="I3014" s="8"/>
      <c r="J3014" s="8"/>
      <c r="K3014" s="8"/>
      <c r="L3014" s="8"/>
      <c r="M3014" s="32"/>
      <c r="N3014" s="57" t="str">
        <f t="shared" si="17"/>
        <v/>
      </c>
      <c r="O3014" s="54">
        <f t="shared" ca="1" si="3"/>
        <v>6</v>
      </c>
      <c r="P3014" s="55">
        <f t="shared" ca="1" si="13"/>
        <v>4.2222666171526995E+22</v>
      </c>
      <c r="Q3014" s="56">
        <f t="shared" ca="1" si="14"/>
        <v>1.0977893204597018E+24</v>
      </c>
      <c r="R3014" s="57">
        <f t="shared" ca="1" si="15"/>
        <v>0</v>
      </c>
      <c r="S3014" s="8"/>
      <c r="T3014" s="8"/>
      <c r="U3014" s="8"/>
      <c r="V3014" s="8"/>
      <c r="W3014" s="8"/>
      <c r="X3014" s="8"/>
      <c r="Y3014" s="8"/>
      <c r="Z3014" s="8"/>
    </row>
    <row r="3015" spans="1:26" ht="15.75" customHeight="1">
      <c r="A3015" s="8"/>
      <c r="B3015" s="8"/>
      <c r="C3015" s="8"/>
      <c r="D3015" s="8"/>
      <c r="E3015" s="8"/>
      <c r="F3015" s="8"/>
      <c r="G3015" s="8"/>
      <c r="H3015" s="8"/>
      <c r="I3015" s="8"/>
      <c r="J3015" s="8"/>
      <c r="K3015" s="8"/>
      <c r="L3015" s="8"/>
      <c r="M3015" s="32"/>
      <c r="N3015" s="57" t="str">
        <f t="shared" si="17"/>
        <v/>
      </c>
      <c r="O3015" s="54">
        <f t="shared" ca="1" si="3"/>
        <v>27</v>
      </c>
      <c r="P3015" s="55">
        <f t="shared" ca="1" si="13"/>
        <v>4.3911572818388071E+22</v>
      </c>
      <c r="Q3015" s="56">
        <f t="shared" ca="1" si="14"/>
        <v>1.1417008932780899E+24</v>
      </c>
      <c r="R3015" s="57">
        <f t="shared" ca="1" si="15"/>
        <v>0</v>
      </c>
      <c r="S3015" s="8"/>
      <c r="T3015" s="8"/>
      <c r="U3015" s="8"/>
      <c r="V3015" s="8"/>
      <c r="W3015" s="8"/>
      <c r="X3015" s="8"/>
      <c r="Y3015" s="8"/>
      <c r="Z3015" s="8"/>
    </row>
    <row r="3016" spans="1:26" ht="15.75" customHeight="1">
      <c r="A3016" s="8"/>
      <c r="B3016" s="8"/>
      <c r="C3016" s="8"/>
      <c r="D3016" s="8"/>
      <c r="E3016" s="8"/>
      <c r="F3016" s="8"/>
      <c r="G3016" s="8"/>
      <c r="H3016" s="8"/>
      <c r="I3016" s="8"/>
      <c r="J3016" s="8"/>
      <c r="K3016" s="8"/>
      <c r="L3016" s="8"/>
      <c r="M3016" s="32"/>
      <c r="N3016" s="57" t="str">
        <f t="shared" si="17"/>
        <v/>
      </c>
      <c r="O3016" s="54">
        <f t="shared" ca="1" si="3"/>
        <v>61</v>
      </c>
      <c r="P3016" s="55">
        <f t="shared" ca="1" si="13"/>
        <v>-2.2834017865561799E+22</v>
      </c>
      <c r="Q3016" s="56">
        <f t="shared" ca="1" si="14"/>
        <v>1.1188668754125281E+24</v>
      </c>
      <c r="R3016" s="57">
        <f t="shared" ca="1" si="15"/>
        <v>1</v>
      </c>
      <c r="S3016" s="8"/>
      <c r="T3016" s="8"/>
      <c r="U3016" s="8"/>
      <c r="V3016" s="8"/>
      <c r="W3016" s="8"/>
      <c r="X3016" s="8"/>
      <c r="Y3016" s="8"/>
      <c r="Z3016" s="8"/>
    </row>
    <row r="3017" spans="1:26" ht="15.75" customHeight="1">
      <c r="A3017" s="8"/>
      <c r="B3017" s="8"/>
      <c r="C3017" s="8"/>
      <c r="D3017" s="8"/>
      <c r="E3017" s="8"/>
      <c r="F3017" s="8"/>
      <c r="G3017" s="8"/>
      <c r="H3017" s="8"/>
      <c r="I3017" s="8"/>
      <c r="J3017" s="8"/>
      <c r="K3017" s="8"/>
      <c r="L3017" s="8"/>
      <c r="M3017" s="32"/>
      <c r="N3017" s="57" t="str">
        <f t="shared" si="17"/>
        <v/>
      </c>
      <c r="O3017" s="54">
        <f t="shared" ca="1" si="3"/>
        <v>22</v>
      </c>
      <c r="P3017" s="55">
        <f t="shared" ca="1" si="13"/>
        <v>4.4754675016501123E+22</v>
      </c>
      <c r="Q3017" s="56">
        <f t="shared" ca="1" si="14"/>
        <v>1.1636215504290292E+24</v>
      </c>
      <c r="R3017" s="57">
        <f t="shared" ca="1" si="15"/>
        <v>0</v>
      </c>
      <c r="S3017" s="8"/>
      <c r="T3017" s="8"/>
      <c r="U3017" s="8"/>
      <c r="V3017" s="8"/>
      <c r="W3017" s="8"/>
      <c r="X3017" s="8"/>
      <c r="Y3017" s="8"/>
      <c r="Z3017" s="8"/>
    </row>
    <row r="3018" spans="1:26" ht="15.75" customHeight="1">
      <c r="A3018" s="8"/>
      <c r="B3018" s="8"/>
      <c r="C3018" s="8"/>
      <c r="D3018" s="8"/>
      <c r="E3018" s="8"/>
      <c r="F3018" s="8"/>
      <c r="G3018" s="8"/>
      <c r="H3018" s="8"/>
      <c r="I3018" s="8"/>
      <c r="J3018" s="8"/>
      <c r="K3018" s="8"/>
      <c r="L3018" s="8"/>
      <c r="M3018" s="32"/>
      <c r="N3018" s="57" t="str">
        <f t="shared" si="17"/>
        <v/>
      </c>
      <c r="O3018" s="54">
        <f t="shared" ca="1" si="3"/>
        <v>88</v>
      </c>
      <c r="P3018" s="55">
        <f t="shared" ca="1" si="13"/>
        <v>-2.3272431008580584E+22</v>
      </c>
      <c r="Q3018" s="56">
        <f t="shared" ca="1" si="14"/>
        <v>1.1403491194204486E+24</v>
      </c>
      <c r="R3018" s="57">
        <f t="shared" ca="1" si="15"/>
        <v>1</v>
      </c>
      <c r="S3018" s="8"/>
      <c r="T3018" s="8"/>
      <c r="U3018" s="8"/>
      <c r="V3018" s="8"/>
      <c r="W3018" s="8"/>
      <c r="X3018" s="8"/>
      <c r="Y3018" s="8"/>
      <c r="Z3018" s="8"/>
    </row>
    <row r="3019" spans="1:26" ht="15.75" customHeight="1">
      <c r="A3019" s="8"/>
      <c r="B3019" s="8"/>
      <c r="C3019" s="8"/>
      <c r="D3019" s="8"/>
      <c r="E3019" s="8"/>
      <c r="F3019" s="8"/>
      <c r="G3019" s="8"/>
      <c r="H3019" s="8"/>
      <c r="I3019" s="8"/>
      <c r="J3019" s="8"/>
      <c r="K3019" s="8"/>
      <c r="L3019" s="8"/>
      <c r="M3019" s="32"/>
      <c r="N3019" s="57" t="str">
        <f t="shared" si="17"/>
        <v/>
      </c>
      <c r="O3019" s="54">
        <f t="shared" ca="1" si="3"/>
        <v>37</v>
      </c>
      <c r="P3019" s="55">
        <f t="shared" ca="1" si="13"/>
        <v>4.561396477681795E+22</v>
      </c>
      <c r="Q3019" s="56">
        <f t="shared" ca="1" si="14"/>
        <v>1.1859630841972666E+24</v>
      </c>
      <c r="R3019" s="57">
        <f t="shared" ca="1" si="15"/>
        <v>0</v>
      </c>
      <c r="S3019" s="8"/>
      <c r="T3019" s="8"/>
      <c r="U3019" s="8"/>
      <c r="V3019" s="8"/>
      <c r="W3019" s="8"/>
      <c r="X3019" s="8"/>
      <c r="Y3019" s="8"/>
      <c r="Z3019" s="8"/>
    </row>
    <row r="3020" spans="1:26" ht="15.75" customHeight="1">
      <c r="A3020" s="8"/>
      <c r="B3020" s="8"/>
      <c r="C3020" s="8"/>
      <c r="D3020" s="8"/>
      <c r="E3020" s="8"/>
      <c r="F3020" s="8"/>
      <c r="G3020" s="8"/>
      <c r="H3020" s="8"/>
      <c r="I3020" s="8"/>
      <c r="J3020" s="8"/>
      <c r="K3020" s="8"/>
      <c r="L3020" s="8"/>
      <c r="M3020" s="32"/>
      <c r="N3020" s="57" t="str">
        <f t="shared" si="17"/>
        <v/>
      </c>
      <c r="O3020" s="54">
        <f t="shared" ca="1" si="3"/>
        <v>99</v>
      </c>
      <c r="P3020" s="55">
        <f t="shared" ca="1" si="13"/>
        <v>-2.3719261683945333E+22</v>
      </c>
      <c r="Q3020" s="56">
        <f t="shared" ca="1" si="14"/>
        <v>1.1622438225133213E+24</v>
      </c>
      <c r="R3020" s="57">
        <f t="shared" ca="1" si="15"/>
        <v>1</v>
      </c>
      <c r="S3020" s="8"/>
      <c r="T3020" s="8"/>
      <c r="U3020" s="8"/>
      <c r="V3020" s="8"/>
      <c r="W3020" s="8"/>
      <c r="X3020" s="8"/>
      <c r="Y3020" s="8"/>
      <c r="Z3020" s="8"/>
    </row>
    <row r="3021" spans="1:26" ht="15.75" customHeight="1">
      <c r="A3021" s="8"/>
      <c r="B3021" s="8"/>
      <c r="C3021" s="8"/>
      <c r="D3021" s="8"/>
      <c r="E3021" s="8"/>
      <c r="F3021" s="8"/>
      <c r="G3021" s="8"/>
      <c r="H3021" s="8"/>
      <c r="I3021" s="8"/>
      <c r="J3021" s="8"/>
      <c r="K3021" s="8"/>
      <c r="L3021" s="8"/>
      <c r="M3021" s="32"/>
      <c r="N3021" s="57" t="str">
        <f t="shared" si="17"/>
        <v/>
      </c>
      <c r="O3021" s="54">
        <f t="shared" ca="1" si="3"/>
        <v>68</v>
      </c>
      <c r="P3021" s="55">
        <f t="shared" ca="1" si="13"/>
        <v>-2.3244876450266425E+22</v>
      </c>
      <c r="Q3021" s="56">
        <f t="shared" ca="1" si="14"/>
        <v>1.1389989460630548E+24</v>
      </c>
      <c r="R3021" s="57">
        <f t="shared" ca="1" si="15"/>
        <v>2</v>
      </c>
      <c r="S3021" s="8"/>
      <c r="T3021" s="8"/>
      <c r="U3021" s="8"/>
      <c r="V3021" s="8"/>
      <c r="W3021" s="8"/>
      <c r="X3021" s="8"/>
      <c r="Y3021" s="8"/>
      <c r="Z3021" s="8"/>
    </row>
    <row r="3022" spans="1:26" ht="15.75" customHeight="1">
      <c r="A3022" s="8"/>
      <c r="B3022" s="8"/>
      <c r="C3022" s="8"/>
      <c r="D3022" s="8"/>
      <c r="E3022" s="8"/>
      <c r="F3022" s="8"/>
      <c r="G3022" s="8"/>
      <c r="H3022" s="8"/>
      <c r="I3022" s="8"/>
      <c r="J3022" s="8"/>
      <c r="K3022" s="8"/>
      <c r="L3022" s="8"/>
      <c r="M3022" s="32"/>
      <c r="N3022" s="57" t="str">
        <f t="shared" si="17"/>
        <v/>
      </c>
      <c r="O3022" s="54">
        <f t="shared" ca="1" si="3"/>
        <v>68</v>
      </c>
      <c r="P3022" s="55">
        <f t="shared" ca="1" si="13"/>
        <v>-2.2779978921261096E+22</v>
      </c>
      <c r="Q3022" s="56">
        <f t="shared" ca="1" si="14"/>
        <v>1.1162189671417937E+24</v>
      </c>
      <c r="R3022" s="57">
        <f t="shared" ca="1" si="15"/>
        <v>3</v>
      </c>
      <c r="S3022" s="8"/>
      <c r="T3022" s="8"/>
      <c r="U3022" s="8"/>
      <c r="V3022" s="8"/>
      <c r="W3022" s="8"/>
      <c r="X3022" s="8"/>
      <c r="Y3022" s="8"/>
      <c r="Z3022" s="8"/>
    </row>
    <row r="3023" spans="1:26" ht="15.75" customHeight="1">
      <c r="A3023" s="8"/>
      <c r="B3023" s="8"/>
      <c r="C3023" s="8"/>
      <c r="D3023" s="8"/>
      <c r="E3023" s="8"/>
      <c r="F3023" s="8"/>
      <c r="G3023" s="8"/>
      <c r="H3023" s="8"/>
      <c r="I3023" s="8"/>
      <c r="J3023" s="8"/>
      <c r="K3023" s="8"/>
      <c r="L3023" s="8"/>
      <c r="M3023" s="32"/>
      <c r="N3023" s="57" t="str">
        <f t="shared" si="17"/>
        <v/>
      </c>
      <c r="O3023" s="54">
        <f t="shared" ca="1" si="3"/>
        <v>89</v>
      </c>
      <c r="P3023" s="55">
        <f t="shared" ca="1" si="13"/>
        <v>-2.2324379342835875E+22</v>
      </c>
      <c r="Q3023" s="56">
        <f t="shared" ca="1" si="14"/>
        <v>1.0938945877989578E+24</v>
      </c>
      <c r="R3023" s="57">
        <f t="shared" ca="1" si="15"/>
        <v>4</v>
      </c>
      <c r="S3023" s="8"/>
      <c r="T3023" s="8"/>
      <c r="U3023" s="8"/>
      <c r="V3023" s="8"/>
      <c r="W3023" s="8"/>
      <c r="X3023" s="8"/>
      <c r="Y3023" s="8"/>
      <c r="Z3023" s="8"/>
    </row>
    <row r="3024" spans="1:26" ht="15.75" customHeight="1">
      <c r="A3024" s="8"/>
      <c r="B3024" s="8"/>
      <c r="C3024" s="8"/>
      <c r="D3024" s="8"/>
      <c r="E3024" s="8"/>
      <c r="F3024" s="8"/>
      <c r="G3024" s="8"/>
      <c r="H3024" s="8"/>
      <c r="I3024" s="8"/>
      <c r="J3024" s="8"/>
      <c r="K3024" s="8"/>
      <c r="L3024" s="8"/>
      <c r="M3024" s="32"/>
      <c r="N3024" s="57" t="str">
        <f t="shared" si="17"/>
        <v/>
      </c>
      <c r="O3024" s="54">
        <f t="shared" ca="1" si="3"/>
        <v>40</v>
      </c>
      <c r="P3024" s="55">
        <f t="shared" ca="1" si="13"/>
        <v>4.3755783511958316E+22</v>
      </c>
      <c r="Q3024" s="56">
        <f t="shared" ca="1" si="14"/>
        <v>1.1376503713109161E+24</v>
      </c>
      <c r="R3024" s="57">
        <f t="shared" ca="1" si="15"/>
        <v>0</v>
      </c>
      <c r="S3024" s="8"/>
      <c r="T3024" s="8"/>
      <c r="U3024" s="8"/>
      <c r="V3024" s="8"/>
      <c r="W3024" s="8"/>
      <c r="X3024" s="8"/>
      <c r="Y3024" s="8"/>
      <c r="Z3024" s="8"/>
    </row>
    <row r="3025" spans="1:26" ht="15.75" customHeight="1">
      <c r="A3025" s="8"/>
      <c r="B3025" s="8"/>
      <c r="C3025" s="8"/>
      <c r="D3025" s="8"/>
      <c r="E3025" s="8"/>
      <c r="F3025" s="8"/>
      <c r="G3025" s="8"/>
      <c r="H3025" s="8"/>
      <c r="I3025" s="8"/>
      <c r="J3025" s="8"/>
      <c r="K3025" s="8"/>
      <c r="L3025" s="8"/>
      <c r="M3025" s="32"/>
      <c r="N3025" s="57" t="str">
        <f t="shared" si="17"/>
        <v/>
      </c>
      <c r="O3025" s="54">
        <f t="shared" ca="1" si="3"/>
        <v>14</v>
      </c>
      <c r="P3025" s="55">
        <f t="shared" ca="1" si="13"/>
        <v>4.5506014852436644E+22</v>
      </c>
      <c r="Q3025" s="56">
        <f t="shared" ca="1" si="14"/>
        <v>1.1831563861633527E+24</v>
      </c>
      <c r="R3025" s="57">
        <f t="shared" ca="1" si="15"/>
        <v>0</v>
      </c>
      <c r="S3025" s="8"/>
      <c r="T3025" s="8"/>
      <c r="U3025" s="8"/>
      <c r="V3025" s="8"/>
      <c r="W3025" s="8"/>
      <c r="X3025" s="8"/>
      <c r="Y3025" s="8"/>
      <c r="Z3025" s="8"/>
    </row>
    <row r="3026" spans="1:26" ht="15.75" customHeight="1">
      <c r="A3026" s="8"/>
      <c r="B3026" s="8"/>
      <c r="C3026" s="8"/>
      <c r="D3026" s="8"/>
      <c r="E3026" s="8"/>
      <c r="F3026" s="8"/>
      <c r="G3026" s="8"/>
      <c r="H3026" s="8"/>
      <c r="I3026" s="8"/>
      <c r="J3026" s="8"/>
      <c r="K3026" s="8"/>
      <c r="L3026" s="8"/>
      <c r="M3026" s="32"/>
      <c r="N3026" s="57" t="str">
        <f t="shared" si="17"/>
        <v/>
      </c>
      <c r="O3026" s="54">
        <f t="shared" ca="1" si="3"/>
        <v>5</v>
      </c>
      <c r="P3026" s="55">
        <f t="shared" ca="1" si="13"/>
        <v>4.7326255446534111E+22</v>
      </c>
      <c r="Q3026" s="56">
        <f t="shared" ca="1" si="14"/>
        <v>1.2304826416098869E+24</v>
      </c>
      <c r="R3026" s="57">
        <f t="shared" ca="1" si="15"/>
        <v>0</v>
      </c>
      <c r="S3026" s="8"/>
      <c r="T3026" s="8"/>
      <c r="U3026" s="8"/>
      <c r="V3026" s="8"/>
      <c r="W3026" s="8"/>
      <c r="X3026" s="8"/>
      <c r="Y3026" s="8"/>
      <c r="Z3026" s="8"/>
    </row>
    <row r="3027" spans="1:26" ht="15.75" customHeight="1">
      <c r="A3027" s="8"/>
      <c r="B3027" s="8"/>
      <c r="C3027" s="8"/>
      <c r="D3027" s="8"/>
      <c r="E3027" s="8"/>
      <c r="F3027" s="8"/>
      <c r="G3027" s="8"/>
      <c r="H3027" s="8"/>
      <c r="I3027" s="8"/>
      <c r="J3027" s="8"/>
      <c r="K3027" s="8"/>
      <c r="L3027" s="8"/>
      <c r="M3027" s="32"/>
      <c r="N3027" s="57" t="str">
        <f t="shared" si="17"/>
        <v/>
      </c>
      <c r="O3027" s="54">
        <f t="shared" ca="1" si="3"/>
        <v>7</v>
      </c>
      <c r="P3027" s="55">
        <f t="shared" ca="1" si="13"/>
        <v>4.9219305664395476E+22</v>
      </c>
      <c r="Q3027" s="56">
        <f t="shared" ca="1" si="14"/>
        <v>1.2797019472742824E+24</v>
      </c>
      <c r="R3027" s="57">
        <f t="shared" ca="1" si="15"/>
        <v>0</v>
      </c>
      <c r="S3027" s="8"/>
      <c r="T3027" s="8"/>
      <c r="U3027" s="8"/>
      <c r="V3027" s="8"/>
      <c r="W3027" s="8"/>
      <c r="X3027" s="8"/>
      <c r="Y3027" s="8"/>
      <c r="Z3027" s="8"/>
    </row>
    <row r="3028" spans="1:26" ht="15.75" customHeight="1">
      <c r="A3028" s="8"/>
      <c r="B3028" s="8"/>
      <c r="C3028" s="8"/>
      <c r="D3028" s="8"/>
      <c r="E3028" s="8"/>
      <c r="F3028" s="8"/>
      <c r="G3028" s="8"/>
      <c r="H3028" s="8"/>
      <c r="I3028" s="8"/>
      <c r="J3028" s="8"/>
      <c r="K3028" s="8"/>
      <c r="L3028" s="8"/>
      <c r="M3028" s="32"/>
      <c r="N3028" s="57" t="str">
        <f t="shared" si="17"/>
        <v/>
      </c>
      <c r="O3028" s="54">
        <f t="shared" ca="1" si="3"/>
        <v>58</v>
      </c>
      <c r="P3028" s="55">
        <f t="shared" ca="1" si="13"/>
        <v>5.1188077890971294E+22</v>
      </c>
      <c r="Q3028" s="56">
        <f t="shared" ca="1" si="14"/>
        <v>1.3308900251652536E+24</v>
      </c>
      <c r="R3028" s="57">
        <f t="shared" ca="1" si="15"/>
        <v>0</v>
      </c>
      <c r="S3028" s="8"/>
      <c r="T3028" s="8"/>
      <c r="U3028" s="8"/>
      <c r="V3028" s="8"/>
      <c r="W3028" s="8"/>
      <c r="X3028" s="8"/>
      <c r="Y3028" s="8"/>
      <c r="Z3028" s="8"/>
    </row>
    <row r="3029" spans="1:26" ht="15.75" customHeight="1">
      <c r="A3029" s="8"/>
      <c r="B3029" s="8"/>
      <c r="C3029" s="8"/>
      <c r="D3029" s="8"/>
      <c r="E3029" s="8"/>
      <c r="F3029" s="8"/>
      <c r="G3029" s="8"/>
      <c r="H3029" s="8"/>
      <c r="I3029" s="8"/>
      <c r="J3029" s="8"/>
      <c r="K3029" s="8"/>
      <c r="L3029" s="8"/>
      <c r="M3029" s="32"/>
      <c r="N3029" s="57" t="str">
        <f t="shared" si="17"/>
        <v/>
      </c>
      <c r="O3029" s="54">
        <f t="shared" ca="1" si="3"/>
        <v>4</v>
      </c>
      <c r="P3029" s="55">
        <f t="shared" ca="1" si="13"/>
        <v>5.3235601006610149E+22</v>
      </c>
      <c r="Q3029" s="56">
        <f t="shared" ca="1" si="14"/>
        <v>1.3841256261718638E+24</v>
      </c>
      <c r="R3029" s="57">
        <f t="shared" ca="1" si="15"/>
        <v>0</v>
      </c>
      <c r="S3029" s="8"/>
      <c r="T3029" s="8"/>
      <c r="U3029" s="8"/>
      <c r="V3029" s="8"/>
      <c r="W3029" s="8"/>
      <c r="X3029" s="8"/>
      <c r="Y3029" s="8"/>
      <c r="Z3029" s="8"/>
    </row>
    <row r="3030" spans="1:26" ht="15.75" customHeight="1">
      <c r="A3030" s="8"/>
      <c r="B3030" s="8"/>
      <c r="C3030" s="8"/>
      <c r="D3030" s="8"/>
      <c r="E3030" s="8"/>
      <c r="F3030" s="8"/>
      <c r="G3030" s="8"/>
      <c r="H3030" s="8"/>
      <c r="I3030" s="8"/>
      <c r="J3030" s="8"/>
      <c r="K3030" s="8"/>
      <c r="L3030" s="8"/>
      <c r="M3030" s="32"/>
      <c r="N3030" s="57" t="str">
        <f t="shared" si="17"/>
        <v/>
      </c>
      <c r="O3030" s="54">
        <f t="shared" ca="1" si="3"/>
        <v>48</v>
      </c>
      <c r="P3030" s="55">
        <f t="shared" ca="1" si="13"/>
        <v>5.5365025046874554E+22</v>
      </c>
      <c r="Q3030" s="56">
        <f t="shared" ca="1" si="14"/>
        <v>1.4394906512187384E+24</v>
      </c>
      <c r="R3030" s="57">
        <f t="shared" ca="1" si="15"/>
        <v>0</v>
      </c>
      <c r="S3030" s="8"/>
      <c r="T3030" s="8"/>
      <c r="U3030" s="8"/>
      <c r="V3030" s="8"/>
      <c r="W3030" s="8"/>
      <c r="X3030" s="8"/>
      <c r="Y3030" s="8"/>
      <c r="Z3030" s="8"/>
    </row>
    <row r="3031" spans="1:26" ht="15.75" customHeight="1">
      <c r="A3031" s="8"/>
      <c r="B3031" s="8"/>
      <c r="C3031" s="8"/>
      <c r="D3031" s="8"/>
      <c r="E3031" s="8"/>
      <c r="F3031" s="8"/>
      <c r="G3031" s="8"/>
      <c r="H3031" s="8"/>
      <c r="I3031" s="8"/>
      <c r="J3031" s="8"/>
      <c r="K3031" s="8"/>
      <c r="L3031" s="8"/>
      <c r="M3031" s="32"/>
      <c r="N3031" s="57" t="str">
        <f t="shared" si="17"/>
        <v/>
      </c>
      <c r="O3031" s="54">
        <f t="shared" ca="1" si="3"/>
        <v>11</v>
      </c>
      <c r="P3031" s="55">
        <f t="shared" ca="1" si="13"/>
        <v>5.7579626048749537E+22</v>
      </c>
      <c r="Q3031" s="56">
        <f t="shared" ca="1" si="14"/>
        <v>1.4970702772674881E+24</v>
      </c>
      <c r="R3031" s="57">
        <f t="shared" ca="1" si="15"/>
        <v>0</v>
      </c>
      <c r="S3031" s="8"/>
      <c r="T3031" s="8"/>
      <c r="U3031" s="8"/>
      <c r="V3031" s="8"/>
      <c r="W3031" s="8"/>
      <c r="X3031" s="8"/>
      <c r="Y3031" s="8"/>
      <c r="Z3031" s="8"/>
    </row>
    <row r="3032" spans="1:26" ht="15.75" customHeight="1">
      <c r="A3032" s="8"/>
      <c r="B3032" s="8"/>
      <c r="C3032" s="8"/>
      <c r="D3032" s="8"/>
      <c r="E3032" s="8"/>
      <c r="F3032" s="8"/>
      <c r="G3032" s="8"/>
      <c r="H3032" s="8"/>
      <c r="I3032" s="8"/>
      <c r="J3032" s="8"/>
      <c r="K3032" s="8"/>
      <c r="L3032" s="8"/>
      <c r="M3032" s="32"/>
      <c r="N3032" s="57" t="str">
        <f t="shared" si="17"/>
        <v/>
      </c>
      <c r="O3032" s="54">
        <f t="shared" ca="1" si="3"/>
        <v>21</v>
      </c>
      <c r="P3032" s="55">
        <f t="shared" ca="1" si="13"/>
        <v>5.9882811090699521E+22</v>
      </c>
      <c r="Q3032" s="56">
        <f t="shared" ca="1" si="14"/>
        <v>1.5569530883581875E+24</v>
      </c>
      <c r="R3032" s="57">
        <f t="shared" ca="1" si="15"/>
        <v>0</v>
      </c>
      <c r="S3032" s="8"/>
      <c r="T3032" s="8"/>
      <c r="U3032" s="8"/>
      <c r="V3032" s="8"/>
      <c r="W3032" s="8"/>
      <c r="X3032" s="8"/>
      <c r="Y3032" s="8"/>
      <c r="Z3032" s="8"/>
    </row>
    <row r="3033" spans="1:26" ht="15.75" customHeight="1">
      <c r="A3033" s="8"/>
      <c r="B3033" s="8"/>
      <c r="C3033" s="8"/>
      <c r="D3033" s="8"/>
      <c r="E3033" s="8"/>
      <c r="F3033" s="8"/>
      <c r="G3033" s="8"/>
      <c r="H3033" s="8"/>
      <c r="I3033" s="8"/>
      <c r="J3033" s="8"/>
      <c r="K3033" s="8"/>
      <c r="L3033" s="8"/>
      <c r="M3033" s="32"/>
      <c r="N3033" s="57" t="str">
        <f t="shared" si="17"/>
        <v/>
      </c>
      <c r="O3033" s="54">
        <f t="shared" ca="1" si="3"/>
        <v>58</v>
      </c>
      <c r="P3033" s="55">
        <f t="shared" ca="1" si="13"/>
        <v>6.2278123534327499E+22</v>
      </c>
      <c r="Q3033" s="56">
        <f t="shared" ca="1" si="14"/>
        <v>1.619231211892515E+24</v>
      </c>
      <c r="R3033" s="57">
        <f t="shared" ca="1" si="15"/>
        <v>0</v>
      </c>
      <c r="S3033" s="8"/>
      <c r="T3033" s="8"/>
      <c r="U3033" s="8"/>
      <c r="V3033" s="8"/>
      <c r="W3033" s="8"/>
      <c r="X3033" s="8"/>
      <c r="Y3033" s="8"/>
      <c r="Z3033" s="8"/>
    </row>
    <row r="3034" spans="1:26" ht="15.75" customHeight="1">
      <c r="A3034" s="8"/>
      <c r="B3034" s="8"/>
      <c r="C3034" s="8"/>
      <c r="D3034" s="8"/>
      <c r="E3034" s="8"/>
      <c r="F3034" s="8"/>
      <c r="G3034" s="8"/>
      <c r="H3034" s="8"/>
      <c r="I3034" s="8"/>
      <c r="J3034" s="8"/>
      <c r="K3034" s="8"/>
      <c r="L3034" s="8"/>
      <c r="M3034" s="32"/>
      <c r="N3034" s="57" t="str">
        <f t="shared" si="17"/>
        <v/>
      </c>
      <c r="O3034" s="54">
        <f t="shared" ca="1" si="3"/>
        <v>33</v>
      </c>
      <c r="P3034" s="55">
        <f t="shared" ca="1" si="13"/>
        <v>6.4769248475700601E+22</v>
      </c>
      <c r="Q3034" s="56">
        <f t="shared" ca="1" si="14"/>
        <v>1.6840004603682157E+24</v>
      </c>
      <c r="R3034" s="57">
        <f t="shared" ca="1" si="15"/>
        <v>0</v>
      </c>
      <c r="S3034" s="8"/>
      <c r="T3034" s="8"/>
      <c r="U3034" s="8"/>
      <c r="V3034" s="8"/>
      <c r="W3034" s="8"/>
      <c r="X3034" s="8"/>
      <c r="Y3034" s="8"/>
      <c r="Z3034" s="8"/>
    </row>
    <row r="3035" spans="1:26" ht="15.75" customHeight="1">
      <c r="A3035" s="8"/>
      <c r="B3035" s="8"/>
      <c r="C3035" s="8"/>
      <c r="D3035" s="8"/>
      <c r="E3035" s="8"/>
      <c r="F3035" s="8"/>
      <c r="G3035" s="8"/>
      <c r="H3035" s="8"/>
      <c r="I3035" s="8"/>
      <c r="J3035" s="8"/>
      <c r="K3035" s="8"/>
      <c r="L3035" s="8"/>
      <c r="M3035" s="32"/>
      <c r="N3035" s="57" t="str">
        <f t="shared" si="17"/>
        <v/>
      </c>
      <c r="O3035" s="54">
        <f t="shared" ca="1" si="3"/>
        <v>48</v>
      </c>
      <c r="P3035" s="55">
        <f t="shared" ca="1" si="13"/>
        <v>6.7360018414728628E+22</v>
      </c>
      <c r="Q3035" s="56">
        <f t="shared" ca="1" si="14"/>
        <v>1.7513604787829442E+24</v>
      </c>
      <c r="R3035" s="57">
        <f t="shared" ca="1" si="15"/>
        <v>0</v>
      </c>
      <c r="S3035" s="8"/>
      <c r="T3035" s="8"/>
      <c r="U3035" s="8"/>
      <c r="V3035" s="8"/>
      <c r="W3035" s="8"/>
      <c r="X3035" s="8"/>
      <c r="Y3035" s="8"/>
      <c r="Z3035" s="8"/>
    </row>
    <row r="3036" spans="1:26" ht="15.75" customHeight="1">
      <c r="A3036" s="8"/>
      <c r="B3036" s="8"/>
      <c r="C3036" s="8"/>
      <c r="D3036" s="8"/>
      <c r="E3036" s="8"/>
      <c r="F3036" s="8"/>
      <c r="G3036" s="8"/>
      <c r="H3036" s="8"/>
      <c r="I3036" s="8"/>
      <c r="J3036" s="8"/>
      <c r="K3036" s="8"/>
      <c r="L3036" s="8"/>
      <c r="M3036" s="32"/>
      <c r="N3036" s="57" t="str">
        <f t="shared" si="17"/>
        <v/>
      </c>
      <c r="O3036" s="54">
        <f t="shared" ca="1" si="3"/>
        <v>54</v>
      </c>
      <c r="P3036" s="55">
        <f t="shared" ca="1" si="13"/>
        <v>7.0054419151317767E+22</v>
      </c>
      <c r="Q3036" s="56">
        <f t="shared" ca="1" si="14"/>
        <v>1.8214148979342621E+24</v>
      </c>
      <c r="R3036" s="57">
        <f t="shared" ca="1" si="15"/>
        <v>0</v>
      </c>
      <c r="S3036" s="8"/>
      <c r="T3036" s="8"/>
      <c r="U3036" s="8"/>
      <c r="V3036" s="8"/>
      <c r="W3036" s="8"/>
      <c r="X3036" s="8"/>
      <c r="Y3036" s="8"/>
      <c r="Z3036" s="8"/>
    </row>
    <row r="3037" spans="1:26" ht="15.75" customHeight="1">
      <c r="A3037" s="8"/>
      <c r="B3037" s="8"/>
      <c r="C3037" s="8"/>
      <c r="D3037" s="8"/>
      <c r="E3037" s="8"/>
      <c r="F3037" s="8"/>
      <c r="G3037" s="8"/>
      <c r="H3037" s="8"/>
      <c r="I3037" s="8"/>
      <c r="J3037" s="8"/>
      <c r="K3037" s="8"/>
      <c r="L3037" s="8"/>
      <c r="M3037" s="32"/>
      <c r="N3037" s="57" t="str">
        <f t="shared" si="17"/>
        <v/>
      </c>
      <c r="O3037" s="54">
        <f t="shared" ca="1" si="3"/>
        <v>50</v>
      </c>
      <c r="P3037" s="55">
        <f t="shared" ca="1" si="13"/>
        <v>7.2856595917370483E+22</v>
      </c>
      <c r="Q3037" s="56">
        <f t="shared" ca="1" si="14"/>
        <v>1.8942714938516325E+24</v>
      </c>
      <c r="R3037" s="57">
        <f t="shared" ca="1" si="15"/>
        <v>0</v>
      </c>
      <c r="S3037" s="8"/>
      <c r="T3037" s="8"/>
      <c r="U3037" s="8"/>
      <c r="V3037" s="8"/>
      <c r="W3037" s="8"/>
      <c r="X3037" s="8"/>
      <c r="Y3037" s="8"/>
      <c r="Z3037" s="8"/>
    </row>
    <row r="3038" spans="1:26" ht="15.75" customHeight="1">
      <c r="A3038" s="8"/>
      <c r="B3038" s="8"/>
      <c r="C3038" s="8"/>
      <c r="D3038" s="8"/>
      <c r="E3038" s="8"/>
      <c r="F3038" s="8"/>
      <c r="G3038" s="8"/>
      <c r="H3038" s="8"/>
      <c r="I3038" s="8"/>
      <c r="J3038" s="8"/>
      <c r="K3038" s="8"/>
      <c r="L3038" s="8"/>
      <c r="M3038" s="32"/>
      <c r="N3038" s="57" t="str">
        <f t="shared" si="17"/>
        <v/>
      </c>
      <c r="O3038" s="54">
        <f t="shared" ca="1" si="3"/>
        <v>43</v>
      </c>
      <c r="P3038" s="55">
        <f t="shared" ca="1" si="13"/>
        <v>7.5770859754065299E+22</v>
      </c>
      <c r="Q3038" s="56">
        <f t="shared" ca="1" si="14"/>
        <v>1.9700423536056979E+24</v>
      </c>
      <c r="R3038" s="57">
        <f t="shared" ca="1" si="15"/>
        <v>0</v>
      </c>
      <c r="S3038" s="8"/>
      <c r="T3038" s="8"/>
      <c r="U3038" s="8"/>
      <c r="V3038" s="8"/>
      <c r="W3038" s="8"/>
      <c r="X3038" s="8"/>
      <c r="Y3038" s="8"/>
      <c r="Z3038" s="8"/>
    </row>
    <row r="3039" spans="1:26" ht="15.75" customHeight="1">
      <c r="A3039" s="8"/>
      <c r="B3039" s="8"/>
      <c r="C3039" s="8"/>
      <c r="D3039" s="8"/>
      <c r="E3039" s="8"/>
      <c r="F3039" s="8"/>
      <c r="G3039" s="8"/>
      <c r="H3039" s="8"/>
      <c r="I3039" s="8"/>
      <c r="J3039" s="8"/>
      <c r="K3039" s="8"/>
      <c r="L3039" s="8"/>
      <c r="M3039" s="32"/>
      <c r="N3039" s="57" t="str">
        <f t="shared" si="17"/>
        <v/>
      </c>
      <c r="O3039" s="54">
        <f t="shared" ca="1" si="3"/>
        <v>67</v>
      </c>
      <c r="P3039" s="55">
        <f t="shared" ca="1" si="13"/>
        <v>-3.9400847072113963E+22</v>
      </c>
      <c r="Q3039" s="56">
        <f t="shared" ca="1" si="14"/>
        <v>1.9306415065335839E+24</v>
      </c>
      <c r="R3039" s="57">
        <f t="shared" ca="1" si="15"/>
        <v>1</v>
      </c>
      <c r="S3039" s="8"/>
      <c r="T3039" s="8"/>
      <c r="U3039" s="8"/>
      <c r="V3039" s="8"/>
      <c r="W3039" s="8"/>
      <c r="X3039" s="8"/>
      <c r="Y3039" s="8"/>
      <c r="Z3039" s="8"/>
    </row>
    <row r="3040" spans="1:26" ht="15.75" customHeight="1">
      <c r="A3040" s="8"/>
      <c r="B3040" s="8"/>
      <c r="C3040" s="8"/>
      <c r="D3040" s="8"/>
      <c r="E3040" s="8"/>
      <c r="F3040" s="8"/>
      <c r="G3040" s="8"/>
      <c r="H3040" s="8"/>
      <c r="I3040" s="8"/>
      <c r="J3040" s="8"/>
      <c r="K3040" s="8"/>
      <c r="L3040" s="8"/>
      <c r="M3040" s="32"/>
      <c r="N3040" s="57" t="str">
        <f t="shared" si="17"/>
        <v/>
      </c>
      <c r="O3040" s="54">
        <f t="shared" ca="1" si="3"/>
        <v>3</v>
      </c>
      <c r="P3040" s="55">
        <f t="shared" ca="1" si="13"/>
        <v>7.7225660261343361E+22</v>
      </c>
      <c r="Q3040" s="56">
        <f t="shared" ca="1" si="14"/>
        <v>2.0078671667949272E+24</v>
      </c>
      <c r="R3040" s="57">
        <f t="shared" ca="1" si="15"/>
        <v>0</v>
      </c>
      <c r="S3040" s="8"/>
      <c r="T3040" s="8"/>
      <c r="U3040" s="8"/>
      <c r="V3040" s="8"/>
      <c r="W3040" s="8"/>
      <c r="X3040" s="8"/>
      <c r="Y3040" s="8"/>
      <c r="Z3040" s="8"/>
    </row>
    <row r="3041" spans="1:26" ht="15.75" customHeight="1">
      <c r="A3041" s="8"/>
      <c r="B3041" s="8"/>
      <c r="C3041" s="8"/>
      <c r="D3041" s="8"/>
      <c r="E3041" s="8"/>
      <c r="F3041" s="8"/>
      <c r="G3041" s="8"/>
      <c r="H3041" s="8"/>
      <c r="I3041" s="8"/>
      <c r="J3041" s="8"/>
      <c r="K3041" s="8"/>
      <c r="L3041" s="8"/>
      <c r="M3041" s="32"/>
      <c r="N3041" s="57" t="str">
        <f t="shared" si="17"/>
        <v/>
      </c>
      <c r="O3041" s="54">
        <f t="shared" ca="1" si="3"/>
        <v>97</v>
      </c>
      <c r="P3041" s="55">
        <f t="shared" ca="1" si="13"/>
        <v>-4.0157343335898541E+22</v>
      </c>
      <c r="Q3041" s="56">
        <f t="shared" ca="1" si="14"/>
        <v>1.9677098234590286E+24</v>
      </c>
      <c r="R3041" s="57">
        <f t="shared" ca="1" si="15"/>
        <v>1</v>
      </c>
      <c r="S3041" s="8"/>
      <c r="T3041" s="8"/>
      <c r="U3041" s="8"/>
      <c r="V3041" s="8"/>
      <c r="W3041" s="8"/>
      <c r="X3041" s="8"/>
      <c r="Y3041" s="8"/>
      <c r="Z3041" s="8"/>
    </row>
    <row r="3042" spans="1:26" ht="15.75" customHeight="1">
      <c r="A3042" s="8"/>
      <c r="B3042" s="8"/>
      <c r="C3042" s="8"/>
      <c r="D3042" s="8"/>
      <c r="E3042" s="8"/>
      <c r="F3042" s="8"/>
      <c r="G3042" s="8"/>
      <c r="H3042" s="8"/>
      <c r="I3042" s="8"/>
      <c r="J3042" s="8"/>
      <c r="K3042" s="8"/>
      <c r="L3042" s="8"/>
      <c r="M3042" s="32"/>
      <c r="N3042" s="57" t="str">
        <f t="shared" si="17"/>
        <v/>
      </c>
      <c r="O3042" s="54">
        <f t="shared" ca="1" si="3"/>
        <v>13</v>
      </c>
      <c r="P3042" s="55">
        <f t="shared" ca="1" si="13"/>
        <v>7.8708392938361145E+22</v>
      </c>
      <c r="Q3042" s="56">
        <f t="shared" ca="1" si="14"/>
        <v>2.0464182163973898E+24</v>
      </c>
      <c r="R3042" s="57">
        <f t="shared" ca="1" si="15"/>
        <v>0</v>
      </c>
      <c r="S3042" s="8"/>
      <c r="T3042" s="8"/>
      <c r="U3042" s="8"/>
      <c r="V3042" s="8"/>
      <c r="W3042" s="8"/>
      <c r="X3042" s="8"/>
      <c r="Y3042" s="8"/>
      <c r="Z3042" s="8"/>
    </row>
    <row r="3043" spans="1:26" ht="15.75" customHeight="1">
      <c r="A3043" s="8"/>
      <c r="B3043" s="8"/>
      <c r="C3043" s="8"/>
      <c r="D3043" s="8"/>
      <c r="E3043" s="8"/>
      <c r="F3043" s="8"/>
      <c r="G3043" s="8"/>
      <c r="H3043" s="8"/>
      <c r="I3043" s="8"/>
      <c r="J3043" s="8"/>
      <c r="K3043" s="8"/>
      <c r="L3043" s="8"/>
      <c r="M3043" s="32"/>
      <c r="N3043" s="57" t="str">
        <f t="shared" si="17"/>
        <v/>
      </c>
      <c r="O3043" s="54">
        <f t="shared" ca="1" si="3"/>
        <v>71</v>
      </c>
      <c r="P3043" s="55">
        <f t="shared" ca="1" si="13"/>
        <v>-4.0928364327947794E+22</v>
      </c>
      <c r="Q3043" s="56">
        <f t="shared" ca="1" si="14"/>
        <v>2.0054898520694419E+24</v>
      </c>
      <c r="R3043" s="57">
        <f t="shared" ca="1" si="15"/>
        <v>1</v>
      </c>
      <c r="S3043" s="8"/>
      <c r="T3043" s="8"/>
      <c r="U3043" s="8"/>
      <c r="V3043" s="8"/>
      <c r="W3043" s="8"/>
      <c r="X3043" s="8"/>
      <c r="Y3043" s="8"/>
      <c r="Z3043" s="8"/>
    </row>
    <row r="3044" spans="1:26" ht="15.75" customHeight="1">
      <c r="A3044" s="8"/>
      <c r="B3044" s="8"/>
      <c r="C3044" s="8"/>
      <c r="D3044" s="8"/>
      <c r="E3044" s="8"/>
      <c r="F3044" s="8"/>
      <c r="G3044" s="8"/>
      <c r="H3044" s="8"/>
      <c r="I3044" s="8"/>
      <c r="J3044" s="8"/>
      <c r="K3044" s="8"/>
      <c r="L3044" s="8"/>
      <c r="M3044" s="32"/>
      <c r="N3044" s="57" t="str">
        <f t="shared" si="17"/>
        <v/>
      </c>
      <c r="O3044" s="54">
        <f t="shared" ca="1" si="3"/>
        <v>19</v>
      </c>
      <c r="P3044" s="55">
        <f t="shared" ca="1" si="13"/>
        <v>8.0219594082777674E+22</v>
      </c>
      <c r="Q3044" s="56">
        <f t="shared" ca="1" si="14"/>
        <v>2.0857094461522194E+24</v>
      </c>
      <c r="R3044" s="57">
        <f t="shared" ca="1" si="15"/>
        <v>0</v>
      </c>
      <c r="S3044" s="8"/>
      <c r="T3044" s="8"/>
      <c r="U3044" s="8"/>
      <c r="V3044" s="8"/>
      <c r="W3044" s="8"/>
      <c r="X3044" s="8"/>
      <c r="Y3044" s="8"/>
      <c r="Z3044" s="8"/>
    </row>
    <row r="3045" spans="1:26" ht="15.75" customHeight="1">
      <c r="A3045" s="8"/>
      <c r="B3045" s="8"/>
      <c r="C3045" s="8"/>
      <c r="D3045" s="8"/>
      <c r="E3045" s="8"/>
      <c r="F3045" s="8"/>
      <c r="G3045" s="8"/>
      <c r="H3045" s="8"/>
      <c r="I3045" s="8"/>
      <c r="J3045" s="8"/>
      <c r="K3045" s="8"/>
      <c r="L3045" s="8"/>
      <c r="M3045" s="32"/>
      <c r="N3045" s="57" t="str">
        <f t="shared" si="17"/>
        <v/>
      </c>
      <c r="O3045" s="54">
        <f t="shared" ca="1" si="3"/>
        <v>99</v>
      </c>
      <c r="P3045" s="55">
        <f t="shared" ca="1" si="13"/>
        <v>-4.1714188923044394E+22</v>
      </c>
      <c r="Q3045" s="56">
        <f t="shared" ca="1" si="14"/>
        <v>2.043995257229175E+24</v>
      </c>
      <c r="R3045" s="57">
        <f t="shared" ca="1" si="15"/>
        <v>1</v>
      </c>
      <c r="S3045" s="8"/>
      <c r="T3045" s="8"/>
      <c r="U3045" s="8"/>
      <c r="V3045" s="8"/>
      <c r="W3045" s="8"/>
      <c r="X3045" s="8"/>
      <c r="Y3045" s="8"/>
      <c r="Z3045" s="8"/>
    </row>
    <row r="3046" spans="1:26" ht="15.75" customHeight="1">
      <c r="A3046" s="8"/>
      <c r="B3046" s="8"/>
      <c r="C3046" s="8"/>
      <c r="D3046" s="8"/>
      <c r="E3046" s="8"/>
      <c r="F3046" s="8"/>
      <c r="G3046" s="8"/>
      <c r="H3046" s="8"/>
      <c r="I3046" s="8"/>
      <c r="J3046" s="8"/>
      <c r="K3046" s="8"/>
      <c r="L3046" s="8"/>
      <c r="M3046" s="32"/>
      <c r="N3046" s="57" t="str">
        <f t="shared" si="17"/>
        <v/>
      </c>
      <c r="O3046" s="54">
        <f t="shared" ca="1" si="3"/>
        <v>51</v>
      </c>
      <c r="P3046" s="55">
        <f t="shared" ca="1" si="13"/>
        <v>8.1759810289167009E+22</v>
      </c>
      <c r="Q3046" s="56">
        <f t="shared" ca="1" si="14"/>
        <v>2.1257550675183419E+24</v>
      </c>
      <c r="R3046" s="57">
        <f t="shared" ca="1" si="15"/>
        <v>0</v>
      </c>
      <c r="S3046" s="8"/>
      <c r="T3046" s="8"/>
      <c r="U3046" s="8"/>
      <c r="V3046" s="8"/>
      <c r="W3046" s="8"/>
      <c r="X3046" s="8"/>
      <c r="Y3046" s="8"/>
      <c r="Z3046" s="8"/>
    </row>
    <row r="3047" spans="1:26" ht="15.75" customHeight="1">
      <c r="A3047" s="8"/>
      <c r="B3047" s="8"/>
      <c r="C3047" s="8"/>
      <c r="D3047" s="8"/>
      <c r="E3047" s="8"/>
      <c r="F3047" s="8"/>
      <c r="G3047" s="8"/>
      <c r="H3047" s="8"/>
      <c r="I3047" s="8"/>
      <c r="J3047" s="8"/>
      <c r="K3047" s="8"/>
      <c r="L3047" s="8"/>
      <c r="M3047" s="32"/>
      <c r="N3047" s="57" t="str">
        <f t="shared" si="17"/>
        <v/>
      </c>
      <c r="O3047" s="54">
        <f t="shared" ca="1" si="3"/>
        <v>2</v>
      </c>
      <c r="P3047" s="55">
        <f t="shared" ca="1" si="13"/>
        <v>8.5030202700733671E+22</v>
      </c>
      <c r="Q3047" s="56">
        <f t="shared" ca="1" si="14"/>
        <v>2.2107852702190755E+24</v>
      </c>
      <c r="R3047" s="57">
        <f t="shared" ca="1" si="15"/>
        <v>0</v>
      </c>
      <c r="S3047" s="8"/>
      <c r="T3047" s="8"/>
      <c r="U3047" s="8"/>
      <c r="V3047" s="8"/>
      <c r="W3047" s="8"/>
      <c r="X3047" s="8"/>
      <c r="Y3047" s="8"/>
      <c r="Z3047" s="8"/>
    </row>
    <row r="3048" spans="1:26" ht="15.75" customHeight="1">
      <c r="A3048" s="8"/>
      <c r="B3048" s="8"/>
      <c r="C3048" s="8"/>
      <c r="D3048" s="8"/>
      <c r="E3048" s="8"/>
      <c r="F3048" s="8"/>
      <c r="G3048" s="8"/>
      <c r="H3048" s="8"/>
      <c r="I3048" s="8"/>
      <c r="J3048" s="8"/>
      <c r="K3048" s="8"/>
      <c r="L3048" s="8"/>
      <c r="M3048" s="32"/>
      <c r="N3048" s="57" t="str">
        <f t="shared" si="17"/>
        <v/>
      </c>
      <c r="O3048" s="54">
        <f t="shared" ca="1" si="3"/>
        <v>43</v>
      </c>
      <c r="P3048" s="55">
        <f t="shared" ca="1" si="13"/>
        <v>8.8431410808763024E+22</v>
      </c>
      <c r="Q3048" s="56">
        <f t="shared" ca="1" si="14"/>
        <v>2.2992166810278385E+24</v>
      </c>
      <c r="R3048" s="57">
        <f t="shared" ca="1" si="15"/>
        <v>0</v>
      </c>
      <c r="S3048" s="8"/>
      <c r="T3048" s="8"/>
      <c r="U3048" s="8"/>
      <c r="V3048" s="8"/>
      <c r="W3048" s="8"/>
      <c r="X3048" s="8"/>
      <c r="Y3048" s="8"/>
      <c r="Z3048" s="8"/>
    </row>
    <row r="3049" spans="1:26" ht="15.75" customHeight="1">
      <c r="A3049" s="8"/>
      <c r="B3049" s="8"/>
      <c r="C3049" s="8"/>
      <c r="D3049" s="8"/>
      <c r="E3049" s="8"/>
      <c r="F3049" s="8"/>
      <c r="G3049" s="8"/>
      <c r="H3049" s="8"/>
      <c r="I3049" s="8"/>
      <c r="J3049" s="8"/>
      <c r="K3049" s="8"/>
      <c r="L3049" s="8"/>
      <c r="M3049" s="32"/>
      <c r="N3049" s="57" t="str">
        <f t="shared" si="17"/>
        <v/>
      </c>
      <c r="O3049" s="54">
        <f t="shared" ca="1" si="3"/>
        <v>26</v>
      </c>
      <c r="P3049" s="55">
        <f t="shared" ca="1" si="13"/>
        <v>9.1968667241113539E+22</v>
      </c>
      <c r="Q3049" s="56">
        <f t="shared" ca="1" si="14"/>
        <v>2.391185348268952E+24</v>
      </c>
      <c r="R3049" s="57">
        <f t="shared" ca="1" si="15"/>
        <v>0</v>
      </c>
      <c r="S3049" s="8"/>
      <c r="T3049" s="8"/>
      <c r="U3049" s="8"/>
      <c r="V3049" s="8"/>
      <c r="W3049" s="8"/>
      <c r="X3049" s="8"/>
      <c r="Y3049" s="8"/>
      <c r="Z3049" s="8"/>
    </row>
    <row r="3050" spans="1:26" ht="15.75" customHeight="1">
      <c r="A3050" s="8"/>
      <c r="B3050" s="8"/>
      <c r="C3050" s="8"/>
      <c r="D3050" s="8"/>
      <c r="E3050" s="8"/>
      <c r="F3050" s="8"/>
      <c r="G3050" s="8"/>
      <c r="H3050" s="8"/>
      <c r="I3050" s="8"/>
      <c r="J3050" s="8"/>
      <c r="K3050" s="8"/>
      <c r="L3050" s="8"/>
      <c r="M3050" s="32"/>
      <c r="N3050" s="57" t="str">
        <f t="shared" si="17"/>
        <v/>
      </c>
      <c r="O3050" s="54">
        <f t="shared" ca="1" si="3"/>
        <v>76</v>
      </c>
      <c r="P3050" s="55">
        <f t="shared" ca="1" si="13"/>
        <v>-4.7823706965379039E+22</v>
      </c>
      <c r="Q3050" s="56">
        <f t="shared" ca="1" si="14"/>
        <v>2.3433616413035729E+24</v>
      </c>
      <c r="R3050" s="57">
        <f t="shared" ca="1" si="15"/>
        <v>1</v>
      </c>
      <c r="S3050" s="8"/>
      <c r="T3050" s="8"/>
      <c r="U3050" s="8"/>
      <c r="V3050" s="8"/>
      <c r="W3050" s="8"/>
      <c r="X3050" s="8"/>
      <c r="Y3050" s="8"/>
      <c r="Z3050" s="8"/>
    </row>
    <row r="3051" spans="1:26" ht="15.75" customHeight="1">
      <c r="A3051" s="8"/>
      <c r="B3051" s="8"/>
      <c r="C3051" s="8"/>
      <c r="D3051" s="8"/>
      <c r="E3051" s="8"/>
      <c r="F3051" s="8"/>
      <c r="G3051" s="8"/>
      <c r="H3051" s="8"/>
      <c r="I3051" s="8"/>
      <c r="J3051" s="8"/>
      <c r="K3051" s="8"/>
      <c r="L3051" s="8"/>
      <c r="M3051" s="32"/>
      <c r="N3051" s="57" t="str">
        <f t="shared" si="17"/>
        <v/>
      </c>
      <c r="O3051" s="54">
        <f t="shared" ca="1" si="3"/>
        <v>1</v>
      </c>
      <c r="P3051" s="55">
        <f t="shared" ca="1" si="13"/>
        <v>9.3734465652142912E+22</v>
      </c>
      <c r="Q3051" s="56">
        <f t="shared" ca="1" si="14"/>
        <v>2.437096106955716E+24</v>
      </c>
      <c r="R3051" s="57">
        <f t="shared" ca="1" si="15"/>
        <v>0</v>
      </c>
      <c r="S3051" s="8"/>
      <c r="T3051" s="8"/>
      <c r="U3051" s="8"/>
      <c r="V3051" s="8"/>
      <c r="W3051" s="8"/>
      <c r="X3051" s="8"/>
      <c r="Y3051" s="8"/>
      <c r="Z3051" s="8"/>
    </row>
    <row r="3052" spans="1:26" ht="15.75" customHeight="1">
      <c r="A3052" s="8"/>
      <c r="B3052" s="8"/>
      <c r="C3052" s="8"/>
      <c r="D3052" s="8"/>
      <c r="E3052" s="8"/>
      <c r="F3052" s="8"/>
      <c r="G3052" s="8"/>
      <c r="H3052" s="8"/>
      <c r="I3052" s="8"/>
      <c r="J3052" s="8"/>
      <c r="K3052" s="8"/>
      <c r="L3052" s="8"/>
      <c r="M3052" s="32"/>
      <c r="N3052" s="57" t="str">
        <f t="shared" si="17"/>
        <v/>
      </c>
      <c r="O3052" s="54">
        <f t="shared" ca="1" si="3"/>
        <v>96</v>
      </c>
      <c r="P3052" s="55">
        <f t="shared" ca="1" si="13"/>
        <v>-4.874192213911432E+22</v>
      </c>
      <c r="Q3052" s="56">
        <f t="shared" ca="1" si="14"/>
        <v>2.3883541848166015E+24</v>
      </c>
      <c r="R3052" s="57">
        <f t="shared" ca="1" si="15"/>
        <v>1</v>
      </c>
      <c r="S3052" s="8"/>
      <c r="T3052" s="8"/>
      <c r="U3052" s="8"/>
      <c r="V3052" s="8"/>
      <c r="W3052" s="8"/>
      <c r="X3052" s="8"/>
      <c r="Y3052" s="8"/>
      <c r="Z3052" s="8"/>
    </row>
    <row r="3053" spans="1:26" ht="15.75" customHeight="1">
      <c r="A3053" s="8"/>
      <c r="B3053" s="8"/>
      <c r="C3053" s="8"/>
      <c r="D3053" s="8"/>
      <c r="E3053" s="8"/>
      <c r="F3053" s="8"/>
      <c r="G3053" s="8"/>
      <c r="H3053" s="8"/>
      <c r="I3053" s="8"/>
      <c r="J3053" s="8"/>
      <c r="K3053" s="8"/>
      <c r="L3053" s="8"/>
      <c r="M3053" s="32"/>
      <c r="N3053" s="57" t="str">
        <f t="shared" si="17"/>
        <v/>
      </c>
      <c r="O3053" s="54">
        <f t="shared" ca="1" si="3"/>
        <v>79</v>
      </c>
      <c r="P3053" s="55">
        <f t="shared" ca="1" si="13"/>
        <v>-4.7767083696332028E+22</v>
      </c>
      <c r="Q3053" s="56">
        <f t="shared" ca="1" si="14"/>
        <v>2.3405871011202695E+24</v>
      </c>
      <c r="R3053" s="57">
        <f t="shared" ca="1" si="15"/>
        <v>2</v>
      </c>
      <c r="S3053" s="8"/>
      <c r="T3053" s="8"/>
      <c r="U3053" s="8"/>
      <c r="V3053" s="8"/>
      <c r="W3053" s="8"/>
      <c r="X3053" s="8"/>
      <c r="Y3053" s="8"/>
      <c r="Z3053" s="8"/>
    </row>
    <row r="3054" spans="1:26" ht="15.75" customHeight="1">
      <c r="A3054" s="8"/>
      <c r="B3054" s="8"/>
      <c r="C3054" s="8"/>
      <c r="D3054" s="8"/>
      <c r="E3054" s="8"/>
      <c r="F3054" s="8"/>
      <c r="G3054" s="8"/>
      <c r="H3054" s="8"/>
      <c r="I3054" s="8"/>
      <c r="J3054" s="8"/>
      <c r="K3054" s="8"/>
      <c r="L3054" s="8"/>
      <c r="M3054" s="32"/>
      <c r="N3054" s="57" t="str">
        <f t="shared" si="17"/>
        <v/>
      </c>
      <c r="O3054" s="54">
        <f t="shared" ca="1" si="3"/>
        <v>8</v>
      </c>
      <c r="P3054" s="55">
        <f t="shared" ca="1" si="13"/>
        <v>9.362348404481079E+22</v>
      </c>
      <c r="Q3054" s="56">
        <f t="shared" ca="1" si="14"/>
        <v>2.4342105851650802E+24</v>
      </c>
      <c r="R3054" s="57">
        <f t="shared" ca="1" si="15"/>
        <v>0</v>
      </c>
      <c r="S3054" s="8"/>
      <c r="T3054" s="8"/>
      <c r="U3054" s="8"/>
      <c r="V3054" s="8"/>
      <c r="W3054" s="8"/>
      <c r="X3054" s="8"/>
      <c r="Y3054" s="8"/>
      <c r="Z3054" s="8"/>
    </row>
    <row r="3055" spans="1:26" ht="15.75" customHeight="1">
      <c r="A3055" s="8"/>
      <c r="B3055" s="8"/>
      <c r="C3055" s="8"/>
      <c r="D3055" s="8"/>
      <c r="E3055" s="8"/>
      <c r="F3055" s="8"/>
      <c r="G3055" s="8"/>
      <c r="H3055" s="8"/>
      <c r="I3055" s="8"/>
      <c r="J3055" s="8"/>
      <c r="K3055" s="8"/>
      <c r="L3055" s="8"/>
      <c r="M3055" s="32"/>
      <c r="N3055" s="57" t="str">
        <f t="shared" si="17"/>
        <v/>
      </c>
      <c r="O3055" s="54">
        <f t="shared" ca="1" si="3"/>
        <v>33</v>
      </c>
      <c r="P3055" s="55">
        <f t="shared" ca="1" si="13"/>
        <v>9.7368423406603206E+22</v>
      </c>
      <c r="Q3055" s="56">
        <f t="shared" ca="1" si="14"/>
        <v>2.5315790085716831E+24</v>
      </c>
      <c r="R3055" s="57">
        <f t="shared" ca="1" si="15"/>
        <v>0</v>
      </c>
      <c r="S3055" s="8"/>
      <c r="T3055" s="8"/>
      <c r="U3055" s="8"/>
      <c r="V3055" s="8"/>
      <c r="W3055" s="8"/>
      <c r="X3055" s="8"/>
      <c r="Y3055" s="8"/>
      <c r="Z3055" s="8"/>
    </row>
    <row r="3056" spans="1:26" ht="15.75" customHeight="1">
      <c r="A3056" s="8"/>
      <c r="B3056" s="8"/>
      <c r="C3056" s="8"/>
      <c r="D3056" s="8"/>
      <c r="E3056" s="8"/>
      <c r="F3056" s="8"/>
      <c r="G3056" s="8"/>
      <c r="H3056" s="8"/>
      <c r="I3056" s="8"/>
      <c r="J3056" s="8"/>
      <c r="K3056" s="8"/>
      <c r="L3056" s="8"/>
      <c r="M3056" s="32"/>
      <c r="N3056" s="57" t="str">
        <f t="shared" si="17"/>
        <v/>
      </c>
      <c r="O3056" s="54">
        <f t="shared" ca="1" si="3"/>
        <v>13</v>
      </c>
      <c r="P3056" s="55">
        <f t="shared" ca="1" si="13"/>
        <v>1.0126316034286732E+23</v>
      </c>
      <c r="Q3056" s="56">
        <f t="shared" ca="1" si="14"/>
        <v>2.6328421689145502E+24</v>
      </c>
      <c r="R3056" s="57">
        <f t="shared" ca="1" si="15"/>
        <v>0</v>
      </c>
      <c r="S3056" s="8"/>
      <c r="T3056" s="8"/>
      <c r="U3056" s="8"/>
      <c r="V3056" s="8"/>
      <c r="W3056" s="8"/>
      <c r="X3056" s="8"/>
      <c r="Y3056" s="8"/>
      <c r="Z3056" s="8"/>
    </row>
    <row r="3057" spans="1:26" ht="15.75" customHeight="1">
      <c r="A3057" s="8"/>
      <c r="B3057" s="8"/>
      <c r="C3057" s="8"/>
      <c r="D3057" s="8"/>
      <c r="E3057" s="8"/>
      <c r="F3057" s="8"/>
      <c r="G3057" s="8"/>
      <c r="H3057" s="8"/>
      <c r="I3057" s="8"/>
      <c r="J3057" s="8"/>
      <c r="K3057" s="8"/>
      <c r="L3057" s="8"/>
      <c r="M3057" s="32"/>
      <c r="N3057" s="57" t="str">
        <f t="shared" si="17"/>
        <v/>
      </c>
      <c r="O3057" s="54">
        <f t="shared" ca="1" si="3"/>
        <v>54</v>
      </c>
      <c r="P3057" s="55">
        <f t="shared" ca="1" si="13"/>
        <v>1.0531368675658201E+23</v>
      </c>
      <c r="Q3057" s="56">
        <f t="shared" ca="1" si="14"/>
        <v>2.7381558556711323E+24</v>
      </c>
      <c r="R3057" s="57">
        <f t="shared" ca="1" si="15"/>
        <v>0</v>
      </c>
      <c r="S3057" s="8"/>
      <c r="T3057" s="8"/>
      <c r="U3057" s="8"/>
      <c r="V3057" s="8"/>
      <c r="W3057" s="8"/>
      <c r="X3057" s="8"/>
      <c r="Y3057" s="8"/>
      <c r="Z3057" s="8"/>
    </row>
    <row r="3058" spans="1:26" ht="15.75" customHeight="1">
      <c r="A3058" s="8"/>
      <c r="B3058" s="8"/>
      <c r="C3058" s="8"/>
      <c r="D3058" s="8"/>
      <c r="E3058" s="8"/>
      <c r="F3058" s="8"/>
      <c r="G3058" s="8"/>
      <c r="H3058" s="8"/>
      <c r="I3058" s="8"/>
      <c r="J3058" s="8"/>
      <c r="K3058" s="8"/>
      <c r="L3058" s="8"/>
      <c r="M3058" s="32"/>
      <c r="N3058" s="57" t="str">
        <f t="shared" si="17"/>
        <v/>
      </c>
      <c r="O3058" s="54">
        <f t="shared" ca="1" si="3"/>
        <v>40</v>
      </c>
      <c r="P3058" s="55">
        <f t="shared" ca="1" si="13"/>
        <v>1.0952623422684529E+23</v>
      </c>
      <c r="Q3058" s="56">
        <f t="shared" ca="1" si="14"/>
        <v>2.8476820898979776E+24</v>
      </c>
      <c r="R3058" s="57">
        <f t="shared" ca="1" si="15"/>
        <v>0</v>
      </c>
      <c r="S3058" s="8"/>
      <c r="T3058" s="8"/>
      <c r="U3058" s="8"/>
      <c r="V3058" s="8"/>
      <c r="W3058" s="8"/>
      <c r="X3058" s="8"/>
      <c r="Y3058" s="8"/>
      <c r="Z3058" s="8"/>
    </row>
    <row r="3059" spans="1:26" ht="15.75" customHeight="1">
      <c r="A3059" s="8"/>
      <c r="B3059" s="8"/>
      <c r="C3059" s="8"/>
      <c r="D3059" s="8"/>
      <c r="E3059" s="8"/>
      <c r="F3059" s="8"/>
      <c r="G3059" s="8"/>
      <c r="H3059" s="8"/>
      <c r="I3059" s="8"/>
      <c r="J3059" s="8"/>
      <c r="K3059" s="8"/>
      <c r="L3059" s="8"/>
      <c r="M3059" s="32"/>
      <c r="N3059" s="57" t="str">
        <f t="shared" si="17"/>
        <v/>
      </c>
      <c r="O3059" s="54">
        <f t="shared" ca="1" si="3"/>
        <v>75</v>
      </c>
      <c r="P3059" s="55">
        <f t="shared" ca="1" si="13"/>
        <v>-5.6953641797959553E+22</v>
      </c>
      <c r="Q3059" s="56">
        <f t="shared" ca="1" si="14"/>
        <v>2.7907284481000179E+24</v>
      </c>
      <c r="R3059" s="57">
        <f t="shared" ca="1" si="15"/>
        <v>1</v>
      </c>
      <c r="S3059" s="8"/>
      <c r="T3059" s="8"/>
      <c r="U3059" s="8"/>
      <c r="V3059" s="8"/>
      <c r="W3059" s="8"/>
      <c r="X3059" s="8"/>
      <c r="Y3059" s="8"/>
      <c r="Z3059" s="8"/>
    </row>
    <row r="3060" spans="1:26" ht="15.75" customHeight="1">
      <c r="A3060" s="8"/>
      <c r="B3060" s="8"/>
      <c r="C3060" s="8"/>
      <c r="D3060" s="8"/>
      <c r="E3060" s="8"/>
      <c r="F3060" s="8"/>
      <c r="G3060" s="8"/>
      <c r="H3060" s="8"/>
      <c r="I3060" s="8"/>
      <c r="J3060" s="8"/>
      <c r="K3060" s="8"/>
      <c r="L3060" s="8"/>
      <c r="M3060" s="32"/>
      <c r="N3060" s="57" t="str">
        <f t="shared" si="17"/>
        <v/>
      </c>
      <c r="O3060" s="54">
        <f t="shared" ca="1" si="3"/>
        <v>18</v>
      </c>
      <c r="P3060" s="55">
        <f t="shared" ca="1" si="13"/>
        <v>1.1162913792400072E+23</v>
      </c>
      <c r="Q3060" s="56">
        <f t="shared" ca="1" si="14"/>
        <v>2.9023575860240184E+24</v>
      </c>
      <c r="R3060" s="57">
        <f t="shared" ca="1" si="15"/>
        <v>0</v>
      </c>
      <c r="S3060" s="8"/>
      <c r="T3060" s="8"/>
      <c r="U3060" s="8"/>
      <c r="V3060" s="8"/>
      <c r="W3060" s="8"/>
      <c r="X3060" s="8"/>
      <c r="Y3060" s="8"/>
      <c r="Z3060" s="8"/>
    </row>
    <row r="3061" spans="1:26" ht="15.75" customHeight="1">
      <c r="A3061" s="8"/>
      <c r="B3061" s="8"/>
      <c r="C3061" s="8"/>
      <c r="D3061" s="8"/>
      <c r="E3061" s="8"/>
      <c r="F3061" s="8"/>
      <c r="G3061" s="8"/>
      <c r="H3061" s="8"/>
      <c r="I3061" s="8"/>
      <c r="J3061" s="8"/>
      <c r="K3061" s="8"/>
      <c r="L3061" s="8"/>
      <c r="M3061" s="32"/>
      <c r="N3061" s="57" t="str">
        <f t="shared" si="17"/>
        <v/>
      </c>
      <c r="O3061" s="54">
        <f t="shared" ca="1" si="3"/>
        <v>64</v>
      </c>
      <c r="P3061" s="55">
        <f t="shared" ca="1" si="13"/>
        <v>-5.8047151720480366E+22</v>
      </c>
      <c r="Q3061" s="56">
        <f t="shared" ca="1" si="14"/>
        <v>2.8443104343035381E+24</v>
      </c>
      <c r="R3061" s="57">
        <f t="shared" ca="1" si="15"/>
        <v>1</v>
      </c>
      <c r="S3061" s="8"/>
      <c r="T3061" s="8"/>
      <c r="U3061" s="8"/>
      <c r="V3061" s="8"/>
      <c r="W3061" s="8"/>
      <c r="X3061" s="8"/>
      <c r="Y3061" s="8"/>
      <c r="Z3061" s="8"/>
    </row>
    <row r="3062" spans="1:26" ht="15.75" customHeight="1">
      <c r="A3062" s="8"/>
      <c r="B3062" s="8"/>
      <c r="C3062" s="8"/>
      <c r="D3062" s="8"/>
      <c r="E3062" s="8"/>
      <c r="F3062" s="8"/>
      <c r="G3062" s="8"/>
      <c r="H3062" s="8"/>
      <c r="I3062" s="8"/>
      <c r="J3062" s="8"/>
      <c r="K3062" s="8"/>
      <c r="L3062" s="8"/>
      <c r="M3062" s="32"/>
      <c r="N3062" s="57" t="str">
        <f t="shared" si="17"/>
        <v/>
      </c>
      <c r="O3062" s="54">
        <f t="shared" ca="1" si="3"/>
        <v>12</v>
      </c>
      <c r="P3062" s="55">
        <f t="shared" ca="1" si="13"/>
        <v>1.1377241737214153E+23</v>
      </c>
      <c r="Q3062" s="56">
        <f t="shared" ca="1" si="14"/>
        <v>2.9580828516756795E+24</v>
      </c>
      <c r="R3062" s="57">
        <f t="shared" ca="1" si="15"/>
        <v>0</v>
      </c>
      <c r="S3062" s="8"/>
      <c r="T3062" s="8"/>
      <c r="U3062" s="8"/>
      <c r="V3062" s="8"/>
      <c r="W3062" s="8"/>
      <c r="X3062" s="8"/>
      <c r="Y3062" s="8"/>
      <c r="Z3062" s="8"/>
    </row>
    <row r="3063" spans="1:26" ht="15.75" customHeight="1">
      <c r="A3063" s="8"/>
      <c r="B3063" s="8"/>
      <c r="C3063" s="8"/>
      <c r="D3063" s="8"/>
      <c r="E3063" s="8"/>
      <c r="F3063" s="8"/>
      <c r="G3063" s="8"/>
      <c r="H3063" s="8"/>
      <c r="I3063" s="8"/>
      <c r="J3063" s="8"/>
      <c r="K3063" s="8"/>
      <c r="L3063" s="8"/>
      <c r="M3063" s="32"/>
      <c r="N3063" s="57" t="str">
        <f t="shared" si="17"/>
        <v/>
      </c>
      <c r="O3063" s="54">
        <f t="shared" ca="1" si="3"/>
        <v>69</v>
      </c>
      <c r="P3063" s="55">
        <f t="shared" ca="1" si="13"/>
        <v>-5.9161657033513593E+22</v>
      </c>
      <c r="Q3063" s="56">
        <f t="shared" ca="1" si="14"/>
        <v>2.8989211946421657E+24</v>
      </c>
      <c r="R3063" s="57">
        <f t="shared" ca="1" si="15"/>
        <v>1</v>
      </c>
      <c r="S3063" s="8"/>
      <c r="T3063" s="8"/>
      <c r="U3063" s="8"/>
      <c r="V3063" s="8"/>
      <c r="W3063" s="8"/>
      <c r="X3063" s="8"/>
      <c r="Y3063" s="8"/>
      <c r="Z3063" s="8"/>
    </row>
    <row r="3064" spans="1:26" ht="15.75" customHeight="1">
      <c r="A3064" s="8"/>
      <c r="B3064" s="8"/>
      <c r="C3064" s="8"/>
      <c r="D3064" s="8"/>
      <c r="E3064" s="8"/>
      <c r="F3064" s="8"/>
      <c r="G3064" s="8"/>
      <c r="H3064" s="8"/>
      <c r="I3064" s="8"/>
      <c r="J3064" s="8"/>
      <c r="K3064" s="8"/>
      <c r="L3064" s="8"/>
      <c r="M3064" s="32"/>
      <c r="N3064" s="57" t="str">
        <f t="shared" si="17"/>
        <v/>
      </c>
      <c r="O3064" s="54">
        <f t="shared" ca="1" si="3"/>
        <v>20</v>
      </c>
      <c r="P3064" s="55">
        <f t="shared" ca="1" si="13"/>
        <v>1.1595684778568664E+23</v>
      </c>
      <c r="Q3064" s="56">
        <f t="shared" ca="1" si="14"/>
        <v>3.0148780424278525E+24</v>
      </c>
      <c r="R3064" s="57">
        <f t="shared" ca="1" si="15"/>
        <v>0</v>
      </c>
      <c r="S3064" s="8"/>
      <c r="T3064" s="8"/>
      <c r="U3064" s="8"/>
      <c r="V3064" s="8"/>
      <c r="W3064" s="8"/>
      <c r="X3064" s="8"/>
      <c r="Y3064" s="8"/>
      <c r="Z3064" s="8"/>
    </row>
    <row r="3065" spans="1:26" ht="15.75" customHeight="1">
      <c r="A3065" s="8"/>
      <c r="B3065" s="8"/>
      <c r="C3065" s="8"/>
      <c r="D3065" s="8"/>
      <c r="E3065" s="8"/>
      <c r="F3065" s="8"/>
      <c r="G3065" s="8"/>
      <c r="H3065" s="8"/>
      <c r="I3065" s="8"/>
      <c r="J3065" s="8"/>
      <c r="K3065" s="8"/>
      <c r="L3065" s="8"/>
      <c r="M3065" s="32"/>
      <c r="N3065" s="57" t="str">
        <f t="shared" si="17"/>
        <v/>
      </c>
      <c r="O3065" s="54">
        <f t="shared" ca="1" si="3"/>
        <v>32</v>
      </c>
      <c r="P3065" s="55">
        <f t="shared" ca="1" si="13"/>
        <v>1.2059512169711411E+23</v>
      </c>
      <c r="Q3065" s="56">
        <f t="shared" ca="1" si="14"/>
        <v>3.1354731641249669E+24</v>
      </c>
      <c r="R3065" s="57">
        <f t="shared" ca="1" si="15"/>
        <v>0</v>
      </c>
      <c r="S3065" s="8"/>
      <c r="T3065" s="8"/>
      <c r="U3065" s="8"/>
      <c r="V3065" s="8"/>
      <c r="W3065" s="8"/>
      <c r="X3065" s="8"/>
      <c r="Y3065" s="8"/>
      <c r="Z3065" s="8"/>
    </row>
    <row r="3066" spans="1:26" ht="15.75" customHeight="1">
      <c r="A3066" s="8"/>
      <c r="B3066" s="8"/>
      <c r="C3066" s="8"/>
      <c r="D3066" s="8"/>
      <c r="E3066" s="8"/>
      <c r="F3066" s="8"/>
      <c r="G3066" s="8"/>
      <c r="H3066" s="8"/>
      <c r="I3066" s="8"/>
      <c r="J3066" s="8"/>
      <c r="K3066" s="8"/>
      <c r="L3066" s="8"/>
      <c r="M3066" s="32"/>
      <c r="N3066" s="57" t="str">
        <f t="shared" si="17"/>
        <v/>
      </c>
      <c r="O3066" s="54">
        <f t="shared" ca="1" si="3"/>
        <v>91</v>
      </c>
      <c r="P3066" s="55">
        <f t="shared" ca="1" si="13"/>
        <v>-6.270946328249934E+22</v>
      </c>
      <c r="Q3066" s="56">
        <f t="shared" ca="1" si="14"/>
        <v>3.0727637008424677E+24</v>
      </c>
      <c r="R3066" s="57">
        <f t="shared" ca="1" si="15"/>
        <v>1</v>
      </c>
      <c r="S3066" s="8"/>
      <c r="T3066" s="8"/>
      <c r="U3066" s="8"/>
      <c r="V3066" s="8"/>
      <c r="W3066" s="8"/>
      <c r="X3066" s="8"/>
      <c r="Y3066" s="8"/>
      <c r="Z3066" s="8"/>
    </row>
    <row r="3067" spans="1:26" ht="15.75" customHeight="1">
      <c r="A3067" s="8"/>
      <c r="B3067" s="8"/>
      <c r="C3067" s="8"/>
      <c r="D3067" s="8"/>
      <c r="E3067" s="8"/>
      <c r="F3067" s="8"/>
      <c r="G3067" s="8"/>
      <c r="H3067" s="8"/>
      <c r="I3067" s="8"/>
      <c r="J3067" s="8"/>
      <c r="K3067" s="8"/>
      <c r="L3067" s="8"/>
      <c r="M3067" s="32"/>
      <c r="N3067" s="57" t="str">
        <f t="shared" si="17"/>
        <v/>
      </c>
      <c r="O3067" s="54">
        <f t="shared" ca="1" si="3"/>
        <v>27</v>
      </c>
      <c r="P3067" s="55">
        <f t="shared" ca="1" si="13"/>
        <v>1.2291054803369871E+23</v>
      </c>
      <c r="Q3067" s="56">
        <f t="shared" ca="1" si="14"/>
        <v>3.1956742488761661E+24</v>
      </c>
      <c r="R3067" s="57">
        <f t="shared" ca="1" si="15"/>
        <v>0</v>
      </c>
      <c r="S3067" s="8"/>
      <c r="T3067" s="8"/>
      <c r="U3067" s="8"/>
      <c r="V3067" s="8"/>
      <c r="W3067" s="8"/>
      <c r="X3067" s="8"/>
      <c r="Y3067" s="8"/>
      <c r="Z3067" s="8"/>
    </row>
    <row r="3068" spans="1:26" ht="15.75" customHeight="1">
      <c r="A3068" s="8"/>
      <c r="B3068" s="8"/>
      <c r="C3068" s="8"/>
      <c r="D3068" s="8"/>
      <c r="E3068" s="8"/>
      <c r="F3068" s="8"/>
      <c r="G3068" s="8"/>
      <c r="H3068" s="8"/>
      <c r="I3068" s="8"/>
      <c r="J3068" s="8"/>
      <c r="K3068" s="8"/>
      <c r="L3068" s="8"/>
      <c r="M3068" s="32"/>
      <c r="N3068" s="57" t="str">
        <f t="shared" si="17"/>
        <v/>
      </c>
      <c r="O3068" s="54">
        <f t="shared" ca="1" si="3"/>
        <v>82</v>
      </c>
      <c r="P3068" s="55">
        <f t="shared" ca="1" si="13"/>
        <v>-6.3913484977523328E+22</v>
      </c>
      <c r="Q3068" s="56">
        <f t="shared" ca="1" si="14"/>
        <v>3.1317607638986431E+24</v>
      </c>
      <c r="R3068" s="57">
        <f t="shared" ca="1" si="15"/>
        <v>1</v>
      </c>
      <c r="S3068" s="8"/>
      <c r="T3068" s="8"/>
      <c r="U3068" s="8"/>
      <c r="V3068" s="8"/>
      <c r="W3068" s="8"/>
      <c r="X3068" s="8"/>
      <c r="Y3068" s="8"/>
      <c r="Z3068" s="8"/>
    </row>
    <row r="3069" spans="1:26" ht="15.75" customHeight="1">
      <c r="A3069" s="8"/>
      <c r="B3069" s="8"/>
      <c r="C3069" s="8"/>
      <c r="D3069" s="8"/>
      <c r="E3069" s="8"/>
      <c r="F3069" s="8"/>
      <c r="G3069" s="8"/>
      <c r="H3069" s="8"/>
      <c r="I3069" s="8"/>
      <c r="J3069" s="8"/>
      <c r="K3069" s="8"/>
      <c r="L3069" s="8"/>
      <c r="M3069" s="32"/>
      <c r="N3069" s="57" t="str">
        <f t="shared" si="17"/>
        <v/>
      </c>
      <c r="O3069" s="54">
        <f t="shared" ca="1" si="3"/>
        <v>10</v>
      </c>
      <c r="P3069" s="55">
        <f t="shared" ca="1" si="13"/>
        <v>1.2527043055594572E+23</v>
      </c>
      <c r="Q3069" s="56">
        <f t="shared" ca="1" si="14"/>
        <v>3.2570311944545889E+24</v>
      </c>
      <c r="R3069" s="57">
        <f t="shared" ca="1" si="15"/>
        <v>0</v>
      </c>
      <c r="S3069" s="8"/>
      <c r="T3069" s="8"/>
      <c r="U3069" s="8"/>
      <c r="V3069" s="8"/>
      <c r="W3069" s="8"/>
      <c r="X3069" s="8"/>
      <c r="Y3069" s="8"/>
      <c r="Z3069" s="8"/>
    </row>
    <row r="3070" spans="1:26" ht="15.75" customHeight="1">
      <c r="A3070" s="8"/>
      <c r="B3070" s="8"/>
      <c r="C3070" s="8"/>
      <c r="D3070" s="8"/>
      <c r="E3070" s="8"/>
      <c r="F3070" s="8"/>
      <c r="G3070" s="8"/>
      <c r="H3070" s="8"/>
      <c r="I3070" s="8"/>
      <c r="J3070" s="8"/>
      <c r="K3070" s="8"/>
      <c r="L3070" s="8"/>
      <c r="M3070" s="32"/>
      <c r="N3070" s="57" t="str">
        <f t="shared" si="17"/>
        <v/>
      </c>
      <c r="O3070" s="54">
        <f t="shared" ca="1" si="3"/>
        <v>77</v>
      </c>
      <c r="P3070" s="55">
        <f t="shared" ca="1" si="13"/>
        <v>-6.5140623889091778E+22</v>
      </c>
      <c r="Q3070" s="56">
        <f t="shared" ca="1" si="14"/>
        <v>3.1918905705654971E+24</v>
      </c>
      <c r="R3070" s="57">
        <f t="shared" ca="1" si="15"/>
        <v>1</v>
      </c>
      <c r="S3070" s="8"/>
      <c r="T3070" s="8"/>
      <c r="U3070" s="8"/>
      <c r="V3070" s="8"/>
      <c r="W3070" s="8"/>
      <c r="X3070" s="8"/>
      <c r="Y3070" s="8"/>
      <c r="Z3070" s="8"/>
    </row>
    <row r="3071" spans="1:26" ht="15.75" customHeight="1">
      <c r="A3071" s="8"/>
      <c r="B3071" s="8"/>
      <c r="C3071" s="8"/>
      <c r="D3071" s="8"/>
      <c r="E3071" s="8"/>
      <c r="F3071" s="8"/>
      <c r="G3071" s="8"/>
      <c r="H3071" s="8"/>
      <c r="I3071" s="8"/>
      <c r="J3071" s="8"/>
      <c r="K3071" s="8"/>
      <c r="L3071" s="8"/>
      <c r="M3071" s="32"/>
      <c r="N3071" s="57" t="str">
        <f t="shared" si="17"/>
        <v/>
      </c>
      <c r="O3071" s="54">
        <f t="shared" ca="1" si="3"/>
        <v>0</v>
      </c>
      <c r="P3071" s="55">
        <f t="shared" ca="1" si="13"/>
        <v>1.276756228226199E+23</v>
      </c>
      <c r="Q3071" s="56">
        <f t="shared" ca="1" si="14"/>
        <v>3.3195661933881169E+24</v>
      </c>
      <c r="R3071" s="57">
        <f t="shared" ca="1" si="15"/>
        <v>0</v>
      </c>
      <c r="S3071" s="8"/>
      <c r="T3071" s="8"/>
      <c r="U3071" s="8"/>
      <c r="V3071" s="8"/>
      <c r="W3071" s="8"/>
      <c r="X3071" s="8"/>
      <c r="Y3071" s="8"/>
      <c r="Z3071" s="8"/>
    </row>
    <row r="3072" spans="1:26" ht="15.75" customHeight="1">
      <c r="A3072" s="8"/>
      <c r="B3072" s="8"/>
      <c r="C3072" s="8"/>
      <c r="D3072" s="8"/>
      <c r="E3072" s="8"/>
      <c r="F3072" s="8"/>
      <c r="G3072" s="8"/>
      <c r="H3072" s="8"/>
      <c r="I3072" s="8"/>
      <c r="J3072" s="8"/>
      <c r="K3072" s="8"/>
      <c r="L3072" s="8"/>
      <c r="M3072" s="32"/>
      <c r="N3072" s="57" t="str">
        <f t="shared" si="17"/>
        <v/>
      </c>
      <c r="O3072" s="54">
        <f t="shared" ca="1" si="3"/>
        <v>75</v>
      </c>
      <c r="P3072" s="55">
        <f t="shared" ca="1" si="13"/>
        <v>-6.6391323867762341E+22</v>
      </c>
      <c r="Q3072" s="56">
        <f t="shared" ca="1" si="14"/>
        <v>3.2531748695203546E+24</v>
      </c>
      <c r="R3072" s="57">
        <f t="shared" ca="1" si="15"/>
        <v>1</v>
      </c>
      <c r="S3072" s="8"/>
      <c r="T3072" s="8"/>
      <c r="U3072" s="8"/>
      <c r="V3072" s="8"/>
      <c r="W3072" s="8"/>
      <c r="X3072" s="8"/>
      <c r="Y3072" s="8"/>
      <c r="Z3072" s="8"/>
    </row>
    <row r="3073" spans="1:26" ht="15.75" customHeight="1">
      <c r="A3073" s="8"/>
      <c r="B3073" s="8"/>
      <c r="C3073" s="8"/>
      <c r="D3073" s="8"/>
      <c r="E3073" s="8"/>
      <c r="F3073" s="8"/>
      <c r="G3073" s="8"/>
      <c r="H3073" s="8"/>
      <c r="I3073" s="8"/>
      <c r="J3073" s="8"/>
      <c r="K3073" s="8"/>
      <c r="L3073" s="8"/>
      <c r="M3073" s="32"/>
      <c r="N3073" s="57" t="str">
        <f t="shared" si="17"/>
        <v/>
      </c>
      <c r="O3073" s="54">
        <f t="shared" ca="1" si="3"/>
        <v>42</v>
      </c>
      <c r="P3073" s="55">
        <f t="shared" ca="1" si="13"/>
        <v>1.3012699478081418E+23</v>
      </c>
      <c r="Q3073" s="56">
        <f t="shared" ca="1" si="14"/>
        <v>3.383301864301169E+24</v>
      </c>
      <c r="R3073" s="57">
        <f t="shared" ca="1" si="15"/>
        <v>0</v>
      </c>
      <c r="S3073" s="8"/>
      <c r="T3073" s="8"/>
      <c r="U3073" s="8"/>
      <c r="V3073" s="8"/>
      <c r="W3073" s="8"/>
      <c r="X3073" s="8"/>
      <c r="Y3073" s="8"/>
      <c r="Z3073" s="8"/>
    </row>
    <row r="3074" spans="1:26" ht="15.75" customHeight="1">
      <c r="A3074" s="8"/>
      <c r="B3074" s="8"/>
      <c r="C3074" s="8"/>
      <c r="D3074" s="8"/>
      <c r="E3074" s="8"/>
      <c r="F3074" s="8"/>
      <c r="G3074" s="8"/>
      <c r="H3074" s="8"/>
      <c r="I3074" s="8"/>
      <c r="J3074" s="8"/>
      <c r="K3074" s="8"/>
      <c r="L3074" s="8"/>
      <c r="M3074" s="32"/>
      <c r="N3074" s="57" t="str">
        <f t="shared" si="17"/>
        <v/>
      </c>
      <c r="O3074" s="54">
        <f t="shared" ca="1" si="3"/>
        <v>43</v>
      </c>
      <c r="P3074" s="55">
        <f t="shared" ca="1" si="13"/>
        <v>1.3533207457204675E+23</v>
      </c>
      <c r="Q3074" s="56">
        <f t="shared" ca="1" si="14"/>
        <v>3.5186339388732157E+24</v>
      </c>
      <c r="R3074" s="57">
        <f t="shared" ca="1" si="15"/>
        <v>0</v>
      </c>
      <c r="S3074" s="8"/>
      <c r="T3074" s="8"/>
      <c r="U3074" s="8"/>
      <c r="V3074" s="8"/>
      <c r="W3074" s="8"/>
      <c r="X3074" s="8"/>
      <c r="Y3074" s="8"/>
      <c r="Z3074" s="8"/>
    </row>
    <row r="3075" spans="1:26" ht="15.75" customHeight="1">
      <c r="A3075" s="8"/>
      <c r="B3075" s="8"/>
      <c r="C3075" s="8"/>
      <c r="D3075" s="8"/>
      <c r="E3075" s="8"/>
      <c r="F3075" s="8"/>
      <c r="G3075" s="8"/>
      <c r="H3075" s="8"/>
      <c r="I3075" s="8"/>
      <c r="J3075" s="8"/>
      <c r="K3075" s="8"/>
      <c r="L3075" s="8"/>
      <c r="M3075" s="32"/>
      <c r="N3075" s="57" t="str">
        <f t="shared" si="17"/>
        <v/>
      </c>
      <c r="O3075" s="54">
        <f t="shared" ca="1" si="3"/>
        <v>24</v>
      </c>
      <c r="P3075" s="55">
        <f t="shared" ca="1" si="13"/>
        <v>1.4074535755492863E+23</v>
      </c>
      <c r="Q3075" s="56">
        <f t="shared" ca="1" si="14"/>
        <v>3.6593792964281441E+24</v>
      </c>
      <c r="R3075" s="57">
        <f t="shared" ca="1" si="15"/>
        <v>0</v>
      </c>
      <c r="S3075" s="8"/>
      <c r="T3075" s="8"/>
      <c r="U3075" s="8"/>
      <c r="V3075" s="8"/>
      <c r="W3075" s="8"/>
      <c r="X3075" s="8"/>
      <c r="Y3075" s="8"/>
      <c r="Z3075" s="8"/>
    </row>
    <row r="3076" spans="1:26" ht="15.75" customHeight="1">
      <c r="A3076" s="8"/>
      <c r="B3076" s="8"/>
      <c r="C3076" s="8"/>
      <c r="D3076" s="8"/>
      <c r="E3076" s="8"/>
      <c r="F3076" s="8"/>
      <c r="G3076" s="8"/>
      <c r="H3076" s="8"/>
      <c r="I3076" s="8"/>
      <c r="J3076" s="8"/>
      <c r="K3076" s="8"/>
      <c r="L3076" s="8"/>
      <c r="M3076" s="32"/>
      <c r="N3076" s="57" t="str">
        <f t="shared" si="17"/>
        <v/>
      </c>
      <c r="O3076" s="54">
        <f t="shared" ca="1" si="3"/>
        <v>72</v>
      </c>
      <c r="P3076" s="55">
        <f t="shared" ca="1" si="13"/>
        <v>-7.3187585928562882E+22</v>
      </c>
      <c r="Q3076" s="56">
        <f t="shared" ca="1" si="14"/>
        <v>3.5861917104995815E+24</v>
      </c>
      <c r="R3076" s="57">
        <f t="shared" ca="1" si="15"/>
        <v>1</v>
      </c>
      <c r="S3076" s="8"/>
      <c r="T3076" s="8"/>
      <c r="U3076" s="8"/>
      <c r="V3076" s="8"/>
      <c r="W3076" s="8"/>
      <c r="X3076" s="8"/>
      <c r="Y3076" s="8"/>
      <c r="Z3076" s="8"/>
    </row>
    <row r="3077" spans="1:26" ht="15.75" customHeight="1">
      <c r="A3077" s="8"/>
      <c r="B3077" s="8"/>
      <c r="C3077" s="8"/>
      <c r="D3077" s="8"/>
      <c r="E3077" s="8"/>
      <c r="F3077" s="8"/>
      <c r="G3077" s="8"/>
      <c r="H3077" s="8"/>
      <c r="I3077" s="8"/>
      <c r="J3077" s="8"/>
      <c r="K3077" s="8"/>
      <c r="L3077" s="8"/>
      <c r="M3077" s="32"/>
      <c r="N3077" s="57" t="str">
        <f t="shared" si="17"/>
        <v/>
      </c>
      <c r="O3077" s="54">
        <f t="shared" ca="1" si="3"/>
        <v>6</v>
      </c>
      <c r="P3077" s="55">
        <f t="shared" ca="1" si="13"/>
        <v>1.4344766841998326E+23</v>
      </c>
      <c r="Q3077" s="56">
        <f t="shared" ca="1" si="14"/>
        <v>3.729639378919565E+24</v>
      </c>
      <c r="R3077" s="57">
        <f t="shared" ca="1" si="15"/>
        <v>0</v>
      </c>
      <c r="S3077" s="8"/>
      <c r="T3077" s="8"/>
      <c r="U3077" s="8"/>
      <c r="V3077" s="8"/>
      <c r="W3077" s="8"/>
      <c r="X3077" s="8"/>
      <c r="Y3077" s="8"/>
      <c r="Z3077" s="8"/>
    </row>
    <row r="3078" spans="1:26" ht="15.75" customHeight="1">
      <c r="A3078" s="8"/>
      <c r="B3078" s="8"/>
      <c r="C3078" s="8"/>
      <c r="D3078" s="8"/>
      <c r="E3078" s="8"/>
      <c r="F3078" s="8"/>
      <c r="G3078" s="8"/>
      <c r="H3078" s="8"/>
      <c r="I3078" s="8"/>
      <c r="J3078" s="8"/>
      <c r="K3078" s="8"/>
      <c r="L3078" s="8"/>
      <c r="M3078" s="32"/>
      <c r="N3078" s="57" t="str">
        <f t="shared" si="17"/>
        <v/>
      </c>
      <c r="O3078" s="54">
        <f t="shared" ca="1" si="3"/>
        <v>11</v>
      </c>
      <c r="P3078" s="55">
        <f t="shared" ca="1" si="13"/>
        <v>1.4918557515678261E+23</v>
      </c>
      <c r="Q3078" s="56">
        <f t="shared" ca="1" si="14"/>
        <v>3.8788249540763473E+24</v>
      </c>
      <c r="R3078" s="57">
        <f t="shared" ca="1" si="15"/>
        <v>0</v>
      </c>
      <c r="S3078" s="8"/>
      <c r="T3078" s="8"/>
      <c r="U3078" s="8"/>
      <c r="V3078" s="8"/>
      <c r="W3078" s="8"/>
      <c r="X3078" s="8"/>
      <c r="Y3078" s="8"/>
      <c r="Z3078" s="8"/>
    </row>
    <row r="3079" spans="1:26" ht="15.75" customHeight="1">
      <c r="A3079" s="8"/>
      <c r="B3079" s="8"/>
      <c r="C3079" s="8"/>
      <c r="D3079" s="8"/>
      <c r="E3079" s="8"/>
      <c r="F3079" s="8"/>
      <c r="G3079" s="8"/>
      <c r="H3079" s="8"/>
      <c r="I3079" s="8"/>
      <c r="J3079" s="8"/>
      <c r="K3079" s="8"/>
      <c r="L3079" s="8"/>
      <c r="M3079" s="32"/>
      <c r="N3079" s="57" t="str">
        <f t="shared" si="17"/>
        <v/>
      </c>
      <c r="O3079" s="54">
        <f t="shared" ca="1" si="3"/>
        <v>29</v>
      </c>
      <c r="P3079" s="55">
        <f t="shared" ca="1" si="13"/>
        <v>1.551529981630539E+23</v>
      </c>
      <c r="Q3079" s="56">
        <f t="shared" ca="1" si="14"/>
        <v>4.0339779522394013E+24</v>
      </c>
      <c r="R3079" s="57">
        <f t="shared" ca="1" si="15"/>
        <v>0</v>
      </c>
      <c r="S3079" s="8"/>
      <c r="T3079" s="8"/>
      <c r="U3079" s="8"/>
      <c r="V3079" s="8"/>
      <c r="W3079" s="8"/>
      <c r="X3079" s="8"/>
      <c r="Y3079" s="8"/>
      <c r="Z3079" s="8"/>
    </row>
    <row r="3080" spans="1:26" ht="15.75" customHeight="1">
      <c r="A3080" s="8"/>
      <c r="B3080" s="8"/>
      <c r="C3080" s="8"/>
      <c r="D3080" s="8"/>
      <c r="E3080" s="8"/>
      <c r="F3080" s="8"/>
      <c r="G3080" s="8"/>
      <c r="H3080" s="8"/>
      <c r="I3080" s="8"/>
      <c r="J3080" s="8"/>
      <c r="K3080" s="8"/>
      <c r="L3080" s="8"/>
      <c r="M3080" s="32"/>
      <c r="N3080" s="57" t="str">
        <f t="shared" si="17"/>
        <v/>
      </c>
      <c r="O3080" s="54">
        <f t="shared" ca="1" si="3"/>
        <v>94</v>
      </c>
      <c r="P3080" s="55">
        <f t="shared" ca="1" si="13"/>
        <v>-8.0679559044788025E+22</v>
      </c>
      <c r="Q3080" s="56">
        <f t="shared" ca="1" si="14"/>
        <v>3.9532983931946132E+24</v>
      </c>
      <c r="R3080" s="57">
        <f t="shared" ca="1" si="15"/>
        <v>1</v>
      </c>
      <c r="S3080" s="8"/>
      <c r="T3080" s="8"/>
      <c r="U3080" s="8"/>
      <c r="V3080" s="8"/>
      <c r="W3080" s="8"/>
      <c r="X3080" s="8"/>
      <c r="Y3080" s="8"/>
      <c r="Z3080" s="8"/>
    </row>
    <row r="3081" spans="1:26" ht="15.75" customHeight="1">
      <c r="A3081" s="8"/>
      <c r="B3081" s="8"/>
      <c r="C3081" s="8"/>
      <c r="D3081" s="8"/>
      <c r="E3081" s="8"/>
      <c r="F3081" s="8"/>
      <c r="G3081" s="8"/>
      <c r="H3081" s="8"/>
      <c r="I3081" s="8"/>
      <c r="J3081" s="8"/>
      <c r="K3081" s="8"/>
      <c r="L3081" s="8"/>
      <c r="M3081" s="32"/>
      <c r="N3081" s="57" t="str">
        <f t="shared" si="17"/>
        <v/>
      </c>
      <c r="O3081" s="54">
        <f t="shared" ca="1" si="3"/>
        <v>54</v>
      </c>
      <c r="P3081" s="55">
        <f t="shared" ca="1" si="13"/>
        <v>1.5813193572778453E+23</v>
      </c>
      <c r="Q3081" s="56">
        <f t="shared" ca="1" si="14"/>
        <v>4.1114303289223976E+24</v>
      </c>
      <c r="R3081" s="57">
        <f t="shared" ca="1" si="15"/>
        <v>0</v>
      </c>
      <c r="S3081" s="8"/>
      <c r="T3081" s="8"/>
      <c r="U3081" s="8"/>
      <c r="V3081" s="8"/>
      <c r="W3081" s="8"/>
      <c r="X3081" s="8"/>
      <c r="Y3081" s="8"/>
      <c r="Z3081" s="8"/>
    </row>
    <row r="3082" spans="1:26" ht="15.75" customHeight="1">
      <c r="A3082" s="8"/>
      <c r="B3082" s="8"/>
      <c r="C3082" s="8"/>
      <c r="D3082" s="8"/>
      <c r="E3082" s="8"/>
      <c r="F3082" s="8"/>
      <c r="G3082" s="8"/>
      <c r="H3082" s="8"/>
      <c r="I3082" s="8"/>
      <c r="J3082" s="8"/>
      <c r="K3082" s="8"/>
      <c r="L3082" s="8"/>
      <c r="M3082" s="32"/>
      <c r="N3082" s="57" t="str">
        <f t="shared" si="17"/>
        <v/>
      </c>
      <c r="O3082" s="54">
        <f t="shared" ca="1" si="3"/>
        <v>35</v>
      </c>
      <c r="P3082" s="55">
        <f t="shared" ca="1" si="13"/>
        <v>1.6445721315689591E+23</v>
      </c>
      <c r="Q3082" s="56">
        <f t="shared" ca="1" si="14"/>
        <v>4.2758875420792937E+24</v>
      </c>
      <c r="R3082" s="57">
        <f t="shared" ca="1" si="15"/>
        <v>0</v>
      </c>
      <c r="S3082" s="8"/>
      <c r="T3082" s="8"/>
      <c r="U3082" s="8"/>
      <c r="V3082" s="8"/>
      <c r="W3082" s="8"/>
      <c r="X3082" s="8"/>
      <c r="Y3082" s="8"/>
      <c r="Z3082" s="8"/>
    </row>
    <row r="3083" spans="1:26" ht="15.75" customHeight="1">
      <c r="A3083" s="8"/>
      <c r="B3083" s="8"/>
      <c r="C3083" s="8"/>
      <c r="D3083" s="8"/>
      <c r="E3083" s="8"/>
      <c r="F3083" s="8"/>
      <c r="G3083" s="8"/>
      <c r="H3083" s="8"/>
      <c r="I3083" s="8"/>
      <c r="J3083" s="8"/>
      <c r="K3083" s="8"/>
      <c r="L3083" s="8"/>
      <c r="M3083" s="32"/>
      <c r="N3083" s="57" t="str">
        <f t="shared" si="17"/>
        <v/>
      </c>
      <c r="O3083" s="54">
        <f t="shared" ca="1" si="3"/>
        <v>67</v>
      </c>
      <c r="P3083" s="55">
        <f t="shared" ca="1" si="13"/>
        <v>-8.5517750841585879E+22</v>
      </c>
      <c r="Q3083" s="56">
        <f t="shared" ca="1" si="14"/>
        <v>4.1903697912377075E+24</v>
      </c>
      <c r="R3083" s="57">
        <f t="shared" ca="1" si="15"/>
        <v>1</v>
      </c>
      <c r="S3083" s="8"/>
      <c r="T3083" s="8"/>
      <c r="U3083" s="8"/>
      <c r="V3083" s="8"/>
      <c r="W3083" s="8"/>
      <c r="X3083" s="8"/>
      <c r="Y3083" s="8"/>
      <c r="Z3083" s="8"/>
    </row>
    <row r="3084" spans="1:26" ht="15.75" customHeight="1">
      <c r="A3084" s="8"/>
      <c r="B3084" s="8"/>
      <c r="C3084" s="8"/>
      <c r="D3084" s="8"/>
      <c r="E3084" s="8"/>
      <c r="F3084" s="8"/>
      <c r="G3084" s="8"/>
      <c r="H3084" s="8"/>
      <c r="I3084" s="8"/>
      <c r="J3084" s="8"/>
      <c r="K3084" s="8"/>
      <c r="L3084" s="8"/>
      <c r="M3084" s="32"/>
      <c r="N3084" s="57" t="str">
        <f t="shared" si="17"/>
        <v/>
      </c>
      <c r="O3084" s="54">
        <f t="shared" ca="1" si="3"/>
        <v>92</v>
      </c>
      <c r="P3084" s="55">
        <f t="shared" ca="1" si="13"/>
        <v>-8.3807395824754158E+22</v>
      </c>
      <c r="Q3084" s="56">
        <f t="shared" ca="1" si="14"/>
        <v>4.1065623954129534E+24</v>
      </c>
      <c r="R3084" s="57">
        <f t="shared" ca="1" si="15"/>
        <v>2</v>
      </c>
      <c r="S3084" s="8"/>
      <c r="T3084" s="8"/>
      <c r="U3084" s="8"/>
      <c r="V3084" s="8"/>
      <c r="W3084" s="8"/>
      <c r="X3084" s="8"/>
      <c r="Y3084" s="8"/>
      <c r="Z3084" s="8"/>
    </row>
    <row r="3085" spans="1:26" ht="15.75" customHeight="1">
      <c r="A3085" s="8"/>
      <c r="B3085" s="8"/>
      <c r="C3085" s="8"/>
      <c r="D3085" s="8"/>
      <c r="E3085" s="8"/>
      <c r="F3085" s="8"/>
      <c r="G3085" s="8"/>
      <c r="H3085" s="8"/>
      <c r="I3085" s="8"/>
      <c r="J3085" s="8"/>
      <c r="K3085" s="8"/>
      <c r="L3085" s="8"/>
      <c r="M3085" s="32"/>
      <c r="N3085" s="57" t="str">
        <f t="shared" si="17"/>
        <v/>
      </c>
      <c r="O3085" s="54">
        <f t="shared" ca="1" si="3"/>
        <v>61</v>
      </c>
      <c r="P3085" s="55">
        <f t="shared" ca="1" si="13"/>
        <v>-8.2131247908259067E+22</v>
      </c>
      <c r="Q3085" s="56">
        <f t="shared" ca="1" si="14"/>
        <v>4.0244311475046943E+24</v>
      </c>
      <c r="R3085" s="57">
        <f t="shared" ca="1" si="15"/>
        <v>3</v>
      </c>
      <c r="S3085" s="8"/>
      <c r="T3085" s="8"/>
      <c r="U3085" s="8"/>
      <c r="V3085" s="8"/>
      <c r="W3085" s="8"/>
      <c r="X3085" s="8"/>
      <c r="Y3085" s="8"/>
      <c r="Z3085" s="8"/>
    </row>
    <row r="3086" spans="1:26" ht="15.75" customHeight="1">
      <c r="A3086" s="8"/>
      <c r="B3086" s="8"/>
      <c r="C3086" s="8"/>
      <c r="D3086" s="8"/>
      <c r="E3086" s="8"/>
      <c r="F3086" s="8"/>
      <c r="G3086" s="8"/>
      <c r="H3086" s="8"/>
      <c r="I3086" s="8"/>
      <c r="J3086" s="8"/>
      <c r="K3086" s="8"/>
      <c r="L3086" s="8"/>
      <c r="M3086" s="32"/>
      <c r="N3086" s="57" t="str">
        <f t="shared" si="17"/>
        <v/>
      </c>
      <c r="O3086" s="54">
        <f t="shared" ca="1" si="3"/>
        <v>2</v>
      </c>
      <c r="P3086" s="55">
        <f t="shared" ca="1" si="13"/>
        <v>1.6097724590018779E+23</v>
      </c>
      <c r="Q3086" s="56">
        <f t="shared" ca="1" si="14"/>
        <v>4.1854083934048822E+24</v>
      </c>
      <c r="R3086" s="57">
        <f t="shared" ca="1" si="15"/>
        <v>0</v>
      </c>
      <c r="S3086" s="8"/>
      <c r="T3086" s="8"/>
      <c r="U3086" s="8"/>
      <c r="V3086" s="8"/>
      <c r="W3086" s="8"/>
      <c r="X3086" s="8"/>
      <c r="Y3086" s="8"/>
      <c r="Z3086" s="8"/>
    </row>
    <row r="3087" spans="1:26" ht="15.75" customHeight="1">
      <c r="A3087" s="8"/>
      <c r="B3087" s="8"/>
      <c r="C3087" s="8"/>
      <c r="D3087" s="8"/>
      <c r="E3087" s="8"/>
      <c r="F3087" s="8"/>
      <c r="G3087" s="8"/>
      <c r="H3087" s="8"/>
      <c r="I3087" s="8"/>
      <c r="J3087" s="8"/>
      <c r="K3087" s="8"/>
      <c r="L3087" s="8"/>
      <c r="M3087" s="32"/>
      <c r="N3087" s="57" t="str">
        <f t="shared" si="17"/>
        <v/>
      </c>
      <c r="O3087" s="54">
        <f t="shared" ca="1" si="3"/>
        <v>48</v>
      </c>
      <c r="P3087" s="55">
        <f t="shared" ca="1" si="13"/>
        <v>1.674163357361953E+23</v>
      </c>
      <c r="Q3087" s="56">
        <f t="shared" ca="1" si="14"/>
        <v>4.3528247291410773E+24</v>
      </c>
      <c r="R3087" s="57">
        <f t="shared" ca="1" si="15"/>
        <v>0</v>
      </c>
      <c r="S3087" s="8"/>
      <c r="T3087" s="8"/>
      <c r="U3087" s="8"/>
      <c r="V3087" s="8"/>
      <c r="W3087" s="8"/>
      <c r="X3087" s="8"/>
      <c r="Y3087" s="8"/>
      <c r="Z3087" s="8"/>
    </row>
    <row r="3088" spans="1:26" ht="15.75" customHeight="1">
      <c r="A3088" s="8"/>
      <c r="B3088" s="8"/>
      <c r="C3088" s="8"/>
      <c r="D3088" s="8"/>
      <c r="E3088" s="8"/>
      <c r="F3088" s="8"/>
      <c r="G3088" s="8"/>
      <c r="H3088" s="8"/>
      <c r="I3088" s="8"/>
      <c r="J3088" s="8"/>
      <c r="K3088" s="8"/>
      <c r="L3088" s="8"/>
      <c r="M3088" s="32"/>
      <c r="N3088" s="57" t="str">
        <f t="shared" si="17"/>
        <v/>
      </c>
      <c r="O3088" s="54">
        <f t="shared" ca="1" si="3"/>
        <v>2</v>
      </c>
      <c r="P3088" s="55">
        <f t="shared" ca="1" si="13"/>
        <v>1.7411298916564311E+23</v>
      </c>
      <c r="Q3088" s="56">
        <f t="shared" ca="1" si="14"/>
        <v>4.5269377183067202E+24</v>
      </c>
      <c r="R3088" s="57">
        <f t="shared" ca="1" si="15"/>
        <v>0</v>
      </c>
      <c r="S3088" s="8"/>
      <c r="T3088" s="8"/>
      <c r="U3088" s="8"/>
      <c r="V3088" s="8"/>
      <c r="W3088" s="8"/>
      <c r="X3088" s="8"/>
      <c r="Y3088" s="8"/>
      <c r="Z3088" s="8"/>
    </row>
    <row r="3089" spans="1:26" ht="15.75" customHeight="1">
      <c r="A3089" s="8"/>
      <c r="B3089" s="8"/>
      <c r="C3089" s="8"/>
      <c r="D3089" s="8"/>
      <c r="E3089" s="8"/>
      <c r="F3089" s="8"/>
      <c r="G3089" s="8"/>
      <c r="H3089" s="8"/>
      <c r="I3089" s="8"/>
      <c r="J3089" s="8"/>
      <c r="K3089" s="8"/>
      <c r="L3089" s="8"/>
      <c r="M3089" s="32"/>
      <c r="N3089" s="57" t="str">
        <f t="shared" si="17"/>
        <v/>
      </c>
      <c r="O3089" s="54">
        <f t="shared" ca="1" si="3"/>
        <v>46</v>
      </c>
      <c r="P3089" s="55">
        <f t="shared" ca="1" si="13"/>
        <v>1.810775087322688E+23</v>
      </c>
      <c r="Q3089" s="56">
        <f t="shared" ca="1" si="14"/>
        <v>4.7080152270389892E+24</v>
      </c>
      <c r="R3089" s="57">
        <f t="shared" ca="1" si="15"/>
        <v>0</v>
      </c>
      <c r="S3089" s="8"/>
      <c r="T3089" s="8"/>
      <c r="U3089" s="8"/>
      <c r="V3089" s="8"/>
      <c r="W3089" s="8"/>
      <c r="X3089" s="8"/>
      <c r="Y3089" s="8"/>
      <c r="Z3089" s="8"/>
    </row>
    <row r="3090" spans="1:26" ht="15.75" customHeight="1">
      <c r="A3090" s="8"/>
      <c r="B3090" s="8"/>
      <c r="C3090" s="8"/>
      <c r="D3090" s="8"/>
      <c r="E3090" s="8"/>
      <c r="F3090" s="8"/>
      <c r="G3090" s="8"/>
      <c r="H3090" s="8"/>
      <c r="I3090" s="8"/>
      <c r="J3090" s="8"/>
      <c r="K3090" s="8"/>
      <c r="L3090" s="8"/>
      <c r="M3090" s="32"/>
      <c r="N3090" s="57" t="str">
        <f t="shared" si="17"/>
        <v/>
      </c>
      <c r="O3090" s="54">
        <f t="shared" ca="1" si="3"/>
        <v>53</v>
      </c>
      <c r="P3090" s="55">
        <f t="shared" ca="1" si="13"/>
        <v>1.8832060908155957E+23</v>
      </c>
      <c r="Q3090" s="56">
        <f t="shared" ca="1" si="14"/>
        <v>4.8963358361205486E+24</v>
      </c>
      <c r="R3090" s="57">
        <f t="shared" ca="1" si="15"/>
        <v>0</v>
      </c>
      <c r="S3090" s="8"/>
      <c r="T3090" s="8"/>
      <c r="U3090" s="8"/>
      <c r="V3090" s="8"/>
      <c r="W3090" s="8"/>
      <c r="X3090" s="8"/>
      <c r="Y3090" s="8"/>
      <c r="Z3090" s="8"/>
    </row>
    <row r="3091" spans="1:26" ht="15.75" customHeight="1">
      <c r="A3091" s="8"/>
      <c r="B3091" s="8"/>
      <c r="C3091" s="8"/>
      <c r="D3091" s="8"/>
      <c r="E3091" s="8"/>
      <c r="F3091" s="8"/>
      <c r="G3091" s="8"/>
      <c r="H3091" s="8"/>
      <c r="I3091" s="8"/>
      <c r="J3091" s="8"/>
      <c r="K3091" s="8"/>
      <c r="L3091" s="8"/>
      <c r="M3091" s="32"/>
      <c r="N3091" s="57" t="str">
        <f t="shared" si="17"/>
        <v/>
      </c>
      <c r="O3091" s="54">
        <f t="shared" ca="1" si="3"/>
        <v>3</v>
      </c>
      <c r="P3091" s="55">
        <f t="shared" ca="1" si="13"/>
        <v>1.9585343344482195E+23</v>
      </c>
      <c r="Q3091" s="56">
        <f t="shared" ca="1" si="14"/>
        <v>5.0921892695653707E+24</v>
      </c>
      <c r="R3091" s="57">
        <f t="shared" ca="1" si="15"/>
        <v>0</v>
      </c>
      <c r="S3091" s="8"/>
      <c r="T3091" s="8"/>
      <c r="U3091" s="8"/>
      <c r="V3091" s="8"/>
      <c r="W3091" s="8"/>
      <c r="X3091" s="8"/>
      <c r="Y3091" s="8"/>
      <c r="Z3091" s="8"/>
    </row>
    <row r="3092" spans="1:26" ht="15.75" customHeight="1">
      <c r="A3092" s="8"/>
      <c r="B3092" s="8"/>
      <c r="C3092" s="8"/>
      <c r="D3092" s="8"/>
      <c r="E3092" s="8"/>
      <c r="F3092" s="8"/>
      <c r="G3092" s="8"/>
      <c r="H3092" s="8"/>
      <c r="I3092" s="8"/>
      <c r="J3092" s="8"/>
      <c r="K3092" s="8"/>
      <c r="L3092" s="8"/>
      <c r="M3092" s="32"/>
      <c r="N3092" s="57" t="str">
        <f t="shared" si="17"/>
        <v/>
      </c>
      <c r="O3092" s="54">
        <f t="shared" ca="1" si="3"/>
        <v>73</v>
      </c>
      <c r="P3092" s="55">
        <f t="shared" ca="1" si="13"/>
        <v>-1.0184378539130742E+23</v>
      </c>
      <c r="Q3092" s="56">
        <f t="shared" ca="1" si="14"/>
        <v>4.9903454841740629E+24</v>
      </c>
      <c r="R3092" s="57">
        <f t="shared" ca="1" si="15"/>
        <v>1</v>
      </c>
      <c r="S3092" s="8"/>
      <c r="T3092" s="8"/>
      <c r="U3092" s="8"/>
      <c r="V3092" s="8"/>
      <c r="W3092" s="8"/>
      <c r="X3092" s="8"/>
      <c r="Y3092" s="8"/>
      <c r="Z3092" s="8"/>
    </row>
    <row r="3093" spans="1:26" ht="15.75" customHeight="1">
      <c r="A3093" s="8"/>
      <c r="B3093" s="8"/>
      <c r="C3093" s="8"/>
      <c r="D3093" s="8"/>
      <c r="E3093" s="8"/>
      <c r="F3093" s="8"/>
      <c r="G3093" s="8"/>
      <c r="H3093" s="8"/>
      <c r="I3093" s="8"/>
      <c r="J3093" s="8"/>
      <c r="K3093" s="8"/>
      <c r="L3093" s="8"/>
      <c r="M3093" s="32"/>
      <c r="N3093" s="57" t="str">
        <f t="shared" si="17"/>
        <v/>
      </c>
      <c r="O3093" s="54">
        <f t="shared" ca="1" si="3"/>
        <v>72</v>
      </c>
      <c r="P3093" s="55">
        <f t="shared" ca="1" si="13"/>
        <v>-9.9806909683481256E+22</v>
      </c>
      <c r="Q3093" s="56">
        <f t="shared" ca="1" si="14"/>
        <v>4.890538574490582E+24</v>
      </c>
      <c r="R3093" s="57">
        <f t="shared" ca="1" si="15"/>
        <v>2</v>
      </c>
      <c r="S3093" s="8"/>
      <c r="T3093" s="8"/>
      <c r="U3093" s="8"/>
      <c r="V3093" s="8"/>
      <c r="W3093" s="8"/>
      <c r="X3093" s="8"/>
      <c r="Y3093" s="8"/>
      <c r="Z3093" s="8"/>
    </row>
    <row r="3094" spans="1:26" ht="15.75" customHeight="1">
      <c r="A3094" s="8"/>
      <c r="B3094" s="8"/>
      <c r="C3094" s="8"/>
      <c r="D3094" s="8"/>
      <c r="E3094" s="8"/>
      <c r="F3094" s="8"/>
      <c r="G3094" s="8"/>
      <c r="H3094" s="8"/>
      <c r="I3094" s="8"/>
      <c r="J3094" s="8"/>
      <c r="K3094" s="8"/>
      <c r="L3094" s="8"/>
      <c r="M3094" s="32"/>
      <c r="N3094" s="57" t="str">
        <f t="shared" si="17"/>
        <v/>
      </c>
      <c r="O3094" s="54">
        <f t="shared" ca="1" si="3"/>
        <v>89</v>
      </c>
      <c r="P3094" s="55">
        <f t="shared" ca="1" si="13"/>
        <v>-9.7810771489811646E+22</v>
      </c>
      <c r="Q3094" s="56">
        <f t="shared" ca="1" si="14"/>
        <v>4.7927278030007705E+24</v>
      </c>
      <c r="R3094" s="57">
        <f t="shared" ca="1" si="15"/>
        <v>3</v>
      </c>
      <c r="S3094" s="8"/>
      <c r="T3094" s="8"/>
      <c r="U3094" s="8"/>
      <c r="V3094" s="8"/>
      <c r="W3094" s="8"/>
      <c r="X3094" s="8"/>
      <c r="Y3094" s="8"/>
      <c r="Z3094" s="8"/>
    </row>
    <row r="3095" spans="1:26" ht="15.75" customHeight="1">
      <c r="A3095" s="8"/>
      <c r="B3095" s="8"/>
      <c r="C3095" s="8"/>
      <c r="D3095" s="8"/>
      <c r="E3095" s="8"/>
      <c r="F3095" s="8"/>
      <c r="G3095" s="8"/>
      <c r="H3095" s="8"/>
      <c r="I3095" s="8"/>
      <c r="J3095" s="8"/>
      <c r="K3095" s="8"/>
      <c r="L3095" s="8"/>
      <c r="M3095" s="32"/>
      <c r="N3095" s="57" t="str">
        <f t="shared" si="17"/>
        <v/>
      </c>
      <c r="O3095" s="54">
        <f t="shared" ca="1" si="3"/>
        <v>19</v>
      </c>
      <c r="P3095" s="55">
        <f t="shared" ca="1" si="13"/>
        <v>1.9170911212003081E+23</v>
      </c>
      <c r="Q3095" s="56">
        <f t="shared" ca="1" si="14"/>
        <v>4.9844369151208013E+24</v>
      </c>
      <c r="R3095" s="57">
        <f t="shared" ca="1" si="15"/>
        <v>0</v>
      </c>
      <c r="S3095" s="8"/>
      <c r="T3095" s="8"/>
      <c r="U3095" s="8"/>
      <c r="V3095" s="8"/>
      <c r="W3095" s="8"/>
      <c r="X3095" s="8"/>
      <c r="Y3095" s="8"/>
      <c r="Z3095" s="8"/>
    </row>
    <row r="3096" spans="1:26" ht="15.75" customHeight="1">
      <c r="A3096" s="8"/>
      <c r="B3096" s="8"/>
      <c r="C3096" s="8"/>
      <c r="D3096" s="8"/>
      <c r="E3096" s="8"/>
      <c r="F3096" s="8"/>
      <c r="G3096" s="8"/>
      <c r="H3096" s="8"/>
      <c r="I3096" s="8"/>
      <c r="J3096" s="8"/>
      <c r="K3096" s="8"/>
      <c r="L3096" s="8"/>
      <c r="M3096" s="32"/>
      <c r="N3096" s="57" t="str">
        <f t="shared" si="17"/>
        <v/>
      </c>
      <c r="O3096" s="54">
        <f t="shared" ca="1" si="3"/>
        <v>47</v>
      </c>
      <c r="P3096" s="55">
        <f t="shared" ca="1" si="13"/>
        <v>1.9937747660483206E+23</v>
      </c>
      <c r="Q3096" s="56">
        <f t="shared" ca="1" si="14"/>
        <v>5.1838143917256338E+24</v>
      </c>
      <c r="R3096" s="57">
        <f t="shared" ca="1" si="15"/>
        <v>0</v>
      </c>
      <c r="S3096" s="8"/>
      <c r="T3096" s="8"/>
      <c r="U3096" s="8"/>
      <c r="V3096" s="8"/>
      <c r="W3096" s="8"/>
      <c r="X3096" s="8"/>
      <c r="Y3096" s="8"/>
      <c r="Z3096" s="8"/>
    </row>
    <row r="3097" spans="1:26" ht="15.75" customHeight="1">
      <c r="A3097" s="8"/>
      <c r="B3097" s="8"/>
      <c r="C3097" s="8"/>
      <c r="D3097" s="8"/>
      <c r="E3097" s="8"/>
      <c r="F3097" s="8"/>
      <c r="G3097" s="8"/>
      <c r="H3097" s="8"/>
      <c r="I3097" s="8"/>
      <c r="J3097" s="8"/>
      <c r="K3097" s="8"/>
      <c r="L3097" s="8"/>
      <c r="M3097" s="32"/>
      <c r="N3097" s="57" t="str">
        <f t="shared" si="17"/>
        <v/>
      </c>
      <c r="O3097" s="54">
        <f t="shared" ca="1" si="3"/>
        <v>100</v>
      </c>
      <c r="P3097" s="55">
        <f t="shared" ca="1" si="13"/>
        <v>-1.0367628783451268E+23</v>
      </c>
      <c r="Q3097" s="56">
        <f t="shared" ca="1" si="14"/>
        <v>5.0801381038911209E+24</v>
      </c>
      <c r="R3097" s="57">
        <f t="shared" ca="1" si="15"/>
        <v>1</v>
      </c>
      <c r="S3097" s="8"/>
      <c r="T3097" s="8"/>
      <c r="U3097" s="8"/>
      <c r="V3097" s="8"/>
      <c r="W3097" s="8"/>
      <c r="X3097" s="8"/>
      <c r="Y3097" s="8"/>
      <c r="Z3097" s="8"/>
    </row>
    <row r="3098" spans="1:26" ht="15.75" customHeight="1">
      <c r="A3098" s="8"/>
      <c r="B3098" s="8"/>
      <c r="C3098" s="8"/>
      <c r="D3098" s="8"/>
      <c r="E3098" s="8"/>
      <c r="F3098" s="8"/>
      <c r="G3098" s="8"/>
      <c r="H3098" s="8"/>
      <c r="I3098" s="8"/>
      <c r="J3098" s="8"/>
      <c r="K3098" s="8"/>
      <c r="L3098" s="8"/>
      <c r="M3098" s="32"/>
      <c r="N3098" s="57" t="str">
        <f t="shared" si="17"/>
        <v/>
      </c>
      <c r="O3098" s="54">
        <f t="shared" ca="1" si="3"/>
        <v>14</v>
      </c>
      <c r="P3098" s="55">
        <f t="shared" ca="1" si="13"/>
        <v>2.0320552415564485E+23</v>
      </c>
      <c r="Q3098" s="56">
        <f t="shared" ca="1" si="14"/>
        <v>5.2833436280467658E+24</v>
      </c>
      <c r="R3098" s="57">
        <f t="shared" ca="1" si="15"/>
        <v>0</v>
      </c>
      <c r="S3098" s="8"/>
      <c r="T3098" s="8"/>
      <c r="U3098" s="8"/>
      <c r="V3098" s="8"/>
      <c r="W3098" s="8"/>
      <c r="X3098" s="8"/>
      <c r="Y3098" s="8"/>
      <c r="Z3098" s="8"/>
    </row>
    <row r="3099" spans="1:26" ht="15.75" customHeight="1">
      <c r="A3099" s="8"/>
      <c r="B3099" s="8"/>
      <c r="C3099" s="8"/>
      <c r="D3099" s="8"/>
      <c r="E3099" s="8"/>
      <c r="F3099" s="8"/>
      <c r="G3099" s="8"/>
      <c r="H3099" s="8"/>
      <c r="I3099" s="8"/>
      <c r="J3099" s="8"/>
      <c r="K3099" s="8"/>
      <c r="L3099" s="8"/>
      <c r="M3099" s="32"/>
      <c r="N3099" s="57" t="str">
        <f t="shared" si="17"/>
        <v/>
      </c>
      <c r="O3099" s="54">
        <f t="shared" ca="1" si="3"/>
        <v>74</v>
      </c>
      <c r="P3099" s="55">
        <f t="shared" ca="1" si="13"/>
        <v>-1.0566687256093531E+23</v>
      </c>
      <c r="Q3099" s="56">
        <f t="shared" ca="1" si="14"/>
        <v>5.1776767554858304E+24</v>
      </c>
      <c r="R3099" s="57">
        <f t="shared" ca="1" si="15"/>
        <v>1</v>
      </c>
      <c r="S3099" s="8"/>
      <c r="T3099" s="8"/>
      <c r="U3099" s="8"/>
      <c r="V3099" s="8"/>
      <c r="W3099" s="8"/>
      <c r="X3099" s="8"/>
      <c r="Y3099" s="8"/>
      <c r="Z3099" s="8"/>
    </row>
    <row r="3100" spans="1:26" ht="15.75" customHeight="1">
      <c r="A3100" s="8"/>
      <c r="B3100" s="8"/>
      <c r="C3100" s="8"/>
      <c r="D3100" s="8"/>
      <c r="E3100" s="8"/>
      <c r="F3100" s="8"/>
      <c r="G3100" s="8"/>
      <c r="H3100" s="8"/>
      <c r="I3100" s="8"/>
      <c r="J3100" s="8"/>
      <c r="K3100" s="8"/>
      <c r="L3100" s="8"/>
      <c r="M3100" s="32"/>
      <c r="N3100" s="57" t="str">
        <f t="shared" si="17"/>
        <v/>
      </c>
      <c r="O3100" s="54">
        <f t="shared" ca="1" si="3"/>
        <v>41</v>
      </c>
      <c r="P3100" s="55">
        <f t="shared" ca="1" si="13"/>
        <v>2.0710707021943323E+23</v>
      </c>
      <c r="Q3100" s="56">
        <f t="shared" ca="1" si="14"/>
        <v>5.3847838257052634E+24</v>
      </c>
      <c r="R3100" s="57">
        <f t="shared" ca="1" si="15"/>
        <v>0</v>
      </c>
      <c r="S3100" s="8"/>
      <c r="T3100" s="8"/>
      <c r="U3100" s="8"/>
      <c r="V3100" s="8"/>
      <c r="W3100" s="8"/>
      <c r="X3100" s="8"/>
      <c r="Y3100" s="8"/>
      <c r="Z3100" s="8"/>
    </row>
    <row r="3101" spans="1:26" ht="15.75" customHeight="1">
      <c r="A3101" s="8"/>
      <c r="B3101" s="8"/>
      <c r="C3101" s="8"/>
      <c r="D3101" s="8"/>
      <c r="E3101" s="8"/>
      <c r="F3101" s="8"/>
      <c r="G3101" s="8"/>
      <c r="H3101" s="8"/>
      <c r="I3101" s="8"/>
      <c r="J3101" s="8"/>
      <c r="K3101" s="8"/>
      <c r="L3101" s="8"/>
      <c r="M3101" s="32"/>
      <c r="N3101" s="57" t="str">
        <f t="shared" si="17"/>
        <v/>
      </c>
      <c r="O3101" s="54">
        <f t="shared" ca="1" si="3"/>
        <v>27</v>
      </c>
      <c r="P3101" s="55">
        <f t="shared" ca="1" si="13"/>
        <v>2.1539135302821052E+23</v>
      </c>
      <c r="Q3101" s="56">
        <f t="shared" ca="1" si="14"/>
        <v>5.6001751787334734E+24</v>
      </c>
      <c r="R3101" s="57">
        <f t="shared" ca="1" si="15"/>
        <v>0</v>
      </c>
      <c r="S3101" s="8"/>
      <c r="T3101" s="8"/>
      <c r="U3101" s="8"/>
      <c r="V3101" s="8"/>
      <c r="W3101" s="8"/>
      <c r="X3101" s="8"/>
      <c r="Y3101" s="8"/>
      <c r="Z3101" s="8"/>
    </row>
    <row r="3102" spans="1:26" ht="15.75" customHeight="1">
      <c r="A3102" s="8"/>
      <c r="B3102" s="8"/>
      <c r="C3102" s="8"/>
      <c r="D3102" s="8"/>
      <c r="E3102" s="8"/>
      <c r="F3102" s="8"/>
      <c r="G3102" s="8"/>
      <c r="H3102" s="8"/>
      <c r="I3102" s="8"/>
      <c r="J3102" s="8"/>
      <c r="K3102" s="8"/>
      <c r="L3102" s="8"/>
      <c r="M3102" s="32"/>
      <c r="N3102" s="57" t="str">
        <f t="shared" si="17"/>
        <v/>
      </c>
      <c r="O3102" s="54">
        <f t="shared" ca="1" si="3"/>
        <v>73</v>
      </c>
      <c r="P3102" s="55">
        <f t="shared" ca="1" si="13"/>
        <v>-1.1200350357466947E+23</v>
      </c>
      <c r="Q3102" s="56">
        <f t="shared" ca="1" si="14"/>
        <v>5.488171675158804E+24</v>
      </c>
      <c r="R3102" s="57">
        <f t="shared" ca="1" si="15"/>
        <v>1</v>
      </c>
      <c r="S3102" s="8"/>
      <c r="T3102" s="8"/>
      <c r="U3102" s="8"/>
      <c r="V3102" s="8"/>
      <c r="W3102" s="8"/>
      <c r="X3102" s="8"/>
      <c r="Y3102" s="8"/>
      <c r="Z3102" s="8"/>
    </row>
    <row r="3103" spans="1:26" ht="15.75" customHeight="1">
      <c r="A3103" s="8"/>
      <c r="B3103" s="8"/>
      <c r="C3103" s="8"/>
      <c r="D3103" s="8"/>
      <c r="E3103" s="8"/>
      <c r="F3103" s="8"/>
      <c r="G3103" s="8"/>
      <c r="H3103" s="8"/>
      <c r="I3103" s="8"/>
      <c r="J3103" s="8"/>
      <c r="K3103" s="8"/>
      <c r="L3103" s="8"/>
      <c r="M3103" s="32"/>
      <c r="N3103" s="57" t="str">
        <f t="shared" si="17"/>
        <v/>
      </c>
      <c r="O3103" s="54">
        <f t="shared" ca="1" si="3"/>
        <v>39</v>
      </c>
      <c r="P3103" s="55">
        <f t="shared" ca="1" si="13"/>
        <v>2.1952686700635218E+23</v>
      </c>
      <c r="Q3103" s="56">
        <f t="shared" ca="1" si="14"/>
        <v>5.7076985421651566E+24</v>
      </c>
      <c r="R3103" s="57">
        <f t="shared" ca="1" si="15"/>
        <v>0</v>
      </c>
      <c r="S3103" s="8"/>
      <c r="T3103" s="8"/>
      <c r="U3103" s="8"/>
      <c r="V3103" s="8"/>
      <c r="W3103" s="8"/>
      <c r="X3103" s="8"/>
      <c r="Y3103" s="8"/>
      <c r="Z3103" s="8"/>
    </row>
    <row r="3104" spans="1:26" ht="15.75" customHeight="1">
      <c r="A3104" s="8"/>
      <c r="B3104" s="8"/>
      <c r="C3104" s="8"/>
      <c r="D3104" s="8"/>
      <c r="E3104" s="8"/>
      <c r="F3104" s="8"/>
      <c r="G3104" s="8"/>
      <c r="H3104" s="8"/>
      <c r="I3104" s="8"/>
      <c r="J3104" s="8"/>
      <c r="K3104" s="8"/>
      <c r="L3104" s="8"/>
      <c r="M3104" s="32"/>
      <c r="N3104" s="57" t="str">
        <f t="shared" si="17"/>
        <v/>
      </c>
      <c r="O3104" s="54">
        <f t="shared" ca="1" si="3"/>
        <v>86</v>
      </c>
      <c r="P3104" s="55">
        <f t="shared" ca="1" si="13"/>
        <v>-1.1415397084330314E+23</v>
      </c>
      <c r="Q3104" s="56">
        <f t="shared" ca="1" si="14"/>
        <v>5.5935445713218538E+24</v>
      </c>
      <c r="R3104" s="57">
        <f t="shared" ca="1" si="15"/>
        <v>1</v>
      </c>
      <c r="S3104" s="8"/>
      <c r="T3104" s="8"/>
      <c r="U3104" s="8"/>
      <c r="V3104" s="8"/>
      <c r="W3104" s="8"/>
      <c r="X3104" s="8"/>
      <c r="Y3104" s="8"/>
      <c r="Z3104" s="8"/>
    </row>
    <row r="3105" spans="1:26" ht="15.75" customHeight="1">
      <c r="A3105" s="8"/>
      <c r="B3105" s="8"/>
      <c r="C3105" s="8"/>
      <c r="D3105" s="8"/>
      <c r="E3105" s="8"/>
      <c r="F3105" s="8"/>
      <c r="G3105" s="8"/>
      <c r="H3105" s="8"/>
      <c r="I3105" s="8"/>
      <c r="J3105" s="8"/>
      <c r="K3105" s="8"/>
      <c r="L3105" s="8"/>
      <c r="M3105" s="32"/>
      <c r="N3105" s="57" t="str">
        <f t="shared" si="17"/>
        <v/>
      </c>
      <c r="O3105" s="54">
        <f t="shared" ca="1" si="3"/>
        <v>69</v>
      </c>
      <c r="P3105" s="55">
        <f t="shared" ca="1" si="13"/>
        <v>-1.1187089142643708E+23</v>
      </c>
      <c r="Q3105" s="56">
        <f t="shared" ca="1" si="14"/>
        <v>5.4816736798954168E+24</v>
      </c>
      <c r="R3105" s="57">
        <f t="shared" ca="1" si="15"/>
        <v>2</v>
      </c>
      <c r="S3105" s="8"/>
      <c r="T3105" s="8"/>
      <c r="U3105" s="8"/>
      <c r="V3105" s="8"/>
      <c r="W3105" s="8"/>
      <c r="X3105" s="8"/>
      <c r="Y3105" s="8"/>
      <c r="Z3105" s="8"/>
    </row>
    <row r="3106" spans="1:26" ht="15.75" customHeight="1">
      <c r="A3106" s="8"/>
      <c r="B3106" s="8"/>
      <c r="C3106" s="8"/>
      <c r="D3106" s="8"/>
      <c r="E3106" s="8"/>
      <c r="F3106" s="8"/>
      <c r="G3106" s="8"/>
      <c r="H3106" s="8"/>
      <c r="I3106" s="8"/>
      <c r="J3106" s="8"/>
      <c r="K3106" s="8"/>
      <c r="L3106" s="8"/>
      <c r="M3106" s="32"/>
      <c r="N3106" s="57" t="str">
        <f t="shared" si="17"/>
        <v/>
      </c>
      <c r="O3106" s="54">
        <f t="shared" ca="1" si="3"/>
        <v>65</v>
      </c>
      <c r="P3106" s="55">
        <f t="shared" ca="1" si="13"/>
        <v>-1.0963347359790833E+23</v>
      </c>
      <c r="Q3106" s="56">
        <f t="shared" ca="1" si="14"/>
        <v>5.3720402062975085E+24</v>
      </c>
      <c r="R3106" s="57">
        <f t="shared" ca="1" si="15"/>
        <v>3</v>
      </c>
      <c r="S3106" s="8"/>
      <c r="T3106" s="8"/>
      <c r="U3106" s="8"/>
      <c r="V3106" s="8"/>
      <c r="W3106" s="8"/>
      <c r="X3106" s="8"/>
      <c r="Y3106" s="8"/>
      <c r="Z3106" s="8"/>
    </row>
    <row r="3107" spans="1:26" ht="15.75" customHeight="1">
      <c r="A3107" s="8"/>
      <c r="B3107" s="8"/>
      <c r="C3107" s="8"/>
      <c r="D3107" s="8"/>
      <c r="E3107" s="8"/>
      <c r="F3107" s="8"/>
      <c r="G3107" s="8"/>
      <c r="H3107" s="8"/>
      <c r="I3107" s="8"/>
      <c r="J3107" s="8"/>
      <c r="K3107" s="8"/>
      <c r="L3107" s="8"/>
      <c r="M3107" s="32"/>
      <c r="N3107" s="57" t="str">
        <f t="shared" si="17"/>
        <v/>
      </c>
      <c r="O3107" s="54">
        <f t="shared" ca="1" si="3"/>
        <v>6</v>
      </c>
      <c r="P3107" s="55">
        <f t="shared" ca="1" si="13"/>
        <v>2.1488160825190033E+23</v>
      </c>
      <c r="Q3107" s="56">
        <f t="shared" ca="1" si="14"/>
        <v>5.5869218145494084E+24</v>
      </c>
      <c r="R3107" s="57">
        <f t="shared" ca="1" si="15"/>
        <v>0</v>
      </c>
      <c r="S3107" s="8"/>
      <c r="T3107" s="8"/>
      <c r="U3107" s="8"/>
      <c r="V3107" s="8"/>
      <c r="W3107" s="8"/>
      <c r="X3107" s="8"/>
      <c r="Y3107" s="8"/>
      <c r="Z3107" s="8"/>
    </row>
    <row r="3108" spans="1:26" ht="15.75" customHeight="1">
      <c r="A3108" s="8"/>
      <c r="B3108" s="8"/>
      <c r="C3108" s="8"/>
      <c r="D3108" s="8"/>
      <c r="E3108" s="8"/>
      <c r="F3108" s="8"/>
      <c r="G3108" s="8"/>
      <c r="H3108" s="8"/>
      <c r="I3108" s="8"/>
      <c r="J3108" s="8"/>
      <c r="K3108" s="8"/>
      <c r="L3108" s="8"/>
      <c r="M3108" s="32"/>
      <c r="N3108" s="57" t="str">
        <f t="shared" si="17"/>
        <v/>
      </c>
      <c r="O3108" s="54">
        <f t="shared" ca="1" si="3"/>
        <v>89</v>
      </c>
      <c r="P3108" s="55">
        <f t="shared" ca="1" si="13"/>
        <v>-1.1173843629098817E+23</v>
      </c>
      <c r="Q3108" s="56">
        <f t="shared" ca="1" si="14"/>
        <v>5.4751833782584199E+24</v>
      </c>
      <c r="R3108" s="57">
        <f t="shared" ca="1" si="15"/>
        <v>1</v>
      </c>
      <c r="S3108" s="8"/>
      <c r="T3108" s="8"/>
      <c r="U3108" s="8"/>
      <c r="V3108" s="8"/>
      <c r="W3108" s="8"/>
      <c r="X3108" s="8"/>
      <c r="Y3108" s="8"/>
      <c r="Z3108" s="8"/>
    </row>
    <row r="3109" spans="1:26" ht="15.75" customHeight="1">
      <c r="A3109" s="8"/>
      <c r="B3109" s="8"/>
      <c r="C3109" s="8"/>
      <c r="D3109" s="8"/>
      <c r="E3109" s="8"/>
      <c r="F3109" s="8"/>
      <c r="G3109" s="8"/>
      <c r="H3109" s="8"/>
      <c r="I3109" s="8"/>
      <c r="J3109" s="8"/>
      <c r="K3109" s="8"/>
      <c r="L3109" s="8"/>
      <c r="M3109" s="32"/>
      <c r="N3109" s="57" t="str">
        <f t="shared" si="17"/>
        <v/>
      </c>
      <c r="O3109" s="54">
        <f t="shared" ca="1" si="3"/>
        <v>66</v>
      </c>
      <c r="P3109" s="55">
        <f t="shared" ca="1" si="13"/>
        <v>-1.0950366756516841E+23</v>
      </c>
      <c r="Q3109" s="56">
        <f t="shared" ca="1" si="14"/>
        <v>5.3656797106932516E+24</v>
      </c>
      <c r="R3109" s="57">
        <f t="shared" ca="1" si="15"/>
        <v>2</v>
      </c>
      <c r="S3109" s="8"/>
      <c r="T3109" s="8"/>
      <c r="U3109" s="8"/>
      <c r="V3109" s="8"/>
      <c r="W3109" s="8"/>
      <c r="X3109" s="8"/>
      <c r="Y3109" s="8"/>
      <c r="Z3109" s="8"/>
    </row>
    <row r="3110" spans="1:26" ht="15.75" customHeight="1">
      <c r="A3110" s="8"/>
      <c r="B3110" s="8"/>
      <c r="C3110" s="8"/>
      <c r="D3110" s="8"/>
      <c r="E3110" s="8"/>
      <c r="F3110" s="8"/>
      <c r="G3110" s="8"/>
      <c r="H3110" s="8"/>
      <c r="I3110" s="8"/>
      <c r="J3110" s="8"/>
      <c r="K3110" s="8"/>
      <c r="L3110" s="8"/>
      <c r="M3110" s="32"/>
      <c r="N3110" s="57" t="str">
        <f t="shared" si="17"/>
        <v/>
      </c>
      <c r="O3110" s="54">
        <f t="shared" ca="1" si="3"/>
        <v>65</v>
      </c>
      <c r="P3110" s="55">
        <f t="shared" ca="1" si="13"/>
        <v>-1.0731359421386503E+23</v>
      </c>
      <c r="Q3110" s="56">
        <f t="shared" ca="1" si="14"/>
        <v>5.2583661164793871E+24</v>
      </c>
      <c r="R3110" s="57">
        <f t="shared" ca="1" si="15"/>
        <v>3</v>
      </c>
      <c r="S3110" s="8"/>
      <c r="T3110" s="8"/>
      <c r="U3110" s="8"/>
      <c r="V3110" s="8"/>
      <c r="W3110" s="8"/>
      <c r="X3110" s="8"/>
      <c r="Y3110" s="8"/>
      <c r="Z3110" s="8"/>
    </row>
    <row r="3111" spans="1:26" ht="15.75" customHeight="1">
      <c r="A3111" s="8"/>
      <c r="B3111" s="8"/>
      <c r="C3111" s="8"/>
      <c r="D3111" s="8"/>
      <c r="E3111" s="8"/>
      <c r="F3111" s="8"/>
      <c r="G3111" s="8"/>
      <c r="H3111" s="8"/>
      <c r="I3111" s="8"/>
      <c r="J3111" s="8"/>
      <c r="K3111" s="8"/>
      <c r="L3111" s="8"/>
      <c r="M3111" s="32"/>
      <c r="N3111" s="57" t="str">
        <f t="shared" si="17"/>
        <v/>
      </c>
      <c r="O3111" s="54">
        <f t="shared" ca="1" si="3"/>
        <v>80</v>
      </c>
      <c r="P3111" s="55">
        <f t="shared" ca="1" si="13"/>
        <v>-1.0516732232958775E+23</v>
      </c>
      <c r="Q3111" s="56">
        <f t="shared" ca="1" si="14"/>
        <v>5.1531987941497989E+24</v>
      </c>
      <c r="R3111" s="57">
        <f t="shared" ca="1" si="15"/>
        <v>4</v>
      </c>
      <c r="S3111" s="8"/>
      <c r="T3111" s="8"/>
      <c r="U3111" s="8"/>
      <c r="V3111" s="8"/>
      <c r="W3111" s="8"/>
      <c r="X3111" s="8"/>
      <c r="Y3111" s="8"/>
      <c r="Z3111" s="8"/>
    </row>
    <row r="3112" spans="1:26" ht="15.75" customHeight="1">
      <c r="A3112" s="8"/>
      <c r="B3112" s="8"/>
      <c r="C3112" s="8"/>
      <c r="D3112" s="8"/>
      <c r="E3112" s="8"/>
      <c r="F3112" s="8"/>
      <c r="G3112" s="8"/>
      <c r="H3112" s="8"/>
      <c r="I3112" s="8"/>
      <c r="J3112" s="8"/>
      <c r="K3112" s="8"/>
      <c r="L3112" s="8"/>
      <c r="M3112" s="32"/>
      <c r="N3112" s="57" t="str">
        <f t="shared" si="17"/>
        <v/>
      </c>
      <c r="O3112" s="54">
        <f t="shared" ca="1" si="3"/>
        <v>6</v>
      </c>
      <c r="P3112" s="55">
        <f t="shared" ca="1" si="13"/>
        <v>2.0612795176599197E+23</v>
      </c>
      <c r="Q3112" s="56">
        <f t="shared" ca="1" si="14"/>
        <v>5.3593267459157911E+24</v>
      </c>
      <c r="R3112" s="57">
        <f t="shared" ca="1" si="15"/>
        <v>0</v>
      </c>
      <c r="S3112" s="8"/>
      <c r="T3112" s="8"/>
      <c r="U3112" s="8"/>
      <c r="V3112" s="8"/>
      <c r="W3112" s="8"/>
      <c r="X3112" s="8"/>
      <c r="Y3112" s="8"/>
      <c r="Z3112" s="8"/>
    </row>
    <row r="3113" spans="1:26" ht="15.75" customHeight="1">
      <c r="A3113" s="8"/>
      <c r="B3113" s="8"/>
      <c r="C3113" s="8"/>
      <c r="D3113" s="8"/>
      <c r="E3113" s="8"/>
      <c r="F3113" s="8"/>
      <c r="G3113" s="8"/>
      <c r="H3113" s="8"/>
      <c r="I3113" s="8"/>
      <c r="J3113" s="8"/>
      <c r="K3113" s="8"/>
      <c r="L3113" s="8"/>
      <c r="M3113" s="32"/>
      <c r="N3113" s="57" t="str">
        <f t="shared" si="17"/>
        <v/>
      </c>
      <c r="O3113" s="54">
        <f t="shared" ca="1" si="3"/>
        <v>67</v>
      </c>
      <c r="P3113" s="55">
        <f t="shared" ca="1" si="13"/>
        <v>-1.0718653491831582E+23</v>
      </c>
      <c r="Q3113" s="56">
        <f t="shared" ca="1" si="14"/>
        <v>5.252140210997475E+24</v>
      </c>
      <c r="R3113" s="57">
        <f t="shared" ca="1" si="15"/>
        <v>1</v>
      </c>
      <c r="S3113" s="8"/>
      <c r="T3113" s="8"/>
      <c r="U3113" s="8"/>
      <c r="V3113" s="8"/>
      <c r="W3113" s="8"/>
      <c r="X3113" s="8"/>
      <c r="Y3113" s="8"/>
      <c r="Z3113" s="8"/>
    </row>
    <row r="3114" spans="1:26" ht="15.75" customHeight="1">
      <c r="A3114" s="8"/>
      <c r="B3114" s="8"/>
      <c r="C3114" s="8"/>
      <c r="D3114" s="8"/>
      <c r="E3114" s="8"/>
      <c r="F3114" s="8"/>
      <c r="G3114" s="8"/>
      <c r="H3114" s="8"/>
      <c r="I3114" s="8"/>
      <c r="J3114" s="8"/>
      <c r="K3114" s="8"/>
      <c r="L3114" s="8"/>
      <c r="M3114" s="32"/>
      <c r="N3114" s="57" t="str">
        <f t="shared" si="17"/>
        <v/>
      </c>
      <c r="O3114" s="54">
        <f t="shared" ca="1" si="3"/>
        <v>84</v>
      </c>
      <c r="P3114" s="55">
        <f t="shared" ca="1" si="13"/>
        <v>-1.050428042199495E+23</v>
      </c>
      <c r="Q3114" s="56">
        <f t="shared" ca="1" si="14"/>
        <v>5.1470974067775255E+24</v>
      </c>
      <c r="R3114" s="57">
        <f t="shared" ca="1" si="15"/>
        <v>2</v>
      </c>
      <c r="S3114" s="8"/>
      <c r="T3114" s="8"/>
      <c r="U3114" s="8"/>
      <c r="V3114" s="8"/>
      <c r="W3114" s="8"/>
      <c r="X3114" s="8"/>
      <c r="Y3114" s="8"/>
      <c r="Z3114" s="8"/>
    </row>
    <row r="3115" spans="1:26" ht="15.75" customHeight="1">
      <c r="A3115" s="8"/>
      <c r="B3115" s="8"/>
      <c r="C3115" s="8"/>
      <c r="D3115" s="8"/>
      <c r="E3115" s="8"/>
      <c r="F3115" s="8"/>
      <c r="G3115" s="8"/>
      <c r="H3115" s="8"/>
      <c r="I3115" s="8"/>
      <c r="J3115" s="8"/>
      <c r="K3115" s="8"/>
      <c r="L3115" s="8"/>
      <c r="M3115" s="32"/>
      <c r="N3115" s="57" t="str">
        <f t="shared" si="17"/>
        <v/>
      </c>
      <c r="O3115" s="54">
        <f t="shared" ca="1" si="3"/>
        <v>71</v>
      </c>
      <c r="P3115" s="55">
        <f t="shared" ca="1" si="13"/>
        <v>-1.0294194813555052E+23</v>
      </c>
      <c r="Q3115" s="56">
        <f t="shared" ca="1" si="14"/>
        <v>5.044155458641975E+24</v>
      </c>
      <c r="R3115" s="57">
        <f t="shared" ca="1" si="15"/>
        <v>3</v>
      </c>
      <c r="S3115" s="8"/>
      <c r="T3115" s="8"/>
      <c r="U3115" s="8"/>
      <c r="V3115" s="8"/>
      <c r="W3115" s="8"/>
      <c r="X3115" s="8"/>
      <c r="Y3115" s="8"/>
      <c r="Z3115" s="8"/>
    </row>
    <row r="3116" spans="1:26" ht="15.75" customHeight="1">
      <c r="A3116" s="8"/>
      <c r="B3116" s="8"/>
      <c r="C3116" s="8"/>
      <c r="D3116" s="8"/>
      <c r="E3116" s="8"/>
      <c r="F3116" s="8"/>
      <c r="G3116" s="8"/>
      <c r="H3116" s="8"/>
      <c r="I3116" s="8"/>
      <c r="J3116" s="8"/>
      <c r="K3116" s="8"/>
      <c r="L3116" s="8"/>
      <c r="M3116" s="32"/>
      <c r="N3116" s="57" t="str">
        <f t="shared" si="17"/>
        <v/>
      </c>
      <c r="O3116" s="54">
        <f t="shared" ca="1" si="3"/>
        <v>99</v>
      </c>
      <c r="P3116" s="55">
        <f t="shared" ca="1" si="13"/>
        <v>-1.008831091728395E+23</v>
      </c>
      <c r="Q3116" s="56">
        <f t="shared" ca="1" si="14"/>
        <v>4.9432723494691358E+24</v>
      </c>
      <c r="R3116" s="57">
        <f t="shared" ca="1" si="15"/>
        <v>4</v>
      </c>
      <c r="S3116" s="8"/>
      <c r="T3116" s="8"/>
      <c r="U3116" s="8"/>
      <c r="V3116" s="8"/>
      <c r="W3116" s="8"/>
      <c r="X3116" s="8"/>
      <c r="Y3116" s="8"/>
      <c r="Z3116" s="8"/>
    </row>
    <row r="3117" spans="1:26" ht="15.75" customHeight="1">
      <c r="A3117" s="8"/>
      <c r="B3117" s="8"/>
      <c r="C3117" s="8"/>
      <c r="D3117" s="8"/>
      <c r="E3117" s="8"/>
      <c r="F3117" s="8"/>
      <c r="G3117" s="8"/>
      <c r="H3117" s="8"/>
      <c r="I3117" s="8"/>
      <c r="J3117" s="8"/>
      <c r="K3117" s="8"/>
      <c r="L3117" s="8"/>
      <c r="M3117" s="32"/>
      <c r="N3117" s="57" t="str">
        <f t="shared" si="17"/>
        <v/>
      </c>
      <c r="O3117" s="54">
        <f t="shared" ca="1" si="3"/>
        <v>26</v>
      </c>
      <c r="P3117" s="55">
        <f t="shared" ca="1" si="13"/>
        <v>1.9773089397876542E+23</v>
      </c>
      <c r="Q3117" s="56">
        <f t="shared" ca="1" si="14"/>
        <v>5.1410032434479012E+24</v>
      </c>
      <c r="R3117" s="57">
        <f t="shared" ca="1" si="15"/>
        <v>0</v>
      </c>
      <c r="S3117" s="8"/>
      <c r="T3117" s="8"/>
      <c r="U3117" s="8"/>
      <c r="V3117" s="8"/>
      <c r="W3117" s="8"/>
      <c r="X3117" s="8"/>
      <c r="Y3117" s="8"/>
      <c r="Z3117" s="8"/>
    </row>
    <row r="3118" spans="1:26" ht="15.75" customHeight="1">
      <c r="A3118" s="8"/>
      <c r="B3118" s="8"/>
      <c r="C3118" s="8"/>
      <c r="D3118" s="8"/>
      <c r="E3118" s="8"/>
      <c r="F3118" s="8"/>
      <c r="G3118" s="8"/>
      <c r="H3118" s="8"/>
      <c r="I3118" s="8"/>
      <c r="J3118" s="8"/>
      <c r="K3118" s="8"/>
      <c r="L3118" s="8"/>
      <c r="M3118" s="32"/>
      <c r="N3118" s="57" t="str">
        <f t="shared" si="17"/>
        <v/>
      </c>
      <c r="O3118" s="54">
        <f t="shared" ca="1" si="3"/>
        <v>10</v>
      </c>
      <c r="P3118" s="55">
        <f t="shared" ca="1" si="13"/>
        <v>2.0564012973791605E+23</v>
      </c>
      <c r="Q3118" s="56">
        <f t="shared" ca="1" si="14"/>
        <v>5.3466433731858172E+24</v>
      </c>
      <c r="R3118" s="57">
        <f t="shared" ca="1" si="15"/>
        <v>0</v>
      </c>
      <c r="S3118" s="8"/>
      <c r="T3118" s="8"/>
      <c r="U3118" s="8"/>
      <c r="V3118" s="8"/>
      <c r="W3118" s="8"/>
      <c r="X3118" s="8"/>
      <c r="Y3118" s="8"/>
      <c r="Z3118" s="8"/>
    </row>
    <row r="3119" spans="1:26" ht="15.75" customHeight="1">
      <c r="A3119" s="8"/>
      <c r="B3119" s="8"/>
      <c r="C3119" s="8"/>
      <c r="D3119" s="8"/>
      <c r="E3119" s="8"/>
      <c r="F3119" s="8"/>
      <c r="G3119" s="8"/>
      <c r="H3119" s="8"/>
      <c r="I3119" s="8"/>
      <c r="J3119" s="8"/>
      <c r="K3119" s="8"/>
      <c r="L3119" s="8"/>
      <c r="M3119" s="32"/>
      <c r="N3119" s="57" t="str">
        <f t="shared" si="17"/>
        <v/>
      </c>
      <c r="O3119" s="54">
        <f t="shared" ca="1" si="3"/>
        <v>6</v>
      </c>
      <c r="P3119" s="55">
        <f t="shared" ca="1" si="13"/>
        <v>2.138657349274327E+23</v>
      </c>
      <c r="Q3119" s="56">
        <f t="shared" ca="1" si="14"/>
        <v>5.5605091081132498E+24</v>
      </c>
      <c r="R3119" s="57">
        <f t="shared" ca="1" si="15"/>
        <v>0</v>
      </c>
      <c r="S3119" s="8"/>
      <c r="T3119" s="8"/>
      <c r="U3119" s="8"/>
      <c r="V3119" s="8"/>
      <c r="W3119" s="8"/>
      <c r="X3119" s="8"/>
      <c r="Y3119" s="8"/>
      <c r="Z3119" s="8"/>
    </row>
    <row r="3120" spans="1:26" ht="15.75" customHeight="1">
      <c r="A3120" s="8"/>
      <c r="B3120" s="8"/>
      <c r="C3120" s="8"/>
      <c r="D3120" s="8"/>
      <c r="E3120" s="8"/>
      <c r="F3120" s="8"/>
      <c r="G3120" s="8"/>
      <c r="H3120" s="8"/>
      <c r="I3120" s="8"/>
      <c r="J3120" s="8"/>
      <c r="K3120" s="8"/>
      <c r="L3120" s="8"/>
      <c r="M3120" s="32"/>
      <c r="N3120" s="57" t="str">
        <f t="shared" si="17"/>
        <v/>
      </c>
      <c r="O3120" s="54">
        <f t="shared" ca="1" si="3"/>
        <v>89</v>
      </c>
      <c r="P3120" s="55">
        <f t="shared" ca="1" si="13"/>
        <v>-1.11210182162265E+23</v>
      </c>
      <c r="Q3120" s="56">
        <f t="shared" ca="1" si="14"/>
        <v>5.4492989259509848E+24</v>
      </c>
      <c r="R3120" s="57">
        <f t="shared" ca="1" si="15"/>
        <v>1</v>
      </c>
      <c r="S3120" s="8"/>
      <c r="T3120" s="8"/>
      <c r="U3120" s="8"/>
      <c r="V3120" s="8"/>
      <c r="W3120" s="8"/>
      <c r="X3120" s="8"/>
      <c r="Y3120" s="8"/>
      <c r="Z3120" s="8"/>
    </row>
    <row r="3121" spans="1:26" ht="15.75" customHeight="1">
      <c r="A3121" s="8"/>
      <c r="B3121" s="8"/>
      <c r="C3121" s="8"/>
      <c r="D3121" s="8"/>
      <c r="E3121" s="8"/>
      <c r="F3121" s="8"/>
      <c r="G3121" s="8"/>
      <c r="H3121" s="8"/>
      <c r="I3121" s="8"/>
      <c r="J3121" s="8"/>
      <c r="K3121" s="8"/>
      <c r="L3121" s="8"/>
      <c r="M3121" s="32"/>
      <c r="N3121" s="57" t="str">
        <f t="shared" si="17"/>
        <v/>
      </c>
      <c r="O3121" s="54">
        <f t="shared" ca="1" si="3"/>
        <v>53</v>
      </c>
      <c r="P3121" s="55">
        <f t="shared" ca="1" si="13"/>
        <v>2.1797195703803938E+23</v>
      </c>
      <c r="Q3121" s="56">
        <f t="shared" ca="1" si="14"/>
        <v>5.6672708829890239E+24</v>
      </c>
      <c r="R3121" s="57">
        <f t="shared" ca="1" si="15"/>
        <v>0</v>
      </c>
      <c r="S3121" s="8"/>
      <c r="T3121" s="8"/>
      <c r="U3121" s="8"/>
      <c r="V3121" s="8"/>
      <c r="W3121" s="8"/>
      <c r="X3121" s="8"/>
      <c r="Y3121" s="8"/>
      <c r="Z3121" s="8"/>
    </row>
    <row r="3122" spans="1:26" ht="15.75" customHeight="1">
      <c r="A3122" s="8"/>
      <c r="B3122" s="8"/>
      <c r="C3122" s="8"/>
      <c r="D3122" s="8"/>
      <c r="E3122" s="8"/>
      <c r="F3122" s="8"/>
      <c r="G3122" s="8"/>
      <c r="H3122" s="8"/>
      <c r="I3122" s="8"/>
      <c r="J3122" s="8"/>
      <c r="K3122" s="8"/>
      <c r="L3122" s="8"/>
      <c r="M3122" s="32"/>
      <c r="N3122" s="57" t="str">
        <f t="shared" si="17"/>
        <v/>
      </c>
      <c r="O3122" s="54">
        <f t="shared" ca="1" si="3"/>
        <v>82</v>
      </c>
      <c r="P3122" s="55">
        <f t="shared" ca="1" si="13"/>
        <v>-1.1334541765978048E+23</v>
      </c>
      <c r="Q3122" s="56">
        <f t="shared" ca="1" si="14"/>
        <v>5.5539254653292439E+24</v>
      </c>
      <c r="R3122" s="57">
        <f t="shared" ca="1" si="15"/>
        <v>1</v>
      </c>
      <c r="S3122" s="8"/>
      <c r="T3122" s="8"/>
      <c r="U3122" s="8"/>
      <c r="V3122" s="8"/>
      <c r="W3122" s="8"/>
      <c r="X3122" s="8"/>
      <c r="Y3122" s="8"/>
      <c r="Z3122" s="8"/>
    </row>
    <row r="3123" spans="1:26" ht="15.75" customHeight="1">
      <c r="A3123" s="8"/>
      <c r="B3123" s="8"/>
      <c r="C3123" s="8"/>
      <c r="D3123" s="8"/>
      <c r="E3123" s="8"/>
      <c r="F3123" s="8"/>
      <c r="G3123" s="8"/>
      <c r="H3123" s="8"/>
      <c r="I3123" s="8"/>
      <c r="J3123" s="8"/>
      <c r="K3123" s="8"/>
      <c r="L3123" s="8"/>
      <c r="M3123" s="32"/>
      <c r="N3123" s="57" t="str">
        <f t="shared" si="17"/>
        <v/>
      </c>
      <c r="O3123" s="54">
        <f t="shared" ca="1" si="3"/>
        <v>74</v>
      </c>
      <c r="P3123" s="55">
        <f t="shared" ca="1" si="13"/>
        <v>-1.1107850930658487E+23</v>
      </c>
      <c r="Q3123" s="56">
        <f t="shared" ca="1" si="14"/>
        <v>5.4428469560226591E+24</v>
      </c>
      <c r="R3123" s="57">
        <f t="shared" ca="1" si="15"/>
        <v>2</v>
      </c>
      <c r="S3123" s="8"/>
      <c r="T3123" s="8"/>
      <c r="U3123" s="8"/>
      <c r="V3123" s="8"/>
      <c r="W3123" s="8"/>
      <c r="X3123" s="8"/>
      <c r="Y3123" s="8"/>
      <c r="Z3123" s="8"/>
    </row>
    <row r="3124" spans="1:26" ht="15.75" customHeight="1">
      <c r="A3124" s="8"/>
      <c r="B3124" s="8"/>
      <c r="C3124" s="8"/>
      <c r="D3124" s="8"/>
      <c r="E3124" s="8"/>
      <c r="F3124" s="8"/>
      <c r="G3124" s="8"/>
      <c r="H3124" s="8"/>
      <c r="I3124" s="8"/>
      <c r="J3124" s="8"/>
      <c r="K3124" s="8"/>
      <c r="L3124" s="8"/>
      <c r="M3124" s="32"/>
      <c r="N3124" s="57" t="str">
        <f t="shared" si="17"/>
        <v/>
      </c>
      <c r="O3124" s="54">
        <f t="shared" ca="1" si="3"/>
        <v>92</v>
      </c>
      <c r="P3124" s="55">
        <f t="shared" ca="1" si="13"/>
        <v>-1.0885693912045318E+23</v>
      </c>
      <c r="Q3124" s="56">
        <f t="shared" ca="1" si="14"/>
        <v>5.3339900169022057E+24</v>
      </c>
      <c r="R3124" s="57">
        <f t="shared" ca="1" si="15"/>
        <v>3</v>
      </c>
      <c r="S3124" s="8"/>
      <c r="T3124" s="8"/>
      <c r="U3124" s="8"/>
      <c r="V3124" s="8"/>
      <c r="W3124" s="8"/>
      <c r="X3124" s="8"/>
      <c r="Y3124" s="8"/>
      <c r="Z3124" s="8"/>
    </row>
    <row r="3125" spans="1:26" ht="15.75" customHeight="1">
      <c r="A3125" s="8"/>
      <c r="B3125" s="8"/>
      <c r="C3125" s="8"/>
      <c r="D3125" s="8"/>
      <c r="E3125" s="8"/>
      <c r="F3125" s="8"/>
      <c r="G3125" s="8"/>
      <c r="H3125" s="8"/>
      <c r="I3125" s="8"/>
      <c r="J3125" s="8"/>
      <c r="K3125" s="8"/>
      <c r="L3125" s="8"/>
      <c r="M3125" s="32"/>
      <c r="N3125" s="57" t="str">
        <f t="shared" si="17"/>
        <v/>
      </c>
      <c r="O3125" s="54">
        <f t="shared" ca="1" si="3"/>
        <v>33</v>
      </c>
      <c r="P3125" s="55">
        <f t="shared" ca="1" si="13"/>
        <v>2.1335960067608822E+23</v>
      </c>
      <c r="Q3125" s="56">
        <f t="shared" ca="1" si="14"/>
        <v>5.5473496175782941E+24</v>
      </c>
      <c r="R3125" s="57">
        <f t="shared" ca="1" si="15"/>
        <v>0</v>
      </c>
      <c r="S3125" s="8"/>
      <c r="T3125" s="8"/>
      <c r="U3125" s="8"/>
      <c r="V3125" s="8"/>
      <c r="W3125" s="8"/>
      <c r="X3125" s="8"/>
      <c r="Y3125" s="8"/>
      <c r="Z3125" s="8"/>
    </row>
    <row r="3126" spans="1:26" ht="15.75" customHeight="1">
      <c r="A3126" s="8"/>
      <c r="B3126" s="8"/>
      <c r="C3126" s="8"/>
      <c r="D3126" s="8"/>
      <c r="E3126" s="8"/>
      <c r="F3126" s="8"/>
      <c r="G3126" s="8"/>
      <c r="H3126" s="8"/>
      <c r="I3126" s="8"/>
      <c r="J3126" s="8"/>
      <c r="K3126" s="8"/>
      <c r="L3126" s="8"/>
      <c r="M3126" s="32"/>
      <c r="N3126" s="57" t="str">
        <f t="shared" si="17"/>
        <v/>
      </c>
      <c r="O3126" s="54">
        <f t="shared" ca="1" si="3"/>
        <v>85</v>
      </c>
      <c r="P3126" s="55">
        <f t="shared" ca="1" si="13"/>
        <v>-1.1094699235156588E+23</v>
      </c>
      <c r="Q3126" s="56">
        <f t="shared" ca="1" si="14"/>
        <v>5.4364026252267284E+24</v>
      </c>
      <c r="R3126" s="57">
        <f t="shared" ca="1" si="15"/>
        <v>1</v>
      </c>
      <c r="S3126" s="8"/>
      <c r="T3126" s="8"/>
      <c r="U3126" s="8"/>
      <c r="V3126" s="8"/>
      <c r="W3126" s="8"/>
      <c r="X3126" s="8"/>
      <c r="Y3126" s="8"/>
      <c r="Z3126" s="8"/>
    </row>
    <row r="3127" spans="1:26" ht="15.75" customHeight="1">
      <c r="A3127" s="8"/>
      <c r="B3127" s="8"/>
      <c r="C3127" s="8"/>
      <c r="D3127" s="8"/>
      <c r="E3127" s="8"/>
      <c r="F3127" s="8"/>
      <c r="G3127" s="8"/>
      <c r="H3127" s="8"/>
      <c r="I3127" s="8"/>
      <c r="J3127" s="8"/>
      <c r="K3127" s="8"/>
      <c r="L3127" s="8"/>
      <c r="M3127" s="32"/>
      <c r="N3127" s="57" t="str">
        <f t="shared" si="17"/>
        <v/>
      </c>
      <c r="O3127" s="54">
        <f t="shared" ca="1" si="3"/>
        <v>5</v>
      </c>
      <c r="P3127" s="55">
        <f t="shared" ca="1" si="13"/>
        <v>2.1745610500906914E+23</v>
      </c>
      <c r="Q3127" s="56">
        <f t="shared" ca="1" si="14"/>
        <v>5.6538587302357974E+24</v>
      </c>
      <c r="R3127" s="57">
        <f t="shared" ca="1" si="15"/>
        <v>0</v>
      </c>
      <c r="S3127" s="8"/>
      <c r="T3127" s="8"/>
      <c r="U3127" s="8"/>
      <c r="V3127" s="8"/>
      <c r="W3127" s="8"/>
      <c r="X3127" s="8"/>
      <c r="Y3127" s="8"/>
      <c r="Z3127" s="8"/>
    </row>
    <row r="3128" spans="1:26" ht="15.75" customHeight="1">
      <c r="A3128" s="8"/>
      <c r="B3128" s="8"/>
      <c r="C3128" s="8"/>
      <c r="D3128" s="8"/>
      <c r="E3128" s="8"/>
      <c r="F3128" s="8"/>
      <c r="G3128" s="8"/>
      <c r="H3128" s="8"/>
      <c r="I3128" s="8"/>
      <c r="J3128" s="8"/>
      <c r="K3128" s="8"/>
      <c r="L3128" s="8"/>
      <c r="M3128" s="32"/>
      <c r="N3128" s="57" t="str">
        <f t="shared" si="17"/>
        <v/>
      </c>
      <c r="O3128" s="54">
        <f t="shared" ca="1" si="3"/>
        <v>19</v>
      </c>
      <c r="P3128" s="55">
        <f t="shared" ca="1" si="13"/>
        <v>2.261543492094319E+23</v>
      </c>
      <c r="Q3128" s="56">
        <f t="shared" ca="1" si="14"/>
        <v>5.8800130794452291E+24</v>
      </c>
      <c r="R3128" s="57">
        <f t="shared" ca="1" si="15"/>
        <v>0</v>
      </c>
      <c r="S3128" s="8"/>
      <c r="T3128" s="8"/>
      <c r="U3128" s="8"/>
      <c r="V3128" s="8"/>
      <c r="W3128" s="8"/>
      <c r="X3128" s="8"/>
      <c r="Y3128" s="8"/>
      <c r="Z3128" s="8"/>
    </row>
    <row r="3129" spans="1:26" ht="15.75" customHeight="1">
      <c r="A3129" s="8"/>
      <c r="B3129" s="8"/>
      <c r="C3129" s="8"/>
      <c r="D3129" s="8"/>
      <c r="E3129" s="8"/>
      <c r="F3129" s="8"/>
      <c r="G3129" s="8"/>
      <c r="H3129" s="8"/>
      <c r="I3129" s="8"/>
      <c r="J3129" s="8"/>
      <c r="K3129" s="8"/>
      <c r="L3129" s="8"/>
      <c r="M3129" s="32"/>
      <c r="N3129" s="57" t="str">
        <f t="shared" si="17"/>
        <v/>
      </c>
      <c r="O3129" s="54">
        <f t="shared" ca="1" si="3"/>
        <v>98</v>
      </c>
      <c r="P3129" s="55">
        <f t="shared" ca="1" si="13"/>
        <v>-1.1760026158890458E+23</v>
      </c>
      <c r="Q3129" s="56">
        <f t="shared" ca="1" si="14"/>
        <v>5.7624128178563249E+24</v>
      </c>
      <c r="R3129" s="57">
        <f t="shared" ca="1" si="15"/>
        <v>1</v>
      </c>
      <c r="S3129" s="8"/>
      <c r="T3129" s="8"/>
      <c r="U3129" s="8"/>
      <c r="V3129" s="8"/>
      <c r="W3129" s="8"/>
      <c r="X3129" s="8"/>
      <c r="Y3129" s="8"/>
      <c r="Z3129" s="8"/>
    </row>
    <row r="3130" spans="1:26" ht="15.75" customHeight="1">
      <c r="A3130" s="8"/>
      <c r="B3130" s="8"/>
      <c r="C3130" s="8"/>
      <c r="D3130" s="8"/>
      <c r="E3130" s="8"/>
      <c r="F3130" s="8"/>
      <c r="G3130" s="8"/>
      <c r="H3130" s="8"/>
      <c r="I3130" s="8"/>
      <c r="J3130" s="8"/>
      <c r="K3130" s="8"/>
      <c r="L3130" s="8"/>
      <c r="M3130" s="32"/>
      <c r="N3130" s="57" t="str">
        <f t="shared" si="17"/>
        <v/>
      </c>
      <c r="O3130" s="54">
        <f t="shared" ca="1" si="3"/>
        <v>34</v>
      </c>
      <c r="P3130" s="55">
        <f t="shared" ca="1" si="13"/>
        <v>2.3049651271425302E+23</v>
      </c>
      <c r="Q3130" s="56">
        <f t="shared" ca="1" si="14"/>
        <v>5.9929093305705774E+24</v>
      </c>
      <c r="R3130" s="57">
        <f t="shared" ca="1" si="15"/>
        <v>0</v>
      </c>
      <c r="S3130" s="8"/>
      <c r="T3130" s="8"/>
      <c r="U3130" s="8"/>
      <c r="V3130" s="8"/>
      <c r="W3130" s="8"/>
      <c r="X3130" s="8"/>
      <c r="Y3130" s="8"/>
      <c r="Z3130" s="8"/>
    </row>
    <row r="3131" spans="1:26" ht="15.75" customHeight="1">
      <c r="A3131" s="8"/>
      <c r="B3131" s="8"/>
      <c r="C3131" s="8"/>
      <c r="D3131" s="8"/>
      <c r="E3131" s="8"/>
      <c r="F3131" s="8"/>
      <c r="G3131" s="8"/>
      <c r="H3131" s="8"/>
      <c r="I3131" s="8"/>
      <c r="J3131" s="8"/>
      <c r="K3131" s="8"/>
      <c r="L3131" s="8"/>
      <c r="M3131" s="32"/>
      <c r="N3131" s="57" t="str">
        <f t="shared" si="17"/>
        <v/>
      </c>
      <c r="O3131" s="54">
        <f t="shared" ca="1" si="3"/>
        <v>36</v>
      </c>
      <c r="P3131" s="55">
        <f t="shared" ca="1" si="13"/>
        <v>2.397163732228231E+23</v>
      </c>
      <c r="Q3131" s="56">
        <f t="shared" ca="1" si="14"/>
        <v>6.232625703793401E+24</v>
      </c>
      <c r="R3131" s="57">
        <f t="shared" ca="1" si="15"/>
        <v>0</v>
      </c>
      <c r="S3131" s="8"/>
      <c r="T3131" s="8"/>
      <c r="U3131" s="8"/>
      <c r="V3131" s="8"/>
      <c r="W3131" s="8"/>
      <c r="X3131" s="8"/>
      <c r="Y3131" s="8"/>
      <c r="Z3131" s="8"/>
    </row>
    <row r="3132" spans="1:26" ht="15.75" customHeight="1">
      <c r="A3132" s="8"/>
      <c r="B3132" s="8"/>
      <c r="C3132" s="8"/>
      <c r="D3132" s="8"/>
      <c r="E3132" s="8"/>
      <c r="F3132" s="8"/>
      <c r="G3132" s="8"/>
      <c r="H3132" s="8"/>
      <c r="I3132" s="8"/>
      <c r="J3132" s="8"/>
      <c r="K3132" s="8"/>
      <c r="L3132" s="8"/>
      <c r="M3132" s="32"/>
      <c r="N3132" s="57" t="str">
        <f t="shared" si="17"/>
        <v/>
      </c>
      <c r="O3132" s="54">
        <f t="shared" ca="1" si="3"/>
        <v>37</v>
      </c>
      <c r="P3132" s="55">
        <f t="shared" ca="1" si="13"/>
        <v>2.4930502815173604E+23</v>
      </c>
      <c r="Q3132" s="56">
        <f t="shared" ca="1" si="14"/>
        <v>6.4819307319451369E+24</v>
      </c>
      <c r="R3132" s="57">
        <f t="shared" ca="1" si="15"/>
        <v>0</v>
      </c>
      <c r="S3132" s="8"/>
      <c r="T3132" s="8"/>
      <c r="U3132" s="8"/>
      <c r="V3132" s="8"/>
      <c r="W3132" s="8"/>
      <c r="X3132" s="8"/>
      <c r="Y3132" s="8"/>
      <c r="Z3132" s="8"/>
    </row>
    <row r="3133" spans="1:26" ht="15.75" customHeight="1">
      <c r="A3133" s="8"/>
      <c r="B3133" s="8"/>
      <c r="C3133" s="8"/>
      <c r="D3133" s="8"/>
      <c r="E3133" s="8"/>
      <c r="F3133" s="8"/>
      <c r="G3133" s="8"/>
      <c r="H3133" s="8"/>
      <c r="I3133" s="8"/>
      <c r="J3133" s="8"/>
      <c r="K3133" s="8"/>
      <c r="L3133" s="8"/>
      <c r="M3133" s="32"/>
      <c r="N3133" s="57" t="str">
        <f t="shared" si="17"/>
        <v/>
      </c>
      <c r="O3133" s="54">
        <f t="shared" ca="1" si="3"/>
        <v>23</v>
      </c>
      <c r="P3133" s="55">
        <f t="shared" ca="1" si="13"/>
        <v>2.5927722927780549E+23</v>
      </c>
      <c r="Q3133" s="56">
        <f t="shared" ca="1" si="14"/>
        <v>6.7412079612229429E+24</v>
      </c>
      <c r="R3133" s="57">
        <f t="shared" ca="1" si="15"/>
        <v>0</v>
      </c>
      <c r="S3133" s="8"/>
      <c r="T3133" s="8"/>
      <c r="U3133" s="8"/>
      <c r="V3133" s="8"/>
      <c r="W3133" s="8"/>
      <c r="X3133" s="8"/>
      <c r="Y3133" s="8"/>
      <c r="Z3133" s="8"/>
    </row>
    <row r="3134" spans="1:26" ht="15.75" customHeight="1">
      <c r="A3134" s="8"/>
      <c r="B3134" s="8"/>
      <c r="C3134" s="8"/>
      <c r="D3134" s="8"/>
      <c r="E3134" s="8"/>
      <c r="F3134" s="8"/>
      <c r="G3134" s="8"/>
      <c r="H3134" s="8"/>
      <c r="I3134" s="8"/>
      <c r="J3134" s="8"/>
      <c r="K3134" s="8"/>
      <c r="L3134" s="8"/>
      <c r="M3134" s="32"/>
      <c r="N3134" s="57" t="str">
        <f t="shared" si="17"/>
        <v/>
      </c>
      <c r="O3134" s="54">
        <f t="shared" ca="1" si="3"/>
        <v>65</v>
      </c>
      <c r="P3134" s="55">
        <f t="shared" ca="1" si="13"/>
        <v>-1.3482415922445887E+23</v>
      </c>
      <c r="Q3134" s="56">
        <f t="shared" ca="1" si="14"/>
        <v>6.6063838019984843E+24</v>
      </c>
      <c r="R3134" s="57">
        <f t="shared" ca="1" si="15"/>
        <v>1</v>
      </c>
      <c r="S3134" s="8"/>
      <c r="T3134" s="8"/>
      <c r="U3134" s="8"/>
      <c r="V3134" s="8"/>
      <c r="W3134" s="8"/>
      <c r="X3134" s="8"/>
      <c r="Y3134" s="8"/>
      <c r="Z3134" s="8"/>
    </row>
    <row r="3135" spans="1:26" ht="15.75" customHeight="1">
      <c r="A3135" s="8"/>
      <c r="B3135" s="8"/>
      <c r="C3135" s="8"/>
      <c r="D3135" s="8"/>
      <c r="E3135" s="8"/>
      <c r="F3135" s="8"/>
      <c r="G3135" s="8"/>
      <c r="H3135" s="8"/>
      <c r="I3135" s="8"/>
      <c r="J3135" s="8"/>
      <c r="K3135" s="8"/>
      <c r="L3135" s="8"/>
      <c r="M3135" s="32"/>
      <c r="N3135" s="57" t="str">
        <f t="shared" si="17"/>
        <v/>
      </c>
      <c r="O3135" s="54">
        <f t="shared" ca="1" si="3"/>
        <v>20</v>
      </c>
      <c r="P3135" s="55">
        <f t="shared" ca="1" si="13"/>
        <v>2.6425535207993936E+23</v>
      </c>
      <c r="Q3135" s="56">
        <f t="shared" ca="1" si="14"/>
        <v>6.8706391540784238E+24</v>
      </c>
      <c r="R3135" s="57">
        <f t="shared" ca="1" si="15"/>
        <v>0</v>
      </c>
      <c r="S3135" s="8"/>
      <c r="T3135" s="8"/>
      <c r="U3135" s="8"/>
      <c r="V3135" s="8"/>
      <c r="W3135" s="8"/>
      <c r="X3135" s="8"/>
      <c r="Y3135" s="8"/>
      <c r="Z3135" s="8"/>
    </row>
    <row r="3136" spans="1:26" ht="15.75" customHeight="1">
      <c r="A3136" s="8"/>
      <c r="B3136" s="8"/>
      <c r="C3136" s="8"/>
      <c r="D3136" s="8"/>
      <c r="E3136" s="8"/>
      <c r="F3136" s="8"/>
      <c r="G3136" s="8"/>
      <c r="H3136" s="8"/>
      <c r="I3136" s="8"/>
      <c r="J3136" s="8"/>
      <c r="K3136" s="8"/>
      <c r="L3136" s="8"/>
      <c r="M3136" s="32"/>
      <c r="N3136" s="57" t="str">
        <f t="shared" si="17"/>
        <v/>
      </c>
      <c r="O3136" s="54">
        <f t="shared" ca="1" si="3"/>
        <v>98</v>
      </c>
      <c r="P3136" s="55">
        <f t="shared" ca="1" si="13"/>
        <v>-1.3741278308156848E+23</v>
      </c>
      <c r="Q3136" s="56">
        <f t="shared" ca="1" si="14"/>
        <v>6.7332263709968549E+24</v>
      </c>
      <c r="R3136" s="57">
        <f t="shared" ca="1" si="15"/>
        <v>1</v>
      </c>
      <c r="S3136" s="8"/>
      <c r="T3136" s="8"/>
      <c r="U3136" s="8"/>
      <c r="V3136" s="8"/>
      <c r="W3136" s="8"/>
      <c r="X3136" s="8"/>
      <c r="Y3136" s="8"/>
      <c r="Z3136" s="8"/>
    </row>
    <row r="3137" spans="1:26" ht="15.75" customHeight="1">
      <c r="A3137" s="8"/>
      <c r="B3137" s="8"/>
      <c r="C3137" s="8"/>
      <c r="D3137" s="8"/>
      <c r="E3137" s="8"/>
      <c r="F3137" s="8"/>
      <c r="G3137" s="8"/>
      <c r="H3137" s="8"/>
      <c r="I3137" s="8"/>
      <c r="J3137" s="8"/>
      <c r="K3137" s="8"/>
      <c r="L3137" s="8"/>
      <c r="M3137" s="32"/>
      <c r="N3137" s="57" t="str">
        <f t="shared" si="17"/>
        <v/>
      </c>
      <c r="O3137" s="54">
        <f t="shared" ca="1" si="3"/>
        <v>74</v>
      </c>
      <c r="P3137" s="55">
        <f t="shared" ca="1" si="13"/>
        <v>-1.3466452741993709E+23</v>
      </c>
      <c r="Q3137" s="56">
        <f t="shared" ca="1" si="14"/>
        <v>6.5985618435769173E+24</v>
      </c>
      <c r="R3137" s="57">
        <f t="shared" ca="1" si="15"/>
        <v>2</v>
      </c>
      <c r="S3137" s="8"/>
      <c r="T3137" s="8"/>
      <c r="U3137" s="8"/>
      <c r="V3137" s="8"/>
      <c r="W3137" s="8"/>
      <c r="X3137" s="8"/>
      <c r="Y3137" s="8"/>
      <c r="Z3137" s="8"/>
    </row>
    <row r="3138" spans="1:26" ht="15.75" customHeight="1">
      <c r="A3138" s="8"/>
      <c r="B3138" s="8"/>
      <c r="C3138" s="8"/>
      <c r="D3138" s="8"/>
      <c r="E3138" s="8"/>
      <c r="F3138" s="8"/>
      <c r="G3138" s="8"/>
      <c r="H3138" s="8"/>
      <c r="I3138" s="8"/>
      <c r="J3138" s="8"/>
      <c r="K3138" s="8"/>
      <c r="L3138" s="8"/>
      <c r="M3138" s="32"/>
      <c r="N3138" s="57" t="str">
        <f t="shared" si="17"/>
        <v/>
      </c>
      <c r="O3138" s="54">
        <f t="shared" ca="1" si="3"/>
        <v>64</v>
      </c>
      <c r="P3138" s="55">
        <f t="shared" ca="1" si="13"/>
        <v>-1.3197123687153835E+23</v>
      </c>
      <c r="Q3138" s="56">
        <f t="shared" ca="1" si="14"/>
        <v>6.4665906067053792E+24</v>
      </c>
      <c r="R3138" s="57">
        <f t="shared" ca="1" si="15"/>
        <v>3</v>
      </c>
      <c r="S3138" s="8"/>
      <c r="T3138" s="8"/>
      <c r="U3138" s="8"/>
      <c r="V3138" s="8"/>
      <c r="W3138" s="8"/>
      <c r="X3138" s="8"/>
      <c r="Y3138" s="8"/>
      <c r="Z3138" s="8"/>
    </row>
    <row r="3139" spans="1:26" ht="15.75" customHeight="1">
      <c r="A3139" s="8"/>
      <c r="B3139" s="8"/>
      <c r="C3139" s="8"/>
      <c r="D3139" s="8"/>
      <c r="E3139" s="8"/>
      <c r="F3139" s="8"/>
      <c r="G3139" s="8"/>
      <c r="H3139" s="8"/>
      <c r="I3139" s="8"/>
      <c r="J3139" s="8"/>
      <c r="K3139" s="8"/>
      <c r="L3139" s="8"/>
      <c r="M3139" s="32"/>
      <c r="N3139" s="57" t="str">
        <f t="shared" si="17"/>
        <v/>
      </c>
      <c r="O3139" s="54">
        <f t="shared" ca="1" si="3"/>
        <v>69</v>
      </c>
      <c r="P3139" s="55">
        <f t="shared" ca="1" si="13"/>
        <v>-1.2933181213410759E+23</v>
      </c>
      <c r="Q3139" s="56">
        <f t="shared" ca="1" si="14"/>
        <v>6.3372587945712721E+24</v>
      </c>
      <c r="R3139" s="57">
        <f t="shared" ca="1" si="15"/>
        <v>4</v>
      </c>
      <c r="S3139" s="8"/>
      <c r="T3139" s="8"/>
      <c r="U3139" s="8"/>
      <c r="V3139" s="8"/>
      <c r="W3139" s="8"/>
      <c r="X3139" s="8"/>
      <c r="Y3139" s="8"/>
      <c r="Z3139" s="8"/>
    </row>
    <row r="3140" spans="1:26" ht="15.75" customHeight="1">
      <c r="A3140" s="8"/>
      <c r="B3140" s="8"/>
      <c r="C3140" s="8"/>
      <c r="D3140" s="8"/>
      <c r="E3140" s="8"/>
      <c r="F3140" s="8"/>
      <c r="G3140" s="8"/>
      <c r="H3140" s="8"/>
      <c r="I3140" s="8"/>
      <c r="J3140" s="8"/>
      <c r="K3140" s="8"/>
      <c r="L3140" s="8"/>
      <c r="M3140" s="32"/>
      <c r="N3140" s="57" t="str">
        <f t="shared" si="17"/>
        <v/>
      </c>
      <c r="O3140" s="54">
        <f t="shared" ca="1" si="3"/>
        <v>81</v>
      </c>
      <c r="P3140" s="55">
        <f t="shared" ca="1" si="13"/>
        <v>-1.2674517589142544E+23</v>
      </c>
      <c r="Q3140" s="56">
        <f t="shared" ca="1" si="14"/>
        <v>6.2105136186798467E+24</v>
      </c>
      <c r="R3140" s="57">
        <f t="shared" ca="1" si="15"/>
        <v>5</v>
      </c>
      <c r="S3140" s="8"/>
      <c r="T3140" s="8"/>
      <c r="U3140" s="8"/>
      <c r="V3140" s="8"/>
      <c r="W3140" s="8"/>
      <c r="X3140" s="8"/>
      <c r="Y3140" s="8"/>
      <c r="Z3140" s="8"/>
    </row>
    <row r="3141" spans="1:26" ht="15.75" customHeight="1">
      <c r="A3141" s="8"/>
      <c r="B3141" s="8"/>
      <c r="C3141" s="8"/>
      <c r="D3141" s="8"/>
      <c r="E3141" s="8"/>
      <c r="F3141" s="8"/>
      <c r="G3141" s="8"/>
      <c r="H3141" s="8"/>
      <c r="I3141" s="8"/>
      <c r="J3141" s="8"/>
      <c r="K3141" s="8"/>
      <c r="L3141" s="8"/>
      <c r="M3141" s="32"/>
      <c r="N3141" s="57" t="str">
        <f t="shared" si="17"/>
        <v/>
      </c>
      <c r="O3141" s="54">
        <f t="shared" ca="1" si="3"/>
        <v>40</v>
      </c>
      <c r="P3141" s="55">
        <f t="shared" ca="1" si="13"/>
        <v>2.4842054474719387E+23</v>
      </c>
      <c r="Q3141" s="56">
        <f t="shared" ca="1" si="14"/>
        <v>6.4589341634270403E+24</v>
      </c>
      <c r="R3141" s="57">
        <f t="shared" ca="1" si="15"/>
        <v>0</v>
      </c>
      <c r="S3141" s="8"/>
      <c r="T3141" s="8"/>
      <c r="U3141" s="8"/>
      <c r="V3141" s="8"/>
      <c r="W3141" s="8"/>
      <c r="X3141" s="8"/>
      <c r="Y3141" s="8"/>
      <c r="Z3141" s="8"/>
    </row>
    <row r="3142" spans="1:26" ht="15.75" customHeight="1">
      <c r="A3142" s="8"/>
      <c r="B3142" s="8"/>
      <c r="C3142" s="8"/>
      <c r="D3142" s="8"/>
      <c r="E3142" s="8"/>
      <c r="F3142" s="8"/>
      <c r="G3142" s="8"/>
      <c r="H3142" s="8"/>
      <c r="I3142" s="8"/>
      <c r="J3142" s="8"/>
      <c r="K3142" s="8"/>
      <c r="L3142" s="8"/>
      <c r="M3142" s="32"/>
      <c r="N3142" s="57" t="str">
        <f t="shared" si="17"/>
        <v/>
      </c>
      <c r="O3142" s="54">
        <f t="shared" ca="1" si="3"/>
        <v>83</v>
      </c>
      <c r="P3142" s="55">
        <f t="shared" ca="1" si="13"/>
        <v>-1.291786832685408E+23</v>
      </c>
      <c r="Q3142" s="56">
        <f t="shared" ca="1" si="14"/>
        <v>6.3297554801584993E+24</v>
      </c>
      <c r="R3142" s="57">
        <f t="shared" ca="1" si="15"/>
        <v>1</v>
      </c>
      <c r="S3142" s="8"/>
      <c r="T3142" s="8"/>
      <c r="U3142" s="8"/>
      <c r="V3142" s="8"/>
      <c r="W3142" s="8"/>
      <c r="X3142" s="8"/>
      <c r="Y3142" s="8"/>
      <c r="Z3142" s="8"/>
    </row>
    <row r="3143" spans="1:26" ht="15.75" customHeight="1">
      <c r="A3143" s="8"/>
      <c r="B3143" s="8"/>
      <c r="C3143" s="8"/>
      <c r="D3143" s="8"/>
      <c r="E3143" s="8"/>
      <c r="F3143" s="8"/>
      <c r="G3143" s="8"/>
      <c r="H3143" s="8"/>
      <c r="I3143" s="8"/>
      <c r="J3143" s="8"/>
      <c r="K3143" s="8"/>
      <c r="L3143" s="8"/>
      <c r="M3143" s="32"/>
      <c r="N3143" s="57" t="str">
        <f t="shared" si="17"/>
        <v/>
      </c>
      <c r="O3143" s="54">
        <f t="shared" ca="1" si="3"/>
        <v>43</v>
      </c>
      <c r="P3143" s="55">
        <f t="shared" ca="1" si="13"/>
        <v>2.5319021920633999E+23</v>
      </c>
      <c r="Q3143" s="56">
        <f t="shared" ca="1" si="14"/>
        <v>6.5829456993648394E+24</v>
      </c>
      <c r="R3143" s="57">
        <f t="shared" ca="1" si="15"/>
        <v>0</v>
      </c>
      <c r="S3143" s="8"/>
      <c r="T3143" s="8"/>
      <c r="U3143" s="8"/>
      <c r="V3143" s="8"/>
      <c r="W3143" s="8"/>
      <c r="X3143" s="8"/>
      <c r="Y3143" s="8"/>
      <c r="Z3143" s="8"/>
    </row>
    <row r="3144" spans="1:26" ht="15.75" customHeight="1">
      <c r="A3144" s="8"/>
      <c r="B3144" s="8"/>
      <c r="C3144" s="8"/>
      <c r="D3144" s="8"/>
      <c r="E3144" s="8"/>
      <c r="F3144" s="8"/>
      <c r="G3144" s="8"/>
      <c r="H3144" s="8"/>
      <c r="I3144" s="8"/>
      <c r="J3144" s="8"/>
      <c r="K3144" s="8"/>
      <c r="L3144" s="8"/>
      <c r="M3144" s="32"/>
      <c r="N3144" s="57" t="str">
        <f t="shared" si="17"/>
        <v/>
      </c>
      <c r="O3144" s="54">
        <f t="shared" ca="1" si="3"/>
        <v>74</v>
      </c>
      <c r="P3144" s="55">
        <f t="shared" ca="1" si="13"/>
        <v>-1.3165891398729679E+23</v>
      </c>
      <c r="Q3144" s="56">
        <f t="shared" ca="1" si="14"/>
        <v>6.4512867853775427E+24</v>
      </c>
      <c r="R3144" s="57">
        <f t="shared" ca="1" si="15"/>
        <v>1</v>
      </c>
      <c r="S3144" s="8"/>
      <c r="T3144" s="8"/>
      <c r="U3144" s="8"/>
      <c r="V3144" s="8"/>
      <c r="W3144" s="8"/>
      <c r="X3144" s="8"/>
      <c r="Y3144" s="8"/>
      <c r="Z3144" s="8"/>
    </row>
    <row r="3145" spans="1:26" ht="15.75" customHeight="1">
      <c r="A3145" s="8"/>
      <c r="B3145" s="8"/>
      <c r="C3145" s="8"/>
      <c r="D3145" s="8"/>
      <c r="E3145" s="8"/>
      <c r="F3145" s="8"/>
      <c r="G3145" s="8"/>
      <c r="H3145" s="8"/>
      <c r="I3145" s="8"/>
      <c r="J3145" s="8"/>
      <c r="K3145" s="8"/>
      <c r="L3145" s="8"/>
      <c r="M3145" s="32"/>
      <c r="N3145" s="57" t="str">
        <f t="shared" si="17"/>
        <v/>
      </c>
      <c r="O3145" s="54">
        <f t="shared" ca="1" si="3"/>
        <v>85</v>
      </c>
      <c r="P3145" s="55">
        <f t="shared" ca="1" si="13"/>
        <v>-1.2902573570755086E+23</v>
      </c>
      <c r="Q3145" s="56">
        <f t="shared" ca="1" si="14"/>
        <v>6.3222610496699913E+24</v>
      </c>
      <c r="R3145" s="57">
        <f t="shared" ca="1" si="15"/>
        <v>2</v>
      </c>
      <c r="S3145" s="8"/>
      <c r="T3145" s="8"/>
      <c r="U3145" s="8"/>
      <c r="V3145" s="8"/>
      <c r="W3145" s="8"/>
      <c r="X3145" s="8"/>
      <c r="Y3145" s="8"/>
      <c r="Z3145" s="8"/>
    </row>
    <row r="3146" spans="1:26" ht="15.75" customHeight="1">
      <c r="A3146" s="8"/>
      <c r="B3146" s="8"/>
      <c r="C3146" s="8"/>
      <c r="D3146" s="8"/>
      <c r="E3146" s="8"/>
      <c r="F3146" s="8"/>
      <c r="G3146" s="8"/>
      <c r="H3146" s="8"/>
      <c r="I3146" s="8"/>
      <c r="J3146" s="8"/>
      <c r="K3146" s="8"/>
      <c r="L3146" s="8"/>
      <c r="M3146" s="32"/>
      <c r="N3146" s="57" t="str">
        <f t="shared" si="17"/>
        <v/>
      </c>
      <c r="O3146" s="54">
        <f t="shared" ca="1" si="3"/>
        <v>7</v>
      </c>
      <c r="P3146" s="55">
        <f t="shared" ca="1" si="13"/>
        <v>2.5289044198679965E+23</v>
      </c>
      <c r="Q3146" s="56">
        <f t="shared" ca="1" si="14"/>
        <v>6.5751514916567914E+24</v>
      </c>
      <c r="R3146" s="57">
        <f t="shared" ca="1" si="15"/>
        <v>0</v>
      </c>
      <c r="S3146" s="8"/>
      <c r="T3146" s="8"/>
      <c r="U3146" s="8"/>
      <c r="V3146" s="8"/>
      <c r="W3146" s="8"/>
      <c r="X3146" s="8"/>
      <c r="Y3146" s="8"/>
      <c r="Z3146" s="8"/>
    </row>
    <row r="3147" spans="1:26" ht="15.75" customHeight="1">
      <c r="A3147" s="8"/>
      <c r="B3147" s="8"/>
      <c r="C3147" s="8"/>
      <c r="D3147" s="8"/>
      <c r="E3147" s="8"/>
      <c r="F3147" s="8"/>
      <c r="G3147" s="8"/>
      <c r="H3147" s="8"/>
      <c r="I3147" s="8"/>
      <c r="J3147" s="8"/>
      <c r="K3147" s="8"/>
      <c r="L3147" s="8"/>
      <c r="M3147" s="32"/>
      <c r="N3147" s="57" t="str">
        <f t="shared" si="17"/>
        <v/>
      </c>
      <c r="O3147" s="54">
        <f t="shared" ca="1" si="3"/>
        <v>37</v>
      </c>
      <c r="P3147" s="55">
        <f t="shared" ca="1" si="13"/>
        <v>2.6300605966627166E+23</v>
      </c>
      <c r="Q3147" s="56">
        <f t="shared" ca="1" si="14"/>
        <v>6.8381575513230628E+24</v>
      </c>
      <c r="R3147" s="57">
        <f t="shared" ca="1" si="15"/>
        <v>0</v>
      </c>
      <c r="S3147" s="8"/>
      <c r="T3147" s="8"/>
      <c r="U3147" s="8"/>
      <c r="V3147" s="8"/>
      <c r="W3147" s="8"/>
      <c r="X3147" s="8"/>
      <c r="Y3147" s="8"/>
      <c r="Z3147" s="8"/>
    </row>
    <row r="3148" spans="1:26" ht="15.75" customHeight="1">
      <c r="A3148" s="8"/>
      <c r="B3148" s="8"/>
      <c r="C3148" s="8"/>
      <c r="D3148" s="8"/>
      <c r="E3148" s="8"/>
      <c r="F3148" s="8"/>
      <c r="G3148" s="8"/>
      <c r="H3148" s="8"/>
      <c r="I3148" s="8"/>
      <c r="J3148" s="8"/>
      <c r="K3148" s="8"/>
      <c r="L3148" s="8"/>
      <c r="M3148" s="32"/>
      <c r="N3148" s="57" t="str">
        <f t="shared" si="17"/>
        <v/>
      </c>
      <c r="O3148" s="54">
        <f t="shared" ca="1" si="3"/>
        <v>61</v>
      </c>
      <c r="P3148" s="55">
        <f t="shared" ca="1" si="13"/>
        <v>-1.3676315102646126E+23</v>
      </c>
      <c r="Q3148" s="56">
        <f t="shared" ca="1" si="14"/>
        <v>6.701394400296602E+24</v>
      </c>
      <c r="R3148" s="57">
        <f t="shared" ca="1" si="15"/>
        <v>1</v>
      </c>
      <c r="S3148" s="8"/>
      <c r="T3148" s="8"/>
      <c r="U3148" s="8"/>
      <c r="V3148" s="8"/>
      <c r="W3148" s="8"/>
      <c r="X3148" s="8"/>
      <c r="Y3148" s="8"/>
      <c r="Z3148" s="8"/>
    </row>
    <row r="3149" spans="1:26" ht="15.75" customHeight="1">
      <c r="A3149" s="8"/>
      <c r="B3149" s="8"/>
      <c r="C3149" s="8"/>
      <c r="D3149" s="8"/>
      <c r="E3149" s="8"/>
      <c r="F3149" s="8"/>
      <c r="G3149" s="8"/>
      <c r="H3149" s="8"/>
      <c r="I3149" s="8"/>
      <c r="J3149" s="8"/>
      <c r="K3149" s="8"/>
      <c r="L3149" s="8"/>
      <c r="M3149" s="32"/>
      <c r="N3149" s="57" t="str">
        <f t="shared" si="17"/>
        <v/>
      </c>
      <c r="O3149" s="54">
        <f t="shared" ca="1" si="3"/>
        <v>37</v>
      </c>
      <c r="P3149" s="55">
        <f t="shared" ca="1" si="13"/>
        <v>2.6805577601186408E+23</v>
      </c>
      <c r="Q3149" s="56">
        <f t="shared" ca="1" si="14"/>
        <v>6.9694501763084658E+24</v>
      </c>
      <c r="R3149" s="57">
        <f t="shared" ca="1" si="15"/>
        <v>0</v>
      </c>
      <c r="S3149" s="8"/>
      <c r="T3149" s="8"/>
      <c r="U3149" s="8"/>
      <c r="V3149" s="8"/>
      <c r="W3149" s="8"/>
      <c r="X3149" s="8"/>
      <c r="Y3149" s="8"/>
      <c r="Z3149" s="8"/>
    </row>
    <row r="3150" spans="1:26" ht="15.75" customHeight="1">
      <c r="A3150" s="8"/>
      <c r="B3150" s="8"/>
      <c r="C3150" s="8"/>
      <c r="D3150" s="8"/>
      <c r="E3150" s="8"/>
      <c r="F3150" s="8"/>
      <c r="G3150" s="8"/>
      <c r="H3150" s="8"/>
      <c r="I3150" s="8"/>
      <c r="J3150" s="8"/>
      <c r="K3150" s="8"/>
      <c r="L3150" s="8"/>
      <c r="M3150" s="32"/>
      <c r="N3150" s="57" t="str">
        <f t="shared" si="17"/>
        <v/>
      </c>
      <c r="O3150" s="54">
        <f t="shared" ca="1" si="3"/>
        <v>24</v>
      </c>
      <c r="P3150" s="55">
        <f t="shared" ca="1" si="13"/>
        <v>2.7877800705233862E+23</v>
      </c>
      <c r="Q3150" s="56">
        <f t="shared" ca="1" si="14"/>
        <v>7.2482281833608043E+24</v>
      </c>
      <c r="R3150" s="57">
        <f t="shared" ca="1" si="15"/>
        <v>0</v>
      </c>
      <c r="S3150" s="8"/>
      <c r="T3150" s="8"/>
      <c r="U3150" s="8"/>
      <c r="V3150" s="8"/>
      <c r="W3150" s="8"/>
      <c r="X3150" s="8"/>
      <c r="Y3150" s="8"/>
      <c r="Z3150" s="8"/>
    </row>
    <row r="3151" spans="1:26" ht="15.75" customHeight="1">
      <c r="A3151" s="8"/>
      <c r="B3151" s="8"/>
      <c r="C3151" s="8"/>
      <c r="D3151" s="8"/>
      <c r="E3151" s="8"/>
      <c r="F3151" s="8"/>
      <c r="G3151" s="8"/>
      <c r="H3151" s="8"/>
      <c r="I3151" s="8"/>
      <c r="J3151" s="8"/>
      <c r="K3151" s="8"/>
      <c r="L3151" s="8"/>
      <c r="M3151" s="32"/>
      <c r="N3151" s="57" t="str">
        <f t="shared" si="17"/>
        <v/>
      </c>
      <c r="O3151" s="54">
        <f t="shared" ca="1" si="3"/>
        <v>91</v>
      </c>
      <c r="P3151" s="55">
        <f t="shared" ca="1" si="13"/>
        <v>-1.4496456366721609E+23</v>
      </c>
      <c r="Q3151" s="56">
        <f t="shared" ca="1" si="14"/>
        <v>7.1032636196935884E+24</v>
      </c>
      <c r="R3151" s="57">
        <f t="shared" ca="1" si="15"/>
        <v>1</v>
      </c>
      <c r="S3151" s="8"/>
      <c r="T3151" s="8"/>
      <c r="U3151" s="8"/>
      <c r="V3151" s="8"/>
      <c r="W3151" s="8"/>
      <c r="X3151" s="8"/>
      <c r="Y3151" s="8"/>
      <c r="Z3151" s="8"/>
    </row>
    <row r="3152" spans="1:26" ht="15.75" customHeight="1">
      <c r="A3152" s="8"/>
      <c r="B3152" s="8"/>
      <c r="C3152" s="8"/>
      <c r="D3152" s="8"/>
      <c r="E3152" s="8"/>
      <c r="F3152" s="8"/>
      <c r="G3152" s="8"/>
      <c r="H3152" s="8"/>
      <c r="I3152" s="8"/>
      <c r="J3152" s="8"/>
      <c r="K3152" s="8"/>
      <c r="L3152" s="8"/>
      <c r="M3152" s="32"/>
      <c r="N3152" s="57" t="str">
        <f t="shared" si="17"/>
        <v/>
      </c>
      <c r="O3152" s="54">
        <f t="shared" ca="1" si="3"/>
        <v>31</v>
      </c>
      <c r="P3152" s="55">
        <f t="shared" ca="1" si="13"/>
        <v>2.8413054478774354E+23</v>
      </c>
      <c r="Q3152" s="56">
        <f t="shared" ca="1" si="14"/>
        <v>7.3873941644813321E+24</v>
      </c>
      <c r="R3152" s="57">
        <f t="shared" ca="1" si="15"/>
        <v>0</v>
      </c>
      <c r="S3152" s="8"/>
      <c r="T3152" s="8"/>
      <c r="U3152" s="8"/>
      <c r="V3152" s="8"/>
      <c r="W3152" s="8"/>
      <c r="X3152" s="8"/>
      <c r="Y3152" s="8"/>
      <c r="Z3152" s="8"/>
    </row>
    <row r="3153" spans="1:26" ht="15.75" customHeight="1">
      <c r="A3153" s="8"/>
      <c r="B3153" s="8"/>
      <c r="C3153" s="8"/>
      <c r="D3153" s="8"/>
      <c r="E3153" s="8"/>
      <c r="F3153" s="8"/>
      <c r="G3153" s="8"/>
      <c r="H3153" s="8"/>
      <c r="I3153" s="8"/>
      <c r="J3153" s="8"/>
      <c r="K3153" s="8"/>
      <c r="L3153" s="8"/>
      <c r="M3153" s="32"/>
      <c r="N3153" s="57" t="str">
        <f t="shared" si="17"/>
        <v/>
      </c>
      <c r="O3153" s="54">
        <f t="shared" ca="1" si="3"/>
        <v>8</v>
      </c>
      <c r="P3153" s="55">
        <f t="shared" ca="1" si="13"/>
        <v>2.954957665792533E+23</v>
      </c>
      <c r="Q3153" s="56">
        <f t="shared" ca="1" si="14"/>
        <v>7.6828899310605858E+24</v>
      </c>
      <c r="R3153" s="57">
        <f t="shared" ca="1" si="15"/>
        <v>0</v>
      </c>
      <c r="S3153" s="8"/>
      <c r="T3153" s="8"/>
      <c r="U3153" s="8"/>
      <c r="V3153" s="8"/>
      <c r="W3153" s="8"/>
      <c r="X3153" s="8"/>
      <c r="Y3153" s="8"/>
      <c r="Z3153" s="8"/>
    </row>
    <row r="3154" spans="1:26" ht="15.75" customHeight="1">
      <c r="A3154" s="8"/>
      <c r="B3154" s="8"/>
      <c r="C3154" s="8"/>
      <c r="D3154" s="8"/>
      <c r="E3154" s="8"/>
      <c r="F3154" s="8"/>
      <c r="G3154" s="8"/>
      <c r="H3154" s="8"/>
      <c r="I3154" s="8"/>
      <c r="J3154" s="8"/>
      <c r="K3154" s="8"/>
      <c r="L3154" s="8"/>
      <c r="M3154" s="32"/>
      <c r="N3154" s="57" t="str">
        <f t="shared" si="17"/>
        <v/>
      </c>
      <c r="O3154" s="54">
        <f t="shared" ca="1" si="3"/>
        <v>36</v>
      </c>
      <c r="P3154" s="55">
        <f t="shared" ca="1" si="13"/>
        <v>3.0731559724242344E+23</v>
      </c>
      <c r="Q3154" s="56">
        <f t="shared" ca="1" si="14"/>
        <v>7.990205528303009E+24</v>
      </c>
      <c r="R3154" s="57">
        <f t="shared" ca="1" si="15"/>
        <v>0</v>
      </c>
      <c r="S3154" s="8"/>
      <c r="T3154" s="8"/>
      <c r="U3154" s="8"/>
      <c r="V3154" s="8"/>
      <c r="W3154" s="8"/>
      <c r="X3154" s="8"/>
      <c r="Y3154" s="8"/>
      <c r="Z3154" s="8"/>
    </row>
    <row r="3155" spans="1:26" ht="15.75" customHeight="1">
      <c r="A3155" s="8"/>
      <c r="B3155" s="8"/>
      <c r="C3155" s="8"/>
      <c r="D3155" s="8"/>
      <c r="E3155" s="8"/>
      <c r="F3155" s="8"/>
      <c r="G3155" s="8"/>
      <c r="H3155" s="8"/>
      <c r="I3155" s="8"/>
      <c r="J3155" s="8"/>
      <c r="K3155" s="8"/>
      <c r="L3155" s="8"/>
      <c r="M3155" s="32"/>
      <c r="N3155" s="57" t="str">
        <f t="shared" si="17"/>
        <v/>
      </c>
      <c r="O3155" s="54">
        <f t="shared" ca="1" si="3"/>
        <v>16</v>
      </c>
      <c r="P3155" s="55">
        <f t="shared" ca="1" si="13"/>
        <v>3.1960822113212034E+23</v>
      </c>
      <c r="Q3155" s="56">
        <f t="shared" ca="1" si="14"/>
        <v>8.3098137494351298E+24</v>
      </c>
      <c r="R3155" s="57">
        <f t="shared" ca="1" si="15"/>
        <v>0</v>
      </c>
      <c r="S3155" s="8"/>
      <c r="T3155" s="8"/>
      <c r="U3155" s="8"/>
      <c r="V3155" s="8"/>
      <c r="W3155" s="8"/>
      <c r="X3155" s="8"/>
      <c r="Y3155" s="8"/>
      <c r="Z3155" s="8"/>
    </row>
    <row r="3156" spans="1:26" ht="15.75" customHeight="1">
      <c r="A3156" s="8"/>
      <c r="B3156" s="8"/>
      <c r="C3156" s="8"/>
      <c r="D3156" s="8"/>
      <c r="E3156" s="8"/>
      <c r="F3156" s="8"/>
      <c r="G3156" s="8"/>
      <c r="H3156" s="8"/>
      <c r="I3156" s="8"/>
      <c r="J3156" s="8"/>
      <c r="K3156" s="8"/>
      <c r="L3156" s="8"/>
      <c r="M3156" s="32"/>
      <c r="N3156" s="57" t="str">
        <f t="shared" si="17"/>
        <v/>
      </c>
      <c r="O3156" s="54">
        <f t="shared" ca="1" si="3"/>
        <v>52</v>
      </c>
      <c r="P3156" s="55">
        <f t="shared" ca="1" si="13"/>
        <v>3.323925499774052E+23</v>
      </c>
      <c r="Q3156" s="56">
        <f t="shared" ca="1" si="14"/>
        <v>8.6422062994125349E+24</v>
      </c>
      <c r="R3156" s="57">
        <f t="shared" ca="1" si="15"/>
        <v>0</v>
      </c>
      <c r="S3156" s="8"/>
      <c r="T3156" s="8"/>
      <c r="U3156" s="8"/>
      <c r="V3156" s="8"/>
      <c r="W3156" s="8"/>
      <c r="X3156" s="8"/>
      <c r="Y3156" s="8"/>
      <c r="Z3156" s="8"/>
    </row>
    <row r="3157" spans="1:26" ht="15.75" customHeight="1">
      <c r="A3157" s="8"/>
      <c r="B3157" s="8"/>
      <c r="C3157" s="8"/>
      <c r="D3157" s="8"/>
      <c r="E3157" s="8"/>
      <c r="F3157" s="8"/>
      <c r="G3157" s="8"/>
      <c r="H3157" s="8"/>
      <c r="I3157" s="8"/>
      <c r="J3157" s="8"/>
      <c r="K3157" s="8"/>
      <c r="L3157" s="8"/>
      <c r="M3157" s="32"/>
      <c r="N3157" s="57" t="str">
        <f t="shared" si="17"/>
        <v/>
      </c>
      <c r="O3157" s="54">
        <f t="shared" ca="1" si="3"/>
        <v>77</v>
      </c>
      <c r="P3157" s="55">
        <f t="shared" ca="1" si="13"/>
        <v>-1.728441259882507E+23</v>
      </c>
      <c r="Q3157" s="56">
        <f t="shared" ca="1" si="14"/>
        <v>8.469362173424284E+24</v>
      </c>
      <c r="R3157" s="57">
        <f t="shared" ca="1" si="15"/>
        <v>1</v>
      </c>
      <c r="S3157" s="8"/>
      <c r="T3157" s="8"/>
      <c r="U3157" s="8"/>
      <c r="V3157" s="8"/>
      <c r="W3157" s="8"/>
      <c r="X3157" s="8"/>
      <c r="Y3157" s="8"/>
      <c r="Z3157" s="8"/>
    </row>
    <row r="3158" spans="1:26" ht="15.75" customHeight="1">
      <c r="A3158" s="8"/>
      <c r="B3158" s="8"/>
      <c r="C3158" s="8"/>
      <c r="D3158" s="8"/>
      <c r="E3158" s="8"/>
      <c r="F3158" s="8"/>
      <c r="G3158" s="8"/>
      <c r="H3158" s="8"/>
      <c r="I3158" s="8"/>
      <c r="J3158" s="8"/>
      <c r="K3158" s="8"/>
      <c r="L3158" s="8"/>
      <c r="M3158" s="32"/>
      <c r="N3158" s="57" t="str">
        <f t="shared" si="17"/>
        <v/>
      </c>
      <c r="O3158" s="54">
        <f t="shared" ca="1" si="3"/>
        <v>35</v>
      </c>
      <c r="P3158" s="55">
        <f t="shared" ca="1" si="13"/>
        <v>3.3877448693697133E+23</v>
      </c>
      <c r="Q3158" s="56">
        <f t="shared" ca="1" si="14"/>
        <v>8.8081366603612554E+24</v>
      </c>
      <c r="R3158" s="57">
        <f t="shared" ca="1" si="15"/>
        <v>0</v>
      </c>
      <c r="S3158" s="8"/>
      <c r="T3158" s="8"/>
      <c r="U3158" s="8"/>
      <c r="V3158" s="8"/>
      <c r="W3158" s="8"/>
      <c r="X3158" s="8"/>
      <c r="Y3158" s="8"/>
      <c r="Z3158" s="8"/>
    </row>
    <row r="3159" spans="1:26" ht="15.75" customHeight="1">
      <c r="A3159" s="8"/>
      <c r="B3159" s="8"/>
      <c r="C3159" s="8"/>
      <c r="D3159" s="8"/>
      <c r="E3159" s="8"/>
      <c r="F3159" s="8"/>
      <c r="G3159" s="8"/>
      <c r="H3159" s="8"/>
      <c r="I3159" s="8"/>
      <c r="J3159" s="8"/>
      <c r="K3159" s="8"/>
      <c r="L3159" s="8"/>
      <c r="M3159" s="32"/>
      <c r="N3159" s="57" t="str">
        <f t="shared" si="17"/>
        <v/>
      </c>
      <c r="O3159" s="54">
        <f t="shared" ca="1" si="3"/>
        <v>13</v>
      </c>
      <c r="P3159" s="55">
        <f t="shared" ca="1" si="13"/>
        <v>3.523254664144502E+23</v>
      </c>
      <c r="Q3159" s="56">
        <f t="shared" ca="1" si="14"/>
        <v>9.1604621267757055E+24</v>
      </c>
      <c r="R3159" s="57">
        <f t="shared" ca="1" si="15"/>
        <v>0</v>
      </c>
      <c r="S3159" s="8"/>
      <c r="T3159" s="8"/>
      <c r="U3159" s="8"/>
      <c r="V3159" s="8"/>
      <c r="W3159" s="8"/>
      <c r="X3159" s="8"/>
      <c r="Y3159" s="8"/>
      <c r="Z3159" s="8"/>
    </row>
    <row r="3160" spans="1:26" ht="15.75" customHeight="1">
      <c r="A3160" s="8"/>
      <c r="B3160" s="8"/>
      <c r="C3160" s="8"/>
      <c r="D3160" s="8"/>
      <c r="E3160" s="8"/>
      <c r="F3160" s="8"/>
      <c r="G3160" s="8"/>
      <c r="H3160" s="8"/>
      <c r="I3160" s="8"/>
      <c r="J3160" s="8"/>
      <c r="K3160" s="8"/>
      <c r="L3160" s="8"/>
      <c r="M3160" s="32"/>
      <c r="N3160" s="57" t="str">
        <f t="shared" si="17"/>
        <v/>
      </c>
      <c r="O3160" s="54">
        <f t="shared" ca="1" si="3"/>
        <v>66</v>
      </c>
      <c r="P3160" s="55">
        <f t="shared" ca="1" si="13"/>
        <v>-1.8320924253551413E+23</v>
      </c>
      <c r="Q3160" s="56">
        <f t="shared" ca="1" si="14"/>
        <v>8.977252884240191E+24</v>
      </c>
      <c r="R3160" s="57">
        <f t="shared" ca="1" si="15"/>
        <v>1</v>
      </c>
      <c r="S3160" s="8"/>
      <c r="T3160" s="8"/>
      <c r="U3160" s="8"/>
      <c r="V3160" s="8"/>
      <c r="W3160" s="8"/>
      <c r="X3160" s="8"/>
      <c r="Y3160" s="8"/>
      <c r="Z3160" s="8"/>
    </row>
    <row r="3161" spans="1:26" ht="15.75" customHeight="1">
      <c r="A3161" s="8"/>
      <c r="B3161" s="8"/>
      <c r="C3161" s="8"/>
      <c r="D3161" s="8"/>
      <c r="E3161" s="8"/>
      <c r="F3161" s="8"/>
      <c r="G3161" s="8"/>
      <c r="H3161" s="8"/>
      <c r="I3161" s="8"/>
      <c r="J3161" s="8"/>
      <c r="K3161" s="8"/>
      <c r="L3161" s="8"/>
      <c r="M3161" s="32"/>
      <c r="N3161" s="57" t="str">
        <f t="shared" si="17"/>
        <v/>
      </c>
      <c r="O3161" s="54">
        <f t="shared" ca="1" si="3"/>
        <v>22</v>
      </c>
      <c r="P3161" s="55">
        <f t="shared" ca="1" si="13"/>
        <v>3.5909011536960763E+23</v>
      </c>
      <c r="Q3161" s="56">
        <f t="shared" ca="1" si="14"/>
        <v>9.3363429996097984E+24</v>
      </c>
      <c r="R3161" s="57">
        <f t="shared" ca="1" si="15"/>
        <v>0</v>
      </c>
      <c r="S3161" s="8"/>
      <c r="T3161" s="8"/>
      <c r="U3161" s="8"/>
      <c r="V3161" s="8"/>
      <c r="W3161" s="8"/>
      <c r="X3161" s="8"/>
      <c r="Y3161" s="8"/>
      <c r="Z3161" s="8"/>
    </row>
    <row r="3162" spans="1:26" ht="15.75" customHeight="1">
      <c r="A3162" s="8"/>
      <c r="B3162" s="8"/>
      <c r="C3162" s="8"/>
      <c r="D3162" s="8"/>
      <c r="E3162" s="8"/>
      <c r="F3162" s="8"/>
      <c r="G3162" s="8"/>
      <c r="H3162" s="8"/>
      <c r="I3162" s="8"/>
      <c r="J3162" s="8"/>
      <c r="K3162" s="8"/>
      <c r="L3162" s="8"/>
      <c r="M3162" s="32"/>
      <c r="N3162" s="57" t="str">
        <f t="shared" si="17"/>
        <v/>
      </c>
      <c r="O3162" s="54">
        <f t="shared" ca="1" si="3"/>
        <v>98</v>
      </c>
      <c r="P3162" s="55">
        <f t="shared" ca="1" si="13"/>
        <v>-1.8672685999219597E+23</v>
      </c>
      <c r="Q3162" s="56">
        <f t="shared" ca="1" si="14"/>
        <v>9.1496161396176024E+24</v>
      </c>
      <c r="R3162" s="57">
        <f t="shared" ca="1" si="15"/>
        <v>1</v>
      </c>
      <c r="S3162" s="8"/>
      <c r="T3162" s="8"/>
      <c r="U3162" s="8"/>
      <c r="V3162" s="8"/>
      <c r="W3162" s="8"/>
      <c r="X3162" s="8"/>
      <c r="Y3162" s="8"/>
      <c r="Z3162" s="8"/>
    </row>
    <row r="3163" spans="1:26" ht="15.75" customHeight="1">
      <c r="A3163" s="8"/>
      <c r="B3163" s="8"/>
      <c r="C3163" s="8"/>
      <c r="D3163" s="8"/>
      <c r="E3163" s="8"/>
      <c r="F3163" s="8"/>
      <c r="G3163" s="8"/>
      <c r="H3163" s="8"/>
      <c r="I3163" s="8"/>
      <c r="J3163" s="8"/>
      <c r="K3163" s="8"/>
      <c r="L3163" s="8"/>
      <c r="M3163" s="32"/>
      <c r="N3163" s="57" t="str">
        <f t="shared" si="17"/>
        <v/>
      </c>
      <c r="O3163" s="54">
        <f t="shared" ca="1" si="3"/>
        <v>72</v>
      </c>
      <c r="P3163" s="55">
        <f t="shared" ca="1" si="13"/>
        <v>-1.8299232279235206E+23</v>
      </c>
      <c r="Q3163" s="56">
        <f t="shared" ca="1" si="14"/>
        <v>8.9666238168252504E+24</v>
      </c>
      <c r="R3163" s="57">
        <f t="shared" ca="1" si="15"/>
        <v>2</v>
      </c>
      <c r="S3163" s="8"/>
      <c r="T3163" s="8"/>
      <c r="U3163" s="8"/>
      <c r="V3163" s="8"/>
      <c r="W3163" s="8"/>
      <c r="X3163" s="8"/>
      <c r="Y3163" s="8"/>
      <c r="Z3163" s="8"/>
    </row>
    <row r="3164" spans="1:26" ht="15.75" customHeight="1">
      <c r="A3164" s="8"/>
      <c r="B3164" s="8"/>
      <c r="C3164" s="8"/>
      <c r="D3164" s="8"/>
      <c r="E3164" s="8"/>
      <c r="F3164" s="8"/>
      <c r="G3164" s="8"/>
      <c r="H3164" s="8"/>
      <c r="I3164" s="8"/>
      <c r="J3164" s="8"/>
      <c r="K3164" s="8"/>
      <c r="L3164" s="8"/>
      <c r="M3164" s="32"/>
      <c r="N3164" s="57" t="str">
        <f t="shared" si="17"/>
        <v/>
      </c>
      <c r="O3164" s="54">
        <f t="shared" ca="1" si="3"/>
        <v>16</v>
      </c>
      <c r="P3164" s="55">
        <f t="shared" ca="1" si="13"/>
        <v>3.5866495267301001E+23</v>
      </c>
      <c r="Q3164" s="56">
        <f t="shared" ca="1" si="14"/>
        <v>9.3252887694982599E+24</v>
      </c>
      <c r="R3164" s="57">
        <f t="shared" ca="1" si="15"/>
        <v>0</v>
      </c>
      <c r="S3164" s="8"/>
      <c r="T3164" s="8"/>
      <c r="U3164" s="8"/>
      <c r="V3164" s="8"/>
      <c r="W3164" s="8"/>
      <c r="X3164" s="8"/>
      <c r="Y3164" s="8"/>
      <c r="Z3164" s="8"/>
    </row>
    <row r="3165" spans="1:26" ht="15.75" customHeight="1">
      <c r="A3165" s="8"/>
      <c r="B3165" s="8"/>
      <c r="C3165" s="8"/>
      <c r="D3165" s="8"/>
      <c r="E3165" s="8"/>
      <c r="F3165" s="8"/>
      <c r="G3165" s="8"/>
      <c r="H3165" s="8"/>
      <c r="I3165" s="8"/>
      <c r="J3165" s="8"/>
      <c r="K3165" s="8"/>
      <c r="L3165" s="8"/>
      <c r="M3165" s="32"/>
      <c r="N3165" s="57" t="str">
        <f t="shared" si="17"/>
        <v/>
      </c>
      <c r="O3165" s="54">
        <f t="shared" ca="1" si="3"/>
        <v>26</v>
      </c>
      <c r="P3165" s="55">
        <f t="shared" ca="1" si="13"/>
        <v>3.7301155077993038E+23</v>
      </c>
      <c r="Q3165" s="56">
        <f t="shared" ca="1" si="14"/>
        <v>9.6983003202781902E+24</v>
      </c>
      <c r="R3165" s="57">
        <f t="shared" ca="1" si="15"/>
        <v>0</v>
      </c>
      <c r="S3165" s="8"/>
      <c r="T3165" s="8"/>
      <c r="U3165" s="8"/>
      <c r="V3165" s="8"/>
      <c r="W3165" s="8"/>
      <c r="X3165" s="8"/>
      <c r="Y3165" s="8"/>
      <c r="Z3165" s="8"/>
    </row>
    <row r="3166" spans="1:26" ht="15.75" customHeight="1">
      <c r="A3166" s="8"/>
      <c r="B3166" s="8"/>
      <c r="C3166" s="8"/>
      <c r="D3166" s="8"/>
      <c r="E3166" s="8"/>
      <c r="F3166" s="8"/>
      <c r="G3166" s="8"/>
      <c r="H3166" s="8"/>
      <c r="I3166" s="8"/>
      <c r="J3166" s="8"/>
      <c r="K3166" s="8"/>
      <c r="L3166" s="8"/>
      <c r="M3166" s="32"/>
      <c r="N3166" s="57" t="str">
        <f t="shared" si="17"/>
        <v/>
      </c>
      <c r="O3166" s="54">
        <f t="shared" ca="1" si="3"/>
        <v>67</v>
      </c>
      <c r="P3166" s="55">
        <f t="shared" ca="1" si="13"/>
        <v>-1.9396600640556382E+23</v>
      </c>
      <c r="Q3166" s="56">
        <f t="shared" ca="1" si="14"/>
        <v>9.5043343138726265E+24</v>
      </c>
      <c r="R3166" s="57">
        <f t="shared" ca="1" si="15"/>
        <v>1</v>
      </c>
      <c r="S3166" s="8"/>
      <c r="T3166" s="8"/>
      <c r="U3166" s="8"/>
      <c r="V3166" s="8"/>
      <c r="W3166" s="8"/>
      <c r="X3166" s="8"/>
      <c r="Y3166" s="8"/>
      <c r="Z3166" s="8"/>
    </row>
    <row r="3167" spans="1:26" ht="15.75" customHeight="1">
      <c r="A3167" s="8"/>
      <c r="B3167" s="8"/>
      <c r="C3167" s="8"/>
      <c r="D3167" s="8"/>
      <c r="E3167" s="8"/>
      <c r="F3167" s="8"/>
      <c r="G3167" s="8"/>
      <c r="H3167" s="8"/>
      <c r="I3167" s="8"/>
      <c r="J3167" s="8"/>
      <c r="K3167" s="8"/>
      <c r="L3167" s="8"/>
      <c r="M3167" s="32"/>
      <c r="N3167" s="57" t="str">
        <f t="shared" si="17"/>
        <v/>
      </c>
      <c r="O3167" s="54">
        <f t="shared" ca="1" si="3"/>
        <v>56</v>
      </c>
      <c r="P3167" s="55">
        <f t="shared" ca="1" si="13"/>
        <v>3.8017337255490507E+23</v>
      </c>
      <c r="Q3167" s="56">
        <f t="shared" ca="1" si="14"/>
        <v>9.8845076864275319E+24</v>
      </c>
      <c r="R3167" s="57">
        <f t="shared" ca="1" si="15"/>
        <v>0</v>
      </c>
      <c r="S3167" s="8"/>
      <c r="T3167" s="8"/>
      <c r="U3167" s="8"/>
      <c r="V3167" s="8"/>
      <c r="W3167" s="8"/>
      <c r="X3167" s="8"/>
      <c r="Y3167" s="8"/>
      <c r="Z3167" s="8"/>
    </row>
    <row r="3168" spans="1:26" ht="15.75" customHeight="1">
      <c r="A3168" s="8"/>
      <c r="B3168" s="8"/>
      <c r="C3168" s="8"/>
      <c r="D3168" s="8"/>
      <c r="E3168" s="8"/>
      <c r="F3168" s="8"/>
      <c r="G3168" s="8"/>
      <c r="H3168" s="8"/>
      <c r="I3168" s="8"/>
      <c r="J3168" s="8"/>
      <c r="K3168" s="8"/>
      <c r="L3168" s="8"/>
      <c r="M3168" s="32"/>
      <c r="N3168" s="57" t="str">
        <f t="shared" si="17"/>
        <v/>
      </c>
      <c r="O3168" s="54">
        <f t="shared" ca="1" si="3"/>
        <v>77</v>
      </c>
      <c r="P3168" s="55">
        <f t="shared" ca="1" si="13"/>
        <v>-1.9769015372855065E+23</v>
      </c>
      <c r="Q3168" s="56">
        <f t="shared" ca="1" si="14"/>
        <v>9.6868175326989808E+24</v>
      </c>
      <c r="R3168" s="57">
        <f t="shared" ca="1" si="15"/>
        <v>1</v>
      </c>
      <c r="S3168" s="8"/>
      <c r="T3168" s="8"/>
      <c r="U3168" s="8"/>
      <c r="V3168" s="8"/>
      <c r="W3168" s="8"/>
      <c r="X3168" s="8"/>
      <c r="Y3168" s="8"/>
      <c r="Z3168" s="8"/>
    </row>
    <row r="3169" spans="1:26" ht="15.75" customHeight="1">
      <c r="A3169" s="8"/>
      <c r="B3169" s="8"/>
      <c r="C3169" s="8"/>
      <c r="D3169" s="8"/>
      <c r="E3169" s="8"/>
      <c r="F3169" s="8"/>
      <c r="G3169" s="8"/>
      <c r="H3169" s="8"/>
      <c r="I3169" s="8"/>
      <c r="J3169" s="8"/>
      <c r="K3169" s="8"/>
      <c r="L3169" s="8"/>
      <c r="M3169" s="32"/>
      <c r="N3169" s="57" t="str">
        <f t="shared" si="17"/>
        <v/>
      </c>
      <c r="O3169" s="54">
        <f t="shared" ca="1" si="3"/>
        <v>23</v>
      </c>
      <c r="P3169" s="55">
        <f t="shared" ca="1" si="13"/>
        <v>3.8747270130795922E+23</v>
      </c>
      <c r="Q3169" s="56">
        <f t="shared" ca="1" si="14"/>
        <v>1.0074290234006939E+25</v>
      </c>
      <c r="R3169" s="57">
        <f t="shared" ca="1" si="15"/>
        <v>0</v>
      </c>
      <c r="S3169" s="8"/>
      <c r="T3169" s="8"/>
      <c r="U3169" s="8"/>
      <c r="V3169" s="8"/>
      <c r="W3169" s="8"/>
      <c r="X3169" s="8"/>
      <c r="Y3169" s="8"/>
      <c r="Z3169" s="8"/>
    </row>
    <row r="3170" spans="1:26" ht="15.75" customHeight="1">
      <c r="A3170" s="8"/>
      <c r="B3170" s="8"/>
      <c r="C3170" s="8"/>
      <c r="D3170" s="8"/>
      <c r="E3170" s="8"/>
      <c r="F3170" s="8"/>
      <c r="G3170" s="8"/>
      <c r="H3170" s="8"/>
      <c r="I3170" s="8"/>
      <c r="J3170" s="8"/>
      <c r="K3170" s="8"/>
      <c r="L3170" s="8"/>
      <c r="M3170" s="32"/>
      <c r="N3170" s="57" t="str">
        <f t="shared" si="17"/>
        <v/>
      </c>
      <c r="O3170" s="54">
        <f t="shared" ca="1" si="3"/>
        <v>20</v>
      </c>
      <c r="P3170" s="55">
        <f t="shared" ca="1" si="13"/>
        <v>4.0297160936027756E+23</v>
      </c>
      <c r="Q3170" s="56">
        <f t="shared" ca="1" si="14"/>
        <v>1.0477261843367216E+25</v>
      </c>
      <c r="R3170" s="57">
        <f t="shared" ca="1" si="15"/>
        <v>0</v>
      </c>
      <c r="S3170" s="8"/>
      <c r="T3170" s="8"/>
      <c r="U3170" s="8"/>
      <c r="V3170" s="8"/>
      <c r="W3170" s="8"/>
      <c r="X3170" s="8"/>
      <c r="Y3170" s="8"/>
      <c r="Z3170" s="8"/>
    </row>
    <row r="3171" spans="1:26" ht="15.75" customHeight="1">
      <c r="A3171" s="8"/>
      <c r="B3171" s="8"/>
      <c r="C3171" s="8"/>
      <c r="D3171" s="8"/>
      <c r="E3171" s="8"/>
      <c r="F3171" s="8"/>
      <c r="G3171" s="8"/>
      <c r="H3171" s="8"/>
      <c r="I3171" s="8"/>
      <c r="J3171" s="8"/>
      <c r="K3171" s="8"/>
      <c r="L3171" s="8"/>
      <c r="M3171" s="32"/>
      <c r="N3171" s="57" t="str">
        <f t="shared" si="17"/>
        <v/>
      </c>
      <c r="O3171" s="54">
        <f t="shared" ca="1" si="3"/>
        <v>99</v>
      </c>
      <c r="P3171" s="55">
        <f t="shared" ca="1" si="13"/>
        <v>-2.0954523686734433E+23</v>
      </c>
      <c r="Q3171" s="56">
        <f t="shared" ca="1" si="14"/>
        <v>1.0267716606499871E+25</v>
      </c>
      <c r="R3171" s="57">
        <f t="shared" ca="1" si="15"/>
        <v>1</v>
      </c>
      <c r="S3171" s="8"/>
      <c r="T3171" s="8"/>
      <c r="U3171" s="8"/>
      <c r="V3171" s="8"/>
      <c r="W3171" s="8"/>
      <c r="X3171" s="8"/>
      <c r="Y3171" s="8"/>
      <c r="Z3171" s="8"/>
    </row>
    <row r="3172" spans="1:26" ht="15.75" customHeight="1">
      <c r="A3172" s="8"/>
      <c r="B3172" s="8"/>
      <c r="C3172" s="8"/>
      <c r="D3172" s="8"/>
      <c r="E3172" s="8"/>
      <c r="F3172" s="8"/>
      <c r="G3172" s="8"/>
      <c r="H3172" s="8"/>
      <c r="I3172" s="8"/>
      <c r="J3172" s="8"/>
      <c r="K3172" s="8"/>
      <c r="L3172" s="8"/>
      <c r="M3172" s="32"/>
      <c r="N3172" s="57" t="str">
        <f t="shared" si="17"/>
        <v/>
      </c>
      <c r="O3172" s="54">
        <f t="shared" ca="1" si="3"/>
        <v>36</v>
      </c>
      <c r="P3172" s="55">
        <f t="shared" ca="1" si="13"/>
        <v>4.1070866425999484E+23</v>
      </c>
      <c r="Q3172" s="56">
        <f t="shared" ca="1" si="14"/>
        <v>1.0678425270759865E+25</v>
      </c>
      <c r="R3172" s="57">
        <f t="shared" ca="1" si="15"/>
        <v>0</v>
      </c>
      <c r="S3172" s="8"/>
      <c r="T3172" s="8"/>
      <c r="U3172" s="8"/>
      <c r="V3172" s="8"/>
      <c r="W3172" s="8"/>
      <c r="X3172" s="8"/>
      <c r="Y3172" s="8"/>
      <c r="Z3172" s="8"/>
    </row>
    <row r="3173" spans="1:26" ht="15.75" customHeight="1">
      <c r="A3173" s="8"/>
      <c r="B3173" s="8"/>
      <c r="C3173" s="8"/>
      <c r="D3173" s="8"/>
      <c r="E3173" s="8"/>
      <c r="F3173" s="8"/>
      <c r="G3173" s="8"/>
      <c r="H3173" s="8"/>
      <c r="I3173" s="8"/>
      <c r="J3173" s="8"/>
      <c r="K3173" s="8"/>
      <c r="L3173" s="8"/>
      <c r="M3173" s="32"/>
      <c r="N3173" s="57" t="str">
        <f t="shared" si="17"/>
        <v/>
      </c>
      <c r="O3173" s="54">
        <f t="shared" ca="1" si="3"/>
        <v>14</v>
      </c>
      <c r="P3173" s="55">
        <f t="shared" ca="1" si="13"/>
        <v>4.2713701083039459E+23</v>
      </c>
      <c r="Q3173" s="56">
        <f t="shared" ca="1" si="14"/>
        <v>1.1105562281590259E+25</v>
      </c>
      <c r="R3173" s="57">
        <f t="shared" ca="1" si="15"/>
        <v>0</v>
      </c>
      <c r="S3173" s="8"/>
      <c r="T3173" s="8"/>
      <c r="U3173" s="8"/>
      <c r="V3173" s="8"/>
      <c r="W3173" s="8"/>
      <c r="X3173" s="8"/>
      <c r="Y3173" s="8"/>
      <c r="Z3173" s="8"/>
    </row>
    <row r="3174" spans="1:26" ht="15.75" customHeight="1">
      <c r="A3174" s="8"/>
      <c r="B3174" s="8"/>
      <c r="C3174" s="8"/>
      <c r="D3174" s="8"/>
      <c r="E3174" s="8"/>
      <c r="F3174" s="8"/>
      <c r="G3174" s="8"/>
      <c r="H3174" s="8"/>
      <c r="I3174" s="8"/>
      <c r="J3174" s="8"/>
      <c r="K3174" s="8"/>
      <c r="L3174" s="8"/>
      <c r="M3174" s="32"/>
      <c r="N3174" s="57" t="str">
        <f t="shared" si="17"/>
        <v/>
      </c>
      <c r="O3174" s="54">
        <f t="shared" ca="1" si="3"/>
        <v>57</v>
      </c>
      <c r="P3174" s="55">
        <f t="shared" ca="1" si="13"/>
        <v>4.4422249126361035E+23</v>
      </c>
      <c r="Q3174" s="56">
        <f t="shared" ca="1" si="14"/>
        <v>1.154978477285387E+25</v>
      </c>
      <c r="R3174" s="57">
        <f t="shared" ca="1" si="15"/>
        <v>0</v>
      </c>
      <c r="S3174" s="8"/>
      <c r="T3174" s="8"/>
      <c r="U3174" s="8"/>
      <c r="V3174" s="8"/>
      <c r="W3174" s="8"/>
      <c r="X3174" s="8"/>
      <c r="Y3174" s="8"/>
      <c r="Z3174" s="8"/>
    </row>
    <row r="3175" spans="1:26" ht="15.75" customHeight="1">
      <c r="A3175" s="8"/>
      <c r="B3175" s="8"/>
      <c r="C3175" s="8"/>
      <c r="D3175" s="8"/>
      <c r="E3175" s="8"/>
      <c r="F3175" s="8"/>
      <c r="G3175" s="8"/>
      <c r="H3175" s="8"/>
      <c r="I3175" s="8"/>
      <c r="J3175" s="8"/>
      <c r="K3175" s="8"/>
      <c r="L3175" s="8"/>
      <c r="M3175" s="32"/>
      <c r="N3175" s="57" t="str">
        <f t="shared" si="17"/>
        <v/>
      </c>
      <c r="O3175" s="54">
        <f t="shared" ca="1" si="3"/>
        <v>65</v>
      </c>
      <c r="P3175" s="55">
        <f t="shared" ca="1" si="13"/>
        <v>-2.3099569545707739E+23</v>
      </c>
      <c r="Q3175" s="56">
        <f t="shared" ca="1" si="14"/>
        <v>1.1318789077396793E+25</v>
      </c>
      <c r="R3175" s="57">
        <f t="shared" ca="1" si="15"/>
        <v>1</v>
      </c>
      <c r="S3175" s="8"/>
      <c r="T3175" s="8"/>
      <c r="U3175" s="8"/>
      <c r="V3175" s="8"/>
      <c r="W3175" s="8"/>
      <c r="X3175" s="8"/>
      <c r="Y3175" s="8"/>
      <c r="Z3175" s="8"/>
    </row>
    <row r="3176" spans="1:26" ht="15.75" customHeight="1">
      <c r="A3176" s="8"/>
      <c r="B3176" s="8"/>
      <c r="C3176" s="8"/>
      <c r="D3176" s="8"/>
      <c r="E3176" s="8"/>
      <c r="F3176" s="8"/>
      <c r="G3176" s="8"/>
      <c r="H3176" s="8"/>
      <c r="I3176" s="8"/>
      <c r="J3176" s="8"/>
      <c r="K3176" s="8"/>
      <c r="L3176" s="8"/>
      <c r="M3176" s="32"/>
      <c r="N3176" s="57" t="str">
        <f t="shared" si="17"/>
        <v/>
      </c>
      <c r="O3176" s="54">
        <f t="shared" ca="1" si="3"/>
        <v>20</v>
      </c>
      <c r="P3176" s="55">
        <f t="shared" ca="1" si="13"/>
        <v>4.527515630958717E+23</v>
      </c>
      <c r="Q3176" s="56">
        <f t="shared" ca="1" si="14"/>
        <v>1.1771540640492665E+25</v>
      </c>
      <c r="R3176" s="57">
        <f t="shared" ca="1" si="15"/>
        <v>0</v>
      </c>
      <c r="S3176" s="8"/>
      <c r="T3176" s="8"/>
      <c r="U3176" s="8"/>
      <c r="V3176" s="8"/>
      <c r="W3176" s="8"/>
      <c r="X3176" s="8"/>
      <c r="Y3176" s="8"/>
      <c r="Z3176" s="8"/>
    </row>
    <row r="3177" spans="1:26" ht="15.75" customHeight="1">
      <c r="A3177" s="8"/>
      <c r="B3177" s="8"/>
      <c r="C3177" s="8"/>
      <c r="D3177" s="8"/>
      <c r="E3177" s="8"/>
      <c r="F3177" s="8"/>
      <c r="G3177" s="8"/>
      <c r="H3177" s="8"/>
      <c r="I3177" s="8"/>
      <c r="J3177" s="8"/>
      <c r="K3177" s="8"/>
      <c r="L3177" s="8"/>
      <c r="M3177" s="32"/>
      <c r="N3177" s="57" t="str">
        <f t="shared" si="17"/>
        <v/>
      </c>
      <c r="O3177" s="54">
        <f t="shared" ca="1" si="3"/>
        <v>95</v>
      </c>
      <c r="P3177" s="55">
        <f t="shared" ca="1" si="13"/>
        <v>-2.3543081280985332E+23</v>
      </c>
      <c r="Q3177" s="56">
        <f t="shared" ca="1" si="14"/>
        <v>1.1536109827682811E+25</v>
      </c>
      <c r="R3177" s="57">
        <f t="shared" ca="1" si="15"/>
        <v>1</v>
      </c>
      <c r="S3177" s="8"/>
      <c r="T3177" s="8"/>
      <c r="U3177" s="8"/>
      <c r="V3177" s="8"/>
      <c r="W3177" s="8"/>
      <c r="X3177" s="8"/>
      <c r="Y3177" s="8"/>
      <c r="Z3177" s="8"/>
    </row>
    <row r="3178" spans="1:26" ht="15.75" customHeight="1">
      <c r="A3178" s="8"/>
      <c r="B3178" s="8"/>
      <c r="C3178" s="8"/>
      <c r="D3178" s="8"/>
      <c r="E3178" s="8"/>
      <c r="F3178" s="8"/>
      <c r="G3178" s="8"/>
      <c r="H3178" s="8"/>
      <c r="I3178" s="8"/>
      <c r="J3178" s="8"/>
      <c r="K3178" s="8"/>
      <c r="L3178" s="8"/>
      <c r="M3178" s="32"/>
      <c r="N3178" s="57" t="str">
        <f t="shared" si="17"/>
        <v/>
      </c>
      <c r="O3178" s="54">
        <f t="shared" ca="1" si="3"/>
        <v>36</v>
      </c>
      <c r="P3178" s="55">
        <f t="shared" ca="1" si="13"/>
        <v>4.6144439310731244E+23</v>
      </c>
      <c r="Q3178" s="56">
        <f t="shared" ca="1" si="14"/>
        <v>1.1997554220790125E+25</v>
      </c>
      <c r="R3178" s="57">
        <f t="shared" ca="1" si="15"/>
        <v>0</v>
      </c>
      <c r="S3178" s="8"/>
      <c r="T3178" s="8"/>
      <c r="U3178" s="8"/>
      <c r="V3178" s="8"/>
      <c r="W3178" s="8"/>
      <c r="X3178" s="8"/>
      <c r="Y3178" s="8"/>
      <c r="Z3178" s="8"/>
    </row>
    <row r="3179" spans="1:26" ht="15.75" customHeight="1">
      <c r="A3179" s="8"/>
      <c r="B3179" s="8"/>
      <c r="C3179" s="8"/>
      <c r="D3179" s="8"/>
      <c r="E3179" s="8"/>
      <c r="F3179" s="8"/>
      <c r="G3179" s="8"/>
      <c r="H3179" s="8"/>
      <c r="I3179" s="8"/>
      <c r="J3179" s="8"/>
      <c r="K3179" s="8"/>
      <c r="L3179" s="8"/>
      <c r="M3179" s="32"/>
      <c r="N3179" s="57" t="str">
        <f t="shared" si="17"/>
        <v/>
      </c>
      <c r="O3179" s="54">
        <f t="shared" ca="1" si="3"/>
        <v>8</v>
      </c>
      <c r="P3179" s="55">
        <f t="shared" ca="1" si="13"/>
        <v>4.7990216883160502E+23</v>
      </c>
      <c r="Q3179" s="56">
        <f t="shared" ca="1" si="14"/>
        <v>1.2477456389621729E+25</v>
      </c>
      <c r="R3179" s="57">
        <f t="shared" ca="1" si="15"/>
        <v>0</v>
      </c>
      <c r="S3179" s="8"/>
      <c r="T3179" s="8"/>
      <c r="U3179" s="8"/>
      <c r="V3179" s="8"/>
      <c r="W3179" s="8"/>
      <c r="X3179" s="8"/>
      <c r="Y3179" s="8"/>
      <c r="Z3179" s="8"/>
    </row>
    <row r="3180" spans="1:26" ht="15.75" customHeight="1">
      <c r="A3180" s="8"/>
      <c r="B3180" s="8"/>
      <c r="C3180" s="8"/>
      <c r="D3180" s="8"/>
      <c r="E3180" s="8"/>
      <c r="F3180" s="8"/>
      <c r="G3180" s="8"/>
      <c r="H3180" s="8"/>
      <c r="I3180" s="8"/>
      <c r="J3180" s="8"/>
      <c r="K3180" s="8"/>
      <c r="L3180" s="8"/>
      <c r="M3180" s="32"/>
      <c r="N3180" s="57" t="str">
        <f t="shared" si="17"/>
        <v/>
      </c>
      <c r="O3180" s="54">
        <f t="shared" ca="1" si="3"/>
        <v>72</v>
      </c>
      <c r="P3180" s="55">
        <f t="shared" ca="1" si="13"/>
        <v>-2.4954912779243459E+23</v>
      </c>
      <c r="Q3180" s="56">
        <f t="shared" ca="1" si="14"/>
        <v>1.2227907261829294E+25</v>
      </c>
      <c r="R3180" s="57">
        <f t="shared" ca="1" si="15"/>
        <v>1</v>
      </c>
      <c r="S3180" s="8"/>
      <c r="T3180" s="8"/>
      <c r="U3180" s="8"/>
      <c r="V3180" s="8"/>
      <c r="W3180" s="8"/>
      <c r="X3180" s="8"/>
      <c r="Y3180" s="8"/>
      <c r="Z3180" s="8"/>
    </row>
    <row r="3181" spans="1:26" ht="15.75" customHeight="1">
      <c r="A3181" s="8"/>
      <c r="B3181" s="8"/>
      <c r="C3181" s="8"/>
      <c r="D3181" s="8"/>
      <c r="E3181" s="8"/>
      <c r="F3181" s="8"/>
      <c r="G3181" s="8"/>
      <c r="H3181" s="8"/>
      <c r="I3181" s="8"/>
      <c r="J3181" s="8"/>
      <c r="K3181" s="8"/>
      <c r="L3181" s="8"/>
      <c r="M3181" s="32"/>
      <c r="N3181" s="57" t="str">
        <f t="shared" si="17"/>
        <v/>
      </c>
      <c r="O3181" s="54">
        <f t="shared" ca="1" si="3"/>
        <v>17</v>
      </c>
      <c r="P3181" s="55">
        <f t="shared" ca="1" si="13"/>
        <v>4.8911629047317175E+23</v>
      </c>
      <c r="Q3181" s="56">
        <f t="shared" ca="1" si="14"/>
        <v>1.2717023552302465E+25</v>
      </c>
      <c r="R3181" s="57">
        <f t="shared" ca="1" si="15"/>
        <v>0</v>
      </c>
      <c r="S3181" s="8"/>
      <c r="T3181" s="8"/>
      <c r="U3181" s="8"/>
      <c r="V3181" s="8"/>
      <c r="W3181" s="8"/>
      <c r="X3181" s="8"/>
      <c r="Y3181" s="8"/>
      <c r="Z3181" s="8"/>
    </row>
    <row r="3182" spans="1:26" ht="15.75" customHeight="1">
      <c r="A3182" s="8"/>
      <c r="B3182" s="8"/>
      <c r="C3182" s="8"/>
      <c r="D3182" s="8"/>
      <c r="E3182" s="8"/>
      <c r="F3182" s="8"/>
      <c r="G3182" s="8"/>
      <c r="H3182" s="8"/>
      <c r="I3182" s="8"/>
      <c r="J3182" s="8"/>
      <c r="K3182" s="8"/>
      <c r="L3182" s="8"/>
      <c r="M3182" s="32"/>
      <c r="N3182" s="57" t="str">
        <f t="shared" si="17"/>
        <v/>
      </c>
      <c r="O3182" s="54">
        <f t="shared" ca="1" si="3"/>
        <v>28</v>
      </c>
      <c r="P3182" s="55">
        <f t="shared" ca="1" si="13"/>
        <v>5.0868094209209864E+23</v>
      </c>
      <c r="Q3182" s="56">
        <f t="shared" ca="1" si="14"/>
        <v>1.3225704494394563E+25</v>
      </c>
      <c r="R3182" s="57">
        <f t="shared" ca="1" si="15"/>
        <v>0</v>
      </c>
      <c r="S3182" s="8"/>
      <c r="T3182" s="8"/>
      <c r="U3182" s="8"/>
      <c r="V3182" s="8"/>
      <c r="W3182" s="8"/>
      <c r="X3182" s="8"/>
      <c r="Y3182" s="8"/>
      <c r="Z3182" s="8"/>
    </row>
    <row r="3183" spans="1:26" ht="15.75" customHeight="1">
      <c r="A3183" s="8"/>
      <c r="B3183" s="8"/>
      <c r="C3183" s="8"/>
      <c r="D3183" s="8"/>
      <c r="E3183" s="8"/>
      <c r="F3183" s="8"/>
      <c r="G3183" s="8"/>
      <c r="H3183" s="8"/>
      <c r="I3183" s="8"/>
      <c r="J3183" s="8"/>
      <c r="K3183" s="8"/>
      <c r="L3183" s="8"/>
      <c r="M3183" s="32"/>
      <c r="N3183" s="57" t="str">
        <f t="shared" si="17"/>
        <v/>
      </c>
      <c r="O3183" s="54">
        <f t="shared" ca="1" si="3"/>
        <v>9</v>
      </c>
      <c r="P3183" s="55">
        <f t="shared" ca="1" si="13"/>
        <v>5.2902817977578252E+23</v>
      </c>
      <c r="Q3183" s="56">
        <f t="shared" ca="1" si="14"/>
        <v>1.3754732674170346E+25</v>
      </c>
      <c r="R3183" s="57">
        <f t="shared" ca="1" si="15"/>
        <v>0</v>
      </c>
      <c r="S3183" s="8"/>
      <c r="T3183" s="8"/>
      <c r="U3183" s="8"/>
      <c r="V3183" s="8"/>
      <c r="W3183" s="8"/>
      <c r="X3183" s="8"/>
      <c r="Y3183" s="8"/>
      <c r="Z3183" s="8"/>
    </row>
    <row r="3184" spans="1:26" ht="15.75" customHeight="1">
      <c r="A3184" s="8"/>
      <c r="B3184" s="8"/>
      <c r="C3184" s="8"/>
      <c r="D3184" s="8"/>
      <c r="E3184" s="8"/>
      <c r="F3184" s="8"/>
      <c r="G3184" s="8"/>
      <c r="H3184" s="8"/>
      <c r="I3184" s="8"/>
      <c r="J3184" s="8"/>
      <c r="K3184" s="8"/>
      <c r="L3184" s="8"/>
      <c r="M3184" s="32"/>
      <c r="N3184" s="57" t="str">
        <f t="shared" si="17"/>
        <v/>
      </c>
      <c r="O3184" s="54">
        <f t="shared" ca="1" si="3"/>
        <v>64</v>
      </c>
      <c r="P3184" s="55">
        <f t="shared" ca="1" si="13"/>
        <v>-2.7509465348340691E+23</v>
      </c>
      <c r="Q3184" s="56">
        <f t="shared" ca="1" si="14"/>
        <v>1.3479638020686938E+25</v>
      </c>
      <c r="R3184" s="57">
        <f t="shared" ca="1" si="15"/>
        <v>1</v>
      </c>
      <c r="S3184" s="8"/>
      <c r="T3184" s="8"/>
      <c r="U3184" s="8"/>
      <c r="V3184" s="8"/>
      <c r="W3184" s="8"/>
      <c r="X3184" s="8"/>
      <c r="Y3184" s="8"/>
      <c r="Z3184" s="8"/>
    </row>
    <row r="3185" spans="1:26" ht="15.75" customHeight="1">
      <c r="A3185" s="8"/>
      <c r="B3185" s="8"/>
      <c r="C3185" s="8"/>
      <c r="D3185" s="8"/>
      <c r="E3185" s="8"/>
      <c r="F3185" s="8"/>
      <c r="G3185" s="8"/>
      <c r="H3185" s="8"/>
      <c r="I3185" s="8"/>
      <c r="J3185" s="8"/>
      <c r="K3185" s="8"/>
      <c r="L3185" s="8"/>
      <c r="M3185" s="32"/>
      <c r="N3185" s="57" t="str">
        <f t="shared" si="17"/>
        <v/>
      </c>
      <c r="O3185" s="54">
        <f t="shared" ca="1" si="3"/>
        <v>71</v>
      </c>
      <c r="P3185" s="55">
        <f t="shared" ca="1" si="13"/>
        <v>-2.6959276041373875E+23</v>
      </c>
      <c r="Q3185" s="56">
        <f t="shared" ca="1" si="14"/>
        <v>1.3210045260273198E+25</v>
      </c>
      <c r="R3185" s="57">
        <f t="shared" ca="1" si="15"/>
        <v>2</v>
      </c>
      <c r="S3185" s="8"/>
      <c r="T3185" s="8"/>
      <c r="U3185" s="8"/>
      <c r="V3185" s="8"/>
      <c r="W3185" s="8"/>
      <c r="X3185" s="8"/>
      <c r="Y3185" s="8"/>
      <c r="Z3185" s="8"/>
    </row>
    <row r="3186" spans="1:26" ht="15.75" customHeight="1">
      <c r="A3186" s="8"/>
      <c r="B3186" s="8"/>
      <c r="C3186" s="8"/>
      <c r="D3186" s="8"/>
      <c r="E3186" s="8"/>
      <c r="F3186" s="8"/>
      <c r="G3186" s="8"/>
      <c r="H3186" s="8"/>
      <c r="I3186" s="8"/>
      <c r="J3186" s="8"/>
      <c r="K3186" s="8"/>
      <c r="L3186" s="8"/>
      <c r="M3186" s="32"/>
      <c r="N3186" s="57" t="str">
        <f t="shared" si="17"/>
        <v/>
      </c>
      <c r="O3186" s="54">
        <f t="shared" ca="1" si="3"/>
        <v>83</v>
      </c>
      <c r="P3186" s="55">
        <f t="shared" ca="1" si="13"/>
        <v>-2.6420090520546397E+23</v>
      </c>
      <c r="Q3186" s="56">
        <f t="shared" ca="1" si="14"/>
        <v>1.2945844355067735E+25</v>
      </c>
      <c r="R3186" s="57">
        <f t="shared" ca="1" si="15"/>
        <v>3</v>
      </c>
      <c r="S3186" s="8"/>
      <c r="T3186" s="8"/>
      <c r="U3186" s="8"/>
      <c r="V3186" s="8"/>
      <c r="W3186" s="8"/>
      <c r="X3186" s="8"/>
      <c r="Y3186" s="8"/>
      <c r="Z3186" s="8"/>
    </row>
    <row r="3187" spans="1:26" ht="15.75" customHeight="1">
      <c r="A3187" s="8"/>
      <c r="B3187" s="8"/>
      <c r="C3187" s="8"/>
      <c r="D3187" s="8"/>
      <c r="E3187" s="8"/>
      <c r="F3187" s="8"/>
      <c r="G3187" s="8"/>
      <c r="H3187" s="8"/>
      <c r="I3187" s="8"/>
      <c r="J3187" s="8"/>
      <c r="K3187" s="8"/>
      <c r="L3187" s="8"/>
      <c r="M3187" s="32"/>
      <c r="N3187" s="57" t="str">
        <f t="shared" si="17"/>
        <v/>
      </c>
      <c r="O3187" s="54">
        <f t="shared" ca="1" si="3"/>
        <v>0</v>
      </c>
      <c r="P3187" s="55">
        <f t="shared" ca="1" si="13"/>
        <v>5.1783377420270941E+23</v>
      </c>
      <c r="Q3187" s="56">
        <f t="shared" ca="1" si="14"/>
        <v>1.3463678129270445E+25</v>
      </c>
      <c r="R3187" s="57">
        <f t="shared" ca="1" si="15"/>
        <v>0</v>
      </c>
      <c r="S3187" s="8"/>
      <c r="T3187" s="8"/>
      <c r="U3187" s="8"/>
      <c r="V3187" s="8"/>
      <c r="W3187" s="8"/>
      <c r="X3187" s="8"/>
      <c r="Y3187" s="8"/>
      <c r="Z3187" s="8"/>
    </row>
    <row r="3188" spans="1:26" ht="15.75" customHeight="1">
      <c r="A3188" s="8"/>
      <c r="B3188" s="8"/>
      <c r="C3188" s="8"/>
      <c r="D3188" s="8"/>
      <c r="E3188" s="8"/>
      <c r="F3188" s="8"/>
      <c r="G3188" s="8"/>
      <c r="H3188" s="8"/>
      <c r="I3188" s="8"/>
      <c r="J3188" s="8"/>
      <c r="K3188" s="8"/>
      <c r="L3188" s="8"/>
      <c r="M3188" s="32"/>
      <c r="N3188" s="57" t="str">
        <f t="shared" si="17"/>
        <v/>
      </c>
      <c r="O3188" s="54">
        <f t="shared" ca="1" si="3"/>
        <v>44</v>
      </c>
      <c r="P3188" s="55">
        <f t="shared" ca="1" si="13"/>
        <v>5.3854712517081783E+23</v>
      </c>
      <c r="Q3188" s="56">
        <f t="shared" ca="1" si="14"/>
        <v>1.4002225254441262E+25</v>
      </c>
      <c r="R3188" s="57">
        <f t="shared" ca="1" si="15"/>
        <v>0</v>
      </c>
      <c r="S3188" s="8"/>
      <c r="T3188" s="8"/>
      <c r="U3188" s="8"/>
      <c r="V3188" s="8"/>
      <c r="W3188" s="8"/>
      <c r="X3188" s="8"/>
      <c r="Y3188" s="8"/>
      <c r="Z3188" s="8"/>
    </row>
    <row r="3189" spans="1:26" ht="15.75" customHeight="1">
      <c r="A3189" s="8"/>
      <c r="B3189" s="8"/>
      <c r="C3189" s="8"/>
      <c r="D3189" s="8"/>
      <c r="E3189" s="8"/>
      <c r="F3189" s="8"/>
      <c r="G3189" s="8"/>
      <c r="H3189" s="8"/>
      <c r="I3189" s="8"/>
      <c r="J3189" s="8"/>
      <c r="K3189" s="8"/>
      <c r="L3189" s="8"/>
      <c r="M3189" s="32"/>
      <c r="N3189" s="57" t="str">
        <f t="shared" si="17"/>
        <v/>
      </c>
      <c r="O3189" s="54">
        <f t="shared" ca="1" si="3"/>
        <v>36</v>
      </c>
      <c r="P3189" s="55">
        <f t="shared" ca="1" si="13"/>
        <v>5.6008901017765053E+23</v>
      </c>
      <c r="Q3189" s="56">
        <f t="shared" ca="1" si="14"/>
        <v>1.4562314264618912E+25</v>
      </c>
      <c r="R3189" s="57">
        <f t="shared" ca="1" si="15"/>
        <v>0</v>
      </c>
      <c r="S3189" s="8"/>
      <c r="T3189" s="8"/>
      <c r="U3189" s="8"/>
      <c r="V3189" s="8"/>
      <c r="W3189" s="8"/>
      <c r="X3189" s="8"/>
      <c r="Y3189" s="8"/>
      <c r="Z3189" s="8"/>
    </row>
    <row r="3190" spans="1:26" ht="15.75" customHeight="1">
      <c r="A3190" s="8"/>
      <c r="B3190" s="8"/>
      <c r="C3190" s="8"/>
      <c r="D3190" s="8"/>
      <c r="E3190" s="8"/>
      <c r="F3190" s="8"/>
      <c r="G3190" s="8"/>
      <c r="H3190" s="8"/>
      <c r="I3190" s="8"/>
      <c r="J3190" s="8"/>
      <c r="K3190" s="8"/>
      <c r="L3190" s="8"/>
      <c r="M3190" s="32"/>
      <c r="N3190" s="57" t="str">
        <f t="shared" si="17"/>
        <v/>
      </c>
      <c r="O3190" s="54">
        <f t="shared" ca="1" si="3"/>
        <v>21</v>
      </c>
      <c r="P3190" s="55">
        <f t="shared" ca="1" si="13"/>
        <v>5.8249257058475648E+23</v>
      </c>
      <c r="Q3190" s="56">
        <f t="shared" ca="1" si="14"/>
        <v>1.5144806835203669E+25</v>
      </c>
      <c r="R3190" s="57">
        <f t="shared" ca="1" si="15"/>
        <v>0</v>
      </c>
      <c r="S3190" s="8"/>
      <c r="T3190" s="8"/>
      <c r="U3190" s="8"/>
      <c r="V3190" s="8"/>
      <c r="W3190" s="8"/>
      <c r="X3190" s="8"/>
      <c r="Y3190" s="8"/>
      <c r="Z3190" s="8"/>
    </row>
    <row r="3191" spans="1:26" ht="15.75" customHeight="1">
      <c r="A3191" s="8"/>
      <c r="B3191" s="8"/>
      <c r="C3191" s="8"/>
      <c r="D3191" s="8"/>
      <c r="E3191" s="8"/>
      <c r="F3191" s="8"/>
      <c r="G3191" s="8"/>
      <c r="H3191" s="8"/>
      <c r="I3191" s="8"/>
      <c r="J3191" s="8"/>
      <c r="K3191" s="8"/>
      <c r="L3191" s="8"/>
      <c r="M3191" s="32"/>
      <c r="N3191" s="57" t="str">
        <f t="shared" si="17"/>
        <v/>
      </c>
      <c r="O3191" s="54">
        <f t="shared" ca="1" si="3"/>
        <v>100</v>
      </c>
      <c r="P3191" s="55">
        <f t="shared" ca="1" si="13"/>
        <v>-3.0289613670407338E+23</v>
      </c>
      <c r="Q3191" s="56">
        <f t="shared" ca="1" si="14"/>
        <v>1.4841910698499595E+25</v>
      </c>
      <c r="R3191" s="57">
        <f t="shared" ca="1" si="15"/>
        <v>1</v>
      </c>
      <c r="S3191" s="8"/>
      <c r="T3191" s="8"/>
      <c r="U3191" s="8"/>
      <c r="V3191" s="8"/>
      <c r="W3191" s="8"/>
      <c r="X3191" s="8"/>
      <c r="Y3191" s="8"/>
      <c r="Z3191" s="8"/>
    </row>
    <row r="3192" spans="1:26" ht="15.75" customHeight="1">
      <c r="A3192" s="8"/>
      <c r="B3192" s="8"/>
      <c r="C3192" s="8"/>
      <c r="D3192" s="8"/>
      <c r="E3192" s="8"/>
      <c r="F3192" s="8"/>
      <c r="G3192" s="8"/>
      <c r="H3192" s="8"/>
      <c r="I3192" s="8"/>
      <c r="J3192" s="8"/>
      <c r="K3192" s="8"/>
      <c r="L3192" s="8"/>
      <c r="M3192" s="32"/>
      <c r="N3192" s="57" t="str">
        <f t="shared" si="17"/>
        <v/>
      </c>
      <c r="O3192" s="54">
        <f t="shared" ca="1" si="3"/>
        <v>46</v>
      </c>
      <c r="P3192" s="55">
        <f t="shared" ca="1" si="13"/>
        <v>5.936764279399838E+23</v>
      </c>
      <c r="Q3192" s="56">
        <f t="shared" ca="1" si="14"/>
        <v>1.5435587126439579E+25</v>
      </c>
      <c r="R3192" s="57">
        <f t="shared" ca="1" si="15"/>
        <v>0</v>
      </c>
      <c r="S3192" s="8"/>
      <c r="T3192" s="8"/>
      <c r="U3192" s="8"/>
      <c r="V3192" s="8"/>
      <c r="W3192" s="8"/>
      <c r="X3192" s="8"/>
      <c r="Y3192" s="8"/>
      <c r="Z3192" s="8"/>
    </row>
    <row r="3193" spans="1:26" ht="15.75" customHeight="1">
      <c r="A3193" s="8"/>
      <c r="B3193" s="8"/>
      <c r="C3193" s="8"/>
      <c r="D3193" s="8"/>
      <c r="E3193" s="8"/>
      <c r="F3193" s="8"/>
      <c r="G3193" s="8"/>
      <c r="H3193" s="8"/>
      <c r="I3193" s="8"/>
      <c r="J3193" s="8"/>
      <c r="K3193" s="8"/>
      <c r="L3193" s="8"/>
      <c r="M3193" s="32"/>
      <c r="N3193" s="57" t="str">
        <f t="shared" si="17"/>
        <v/>
      </c>
      <c r="O3193" s="54">
        <f t="shared" ca="1" si="3"/>
        <v>89</v>
      </c>
      <c r="P3193" s="55">
        <f t="shared" ca="1" si="13"/>
        <v>-3.0871174252879157E+23</v>
      </c>
      <c r="Q3193" s="56">
        <f t="shared" ca="1" si="14"/>
        <v>1.5126875383910788E+25</v>
      </c>
      <c r="R3193" s="57">
        <f t="shared" ca="1" si="15"/>
        <v>1</v>
      </c>
      <c r="S3193" s="8"/>
      <c r="T3193" s="8"/>
      <c r="U3193" s="8"/>
      <c r="V3193" s="8"/>
      <c r="W3193" s="8"/>
      <c r="X3193" s="8"/>
      <c r="Y3193" s="8"/>
      <c r="Z3193" s="8"/>
    </row>
    <row r="3194" spans="1:26" ht="15.75" customHeight="1">
      <c r="A3194" s="8"/>
      <c r="B3194" s="8"/>
      <c r="C3194" s="8"/>
      <c r="D3194" s="8"/>
      <c r="E3194" s="8"/>
      <c r="F3194" s="8"/>
      <c r="G3194" s="8"/>
      <c r="H3194" s="8"/>
      <c r="I3194" s="8"/>
      <c r="J3194" s="8"/>
      <c r="K3194" s="8"/>
      <c r="L3194" s="8"/>
      <c r="M3194" s="32"/>
      <c r="N3194" s="57" t="str">
        <f t="shared" si="17"/>
        <v/>
      </c>
      <c r="O3194" s="54">
        <f t="shared" ca="1" si="3"/>
        <v>73</v>
      </c>
      <c r="P3194" s="55">
        <f t="shared" ca="1" si="13"/>
        <v>-3.0253750767821576E+23</v>
      </c>
      <c r="Q3194" s="56">
        <f t="shared" ca="1" si="14"/>
        <v>1.4824337876232572E+25</v>
      </c>
      <c r="R3194" s="57">
        <f t="shared" ca="1" si="15"/>
        <v>2</v>
      </c>
      <c r="S3194" s="8"/>
      <c r="T3194" s="8"/>
      <c r="U3194" s="8"/>
      <c r="V3194" s="8"/>
      <c r="W3194" s="8"/>
      <c r="X3194" s="8"/>
      <c r="Y3194" s="8"/>
      <c r="Z3194" s="8"/>
    </row>
    <row r="3195" spans="1:26" ht="15.75" customHeight="1">
      <c r="A3195" s="8"/>
      <c r="B3195" s="8"/>
      <c r="C3195" s="8"/>
      <c r="D3195" s="8"/>
      <c r="E3195" s="8"/>
      <c r="F3195" s="8"/>
      <c r="G3195" s="8"/>
      <c r="H3195" s="8"/>
      <c r="I3195" s="8"/>
      <c r="J3195" s="8"/>
      <c r="K3195" s="8"/>
      <c r="L3195" s="8"/>
      <c r="M3195" s="32"/>
      <c r="N3195" s="57" t="str">
        <f t="shared" si="17"/>
        <v/>
      </c>
      <c r="O3195" s="54">
        <f t="shared" ca="1" si="3"/>
        <v>8</v>
      </c>
      <c r="P3195" s="55">
        <f t="shared" ca="1" si="13"/>
        <v>5.9297351504930293E+23</v>
      </c>
      <c r="Q3195" s="56">
        <f t="shared" ca="1" si="14"/>
        <v>1.5417311391281874E+25</v>
      </c>
      <c r="R3195" s="57">
        <f t="shared" ca="1" si="15"/>
        <v>0</v>
      </c>
      <c r="S3195" s="8"/>
      <c r="T3195" s="8"/>
      <c r="U3195" s="8"/>
      <c r="V3195" s="8"/>
      <c r="W3195" s="8"/>
      <c r="X3195" s="8"/>
      <c r="Y3195" s="8"/>
      <c r="Z3195" s="8"/>
    </row>
    <row r="3196" spans="1:26" ht="15.75" customHeight="1">
      <c r="A3196" s="8"/>
      <c r="B3196" s="8"/>
      <c r="C3196" s="8"/>
      <c r="D3196" s="8"/>
      <c r="E3196" s="8"/>
      <c r="F3196" s="8"/>
      <c r="G3196" s="8"/>
      <c r="H3196" s="8"/>
      <c r="I3196" s="8"/>
      <c r="J3196" s="8"/>
      <c r="K3196" s="8"/>
      <c r="L3196" s="8"/>
      <c r="M3196" s="32"/>
      <c r="N3196" s="57" t="str">
        <f t="shared" si="17"/>
        <v/>
      </c>
      <c r="O3196" s="54">
        <f t="shared" ca="1" si="3"/>
        <v>43</v>
      </c>
      <c r="P3196" s="55">
        <f t="shared" ca="1" si="13"/>
        <v>6.1669245565127501E+23</v>
      </c>
      <c r="Q3196" s="56">
        <f t="shared" ca="1" si="14"/>
        <v>1.603400384693315E+25</v>
      </c>
      <c r="R3196" s="57">
        <f t="shared" ca="1" si="15"/>
        <v>0</v>
      </c>
      <c r="S3196" s="8"/>
      <c r="T3196" s="8"/>
      <c r="U3196" s="8"/>
      <c r="V3196" s="8"/>
      <c r="W3196" s="8"/>
      <c r="X3196" s="8"/>
      <c r="Y3196" s="8"/>
      <c r="Z3196" s="8"/>
    </row>
    <row r="3197" spans="1:26" ht="15.75" customHeight="1">
      <c r="A3197" s="8"/>
      <c r="B3197" s="8"/>
      <c r="C3197" s="8"/>
      <c r="D3197" s="8"/>
      <c r="E3197" s="8"/>
      <c r="F3197" s="8"/>
      <c r="G3197" s="8"/>
      <c r="H3197" s="8"/>
      <c r="I3197" s="8"/>
      <c r="J3197" s="8"/>
      <c r="K3197" s="8"/>
      <c r="L3197" s="8"/>
      <c r="M3197" s="32"/>
      <c r="N3197" s="57" t="str">
        <f t="shared" si="17"/>
        <v/>
      </c>
      <c r="O3197" s="54">
        <f t="shared" ca="1" si="3"/>
        <v>43</v>
      </c>
      <c r="P3197" s="55">
        <f t="shared" ca="1" si="13"/>
        <v>6.4136015387732603E+23</v>
      </c>
      <c r="Q3197" s="56">
        <f t="shared" ca="1" si="14"/>
        <v>1.6675364000810475E+25</v>
      </c>
      <c r="R3197" s="57">
        <f t="shared" ca="1" si="15"/>
        <v>0</v>
      </c>
      <c r="S3197" s="8"/>
      <c r="T3197" s="8"/>
      <c r="U3197" s="8"/>
      <c r="V3197" s="8"/>
      <c r="W3197" s="8"/>
      <c r="X3197" s="8"/>
      <c r="Y3197" s="8"/>
      <c r="Z3197" s="8"/>
    </row>
    <row r="3198" spans="1:26" ht="15.75" customHeight="1">
      <c r="A3198" s="8"/>
      <c r="B3198" s="8"/>
      <c r="C3198" s="8"/>
      <c r="D3198" s="8"/>
      <c r="E3198" s="8"/>
      <c r="F3198" s="8"/>
      <c r="G3198" s="8"/>
      <c r="H3198" s="8"/>
      <c r="I3198" s="8"/>
      <c r="J3198" s="8"/>
      <c r="K3198" s="8"/>
      <c r="L3198" s="8"/>
      <c r="M3198" s="32"/>
      <c r="N3198" s="57" t="str">
        <f t="shared" si="17"/>
        <v/>
      </c>
      <c r="O3198" s="54">
        <f t="shared" ca="1" si="3"/>
        <v>28</v>
      </c>
      <c r="P3198" s="55">
        <f t="shared" ca="1" si="13"/>
        <v>6.6701456003241901E+23</v>
      </c>
      <c r="Q3198" s="56">
        <f t="shared" ca="1" si="14"/>
        <v>1.7342378560842895E+25</v>
      </c>
      <c r="R3198" s="57">
        <f t="shared" ca="1" si="15"/>
        <v>0</v>
      </c>
      <c r="S3198" s="8"/>
      <c r="T3198" s="8"/>
      <c r="U3198" s="8"/>
      <c r="V3198" s="8"/>
      <c r="W3198" s="8"/>
      <c r="X3198" s="8"/>
      <c r="Y3198" s="8"/>
      <c r="Z3198" s="8"/>
    </row>
    <row r="3199" spans="1:26" ht="15.75" customHeight="1">
      <c r="A3199" s="8"/>
      <c r="B3199" s="8"/>
      <c r="C3199" s="8"/>
      <c r="D3199" s="8"/>
      <c r="E3199" s="8"/>
      <c r="F3199" s="8"/>
      <c r="G3199" s="8"/>
      <c r="H3199" s="8"/>
      <c r="I3199" s="8"/>
      <c r="J3199" s="8"/>
      <c r="K3199" s="8"/>
      <c r="L3199" s="8"/>
      <c r="M3199" s="32"/>
      <c r="N3199" s="57" t="str">
        <f t="shared" si="17"/>
        <v/>
      </c>
      <c r="O3199" s="54">
        <f t="shared" ca="1" si="3"/>
        <v>2</v>
      </c>
      <c r="P3199" s="55">
        <f t="shared" ca="1" si="13"/>
        <v>6.9369514243371577E+23</v>
      </c>
      <c r="Q3199" s="56">
        <f t="shared" ca="1" si="14"/>
        <v>1.8036073703276612E+25</v>
      </c>
      <c r="R3199" s="57">
        <f t="shared" ca="1" si="15"/>
        <v>0</v>
      </c>
      <c r="S3199" s="8"/>
      <c r="T3199" s="8"/>
      <c r="U3199" s="8"/>
      <c r="V3199" s="8"/>
      <c r="W3199" s="8"/>
      <c r="X3199" s="8"/>
      <c r="Y3199" s="8"/>
      <c r="Z3199" s="8"/>
    </row>
    <row r="3200" spans="1:26" ht="15.75" customHeight="1">
      <c r="A3200" s="8"/>
      <c r="B3200" s="8"/>
      <c r="C3200" s="8"/>
      <c r="D3200" s="8"/>
      <c r="E3200" s="8"/>
      <c r="F3200" s="8"/>
      <c r="G3200" s="8"/>
      <c r="H3200" s="8"/>
      <c r="I3200" s="8"/>
      <c r="J3200" s="8"/>
      <c r="K3200" s="8"/>
      <c r="L3200" s="8"/>
      <c r="M3200" s="32"/>
      <c r="N3200" s="57" t="str">
        <f t="shared" si="17"/>
        <v/>
      </c>
      <c r="O3200" s="54">
        <f t="shared" ca="1" si="3"/>
        <v>73</v>
      </c>
      <c r="P3200" s="55">
        <f t="shared" ca="1" si="13"/>
        <v>-3.6072147406553226E+23</v>
      </c>
      <c r="Q3200" s="56">
        <f t="shared" ca="1" si="14"/>
        <v>1.7675352229211079E+25</v>
      </c>
      <c r="R3200" s="57">
        <f t="shared" ca="1" si="15"/>
        <v>1</v>
      </c>
      <c r="S3200" s="8"/>
      <c r="T3200" s="8"/>
      <c r="U3200" s="8"/>
      <c r="V3200" s="8"/>
      <c r="W3200" s="8"/>
      <c r="X3200" s="8"/>
      <c r="Y3200" s="8"/>
      <c r="Z3200" s="8"/>
    </row>
    <row r="3201" spans="1:26" ht="15.75" customHeight="1">
      <c r="A3201" s="8"/>
      <c r="B3201" s="8"/>
      <c r="C3201" s="8"/>
      <c r="D3201" s="8"/>
      <c r="E3201" s="8"/>
      <c r="F3201" s="8"/>
      <c r="G3201" s="8"/>
      <c r="H3201" s="8"/>
      <c r="I3201" s="8"/>
      <c r="J3201" s="8"/>
      <c r="K3201" s="8"/>
      <c r="L3201" s="8"/>
      <c r="M3201" s="32"/>
      <c r="N3201" s="57" t="str">
        <f t="shared" si="17"/>
        <v/>
      </c>
      <c r="O3201" s="54">
        <f t="shared" ca="1" si="3"/>
        <v>18</v>
      </c>
      <c r="P3201" s="55">
        <f t="shared" ca="1" si="13"/>
        <v>7.0701408916844318E+23</v>
      </c>
      <c r="Q3201" s="56">
        <f t="shared" ca="1" si="14"/>
        <v>1.8382366318379523E+25</v>
      </c>
      <c r="R3201" s="57">
        <f t="shared" ca="1" si="15"/>
        <v>0</v>
      </c>
      <c r="S3201" s="8"/>
      <c r="T3201" s="8"/>
      <c r="U3201" s="8"/>
      <c r="V3201" s="8"/>
      <c r="W3201" s="8"/>
      <c r="X3201" s="8"/>
      <c r="Y3201" s="8"/>
      <c r="Z3201" s="8"/>
    </row>
    <row r="3202" spans="1:26" ht="15.75" customHeight="1">
      <c r="A3202" s="8"/>
      <c r="B3202" s="8"/>
      <c r="C3202" s="8"/>
      <c r="D3202" s="8"/>
      <c r="E3202" s="8"/>
      <c r="F3202" s="8"/>
      <c r="G3202" s="8"/>
      <c r="H3202" s="8"/>
      <c r="I3202" s="8"/>
      <c r="J3202" s="8"/>
      <c r="K3202" s="8"/>
      <c r="L3202" s="8"/>
      <c r="M3202" s="32"/>
      <c r="N3202" s="57" t="str">
        <f t="shared" si="17"/>
        <v/>
      </c>
      <c r="O3202" s="54">
        <f t="shared" ca="1" si="3"/>
        <v>16</v>
      </c>
      <c r="P3202" s="55">
        <f t="shared" ca="1" si="13"/>
        <v>7.352946527351809E+23</v>
      </c>
      <c r="Q3202" s="56">
        <f t="shared" ca="1" si="14"/>
        <v>1.9117660971114703E+25</v>
      </c>
      <c r="R3202" s="57">
        <f t="shared" ca="1" si="15"/>
        <v>0</v>
      </c>
      <c r="S3202" s="8"/>
      <c r="T3202" s="8"/>
      <c r="U3202" s="8"/>
      <c r="V3202" s="8"/>
      <c r="W3202" s="8"/>
      <c r="X3202" s="8"/>
      <c r="Y3202" s="8"/>
      <c r="Z3202" s="8"/>
    </row>
    <row r="3203" spans="1:26" ht="15.75" customHeight="1">
      <c r="A3203" s="8"/>
      <c r="B3203" s="8"/>
      <c r="C3203" s="8"/>
      <c r="D3203" s="8"/>
      <c r="E3203" s="8"/>
      <c r="F3203" s="8"/>
      <c r="G3203" s="8"/>
      <c r="H3203" s="8"/>
      <c r="I3203" s="8"/>
      <c r="J3203" s="8"/>
      <c r="K3203" s="8"/>
      <c r="L3203" s="8"/>
      <c r="M3203" s="32"/>
      <c r="N3203" s="57" t="str">
        <f t="shared" si="17"/>
        <v/>
      </c>
      <c r="O3203" s="54">
        <f t="shared" ca="1" si="3"/>
        <v>60</v>
      </c>
      <c r="P3203" s="55">
        <f t="shared" ca="1" si="13"/>
        <v>-3.8235321942229405E+23</v>
      </c>
      <c r="Q3203" s="56">
        <f t="shared" ca="1" si="14"/>
        <v>1.8735307751692408E+25</v>
      </c>
      <c r="R3203" s="57">
        <f t="shared" ca="1" si="15"/>
        <v>1</v>
      </c>
      <c r="S3203" s="8"/>
      <c r="T3203" s="8"/>
      <c r="U3203" s="8"/>
      <c r="V3203" s="8"/>
      <c r="W3203" s="8"/>
      <c r="X3203" s="8"/>
      <c r="Y3203" s="8"/>
      <c r="Z3203" s="8"/>
    </row>
    <row r="3204" spans="1:26" ht="15.75" customHeight="1">
      <c r="A3204" s="8"/>
      <c r="B3204" s="8"/>
      <c r="C3204" s="8"/>
      <c r="D3204" s="8"/>
      <c r="E3204" s="8"/>
      <c r="F3204" s="8"/>
      <c r="G3204" s="8"/>
      <c r="H3204" s="8"/>
      <c r="I3204" s="8"/>
      <c r="J3204" s="8"/>
      <c r="K3204" s="8"/>
      <c r="L3204" s="8"/>
      <c r="M3204" s="32"/>
      <c r="N3204" s="57" t="str">
        <f t="shared" si="17"/>
        <v/>
      </c>
      <c r="O3204" s="54">
        <f t="shared" ca="1" si="3"/>
        <v>25</v>
      </c>
      <c r="P3204" s="55">
        <f t="shared" ca="1" si="13"/>
        <v>7.4941231006769634E+23</v>
      </c>
      <c r="Q3204" s="56">
        <f t="shared" ca="1" si="14"/>
        <v>1.9484720061760107E+25</v>
      </c>
      <c r="R3204" s="57">
        <f t="shared" ca="1" si="15"/>
        <v>0</v>
      </c>
      <c r="S3204" s="8"/>
      <c r="T3204" s="8"/>
      <c r="U3204" s="8"/>
      <c r="V3204" s="8"/>
      <c r="W3204" s="8"/>
      <c r="X3204" s="8"/>
      <c r="Y3204" s="8"/>
      <c r="Z3204" s="8"/>
    </row>
    <row r="3205" spans="1:26" ht="15.75" customHeight="1">
      <c r="A3205" s="8"/>
      <c r="B3205" s="8"/>
      <c r="C3205" s="8"/>
      <c r="D3205" s="8"/>
      <c r="E3205" s="8"/>
      <c r="F3205" s="8"/>
      <c r="G3205" s="8"/>
      <c r="H3205" s="8"/>
      <c r="I3205" s="8"/>
      <c r="J3205" s="8"/>
      <c r="K3205" s="8"/>
      <c r="L3205" s="8"/>
      <c r="M3205" s="32"/>
      <c r="N3205" s="57" t="str">
        <f t="shared" si="17"/>
        <v/>
      </c>
      <c r="O3205" s="54">
        <f t="shared" ca="1" si="3"/>
        <v>19</v>
      </c>
      <c r="P3205" s="55">
        <f t="shared" ca="1" si="13"/>
        <v>7.7938880247040424E+23</v>
      </c>
      <c r="Q3205" s="56">
        <f t="shared" ca="1" si="14"/>
        <v>2.0264108864230511E+25</v>
      </c>
      <c r="R3205" s="57">
        <f t="shared" ca="1" si="15"/>
        <v>0</v>
      </c>
      <c r="S3205" s="8"/>
      <c r="T3205" s="8"/>
      <c r="U3205" s="8"/>
      <c r="V3205" s="8"/>
      <c r="W3205" s="8"/>
      <c r="X3205" s="8"/>
      <c r="Y3205" s="8"/>
      <c r="Z3205" s="8"/>
    </row>
    <row r="3206" spans="1:26" ht="15.75" customHeight="1">
      <c r="A3206" s="8"/>
      <c r="B3206" s="8"/>
      <c r="C3206" s="8"/>
      <c r="D3206" s="8"/>
      <c r="E3206" s="8"/>
      <c r="F3206" s="8"/>
      <c r="G3206" s="8"/>
      <c r="H3206" s="8"/>
      <c r="I3206" s="8"/>
      <c r="J3206" s="8"/>
      <c r="K3206" s="8"/>
      <c r="L3206" s="8"/>
      <c r="M3206" s="32"/>
      <c r="N3206" s="57" t="str">
        <f t="shared" si="17"/>
        <v/>
      </c>
      <c r="O3206" s="54">
        <f t="shared" ca="1" si="3"/>
        <v>42</v>
      </c>
      <c r="P3206" s="55">
        <f t="shared" ca="1" si="13"/>
        <v>8.1056435456922045E+23</v>
      </c>
      <c r="Q3206" s="56">
        <f t="shared" ca="1" si="14"/>
        <v>2.1074673218799732E+25</v>
      </c>
      <c r="R3206" s="57">
        <f t="shared" ca="1" si="15"/>
        <v>0</v>
      </c>
      <c r="S3206" s="8"/>
      <c r="T3206" s="8"/>
      <c r="U3206" s="8"/>
      <c r="V3206" s="8"/>
      <c r="W3206" s="8"/>
      <c r="X3206" s="8"/>
      <c r="Y3206" s="8"/>
      <c r="Z3206" s="8"/>
    </row>
    <row r="3207" spans="1:26" ht="15.75" customHeight="1">
      <c r="A3207" s="8"/>
      <c r="B3207" s="8"/>
      <c r="C3207" s="8"/>
      <c r="D3207" s="8"/>
      <c r="E3207" s="8"/>
      <c r="F3207" s="8"/>
      <c r="G3207" s="8"/>
      <c r="H3207" s="8"/>
      <c r="I3207" s="8"/>
      <c r="J3207" s="8"/>
      <c r="K3207" s="8"/>
      <c r="L3207" s="8"/>
      <c r="M3207" s="32"/>
      <c r="N3207" s="57" t="str">
        <f t="shared" si="17"/>
        <v/>
      </c>
      <c r="O3207" s="54">
        <f t="shared" ca="1" si="3"/>
        <v>2</v>
      </c>
      <c r="P3207" s="55">
        <f t="shared" ca="1" si="13"/>
        <v>8.429869287519893E+23</v>
      </c>
      <c r="Q3207" s="56">
        <f t="shared" ca="1" si="14"/>
        <v>2.1917660147551719E+25</v>
      </c>
      <c r="R3207" s="57">
        <f t="shared" ca="1" si="15"/>
        <v>0</v>
      </c>
      <c r="S3207" s="8"/>
      <c r="T3207" s="8"/>
      <c r="U3207" s="8"/>
      <c r="V3207" s="8"/>
      <c r="W3207" s="8"/>
      <c r="X3207" s="8"/>
      <c r="Y3207" s="8"/>
      <c r="Z3207" s="8"/>
    </row>
    <row r="3208" spans="1:26" ht="15.75" customHeight="1">
      <c r="A3208" s="8"/>
      <c r="B3208" s="8"/>
      <c r="C3208" s="8"/>
      <c r="D3208" s="8"/>
      <c r="E3208" s="8"/>
      <c r="F3208" s="8"/>
      <c r="G3208" s="8"/>
      <c r="H3208" s="8"/>
      <c r="I3208" s="8"/>
      <c r="J3208" s="8"/>
      <c r="K3208" s="8"/>
      <c r="L3208" s="8"/>
      <c r="M3208" s="32"/>
      <c r="N3208" s="57" t="str">
        <f t="shared" si="17"/>
        <v/>
      </c>
      <c r="O3208" s="54">
        <f t="shared" ca="1" si="3"/>
        <v>77</v>
      </c>
      <c r="P3208" s="55">
        <f t="shared" ca="1" si="13"/>
        <v>-4.3835320295103442E+23</v>
      </c>
      <c r="Q3208" s="56">
        <f t="shared" ca="1" si="14"/>
        <v>2.1479306944600684E+25</v>
      </c>
      <c r="R3208" s="57">
        <f t="shared" ca="1" si="15"/>
        <v>1</v>
      </c>
      <c r="S3208" s="8"/>
      <c r="T3208" s="8"/>
      <c r="U3208" s="8"/>
      <c r="V3208" s="8"/>
      <c r="W3208" s="8"/>
      <c r="X3208" s="8"/>
      <c r="Y3208" s="8"/>
      <c r="Z3208" s="8"/>
    </row>
    <row r="3209" spans="1:26" ht="15.75" customHeight="1">
      <c r="A3209" s="8"/>
      <c r="B3209" s="8"/>
      <c r="C3209" s="8"/>
      <c r="D3209" s="8"/>
      <c r="E3209" s="8"/>
      <c r="F3209" s="8"/>
      <c r="G3209" s="8"/>
      <c r="H3209" s="8"/>
      <c r="I3209" s="8"/>
      <c r="J3209" s="8"/>
      <c r="K3209" s="8"/>
      <c r="L3209" s="8"/>
      <c r="M3209" s="32"/>
      <c r="N3209" s="57" t="str">
        <f t="shared" si="17"/>
        <v/>
      </c>
      <c r="O3209" s="54">
        <f t="shared" ca="1" si="3"/>
        <v>55</v>
      </c>
      <c r="P3209" s="55">
        <f t="shared" ca="1" si="13"/>
        <v>8.5917227778402741E+23</v>
      </c>
      <c r="Q3209" s="56">
        <f t="shared" ca="1" si="14"/>
        <v>2.2338479222384709E+25</v>
      </c>
      <c r="R3209" s="57">
        <f t="shared" ca="1" si="15"/>
        <v>0</v>
      </c>
      <c r="S3209" s="8"/>
      <c r="T3209" s="8"/>
      <c r="U3209" s="8"/>
      <c r="V3209" s="8"/>
      <c r="W3209" s="8"/>
      <c r="X3209" s="8"/>
      <c r="Y3209" s="8"/>
      <c r="Z3209" s="8"/>
    </row>
    <row r="3210" spans="1:26" ht="15.75" customHeight="1">
      <c r="A3210" s="8"/>
      <c r="B3210" s="8"/>
      <c r="C3210" s="8"/>
      <c r="D3210" s="8"/>
      <c r="E3210" s="8"/>
      <c r="F3210" s="8"/>
      <c r="G3210" s="8"/>
      <c r="H3210" s="8"/>
      <c r="I3210" s="8"/>
      <c r="J3210" s="8"/>
      <c r="K3210" s="8"/>
      <c r="L3210" s="8"/>
      <c r="M3210" s="32"/>
      <c r="N3210" s="57" t="str">
        <f t="shared" si="17"/>
        <v/>
      </c>
      <c r="O3210" s="54">
        <f t="shared" ca="1" si="3"/>
        <v>37</v>
      </c>
      <c r="P3210" s="55">
        <f t="shared" ca="1" si="13"/>
        <v>8.9353916889538838E+23</v>
      </c>
      <c r="Q3210" s="56">
        <f t="shared" ca="1" si="14"/>
        <v>2.3232018391280098E+25</v>
      </c>
      <c r="R3210" s="57">
        <f t="shared" ca="1" si="15"/>
        <v>0</v>
      </c>
      <c r="S3210" s="8"/>
      <c r="T3210" s="8"/>
      <c r="U3210" s="8"/>
      <c r="V3210" s="8"/>
      <c r="W3210" s="8"/>
      <c r="X3210" s="8"/>
      <c r="Y3210" s="8"/>
      <c r="Z3210" s="8"/>
    </row>
    <row r="3211" spans="1:26" ht="15.75" customHeight="1">
      <c r="A3211" s="8"/>
      <c r="B3211" s="8"/>
      <c r="C3211" s="8"/>
      <c r="D3211" s="8"/>
      <c r="E3211" s="8"/>
      <c r="F3211" s="8"/>
      <c r="G3211" s="8"/>
      <c r="H3211" s="8"/>
      <c r="I3211" s="8"/>
      <c r="J3211" s="8"/>
      <c r="K3211" s="8"/>
      <c r="L3211" s="8"/>
      <c r="M3211" s="32"/>
      <c r="N3211" s="57" t="str">
        <f t="shared" si="17"/>
        <v/>
      </c>
      <c r="O3211" s="54">
        <f t="shared" ca="1" si="3"/>
        <v>21</v>
      </c>
      <c r="P3211" s="55">
        <f t="shared" ca="1" si="13"/>
        <v>9.2928073565120392E+23</v>
      </c>
      <c r="Q3211" s="56">
        <f t="shared" ca="1" si="14"/>
        <v>2.41612991269313E+25</v>
      </c>
      <c r="R3211" s="57">
        <f t="shared" ca="1" si="15"/>
        <v>0</v>
      </c>
      <c r="S3211" s="8"/>
      <c r="T3211" s="8"/>
      <c r="U3211" s="8"/>
      <c r="V3211" s="8"/>
      <c r="W3211" s="8"/>
      <c r="X3211" s="8"/>
      <c r="Y3211" s="8"/>
      <c r="Z3211" s="8"/>
    </row>
    <row r="3212" spans="1:26" ht="15.75" customHeight="1">
      <c r="A3212" s="8"/>
      <c r="B3212" s="8"/>
      <c r="C3212" s="8"/>
      <c r="D3212" s="8"/>
      <c r="E3212" s="8"/>
      <c r="F3212" s="8"/>
      <c r="G3212" s="8"/>
      <c r="H3212" s="8"/>
      <c r="I3212" s="8"/>
      <c r="J3212" s="8"/>
      <c r="K3212" s="8"/>
      <c r="L3212" s="8"/>
      <c r="M3212" s="32"/>
      <c r="N3212" s="57" t="str">
        <f t="shared" si="17"/>
        <v/>
      </c>
      <c r="O3212" s="54">
        <f t="shared" ca="1" si="3"/>
        <v>85</v>
      </c>
      <c r="P3212" s="55">
        <f t="shared" ca="1" si="13"/>
        <v>-4.8322598253862601E+23</v>
      </c>
      <c r="Q3212" s="56">
        <f t="shared" ca="1" si="14"/>
        <v>2.3678073144392674E+25</v>
      </c>
      <c r="R3212" s="57">
        <f t="shared" ca="1" si="15"/>
        <v>1</v>
      </c>
      <c r="S3212" s="8"/>
      <c r="T3212" s="8"/>
      <c r="U3212" s="8"/>
      <c r="V3212" s="8"/>
      <c r="W3212" s="8"/>
      <c r="X3212" s="8"/>
      <c r="Y3212" s="8"/>
      <c r="Z3212" s="8"/>
    </row>
    <row r="3213" spans="1:26" ht="15.75" customHeight="1">
      <c r="A3213" s="8"/>
      <c r="B3213" s="8"/>
      <c r="C3213" s="8"/>
      <c r="D3213" s="8"/>
      <c r="E3213" s="8"/>
      <c r="F3213" s="8"/>
      <c r="G3213" s="8"/>
      <c r="H3213" s="8"/>
      <c r="I3213" s="8"/>
      <c r="J3213" s="8"/>
      <c r="K3213" s="8"/>
      <c r="L3213" s="8"/>
      <c r="M3213" s="32"/>
      <c r="N3213" s="57" t="str">
        <f t="shared" si="17"/>
        <v/>
      </c>
      <c r="O3213" s="54">
        <f t="shared" ca="1" si="3"/>
        <v>46</v>
      </c>
      <c r="P3213" s="55">
        <f t="shared" ca="1" si="13"/>
        <v>9.4712292577570692E+23</v>
      </c>
      <c r="Q3213" s="56">
        <f t="shared" ca="1" si="14"/>
        <v>2.4625196070168381E+25</v>
      </c>
      <c r="R3213" s="57">
        <f t="shared" ca="1" si="15"/>
        <v>0</v>
      </c>
      <c r="S3213" s="8"/>
      <c r="T3213" s="8"/>
      <c r="U3213" s="8"/>
      <c r="V3213" s="8"/>
      <c r="W3213" s="8"/>
      <c r="X3213" s="8"/>
      <c r="Y3213" s="8"/>
      <c r="Z3213" s="8"/>
    </row>
    <row r="3214" spans="1:26" ht="15.75" customHeight="1">
      <c r="A3214" s="8"/>
      <c r="B3214" s="8"/>
      <c r="C3214" s="8"/>
      <c r="D3214" s="8"/>
      <c r="E3214" s="8"/>
      <c r="F3214" s="8"/>
      <c r="G3214" s="8"/>
      <c r="H3214" s="8"/>
      <c r="I3214" s="8"/>
      <c r="J3214" s="8"/>
      <c r="K3214" s="8"/>
      <c r="L3214" s="8"/>
      <c r="M3214" s="32"/>
      <c r="N3214" s="57" t="str">
        <f t="shared" si="17"/>
        <v/>
      </c>
      <c r="O3214" s="54">
        <f t="shared" ca="1" si="3"/>
        <v>86</v>
      </c>
      <c r="P3214" s="55">
        <f t="shared" ca="1" si="13"/>
        <v>-4.9250392140336764E+23</v>
      </c>
      <c r="Q3214" s="56">
        <f t="shared" ca="1" si="14"/>
        <v>2.4132692148765013E+25</v>
      </c>
      <c r="R3214" s="57">
        <f t="shared" ca="1" si="15"/>
        <v>1</v>
      </c>
      <c r="S3214" s="8"/>
      <c r="T3214" s="8"/>
      <c r="U3214" s="8"/>
      <c r="V3214" s="8"/>
      <c r="W3214" s="8"/>
      <c r="X3214" s="8"/>
      <c r="Y3214" s="8"/>
      <c r="Z3214" s="8"/>
    </row>
    <row r="3215" spans="1:26" ht="15.75" customHeight="1">
      <c r="A3215" s="8"/>
      <c r="B3215" s="8"/>
      <c r="C3215" s="8"/>
      <c r="D3215" s="8"/>
      <c r="E3215" s="8"/>
      <c r="F3215" s="8"/>
      <c r="G3215" s="8"/>
      <c r="H3215" s="8"/>
      <c r="I3215" s="8"/>
      <c r="J3215" s="8"/>
      <c r="K3215" s="8"/>
      <c r="L3215" s="8"/>
      <c r="M3215" s="32"/>
      <c r="N3215" s="57" t="str">
        <f t="shared" si="17"/>
        <v/>
      </c>
      <c r="O3215" s="54">
        <f t="shared" ca="1" si="3"/>
        <v>87</v>
      </c>
      <c r="P3215" s="55">
        <f t="shared" ca="1" si="13"/>
        <v>-4.8265384297530023E+23</v>
      </c>
      <c r="Q3215" s="56">
        <f t="shared" ca="1" si="14"/>
        <v>2.3650038305789712E+25</v>
      </c>
      <c r="R3215" s="57">
        <f t="shared" ca="1" si="15"/>
        <v>2</v>
      </c>
      <c r="S3215" s="8"/>
      <c r="T3215" s="8"/>
      <c r="U3215" s="8"/>
      <c r="V3215" s="8"/>
      <c r="W3215" s="8"/>
      <c r="X3215" s="8"/>
      <c r="Y3215" s="8"/>
      <c r="Z3215" s="8"/>
    </row>
    <row r="3216" spans="1:26" ht="15.75" customHeight="1">
      <c r="A3216" s="8"/>
      <c r="B3216" s="8"/>
      <c r="C3216" s="8"/>
      <c r="D3216" s="8"/>
      <c r="E3216" s="8"/>
      <c r="F3216" s="8"/>
      <c r="G3216" s="8"/>
      <c r="H3216" s="8"/>
      <c r="I3216" s="8"/>
      <c r="J3216" s="8"/>
      <c r="K3216" s="8"/>
      <c r="L3216" s="8"/>
      <c r="M3216" s="32"/>
      <c r="N3216" s="57" t="str">
        <f t="shared" si="17"/>
        <v/>
      </c>
      <c r="O3216" s="54">
        <f t="shared" ca="1" si="3"/>
        <v>9</v>
      </c>
      <c r="P3216" s="55">
        <f t="shared" ca="1" si="13"/>
        <v>9.4600153223158854E+23</v>
      </c>
      <c r="Q3216" s="56">
        <f t="shared" ca="1" si="14"/>
        <v>2.4596039838021302E+25</v>
      </c>
      <c r="R3216" s="57">
        <f t="shared" ca="1" si="15"/>
        <v>0</v>
      </c>
      <c r="S3216" s="8"/>
      <c r="T3216" s="8"/>
      <c r="U3216" s="8"/>
      <c r="V3216" s="8"/>
      <c r="W3216" s="8"/>
      <c r="X3216" s="8"/>
      <c r="Y3216" s="8"/>
      <c r="Z3216" s="8"/>
    </row>
    <row r="3217" spans="1:26" ht="15.75" customHeight="1">
      <c r="A3217" s="8"/>
      <c r="B3217" s="8"/>
      <c r="C3217" s="8"/>
      <c r="D3217" s="8"/>
      <c r="E3217" s="8"/>
      <c r="F3217" s="8"/>
      <c r="G3217" s="8"/>
      <c r="H3217" s="8"/>
      <c r="I3217" s="8"/>
      <c r="J3217" s="8"/>
      <c r="K3217" s="8"/>
      <c r="L3217" s="8"/>
      <c r="M3217" s="32"/>
      <c r="N3217" s="57" t="str">
        <f t="shared" si="17"/>
        <v/>
      </c>
      <c r="O3217" s="54">
        <f t="shared" ca="1" si="3"/>
        <v>25</v>
      </c>
      <c r="P3217" s="55">
        <f t="shared" ca="1" si="13"/>
        <v>9.8384159352085203E+23</v>
      </c>
      <c r="Q3217" s="56">
        <f t="shared" ca="1" si="14"/>
        <v>2.5579881431542155E+25</v>
      </c>
      <c r="R3217" s="57">
        <f t="shared" ca="1" si="15"/>
        <v>0</v>
      </c>
      <c r="S3217" s="8"/>
      <c r="T3217" s="8"/>
      <c r="U3217" s="8"/>
      <c r="V3217" s="8"/>
      <c r="W3217" s="8"/>
      <c r="X3217" s="8"/>
      <c r="Y3217" s="8"/>
      <c r="Z3217" s="8"/>
    </row>
    <row r="3218" spans="1:26" ht="15.75" customHeight="1">
      <c r="A3218" s="8"/>
      <c r="B3218" s="8"/>
      <c r="C3218" s="8"/>
      <c r="D3218" s="8"/>
      <c r="E3218" s="8"/>
      <c r="F3218" s="8"/>
      <c r="G3218" s="8"/>
      <c r="H3218" s="8"/>
      <c r="I3218" s="8"/>
      <c r="J3218" s="8"/>
      <c r="K3218" s="8"/>
      <c r="L3218" s="8"/>
      <c r="M3218" s="32"/>
      <c r="N3218" s="57" t="str">
        <f t="shared" si="17"/>
        <v/>
      </c>
      <c r="O3218" s="54">
        <f t="shared" ca="1" si="3"/>
        <v>29</v>
      </c>
      <c r="P3218" s="55">
        <f t="shared" ca="1" si="13"/>
        <v>1.0231952572616862E+24</v>
      </c>
      <c r="Q3218" s="56">
        <f t="shared" ca="1" si="14"/>
        <v>2.6603076688803841E+25</v>
      </c>
      <c r="R3218" s="57">
        <f t="shared" ca="1" si="15"/>
        <v>0</v>
      </c>
      <c r="S3218" s="8"/>
      <c r="T3218" s="8"/>
      <c r="U3218" s="8"/>
      <c r="V3218" s="8"/>
      <c r="W3218" s="8"/>
      <c r="X3218" s="8"/>
      <c r="Y3218" s="8"/>
      <c r="Z3218" s="8"/>
    </row>
    <row r="3219" spans="1:26" ht="15.75" customHeight="1">
      <c r="A3219" s="8"/>
      <c r="B3219" s="8"/>
      <c r="C3219" s="8"/>
      <c r="D3219" s="8"/>
      <c r="E3219" s="8"/>
      <c r="F3219" s="8"/>
      <c r="G3219" s="8"/>
      <c r="H3219" s="8"/>
      <c r="I3219" s="8"/>
      <c r="J3219" s="8"/>
      <c r="K3219" s="8"/>
      <c r="L3219" s="8"/>
      <c r="M3219" s="32"/>
      <c r="N3219" s="57" t="str">
        <f t="shared" si="17"/>
        <v/>
      </c>
      <c r="O3219" s="54">
        <f t="shared" ca="1" si="3"/>
        <v>46</v>
      </c>
      <c r="P3219" s="55">
        <f t="shared" ca="1" si="13"/>
        <v>1.0641230675521536E+24</v>
      </c>
      <c r="Q3219" s="56">
        <f t="shared" ca="1" si="14"/>
        <v>2.7667199756355994E+25</v>
      </c>
      <c r="R3219" s="57">
        <f t="shared" ca="1" si="15"/>
        <v>0</v>
      </c>
      <c r="S3219" s="8"/>
      <c r="T3219" s="8"/>
      <c r="U3219" s="8"/>
      <c r="V3219" s="8"/>
      <c r="W3219" s="8"/>
      <c r="X3219" s="8"/>
      <c r="Y3219" s="8"/>
      <c r="Z3219" s="8"/>
    </row>
    <row r="3220" spans="1:26" ht="15.75" customHeight="1">
      <c r="A3220" s="8"/>
      <c r="B3220" s="8"/>
      <c r="C3220" s="8"/>
      <c r="D3220" s="8"/>
      <c r="E3220" s="8"/>
      <c r="F3220" s="8"/>
      <c r="G3220" s="8"/>
      <c r="H3220" s="8"/>
      <c r="I3220" s="8"/>
      <c r="J3220" s="8"/>
      <c r="K3220" s="8"/>
      <c r="L3220" s="8"/>
      <c r="M3220" s="32"/>
      <c r="N3220" s="57" t="str">
        <f t="shared" si="17"/>
        <v/>
      </c>
      <c r="O3220" s="54">
        <f t="shared" ca="1" si="3"/>
        <v>100</v>
      </c>
      <c r="P3220" s="55">
        <f t="shared" ca="1" si="13"/>
        <v>-5.5334399512711986E+23</v>
      </c>
      <c r="Q3220" s="56">
        <f t="shared" ca="1" si="14"/>
        <v>2.7113855761228874E+25</v>
      </c>
      <c r="R3220" s="57">
        <f t="shared" ca="1" si="15"/>
        <v>1</v>
      </c>
      <c r="S3220" s="8"/>
      <c r="T3220" s="8"/>
      <c r="U3220" s="8"/>
      <c r="V3220" s="8"/>
      <c r="W3220" s="8"/>
      <c r="X3220" s="8"/>
      <c r="Y3220" s="8"/>
      <c r="Z3220" s="8"/>
    </row>
    <row r="3221" spans="1:26" ht="15.75" customHeight="1">
      <c r="A3221" s="8"/>
      <c r="B3221" s="8"/>
      <c r="C3221" s="8"/>
      <c r="D3221" s="8"/>
      <c r="E3221" s="8"/>
      <c r="F3221" s="8"/>
      <c r="G3221" s="8"/>
      <c r="H3221" s="8"/>
      <c r="I3221" s="8"/>
      <c r="J3221" s="8"/>
      <c r="K3221" s="8"/>
      <c r="L3221" s="8"/>
      <c r="M3221" s="32"/>
      <c r="N3221" s="57" t="str">
        <f t="shared" si="17"/>
        <v/>
      </c>
      <c r="O3221" s="54">
        <f t="shared" ca="1" si="3"/>
        <v>61</v>
      </c>
      <c r="P3221" s="55">
        <f t="shared" ca="1" si="13"/>
        <v>-5.4227711522457748E+23</v>
      </c>
      <c r="Q3221" s="56">
        <f t="shared" ca="1" si="14"/>
        <v>2.6571578646004296E+25</v>
      </c>
      <c r="R3221" s="57">
        <f t="shared" ca="1" si="15"/>
        <v>2</v>
      </c>
      <c r="S3221" s="8"/>
      <c r="T3221" s="8"/>
      <c r="U3221" s="8"/>
      <c r="V3221" s="8"/>
      <c r="W3221" s="8"/>
      <c r="X3221" s="8"/>
      <c r="Y3221" s="8"/>
      <c r="Z3221" s="8"/>
    </row>
    <row r="3222" spans="1:26" ht="15.75" customHeight="1">
      <c r="A3222" s="8"/>
      <c r="B3222" s="8"/>
      <c r="C3222" s="8"/>
      <c r="D3222" s="8"/>
      <c r="E3222" s="8"/>
      <c r="F3222" s="8"/>
      <c r="G3222" s="8"/>
      <c r="H3222" s="8"/>
      <c r="I3222" s="8"/>
      <c r="J3222" s="8"/>
      <c r="K3222" s="8"/>
      <c r="L3222" s="8"/>
      <c r="M3222" s="32"/>
      <c r="N3222" s="57" t="str">
        <f t="shared" si="17"/>
        <v/>
      </c>
      <c r="O3222" s="54">
        <f t="shared" ca="1" si="3"/>
        <v>57</v>
      </c>
      <c r="P3222" s="55">
        <f t="shared" ca="1" si="13"/>
        <v>1.0628631458401719E+24</v>
      </c>
      <c r="Q3222" s="56">
        <f t="shared" ca="1" si="14"/>
        <v>2.7634441791844469E+25</v>
      </c>
      <c r="R3222" s="57">
        <f t="shared" ca="1" si="15"/>
        <v>0</v>
      </c>
      <c r="S3222" s="8"/>
      <c r="T3222" s="8"/>
      <c r="U3222" s="8"/>
      <c r="V3222" s="8"/>
      <c r="W3222" s="8"/>
      <c r="X3222" s="8"/>
      <c r="Y3222" s="8"/>
      <c r="Z3222" s="8"/>
    </row>
    <row r="3223" spans="1:26" ht="15.75" customHeight="1">
      <c r="A3223" s="8"/>
      <c r="B3223" s="8"/>
      <c r="C3223" s="8"/>
      <c r="D3223" s="8"/>
      <c r="E3223" s="8"/>
      <c r="F3223" s="8"/>
      <c r="G3223" s="8"/>
      <c r="H3223" s="8"/>
      <c r="I3223" s="8"/>
      <c r="J3223" s="8"/>
      <c r="K3223" s="8"/>
      <c r="L3223" s="8"/>
      <c r="M3223" s="32"/>
      <c r="N3223" s="57" t="str">
        <f t="shared" si="17"/>
        <v/>
      </c>
      <c r="O3223" s="54">
        <f t="shared" ca="1" si="3"/>
        <v>26</v>
      </c>
      <c r="P3223" s="55">
        <f t="shared" ca="1" si="13"/>
        <v>1.1053776716737788E+24</v>
      </c>
      <c r="Q3223" s="56">
        <f t="shared" ca="1" si="14"/>
        <v>2.8739819463518249E+25</v>
      </c>
      <c r="R3223" s="57">
        <f t="shared" ca="1" si="15"/>
        <v>0</v>
      </c>
      <c r="S3223" s="8"/>
      <c r="T3223" s="8"/>
      <c r="U3223" s="8"/>
      <c r="V3223" s="8"/>
      <c r="W3223" s="8"/>
      <c r="X3223" s="8"/>
      <c r="Y3223" s="8"/>
      <c r="Z3223" s="8"/>
    </row>
    <row r="3224" spans="1:26" ht="15.75" customHeight="1">
      <c r="A3224" s="8"/>
      <c r="B3224" s="8"/>
      <c r="C3224" s="8"/>
      <c r="D3224" s="8"/>
      <c r="E3224" s="8"/>
      <c r="F3224" s="8"/>
      <c r="G3224" s="8"/>
      <c r="H3224" s="8"/>
      <c r="I3224" s="8"/>
      <c r="J3224" s="8"/>
      <c r="K3224" s="8"/>
      <c r="L3224" s="8"/>
      <c r="M3224" s="32"/>
      <c r="N3224" s="57" t="str">
        <f t="shared" si="17"/>
        <v/>
      </c>
      <c r="O3224" s="54">
        <f t="shared" ca="1" si="3"/>
        <v>38</v>
      </c>
      <c r="P3224" s="55">
        <f t="shared" ca="1" si="13"/>
        <v>1.14959277854073E+24</v>
      </c>
      <c r="Q3224" s="56">
        <f t="shared" ca="1" si="14"/>
        <v>2.9889412242058981E+25</v>
      </c>
      <c r="R3224" s="57">
        <f t="shared" ca="1" si="15"/>
        <v>0</v>
      </c>
      <c r="S3224" s="8"/>
      <c r="T3224" s="8"/>
      <c r="U3224" s="8"/>
      <c r="V3224" s="8"/>
      <c r="W3224" s="8"/>
      <c r="X3224" s="8"/>
      <c r="Y3224" s="8"/>
      <c r="Z3224" s="8"/>
    </row>
    <row r="3225" spans="1:26" ht="15.75" customHeight="1">
      <c r="A3225" s="8"/>
      <c r="B3225" s="8"/>
      <c r="C3225" s="8"/>
      <c r="D3225" s="8"/>
      <c r="E3225" s="8"/>
      <c r="F3225" s="8"/>
      <c r="G3225" s="8"/>
      <c r="H3225" s="8"/>
      <c r="I3225" s="8"/>
      <c r="J3225" s="8"/>
      <c r="K3225" s="8"/>
      <c r="L3225" s="8"/>
      <c r="M3225" s="32"/>
      <c r="N3225" s="57" t="str">
        <f t="shared" si="17"/>
        <v/>
      </c>
      <c r="O3225" s="54">
        <f t="shared" ca="1" si="3"/>
        <v>77</v>
      </c>
      <c r="P3225" s="55">
        <f t="shared" ca="1" si="13"/>
        <v>-5.9778824484117961E+23</v>
      </c>
      <c r="Q3225" s="56">
        <f t="shared" ca="1" si="14"/>
        <v>2.92916239972178E+25</v>
      </c>
      <c r="R3225" s="57">
        <f t="shared" ca="1" si="15"/>
        <v>1</v>
      </c>
      <c r="S3225" s="8"/>
      <c r="T3225" s="8"/>
      <c r="U3225" s="8"/>
      <c r="V3225" s="8"/>
      <c r="W3225" s="8"/>
      <c r="X3225" s="8"/>
      <c r="Y3225" s="8"/>
      <c r="Z3225" s="8"/>
    </row>
    <row r="3226" spans="1:26" ht="15.75" customHeight="1">
      <c r="A3226" s="8"/>
      <c r="B3226" s="8"/>
      <c r="C3226" s="8"/>
      <c r="D3226" s="8"/>
      <c r="E3226" s="8"/>
      <c r="F3226" s="8"/>
      <c r="G3226" s="8"/>
      <c r="H3226" s="8"/>
      <c r="I3226" s="8"/>
      <c r="J3226" s="8"/>
      <c r="K3226" s="8"/>
      <c r="L3226" s="8"/>
      <c r="M3226" s="32"/>
      <c r="N3226" s="57" t="str">
        <f t="shared" si="17"/>
        <v/>
      </c>
      <c r="O3226" s="54">
        <f t="shared" ca="1" si="3"/>
        <v>88</v>
      </c>
      <c r="P3226" s="55">
        <f t="shared" ca="1" si="13"/>
        <v>-5.85832479944356E+23</v>
      </c>
      <c r="Q3226" s="56">
        <f t="shared" ca="1" si="14"/>
        <v>2.8705791517273445E+25</v>
      </c>
      <c r="R3226" s="57">
        <f t="shared" ca="1" si="15"/>
        <v>2</v>
      </c>
      <c r="S3226" s="8"/>
      <c r="T3226" s="8"/>
      <c r="U3226" s="8"/>
      <c r="V3226" s="8"/>
      <c r="W3226" s="8"/>
      <c r="X3226" s="8"/>
      <c r="Y3226" s="8"/>
      <c r="Z3226" s="8"/>
    </row>
    <row r="3227" spans="1:26" ht="15.75" customHeight="1">
      <c r="A3227" s="8"/>
      <c r="B3227" s="8"/>
      <c r="C3227" s="8"/>
      <c r="D3227" s="8"/>
      <c r="E3227" s="8"/>
      <c r="F3227" s="8"/>
      <c r="G3227" s="8"/>
      <c r="H3227" s="8"/>
      <c r="I3227" s="8"/>
      <c r="J3227" s="8"/>
      <c r="K3227" s="8"/>
      <c r="L3227" s="8"/>
      <c r="M3227" s="32"/>
      <c r="N3227" s="57" t="str">
        <f t="shared" si="17"/>
        <v/>
      </c>
      <c r="O3227" s="54">
        <f t="shared" ca="1" si="3"/>
        <v>27</v>
      </c>
      <c r="P3227" s="55">
        <f t="shared" ca="1" si="13"/>
        <v>1.1482316606909378E+24</v>
      </c>
      <c r="Q3227" s="56">
        <f t="shared" ca="1" si="14"/>
        <v>2.9854023177964384E+25</v>
      </c>
      <c r="R3227" s="57">
        <f t="shared" ca="1" si="15"/>
        <v>0</v>
      </c>
      <c r="S3227" s="8"/>
      <c r="T3227" s="8"/>
      <c r="U3227" s="8"/>
      <c r="V3227" s="8"/>
      <c r="W3227" s="8"/>
      <c r="X3227" s="8"/>
      <c r="Y3227" s="8"/>
      <c r="Z3227" s="8"/>
    </row>
    <row r="3228" spans="1:26" ht="15.75" customHeight="1">
      <c r="A3228" s="8"/>
      <c r="B3228" s="8"/>
      <c r="C3228" s="8"/>
      <c r="D3228" s="8"/>
      <c r="E3228" s="8"/>
      <c r="F3228" s="8"/>
      <c r="G3228" s="8"/>
      <c r="H3228" s="8"/>
      <c r="I3228" s="8"/>
      <c r="J3228" s="8"/>
      <c r="K3228" s="8"/>
      <c r="L3228" s="8"/>
      <c r="M3228" s="32"/>
      <c r="N3228" s="57" t="str">
        <f t="shared" si="17"/>
        <v/>
      </c>
      <c r="O3228" s="54">
        <f t="shared" ca="1" si="3"/>
        <v>35</v>
      </c>
      <c r="P3228" s="55">
        <f t="shared" ca="1" si="13"/>
        <v>1.1941609271185753E+24</v>
      </c>
      <c r="Q3228" s="56">
        <f t="shared" ca="1" si="14"/>
        <v>3.1048184105082961E+25</v>
      </c>
      <c r="R3228" s="57">
        <f t="shared" ca="1" si="15"/>
        <v>0</v>
      </c>
      <c r="S3228" s="8"/>
      <c r="T3228" s="8"/>
      <c r="U3228" s="8"/>
      <c r="V3228" s="8"/>
      <c r="W3228" s="8"/>
      <c r="X3228" s="8"/>
      <c r="Y3228" s="8"/>
      <c r="Z3228" s="8"/>
    </row>
    <row r="3229" spans="1:26" ht="15.75" customHeight="1">
      <c r="A3229" s="8"/>
      <c r="B3229" s="8"/>
      <c r="C3229" s="8"/>
      <c r="D3229" s="8"/>
      <c r="E3229" s="8"/>
      <c r="F3229" s="8"/>
      <c r="G3229" s="8"/>
      <c r="H3229" s="8"/>
      <c r="I3229" s="8"/>
      <c r="J3229" s="8"/>
      <c r="K3229" s="8"/>
      <c r="L3229" s="8"/>
      <c r="M3229" s="32"/>
      <c r="N3229" s="57" t="str">
        <f t="shared" si="17"/>
        <v/>
      </c>
      <c r="O3229" s="54">
        <f t="shared" ca="1" si="3"/>
        <v>49</v>
      </c>
      <c r="P3229" s="55">
        <f t="shared" ca="1" si="13"/>
        <v>1.2419273642033183E+24</v>
      </c>
      <c r="Q3229" s="56">
        <f t="shared" ca="1" si="14"/>
        <v>3.2290111469286278E+25</v>
      </c>
      <c r="R3229" s="57">
        <f t="shared" ca="1" si="15"/>
        <v>0</v>
      </c>
      <c r="S3229" s="8"/>
      <c r="T3229" s="8"/>
      <c r="U3229" s="8"/>
      <c r="V3229" s="8"/>
      <c r="W3229" s="8"/>
      <c r="X3229" s="8"/>
      <c r="Y3229" s="8"/>
      <c r="Z3229" s="8"/>
    </row>
    <row r="3230" spans="1:26" ht="15.75" customHeight="1">
      <c r="A3230" s="8"/>
      <c r="B3230" s="8"/>
      <c r="C3230" s="8"/>
      <c r="D3230" s="8"/>
      <c r="E3230" s="8"/>
      <c r="F3230" s="8"/>
      <c r="G3230" s="8"/>
      <c r="H3230" s="8"/>
      <c r="I3230" s="8"/>
      <c r="J3230" s="8"/>
      <c r="K3230" s="8"/>
      <c r="L3230" s="8"/>
      <c r="M3230" s="32"/>
      <c r="N3230" s="57" t="str">
        <f t="shared" si="17"/>
        <v/>
      </c>
      <c r="O3230" s="54">
        <f t="shared" ca="1" si="3"/>
        <v>77</v>
      </c>
      <c r="P3230" s="55">
        <f t="shared" ca="1" si="13"/>
        <v>-6.4580222938572554E+23</v>
      </c>
      <c r="Q3230" s="56">
        <f t="shared" ca="1" si="14"/>
        <v>3.1644309239900554E+25</v>
      </c>
      <c r="R3230" s="57">
        <f t="shared" ca="1" si="15"/>
        <v>1</v>
      </c>
      <c r="S3230" s="8"/>
      <c r="T3230" s="8"/>
      <c r="U3230" s="8"/>
      <c r="V3230" s="8"/>
      <c r="W3230" s="8"/>
      <c r="X3230" s="8"/>
      <c r="Y3230" s="8"/>
      <c r="Z3230" s="8"/>
    </row>
    <row r="3231" spans="1:26" ht="15.75" customHeight="1">
      <c r="A3231" s="8"/>
      <c r="B3231" s="8"/>
      <c r="C3231" s="8"/>
      <c r="D3231" s="8"/>
      <c r="E3231" s="8"/>
      <c r="F3231" s="8"/>
      <c r="G3231" s="8"/>
      <c r="H3231" s="8"/>
      <c r="I3231" s="8"/>
      <c r="J3231" s="8"/>
      <c r="K3231" s="8"/>
      <c r="L3231" s="8"/>
      <c r="M3231" s="32"/>
      <c r="N3231" s="57" t="str">
        <f t="shared" si="17"/>
        <v/>
      </c>
      <c r="O3231" s="54">
        <f t="shared" ca="1" si="3"/>
        <v>90</v>
      </c>
      <c r="P3231" s="55">
        <f t="shared" ca="1" si="13"/>
        <v>-6.3288618479801114E+23</v>
      </c>
      <c r="Q3231" s="56">
        <f t="shared" ca="1" si="14"/>
        <v>3.1011423055102542E+25</v>
      </c>
      <c r="R3231" s="57">
        <f t="shared" ca="1" si="15"/>
        <v>2</v>
      </c>
      <c r="S3231" s="8"/>
      <c r="T3231" s="8"/>
      <c r="U3231" s="8"/>
      <c r="V3231" s="8"/>
      <c r="W3231" s="8"/>
      <c r="X3231" s="8"/>
      <c r="Y3231" s="8"/>
      <c r="Z3231" s="8"/>
    </row>
    <row r="3232" spans="1:26" ht="15.75" customHeight="1">
      <c r="A3232" s="8"/>
      <c r="B3232" s="8"/>
      <c r="C3232" s="8"/>
      <c r="D3232" s="8"/>
      <c r="E3232" s="8"/>
      <c r="F3232" s="8"/>
      <c r="G3232" s="8"/>
      <c r="H3232" s="8"/>
      <c r="I3232" s="8"/>
      <c r="J3232" s="8"/>
      <c r="K3232" s="8"/>
      <c r="L3232" s="8"/>
      <c r="M3232" s="32"/>
      <c r="N3232" s="57" t="str">
        <f t="shared" si="17"/>
        <v/>
      </c>
      <c r="O3232" s="54">
        <f t="shared" ca="1" si="3"/>
        <v>65</v>
      </c>
      <c r="P3232" s="55">
        <f t="shared" ca="1" si="13"/>
        <v>-6.2022846110205081E+23</v>
      </c>
      <c r="Q3232" s="56">
        <f t="shared" ca="1" si="14"/>
        <v>3.0391194594000489E+25</v>
      </c>
      <c r="R3232" s="57">
        <f t="shared" ca="1" si="15"/>
        <v>3</v>
      </c>
      <c r="S3232" s="8"/>
      <c r="T3232" s="8"/>
      <c r="U3232" s="8"/>
      <c r="V3232" s="8"/>
      <c r="W3232" s="8"/>
      <c r="X3232" s="8"/>
      <c r="Y3232" s="8"/>
      <c r="Z3232" s="8"/>
    </row>
    <row r="3233" spans="1:26" ht="15.75" customHeight="1">
      <c r="A3233" s="8"/>
      <c r="B3233" s="8"/>
      <c r="C3233" s="8"/>
      <c r="D3233" s="8"/>
      <c r="E3233" s="8"/>
      <c r="F3233" s="8"/>
      <c r="G3233" s="8"/>
      <c r="H3233" s="8"/>
      <c r="I3233" s="8"/>
      <c r="J3233" s="8"/>
      <c r="K3233" s="8"/>
      <c r="L3233" s="8"/>
      <c r="M3233" s="32"/>
      <c r="N3233" s="57" t="str">
        <f t="shared" si="17"/>
        <v/>
      </c>
      <c r="O3233" s="54">
        <f t="shared" ca="1" si="3"/>
        <v>53</v>
      </c>
      <c r="P3233" s="55">
        <f t="shared" ca="1" si="13"/>
        <v>1.2156477837600197E+24</v>
      </c>
      <c r="Q3233" s="56">
        <f t="shared" ca="1" si="14"/>
        <v>3.1606842377760507E+25</v>
      </c>
      <c r="R3233" s="57">
        <f t="shared" ca="1" si="15"/>
        <v>0</v>
      </c>
      <c r="S3233" s="8"/>
      <c r="T3233" s="8"/>
      <c r="U3233" s="8"/>
      <c r="V3233" s="8"/>
      <c r="W3233" s="8"/>
      <c r="X3233" s="8"/>
      <c r="Y3233" s="8"/>
      <c r="Z3233" s="8"/>
    </row>
    <row r="3234" spans="1:26" ht="15.75" customHeight="1">
      <c r="A3234" s="8"/>
      <c r="B3234" s="8"/>
      <c r="C3234" s="8"/>
      <c r="D3234" s="8"/>
      <c r="E3234" s="8"/>
      <c r="F3234" s="8"/>
      <c r="G3234" s="8"/>
      <c r="H3234" s="8"/>
      <c r="I3234" s="8"/>
      <c r="J3234" s="8"/>
      <c r="K3234" s="8"/>
      <c r="L3234" s="8"/>
      <c r="M3234" s="32"/>
      <c r="N3234" s="57" t="str">
        <f t="shared" si="17"/>
        <v/>
      </c>
      <c r="O3234" s="54">
        <f t="shared" ca="1" si="3"/>
        <v>56</v>
      </c>
      <c r="P3234" s="55">
        <f t="shared" ca="1" si="13"/>
        <v>1.2642736951104204E+24</v>
      </c>
      <c r="Q3234" s="56">
        <f t="shared" ca="1" si="14"/>
        <v>3.2871116072870926E+25</v>
      </c>
      <c r="R3234" s="57">
        <f t="shared" ca="1" si="15"/>
        <v>0</v>
      </c>
      <c r="S3234" s="8"/>
      <c r="T3234" s="8"/>
      <c r="U3234" s="8"/>
      <c r="V3234" s="8"/>
      <c r="W3234" s="8"/>
      <c r="X3234" s="8"/>
      <c r="Y3234" s="8"/>
      <c r="Z3234" s="8"/>
    </row>
    <row r="3235" spans="1:26" ht="15.75" customHeight="1">
      <c r="A3235" s="8"/>
      <c r="B3235" s="8"/>
      <c r="C3235" s="8"/>
      <c r="D3235" s="8"/>
      <c r="E3235" s="8"/>
      <c r="F3235" s="8"/>
      <c r="G3235" s="8"/>
      <c r="H3235" s="8"/>
      <c r="I3235" s="8"/>
      <c r="J3235" s="8"/>
      <c r="K3235" s="8"/>
      <c r="L3235" s="8"/>
      <c r="M3235" s="32"/>
      <c r="N3235" s="57" t="str">
        <f t="shared" si="17"/>
        <v/>
      </c>
      <c r="O3235" s="54">
        <f t="shared" ca="1" si="3"/>
        <v>83</v>
      </c>
      <c r="P3235" s="55">
        <f t="shared" ca="1" si="13"/>
        <v>-6.5742232145741851E+23</v>
      </c>
      <c r="Q3235" s="56">
        <f t="shared" ca="1" si="14"/>
        <v>3.2213693751413507E+25</v>
      </c>
      <c r="R3235" s="57">
        <f t="shared" ca="1" si="15"/>
        <v>1</v>
      </c>
      <c r="S3235" s="8"/>
      <c r="T3235" s="8"/>
      <c r="U3235" s="8"/>
      <c r="V3235" s="8"/>
      <c r="W3235" s="8"/>
      <c r="X3235" s="8"/>
      <c r="Y3235" s="8"/>
      <c r="Z3235" s="8"/>
    </row>
    <row r="3236" spans="1:26" ht="15.75" customHeight="1">
      <c r="A3236" s="8"/>
      <c r="B3236" s="8"/>
      <c r="C3236" s="8"/>
      <c r="D3236" s="8"/>
      <c r="E3236" s="8"/>
      <c r="F3236" s="8"/>
      <c r="G3236" s="8"/>
      <c r="H3236" s="8"/>
      <c r="I3236" s="8"/>
      <c r="J3236" s="8"/>
      <c r="K3236" s="8"/>
      <c r="L3236" s="8"/>
      <c r="M3236" s="32"/>
      <c r="N3236" s="57" t="str">
        <f t="shared" si="17"/>
        <v/>
      </c>
      <c r="O3236" s="54">
        <f t="shared" ca="1" si="3"/>
        <v>87</v>
      </c>
      <c r="P3236" s="55">
        <f t="shared" ca="1" si="13"/>
        <v>-6.4427387502827017E+23</v>
      </c>
      <c r="Q3236" s="56">
        <f t="shared" ca="1" si="14"/>
        <v>3.1569419876385237E+25</v>
      </c>
      <c r="R3236" s="57">
        <f t="shared" ca="1" si="15"/>
        <v>2</v>
      </c>
      <c r="S3236" s="8"/>
      <c r="T3236" s="8"/>
      <c r="U3236" s="8"/>
      <c r="V3236" s="8"/>
      <c r="W3236" s="8"/>
      <c r="X3236" s="8"/>
      <c r="Y3236" s="8"/>
      <c r="Z3236" s="8"/>
    </row>
    <row r="3237" spans="1:26" ht="15.75" customHeight="1">
      <c r="A3237" s="8"/>
      <c r="B3237" s="8"/>
      <c r="C3237" s="8"/>
      <c r="D3237" s="8"/>
      <c r="E3237" s="8"/>
      <c r="F3237" s="8"/>
      <c r="G3237" s="8"/>
      <c r="H3237" s="8"/>
      <c r="I3237" s="8"/>
      <c r="J3237" s="8"/>
      <c r="K3237" s="8"/>
      <c r="L3237" s="8"/>
      <c r="M3237" s="32"/>
      <c r="N3237" s="57" t="str">
        <f t="shared" si="17"/>
        <v/>
      </c>
      <c r="O3237" s="54">
        <f t="shared" ca="1" si="3"/>
        <v>55</v>
      </c>
      <c r="P3237" s="55">
        <f t="shared" ca="1" si="13"/>
        <v>1.2627767950554096E+24</v>
      </c>
      <c r="Q3237" s="56">
        <f t="shared" ca="1" si="14"/>
        <v>3.2832196671440648E+25</v>
      </c>
      <c r="R3237" s="57">
        <f t="shared" ca="1" si="15"/>
        <v>0</v>
      </c>
      <c r="S3237" s="8"/>
      <c r="T3237" s="8"/>
      <c r="U3237" s="8"/>
      <c r="V3237" s="8"/>
      <c r="W3237" s="8"/>
      <c r="X3237" s="8"/>
      <c r="Y3237" s="8"/>
      <c r="Z3237" s="8"/>
    </row>
    <row r="3238" spans="1:26" ht="15.75" customHeight="1">
      <c r="A3238" s="8"/>
      <c r="B3238" s="8"/>
      <c r="C3238" s="8"/>
      <c r="D3238" s="8"/>
      <c r="E3238" s="8"/>
      <c r="F3238" s="8"/>
      <c r="G3238" s="8"/>
      <c r="H3238" s="8"/>
      <c r="I3238" s="8"/>
      <c r="J3238" s="8"/>
      <c r="K3238" s="8"/>
      <c r="L3238" s="8"/>
      <c r="M3238" s="32"/>
      <c r="N3238" s="57" t="str">
        <f t="shared" si="17"/>
        <v/>
      </c>
      <c r="O3238" s="54">
        <f t="shared" ca="1" si="3"/>
        <v>89</v>
      </c>
      <c r="P3238" s="55">
        <f t="shared" ca="1" si="13"/>
        <v>-6.56643933428813E+23</v>
      </c>
      <c r="Q3238" s="56">
        <f t="shared" ca="1" si="14"/>
        <v>3.2175552738011836E+25</v>
      </c>
      <c r="R3238" s="57">
        <f t="shared" ca="1" si="15"/>
        <v>1</v>
      </c>
      <c r="S3238" s="8"/>
      <c r="T3238" s="8"/>
      <c r="U3238" s="8"/>
      <c r="V3238" s="8"/>
      <c r="W3238" s="8"/>
      <c r="X3238" s="8"/>
      <c r="Y3238" s="8"/>
      <c r="Z3238" s="8"/>
    </row>
    <row r="3239" spans="1:26" ht="15.75" customHeight="1">
      <c r="A3239" s="8"/>
      <c r="B3239" s="8"/>
      <c r="C3239" s="8"/>
      <c r="D3239" s="8"/>
      <c r="E3239" s="8"/>
      <c r="F3239" s="8"/>
      <c r="G3239" s="8"/>
      <c r="H3239" s="8"/>
      <c r="I3239" s="8"/>
      <c r="J3239" s="8"/>
      <c r="K3239" s="8"/>
      <c r="L3239" s="8"/>
      <c r="M3239" s="32"/>
      <c r="N3239" s="57" t="str">
        <f t="shared" si="17"/>
        <v/>
      </c>
      <c r="O3239" s="54">
        <f t="shared" ca="1" si="3"/>
        <v>68</v>
      </c>
      <c r="P3239" s="55">
        <f t="shared" ca="1" si="13"/>
        <v>-6.4351105476023675E+23</v>
      </c>
      <c r="Q3239" s="56">
        <f t="shared" ca="1" si="14"/>
        <v>3.1532041683251601E+25</v>
      </c>
      <c r="R3239" s="57">
        <f t="shared" ca="1" si="15"/>
        <v>2</v>
      </c>
      <c r="S3239" s="8"/>
      <c r="T3239" s="8"/>
      <c r="U3239" s="8"/>
      <c r="V3239" s="8"/>
      <c r="W3239" s="8"/>
      <c r="X3239" s="8"/>
      <c r="Y3239" s="8"/>
      <c r="Z3239" s="8"/>
    </row>
    <row r="3240" spans="1:26" ht="15.75" customHeight="1">
      <c r="A3240" s="8"/>
      <c r="B3240" s="8"/>
      <c r="C3240" s="8"/>
      <c r="D3240" s="8"/>
      <c r="E3240" s="8"/>
      <c r="F3240" s="8"/>
      <c r="G3240" s="8"/>
      <c r="H3240" s="8"/>
      <c r="I3240" s="8"/>
      <c r="J3240" s="8"/>
      <c r="K3240" s="8"/>
      <c r="L3240" s="8"/>
      <c r="M3240" s="32"/>
      <c r="N3240" s="57" t="str">
        <f t="shared" si="17"/>
        <v/>
      </c>
      <c r="O3240" s="54">
        <f t="shared" ca="1" si="3"/>
        <v>29</v>
      </c>
      <c r="P3240" s="55">
        <f t="shared" ca="1" si="13"/>
        <v>1.2612816673300641E+24</v>
      </c>
      <c r="Q3240" s="56">
        <f t="shared" ca="1" si="14"/>
        <v>3.2793323350581666E+25</v>
      </c>
      <c r="R3240" s="57">
        <f t="shared" ca="1" si="15"/>
        <v>0</v>
      </c>
      <c r="S3240" s="8"/>
      <c r="T3240" s="8"/>
      <c r="U3240" s="8"/>
      <c r="V3240" s="8"/>
      <c r="W3240" s="8"/>
      <c r="X3240" s="8"/>
      <c r="Y3240" s="8"/>
      <c r="Z3240" s="8"/>
    </row>
    <row r="3241" spans="1:26" ht="15.75" customHeight="1">
      <c r="A3241" s="8"/>
      <c r="B3241" s="8"/>
      <c r="C3241" s="8"/>
      <c r="D3241" s="8"/>
      <c r="E3241" s="8"/>
      <c r="F3241" s="8"/>
      <c r="G3241" s="8"/>
      <c r="H3241" s="8"/>
      <c r="I3241" s="8"/>
      <c r="J3241" s="8"/>
      <c r="K3241" s="8"/>
      <c r="L3241" s="8"/>
      <c r="M3241" s="32"/>
      <c r="N3241" s="57" t="str">
        <f t="shared" si="17"/>
        <v/>
      </c>
      <c r="O3241" s="54">
        <f t="shared" ca="1" si="3"/>
        <v>48</v>
      </c>
      <c r="P3241" s="55">
        <f t="shared" ca="1" si="13"/>
        <v>1.3117329340232666E+24</v>
      </c>
      <c r="Q3241" s="56">
        <f t="shared" ca="1" si="14"/>
        <v>3.4105056284604933E+25</v>
      </c>
      <c r="R3241" s="57">
        <f t="shared" ca="1" si="15"/>
        <v>0</v>
      </c>
      <c r="S3241" s="8"/>
      <c r="T3241" s="8"/>
      <c r="U3241" s="8"/>
      <c r="V3241" s="8"/>
      <c r="W3241" s="8"/>
      <c r="X3241" s="8"/>
      <c r="Y3241" s="8"/>
      <c r="Z3241" s="8"/>
    </row>
    <row r="3242" spans="1:26" ht="15.75" customHeight="1">
      <c r="A3242" s="8"/>
      <c r="B3242" s="8"/>
      <c r="C3242" s="8"/>
      <c r="D3242" s="8"/>
      <c r="E3242" s="8"/>
      <c r="F3242" s="8"/>
      <c r="G3242" s="8"/>
      <c r="H3242" s="8"/>
      <c r="I3242" s="8"/>
      <c r="J3242" s="8"/>
      <c r="K3242" s="8"/>
      <c r="L3242" s="8"/>
      <c r="M3242" s="32"/>
      <c r="N3242" s="57" t="str">
        <f t="shared" si="17"/>
        <v/>
      </c>
      <c r="O3242" s="54">
        <f t="shared" ca="1" si="3"/>
        <v>99</v>
      </c>
      <c r="P3242" s="55">
        <f t="shared" ca="1" si="13"/>
        <v>-6.8210112569209872E+23</v>
      </c>
      <c r="Q3242" s="56">
        <f t="shared" ca="1" si="14"/>
        <v>3.3422955158912836E+25</v>
      </c>
      <c r="R3242" s="57">
        <f t="shared" ca="1" si="15"/>
        <v>1</v>
      </c>
      <c r="S3242" s="8"/>
      <c r="T3242" s="8"/>
      <c r="U3242" s="8"/>
      <c r="V3242" s="8"/>
      <c r="W3242" s="8"/>
      <c r="X3242" s="8"/>
      <c r="Y3242" s="8"/>
      <c r="Z3242" s="8"/>
    </row>
    <row r="3243" spans="1:26" ht="15.75" customHeight="1">
      <c r="A3243" s="8"/>
      <c r="B3243" s="8"/>
      <c r="C3243" s="8"/>
      <c r="D3243" s="8"/>
      <c r="E3243" s="8"/>
      <c r="F3243" s="8"/>
      <c r="G3243" s="8"/>
      <c r="H3243" s="8"/>
      <c r="I3243" s="8"/>
      <c r="J3243" s="8"/>
      <c r="K3243" s="8"/>
      <c r="L3243" s="8"/>
      <c r="M3243" s="32"/>
      <c r="N3243" s="57" t="str">
        <f t="shared" si="17"/>
        <v/>
      </c>
      <c r="O3243" s="54">
        <f t="shared" ca="1" si="3"/>
        <v>61</v>
      </c>
      <c r="P3243" s="55">
        <f t="shared" ca="1" si="13"/>
        <v>-6.6845910317825675E+23</v>
      </c>
      <c r="Q3243" s="56">
        <f t="shared" ca="1" si="14"/>
        <v>3.2754496055734579E+25</v>
      </c>
      <c r="R3243" s="57">
        <f t="shared" ca="1" si="15"/>
        <v>2</v>
      </c>
      <c r="S3243" s="8"/>
      <c r="T3243" s="8"/>
      <c r="U3243" s="8"/>
      <c r="V3243" s="8"/>
      <c r="W3243" s="8"/>
      <c r="X3243" s="8"/>
      <c r="Y3243" s="8"/>
      <c r="Z3243" s="8"/>
    </row>
    <row r="3244" spans="1:26" ht="15.75" customHeight="1">
      <c r="A3244" s="8"/>
      <c r="B3244" s="8"/>
      <c r="C3244" s="8"/>
      <c r="D3244" s="8"/>
      <c r="E3244" s="8"/>
      <c r="F3244" s="8"/>
      <c r="G3244" s="8"/>
      <c r="H3244" s="8"/>
      <c r="I3244" s="8"/>
      <c r="J3244" s="8"/>
      <c r="K3244" s="8"/>
      <c r="L3244" s="8"/>
      <c r="M3244" s="32"/>
      <c r="N3244" s="57" t="str">
        <f t="shared" si="17"/>
        <v/>
      </c>
      <c r="O3244" s="54">
        <f t="shared" ca="1" si="3"/>
        <v>97</v>
      </c>
      <c r="P3244" s="55">
        <f t="shared" ca="1" si="13"/>
        <v>-6.5508992111469154E+23</v>
      </c>
      <c r="Q3244" s="56">
        <f t="shared" ca="1" si="14"/>
        <v>3.2099406134619889E+25</v>
      </c>
      <c r="R3244" s="57">
        <f t="shared" ca="1" si="15"/>
        <v>3</v>
      </c>
      <c r="S3244" s="8"/>
      <c r="T3244" s="8"/>
      <c r="U3244" s="8"/>
      <c r="V3244" s="8"/>
      <c r="W3244" s="8"/>
      <c r="X3244" s="8"/>
      <c r="Y3244" s="8"/>
      <c r="Z3244" s="8"/>
    </row>
    <row r="3245" spans="1:26" ht="15.75" customHeight="1">
      <c r="A3245" s="8"/>
      <c r="B3245" s="8"/>
      <c r="C3245" s="8"/>
      <c r="D3245" s="8"/>
      <c r="E3245" s="8"/>
      <c r="F3245" s="8"/>
      <c r="G3245" s="8"/>
      <c r="H3245" s="8"/>
      <c r="I3245" s="8"/>
      <c r="J3245" s="8"/>
      <c r="K3245" s="8"/>
      <c r="L3245" s="8"/>
      <c r="M3245" s="32"/>
      <c r="N3245" s="57" t="str">
        <f t="shared" si="17"/>
        <v/>
      </c>
      <c r="O3245" s="54">
        <f t="shared" ca="1" si="3"/>
        <v>6</v>
      </c>
      <c r="P3245" s="55">
        <f t="shared" ca="1" si="13"/>
        <v>1.2839762453847956E+24</v>
      </c>
      <c r="Q3245" s="56">
        <f t="shared" ca="1" si="14"/>
        <v>3.3383382380004685E+25</v>
      </c>
      <c r="R3245" s="57">
        <f t="shared" ca="1" si="15"/>
        <v>0</v>
      </c>
      <c r="S3245" s="8"/>
      <c r="T3245" s="8"/>
      <c r="U3245" s="8"/>
      <c r="V3245" s="8"/>
      <c r="W3245" s="8"/>
      <c r="X3245" s="8"/>
      <c r="Y3245" s="8"/>
      <c r="Z3245" s="8"/>
    </row>
    <row r="3246" spans="1:26" ht="15.75" customHeight="1">
      <c r="A3246" s="8"/>
      <c r="B3246" s="8"/>
      <c r="C3246" s="8"/>
      <c r="D3246" s="8"/>
      <c r="E3246" s="8"/>
      <c r="F3246" s="8"/>
      <c r="G3246" s="8"/>
      <c r="H3246" s="8"/>
      <c r="I3246" s="8"/>
      <c r="J3246" s="8"/>
      <c r="K3246" s="8"/>
      <c r="L3246" s="8"/>
      <c r="M3246" s="32"/>
      <c r="N3246" s="57" t="str">
        <f t="shared" si="17"/>
        <v/>
      </c>
      <c r="O3246" s="54">
        <f t="shared" ca="1" si="3"/>
        <v>73</v>
      </c>
      <c r="P3246" s="55">
        <f t="shared" ca="1" si="13"/>
        <v>-6.6766764760009367E+23</v>
      </c>
      <c r="Q3246" s="56">
        <f t="shared" ca="1" si="14"/>
        <v>3.2715714732404591E+25</v>
      </c>
      <c r="R3246" s="57">
        <f t="shared" ca="1" si="15"/>
        <v>1</v>
      </c>
      <c r="S3246" s="8"/>
      <c r="T3246" s="8"/>
      <c r="U3246" s="8"/>
      <c r="V3246" s="8"/>
      <c r="W3246" s="8"/>
      <c r="X3246" s="8"/>
      <c r="Y3246" s="8"/>
      <c r="Z3246" s="8"/>
    </row>
    <row r="3247" spans="1:26" ht="15.75" customHeight="1">
      <c r="A3247" s="8"/>
      <c r="B3247" s="8"/>
      <c r="C3247" s="8"/>
      <c r="D3247" s="8"/>
      <c r="E3247" s="8"/>
      <c r="F3247" s="8"/>
      <c r="G3247" s="8"/>
      <c r="H3247" s="8"/>
      <c r="I3247" s="8"/>
      <c r="J3247" s="8"/>
      <c r="K3247" s="8"/>
      <c r="L3247" s="8"/>
      <c r="M3247" s="32"/>
      <c r="N3247" s="57" t="str">
        <f t="shared" si="17"/>
        <v/>
      </c>
      <c r="O3247" s="54">
        <f t="shared" ca="1" si="3"/>
        <v>64</v>
      </c>
      <c r="P3247" s="55">
        <f t="shared" ca="1" si="13"/>
        <v>-6.5431429464809189E+23</v>
      </c>
      <c r="Q3247" s="56">
        <f t="shared" ca="1" si="14"/>
        <v>3.2061400437756498E+25</v>
      </c>
      <c r="R3247" s="57">
        <f t="shared" ca="1" si="15"/>
        <v>2</v>
      </c>
      <c r="S3247" s="8"/>
      <c r="T3247" s="8"/>
      <c r="U3247" s="8"/>
      <c r="V3247" s="8"/>
      <c r="W3247" s="8"/>
      <c r="X3247" s="8"/>
      <c r="Y3247" s="8"/>
      <c r="Z3247" s="8"/>
    </row>
    <row r="3248" spans="1:26" ht="15.75" customHeight="1">
      <c r="A3248" s="8"/>
      <c r="B3248" s="8"/>
      <c r="C3248" s="8"/>
      <c r="D3248" s="8"/>
      <c r="E3248" s="8"/>
      <c r="F3248" s="8"/>
      <c r="G3248" s="8"/>
      <c r="H3248" s="8"/>
      <c r="I3248" s="8"/>
      <c r="J3248" s="8"/>
      <c r="K3248" s="8"/>
      <c r="L3248" s="8"/>
      <c r="M3248" s="32"/>
      <c r="N3248" s="57" t="str">
        <f t="shared" si="17"/>
        <v/>
      </c>
      <c r="O3248" s="54">
        <f t="shared" ca="1" si="3"/>
        <v>96</v>
      </c>
      <c r="P3248" s="55">
        <f t="shared" ca="1" si="13"/>
        <v>-6.4122800875512998E+23</v>
      </c>
      <c r="Q3248" s="56">
        <f t="shared" ca="1" si="14"/>
        <v>3.1420172429001369E+25</v>
      </c>
      <c r="R3248" s="57">
        <f t="shared" ca="1" si="15"/>
        <v>3</v>
      </c>
      <c r="S3248" s="8"/>
      <c r="T3248" s="8"/>
      <c r="U3248" s="8"/>
      <c r="V3248" s="8"/>
      <c r="W3248" s="8"/>
      <c r="X3248" s="8"/>
      <c r="Y3248" s="8"/>
      <c r="Z3248" s="8"/>
    </row>
    <row r="3249" spans="1:26" ht="15.75" customHeight="1">
      <c r="A3249" s="8"/>
      <c r="B3249" s="8"/>
      <c r="C3249" s="8"/>
      <c r="D3249" s="8"/>
      <c r="E3249" s="8"/>
      <c r="F3249" s="8"/>
      <c r="G3249" s="8"/>
      <c r="H3249" s="8"/>
      <c r="I3249" s="8"/>
      <c r="J3249" s="8"/>
      <c r="K3249" s="8"/>
      <c r="L3249" s="8"/>
      <c r="M3249" s="32"/>
      <c r="N3249" s="57" t="str">
        <f t="shared" si="17"/>
        <v/>
      </c>
      <c r="O3249" s="54">
        <f t="shared" ca="1" si="3"/>
        <v>82</v>
      </c>
      <c r="P3249" s="55">
        <f t="shared" ca="1" si="13"/>
        <v>-6.2840344858002744E+23</v>
      </c>
      <c r="Q3249" s="56">
        <f t="shared" ca="1" si="14"/>
        <v>3.0791768980421342E+25</v>
      </c>
      <c r="R3249" s="57">
        <f t="shared" ca="1" si="15"/>
        <v>4</v>
      </c>
      <c r="S3249" s="8"/>
      <c r="T3249" s="8"/>
      <c r="U3249" s="8"/>
      <c r="V3249" s="8"/>
      <c r="W3249" s="8"/>
      <c r="X3249" s="8"/>
      <c r="Y3249" s="8"/>
      <c r="Z3249" s="8"/>
    </row>
    <row r="3250" spans="1:26" ht="15.75" customHeight="1">
      <c r="A3250" s="8"/>
      <c r="B3250" s="8"/>
      <c r="C3250" s="8"/>
      <c r="D3250" s="8"/>
      <c r="E3250" s="8"/>
      <c r="F3250" s="8"/>
      <c r="G3250" s="8"/>
      <c r="H3250" s="8"/>
      <c r="I3250" s="8"/>
      <c r="J3250" s="8"/>
      <c r="K3250" s="8"/>
      <c r="L3250" s="8"/>
      <c r="M3250" s="32"/>
      <c r="N3250" s="57" t="str">
        <f t="shared" si="17"/>
        <v/>
      </c>
      <c r="O3250" s="54">
        <f t="shared" ca="1" si="3"/>
        <v>3</v>
      </c>
      <c r="P3250" s="55">
        <f t="shared" ca="1" si="13"/>
        <v>1.2316707592168536E+24</v>
      </c>
      <c r="Q3250" s="56">
        <f t="shared" ca="1" si="14"/>
        <v>3.2023439739638194E+25</v>
      </c>
      <c r="R3250" s="57">
        <f t="shared" ca="1" si="15"/>
        <v>0</v>
      </c>
      <c r="S3250" s="8"/>
      <c r="T3250" s="8"/>
      <c r="U3250" s="8"/>
      <c r="V3250" s="8"/>
      <c r="W3250" s="8"/>
      <c r="X3250" s="8"/>
      <c r="Y3250" s="8"/>
      <c r="Z3250" s="8"/>
    </row>
    <row r="3251" spans="1:26" ht="15.75" customHeight="1">
      <c r="A3251" s="8"/>
      <c r="B3251" s="8"/>
      <c r="C3251" s="8"/>
      <c r="D3251" s="8"/>
      <c r="E3251" s="8"/>
      <c r="F3251" s="8"/>
      <c r="G3251" s="8"/>
      <c r="H3251" s="8"/>
      <c r="I3251" s="8"/>
      <c r="J3251" s="8"/>
      <c r="K3251" s="8"/>
      <c r="L3251" s="8"/>
      <c r="M3251" s="32"/>
      <c r="N3251" s="57" t="str">
        <f t="shared" si="17"/>
        <v/>
      </c>
      <c r="O3251" s="54">
        <f t="shared" ca="1" si="3"/>
        <v>47</v>
      </c>
      <c r="P3251" s="55">
        <f t="shared" ca="1" si="13"/>
        <v>1.2809375895855279E+24</v>
      </c>
      <c r="Q3251" s="56">
        <f t="shared" ca="1" si="14"/>
        <v>3.3304377329223723E+25</v>
      </c>
      <c r="R3251" s="57">
        <f t="shared" ca="1" si="15"/>
        <v>0</v>
      </c>
      <c r="S3251" s="8"/>
      <c r="T3251" s="8"/>
      <c r="U3251" s="8"/>
      <c r="V3251" s="8"/>
      <c r="W3251" s="8"/>
      <c r="X3251" s="8"/>
      <c r="Y3251" s="8"/>
      <c r="Z3251" s="8"/>
    </row>
    <row r="3252" spans="1:26" ht="15.75" customHeight="1">
      <c r="A3252" s="8"/>
      <c r="B3252" s="8"/>
      <c r="C3252" s="8"/>
      <c r="D3252" s="8"/>
      <c r="E3252" s="8"/>
      <c r="F3252" s="8"/>
      <c r="G3252" s="8"/>
      <c r="H3252" s="8"/>
      <c r="I3252" s="8"/>
      <c r="J3252" s="8"/>
      <c r="K3252" s="8"/>
      <c r="L3252" s="8"/>
      <c r="M3252" s="32"/>
      <c r="N3252" s="57" t="str">
        <f t="shared" si="17"/>
        <v/>
      </c>
      <c r="O3252" s="54">
        <f t="shared" ca="1" si="3"/>
        <v>92</v>
      </c>
      <c r="P3252" s="55">
        <f t="shared" ca="1" si="13"/>
        <v>-6.6608754658447447E+23</v>
      </c>
      <c r="Q3252" s="56">
        <f t="shared" ca="1" si="14"/>
        <v>3.2638289782639249E+25</v>
      </c>
      <c r="R3252" s="57">
        <f t="shared" ca="1" si="15"/>
        <v>1</v>
      </c>
      <c r="S3252" s="8"/>
      <c r="T3252" s="8"/>
      <c r="U3252" s="8"/>
      <c r="V3252" s="8"/>
      <c r="W3252" s="8"/>
      <c r="X3252" s="8"/>
      <c r="Y3252" s="8"/>
      <c r="Z3252" s="8"/>
    </row>
    <row r="3253" spans="1:26" ht="15.75" customHeight="1">
      <c r="A3253" s="8"/>
      <c r="B3253" s="8"/>
      <c r="C3253" s="8"/>
      <c r="D3253" s="8"/>
      <c r="E3253" s="8"/>
      <c r="F3253" s="8"/>
      <c r="G3253" s="8"/>
      <c r="H3253" s="8"/>
      <c r="I3253" s="8"/>
      <c r="J3253" s="8"/>
      <c r="K3253" s="8"/>
      <c r="L3253" s="8"/>
      <c r="M3253" s="32"/>
      <c r="N3253" s="57" t="str">
        <f t="shared" si="17"/>
        <v/>
      </c>
      <c r="O3253" s="54">
        <f t="shared" ca="1" si="3"/>
        <v>19</v>
      </c>
      <c r="P3253" s="55">
        <f t="shared" ca="1" si="13"/>
        <v>1.3055315913055699E+24</v>
      </c>
      <c r="Q3253" s="56">
        <f t="shared" ca="1" si="14"/>
        <v>3.3943821373944821E+25</v>
      </c>
      <c r="R3253" s="57">
        <f t="shared" ca="1" si="15"/>
        <v>0</v>
      </c>
      <c r="S3253" s="8"/>
      <c r="T3253" s="8"/>
      <c r="U3253" s="8"/>
      <c r="V3253" s="8"/>
      <c r="W3253" s="8"/>
      <c r="X3253" s="8"/>
      <c r="Y3253" s="8"/>
      <c r="Z3253" s="8"/>
    </row>
    <row r="3254" spans="1:26" ht="15.75" customHeight="1">
      <c r="A3254" s="8"/>
      <c r="B3254" s="8"/>
      <c r="C3254" s="8"/>
      <c r="D3254" s="8"/>
      <c r="E3254" s="8"/>
      <c r="F3254" s="8"/>
      <c r="G3254" s="8"/>
      <c r="H3254" s="8"/>
      <c r="I3254" s="8"/>
      <c r="J3254" s="8"/>
      <c r="K3254" s="8"/>
      <c r="L3254" s="8"/>
      <c r="M3254" s="32"/>
      <c r="N3254" s="57" t="str">
        <f t="shared" si="17"/>
        <v/>
      </c>
      <c r="O3254" s="54">
        <f t="shared" ca="1" si="3"/>
        <v>74</v>
      </c>
      <c r="P3254" s="55">
        <f t="shared" ca="1" si="13"/>
        <v>-6.7887642747889642E+23</v>
      </c>
      <c r="Q3254" s="56">
        <f t="shared" ca="1" si="14"/>
        <v>3.3264944946465925E+25</v>
      </c>
      <c r="R3254" s="57">
        <f t="shared" ca="1" si="15"/>
        <v>1</v>
      </c>
      <c r="S3254" s="8"/>
      <c r="T3254" s="8"/>
      <c r="U3254" s="8"/>
      <c r="V3254" s="8"/>
      <c r="W3254" s="8"/>
      <c r="X3254" s="8"/>
      <c r="Y3254" s="8"/>
      <c r="Z3254" s="8"/>
    </row>
    <row r="3255" spans="1:26" ht="15.75" customHeight="1">
      <c r="A3255" s="8"/>
      <c r="B3255" s="8"/>
      <c r="C3255" s="8"/>
      <c r="D3255" s="8"/>
      <c r="E3255" s="8"/>
      <c r="F3255" s="8"/>
      <c r="G3255" s="8"/>
      <c r="H3255" s="8"/>
      <c r="I3255" s="8"/>
      <c r="J3255" s="8"/>
      <c r="K3255" s="8"/>
      <c r="L3255" s="8"/>
      <c r="M3255" s="32"/>
      <c r="N3255" s="57" t="str">
        <f t="shared" si="17"/>
        <v/>
      </c>
      <c r="O3255" s="54">
        <f t="shared" ca="1" si="3"/>
        <v>42</v>
      </c>
      <c r="P3255" s="55">
        <f t="shared" ca="1" si="13"/>
        <v>1.3305977978586369E+24</v>
      </c>
      <c r="Q3255" s="56">
        <f t="shared" ca="1" si="14"/>
        <v>3.4595542744324562E+25</v>
      </c>
      <c r="R3255" s="57">
        <f t="shared" ca="1" si="15"/>
        <v>0</v>
      </c>
      <c r="S3255" s="8"/>
      <c r="T3255" s="8"/>
      <c r="U3255" s="8"/>
      <c r="V3255" s="8"/>
      <c r="W3255" s="8"/>
      <c r="X3255" s="8"/>
      <c r="Y3255" s="8"/>
      <c r="Z3255" s="8"/>
    </row>
    <row r="3256" spans="1:26" ht="15.75" customHeight="1">
      <c r="A3256" s="8"/>
      <c r="B3256" s="8"/>
      <c r="C3256" s="8"/>
      <c r="D3256" s="8"/>
      <c r="E3256" s="8"/>
      <c r="F3256" s="8"/>
      <c r="G3256" s="8"/>
      <c r="H3256" s="8"/>
      <c r="I3256" s="8"/>
      <c r="J3256" s="8"/>
      <c r="K3256" s="8"/>
      <c r="L3256" s="8"/>
      <c r="M3256" s="32"/>
      <c r="N3256" s="57" t="str">
        <f t="shared" si="17"/>
        <v/>
      </c>
      <c r="O3256" s="54">
        <f t="shared" ca="1" si="3"/>
        <v>1</v>
      </c>
      <c r="P3256" s="55">
        <f t="shared" ca="1" si="13"/>
        <v>1.3838217097729824E+24</v>
      </c>
      <c r="Q3256" s="56">
        <f t="shared" ca="1" si="14"/>
        <v>3.5979364454097545E+25</v>
      </c>
      <c r="R3256" s="57">
        <f t="shared" ca="1" si="15"/>
        <v>0</v>
      </c>
      <c r="S3256" s="8"/>
      <c r="T3256" s="8"/>
      <c r="U3256" s="8"/>
      <c r="V3256" s="8"/>
      <c r="W3256" s="8"/>
      <c r="X3256" s="8"/>
      <c r="Y3256" s="8"/>
      <c r="Z3256" s="8"/>
    </row>
    <row r="3257" spans="1:26" ht="15.75" customHeight="1">
      <c r="A3257" s="8"/>
      <c r="B3257" s="8"/>
      <c r="C3257" s="8"/>
      <c r="D3257" s="8"/>
      <c r="E3257" s="8"/>
      <c r="F3257" s="8"/>
      <c r="G3257" s="8"/>
      <c r="H3257" s="8"/>
      <c r="I3257" s="8"/>
      <c r="J3257" s="8"/>
      <c r="K3257" s="8"/>
      <c r="L3257" s="8"/>
      <c r="M3257" s="32"/>
      <c r="N3257" s="57" t="str">
        <f t="shared" si="17"/>
        <v/>
      </c>
      <c r="O3257" s="54">
        <f t="shared" ca="1" si="3"/>
        <v>55</v>
      </c>
      <c r="P3257" s="55">
        <f t="shared" ca="1" si="13"/>
        <v>1.4391745781639018E+24</v>
      </c>
      <c r="Q3257" s="56">
        <f t="shared" ca="1" si="14"/>
        <v>3.7418539032261448E+25</v>
      </c>
      <c r="R3257" s="57">
        <f t="shared" ca="1" si="15"/>
        <v>0</v>
      </c>
      <c r="S3257" s="8"/>
      <c r="T3257" s="8"/>
      <c r="U3257" s="8"/>
      <c r="V3257" s="8"/>
      <c r="W3257" s="8"/>
      <c r="X3257" s="8"/>
      <c r="Y3257" s="8"/>
      <c r="Z3257" s="8"/>
    </row>
    <row r="3258" spans="1:26" ht="15.75" customHeight="1">
      <c r="A3258" s="8"/>
      <c r="B3258" s="8"/>
      <c r="C3258" s="8"/>
      <c r="D3258" s="8"/>
      <c r="E3258" s="8"/>
      <c r="F3258" s="8"/>
      <c r="G3258" s="8"/>
      <c r="H3258" s="8"/>
      <c r="I3258" s="8"/>
      <c r="J3258" s="8"/>
      <c r="K3258" s="8"/>
      <c r="L3258" s="8"/>
      <c r="M3258" s="32"/>
      <c r="N3258" s="57" t="str">
        <f t="shared" si="17"/>
        <v/>
      </c>
      <c r="O3258" s="54">
        <f t="shared" ca="1" si="3"/>
        <v>38</v>
      </c>
      <c r="P3258" s="55">
        <f t="shared" ca="1" si="13"/>
        <v>1.4967415612904579E+24</v>
      </c>
      <c r="Q3258" s="56">
        <f t="shared" ca="1" si="14"/>
        <v>3.8915280593551906E+25</v>
      </c>
      <c r="R3258" s="57">
        <f t="shared" ca="1" si="15"/>
        <v>0</v>
      </c>
      <c r="S3258" s="8"/>
      <c r="T3258" s="8"/>
      <c r="U3258" s="8"/>
      <c r="V3258" s="8"/>
      <c r="W3258" s="8"/>
      <c r="X3258" s="8"/>
      <c r="Y3258" s="8"/>
      <c r="Z3258" s="8"/>
    </row>
    <row r="3259" spans="1:26" ht="15.75" customHeight="1">
      <c r="A3259" s="8"/>
      <c r="B3259" s="8"/>
      <c r="C3259" s="8"/>
      <c r="D3259" s="8"/>
      <c r="E3259" s="8"/>
      <c r="F3259" s="8"/>
      <c r="G3259" s="8"/>
      <c r="H3259" s="8"/>
      <c r="I3259" s="8"/>
      <c r="J3259" s="8"/>
      <c r="K3259" s="8"/>
      <c r="L3259" s="8"/>
      <c r="M3259" s="32"/>
      <c r="N3259" s="57" t="str">
        <f t="shared" si="17"/>
        <v/>
      </c>
      <c r="O3259" s="54">
        <f t="shared" ca="1" si="3"/>
        <v>0</v>
      </c>
      <c r="P3259" s="55">
        <f t="shared" ca="1" si="13"/>
        <v>1.5566112237420764E+24</v>
      </c>
      <c r="Q3259" s="56">
        <f t="shared" ca="1" si="14"/>
        <v>4.0471891817293985E+25</v>
      </c>
      <c r="R3259" s="57">
        <f t="shared" ca="1" si="15"/>
        <v>0</v>
      </c>
      <c r="S3259" s="8"/>
      <c r="T3259" s="8"/>
      <c r="U3259" s="8"/>
      <c r="V3259" s="8"/>
      <c r="W3259" s="8"/>
      <c r="X3259" s="8"/>
      <c r="Y3259" s="8"/>
      <c r="Z3259" s="8"/>
    </row>
    <row r="3260" spans="1:26" ht="15.75" customHeight="1">
      <c r="A3260" s="8"/>
      <c r="B3260" s="8"/>
      <c r="C3260" s="8"/>
      <c r="D3260" s="8"/>
      <c r="E3260" s="8"/>
      <c r="F3260" s="8"/>
      <c r="G3260" s="8"/>
      <c r="H3260" s="8"/>
      <c r="I3260" s="8"/>
      <c r="J3260" s="8"/>
      <c r="K3260" s="8"/>
      <c r="L3260" s="8"/>
      <c r="M3260" s="32"/>
      <c r="N3260" s="57" t="str">
        <f t="shared" si="17"/>
        <v/>
      </c>
      <c r="O3260" s="54">
        <f t="shared" ca="1" si="3"/>
        <v>32</v>
      </c>
      <c r="P3260" s="55">
        <f t="shared" ca="1" si="13"/>
        <v>1.6188756726917593E+24</v>
      </c>
      <c r="Q3260" s="56">
        <f t="shared" ca="1" si="14"/>
        <v>4.2090767489985747E+25</v>
      </c>
      <c r="R3260" s="57">
        <f t="shared" ca="1" si="15"/>
        <v>0</v>
      </c>
      <c r="S3260" s="8"/>
      <c r="T3260" s="8"/>
      <c r="U3260" s="8"/>
      <c r="V3260" s="8"/>
      <c r="W3260" s="8"/>
      <c r="X3260" s="8"/>
      <c r="Y3260" s="8"/>
      <c r="Z3260" s="8"/>
    </row>
    <row r="3261" spans="1:26" ht="15.75" customHeight="1">
      <c r="A3261" s="8"/>
      <c r="B3261" s="8"/>
      <c r="C3261" s="8"/>
      <c r="D3261" s="8"/>
      <c r="E3261" s="8"/>
      <c r="F3261" s="8"/>
      <c r="G3261" s="8"/>
      <c r="H3261" s="8"/>
      <c r="I3261" s="8"/>
      <c r="J3261" s="8"/>
      <c r="K3261" s="8"/>
      <c r="L3261" s="8"/>
      <c r="M3261" s="32"/>
      <c r="N3261" s="57" t="str">
        <f t="shared" si="17"/>
        <v/>
      </c>
      <c r="O3261" s="54">
        <f t="shared" ca="1" si="3"/>
        <v>32</v>
      </c>
      <c r="P3261" s="55">
        <f t="shared" ca="1" si="13"/>
        <v>1.6836306995994298E+24</v>
      </c>
      <c r="Q3261" s="56">
        <f t="shared" ca="1" si="14"/>
        <v>4.3774398189585176E+25</v>
      </c>
      <c r="R3261" s="57">
        <f t="shared" ca="1" si="15"/>
        <v>0</v>
      </c>
      <c r="S3261" s="8"/>
      <c r="T3261" s="8"/>
      <c r="U3261" s="8"/>
      <c r="V3261" s="8"/>
      <c r="W3261" s="8"/>
      <c r="X3261" s="8"/>
      <c r="Y3261" s="8"/>
      <c r="Z3261" s="8"/>
    </row>
    <row r="3262" spans="1:26" ht="15.75" customHeight="1">
      <c r="A3262" s="8"/>
      <c r="B3262" s="8"/>
      <c r="C3262" s="8"/>
      <c r="D3262" s="8"/>
      <c r="E3262" s="8"/>
      <c r="F3262" s="8"/>
      <c r="G3262" s="8"/>
      <c r="H3262" s="8"/>
      <c r="I3262" s="8"/>
      <c r="J3262" s="8"/>
      <c r="K3262" s="8"/>
      <c r="L3262" s="8"/>
      <c r="M3262" s="32"/>
      <c r="N3262" s="57" t="str">
        <f t="shared" si="17"/>
        <v/>
      </c>
      <c r="O3262" s="54">
        <f t="shared" ca="1" si="3"/>
        <v>27</v>
      </c>
      <c r="P3262" s="55">
        <f t="shared" ca="1" si="13"/>
        <v>1.750975927583407E+24</v>
      </c>
      <c r="Q3262" s="56">
        <f t="shared" ca="1" si="14"/>
        <v>4.5525374117168583E+25</v>
      </c>
      <c r="R3262" s="57">
        <f t="shared" ca="1" si="15"/>
        <v>0</v>
      </c>
      <c r="S3262" s="8"/>
      <c r="T3262" s="8"/>
      <c r="U3262" s="8"/>
      <c r="V3262" s="8"/>
      <c r="W3262" s="8"/>
      <c r="X3262" s="8"/>
      <c r="Y3262" s="8"/>
      <c r="Z3262" s="8"/>
    </row>
    <row r="3263" spans="1:26" ht="15.75" customHeight="1">
      <c r="A3263" s="8"/>
      <c r="B3263" s="8"/>
      <c r="C3263" s="8"/>
      <c r="D3263" s="8"/>
      <c r="E3263" s="8"/>
      <c r="F3263" s="8"/>
      <c r="G3263" s="8"/>
      <c r="H3263" s="8"/>
      <c r="I3263" s="8"/>
      <c r="J3263" s="8"/>
      <c r="K3263" s="8"/>
      <c r="L3263" s="8"/>
      <c r="M3263" s="32"/>
      <c r="N3263" s="57" t="str">
        <f t="shared" si="17"/>
        <v/>
      </c>
      <c r="O3263" s="54">
        <f t="shared" ca="1" si="3"/>
        <v>20</v>
      </c>
      <c r="P3263" s="55">
        <f t="shared" ca="1" si="13"/>
        <v>1.8210149646867433E+24</v>
      </c>
      <c r="Q3263" s="56">
        <f t="shared" ca="1" si="14"/>
        <v>4.734638908185533E+25</v>
      </c>
      <c r="R3263" s="57">
        <f t="shared" ca="1" si="15"/>
        <v>0</v>
      </c>
      <c r="S3263" s="8"/>
      <c r="T3263" s="8"/>
      <c r="U3263" s="8"/>
      <c r="V3263" s="8"/>
      <c r="W3263" s="8"/>
      <c r="X3263" s="8"/>
      <c r="Y3263" s="8"/>
      <c r="Z3263" s="8"/>
    </row>
    <row r="3264" spans="1:26" ht="15.75" customHeight="1">
      <c r="A3264" s="8"/>
      <c r="B3264" s="8"/>
      <c r="C3264" s="8"/>
      <c r="D3264" s="8"/>
      <c r="E3264" s="8"/>
      <c r="F3264" s="8"/>
      <c r="G3264" s="8"/>
      <c r="H3264" s="8"/>
      <c r="I3264" s="8"/>
      <c r="J3264" s="8"/>
      <c r="K3264" s="8"/>
      <c r="L3264" s="8"/>
      <c r="M3264" s="32"/>
      <c r="N3264" s="57" t="str">
        <f t="shared" si="17"/>
        <v/>
      </c>
      <c r="O3264" s="54">
        <f t="shared" ca="1" si="3"/>
        <v>3</v>
      </c>
      <c r="P3264" s="55">
        <f t="shared" ca="1" si="13"/>
        <v>1.8938555632742132E+24</v>
      </c>
      <c r="Q3264" s="56">
        <f t="shared" ca="1" si="14"/>
        <v>4.924024464512954E+25</v>
      </c>
      <c r="R3264" s="57">
        <f t="shared" ca="1" si="15"/>
        <v>0</v>
      </c>
      <c r="S3264" s="8"/>
      <c r="T3264" s="8"/>
      <c r="U3264" s="8"/>
      <c r="V3264" s="8"/>
      <c r="W3264" s="8"/>
      <c r="X3264" s="8"/>
      <c r="Y3264" s="8"/>
      <c r="Z3264" s="8"/>
    </row>
    <row r="3265" spans="1:26" ht="15.75" customHeight="1">
      <c r="A3265" s="8"/>
      <c r="B3265" s="8"/>
      <c r="C3265" s="8"/>
      <c r="D3265" s="8"/>
      <c r="E3265" s="8"/>
      <c r="F3265" s="8"/>
      <c r="G3265" s="8"/>
      <c r="H3265" s="8"/>
      <c r="I3265" s="8"/>
      <c r="J3265" s="8"/>
      <c r="K3265" s="8"/>
      <c r="L3265" s="8"/>
      <c r="M3265" s="32"/>
      <c r="N3265" s="57" t="str">
        <f t="shared" si="17"/>
        <v/>
      </c>
      <c r="O3265" s="54">
        <f t="shared" ca="1" si="3"/>
        <v>83</v>
      </c>
      <c r="P3265" s="55">
        <f t="shared" ca="1" si="13"/>
        <v>-9.8480489290259085E+23</v>
      </c>
      <c r="Q3265" s="56">
        <f t="shared" ca="1" si="14"/>
        <v>4.825543975222695E+25</v>
      </c>
      <c r="R3265" s="57">
        <f t="shared" ca="1" si="15"/>
        <v>1</v>
      </c>
      <c r="S3265" s="8"/>
      <c r="T3265" s="8"/>
      <c r="U3265" s="8"/>
      <c r="V3265" s="8"/>
      <c r="W3265" s="8"/>
      <c r="X3265" s="8"/>
      <c r="Y3265" s="8"/>
      <c r="Z3265" s="8"/>
    </row>
    <row r="3266" spans="1:26" ht="15.75" customHeight="1">
      <c r="A3266" s="8"/>
      <c r="B3266" s="8"/>
      <c r="C3266" s="8"/>
      <c r="D3266" s="8"/>
      <c r="E3266" s="8"/>
      <c r="F3266" s="8"/>
      <c r="G3266" s="8"/>
      <c r="H3266" s="8"/>
      <c r="I3266" s="8"/>
      <c r="J3266" s="8"/>
      <c r="K3266" s="8"/>
      <c r="L3266" s="8"/>
      <c r="M3266" s="32"/>
      <c r="N3266" s="57" t="str">
        <f t="shared" si="17"/>
        <v/>
      </c>
      <c r="O3266" s="54">
        <f t="shared" ca="1" si="3"/>
        <v>80</v>
      </c>
      <c r="P3266" s="55">
        <f t="shared" ca="1" si="13"/>
        <v>-9.6510879504453902E+23</v>
      </c>
      <c r="Q3266" s="56">
        <f t="shared" ca="1" si="14"/>
        <v>4.7290330957182414E+25</v>
      </c>
      <c r="R3266" s="57">
        <f t="shared" ca="1" si="15"/>
        <v>2</v>
      </c>
      <c r="S3266" s="8"/>
      <c r="T3266" s="8"/>
      <c r="U3266" s="8"/>
      <c r="V3266" s="8"/>
      <c r="W3266" s="8"/>
      <c r="X3266" s="8"/>
      <c r="Y3266" s="8"/>
      <c r="Z3266" s="8"/>
    </row>
    <row r="3267" spans="1:26" ht="15.75" customHeight="1">
      <c r="A3267" s="8"/>
      <c r="B3267" s="8"/>
      <c r="C3267" s="8"/>
      <c r="D3267" s="8"/>
      <c r="E3267" s="8"/>
      <c r="F3267" s="8"/>
      <c r="G3267" s="8"/>
      <c r="H3267" s="8"/>
      <c r="I3267" s="8"/>
      <c r="J3267" s="8"/>
      <c r="K3267" s="8"/>
      <c r="L3267" s="8"/>
      <c r="M3267" s="32"/>
      <c r="N3267" s="57" t="str">
        <f t="shared" si="17"/>
        <v/>
      </c>
      <c r="O3267" s="54">
        <f t="shared" ca="1" si="3"/>
        <v>57</v>
      </c>
      <c r="P3267" s="55">
        <f t="shared" ca="1" si="13"/>
        <v>1.8916132382872966E+24</v>
      </c>
      <c r="Q3267" s="56">
        <f t="shared" ca="1" si="14"/>
        <v>4.9181944195469711E+25</v>
      </c>
      <c r="R3267" s="57">
        <f t="shared" ca="1" si="15"/>
        <v>0</v>
      </c>
      <c r="S3267" s="8"/>
      <c r="T3267" s="8"/>
      <c r="U3267" s="8"/>
      <c r="V3267" s="8"/>
      <c r="W3267" s="8"/>
      <c r="X3267" s="8"/>
      <c r="Y3267" s="8"/>
      <c r="Z3267" s="8"/>
    </row>
    <row r="3268" spans="1:26" ht="15.75" customHeight="1">
      <c r="A3268" s="8"/>
      <c r="B3268" s="8"/>
      <c r="C3268" s="8"/>
      <c r="D3268" s="8"/>
      <c r="E3268" s="8"/>
      <c r="F3268" s="8"/>
      <c r="G3268" s="8"/>
      <c r="H3268" s="8"/>
      <c r="I3268" s="8"/>
      <c r="J3268" s="8"/>
      <c r="K3268" s="8"/>
      <c r="L3268" s="8"/>
      <c r="M3268" s="32"/>
      <c r="N3268" s="57" t="str">
        <f t="shared" si="17"/>
        <v/>
      </c>
      <c r="O3268" s="54">
        <f t="shared" ca="1" si="3"/>
        <v>36</v>
      </c>
      <c r="P3268" s="55">
        <f t="shared" ca="1" si="13"/>
        <v>1.9672777678187886E+24</v>
      </c>
      <c r="Q3268" s="56">
        <f t="shared" ca="1" si="14"/>
        <v>5.1149221963288497E+25</v>
      </c>
      <c r="R3268" s="57">
        <f t="shared" ca="1" si="15"/>
        <v>0</v>
      </c>
      <c r="S3268" s="8"/>
      <c r="T3268" s="8"/>
      <c r="U3268" s="8"/>
      <c r="V3268" s="8"/>
      <c r="W3268" s="8"/>
      <c r="X3268" s="8"/>
      <c r="Y3268" s="8"/>
      <c r="Z3268" s="8"/>
    </row>
    <row r="3269" spans="1:26" ht="15.75" customHeight="1">
      <c r="A3269" s="8"/>
      <c r="B3269" s="8"/>
      <c r="C3269" s="8"/>
      <c r="D3269" s="8"/>
      <c r="E3269" s="8"/>
      <c r="F3269" s="8"/>
      <c r="G3269" s="8"/>
      <c r="H3269" s="8"/>
      <c r="I3269" s="8"/>
      <c r="J3269" s="8"/>
      <c r="K3269" s="8"/>
      <c r="L3269" s="8"/>
      <c r="M3269" s="32"/>
      <c r="N3269" s="57" t="str">
        <f t="shared" si="17"/>
        <v/>
      </c>
      <c r="O3269" s="54">
        <f t="shared" ca="1" si="3"/>
        <v>12</v>
      </c>
      <c r="P3269" s="55">
        <f t="shared" ca="1" si="13"/>
        <v>2.0459688785315399E+24</v>
      </c>
      <c r="Q3269" s="56">
        <f t="shared" ca="1" si="14"/>
        <v>5.3195190841820036E+25</v>
      </c>
      <c r="R3269" s="57">
        <f t="shared" ca="1" si="15"/>
        <v>0</v>
      </c>
      <c r="S3269" s="8"/>
      <c r="T3269" s="8"/>
      <c r="U3269" s="8"/>
      <c r="V3269" s="8"/>
      <c r="W3269" s="8"/>
      <c r="X3269" s="8"/>
      <c r="Y3269" s="8"/>
      <c r="Z3269" s="8"/>
    </row>
    <row r="3270" spans="1:26" ht="15.75" customHeight="1">
      <c r="A3270" s="8"/>
      <c r="B3270" s="8"/>
      <c r="C3270" s="8"/>
      <c r="D3270" s="8"/>
      <c r="E3270" s="8"/>
      <c r="F3270" s="8"/>
      <c r="G3270" s="8"/>
      <c r="H3270" s="8"/>
      <c r="I3270" s="8"/>
      <c r="J3270" s="8"/>
      <c r="K3270" s="8"/>
      <c r="L3270" s="8"/>
      <c r="M3270" s="32"/>
      <c r="N3270" s="57" t="str">
        <f t="shared" si="17"/>
        <v/>
      </c>
      <c r="O3270" s="54">
        <f t="shared" ca="1" si="3"/>
        <v>39</v>
      </c>
      <c r="P3270" s="55">
        <f t="shared" ca="1" si="13"/>
        <v>2.1278076336728016E+24</v>
      </c>
      <c r="Q3270" s="56">
        <f t="shared" ca="1" si="14"/>
        <v>5.5322998475492839E+25</v>
      </c>
      <c r="R3270" s="57">
        <f t="shared" ca="1" si="15"/>
        <v>0</v>
      </c>
      <c r="S3270" s="8"/>
      <c r="T3270" s="8"/>
      <c r="U3270" s="8"/>
      <c r="V3270" s="8"/>
      <c r="W3270" s="8"/>
      <c r="X3270" s="8"/>
      <c r="Y3270" s="8"/>
      <c r="Z3270" s="8"/>
    </row>
    <row r="3271" spans="1:26" ht="15.75" customHeight="1">
      <c r="A3271" s="8"/>
      <c r="B3271" s="8"/>
      <c r="C3271" s="8"/>
      <c r="D3271" s="8"/>
      <c r="E3271" s="8"/>
      <c r="F3271" s="8"/>
      <c r="G3271" s="8"/>
      <c r="H3271" s="8"/>
      <c r="I3271" s="8"/>
      <c r="J3271" s="8"/>
      <c r="K3271" s="8"/>
      <c r="L3271" s="8"/>
      <c r="M3271" s="32"/>
      <c r="N3271" s="57" t="str">
        <f t="shared" si="17"/>
        <v/>
      </c>
      <c r="O3271" s="54">
        <f t="shared" ca="1" si="3"/>
        <v>65</v>
      </c>
      <c r="P3271" s="55">
        <f t="shared" ca="1" si="13"/>
        <v>-1.1064599695098569E+24</v>
      </c>
      <c r="Q3271" s="56">
        <f t="shared" ca="1" si="14"/>
        <v>5.4216538505982986E+25</v>
      </c>
      <c r="R3271" s="57">
        <f t="shared" ca="1" si="15"/>
        <v>1</v>
      </c>
      <c r="S3271" s="8"/>
      <c r="T3271" s="8"/>
      <c r="U3271" s="8"/>
      <c r="V3271" s="8"/>
      <c r="W3271" s="8"/>
      <c r="X3271" s="8"/>
      <c r="Y3271" s="8"/>
      <c r="Z3271" s="8"/>
    </row>
    <row r="3272" spans="1:26" ht="15.75" customHeight="1">
      <c r="A3272" s="8"/>
      <c r="B3272" s="8"/>
      <c r="C3272" s="8"/>
      <c r="D3272" s="8"/>
      <c r="E3272" s="8"/>
      <c r="F3272" s="8"/>
      <c r="G3272" s="8"/>
      <c r="H3272" s="8"/>
      <c r="I3272" s="8"/>
      <c r="J3272" s="8"/>
      <c r="K3272" s="8"/>
      <c r="L3272" s="8"/>
      <c r="M3272" s="32"/>
      <c r="N3272" s="57" t="str">
        <f t="shared" si="17"/>
        <v/>
      </c>
      <c r="O3272" s="54">
        <f t="shared" ca="1" si="3"/>
        <v>82</v>
      </c>
      <c r="P3272" s="55">
        <f t="shared" ca="1" si="13"/>
        <v>-1.0843307701196598E+24</v>
      </c>
      <c r="Q3272" s="56">
        <f t="shared" ca="1" si="14"/>
        <v>5.3132207735863329E+25</v>
      </c>
      <c r="R3272" s="57">
        <f t="shared" ca="1" si="15"/>
        <v>2</v>
      </c>
      <c r="S3272" s="8"/>
      <c r="T3272" s="8"/>
      <c r="U3272" s="8"/>
      <c r="V3272" s="8"/>
      <c r="W3272" s="8"/>
      <c r="X3272" s="8"/>
      <c r="Y3272" s="8"/>
      <c r="Z3272" s="8"/>
    </row>
    <row r="3273" spans="1:26" ht="15.75" customHeight="1">
      <c r="A3273" s="8"/>
      <c r="B3273" s="8"/>
      <c r="C3273" s="8"/>
      <c r="D3273" s="8"/>
      <c r="E3273" s="8"/>
      <c r="F3273" s="8"/>
      <c r="G3273" s="8"/>
      <c r="H3273" s="8"/>
      <c r="I3273" s="8"/>
      <c r="J3273" s="8"/>
      <c r="K3273" s="8"/>
      <c r="L3273" s="8"/>
      <c r="M3273" s="32"/>
      <c r="N3273" s="57" t="str">
        <f t="shared" si="17"/>
        <v/>
      </c>
      <c r="O3273" s="54">
        <f t="shared" ca="1" si="3"/>
        <v>54</v>
      </c>
      <c r="P3273" s="55">
        <f t="shared" ca="1" si="13"/>
        <v>2.1252883094345332E+24</v>
      </c>
      <c r="Q3273" s="56">
        <f t="shared" ca="1" si="14"/>
        <v>5.5257496045297859E+25</v>
      </c>
      <c r="R3273" s="57">
        <f t="shared" ca="1" si="15"/>
        <v>0</v>
      </c>
      <c r="S3273" s="8"/>
      <c r="T3273" s="8"/>
      <c r="U3273" s="8"/>
      <c r="V3273" s="8"/>
      <c r="W3273" s="8"/>
      <c r="X3273" s="8"/>
      <c r="Y3273" s="8"/>
      <c r="Z3273" s="8"/>
    </row>
    <row r="3274" spans="1:26" ht="15.75" customHeight="1">
      <c r="A3274" s="8"/>
      <c r="B3274" s="8"/>
      <c r="C3274" s="8"/>
      <c r="D3274" s="8"/>
      <c r="E3274" s="8"/>
      <c r="F3274" s="8"/>
      <c r="G3274" s="8"/>
      <c r="H3274" s="8"/>
      <c r="I3274" s="8"/>
      <c r="J3274" s="8"/>
      <c r="K3274" s="8"/>
      <c r="L3274" s="8"/>
      <c r="M3274" s="32"/>
      <c r="N3274" s="57" t="str">
        <f t="shared" si="17"/>
        <v/>
      </c>
      <c r="O3274" s="54">
        <f t="shared" ca="1" si="3"/>
        <v>82</v>
      </c>
      <c r="P3274" s="55">
        <f t="shared" ca="1" si="13"/>
        <v>-1.1051499209059572E+24</v>
      </c>
      <c r="Q3274" s="56">
        <f t="shared" ca="1" si="14"/>
        <v>5.4152346124391898E+25</v>
      </c>
      <c r="R3274" s="57">
        <f t="shared" ca="1" si="15"/>
        <v>1</v>
      </c>
      <c r="S3274" s="8"/>
      <c r="T3274" s="8"/>
      <c r="U3274" s="8"/>
      <c r="V3274" s="8"/>
      <c r="W3274" s="8"/>
      <c r="X3274" s="8"/>
      <c r="Y3274" s="8"/>
      <c r="Z3274" s="8"/>
    </row>
    <row r="3275" spans="1:26" ht="15.75" customHeight="1">
      <c r="A3275" s="8"/>
      <c r="B3275" s="8"/>
      <c r="C3275" s="8"/>
      <c r="D3275" s="8"/>
      <c r="E3275" s="8"/>
      <c r="F3275" s="8"/>
      <c r="G3275" s="8"/>
      <c r="H3275" s="8"/>
      <c r="I3275" s="8"/>
      <c r="J3275" s="8"/>
      <c r="K3275" s="8"/>
      <c r="L3275" s="8"/>
      <c r="M3275" s="32"/>
      <c r="N3275" s="57" t="str">
        <f t="shared" si="17"/>
        <v/>
      </c>
      <c r="O3275" s="54">
        <f t="shared" ca="1" si="3"/>
        <v>17</v>
      </c>
      <c r="P3275" s="55">
        <f t="shared" ca="1" si="13"/>
        <v>2.166093844975676E+24</v>
      </c>
      <c r="Q3275" s="56">
        <f t="shared" ca="1" si="14"/>
        <v>5.6318439969367574E+25</v>
      </c>
      <c r="R3275" s="57">
        <f t="shared" ca="1" si="15"/>
        <v>0</v>
      </c>
      <c r="S3275" s="8"/>
      <c r="T3275" s="8"/>
      <c r="U3275" s="8"/>
      <c r="V3275" s="8"/>
      <c r="W3275" s="8"/>
      <c r="X3275" s="8"/>
      <c r="Y3275" s="8"/>
      <c r="Z3275" s="8"/>
    </row>
    <row r="3276" spans="1:26" ht="15.75" customHeight="1">
      <c r="A3276" s="8"/>
      <c r="B3276" s="8"/>
      <c r="C3276" s="8"/>
      <c r="D3276" s="8"/>
      <c r="E3276" s="8"/>
      <c r="F3276" s="8"/>
      <c r="G3276" s="8"/>
      <c r="H3276" s="8"/>
      <c r="I3276" s="8"/>
      <c r="J3276" s="8"/>
      <c r="K3276" s="8"/>
      <c r="L3276" s="8"/>
      <c r="M3276" s="32"/>
      <c r="N3276" s="57" t="str">
        <f t="shared" si="17"/>
        <v/>
      </c>
      <c r="O3276" s="54">
        <f t="shared" ca="1" si="3"/>
        <v>83</v>
      </c>
      <c r="P3276" s="55">
        <f t="shared" ca="1" si="13"/>
        <v>-1.1263687993873515E+24</v>
      </c>
      <c r="Q3276" s="56">
        <f t="shared" ca="1" si="14"/>
        <v>5.519207116998022E+25</v>
      </c>
      <c r="R3276" s="57">
        <f t="shared" ca="1" si="15"/>
        <v>1</v>
      </c>
      <c r="S3276" s="8"/>
      <c r="T3276" s="8"/>
      <c r="U3276" s="8"/>
      <c r="V3276" s="8"/>
      <c r="W3276" s="8"/>
      <c r="X3276" s="8"/>
      <c r="Y3276" s="8"/>
      <c r="Z3276" s="8"/>
    </row>
    <row r="3277" spans="1:26" ht="15.75" customHeight="1">
      <c r="A3277" s="8"/>
      <c r="B3277" s="8"/>
      <c r="C3277" s="8"/>
      <c r="D3277" s="8"/>
      <c r="E3277" s="8"/>
      <c r="F3277" s="8"/>
      <c r="G3277" s="8"/>
      <c r="H3277" s="8"/>
      <c r="I3277" s="8"/>
      <c r="J3277" s="8"/>
      <c r="K3277" s="8"/>
      <c r="L3277" s="8"/>
      <c r="M3277" s="32"/>
      <c r="N3277" s="57" t="str">
        <f t="shared" si="17"/>
        <v/>
      </c>
      <c r="O3277" s="54">
        <f t="shared" ca="1" si="3"/>
        <v>60</v>
      </c>
      <c r="P3277" s="55">
        <f t="shared" ca="1" si="13"/>
        <v>-1.1038414233996044E+24</v>
      </c>
      <c r="Q3277" s="56">
        <f t="shared" ca="1" si="14"/>
        <v>5.4088229746580613E+25</v>
      </c>
      <c r="R3277" s="57">
        <f t="shared" ca="1" si="15"/>
        <v>2</v>
      </c>
      <c r="S3277" s="8"/>
      <c r="T3277" s="8"/>
      <c r="U3277" s="8"/>
      <c r="V3277" s="8"/>
      <c r="W3277" s="8"/>
      <c r="X3277" s="8"/>
      <c r="Y3277" s="8"/>
      <c r="Z3277" s="8"/>
    </row>
    <row r="3278" spans="1:26" ht="15.75" customHeight="1">
      <c r="A3278" s="8"/>
      <c r="B3278" s="8"/>
      <c r="C3278" s="8"/>
      <c r="D3278" s="8"/>
      <c r="E3278" s="8"/>
      <c r="F3278" s="8"/>
      <c r="G3278" s="8"/>
      <c r="H3278" s="8"/>
      <c r="I3278" s="8"/>
      <c r="J3278" s="8"/>
      <c r="K3278" s="8"/>
      <c r="L3278" s="8"/>
      <c r="M3278" s="32"/>
      <c r="N3278" s="57" t="str">
        <f t="shared" si="17"/>
        <v/>
      </c>
      <c r="O3278" s="54">
        <f t="shared" ca="1" si="3"/>
        <v>74</v>
      </c>
      <c r="P3278" s="55">
        <f t="shared" ca="1" si="13"/>
        <v>-1.0817645949316123E+24</v>
      </c>
      <c r="Q3278" s="56">
        <f t="shared" ca="1" si="14"/>
        <v>5.3006465151649005E+25</v>
      </c>
      <c r="R3278" s="57">
        <f t="shared" ca="1" si="15"/>
        <v>3</v>
      </c>
      <c r="S3278" s="8"/>
      <c r="T3278" s="8"/>
      <c r="U3278" s="8"/>
      <c r="V3278" s="8"/>
      <c r="W3278" s="8"/>
      <c r="X3278" s="8"/>
      <c r="Y3278" s="8"/>
      <c r="Z3278" s="8"/>
    </row>
    <row r="3279" spans="1:26" ht="15.75" customHeight="1">
      <c r="A3279" s="8"/>
      <c r="B3279" s="8"/>
      <c r="C3279" s="8"/>
      <c r="D3279" s="8"/>
      <c r="E3279" s="8"/>
      <c r="F3279" s="8"/>
      <c r="G3279" s="8"/>
      <c r="H3279" s="8"/>
      <c r="I3279" s="8"/>
      <c r="J3279" s="8"/>
      <c r="K3279" s="8"/>
      <c r="L3279" s="8"/>
      <c r="M3279" s="32"/>
      <c r="N3279" s="57" t="str">
        <f t="shared" si="17"/>
        <v/>
      </c>
      <c r="O3279" s="54">
        <f t="shared" ca="1" si="3"/>
        <v>5</v>
      </c>
      <c r="P3279" s="55">
        <f t="shared" ca="1" si="13"/>
        <v>2.1202586060659603E+24</v>
      </c>
      <c r="Q3279" s="56">
        <f t="shared" ca="1" si="14"/>
        <v>5.5126723757714965E+25</v>
      </c>
      <c r="R3279" s="57">
        <f t="shared" ca="1" si="15"/>
        <v>0</v>
      </c>
      <c r="S3279" s="8"/>
      <c r="T3279" s="8"/>
      <c r="U3279" s="8"/>
      <c r="V3279" s="8"/>
      <c r="W3279" s="8"/>
      <c r="X3279" s="8"/>
      <c r="Y3279" s="8"/>
      <c r="Z3279" s="8"/>
    </row>
    <row r="3280" spans="1:26" ht="15.75" customHeight="1">
      <c r="A3280" s="8"/>
      <c r="B3280" s="8"/>
      <c r="C3280" s="8"/>
      <c r="D3280" s="8"/>
      <c r="E3280" s="8"/>
      <c r="F3280" s="8"/>
      <c r="G3280" s="8"/>
      <c r="H3280" s="8"/>
      <c r="I3280" s="8"/>
      <c r="J3280" s="8"/>
      <c r="K3280" s="8"/>
      <c r="L3280" s="8"/>
      <c r="M3280" s="32"/>
      <c r="N3280" s="57" t="str">
        <f t="shared" si="17"/>
        <v/>
      </c>
      <c r="O3280" s="54">
        <f t="shared" ca="1" si="3"/>
        <v>61</v>
      </c>
      <c r="P3280" s="55">
        <f t="shared" ca="1" si="13"/>
        <v>-1.1025344751542993E+24</v>
      </c>
      <c r="Q3280" s="56">
        <f t="shared" ca="1" si="14"/>
        <v>5.402418928256067E+25</v>
      </c>
      <c r="R3280" s="57">
        <f t="shared" ca="1" si="15"/>
        <v>1</v>
      </c>
      <c r="S3280" s="8"/>
      <c r="T3280" s="8"/>
      <c r="U3280" s="8"/>
      <c r="V3280" s="8"/>
      <c r="W3280" s="8"/>
      <c r="X3280" s="8"/>
      <c r="Y3280" s="8"/>
      <c r="Z3280" s="8"/>
    </row>
    <row r="3281" spans="1:26" ht="15.75" customHeight="1">
      <c r="A3281" s="8"/>
      <c r="B3281" s="8"/>
      <c r="C3281" s="8"/>
      <c r="D3281" s="8"/>
      <c r="E3281" s="8"/>
      <c r="F3281" s="8"/>
      <c r="G3281" s="8"/>
      <c r="H3281" s="8"/>
      <c r="I3281" s="8"/>
      <c r="J3281" s="8"/>
      <c r="K3281" s="8"/>
      <c r="L3281" s="8"/>
      <c r="M3281" s="32"/>
      <c r="N3281" s="57" t="str">
        <f t="shared" si="17"/>
        <v/>
      </c>
      <c r="O3281" s="54">
        <f t="shared" ca="1" si="3"/>
        <v>29</v>
      </c>
      <c r="P3281" s="55">
        <f t="shared" ca="1" si="13"/>
        <v>2.1609675713024268E+24</v>
      </c>
      <c r="Q3281" s="56">
        <f t="shared" ca="1" si="14"/>
        <v>5.6185156853863099E+25</v>
      </c>
      <c r="R3281" s="57">
        <f t="shared" ca="1" si="15"/>
        <v>0</v>
      </c>
      <c r="S3281" s="8"/>
      <c r="T3281" s="8"/>
      <c r="U3281" s="8"/>
      <c r="V3281" s="8"/>
      <c r="W3281" s="8"/>
      <c r="X3281" s="8"/>
      <c r="Y3281" s="8"/>
      <c r="Z3281" s="8"/>
    </row>
    <row r="3282" spans="1:26" ht="15.75" customHeight="1">
      <c r="A3282" s="8"/>
      <c r="B3282" s="8"/>
      <c r="C3282" s="8"/>
      <c r="D3282" s="8"/>
      <c r="E3282" s="8"/>
      <c r="F3282" s="8"/>
      <c r="G3282" s="8"/>
      <c r="H3282" s="8"/>
      <c r="I3282" s="8"/>
      <c r="J3282" s="8"/>
      <c r="K3282" s="8"/>
      <c r="L3282" s="8"/>
      <c r="M3282" s="32"/>
      <c r="N3282" s="57" t="str">
        <f t="shared" si="17"/>
        <v/>
      </c>
      <c r="O3282" s="54">
        <f t="shared" ca="1" si="3"/>
        <v>99</v>
      </c>
      <c r="P3282" s="55">
        <f t="shared" ca="1" si="13"/>
        <v>-1.123703137077262E+24</v>
      </c>
      <c r="Q3282" s="56">
        <f t="shared" ca="1" si="14"/>
        <v>5.5061453716785834E+25</v>
      </c>
      <c r="R3282" s="57">
        <f t="shared" ca="1" si="15"/>
        <v>1</v>
      </c>
      <c r="S3282" s="8"/>
      <c r="T3282" s="8"/>
      <c r="U3282" s="8"/>
      <c r="V3282" s="8"/>
      <c r="W3282" s="8"/>
      <c r="X3282" s="8"/>
      <c r="Y3282" s="8"/>
      <c r="Z3282" s="8"/>
    </row>
    <row r="3283" spans="1:26" ht="15.75" customHeight="1">
      <c r="A3283" s="8"/>
      <c r="B3283" s="8"/>
      <c r="C3283" s="8"/>
      <c r="D3283" s="8"/>
      <c r="E3283" s="8"/>
      <c r="F3283" s="8"/>
      <c r="G3283" s="8"/>
      <c r="H3283" s="8"/>
      <c r="I3283" s="8"/>
      <c r="J3283" s="8"/>
      <c r="K3283" s="8"/>
      <c r="L3283" s="8"/>
      <c r="M3283" s="32"/>
      <c r="N3283" s="57" t="str">
        <f t="shared" si="17"/>
        <v/>
      </c>
      <c r="O3283" s="54">
        <f t="shared" ca="1" si="3"/>
        <v>0</v>
      </c>
      <c r="P3283" s="55">
        <f t="shared" ca="1" si="13"/>
        <v>2.2024581486714334E+24</v>
      </c>
      <c r="Q3283" s="56">
        <f t="shared" ca="1" si="14"/>
        <v>5.7263911865457268E+25</v>
      </c>
      <c r="R3283" s="57">
        <f t="shared" ca="1" si="15"/>
        <v>0</v>
      </c>
      <c r="S3283" s="8"/>
      <c r="T3283" s="8"/>
      <c r="U3283" s="8"/>
      <c r="V3283" s="8"/>
      <c r="W3283" s="8"/>
      <c r="X3283" s="8"/>
      <c r="Y3283" s="8"/>
      <c r="Z3283" s="8"/>
    </row>
    <row r="3284" spans="1:26" ht="15.75" customHeight="1">
      <c r="A3284" s="8"/>
      <c r="B3284" s="8"/>
      <c r="C3284" s="8"/>
      <c r="D3284" s="8"/>
      <c r="E3284" s="8"/>
      <c r="F3284" s="8"/>
      <c r="G3284" s="8"/>
      <c r="H3284" s="8"/>
      <c r="I3284" s="8"/>
      <c r="J3284" s="8"/>
      <c r="K3284" s="8"/>
      <c r="L3284" s="8"/>
      <c r="M3284" s="32"/>
      <c r="N3284" s="57" t="str">
        <f t="shared" si="17"/>
        <v/>
      </c>
      <c r="O3284" s="54">
        <f t="shared" ca="1" si="3"/>
        <v>73</v>
      </c>
      <c r="P3284" s="55">
        <f t="shared" ca="1" si="13"/>
        <v>-1.1452782373091454E+24</v>
      </c>
      <c r="Q3284" s="56">
        <f t="shared" ca="1" si="14"/>
        <v>5.6118633628148121E+25</v>
      </c>
      <c r="R3284" s="57">
        <f t="shared" ca="1" si="15"/>
        <v>1</v>
      </c>
      <c r="S3284" s="8"/>
      <c r="T3284" s="8"/>
      <c r="U3284" s="8"/>
      <c r="V3284" s="8"/>
      <c r="W3284" s="8"/>
      <c r="X3284" s="8"/>
      <c r="Y3284" s="8"/>
      <c r="Z3284" s="8"/>
    </row>
    <row r="3285" spans="1:26" ht="15.75" customHeight="1">
      <c r="A3285" s="8"/>
      <c r="B3285" s="8"/>
      <c r="C3285" s="8"/>
      <c r="D3285" s="8"/>
      <c r="E3285" s="8"/>
      <c r="F3285" s="8"/>
      <c r="G3285" s="8"/>
      <c r="H3285" s="8"/>
      <c r="I3285" s="8"/>
      <c r="J3285" s="8"/>
      <c r="K3285" s="8"/>
      <c r="L3285" s="8"/>
      <c r="M3285" s="32"/>
      <c r="N3285" s="57" t="str">
        <f t="shared" si="17"/>
        <v/>
      </c>
      <c r="O3285" s="54">
        <f t="shared" ca="1" si="3"/>
        <v>35</v>
      </c>
      <c r="P3285" s="55">
        <f t="shared" ca="1" si="13"/>
        <v>2.2447453451259249E+24</v>
      </c>
      <c r="Q3285" s="56">
        <f t="shared" ca="1" si="14"/>
        <v>5.8363378973274042E+25</v>
      </c>
      <c r="R3285" s="57">
        <f t="shared" ca="1" si="15"/>
        <v>0</v>
      </c>
      <c r="S3285" s="8"/>
      <c r="T3285" s="8"/>
      <c r="U3285" s="8"/>
      <c r="V3285" s="8"/>
      <c r="W3285" s="8"/>
      <c r="X3285" s="8"/>
      <c r="Y3285" s="8"/>
      <c r="Z3285" s="8"/>
    </row>
    <row r="3286" spans="1:26" ht="15.75" customHeight="1">
      <c r="A3286" s="8"/>
      <c r="B3286" s="8"/>
      <c r="C3286" s="8"/>
      <c r="D3286" s="8"/>
      <c r="E3286" s="8"/>
      <c r="F3286" s="8"/>
      <c r="G3286" s="8"/>
      <c r="H3286" s="8"/>
      <c r="I3286" s="8"/>
      <c r="J3286" s="8"/>
      <c r="K3286" s="8"/>
      <c r="L3286" s="8"/>
      <c r="M3286" s="32"/>
      <c r="N3286" s="57" t="str">
        <f t="shared" si="17"/>
        <v/>
      </c>
      <c r="O3286" s="54">
        <f t="shared" ca="1" si="3"/>
        <v>83</v>
      </c>
      <c r="P3286" s="55">
        <f t="shared" ca="1" si="13"/>
        <v>-1.1672675794654808E+24</v>
      </c>
      <c r="Q3286" s="56">
        <f t="shared" ca="1" si="14"/>
        <v>5.7196111393808563E+25</v>
      </c>
      <c r="R3286" s="57">
        <f t="shared" ca="1" si="15"/>
        <v>1</v>
      </c>
      <c r="S3286" s="8"/>
      <c r="T3286" s="8"/>
      <c r="U3286" s="8"/>
      <c r="V3286" s="8"/>
      <c r="W3286" s="8"/>
      <c r="X3286" s="8"/>
      <c r="Y3286" s="8"/>
      <c r="Z3286" s="8"/>
    </row>
    <row r="3287" spans="1:26" ht="15.75" customHeight="1">
      <c r="A3287" s="8"/>
      <c r="B3287" s="8"/>
      <c r="C3287" s="8"/>
      <c r="D3287" s="8"/>
      <c r="E3287" s="8"/>
      <c r="F3287" s="8"/>
      <c r="G3287" s="8"/>
      <c r="H3287" s="8"/>
      <c r="I3287" s="8"/>
      <c r="J3287" s="8"/>
      <c r="K3287" s="8"/>
      <c r="L3287" s="8"/>
      <c r="M3287" s="32"/>
      <c r="N3287" s="57" t="str">
        <f t="shared" si="17"/>
        <v/>
      </c>
      <c r="O3287" s="54">
        <f t="shared" ca="1" si="3"/>
        <v>4</v>
      </c>
      <c r="P3287" s="55">
        <f t="shared" ca="1" si="13"/>
        <v>2.2878444557523427E+24</v>
      </c>
      <c r="Q3287" s="56">
        <f t="shared" ca="1" si="14"/>
        <v>5.9483955849560901E+25</v>
      </c>
      <c r="R3287" s="57">
        <f t="shared" ca="1" si="15"/>
        <v>0</v>
      </c>
      <c r="S3287" s="8"/>
      <c r="T3287" s="8"/>
      <c r="U3287" s="8"/>
      <c r="V3287" s="8"/>
      <c r="W3287" s="8"/>
      <c r="X3287" s="8"/>
      <c r="Y3287" s="8"/>
      <c r="Z3287" s="8"/>
    </row>
    <row r="3288" spans="1:26" ht="15.75" customHeight="1">
      <c r="A3288" s="8"/>
      <c r="B3288" s="8"/>
      <c r="C3288" s="8"/>
      <c r="D3288" s="8"/>
      <c r="E3288" s="8"/>
      <c r="F3288" s="8"/>
      <c r="G3288" s="8"/>
      <c r="H3288" s="8"/>
      <c r="I3288" s="8"/>
      <c r="J3288" s="8"/>
      <c r="K3288" s="8"/>
      <c r="L3288" s="8"/>
      <c r="M3288" s="32"/>
      <c r="N3288" s="57" t="str">
        <f t="shared" si="17"/>
        <v/>
      </c>
      <c r="O3288" s="54">
        <f t="shared" ca="1" si="3"/>
        <v>9</v>
      </c>
      <c r="P3288" s="55">
        <f t="shared" ca="1" si="13"/>
        <v>2.3793582339824361E+24</v>
      </c>
      <c r="Q3288" s="56">
        <f t="shared" ca="1" si="14"/>
        <v>6.1863314083543341E+25</v>
      </c>
      <c r="R3288" s="57">
        <f t="shared" ca="1" si="15"/>
        <v>0</v>
      </c>
      <c r="S3288" s="8"/>
      <c r="T3288" s="8"/>
      <c r="U3288" s="8"/>
      <c r="V3288" s="8"/>
      <c r="W3288" s="8"/>
      <c r="X3288" s="8"/>
      <c r="Y3288" s="8"/>
      <c r="Z3288" s="8"/>
    </row>
    <row r="3289" spans="1:26" ht="15.75" customHeight="1">
      <c r="A3289" s="8"/>
      <c r="B3289" s="8"/>
      <c r="C3289" s="8"/>
      <c r="D3289" s="8"/>
      <c r="E3289" s="8"/>
      <c r="F3289" s="8"/>
      <c r="G3289" s="8"/>
      <c r="H3289" s="8"/>
      <c r="I3289" s="8"/>
      <c r="J3289" s="8"/>
      <c r="K3289" s="8"/>
      <c r="L3289" s="8"/>
      <c r="M3289" s="32"/>
      <c r="N3289" s="57" t="str">
        <f t="shared" si="17"/>
        <v/>
      </c>
      <c r="O3289" s="54">
        <f t="shared" ca="1" si="3"/>
        <v>7</v>
      </c>
      <c r="P3289" s="55">
        <f t="shared" ca="1" si="13"/>
        <v>2.4745325633417336E+24</v>
      </c>
      <c r="Q3289" s="56">
        <f t="shared" ca="1" si="14"/>
        <v>6.4337846646885076E+25</v>
      </c>
      <c r="R3289" s="57">
        <f t="shared" ca="1" si="15"/>
        <v>0</v>
      </c>
      <c r="S3289" s="8"/>
      <c r="T3289" s="8"/>
      <c r="U3289" s="8"/>
      <c r="V3289" s="8"/>
      <c r="W3289" s="8"/>
      <c r="X3289" s="8"/>
      <c r="Y3289" s="8"/>
      <c r="Z3289" s="8"/>
    </row>
    <row r="3290" spans="1:26" ht="15.75" customHeight="1">
      <c r="A3290" s="8"/>
      <c r="B3290" s="8"/>
      <c r="C3290" s="8"/>
      <c r="D3290" s="8"/>
      <c r="E3290" s="8"/>
      <c r="F3290" s="8"/>
      <c r="G3290" s="8"/>
      <c r="H3290" s="8"/>
      <c r="I3290" s="8"/>
      <c r="J3290" s="8"/>
      <c r="K3290" s="8"/>
      <c r="L3290" s="8"/>
      <c r="M3290" s="32"/>
      <c r="N3290" s="57" t="str">
        <f t="shared" si="17"/>
        <v/>
      </c>
      <c r="O3290" s="54">
        <f t="shared" ca="1" si="3"/>
        <v>33</v>
      </c>
      <c r="P3290" s="55">
        <f t="shared" ca="1" si="13"/>
        <v>2.5735138658754029E+24</v>
      </c>
      <c r="Q3290" s="56">
        <f t="shared" ca="1" si="14"/>
        <v>6.6911360512760477E+25</v>
      </c>
      <c r="R3290" s="57">
        <f t="shared" ca="1" si="15"/>
        <v>0</v>
      </c>
      <c r="S3290" s="8"/>
      <c r="T3290" s="8"/>
      <c r="U3290" s="8"/>
      <c r="V3290" s="8"/>
      <c r="W3290" s="8"/>
      <c r="X3290" s="8"/>
      <c r="Y3290" s="8"/>
      <c r="Z3290" s="8"/>
    </row>
    <row r="3291" spans="1:26" ht="15.75" customHeight="1">
      <c r="A3291" s="8"/>
      <c r="B3291" s="8"/>
      <c r="C3291" s="8"/>
      <c r="D3291" s="8"/>
      <c r="E3291" s="8"/>
      <c r="F3291" s="8"/>
      <c r="G3291" s="8"/>
      <c r="H3291" s="8"/>
      <c r="I3291" s="8"/>
      <c r="J3291" s="8"/>
      <c r="K3291" s="8"/>
      <c r="L3291" s="8"/>
      <c r="M3291" s="32"/>
      <c r="N3291" s="57" t="str">
        <f t="shared" si="17"/>
        <v/>
      </c>
      <c r="O3291" s="54">
        <f t="shared" ca="1" si="3"/>
        <v>46</v>
      </c>
      <c r="P3291" s="55">
        <f t="shared" ca="1" si="13"/>
        <v>2.676454420510419E+24</v>
      </c>
      <c r="Q3291" s="56">
        <f t="shared" ca="1" si="14"/>
        <v>6.9587814933270898E+25</v>
      </c>
      <c r="R3291" s="57">
        <f t="shared" ca="1" si="15"/>
        <v>0</v>
      </c>
      <c r="S3291" s="8"/>
      <c r="T3291" s="8"/>
      <c r="U3291" s="8"/>
      <c r="V3291" s="8"/>
      <c r="W3291" s="8"/>
      <c r="X3291" s="8"/>
      <c r="Y3291" s="8"/>
      <c r="Z3291" s="8"/>
    </row>
    <row r="3292" spans="1:26" ht="15.75" customHeight="1">
      <c r="A3292" s="8"/>
      <c r="B3292" s="8"/>
      <c r="C3292" s="8"/>
      <c r="D3292" s="8"/>
      <c r="E3292" s="8"/>
      <c r="F3292" s="8"/>
      <c r="G3292" s="8"/>
      <c r="H3292" s="8"/>
      <c r="I3292" s="8"/>
      <c r="J3292" s="8"/>
      <c r="K3292" s="8"/>
      <c r="L3292" s="8"/>
      <c r="M3292" s="32"/>
      <c r="N3292" s="57" t="str">
        <f t="shared" si="17"/>
        <v/>
      </c>
      <c r="O3292" s="54">
        <f t="shared" ca="1" si="3"/>
        <v>22</v>
      </c>
      <c r="P3292" s="55">
        <f t="shared" ca="1" si="13"/>
        <v>2.7835125973308361E+24</v>
      </c>
      <c r="Q3292" s="56">
        <f t="shared" ca="1" si="14"/>
        <v>7.237132753060173E+25</v>
      </c>
      <c r="R3292" s="57">
        <f t="shared" ca="1" si="15"/>
        <v>0</v>
      </c>
      <c r="S3292" s="8"/>
      <c r="T3292" s="8"/>
      <c r="U3292" s="8"/>
      <c r="V3292" s="8"/>
      <c r="W3292" s="8"/>
      <c r="X3292" s="8"/>
      <c r="Y3292" s="8"/>
      <c r="Z3292" s="8"/>
    </row>
    <row r="3293" spans="1:26" ht="15.75" customHeight="1">
      <c r="A3293" s="8"/>
      <c r="B3293" s="8"/>
      <c r="C3293" s="8"/>
      <c r="D3293" s="8"/>
      <c r="E3293" s="8"/>
      <c r="F3293" s="8"/>
      <c r="G3293" s="8"/>
      <c r="H3293" s="8"/>
      <c r="I3293" s="8"/>
      <c r="J3293" s="8"/>
      <c r="K3293" s="8"/>
      <c r="L3293" s="8"/>
      <c r="M3293" s="32"/>
      <c r="N3293" s="57" t="str">
        <f t="shared" si="17"/>
        <v/>
      </c>
      <c r="O3293" s="54">
        <f t="shared" ca="1" si="3"/>
        <v>35</v>
      </c>
      <c r="P3293" s="55">
        <f t="shared" ca="1" si="13"/>
        <v>2.8948531012240691E+24</v>
      </c>
      <c r="Q3293" s="56">
        <f t="shared" ca="1" si="14"/>
        <v>7.5266180631825796E+25</v>
      </c>
      <c r="R3293" s="57">
        <f t="shared" ca="1" si="15"/>
        <v>0</v>
      </c>
      <c r="S3293" s="8"/>
      <c r="T3293" s="8"/>
      <c r="U3293" s="8"/>
      <c r="V3293" s="8"/>
      <c r="W3293" s="8"/>
      <c r="X3293" s="8"/>
      <c r="Y3293" s="8"/>
      <c r="Z3293" s="8"/>
    </row>
    <row r="3294" spans="1:26" ht="15.75" customHeight="1">
      <c r="A3294" s="8"/>
      <c r="B3294" s="8"/>
      <c r="C3294" s="8"/>
      <c r="D3294" s="8"/>
      <c r="E3294" s="8"/>
      <c r="F3294" s="8"/>
      <c r="G3294" s="8"/>
      <c r="H3294" s="8"/>
      <c r="I3294" s="8"/>
      <c r="J3294" s="8"/>
      <c r="K3294" s="8"/>
      <c r="L3294" s="8"/>
      <c r="M3294" s="32"/>
      <c r="N3294" s="57" t="str">
        <f t="shared" si="17"/>
        <v/>
      </c>
      <c r="O3294" s="54">
        <f t="shared" ca="1" si="3"/>
        <v>24</v>
      </c>
      <c r="P3294" s="55">
        <f t="shared" ca="1" si="13"/>
        <v>3.0106472252730318E+24</v>
      </c>
      <c r="Q3294" s="56">
        <f t="shared" ca="1" si="14"/>
        <v>7.8276827857098825E+25</v>
      </c>
      <c r="R3294" s="57">
        <f t="shared" ca="1" si="15"/>
        <v>0</v>
      </c>
      <c r="S3294" s="8"/>
      <c r="T3294" s="8"/>
      <c r="U3294" s="8"/>
      <c r="V3294" s="8"/>
      <c r="W3294" s="8"/>
      <c r="X3294" s="8"/>
      <c r="Y3294" s="8"/>
      <c r="Z3294" s="8"/>
    </row>
    <row r="3295" spans="1:26" ht="15.75" customHeight="1">
      <c r="A3295" s="8"/>
      <c r="B3295" s="8"/>
      <c r="C3295" s="8"/>
      <c r="D3295" s="8"/>
      <c r="E3295" s="8"/>
      <c r="F3295" s="8"/>
      <c r="G3295" s="8"/>
      <c r="H3295" s="8"/>
      <c r="I3295" s="8"/>
      <c r="J3295" s="8"/>
      <c r="K3295" s="8"/>
      <c r="L3295" s="8"/>
      <c r="M3295" s="32"/>
      <c r="N3295" s="57" t="str">
        <f t="shared" si="17"/>
        <v/>
      </c>
      <c r="O3295" s="54">
        <f t="shared" ca="1" si="3"/>
        <v>47</v>
      </c>
      <c r="P3295" s="55">
        <f t="shared" ca="1" si="13"/>
        <v>3.131073114283953E+24</v>
      </c>
      <c r="Q3295" s="56">
        <f t="shared" ca="1" si="14"/>
        <v>8.1407900971382783E+25</v>
      </c>
      <c r="R3295" s="57">
        <f t="shared" ca="1" si="15"/>
        <v>0</v>
      </c>
      <c r="S3295" s="8"/>
      <c r="T3295" s="8"/>
      <c r="U3295" s="8"/>
      <c r="V3295" s="8"/>
      <c r="W3295" s="8"/>
      <c r="X3295" s="8"/>
      <c r="Y3295" s="8"/>
      <c r="Z3295" s="8"/>
    </row>
    <row r="3296" spans="1:26" ht="15.75" customHeight="1">
      <c r="A3296" s="8"/>
      <c r="B3296" s="8"/>
      <c r="C3296" s="8"/>
      <c r="D3296" s="8"/>
      <c r="E3296" s="8"/>
      <c r="F3296" s="8"/>
      <c r="G3296" s="8"/>
      <c r="H3296" s="8"/>
      <c r="I3296" s="8"/>
      <c r="J3296" s="8"/>
      <c r="K3296" s="8"/>
      <c r="L3296" s="8"/>
      <c r="M3296" s="32"/>
      <c r="N3296" s="57" t="str">
        <f t="shared" si="17"/>
        <v/>
      </c>
      <c r="O3296" s="54">
        <f t="shared" ca="1" si="3"/>
        <v>100</v>
      </c>
      <c r="P3296" s="55">
        <f t="shared" ca="1" si="13"/>
        <v>-1.6281580194276556E+24</v>
      </c>
      <c r="Q3296" s="56">
        <f t="shared" ca="1" si="14"/>
        <v>7.9779742951955122E+25</v>
      </c>
      <c r="R3296" s="57">
        <f t="shared" ca="1" si="15"/>
        <v>1</v>
      </c>
      <c r="S3296" s="8"/>
      <c r="T3296" s="8"/>
      <c r="U3296" s="8"/>
      <c r="V3296" s="8"/>
      <c r="W3296" s="8"/>
      <c r="X3296" s="8"/>
      <c r="Y3296" s="8"/>
      <c r="Z3296" s="8"/>
    </row>
    <row r="3297" spans="1:26" ht="15.75" customHeight="1">
      <c r="A3297" s="8"/>
      <c r="B3297" s="8"/>
      <c r="C3297" s="8"/>
      <c r="D3297" s="8"/>
      <c r="E3297" s="8"/>
      <c r="F3297" s="8"/>
      <c r="G3297" s="8"/>
      <c r="H3297" s="8"/>
      <c r="I3297" s="8"/>
      <c r="J3297" s="8"/>
      <c r="K3297" s="8"/>
      <c r="L3297" s="8"/>
      <c r="M3297" s="32"/>
      <c r="N3297" s="57" t="str">
        <f t="shared" si="17"/>
        <v/>
      </c>
      <c r="O3297" s="54">
        <f t="shared" ca="1" si="3"/>
        <v>21</v>
      </c>
      <c r="P3297" s="55">
        <f t="shared" ca="1" si="13"/>
        <v>3.1911897180782051E+24</v>
      </c>
      <c r="Q3297" s="56">
        <f t="shared" ca="1" si="14"/>
        <v>8.297093267003333E+25</v>
      </c>
      <c r="R3297" s="57">
        <f t="shared" ca="1" si="15"/>
        <v>0</v>
      </c>
      <c r="S3297" s="8"/>
      <c r="T3297" s="8"/>
      <c r="U3297" s="8"/>
      <c r="V3297" s="8"/>
      <c r="W3297" s="8"/>
      <c r="X3297" s="8"/>
      <c r="Y3297" s="8"/>
      <c r="Z3297" s="8"/>
    </row>
    <row r="3298" spans="1:26" ht="15.75" customHeight="1">
      <c r="A3298" s="8"/>
      <c r="B3298" s="8"/>
      <c r="C3298" s="8"/>
      <c r="D3298" s="8"/>
      <c r="E3298" s="8"/>
      <c r="F3298" s="8"/>
      <c r="G3298" s="8"/>
      <c r="H3298" s="8"/>
      <c r="I3298" s="8"/>
      <c r="J3298" s="8"/>
      <c r="K3298" s="8"/>
      <c r="L3298" s="8"/>
      <c r="M3298" s="32"/>
      <c r="N3298" s="57" t="str">
        <f t="shared" si="17"/>
        <v/>
      </c>
      <c r="O3298" s="54">
        <f t="shared" ca="1" si="3"/>
        <v>48</v>
      </c>
      <c r="P3298" s="55">
        <f t="shared" ca="1" si="13"/>
        <v>3.3188373068013333E+24</v>
      </c>
      <c r="Q3298" s="56">
        <f t="shared" ca="1" si="14"/>
        <v>8.6289769976834656E+25</v>
      </c>
      <c r="R3298" s="57">
        <f t="shared" ca="1" si="15"/>
        <v>0</v>
      </c>
      <c r="S3298" s="8"/>
      <c r="T3298" s="8"/>
      <c r="U3298" s="8"/>
      <c r="V3298" s="8"/>
      <c r="W3298" s="8"/>
      <c r="X3298" s="8"/>
      <c r="Y3298" s="8"/>
      <c r="Z3298" s="8"/>
    </row>
    <row r="3299" spans="1:26" ht="15.75" customHeight="1">
      <c r="A3299" s="8"/>
      <c r="B3299" s="8"/>
      <c r="C3299" s="8"/>
      <c r="D3299" s="8"/>
      <c r="E3299" s="8"/>
      <c r="F3299" s="8"/>
      <c r="G3299" s="8"/>
      <c r="H3299" s="8"/>
      <c r="I3299" s="8"/>
      <c r="J3299" s="8"/>
      <c r="K3299" s="8"/>
      <c r="L3299" s="8"/>
      <c r="M3299" s="32"/>
      <c r="N3299" s="57" t="str">
        <f t="shared" si="17"/>
        <v/>
      </c>
      <c r="O3299" s="54">
        <f t="shared" ca="1" si="3"/>
        <v>83</v>
      </c>
      <c r="P3299" s="55">
        <f t="shared" ca="1" si="13"/>
        <v>-1.7257953995366932E+24</v>
      </c>
      <c r="Q3299" s="56">
        <f t="shared" ca="1" si="14"/>
        <v>8.456397457729796E+25</v>
      </c>
      <c r="R3299" s="57">
        <f t="shared" ca="1" si="15"/>
        <v>1</v>
      </c>
      <c r="S3299" s="8"/>
      <c r="T3299" s="8"/>
      <c r="U3299" s="8"/>
      <c r="V3299" s="8"/>
      <c r="W3299" s="8"/>
      <c r="X3299" s="8"/>
      <c r="Y3299" s="8"/>
      <c r="Z3299" s="8"/>
    </row>
    <row r="3300" spans="1:26" ht="15.75" customHeight="1">
      <c r="A3300" s="8"/>
      <c r="B3300" s="8"/>
      <c r="C3300" s="8"/>
      <c r="D3300" s="8"/>
      <c r="E3300" s="8"/>
      <c r="F3300" s="8"/>
      <c r="G3300" s="8"/>
      <c r="H3300" s="8"/>
      <c r="I3300" s="8"/>
      <c r="J3300" s="8"/>
      <c r="K3300" s="8"/>
      <c r="L3300" s="8"/>
      <c r="M3300" s="32"/>
      <c r="N3300" s="57" t="str">
        <f t="shared" si="17"/>
        <v/>
      </c>
      <c r="O3300" s="54">
        <f t="shared" ca="1" si="3"/>
        <v>1</v>
      </c>
      <c r="P3300" s="55">
        <f t="shared" ca="1" si="13"/>
        <v>3.3825589830919186E+24</v>
      </c>
      <c r="Q3300" s="56">
        <f t="shared" ca="1" si="14"/>
        <v>8.7946533560389887E+25</v>
      </c>
      <c r="R3300" s="57">
        <f t="shared" ca="1" si="15"/>
        <v>0</v>
      </c>
      <c r="S3300" s="8"/>
      <c r="T3300" s="8"/>
      <c r="U3300" s="8"/>
      <c r="V3300" s="8"/>
      <c r="W3300" s="8"/>
      <c r="X3300" s="8"/>
      <c r="Y3300" s="8"/>
      <c r="Z3300" s="8"/>
    </row>
    <row r="3301" spans="1:26" ht="15.75" customHeight="1">
      <c r="A3301" s="8"/>
      <c r="B3301" s="8"/>
      <c r="C3301" s="8"/>
      <c r="D3301" s="8"/>
      <c r="E3301" s="8"/>
      <c r="F3301" s="8"/>
      <c r="G3301" s="8"/>
      <c r="H3301" s="8"/>
      <c r="I3301" s="8"/>
      <c r="J3301" s="8"/>
      <c r="K3301" s="8"/>
      <c r="L3301" s="8"/>
      <c r="M3301" s="32"/>
      <c r="N3301" s="57" t="str">
        <f t="shared" si="17"/>
        <v/>
      </c>
      <c r="O3301" s="54">
        <f t="shared" ca="1" si="3"/>
        <v>49</v>
      </c>
      <c r="P3301" s="55">
        <f t="shared" ca="1" si="13"/>
        <v>3.5178613424155957E+24</v>
      </c>
      <c r="Q3301" s="56">
        <f t="shared" ca="1" si="14"/>
        <v>9.1464394902805478E+25</v>
      </c>
      <c r="R3301" s="57">
        <f t="shared" ca="1" si="15"/>
        <v>0</v>
      </c>
      <c r="S3301" s="8"/>
      <c r="T3301" s="8"/>
      <c r="U3301" s="8"/>
      <c r="V3301" s="8"/>
      <c r="W3301" s="8"/>
      <c r="X3301" s="8"/>
      <c r="Y3301" s="8"/>
      <c r="Z3301" s="8"/>
    </row>
    <row r="3302" spans="1:26" ht="15.75" customHeight="1">
      <c r="A3302" s="8"/>
      <c r="B3302" s="8"/>
      <c r="C3302" s="8"/>
      <c r="D3302" s="8"/>
      <c r="E3302" s="8"/>
      <c r="F3302" s="8"/>
      <c r="G3302" s="8"/>
      <c r="H3302" s="8"/>
      <c r="I3302" s="8"/>
      <c r="J3302" s="8"/>
      <c r="K3302" s="8"/>
      <c r="L3302" s="8"/>
      <c r="M3302" s="32"/>
      <c r="N3302" s="57" t="str">
        <f t="shared" si="17"/>
        <v/>
      </c>
      <c r="O3302" s="54">
        <f t="shared" ca="1" si="3"/>
        <v>14</v>
      </c>
      <c r="P3302" s="55">
        <f t="shared" ca="1" si="13"/>
        <v>3.6585757961122192E+24</v>
      </c>
      <c r="Q3302" s="56">
        <f t="shared" ca="1" si="14"/>
        <v>9.5122970698917696E+25</v>
      </c>
      <c r="R3302" s="57">
        <f t="shared" ca="1" si="15"/>
        <v>0</v>
      </c>
      <c r="S3302" s="8"/>
      <c r="T3302" s="8"/>
      <c r="U3302" s="8"/>
      <c r="V3302" s="8"/>
      <c r="W3302" s="8"/>
      <c r="X3302" s="8"/>
      <c r="Y3302" s="8"/>
      <c r="Z3302" s="8"/>
    </row>
    <row r="3303" spans="1:26" ht="15.75" customHeight="1">
      <c r="A3303" s="8"/>
      <c r="B3303" s="8"/>
      <c r="C3303" s="8"/>
      <c r="D3303" s="8"/>
      <c r="E3303" s="8"/>
      <c r="F3303" s="8"/>
      <c r="G3303" s="8"/>
      <c r="H3303" s="8"/>
      <c r="I3303" s="8"/>
      <c r="J3303" s="8"/>
      <c r="K3303" s="8"/>
      <c r="L3303" s="8"/>
      <c r="M3303" s="32"/>
      <c r="N3303" s="57" t="str">
        <f t="shared" si="17"/>
        <v/>
      </c>
      <c r="O3303" s="54">
        <f t="shared" ca="1" si="3"/>
        <v>68</v>
      </c>
      <c r="P3303" s="55">
        <f t="shared" ca="1" si="13"/>
        <v>-1.9024594139783539E+24</v>
      </c>
      <c r="Q3303" s="56">
        <f t="shared" ca="1" si="14"/>
        <v>9.3220511284939341E+25</v>
      </c>
      <c r="R3303" s="57">
        <f t="shared" ca="1" si="15"/>
        <v>1</v>
      </c>
      <c r="S3303" s="8"/>
      <c r="T3303" s="8"/>
      <c r="U3303" s="8"/>
      <c r="V3303" s="8"/>
      <c r="W3303" s="8"/>
      <c r="X3303" s="8"/>
      <c r="Y3303" s="8"/>
      <c r="Z3303" s="8"/>
    </row>
    <row r="3304" spans="1:26" ht="15.75" customHeight="1">
      <c r="A3304" s="8"/>
      <c r="B3304" s="8"/>
      <c r="C3304" s="8"/>
      <c r="D3304" s="8"/>
      <c r="E3304" s="8"/>
      <c r="F3304" s="8"/>
      <c r="G3304" s="8"/>
      <c r="H3304" s="8"/>
      <c r="I3304" s="8"/>
      <c r="J3304" s="8"/>
      <c r="K3304" s="8"/>
      <c r="L3304" s="8"/>
      <c r="M3304" s="32"/>
      <c r="N3304" s="57" t="str">
        <f t="shared" si="17"/>
        <v/>
      </c>
      <c r="O3304" s="54">
        <f t="shared" ca="1" si="3"/>
        <v>32</v>
      </c>
      <c r="P3304" s="55">
        <f t="shared" ca="1" si="13"/>
        <v>3.7288204513975736E+24</v>
      </c>
      <c r="Q3304" s="56">
        <f t="shared" ca="1" si="14"/>
        <v>9.6949331736336907E+25</v>
      </c>
      <c r="R3304" s="57">
        <f t="shared" ca="1" si="15"/>
        <v>0</v>
      </c>
      <c r="S3304" s="8"/>
      <c r="T3304" s="8"/>
      <c r="U3304" s="8"/>
      <c r="V3304" s="8"/>
      <c r="W3304" s="8"/>
      <c r="X3304" s="8"/>
      <c r="Y3304" s="8"/>
      <c r="Z3304" s="8"/>
    </row>
    <row r="3305" spans="1:26" ht="15.75" customHeight="1">
      <c r="A3305" s="8"/>
      <c r="B3305" s="8"/>
      <c r="C3305" s="8"/>
      <c r="D3305" s="8"/>
      <c r="E3305" s="8"/>
      <c r="F3305" s="8"/>
      <c r="G3305" s="8"/>
      <c r="H3305" s="8"/>
      <c r="I3305" s="8"/>
      <c r="J3305" s="8"/>
      <c r="K3305" s="8"/>
      <c r="L3305" s="8"/>
      <c r="M3305" s="32"/>
      <c r="N3305" s="57" t="str">
        <f t="shared" si="17"/>
        <v/>
      </c>
      <c r="O3305" s="54">
        <f t="shared" ca="1" si="3"/>
        <v>45</v>
      </c>
      <c r="P3305" s="55">
        <f t="shared" ca="1" si="13"/>
        <v>3.8779732694534765E+24</v>
      </c>
      <c r="Q3305" s="56">
        <f t="shared" ca="1" si="14"/>
        <v>1.0082730500579039E+26</v>
      </c>
      <c r="R3305" s="57">
        <f t="shared" ca="1" si="15"/>
        <v>0</v>
      </c>
      <c r="S3305" s="8"/>
      <c r="T3305" s="8"/>
      <c r="U3305" s="8"/>
      <c r="V3305" s="8"/>
      <c r="W3305" s="8"/>
      <c r="X3305" s="8"/>
      <c r="Y3305" s="8"/>
      <c r="Z3305" s="8"/>
    </row>
    <row r="3306" spans="1:26" ht="15.75" customHeight="1">
      <c r="A3306" s="8"/>
      <c r="B3306" s="8"/>
      <c r="C3306" s="8"/>
      <c r="D3306" s="8"/>
      <c r="E3306" s="8"/>
      <c r="F3306" s="8"/>
      <c r="G3306" s="8"/>
      <c r="H3306" s="8"/>
      <c r="I3306" s="8"/>
      <c r="J3306" s="8"/>
      <c r="K3306" s="8"/>
      <c r="L3306" s="8"/>
      <c r="M3306" s="32"/>
      <c r="N3306" s="57" t="str">
        <f t="shared" si="17"/>
        <v/>
      </c>
      <c r="O3306" s="54">
        <f t="shared" ca="1" si="3"/>
        <v>31</v>
      </c>
      <c r="P3306" s="55">
        <f t="shared" ca="1" si="13"/>
        <v>4.0330922002316159E+24</v>
      </c>
      <c r="Q3306" s="56">
        <f t="shared" ca="1" si="14"/>
        <v>1.0486039720602201E+26</v>
      </c>
      <c r="R3306" s="57">
        <f t="shared" ca="1" si="15"/>
        <v>0</v>
      </c>
      <c r="S3306" s="8"/>
      <c r="T3306" s="8"/>
      <c r="U3306" s="8"/>
      <c r="V3306" s="8"/>
      <c r="W3306" s="8"/>
      <c r="X3306" s="8"/>
      <c r="Y3306" s="8"/>
      <c r="Z3306" s="8"/>
    </row>
    <row r="3307" spans="1:26" ht="15.75" customHeight="1">
      <c r="A3307" s="8"/>
      <c r="B3307" s="8"/>
      <c r="C3307" s="8"/>
      <c r="D3307" s="8"/>
      <c r="E3307" s="8"/>
      <c r="F3307" s="8"/>
      <c r="G3307" s="8"/>
      <c r="H3307" s="8"/>
      <c r="I3307" s="8"/>
      <c r="J3307" s="8"/>
      <c r="K3307" s="8"/>
      <c r="L3307" s="8"/>
      <c r="M3307" s="32"/>
      <c r="N3307" s="57" t="str">
        <f t="shared" si="17"/>
        <v/>
      </c>
      <c r="O3307" s="54">
        <f t="shared" ca="1" si="3"/>
        <v>66</v>
      </c>
      <c r="P3307" s="55">
        <f t="shared" ca="1" si="13"/>
        <v>-2.0972079441204402E+24</v>
      </c>
      <c r="Q3307" s="56">
        <f t="shared" ca="1" si="14"/>
        <v>1.0276318926190156E+26</v>
      </c>
      <c r="R3307" s="57">
        <f t="shared" ca="1" si="15"/>
        <v>1</v>
      </c>
      <c r="S3307" s="8"/>
      <c r="T3307" s="8"/>
      <c r="U3307" s="8"/>
      <c r="V3307" s="8"/>
      <c r="W3307" s="8"/>
      <c r="X3307" s="8"/>
      <c r="Y3307" s="8"/>
      <c r="Z3307" s="8"/>
    </row>
    <row r="3308" spans="1:26" ht="15.75" customHeight="1">
      <c r="A3308" s="8"/>
      <c r="B3308" s="8"/>
      <c r="C3308" s="8"/>
      <c r="D3308" s="8"/>
      <c r="E3308" s="8"/>
      <c r="F3308" s="8"/>
      <c r="G3308" s="8"/>
      <c r="H3308" s="8"/>
      <c r="I3308" s="8"/>
      <c r="J3308" s="8"/>
      <c r="K3308" s="8"/>
      <c r="L3308" s="8"/>
      <c r="M3308" s="32"/>
      <c r="N3308" s="57" t="str">
        <f t="shared" si="17"/>
        <v/>
      </c>
      <c r="O3308" s="54">
        <f t="shared" ca="1" si="3"/>
        <v>59</v>
      </c>
      <c r="P3308" s="55">
        <f t="shared" ca="1" si="13"/>
        <v>4.1105275704760627E+24</v>
      </c>
      <c r="Q3308" s="56">
        <f t="shared" ca="1" si="14"/>
        <v>1.0687371683237763E+26</v>
      </c>
      <c r="R3308" s="57">
        <f t="shared" ca="1" si="15"/>
        <v>0</v>
      </c>
      <c r="S3308" s="8"/>
      <c r="T3308" s="8"/>
      <c r="U3308" s="8"/>
      <c r="V3308" s="8"/>
      <c r="W3308" s="8"/>
      <c r="X3308" s="8"/>
      <c r="Y3308" s="8"/>
      <c r="Z3308" s="8"/>
    </row>
    <row r="3309" spans="1:26" ht="15.75" customHeight="1">
      <c r="A3309" s="8"/>
      <c r="B3309" s="8"/>
      <c r="C3309" s="8"/>
      <c r="D3309" s="8"/>
      <c r="E3309" s="8"/>
      <c r="F3309" s="8"/>
      <c r="G3309" s="8"/>
      <c r="H3309" s="8"/>
      <c r="I3309" s="8"/>
      <c r="J3309" s="8"/>
      <c r="K3309" s="8"/>
      <c r="L3309" s="8"/>
      <c r="M3309" s="32"/>
      <c r="N3309" s="57" t="str">
        <f t="shared" si="17"/>
        <v/>
      </c>
      <c r="O3309" s="54">
        <f t="shared" ca="1" si="3"/>
        <v>68</v>
      </c>
      <c r="P3309" s="55">
        <f t="shared" ca="1" si="13"/>
        <v>-2.1374743366475526E+24</v>
      </c>
      <c r="Q3309" s="56">
        <f t="shared" ca="1" si="14"/>
        <v>1.0473624249573008E+26</v>
      </c>
      <c r="R3309" s="57">
        <f t="shared" ca="1" si="15"/>
        <v>1</v>
      </c>
      <c r="S3309" s="8"/>
      <c r="T3309" s="8"/>
      <c r="U3309" s="8"/>
      <c r="V3309" s="8"/>
      <c r="W3309" s="8"/>
      <c r="X3309" s="8"/>
      <c r="Y3309" s="8"/>
      <c r="Z3309" s="8"/>
    </row>
    <row r="3310" spans="1:26" ht="15.75" customHeight="1">
      <c r="A3310" s="8"/>
      <c r="B3310" s="8"/>
      <c r="C3310" s="8"/>
      <c r="D3310" s="8"/>
      <c r="E3310" s="8"/>
      <c r="F3310" s="8"/>
      <c r="G3310" s="8"/>
      <c r="H3310" s="8"/>
      <c r="I3310" s="8"/>
      <c r="J3310" s="8"/>
      <c r="K3310" s="8"/>
      <c r="L3310" s="8"/>
      <c r="M3310" s="32"/>
      <c r="N3310" s="57" t="str">
        <f t="shared" si="17"/>
        <v/>
      </c>
      <c r="O3310" s="54">
        <f t="shared" ca="1" si="3"/>
        <v>96</v>
      </c>
      <c r="P3310" s="55">
        <f t="shared" ca="1" si="13"/>
        <v>-2.0947248499146018E+24</v>
      </c>
      <c r="Q3310" s="56">
        <f t="shared" ca="1" si="14"/>
        <v>1.0264151764581548E+26</v>
      </c>
      <c r="R3310" s="57">
        <f t="shared" ca="1" si="15"/>
        <v>2</v>
      </c>
      <c r="S3310" s="8"/>
      <c r="T3310" s="8"/>
      <c r="U3310" s="8"/>
      <c r="V3310" s="8"/>
      <c r="W3310" s="8"/>
      <c r="X3310" s="8"/>
      <c r="Y3310" s="8"/>
      <c r="Z3310" s="8"/>
    </row>
    <row r="3311" spans="1:26" ht="15.75" customHeight="1">
      <c r="A3311" s="8"/>
      <c r="B3311" s="8"/>
      <c r="C3311" s="8"/>
      <c r="D3311" s="8"/>
      <c r="E3311" s="8"/>
      <c r="F3311" s="8"/>
      <c r="G3311" s="8"/>
      <c r="H3311" s="8"/>
      <c r="I3311" s="8"/>
      <c r="J3311" s="8"/>
      <c r="K3311" s="8"/>
      <c r="L3311" s="8"/>
      <c r="M3311" s="32"/>
      <c r="N3311" s="57" t="str">
        <f t="shared" si="17"/>
        <v/>
      </c>
      <c r="O3311" s="54">
        <f t="shared" ca="1" si="3"/>
        <v>38</v>
      </c>
      <c r="P3311" s="55">
        <f t="shared" ca="1" si="13"/>
        <v>4.1056607058326195E+24</v>
      </c>
      <c r="Q3311" s="56">
        <f t="shared" ca="1" si="14"/>
        <v>1.067471783516481E+26</v>
      </c>
      <c r="R3311" s="57">
        <f t="shared" ca="1" si="15"/>
        <v>0</v>
      </c>
      <c r="S3311" s="8"/>
      <c r="T3311" s="8"/>
      <c r="U3311" s="8"/>
      <c r="V3311" s="8"/>
      <c r="W3311" s="8"/>
      <c r="X3311" s="8"/>
      <c r="Y3311" s="8"/>
      <c r="Z3311" s="8"/>
    </row>
    <row r="3312" spans="1:26" ht="15.75" customHeight="1">
      <c r="A3312" s="8"/>
      <c r="B3312" s="8"/>
      <c r="C3312" s="8"/>
      <c r="D3312" s="8"/>
      <c r="E3312" s="8"/>
      <c r="F3312" s="8"/>
      <c r="G3312" s="8"/>
      <c r="H3312" s="8"/>
      <c r="I3312" s="8"/>
      <c r="J3312" s="8"/>
      <c r="K3312" s="8"/>
      <c r="L3312" s="8"/>
      <c r="M3312" s="32"/>
      <c r="N3312" s="57" t="str">
        <f t="shared" si="17"/>
        <v/>
      </c>
      <c r="O3312" s="54">
        <f t="shared" ca="1" si="3"/>
        <v>71</v>
      </c>
      <c r="P3312" s="55">
        <f t="shared" ca="1" si="13"/>
        <v>-2.1349435670329619E+24</v>
      </c>
      <c r="Q3312" s="56">
        <f t="shared" ca="1" si="14"/>
        <v>1.0461223478461514E+26</v>
      </c>
      <c r="R3312" s="57">
        <f t="shared" ca="1" si="15"/>
        <v>1</v>
      </c>
      <c r="S3312" s="8"/>
      <c r="T3312" s="8"/>
      <c r="U3312" s="8"/>
      <c r="V3312" s="8"/>
      <c r="W3312" s="8"/>
      <c r="X3312" s="8"/>
      <c r="Y3312" s="8"/>
      <c r="Z3312" s="8"/>
    </row>
    <row r="3313" spans="1:26" ht="15.75" customHeight="1">
      <c r="A3313" s="8"/>
      <c r="B3313" s="8"/>
      <c r="C3313" s="8"/>
      <c r="D3313" s="8"/>
      <c r="E3313" s="8"/>
      <c r="F3313" s="8"/>
      <c r="G3313" s="8"/>
      <c r="H3313" s="8"/>
      <c r="I3313" s="8"/>
      <c r="J3313" s="8"/>
      <c r="K3313" s="8"/>
      <c r="L3313" s="8"/>
      <c r="M3313" s="32"/>
      <c r="N3313" s="57" t="str">
        <f t="shared" si="17"/>
        <v/>
      </c>
      <c r="O3313" s="54">
        <f t="shared" ca="1" si="3"/>
        <v>11</v>
      </c>
      <c r="P3313" s="55">
        <f t="shared" ca="1" si="13"/>
        <v>4.1844893913846055E+24</v>
      </c>
      <c r="Q3313" s="56">
        <f t="shared" ca="1" si="14"/>
        <v>1.0879672417599975E+26</v>
      </c>
      <c r="R3313" s="57">
        <f t="shared" ca="1" si="15"/>
        <v>0</v>
      </c>
      <c r="S3313" s="8"/>
      <c r="T3313" s="8"/>
      <c r="U3313" s="8"/>
      <c r="V3313" s="8"/>
      <c r="W3313" s="8"/>
      <c r="X3313" s="8"/>
      <c r="Y3313" s="8"/>
      <c r="Z3313" s="8"/>
    </row>
    <row r="3314" spans="1:26" ht="15.75" customHeight="1">
      <c r="A3314" s="8"/>
      <c r="B3314" s="8"/>
      <c r="C3314" s="8"/>
      <c r="D3314" s="8"/>
      <c r="E3314" s="8"/>
      <c r="F3314" s="8"/>
      <c r="G3314" s="8"/>
      <c r="H3314" s="8"/>
      <c r="I3314" s="8"/>
      <c r="J3314" s="8"/>
      <c r="K3314" s="8"/>
      <c r="L3314" s="8"/>
      <c r="M3314" s="32"/>
      <c r="N3314" s="57" t="str">
        <f t="shared" si="17"/>
        <v/>
      </c>
      <c r="O3314" s="54">
        <f t="shared" ca="1" si="3"/>
        <v>19</v>
      </c>
      <c r="P3314" s="55">
        <f t="shared" ca="1" si="13"/>
        <v>4.35186896703999E+24</v>
      </c>
      <c r="Q3314" s="56">
        <f t="shared" ca="1" si="14"/>
        <v>1.1314859314303973E+26</v>
      </c>
      <c r="R3314" s="57">
        <f t="shared" ca="1" si="15"/>
        <v>0</v>
      </c>
      <c r="S3314" s="8"/>
      <c r="T3314" s="8"/>
      <c r="U3314" s="8"/>
      <c r="V3314" s="8"/>
      <c r="W3314" s="8"/>
      <c r="X3314" s="8"/>
      <c r="Y3314" s="8"/>
      <c r="Z3314" s="8"/>
    </row>
    <row r="3315" spans="1:26" ht="15.75" customHeight="1">
      <c r="A3315" s="8"/>
      <c r="B3315" s="8"/>
      <c r="C3315" s="8"/>
      <c r="D3315" s="8"/>
      <c r="E3315" s="8"/>
      <c r="F3315" s="8"/>
      <c r="G3315" s="8"/>
      <c r="H3315" s="8"/>
      <c r="I3315" s="8"/>
      <c r="J3315" s="8"/>
      <c r="K3315" s="8"/>
      <c r="L3315" s="8"/>
      <c r="M3315" s="32"/>
      <c r="N3315" s="57" t="str">
        <f t="shared" si="17"/>
        <v/>
      </c>
      <c r="O3315" s="54">
        <f t="shared" ca="1" si="3"/>
        <v>75</v>
      </c>
      <c r="P3315" s="55">
        <f t="shared" ca="1" si="13"/>
        <v>-2.2629718628607946E+24</v>
      </c>
      <c r="Q3315" s="56">
        <f t="shared" ca="1" si="14"/>
        <v>1.1088562128017893E+26</v>
      </c>
      <c r="R3315" s="57">
        <f t="shared" ca="1" si="15"/>
        <v>1</v>
      </c>
      <c r="S3315" s="8"/>
      <c r="T3315" s="8"/>
      <c r="U3315" s="8"/>
      <c r="V3315" s="8"/>
      <c r="W3315" s="8"/>
      <c r="X3315" s="8"/>
      <c r="Y3315" s="8"/>
      <c r="Z3315" s="8"/>
    </row>
    <row r="3316" spans="1:26" ht="15.75" customHeight="1">
      <c r="A3316" s="8"/>
      <c r="B3316" s="8"/>
      <c r="C3316" s="8"/>
      <c r="D3316" s="8"/>
      <c r="E3316" s="8"/>
      <c r="F3316" s="8"/>
      <c r="G3316" s="8"/>
      <c r="H3316" s="8"/>
      <c r="I3316" s="8"/>
      <c r="J3316" s="8"/>
      <c r="K3316" s="8"/>
      <c r="L3316" s="8"/>
      <c r="M3316" s="32"/>
      <c r="N3316" s="57" t="str">
        <f t="shared" si="17"/>
        <v/>
      </c>
      <c r="O3316" s="54">
        <f t="shared" ca="1" si="3"/>
        <v>66</v>
      </c>
      <c r="P3316" s="55">
        <f t="shared" ca="1" si="13"/>
        <v>-2.2177124256035787E+24</v>
      </c>
      <c r="Q3316" s="56">
        <f t="shared" ca="1" si="14"/>
        <v>1.0866790885457536E+26</v>
      </c>
      <c r="R3316" s="57">
        <f t="shared" ca="1" si="15"/>
        <v>2</v>
      </c>
      <c r="S3316" s="8"/>
      <c r="T3316" s="8"/>
      <c r="U3316" s="8"/>
      <c r="V3316" s="8"/>
      <c r="W3316" s="8"/>
      <c r="X3316" s="8"/>
      <c r="Y3316" s="8"/>
      <c r="Z3316" s="8"/>
    </row>
    <row r="3317" spans="1:26" ht="15.75" customHeight="1">
      <c r="A3317" s="8"/>
      <c r="B3317" s="8"/>
      <c r="C3317" s="8"/>
      <c r="D3317" s="8"/>
      <c r="E3317" s="8"/>
      <c r="F3317" s="8"/>
      <c r="G3317" s="8"/>
      <c r="H3317" s="8"/>
      <c r="I3317" s="8"/>
      <c r="J3317" s="8"/>
      <c r="K3317" s="8"/>
      <c r="L3317" s="8"/>
      <c r="M3317" s="32"/>
      <c r="N3317" s="57" t="str">
        <f t="shared" si="17"/>
        <v/>
      </c>
      <c r="O3317" s="54">
        <f t="shared" ca="1" si="3"/>
        <v>40</v>
      </c>
      <c r="P3317" s="55">
        <f t="shared" ca="1" si="13"/>
        <v>4.3467163541830148E+24</v>
      </c>
      <c r="Q3317" s="56">
        <f t="shared" ca="1" si="14"/>
        <v>1.1301462520875837E+26</v>
      </c>
      <c r="R3317" s="57">
        <f t="shared" ca="1" si="15"/>
        <v>0</v>
      </c>
      <c r="S3317" s="8"/>
      <c r="T3317" s="8"/>
      <c r="U3317" s="8"/>
      <c r="V3317" s="8"/>
      <c r="W3317" s="8"/>
      <c r="X3317" s="8"/>
      <c r="Y3317" s="8"/>
      <c r="Z3317" s="8"/>
    </row>
    <row r="3318" spans="1:26" ht="15.75" customHeight="1">
      <c r="A3318" s="8"/>
      <c r="B3318" s="8"/>
      <c r="C3318" s="8"/>
      <c r="D3318" s="8"/>
      <c r="E3318" s="8"/>
      <c r="F3318" s="8"/>
      <c r="G3318" s="8"/>
      <c r="H3318" s="8"/>
      <c r="I3318" s="8"/>
      <c r="J3318" s="8"/>
      <c r="K3318" s="8"/>
      <c r="L3318" s="8"/>
      <c r="M3318" s="32"/>
      <c r="N3318" s="57" t="str">
        <f t="shared" si="17"/>
        <v/>
      </c>
      <c r="O3318" s="54">
        <f t="shared" ca="1" si="3"/>
        <v>69</v>
      </c>
      <c r="P3318" s="55">
        <f t="shared" ca="1" si="13"/>
        <v>-2.2602925041751675E+24</v>
      </c>
      <c r="Q3318" s="56">
        <f t="shared" ca="1" si="14"/>
        <v>1.1075433270458321E+26</v>
      </c>
      <c r="R3318" s="57">
        <f t="shared" ca="1" si="15"/>
        <v>1</v>
      </c>
      <c r="S3318" s="8"/>
      <c r="T3318" s="8"/>
      <c r="U3318" s="8"/>
      <c r="V3318" s="8"/>
      <c r="W3318" s="8"/>
      <c r="X3318" s="8"/>
      <c r="Y3318" s="8"/>
      <c r="Z3318" s="8"/>
    </row>
    <row r="3319" spans="1:26" ht="15.75" customHeight="1">
      <c r="A3319" s="8"/>
      <c r="B3319" s="8"/>
      <c r="C3319" s="8"/>
      <c r="D3319" s="8"/>
      <c r="E3319" s="8"/>
      <c r="F3319" s="8"/>
      <c r="G3319" s="8"/>
      <c r="H3319" s="8"/>
      <c r="I3319" s="8"/>
      <c r="J3319" s="8"/>
      <c r="K3319" s="8"/>
      <c r="L3319" s="8"/>
      <c r="M3319" s="32"/>
      <c r="N3319" s="57" t="str">
        <f t="shared" si="17"/>
        <v/>
      </c>
      <c r="O3319" s="54">
        <f t="shared" ca="1" si="3"/>
        <v>30</v>
      </c>
      <c r="P3319" s="55">
        <f t="shared" ca="1" si="13"/>
        <v>4.4301733081833282E+24</v>
      </c>
      <c r="Q3319" s="56">
        <f t="shared" ca="1" si="14"/>
        <v>1.1518450601276653E+26</v>
      </c>
      <c r="R3319" s="57">
        <f t="shared" ca="1" si="15"/>
        <v>0</v>
      </c>
      <c r="S3319" s="8"/>
      <c r="T3319" s="8"/>
      <c r="U3319" s="8"/>
      <c r="V3319" s="8"/>
      <c r="W3319" s="8"/>
      <c r="X3319" s="8"/>
      <c r="Y3319" s="8"/>
      <c r="Z3319" s="8"/>
    </row>
    <row r="3320" spans="1:26" ht="15.75" customHeight="1">
      <c r="A3320" s="8"/>
      <c r="B3320" s="8"/>
      <c r="C3320" s="8"/>
      <c r="D3320" s="8"/>
      <c r="E3320" s="8"/>
      <c r="F3320" s="8"/>
      <c r="G3320" s="8"/>
      <c r="H3320" s="8"/>
      <c r="I3320" s="8"/>
      <c r="J3320" s="8"/>
      <c r="K3320" s="8"/>
      <c r="L3320" s="8"/>
      <c r="M3320" s="32"/>
      <c r="N3320" s="57" t="str">
        <f t="shared" si="17"/>
        <v/>
      </c>
      <c r="O3320" s="54">
        <f t="shared" ca="1" si="3"/>
        <v>84</v>
      </c>
      <c r="P3320" s="55">
        <f t="shared" ca="1" si="13"/>
        <v>-2.3036901202553308E+24</v>
      </c>
      <c r="Q3320" s="56">
        <f t="shared" ca="1" si="14"/>
        <v>1.1288081589251121E+26</v>
      </c>
      <c r="R3320" s="57">
        <f t="shared" ca="1" si="15"/>
        <v>1</v>
      </c>
      <c r="S3320" s="8"/>
      <c r="T3320" s="8"/>
      <c r="U3320" s="8"/>
      <c r="V3320" s="8"/>
      <c r="W3320" s="8"/>
      <c r="X3320" s="8"/>
      <c r="Y3320" s="8"/>
      <c r="Z3320" s="8"/>
    </row>
    <row r="3321" spans="1:26" ht="15.75" customHeight="1">
      <c r="A3321" s="8"/>
      <c r="B3321" s="8"/>
      <c r="C3321" s="8"/>
      <c r="D3321" s="8"/>
      <c r="E3321" s="8"/>
      <c r="F3321" s="8"/>
      <c r="G3321" s="8"/>
      <c r="H3321" s="8"/>
      <c r="I3321" s="8"/>
      <c r="J3321" s="8"/>
      <c r="K3321" s="8"/>
      <c r="L3321" s="8"/>
      <c r="M3321" s="32"/>
      <c r="N3321" s="57" t="str">
        <f t="shared" si="17"/>
        <v/>
      </c>
      <c r="O3321" s="54">
        <f t="shared" ca="1" si="3"/>
        <v>26</v>
      </c>
      <c r="P3321" s="55">
        <f t="shared" ca="1" si="13"/>
        <v>4.5152326357004483E+24</v>
      </c>
      <c r="Q3321" s="56">
        <f t="shared" ca="1" si="14"/>
        <v>1.1739604852821165E+26</v>
      </c>
      <c r="R3321" s="57">
        <f t="shared" ca="1" si="15"/>
        <v>0</v>
      </c>
      <c r="S3321" s="8"/>
      <c r="T3321" s="8"/>
      <c r="U3321" s="8"/>
      <c r="V3321" s="8"/>
      <c r="W3321" s="8"/>
      <c r="X3321" s="8"/>
      <c r="Y3321" s="8"/>
      <c r="Z3321" s="8"/>
    </row>
    <row r="3322" spans="1:26" ht="15.75" customHeight="1">
      <c r="A3322" s="8"/>
      <c r="B3322" s="8"/>
      <c r="C3322" s="8"/>
      <c r="D3322" s="8"/>
      <c r="E3322" s="8"/>
      <c r="F3322" s="8"/>
      <c r="G3322" s="8"/>
      <c r="H3322" s="8"/>
      <c r="I3322" s="8"/>
      <c r="J3322" s="8"/>
      <c r="K3322" s="8"/>
      <c r="L3322" s="8"/>
      <c r="M3322" s="32"/>
      <c r="N3322" s="57" t="str">
        <f t="shared" si="17"/>
        <v/>
      </c>
      <c r="O3322" s="54">
        <f t="shared" ca="1" si="3"/>
        <v>59</v>
      </c>
      <c r="P3322" s="55">
        <f t="shared" ca="1" si="13"/>
        <v>4.6958419411284657E+24</v>
      </c>
      <c r="Q3322" s="56">
        <f t="shared" ca="1" si="14"/>
        <v>1.2209189046934011E+26</v>
      </c>
      <c r="R3322" s="57">
        <f t="shared" ca="1" si="15"/>
        <v>0</v>
      </c>
      <c r="S3322" s="8"/>
      <c r="T3322" s="8"/>
      <c r="U3322" s="8"/>
      <c r="V3322" s="8"/>
      <c r="W3322" s="8"/>
      <c r="X3322" s="8"/>
      <c r="Y3322" s="8"/>
      <c r="Z3322" s="8"/>
    </row>
    <row r="3323" spans="1:26" ht="15.75" customHeight="1">
      <c r="A3323" s="8"/>
      <c r="B3323" s="8"/>
      <c r="C3323" s="8"/>
      <c r="D3323" s="8"/>
      <c r="E3323" s="8"/>
      <c r="F3323" s="8"/>
      <c r="G3323" s="8"/>
      <c r="H3323" s="8"/>
      <c r="I3323" s="8"/>
      <c r="J3323" s="8"/>
      <c r="K3323" s="8"/>
      <c r="L3323" s="8"/>
      <c r="M3323" s="32"/>
      <c r="N3323" s="57" t="str">
        <f t="shared" si="17"/>
        <v/>
      </c>
      <c r="O3323" s="54">
        <f t="shared" ca="1" si="3"/>
        <v>49</v>
      </c>
      <c r="P3323" s="55">
        <f t="shared" ca="1" si="13"/>
        <v>4.883675618773604E+24</v>
      </c>
      <c r="Q3323" s="56">
        <f t="shared" ca="1" si="14"/>
        <v>1.2697556608811371E+26</v>
      </c>
      <c r="R3323" s="57">
        <f t="shared" ca="1" si="15"/>
        <v>0</v>
      </c>
      <c r="S3323" s="8"/>
      <c r="T3323" s="8"/>
      <c r="U3323" s="8"/>
      <c r="V3323" s="8"/>
      <c r="W3323" s="8"/>
      <c r="X3323" s="8"/>
      <c r="Y3323" s="8"/>
      <c r="Z3323" s="8"/>
    </row>
    <row r="3324" spans="1:26" ht="15.75" customHeight="1">
      <c r="A3324" s="8"/>
      <c r="B3324" s="8"/>
      <c r="C3324" s="8"/>
      <c r="D3324" s="8"/>
      <c r="E3324" s="8"/>
      <c r="F3324" s="8"/>
      <c r="G3324" s="8"/>
      <c r="H3324" s="8"/>
      <c r="I3324" s="8"/>
      <c r="J3324" s="8"/>
      <c r="K3324" s="8"/>
      <c r="L3324" s="8"/>
      <c r="M3324" s="32"/>
      <c r="N3324" s="57" t="str">
        <f t="shared" si="17"/>
        <v/>
      </c>
      <c r="O3324" s="54">
        <f t="shared" ca="1" si="3"/>
        <v>10</v>
      </c>
      <c r="P3324" s="55">
        <f t="shared" ca="1" si="13"/>
        <v>5.0790226435245482E+24</v>
      </c>
      <c r="Q3324" s="56">
        <f t="shared" ca="1" si="14"/>
        <v>1.3205458873163826E+26</v>
      </c>
      <c r="R3324" s="57">
        <f t="shared" ca="1" si="15"/>
        <v>0</v>
      </c>
      <c r="S3324" s="8"/>
      <c r="T3324" s="8"/>
      <c r="U3324" s="8"/>
      <c r="V3324" s="8"/>
      <c r="W3324" s="8"/>
      <c r="X3324" s="8"/>
      <c r="Y3324" s="8"/>
      <c r="Z3324" s="8"/>
    </row>
    <row r="3325" spans="1:26" ht="15.75" customHeight="1">
      <c r="A3325" s="8"/>
      <c r="B3325" s="8"/>
      <c r="C3325" s="8"/>
      <c r="D3325" s="8"/>
      <c r="E3325" s="8"/>
      <c r="F3325" s="8"/>
      <c r="G3325" s="8"/>
      <c r="H3325" s="8"/>
      <c r="I3325" s="8"/>
      <c r="J3325" s="8"/>
      <c r="K3325" s="8"/>
      <c r="L3325" s="8"/>
      <c r="M3325" s="32"/>
      <c r="N3325" s="57" t="str">
        <f t="shared" si="17"/>
        <v/>
      </c>
      <c r="O3325" s="54">
        <f t="shared" ca="1" si="3"/>
        <v>5</v>
      </c>
      <c r="P3325" s="55">
        <f t="shared" ca="1" si="13"/>
        <v>5.2821835492655303E+24</v>
      </c>
      <c r="Q3325" s="56">
        <f t="shared" ca="1" si="14"/>
        <v>1.373367722809038E+26</v>
      </c>
      <c r="R3325" s="57">
        <f t="shared" ca="1" si="15"/>
        <v>0</v>
      </c>
      <c r="S3325" s="8"/>
      <c r="T3325" s="8"/>
      <c r="U3325" s="8"/>
      <c r="V3325" s="8"/>
      <c r="W3325" s="8"/>
      <c r="X3325" s="8"/>
      <c r="Y3325" s="8"/>
      <c r="Z3325" s="8"/>
    </row>
    <row r="3326" spans="1:26" ht="15.75" customHeight="1">
      <c r="A3326" s="8"/>
      <c r="B3326" s="8"/>
      <c r="C3326" s="8"/>
      <c r="D3326" s="8"/>
      <c r="E3326" s="8"/>
      <c r="F3326" s="8"/>
      <c r="G3326" s="8"/>
      <c r="H3326" s="8"/>
      <c r="I3326" s="8"/>
      <c r="J3326" s="8"/>
      <c r="K3326" s="8"/>
      <c r="L3326" s="8"/>
      <c r="M3326" s="32"/>
      <c r="N3326" s="57" t="str">
        <f t="shared" si="17"/>
        <v/>
      </c>
      <c r="O3326" s="54">
        <f t="shared" ca="1" si="3"/>
        <v>29</v>
      </c>
      <c r="P3326" s="55">
        <f t="shared" ca="1" si="13"/>
        <v>5.4934708912361515E+24</v>
      </c>
      <c r="Q3326" s="56">
        <f t="shared" ca="1" si="14"/>
        <v>1.4283024317213996E+26</v>
      </c>
      <c r="R3326" s="57">
        <f t="shared" ca="1" si="15"/>
        <v>0</v>
      </c>
      <c r="S3326" s="8"/>
      <c r="T3326" s="8"/>
      <c r="U3326" s="8"/>
      <c r="V3326" s="8"/>
      <c r="W3326" s="8"/>
      <c r="X3326" s="8"/>
      <c r="Y3326" s="8"/>
      <c r="Z3326" s="8"/>
    </row>
    <row r="3327" spans="1:26" ht="15.75" customHeight="1">
      <c r="A3327" s="8"/>
      <c r="B3327" s="8"/>
      <c r="C3327" s="8"/>
      <c r="D3327" s="8"/>
      <c r="E3327" s="8"/>
      <c r="F3327" s="8"/>
      <c r="G3327" s="8"/>
      <c r="H3327" s="8"/>
      <c r="I3327" s="8"/>
      <c r="J3327" s="8"/>
      <c r="K3327" s="8"/>
      <c r="L3327" s="8"/>
      <c r="M3327" s="32"/>
      <c r="N3327" s="57" t="str">
        <f t="shared" si="17"/>
        <v/>
      </c>
      <c r="O3327" s="54">
        <f t="shared" ca="1" si="3"/>
        <v>26</v>
      </c>
      <c r="P3327" s="55">
        <f t="shared" ca="1" si="13"/>
        <v>5.713209726885598E+24</v>
      </c>
      <c r="Q3327" s="56">
        <f t="shared" ca="1" si="14"/>
        <v>1.4854345289902556E+26</v>
      </c>
      <c r="R3327" s="57">
        <f t="shared" ca="1" si="15"/>
        <v>0</v>
      </c>
      <c r="S3327" s="8"/>
      <c r="T3327" s="8"/>
      <c r="U3327" s="8"/>
      <c r="V3327" s="8"/>
      <c r="W3327" s="8"/>
      <c r="X3327" s="8"/>
      <c r="Y3327" s="8"/>
      <c r="Z3327" s="8"/>
    </row>
    <row r="3328" spans="1:26" ht="15.75" customHeight="1">
      <c r="A3328" s="8"/>
      <c r="B3328" s="8"/>
      <c r="C3328" s="8"/>
      <c r="D3328" s="8"/>
      <c r="E3328" s="8"/>
      <c r="F3328" s="8"/>
      <c r="G3328" s="8"/>
      <c r="H3328" s="8"/>
      <c r="I3328" s="8"/>
      <c r="J3328" s="8"/>
      <c r="K3328" s="8"/>
      <c r="L3328" s="8"/>
      <c r="M3328" s="32"/>
      <c r="N3328" s="57" t="str">
        <f t="shared" si="17"/>
        <v/>
      </c>
      <c r="O3328" s="54">
        <f t="shared" ca="1" si="3"/>
        <v>1</v>
      </c>
      <c r="P3328" s="55">
        <f t="shared" ca="1" si="13"/>
        <v>5.9417381159610224E+24</v>
      </c>
      <c r="Q3328" s="56">
        <f t="shared" ca="1" si="14"/>
        <v>1.5448519101498659E+26</v>
      </c>
      <c r="R3328" s="57">
        <f t="shared" ca="1" si="15"/>
        <v>0</v>
      </c>
      <c r="S3328" s="8"/>
      <c r="T3328" s="8"/>
      <c r="U3328" s="8"/>
      <c r="V3328" s="8"/>
      <c r="W3328" s="8"/>
      <c r="X3328" s="8"/>
      <c r="Y3328" s="8"/>
      <c r="Z3328" s="8"/>
    </row>
    <row r="3329" spans="1:26" ht="15.75" customHeight="1">
      <c r="A3329" s="8"/>
      <c r="B3329" s="8"/>
      <c r="C3329" s="8"/>
      <c r="D3329" s="8"/>
      <c r="E3329" s="8"/>
      <c r="F3329" s="8"/>
      <c r="G3329" s="8"/>
      <c r="H3329" s="8"/>
      <c r="I3329" s="8"/>
      <c r="J3329" s="8"/>
      <c r="K3329" s="8"/>
      <c r="L3329" s="8"/>
      <c r="M3329" s="32"/>
      <c r="N3329" s="57" t="str">
        <f t="shared" si="17"/>
        <v/>
      </c>
      <c r="O3329" s="54">
        <f t="shared" ca="1" si="3"/>
        <v>26</v>
      </c>
      <c r="P3329" s="55">
        <f t="shared" ca="1" si="13"/>
        <v>6.1794076405994636E+24</v>
      </c>
      <c r="Q3329" s="56">
        <f t="shared" ca="1" si="14"/>
        <v>1.6066459865558605E+26</v>
      </c>
      <c r="R3329" s="57">
        <f t="shared" ca="1" si="15"/>
        <v>0</v>
      </c>
      <c r="S3329" s="8"/>
      <c r="T3329" s="8"/>
      <c r="U3329" s="8"/>
      <c r="V3329" s="8"/>
      <c r="W3329" s="8"/>
      <c r="X3329" s="8"/>
      <c r="Y3329" s="8"/>
      <c r="Z3329" s="8"/>
    </row>
    <row r="3330" spans="1:26" ht="15.75" customHeight="1">
      <c r="A3330" s="8"/>
      <c r="B3330" s="8"/>
      <c r="C3330" s="8"/>
      <c r="D3330" s="8"/>
      <c r="E3330" s="8"/>
      <c r="F3330" s="8"/>
      <c r="G3330" s="8"/>
      <c r="H3330" s="8"/>
      <c r="I3330" s="8"/>
      <c r="J3330" s="8"/>
      <c r="K3330" s="8"/>
      <c r="L3330" s="8"/>
      <c r="M3330" s="32"/>
      <c r="N3330" s="57" t="str">
        <f t="shared" si="17"/>
        <v/>
      </c>
      <c r="O3330" s="54">
        <f t="shared" ca="1" si="3"/>
        <v>60</v>
      </c>
      <c r="P3330" s="55">
        <f t="shared" ca="1" si="13"/>
        <v>-3.213291973111721E+24</v>
      </c>
      <c r="Q3330" s="56">
        <f t="shared" ca="1" si="14"/>
        <v>1.5745130668247432E+26</v>
      </c>
      <c r="R3330" s="57">
        <f t="shared" ca="1" si="15"/>
        <v>1</v>
      </c>
      <c r="S3330" s="8"/>
      <c r="T3330" s="8"/>
      <c r="U3330" s="8"/>
      <c r="V3330" s="8"/>
      <c r="W3330" s="8"/>
      <c r="X3330" s="8"/>
      <c r="Y3330" s="8"/>
      <c r="Z3330" s="8"/>
    </row>
    <row r="3331" spans="1:26" ht="15.75" customHeight="1">
      <c r="A3331" s="8"/>
      <c r="B3331" s="8"/>
      <c r="C3331" s="8"/>
      <c r="D3331" s="8"/>
      <c r="E3331" s="8"/>
      <c r="F3331" s="8"/>
      <c r="G3331" s="8"/>
      <c r="H3331" s="8"/>
      <c r="I3331" s="8"/>
      <c r="J3331" s="8"/>
      <c r="K3331" s="8"/>
      <c r="L3331" s="8"/>
      <c r="M3331" s="32"/>
      <c r="N3331" s="57" t="str">
        <f t="shared" si="17"/>
        <v/>
      </c>
      <c r="O3331" s="54">
        <f t="shared" ca="1" si="3"/>
        <v>88</v>
      </c>
      <c r="P3331" s="55">
        <f t="shared" ca="1" si="13"/>
        <v>-3.1490261336494863E+24</v>
      </c>
      <c r="Q3331" s="56">
        <f t="shared" ca="1" si="14"/>
        <v>1.5430228054882483E+26</v>
      </c>
      <c r="R3331" s="57">
        <f t="shared" ca="1" si="15"/>
        <v>2</v>
      </c>
      <c r="S3331" s="8"/>
      <c r="T3331" s="8"/>
      <c r="U3331" s="8"/>
      <c r="V3331" s="8"/>
      <c r="W3331" s="8"/>
      <c r="X3331" s="8"/>
      <c r="Y3331" s="8"/>
      <c r="Z3331" s="8"/>
    </row>
    <row r="3332" spans="1:26" ht="15.75" customHeight="1">
      <c r="A3332" s="8"/>
      <c r="B3332" s="8"/>
      <c r="C3332" s="8"/>
      <c r="D3332" s="8"/>
      <c r="E3332" s="8"/>
      <c r="F3332" s="8"/>
      <c r="G3332" s="8"/>
      <c r="H3332" s="8"/>
      <c r="I3332" s="8"/>
      <c r="J3332" s="8"/>
      <c r="K3332" s="8"/>
      <c r="L3332" s="8"/>
      <c r="M3332" s="32"/>
      <c r="N3332" s="57" t="str">
        <f t="shared" si="17"/>
        <v/>
      </c>
      <c r="O3332" s="54">
        <f t="shared" ca="1" si="3"/>
        <v>5</v>
      </c>
      <c r="P3332" s="55">
        <f t="shared" ca="1" si="13"/>
        <v>6.1720912219529927E+24</v>
      </c>
      <c r="Q3332" s="56">
        <f t="shared" ca="1" si="14"/>
        <v>1.6047437177077783E+26</v>
      </c>
      <c r="R3332" s="57">
        <f t="shared" ca="1" si="15"/>
        <v>0</v>
      </c>
      <c r="S3332" s="8"/>
      <c r="T3332" s="8"/>
      <c r="U3332" s="8"/>
      <c r="V3332" s="8"/>
      <c r="W3332" s="8"/>
      <c r="X3332" s="8"/>
      <c r="Y3332" s="8"/>
      <c r="Z3332" s="8"/>
    </row>
    <row r="3333" spans="1:26" ht="15.75" customHeight="1">
      <c r="A3333" s="8"/>
      <c r="B3333" s="8"/>
      <c r="C3333" s="8"/>
      <c r="D3333" s="8"/>
      <c r="E3333" s="8"/>
      <c r="F3333" s="8"/>
      <c r="G3333" s="8"/>
      <c r="H3333" s="8"/>
      <c r="I3333" s="8"/>
      <c r="J3333" s="8"/>
      <c r="K3333" s="8"/>
      <c r="L3333" s="8"/>
      <c r="M3333" s="32"/>
      <c r="N3333" s="57" t="str">
        <f t="shared" si="17"/>
        <v/>
      </c>
      <c r="O3333" s="54">
        <f t="shared" ca="1" si="3"/>
        <v>19</v>
      </c>
      <c r="P3333" s="55">
        <f t="shared" ca="1" si="13"/>
        <v>6.4189748708311132E+24</v>
      </c>
      <c r="Q3333" s="56">
        <f t="shared" ca="1" si="14"/>
        <v>1.6689334664160895E+26</v>
      </c>
      <c r="R3333" s="57">
        <f t="shared" ca="1" si="15"/>
        <v>0</v>
      </c>
      <c r="S3333" s="8"/>
      <c r="T3333" s="8"/>
      <c r="U3333" s="8"/>
      <c r="V3333" s="8"/>
      <c r="W3333" s="8"/>
      <c r="X3333" s="8"/>
      <c r="Y3333" s="8"/>
      <c r="Z3333" s="8"/>
    </row>
    <row r="3334" spans="1:26" ht="15.75" customHeight="1">
      <c r="A3334" s="8"/>
      <c r="B3334" s="8"/>
      <c r="C3334" s="8"/>
      <c r="D3334" s="8"/>
      <c r="E3334" s="8"/>
      <c r="F3334" s="8"/>
      <c r="G3334" s="8"/>
      <c r="H3334" s="8"/>
      <c r="I3334" s="8"/>
      <c r="J3334" s="8"/>
      <c r="K3334" s="8"/>
      <c r="L3334" s="8"/>
      <c r="M3334" s="32"/>
      <c r="N3334" s="57" t="str">
        <f t="shared" si="17"/>
        <v/>
      </c>
      <c r="O3334" s="54">
        <f t="shared" ca="1" si="3"/>
        <v>90</v>
      </c>
      <c r="P3334" s="55">
        <f t="shared" ca="1" si="13"/>
        <v>-3.3378669328321791E+24</v>
      </c>
      <c r="Q3334" s="56">
        <f t="shared" ca="1" si="14"/>
        <v>1.6355547970877678E+26</v>
      </c>
      <c r="R3334" s="57">
        <f t="shared" ca="1" si="15"/>
        <v>1</v>
      </c>
      <c r="S3334" s="8"/>
      <c r="T3334" s="8"/>
      <c r="U3334" s="8"/>
      <c r="V3334" s="8"/>
      <c r="W3334" s="8"/>
      <c r="X3334" s="8"/>
      <c r="Y3334" s="8"/>
      <c r="Z3334" s="8"/>
    </row>
    <row r="3335" spans="1:26" ht="15.75" customHeight="1">
      <c r="A3335" s="8"/>
      <c r="B3335" s="8"/>
      <c r="C3335" s="8"/>
      <c r="D3335" s="8"/>
      <c r="E3335" s="8"/>
      <c r="F3335" s="8"/>
      <c r="G3335" s="8"/>
      <c r="H3335" s="8"/>
      <c r="I3335" s="8"/>
      <c r="J3335" s="8"/>
      <c r="K3335" s="8"/>
      <c r="L3335" s="8"/>
      <c r="M3335" s="32"/>
      <c r="N3335" s="57" t="str">
        <f t="shared" si="17"/>
        <v/>
      </c>
      <c r="O3335" s="54">
        <f t="shared" ca="1" si="3"/>
        <v>55</v>
      </c>
      <c r="P3335" s="55">
        <f t="shared" ca="1" si="13"/>
        <v>6.5422191883510714E+24</v>
      </c>
      <c r="Q3335" s="56">
        <f t="shared" ca="1" si="14"/>
        <v>1.7009769889712787E+26</v>
      </c>
      <c r="R3335" s="57">
        <f t="shared" ca="1" si="15"/>
        <v>0</v>
      </c>
      <c r="S3335" s="8"/>
      <c r="T3335" s="8"/>
      <c r="U3335" s="8"/>
      <c r="V3335" s="8"/>
      <c r="W3335" s="8"/>
      <c r="X3335" s="8"/>
      <c r="Y3335" s="8"/>
      <c r="Z3335" s="8"/>
    </row>
    <row r="3336" spans="1:26" ht="15.75" customHeight="1">
      <c r="A3336" s="8"/>
      <c r="B3336" s="8"/>
      <c r="C3336" s="8"/>
      <c r="D3336" s="8"/>
      <c r="E3336" s="8"/>
      <c r="F3336" s="8"/>
      <c r="G3336" s="8"/>
      <c r="H3336" s="8"/>
      <c r="I3336" s="8"/>
      <c r="J3336" s="8"/>
      <c r="K3336" s="8"/>
      <c r="L3336" s="8"/>
      <c r="M3336" s="32"/>
      <c r="N3336" s="57" t="str">
        <f t="shared" si="17"/>
        <v/>
      </c>
      <c r="O3336" s="54">
        <f t="shared" ca="1" si="3"/>
        <v>97</v>
      </c>
      <c r="P3336" s="55">
        <f t="shared" ca="1" si="13"/>
        <v>-3.4019539779425575E+24</v>
      </c>
      <c r="Q3336" s="56">
        <f t="shared" ca="1" si="14"/>
        <v>1.6669574491918531E+26</v>
      </c>
      <c r="R3336" s="57">
        <f t="shared" ca="1" si="15"/>
        <v>1</v>
      </c>
      <c r="S3336" s="8"/>
      <c r="T3336" s="8"/>
      <c r="U3336" s="8"/>
      <c r="V3336" s="8"/>
      <c r="W3336" s="8"/>
      <c r="X3336" s="8"/>
      <c r="Y3336" s="8"/>
      <c r="Z3336" s="8"/>
    </row>
    <row r="3337" spans="1:26" ht="15.75" customHeight="1">
      <c r="A3337" s="8"/>
      <c r="B3337" s="8"/>
      <c r="C3337" s="8"/>
      <c r="D3337" s="8"/>
      <c r="E3337" s="8"/>
      <c r="F3337" s="8"/>
      <c r="G3337" s="8"/>
      <c r="H3337" s="8"/>
      <c r="I3337" s="8"/>
      <c r="J3337" s="8"/>
      <c r="K3337" s="8"/>
      <c r="L3337" s="8"/>
      <c r="M3337" s="32"/>
      <c r="N3337" s="57" t="str">
        <f t="shared" si="17"/>
        <v/>
      </c>
      <c r="O3337" s="54">
        <f t="shared" ca="1" si="3"/>
        <v>14</v>
      </c>
      <c r="P3337" s="55">
        <f t="shared" ca="1" si="13"/>
        <v>6.6678297967674131E+24</v>
      </c>
      <c r="Q3337" s="56">
        <f t="shared" ca="1" si="14"/>
        <v>1.7336357471595273E+26</v>
      </c>
      <c r="R3337" s="57">
        <f t="shared" ca="1" si="15"/>
        <v>0</v>
      </c>
      <c r="S3337" s="8"/>
      <c r="T3337" s="8"/>
      <c r="U3337" s="8"/>
      <c r="V3337" s="8"/>
      <c r="W3337" s="8"/>
      <c r="X3337" s="8"/>
      <c r="Y3337" s="8"/>
      <c r="Z3337" s="8"/>
    </row>
    <row r="3338" spans="1:26" ht="15.75" customHeight="1">
      <c r="A3338" s="8"/>
      <c r="B3338" s="8"/>
      <c r="C3338" s="8"/>
      <c r="D3338" s="8"/>
      <c r="E3338" s="8"/>
      <c r="F3338" s="8"/>
      <c r="G3338" s="8"/>
      <c r="H3338" s="8"/>
      <c r="I3338" s="8"/>
      <c r="J3338" s="8"/>
      <c r="K3338" s="8"/>
      <c r="L3338" s="8"/>
      <c r="M3338" s="32"/>
      <c r="N3338" s="57" t="str">
        <f t="shared" si="17"/>
        <v/>
      </c>
      <c r="O3338" s="54">
        <f t="shared" ca="1" si="3"/>
        <v>50</v>
      </c>
      <c r="P3338" s="55">
        <f t="shared" ca="1" si="13"/>
        <v>6.9345429886381094E+24</v>
      </c>
      <c r="Q3338" s="56">
        <f t="shared" ca="1" si="14"/>
        <v>1.8029811770459084E+26</v>
      </c>
      <c r="R3338" s="57">
        <f t="shared" ca="1" si="15"/>
        <v>0</v>
      </c>
      <c r="S3338" s="8"/>
      <c r="T3338" s="8"/>
      <c r="U3338" s="8"/>
      <c r="V3338" s="8"/>
      <c r="W3338" s="8"/>
      <c r="X3338" s="8"/>
      <c r="Y3338" s="8"/>
      <c r="Z3338" s="8"/>
    </row>
    <row r="3339" spans="1:26" ht="15.75" customHeight="1">
      <c r="A3339" s="8"/>
      <c r="B3339" s="8"/>
      <c r="C3339" s="8"/>
      <c r="D3339" s="8"/>
      <c r="E3339" s="8"/>
      <c r="F3339" s="8"/>
      <c r="G3339" s="8"/>
      <c r="H3339" s="8"/>
      <c r="I3339" s="8"/>
      <c r="J3339" s="8"/>
      <c r="K3339" s="8"/>
      <c r="L3339" s="8"/>
      <c r="M3339" s="32"/>
      <c r="N3339" s="57" t="str">
        <f t="shared" si="17"/>
        <v/>
      </c>
      <c r="O3339" s="54">
        <f t="shared" ca="1" si="3"/>
        <v>70</v>
      </c>
      <c r="P3339" s="55">
        <f t="shared" ca="1" si="13"/>
        <v>-3.6059623540918167E+24</v>
      </c>
      <c r="Q3339" s="56">
        <f t="shared" ca="1" si="14"/>
        <v>1.7669215535049901E+26</v>
      </c>
      <c r="R3339" s="57">
        <f t="shared" ca="1" si="15"/>
        <v>1</v>
      </c>
      <c r="S3339" s="8"/>
      <c r="T3339" s="8"/>
      <c r="U3339" s="8"/>
      <c r="V3339" s="8"/>
      <c r="W3339" s="8"/>
      <c r="X3339" s="8"/>
      <c r="Y3339" s="8"/>
      <c r="Z3339" s="8"/>
    </row>
    <row r="3340" spans="1:26" ht="15.75" customHeight="1">
      <c r="A3340" s="8"/>
      <c r="B3340" s="8"/>
      <c r="C3340" s="8"/>
      <c r="D3340" s="8"/>
      <c r="E3340" s="8"/>
      <c r="F3340" s="8"/>
      <c r="G3340" s="8"/>
      <c r="H3340" s="8"/>
      <c r="I3340" s="8"/>
      <c r="J3340" s="8"/>
      <c r="K3340" s="8"/>
      <c r="L3340" s="8"/>
      <c r="M3340" s="32"/>
      <c r="N3340" s="57" t="str">
        <f t="shared" si="17"/>
        <v/>
      </c>
      <c r="O3340" s="54">
        <f t="shared" ca="1" si="3"/>
        <v>16</v>
      </c>
      <c r="P3340" s="55">
        <f t="shared" ca="1" si="13"/>
        <v>7.0676862140199599E+24</v>
      </c>
      <c r="Q3340" s="56">
        <f t="shared" ca="1" si="14"/>
        <v>1.8375984156451896E+26</v>
      </c>
      <c r="R3340" s="57">
        <f t="shared" ca="1" si="15"/>
        <v>0</v>
      </c>
      <c r="S3340" s="8"/>
      <c r="T3340" s="8"/>
      <c r="U3340" s="8"/>
      <c r="V3340" s="8"/>
      <c r="W3340" s="8"/>
      <c r="X3340" s="8"/>
      <c r="Y3340" s="8"/>
      <c r="Z3340" s="8"/>
    </row>
    <row r="3341" spans="1:26" ht="15.75" customHeight="1">
      <c r="A3341" s="8"/>
      <c r="B3341" s="8"/>
      <c r="C3341" s="8"/>
      <c r="D3341" s="8"/>
      <c r="E3341" s="8"/>
      <c r="F3341" s="8"/>
      <c r="G3341" s="8"/>
      <c r="H3341" s="8"/>
      <c r="I3341" s="8"/>
      <c r="J3341" s="8"/>
      <c r="K3341" s="8"/>
      <c r="L3341" s="8"/>
      <c r="M3341" s="32"/>
      <c r="N3341" s="57" t="str">
        <f t="shared" si="17"/>
        <v/>
      </c>
      <c r="O3341" s="54">
        <f t="shared" ca="1" si="3"/>
        <v>14</v>
      </c>
      <c r="P3341" s="55">
        <f t="shared" ca="1" si="13"/>
        <v>7.3503936625807586E+24</v>
      </c>
      <c r="Q3341" s="56">
        <f t="shared" ca="1" si="14"/>
        <v>1.9111023522709971E+26</v>
      </c>
      <c r="R3341" s="57">
        <f t="shared" ca="1" si="15"/>
        <v>0</v>
      </c>
      <c r="S3341" s="8"/>
      <c r="T3341" s="8"/>
      <c r="U3341" s="8"/>
      <c r="V3341" s="8"/>
      <c r="W3341" s="8"/>
      <c r="X3341" s="8"/>
      <c r="Y3341" s="8"/>
      <c r="Z3341" s="8"/>
    </row>
    <row r="3342" spans="1:26" ht="15.75" customHeight="1">
      <c r="A3342" s="8"/>
      <c r="B3342" s="8"/>
      <c r="C3342" s="8"/>
      <c r="D3342" s="8"/>
      <c r="E3342" s="8"/>
      <c r="F3342" s="8"/>
      <c r="G3342" s="8"/>
      <c r="H3342" s="8"/>
      <c r="I3342" s="8"/>
      <c r="J3342" s="8"/>
      <c r="K3342" s="8"/>
      <c r="L3342" s="8"/>
      <c r="M3342" s="32"/>
      <c r="N3342" s="57" t="str">
        <f t="shared" si="17"/>
        <v/>
      </c>
      <c r="O3342" s="54">
        <f t="shared" ca="1" si="3"/>
        <v>52</v>
      </c>
      <c r="P3342" s="55">
        <f t="shared" ca="1" si="13"/>
        <v>7.6444094090839886E+24</v>
      </c>
      <c r="Q3342" s="56">
        <f t="shared" ca="1" si="14"/>
        <v>1.9875464463618369E+26</v>
      </c>
      <c r="R3342" s="57">
        <f t="shared" ca="1" si="15"/>
        <v>0</v>
      </c>
      <c r="S3342" s="8"/>
      <c r="T3342" s="8"/>
      <c r="U3342" s="8"/>
      <c r="V3342" s="8"/>
      <c r="W3342" s="8"/>
      <c r="X3342" s="8"/>
      <c r="Y3342" s="8"/>
      <c r="Z3342" s="8"/>
    </row>
    <row r="3343" spans="1:26" ht="15.75" customHeight="1">
      <c r="A3343" s="8"/>
      <c r="B3343" s="8"/>
      <c r="C3343" s="8"/>
      <c r="D3343" s="8"/>
      <c r="E3343" s="8"/>
      <c r="F3343" s="8"/>
      <c r="G3343" s="8"/>
      <c r="H3343" s="8"/>
      <c r="I3343" s="8"/>
      <c r="J3343" s="8"/>
      <c r="K3343" s="8"/>
      <c r="L3343" s="8"/>
      <c r="M3343" s="32"/>
      <c r="N3343" s="57" t="str">
        <f t="shared" si="17"/>
        <v/>
      </c>
      <c r="O3343" s="54">
        <f t="shared" ca="1" si="3"/>
        <v>88</v>
      </c>
      <c r="P3343" s="55">
        <f t="shared" ca="1" si="13"/>
        <v>-3.9750928927236738E+24</v>
      </c>
      <c r="Q3343" s="56">
        <f t="shared" ca="1" si="14"/>
        <v>1.9477955174346002E+26</v>
      </c>
      <c r="R3343" s="57">
        <f t="shared" ca="1" si="15"/>
        <v>1</v>
      </c>
      <c r="S3343" s="8"/>
      <c r="T3343" s="8"/>
      <c r="U3343" s="8"/>
      <c r="V3343" s="8"/>
      <c r="W3343" s="8"/>
      <c r="X3343" s="8"/>
      <c r="Y3343" s="8"/>
      <c r="Z3343" s="8"/>
    </row>
    <row r="3344" spans="1:26" ht="15.75" customHeight="1">
      <c r="A3344" s="8"/>
      <c r="B3344" s="8"/>
      <c r="C3344" s="8"/>
      <c r="D3344" s="8"/>
      <c r="E3344" s="8"/>
      <c r="F3344" s="8"/>
      <c r="G3344" s="8"/>
      <c r="H3344" s="8"/>
      <c r="I3344" s="8"/>
      <c r="J3344" s="8"/>
      <c r="K3344" s="8"/>
      <c r="L3344" s="8"/>
      <c r="M3344" s="32"/>
      <c r="N3344" s="57" t="str">
        <f t="shared" si="17"/>
        <v/>
      </c>
      <c r="O3344" s="54">
        <f t="shared" ca="1" si="3"/>
        <v>82</v>
      </c>
      <c r="P3344" s="55">
        <f t="shared" ca="1" si="13"/>
        <v>-3.8955910348692003E+24</v>
      </c>
      <c r="Q3344" s="56">
        <f t="shared" ca="1" si="14"/>
        <v>1.9088396070859082E+26</v>
      </c>
      <c r="R3344" s="57">
        <f t="shared" ca="1" si="15"/>
        <v>2</v>
      </c>
      <c r="S3344" s="8"/>
      <c r="T3344" s="8"/>
      <c r="U3344" s="8"/>
      <c r="V3344" s="8"/>
      <c r="W3344" s="8"/>
      <c r="X3344" s="8"/>
      <c r="Y3344" s="8"/>
      <c r="Z3344" s="8"/>
    </row>
    <row r="3345" spans="1:26" ht="15.75" customHeight="1">
      <c r="A3345" s="8"/>
      <c r="B3345" s="8"/>
      <c r="C3345" s="8"/>
      <c r="D3345" s="8"/>
      <c r="E3345" s="8"/>
      <c r="F3345" s="8"/>
      <c r="G3345" s="8"/>
      <c r="H3345" s="8"/>
      <c r="I3345" s="8"/>
      <c r="J3345" s="8"/>
      <c r="K3345" s="8"/>
      <c r="L3345" s="8"/>
      <c r="M3345" s="32"/>
      <c r="N3345" s="57" t="str">
        <f t="shared" si="17"/>
        <v/>
      </c>
      <c r="O3345" s="54">
        <f t="shared" ca="1" si="3"/>
        <v>63</v>
      </c>
      <c r="P3345" s="55">
        <f t="shared" ca="1" si="13"/>
        <v>-3.8176792141718165E+24</v>
      </c>
      <c r="Q3345" s="56">
        <f t="shared" ca="1" si="14"/>
        <v>1.87066281494419E+26</v>
      </c>
      <c r="R3345" s="57">
        <f t="shared" ca="1" si="15"/>
        <v>3</v>
      </c>
      <c r="S3345" s="8"/>
      <c r="T3345" s="8"/>
      <c r="U3345" s="8"/>
      <c r="V3345" s="8"/>
      <c r="W3345" s="8"/>
      <c r="X3345" s="8"/>
      <c r="Y3345" s="8"/>
      <c r="Z3345" s="8"/>
    </row>
    <row r="3346" spans="1:26" ht="15.75" customHeight="1">
      <c r="A3346" s="8"/>
      <c r="B3346" s="8"/>
      <c r="C3346" s="8"/>
      <c r="D3346" s="8"/>
      <c r="E3346" s="8"/>
      <c r="F3346" s="8"/>
      <c r="G3346" s="8"/>
      <c r="H3346" s="8"/>
      <c r="I3346" s="8"/>
      <c r="J3346" s="8"/>
      <c r="K3346" s="8"/>
      <c r="L3346" s="8"/>
      <c r="M3346" s="32"/>
      <c r="N3346" s="57" t="str">
        <f t="shared" si="17"/>
        <v/>
      </c>
      <c r="O3346" s="54">
        <f t="shared" ca="1" si="3"/>
        <v>29</v>
      </c>
      <c r="P3346" s="55">
        <f t="shared" ca="1" si="13"/>
        <v>7.4826512597767601E+24</v>
      </c>
      <c r="Q3346" s="56">
        <f t="shared" ca="1" si="14"/>
        <v>1.9454893275419577E+26</v>
      </c>
      <c r="R3346" s="57">
        <f t="shared" ca="1" si="15"/>
        <v>0</v>
      </c>
      <c r="S3346" s="8"/>
      <c r="T3346" s="8"/>
      <c r="U3346" s="8"/>
      <c r="V3346" s="8"/>
      <c r="W3346" s="8"/>
      <c r="X3346" s="8"/>
      <c r="Y3346" s="8"/>
      <c r="Z3346" s="8"/>
    </row>
    <row r="3347" spans="1:26" ht="15.75" customHeight="1">
      <c r="A3347" s="8"/>
      <c r="B3347" s="8"/>
      <c r="C3347" s="8"/>
      <c r="D3347" s="8"/>
      <c r="E3347" s="8"/>
      <c r="F3347" s="8"/>
      <c r="G3347" s="8"/>
      <c r="H3347" s="8"/>
      <c r="I3347" s="8"/>
      <c r="J3347" s="8"/>
      <c r="K3347" s="8"/>
      <c r="L3347" s="8"/>
      <c r="M3347" s="32"/>
      <c r="N3347" s="57" t="str">
        <f t="shared" si="17"/>
        <v/>
      </c>
      <c r="O3347" s="54">
        <f t="shared" ca="1" si="3"/>
        <v>36</v>
      </c>
      <c r="P3347" s="55">
        <f t="shared" ca="1" si="13"/>
        <v>7.7819573101678307E+24</v>
      </c>
      <c r="Q3347" s="56">
        <f t="shared" ca="1" si="14"/>
        <v>2.023308900643636E+26</v>
      </c>
      <c r="R3347" s="57">
        <f t="shared" ca="1" si="15"/>
        <v>0</v>
      </c>
      <c r="S3347" s="8"/>
      <c r="T3347" s="8"/>
      <c r="U3347" s="8"/>
      <c r="V3347" s="8"/>
      <c r="W3347" s="8"/>
      <c r="X3347" s="8"/>
      <c r="Y3347" s="8"/>
      <c r="Z3347" s="8"/>
    </row>
    <row r="3348" spans="1:26" ht="15.75" customHeight="1">
      <c r="A3348" s="8"/>
      <c r="B3348" s="8"/>
      <c r="C3348" s="8"/>
      <c r="D3348" s="8"/>
      <c r="E3348" s="8"/>
      <c r="F3348" s="8"/>
      <c r="G3348" s="8"/>
      <c r="H3348" s="8"/>
      <c r="I3348" s="8"/>
      <c r="J3348" s="8"/>
      <c r="K3348" s="8"/>
      <c r="L3348" s="8"/>
      <c r="M3348" s="32"/>
      <c r="N3348" s="57" t="str">
        <f t="shared" si="17"/>
        <v/>
      </c>
      <c r="O3348" s="54">
        <f t="shared" ca="1" si="3"/>
        <v>35</v>
      </c>
      <c r="P3348" s="55">
        <f t="shared" ca="1" si="13"/>
        <v>8.093235602574544E+24</v>
      </c>
      <c r="Q3348" s="56">
        <f t="shared" ca="1" si="14"/>
        <v>2.1042412566693816E+26</v>
      </c>
      <c r="R3348" s="57">
        <f t="shared" ca="1" si="15"/>
        <v>0</v>
      </c>
      <c r="S3348" s="8"/>
      <c r="T3348" s="8"/>
      <c r="U3348" s="8"/>
      <c r="V3348" s="8"/>
      <c r="W3348" s="8"/>
      <c r="X3348" s="8"/>
      <c r="Y3348" s="8"/>
      <c r="Z3348" s="8"/>
    </row>
    <row r="3349" spans="1:26" ht="15.75" customHeight="1">
      <c r="A3349" s="8"/>
      <c r="B3349" s="8"/>
      <c r="C3349" s="8"/>
      <c r="D3349" s="8"/>
      <c r="E3349" s="8"/>
      <c r="F3349" s="8"/>
      <c r="G3349" s="8"/>
      <c r="H3349" s="8"/>
      <c r="I3349" s="8"/>
      <c r="J3349" s="8"/>
      <c r="K3349" s="8"/>
      <c r="L3349" s="8"/>
      <c r="M3349" s="32"/>
      <c r="N3349" s="57" t="str">
        <f t="shared" si="17"/>
        <v/>
      </c>
      <c r="O3349" s="54">
        <f t="shared" ca="1" si="3"/>
        <v>15</v>
      </c>
      <c r="P3349" s="55">
        <f t="shared" ca="1" si="13"/>
        <v>8.4169650266775267E+24</v>
      </c>
      <c r="Q3349" s="56">
        <f t="shared" ca="1" si="14"/>
        <v>2.1884109069361569E+26</v>
      </c>
      <c r="R3349" s="57">
        <f t="shared" ca="1" si="15"/>
        <v>0</v>
      </c>
      <c r="S3349" s="8"/>
      <c r="T3349" s="8"/>
      <c r="U3349" s="8"/>
      <c r="V3349" s="8"/>
      <c r="W3349" s="8"/>
      <c r="X3349" s="8"/>
      <c r="Y3349" s="8"/>
      <c r="Z3349" s="8"/>
    </row>
    <row r="3350" spans="1:26" ht="15.75" customHeight="1">
      <c r="A3350" s="8"/>
      <c r="B3350" s="8"/>
      <c r="C3350" s="8"/>
      <c r="D3350" s="8"/>
      <c r="E3350" s="8"/>
      <c r="F3350" s="8"/>
      <c r="G3350" s="8"/>
      <c r="H3350" s="8"/>
      <c r="I3350" s="8"/>
      <c r="J3350" s="8"/>
      <c r="K3350" s="8"/>
      <c r="L3350" s="8"/>
      <c r="M3350" s="32"/>
      <c r="N3350" s="57" t="str">
        <f t="shared" si="17"/>
        <v/>
      </c>
      <c r="O3350" s="54">
        <f t="shared" ca="1" si="3"/>
        <v>59</v>
      </c>
      <c r="P3350" s="55">
        <f t="shared" ca="1" si="13"/>
        <v>8.7536436277446276E+24</v>
      </c>
      <c r="Q3350" s="56">
        <f t="shared" ca="1" si="14"/>
        <v>2.2759473432136032E+26</v>
      </c>
      <c r="R3350" s="57">
        <f t="shared" ca="1" si="15"/>
        <v>0</v>
      </c>
      <c r="S3350" s="8"/>
      <c r="T3350" s="8"/>
      <c r="U3350" s="8"/>
      <c r="V3350" s="8"/>
      <c r="W3350" s="8"/>
      <c r="X3350" s="8"/>
      <c r="Y3350" s="8"/>
      <c r="Z3350" s="8"/>
    </row>
    <row r="3351" spans="1:26" ht="15.75" customHeight="1">
      <c r="A3351" s="8"/>
      <c r="B3351" s="8"/>
      <c r="C3351" s="8"/>
      <c r="D3351" s="8"/>
      <c r="E3351" s="8"/>
      <c r="F3351" s="8"/>
      <c r="G3351" s="8"/>
      <c r="H3351" s="8"/>
      <c r="I3351" s="8"/>
      <c r="J3351" s="8"/>
      <c r="K3351" s="8"/>
      <c r="L3351" s="8"/>
      <c r="M3351" s="32"/>
      <c r="N3351" s="57" t="str">
        <f t="shared" si="17"/>
        <v/>
      </c>
      <c r="O3351" s="54">
        <f t="shared" ca="1" si="3"/>
        <v>69</v>
      </c>
      <c r="P3351" s="55">
        <f t="shared" ca="1" si="13"/>
        <v>-4.5518946864272063E+24</v>
      </c>
      <c r="Q3351" s="56">
        <f t="shared" ca="1" si="14"/>
        <v>2.2304283963493313E+26</v>
      </c>
      <c r="R3351" s="57">
        <f t="shared" ca="1" si="15"/>
        <v>1</v>
      </c>
      <c r="S3351" s="8"/>
      <c r="T3351" s="8"/>
      <c r="U3351" s="8"/>
      <c r="V3351" s="8"/>
      <c r="W3351" s="8"/>
      <c r="X3351" s="8"/>
      <c r="Y3351" s="8"/>
      <c r="Z3351" s="8"/>
    </row>
    <row r="3352" spans="1:26" ht="15.75" customHeight="1">
      <c r="A3352" s="8"/>
      <c r="B3352" s="8"/>
      <c r="C3352" s="8"/>
      <c r="D3352" s="8"/>
      <c r="E3352" s="8"/>
      <c r="F3352" s="8"/>
      <c r="G3352" s="8"/>
      <c r="H3352" s="8"/>
      <c r="I3352" s="8"/>
      <c r="J3352" s="8"/>
      <c r="K3352" s="8"/>
      <c r="L3352" s="8"/>
      <c r="M3352" s="32"/>
      <c r="N3352" s="57" t="str">
        <f t="shared" si="17"/>
        <v/>
      </c>
      <c r="O3352" s="54">
        <f t="shared" ca="1" si="3"/>
        <v>43</v>
      </c>
      <c r="P3352" s="55">
        <f t="shared" ca="1" si="13"/>
        <v>8.9217135853973255E+24</v>
      </c>
      <c r="Q3352" s="56">
        <f t="shared" ca="1" si="14"/>
        <v>2.3196455322033047E+26</v>
      </c>
      <c r="R3352" s="57">
        <f t="shared" ca="1" si="15"/>
        <v>0</v>
      </c>
      <c r="S3352" s="8"/>
      <c r="T3352" s="8"/>
      <c r="U3352" s="8"/>
      <c r="V3352" s="8"/>
      <c r="W3352" s="8"/>
      <c r="X3352" s="8"/>
      <c r="Y3352" s="8"/>
      <c r="Z3352" s="8"/>
    </row>
    <row r="3353" spans="1:26" ht="15.75" customHeight="1">
      <c r="A3353" s="8"/>
      <c r="B3353" s="8"/>
      <c r="C3353" s="8"/>
      <c r="D3353" s="8"/>
      <c r="E3353" s="8"/>
      <c r="F3353" s="8"/>
      <c r="G3353" s="8"/>
      <c r="H3353" s="8"/>
      <c r="I3353" s="8"/>
      <c r="J3353" s="8"/>
      <c r="K3353" s="8"/>
      <c r="L3353" s="8"/>
      <c r="M3353" s="32"/>
      <c r="N3353" s="57" t="str">
        <f t="shared" si="17"/>
        <v/>
      </c>
      <c r="O3353" s="54">
        <f t="shared" ca="1" si="3"/>
        <v>63</v>
      </c>
      <c r="P3353" s="55">
        <f t="shared" ca="1" si="13"/>
        <v>-4.6392910644066097E+24</v>
      </c>
      <c r="Q3353" s="56">
        <f t="shared" ca="1" si="14"/>
        <v>2.2732526215592385E+26</v>
      </c>
      <c r="R3353" s="57">
        <f t="shared" ca="1" si="15"/>
        <v>1</v>
      </c>
      <c r="S3353" s="8"/>
      <c r="T3353" s="8"/>
      <c r="U3353" s="8"/>
      <c r="V3353" s="8"/>
      <c r="W3353" s="8"/>
      <c r="X3353" s="8"/>
      <c r="Y3353" s="8"/>
      <c r="Z3353" s="8"/>
    </row>
    <row r="3354" spans="1:26" ht="15.75" customHeight="1">
      <c r="A3354" s="8"/>
      <c r="B3354" s="8"/>
      <c r="C3354" s="8"/>
      <c r="D3354" s="8"/>
      <c r="E3354" s="8"/>
      <c r="F3354" s="8"/>
      <c r="G3354" s="8"/>
      <c r="H3354" s="8"/>
      <c r="I3354" s="8"/>
      <c r="J3354" s="8"/>
      <c r="K3354" s="8"/>
      <c r="L3354" s="8"/>
      <c r="M3354" s="32"/>
      <c r="N3354" s="57" t="str">
        <f t="shared" si="17"/>
        <v/>
      </c>
      <c r="O3354" s="54">
        <f t="shared" ca="1" si="3"/>
        <v>9</v>
      </c>
      <c r="P3354" s="55">
        <f t="shared" ca="1" si="13"/>
        <v>9.0930104862369538E+24</v>
      </c>
      <c r="Q3354" s="56">
        <f t="shared" ca="1" si="14"/>
        <v>2.364182726421608E+26</v>
      </c>
      <c r="R3354" s="57">
        <f t="shared" ca="1" si="15"/>
        <v>0</v>
      </c>
      <c r="S3354" s="8"/>
      <c r="T3354" s="8"/>
      <c r="U3354" s="8"/>
      <c r="V3354" s="8"/>
      <c r="W3354" s="8"/>
      <c r="X3354" s="8"/>
      <c r="Y3354" s="8"/>
      <c r="Z3354" s="8"/>
    </row>
    <row r="3355" spans="1:26" ht="15.75" customHeight="1">
      <c r="A3355" s="8"/>
      <c r="B3355" s="8"/>
      <c r="C3355" s="8"/>
      <c r="D3355" s="8"/>
      <c r="E3355" s="8"/>
      <c r="F3355" s="8"/>
      <c r="G3355" s="8"/>
      <c r="H3355" s="8"/>
      <c r="I3355" s="8"/>
      <c r="J3355" s="8"/>
      <c r="K3355" s="8"/>
      <c r="L3355" s="8"/>
      <c r="M3355" s="32"/>
      <c r="N3355" s="57" t="str">
        <f t="shared" si="17"/>
        <v/>
      </c>
      <c r="O3355" s="54">
        <f t="shared" ca="1" si="3"/>
        <v>58</v>
      </c>
      <c r="P3355" s="55">
        <f t="shared" ca="1" si="13"/>
        <v>9.4567309056864322E+24</v>
      </c>
      <c r="Q3355" s="56">
        <f t="shared" ca="1" si="14"/>
        <v>2.4587500354784724E+26</v>
      </c>
      <c r="R3355" s="57">
        <f t="shared" ca="1" si="15"/>
        <v>0</v>
      </c>
      <c r="S3355" s="8"/>
      <c r="T3355" s="8"/>
      <c r="U3355" s="8"/>
      <c r="V3355" s="8"/>
      <c r="W3355" s="8"/>
      <c r="X3355" s="8"/>
      <c r="Y3355" s="8"/>
      <c r="Z3355" s="8"/>
    </row>
    <row r="3356" spans="1:26" ht="15.75" customHeight="1">
      <c r="A3356" s="8"/>
      <c r="B3356" s="8"/>
      <c r="C3356" s="8"/>
      <c r="D3356" s="8"/>
      <c r="E3356" s="8"/>
      <c r="F3356" s="8"/>
      <c r="G3356" s="8"/>
      <c r="H3356" s="8"/>
      <c r="I3356" s="8"/>
      <c r="J3356" s="8"/>
      <c r="K3356" s="8"/>
      <c r="L3356" s="8"/>
      <c r="M3356" s="32"/>
      <c r="N3356" s="57" t="str">
        <f t="shared" si="17"/>
        <v/>
      </c>
      <c r="O3356" s="54">
        <f t="shared" ca="1" si="3"/>
        <v>48</v>
      </c>
      <c r="P3356" s="55">
        <f t="shared" ca="1" si="13"/>
        <v>9.8350001419138893E+24</v>
      </c>
      <c r="Q3356" s="56">
        <f t="shared" ca="1" si="14"/>
        <v>2.5571000368976114E+26</v>
      </c>
      <c r="R3356" s="57">
        <f t="shared" ca="1" si="15"/>
        <v>0</v>
      </c>
      <c r="S3356" s="8"/>
      <c r="T3356" s="8"/>
      <c r="U3356" s="8"/>
      <c r="V3356" s="8"/>
      <c r="W3356" s="8"/>
      <c r="X3356" s="8"/>
      <c r="Y3356" s="8"/>
      <c r="Z3356" s="8"/>
    </row>
    <row r="3357" spans="1:26" ht="15.75" customHeight="1">
      <c r="A3357" s="8"/>
      <c r="B3357" s="8"/>
      <c r="C3357" s="8"/>
      <c r="D3357" s="8"/>
      <c r="E3357" s="8"/>
      <c r="F3357" s="8"/>
      <c r="G3357" s="8"/>
      <c r="H3357" s="8"/>
      <c r="I3357" s="8"/>
      <c r="J3357" s="8"/>
      <c r="K3357" s="8"/>
      <c r="L3357" s="8"/>
      <c r="M3357" s="32"/>
      <c r="N3357" s="57" t="str">
        <f t="shared" si="17"/>
        <v/>
      </c>
      <c r="O3357" s="54">
        <f t="shared" ca="1" si="3"/>
        <v>100</v>
      </c>
      <c r="P3357" s="55">
        <f t="shared" ca="1" si="13"/>
        <v>-5.1142000737952227E+24</v>
      </c>
      <c r="Q3357" s="56">
        <f t="shared" ca="1" si="14"/>
        <v>2.5059580361596592E+26</v>
      </c>
      <c r="R3357" s="57">
        <f t="shared" ca="1" si="15"/>
        <v>1</v>
      </c>
      <c r="S3357" s="8"/>
      <c r="T3357" s="8"/>
      <c r="U3357" s="8"/>
      <c r="V3357" s="8"/>
      <c r="W3357" s="8"/>
      <c r="X3357" s="8"/>
      <c r="Y3357" s="8"/>
      <c r="Z3357" s="8"/>
    </row>
    <row r="3358" spans="1:26" ht="15.75" customHeight="1">
      <c r="A3358" s="8"/>
      <c r="B3358" s="8"/>
      <c r="C3358" s="8"/>
      <c r="D3358" s="8"/>
      <c r="E3358" s="8"/>
      <c r="F3358" s="8"/>
      <c r="G3358" s="8"/>
      <c r="H3358" s="8"/>
      <c r="I3358" s="8"/>
      <c r="J3358" s="8"/>
      <c r="K3358" s="8"/>
      <c r="L3358" s="8"/>
      <c r="M3358" s="32"/>
      <c r="N3358" s="57" t="str">
        <f t="shared" si="17"/>
        <v/>
      </c>
      <c r="O3358" s="54">
        <f t="shared" ca="1" si="3"/>
        <v>95</v>
      </c>
      <c r="P3358" s="55">
        <f t="shared" ca="1" si="13"/>
        <v>-5.011916072319319E+24</v>
      </c>
      <c r="Q3358" s="56">
        <f t="shared" ca="1" si="14"/>
        <v>2.4558388754364661E+26</v>
      </c>
      <c r="R3358" s="57">
        <f t="shared" ca="1" si="15"/>
        <v>2</v>
      </c>
      <c r="S3358" s="8"/>
      <c r="T3358" s="8"/>
      <c r="U3358" s="8"/>
      <c r="V3358" s="8"/>
      <c r="W3358" s="8"/>
      <c r="X3358" s="8"/>
      <c r="Y3358" s="8"/>
      <c r="Z3358" s="8"/>
    </row>
    <row r="3359" spans="1:26" ht="15.75" customHeight="1">
      <c r="A3359" s="8"/>
      <c r="B3359" s="8"/>
      <c r="C3359" s="8"/>
      <c r="D3359" s="8"/>
      <c r="E3359" s="8"/>
      <c r="F3359" s="8"/>
      <c r="G3359" s="8"/>
      <c r="H3359" s="8"/>
      <c r="I3359" s="8"/>
      <c r="J3359" s="8"/>
      <c r="K3359" s="8"/>
      <c r="L3359" s="8"/>
      <c r="M3359" s="32"/>
      <c r="N3359" s="57" t="str">
        <f t="shared" si="17"/>
        <v/>
      </c>
      <c r="O3359" s="54">
        <f t="shared" ca="1" si="3"/>
        <v>16</v>
      </c>
      <c r="P3359" s="55">
        <f t="shared" ca="1" si="13"/>
        <v>9.8233555017458642E+24</v>
      </c>
      <c r="Q3359" s="56">
        <f t="shared" ca="1" si="14"/>
        <v>2.5540724304539248E+26</v>
      </c>
      <c r="R3359" s="57">
        <f t="shared" ca="1" si="15"/>
        <v>0</v>
      </c>
      <c r="S3359" s="8"/>
      <c r="T3359" s="8"/>
      <c r="U3359" s="8"/>
      <c r="V3359" s="8"/>
      <c r="W3359" s="8"/>
      <c r="X3359" s="8"/>
      <c r="Y3359" s="8"/>
      <c r="Z3359" s="8"/>
    </row>
    <row r="3360" spans="1:26" ht="15.75" customHeight="1">
      <c r="A3360" s="8"/>
      <c r="B3360" s="8"/>
      <c r="C3360" s="8"/>
      <c r="D3360" s="8"/>
      <c r="E3360" s="8"/>
      <c r="F3360" s="8"/>
      <c r="G3360" s="8"/>
      <c r="H3360" s="8"/>
      <c r="I3360" s="8"/>
      <c r="J3360" s="8"/>
      <c r="K3360" s="8"/>
      <c r="L3360" s="8"/>
      <c r="M3360" s="32"/>
      <c r="N3360" s="57" t="str">
        <f t="shared" si="17"/>
        <v/>
      </c>
      <c r="O3360" s="54">
        <f t="shared" ca="1" si="3"/>
        <v>97</v>
      </c>
      <c r="P3360" s="55">
        <f t="shared" ca="1" si="13"/>
        <v>-5.1081448609078497E+24</v>
      </c>
      <c r="Q3360" s="56">
        <f t="shared" ca="1" si="14"/>
        <v>2.5029909818448462E+26</v>
      </c>
      <c r="R3360" s="57">
        <f t="shared" ca="1" si="15"/>
        <v>1</v>
      </c>
      <c r="S3360" s="8"/>
      <c r="T3360" s="8"/>
      <c r="U3360" s="8"/>
      <c r="V3360" s="8"/>
      <c r="W3360" s="8"/>
      <c r="X3360" s="8"/>
      <c r="Y3360" s="8"/>
      <c r="Z3360" s="8"/>
    </row>
    <row r="3361" spans="1:26" ht="15.75" customHeight="1">
      <c r="A3361" s="8"/>
      <c r="B3361" s="8"/>
      <c r="C3361" s="8"/>
      <c r="D3361" s="8"/>
      <c r="E3361" s="8"/>
      <c r="F3361" s="8"/>
      <c r="G3361" s="8"/>
      <c r="H3361" s="8"/>
      <c r="I3361" s="8"/>
      <c r="J3361" s="8"/>
      <c r="K3361" s="8"/>
      <c r="L3361" s="8"/>
      <c r="M3361" s="32"/>
      <c r="N3361" s="57" t="str">
        <f t="shared" si="17"/>
        <v/>
      </c>
      <c r="O3361" s="54">
        <f t="shared" ca="1" si="3"/>
        <v>46</v>
      </c>
      <c r="P3361" s="55">
        <f t="shared" ca="1" si="13"/>
        <v>1.0011963927379384E+25</v>
      </c>
      <c r="Q3361" s="56">
        <f t="shared" ca="1" si="14"/>
        <v>2.6031106211186399E+26</v>
      </c>
      <c r="R3361" s="57">
        <f t="shared" ca="1" si="15"/>
        <v>0</v>
      </c>
      <c r="S3361" s="8"/>
      <c r="T3361" s="8"/>
      <c r="U3361" s="8"/>
      <c r="V3361" s="8"/>
      <c r="W3361" s="8"/>
      <c r="X3361" s="8"/>
      <c r="Y3361" s="8"/>
      <c r="Z3361" s="8"/>
    </row>
    <row r="3362" spans="1:26" ht="15.75" customHeight="1">
      <c r="A3362" s="8"/>
      <c r="B3362" s="8"/>
      <c r="C3362" s="8"/>
      <c r="D3362" s="8"/>
      <c r="E3362" s="8"/>
      <c r="F3362" s="8"/>
      <c r="G3362" s="8"/>
      <c r="H3362" s="8"/>
      <c r="I3362" s="8"/>
      <c r="J3362" s="8"/>
      <c r="K3362" s="8"/>
      <c r="L3362" s="8"/>
      <c r="M3362" s="32"/>
      <c r="N3362" s="57" t="str">
        <f t="shared" si="17"/>
        <v/>
      </c>
      <c r="O3362" s="54">
        <f t="shared" ca="1" si="3"/>
        <v>22</v>
      </c>
      <c r="P3362" s="55">
        <f t="shared" ca="1" si="13"/>
        <v>1.0412442484474559E+25</v>
      </c>
      <c r="Q3362" s="56">
        <f t="shared" ca="1" si="14"/>
        <v>2.7072350459633856E+26</v>
      </c>
      <c r="R3362" s="57">
        <f t="shared" ca="1" si="15"/>
        <v>0</v>
      </c>
      <c r="S3362" s="8"/>
      <c r="T3362" s="8"/>
      <c r="U3362" s="8"/>
      <c r="V3362" s="8"/>
      <c r="W3362" s="8"/>
      <c r="X3362" s="8"/>
      <c r="Y3362" s="8"/>
      <c r="Z3362" s="8"/>
    </row>
    <row r="3363" spans="1:26" ht="15.75" customHeight="1">
      <c r="A3363" s="8"/>
      <c r="B3363" s="8"/>
      <c r="C3363" s="8"/>
      <c r="D3363" s="8"/>
      <c r="E3363" s="8"/>
      <c r="F3363" s="8"/>
      <c r="G3363" s="8"/>
      <c r="H3363" s="8"/>
      <c r="I3363" s="8"/>
      <c r="J3363" s="8"/>
      <c r="K3363" s="8"/>
      <c r="L3363" s="8"/>
      <c r="M3363" s="32"/>
      <c r="N3363" s="57" t="str">
        <f t="shared" si="17"/>
        <v/>
      </c>
      <c r="O3363" s="54">
        <f t="shared" ca="1" si="3"/>
        <v>48</v>
      </c>
      <c r="P3363" s="55">
        <f t="shared" ca="1" si="13"/>
        <v>1.0828940183853542E+25</v>
      </c>
      <c r="Q3363" s="56">
        <f t="shared" ca="1" si="14"/>
        <v>2.815524447801921E+26</v>
      </c>
      <c r="R3363" s="57">
        <f t="shared" ca="1" si="15"/>
        <v>0</v>
      </c>
      <c r="S3363" s="8"/>
      <c r="T3363" s="8"/>
      <c r="U3363" s="8"/>
      <c r="V3363" s="8"/>
      <c r="W3363" s="8"/>
      <c r="X3363" s="8"/>
      <c r="Y3363" s="8"/>
      <c r="Z3363" s="8"/>
    </row>
    <row r="3364" spans="1:26" ht="15.75" customHeight="1">
      <c r="A3364" s="8"/>
      <c r="B3364" s="8"/>
      <c r="C3364" s="8"/>
      <c r="D3364" s="8"/>
      <c r="E3364" s="8"/>
      <c r="F3364" s="8"/>
      <c r="G3364" s="8"/>
      <c r="H3364" s="8"/>
      <c r="I3364" s="8"/>
      <c r="J3364" s="8"/>
      <c r="K3364" s="8"/>
      <c r="L3364" s="8"/>
      <c r="M3364" s="32"/>
      <c r="N3364" s="57" t="str">
        <f t="shared" si="17"/>
        <v/>
      </c>
      <c r="O3364" s="54">
        <f t="shared" ca="1" si="3"/>
        <v>82</v>
      </c>
      <c r="P3364" s="55">
        <f t="shared" ca="1" si="13"/>
        <v>-5.631048895603842E+24</v>
      </c>
      <c r="Q3364" s="56">
        <f t="shared" ca="1" si="14"/>
        <v>2.7592139588458825E+26</v>
      </c>
      <c r="R3364" s="57">
        <f t="shared" ca="1" si="15"/>
        <v>1</v>
      </c>
      <c r="S3364" s="8"/>
      <c r="T3364" s="8"/>
      <c r="U3364" s="8"/>
      <c r="V3364" s="8"/>
      <c r="W3364" s="8"/>
      <c r="X3364" s="8"/>
      <c r="Y3364" s="8"/>
      <c r="Z3364" s="8"/>
    </row>
    <row r="3365" spans="1:26" ht="15.75" customHeight="1">
      <c r="A3365" s="8"/>
      <c r="B3365" s="8"/>
      <c r="C3365" s="8"/>
      <c r="D3365" s="8"/>
      <c r="E3365" s="8"/>
      <c r="F3365" s="8"/>
      <c r="G3365" s="8"/>
      <c r="H3365" s="8"/>
      <c r="I3365" s="8"/>
      <c r="J3365" s="8"/>
      <c r="K3365" s="8"/>
      <c r="L3365" s="8"/>
      <c r="M3365" s="32"/>
      <c r="N3365" s="57" t="str">
        <f t="shared" si="17"/>
        <v/>
      </c>
      <c r="O3365" s="54">
        <f t="shared" ca="1" si="3"/>
        <v>38</v>
      </c>
      <c r="P3365" s="55">
        <f t="shared" ca="1" si="13"/>
        <v>1.1036855835383531E+25</v>
      </c>
      <c r="Q3365" s="56">
        <f t="shared" ca="1" si="14"/>
        <v>2.8695825171997177E+26</v>
      </c>
      <c r="R3365" s="57">
        <f t="shared" ca="1" si="15"/>
        <v>0</v>
      </c>
      <c r="S3365" s="8"/>
      <c r="T3365" s="8"/>
      <c r="U3365" s="8"/>
      <c r="V3365" s="8"/>
      <c r="W3365" s="8"/>
      <c r="X3365" s="8"/>
      <c r="Y3365" s="8"/>
      <c r="Z3365" s="8"/>
    </row>
    <row r="3366" spans="1:26" ht="15.75" customHeight="1">
      <c r="A3366" s="8"/>
      <c r="B3366" s="8"/>
      <c r="C3366" s="8"/>
      <c r="D3366" s="8"/>
      <c r="E3366" s="8"/>
      <c r="F3366" s="8"/>
      <c r="G3366" s="8"/>
      <c r="H3366" s="8"/>
      <c r="I3366" s="8"/>
      <c r="J3366" s="8"/>
      <c r="K3366" s="8"/>
      <c r="L3366" s="8"/>
      <c r="M3366" s="32"/>
      <c r="N3366" s="57" t="str">
        <f t="shared" si="17"/>
        <v/>
      </c>
      <c r="O3366" s="54">
        <f t="shared" ca="1" si="3"/>
        <v>80</v>
      </c>
      <c r="P3366" s="55">
        <f t="shared" ca="1" si="13"/>
        <v>-5.7391650343994359E+24</v>
      </c>
      <c r="Q3366" s="56">
        <f t="shared" ca="1" si="14"/>
        <v>2.8121908668557235E+26</v>
      </c>
      <c r="R3366" s="57">
        <f t="shared" ca="1" si="15"/>
        <v>1</v>
      </c>
      <c r="S3366" s="8"/>
      <c r="T3366" s="8"/>
      <c r="U3366" s="8"/>
      <c r="V3366" s="8"/>
      <c r="W3366" s="8"/>
      <c r="X3366" s="8"/>
      <c r="Y3366" s="8"/>
      <c r="Z3366" s="8"/>
    </row>
    <row r="3367" spans="1:26" ht="15.75" customHeight="1">
      <c r="A3367" s="8"/>
      <c r="B3367" s="8"/>
      <c r="C3367" s="8"/>
      <c r="D3367" s="8"/>
      <c r="E3367" s="8"/>
      <c r="F3367" s="8"/>
      <c r="G3367" s="8"/>
      <c r="H3367" s="8"/>
      <c r="I3367" s="8"/>
      <c r="J3367" s="8"/>
      <c r="K3367" s="8"/>
      <c r="L3367" s="8"/>
      <c r="M3367" s="32"/>
      <c r="N3367" s="57" t="str">
        <f t="shared" si="17"/>
        <v/>
      </c>
      <c r="O3367" s="54">
        <f t="shared" ca="1" si="3"/>
        <v>73</v>
      </c>
      <c r="P3367" s="55">
        <f t="shared" ca="1" si="13"/>
        <v>-5.6243817337114475E+24</v>
      </c>
      <c r="Q3367" s="56">
        <f t="shared" ca="1" si="14"/>
        <v>2.755947049518609E+26</v>
      </c>
      <c r="R3367" s="57">
        <f t="shared" ca="1" si="15"/>
        <v>2</v>
      </c>
      <c r="S3367" s="8"/>
      <c r="T3367" s="8"/>
      <c r="U3367" s="8"/>
      <c r="V3367" s="8"/>
      <c r="W3367" s="8"/>
      <c r="X3367" s="8"/>
      <c r="Y3367" s="8"/>
      <c r="Z3367" s="8"/>
    </row>
    <row r="3368" spans="1:26" ht="15.75" customHeight="1">
      <c r="A3368" s="8"/>
      <c r="B3368" s="8"/>
      <c r="C3368" s="8"/>
      <c r="D3368" s="8"/>
      <c r="E3368" s="8"/>
      <c r="F3368" s="8"/>
      <c r="G3368" s="8"/>
      <c r="H3368" s="8"/>
      <c r="I3368" s="8"/>
      <c r="J3368" s="8"/>
      <c r="K3368" s="8"/>
      <c r="L3368" s="8"/>
      <c r="M3368" s="32"/>
      <c r="N3368" s="57" t="str">
        <f t="shared" si="17"/>
        <v/>
      </c>
      <c r="O3368" s="54">
        <f t="shared" ca="1" si="3"/>
        <v>88</v>
      </c>
      <c r="P3368" s="55">
        <f t="shared" ca="1" si="13"/>
        <v>-5.5118940990372178E+24</v>
      </c>
      <c r="Q3368" s="56">
        <f t="shared" ca="1" si="14"/>
        <v>2.7008281085282368E+26</v>
      </c>
      <c r="R3368" s="57">
        <f t="shared" ca="1" si="15"/>
        <v>3</v>
      </c>
      <c r="S3368" s="8"/>
      <c r="T3368" s="8"/>
      <c r="U3368" s="8"/>
      <c r="V3368" s="8"/>
      <c r="W3368" s="8"/>
      <c r="X3368" s="8"/>
      <c r="Y3368" s="8"/>
      <c r="Z3368" s="8"/>
    </row>
    <row r="3369" spans="1:26" ht="15.75" customHeight="1">
      <c r="A3369" s="8"/>
      <c r="B3369" s="8"/>
      <c r="C3369" s="8"/>
      <c r="D3369" s="8"/>
      <c r="E3369" s="8"/>
      <c r="F3369" s="8"/>
      <c r="G3369" s="8"/>
      <c r="H3369" s="8"/>
      <c r="I3369" s="8"/>
      <c r="J3369" s="8"/>
      <c r="K3369" s="8"/>
      <c r="L3369" s="8"/>
      <c r="M3369" s="32"/>
      <c r="N3369" s="57" t="str">
        <f t="shared" si="17"/>
        <v/>
      </c>
      <c r="O3369" s="54">
        <f t="shared" ca="1" si="3"/>
        <v>90</v>
      </c>
      <c r="P3369" s="55">
        <f t="shared" ca="1" si="13"/>
        <v>-5.4016562170564735E+24</v>
      </c>
      <c r="Q3369" s="56">
        <f t="shared" ca="1" si="14"/>
        <v>2.6468115463576722E+26</v>
      </c>
      <c r="R3369" s="57">
        <f t="shared" ca="1" si="15"/>
        <v>4</v>
      </c>
      <c r="S3369" s="8"/>
      <c r="T3369" s="8"/>
      <c r="U3369" s="8"/>
      <c r="V3369" s="8"/>
      <c r="W3369" s="8"/>
      <c r="X3369" s="8"/>
      <c r="Y3369" s="8"/>
      <c r="Z3369" s="8"/>
    </row>
    <row r="3370" spans="1:26" ht="15.75" customHeight="1">
      <c r="A3370" s="8"/>
      <c r="B3370" s="8"/>
      <c r="C3370" s="8"/>
      <c r="D3370" s="8"/>
      <c r="E3370" s="8"/>
      <c r="F3370" s="8"/>
      <c r="G3370" s="8"/>
      <c r="H3370" s="8"/>
      <c r="I3370" s="8"/>
      <c r="J3370" s="8"/>
      <c r="K3370" s="8"/>
      <c r="L3370" s="8"/>
      <c r="M3370" s="32"/>
      <c r="N3370" s="57" t="str">
        <f t="shared" si="17"/>
        <v/>
      </c>
      <c r="O3370" s="54">
        <f t="shared" ca="1" si="3"/>
        <v>59</v>
      </c>
      <c r="P3370" s="55">
        <f t="shared" ca="1" si="13"/>
        <v>1.058724618543069E+25</v>
      </c>
      <c r="Q3370" s="56">
        <f t="shared" ca="1" si="14"/>
        <v>2.7526840082119789E+26</v>
      </c>
      <c r="R3370" s="57">
        <f t="shared" ca="1" si="15"/>
        <v>0</v>
      </c>
      <c r="S3370" s="8"/>
      <c r="T3370" s="8"/>
      <c r="U3370" s="8"/>
      <c r="V3370" s="8"/>
      <c r="W3370" s="8"/>
      <c r="X3370" s="8"/>
      <c r="Y3370" s="8"/>
      <c r="Z3370" s="8"/>
    </row>
    <row r="3371" spans="1:26" ht="15.75" customHeight="1">
      <c r="A3371" s="8"/>
      <c r="B3371" s="8"/>
      <c r="C3371" s="8"/>
      <c r="D3371" s="8"/>
      <c r="E3371" s="8"/>
      <c r="F3371" s="8"/>
      <c r="G3371" s="8"/>
      <c r="H3371" s="8"/>
      <c r="I3371" s="8"/>
      <c r="J3371" s="8"/>
      <c r="K3371" s="8"/>
      <c r="L3371" s="8"/>
      <c r="M3371" s="32"/>
      <c r="N3371" s="57" t="str">
        <f t="shared" si="17"/>
        <v/>
      </c>
      <c r="O3371" s="54">
        <f t="shared" ca="1" si="3"/>
        <v>86</v>
      </c>
      <c r="P3371" s="55">
        <f t="shared" ca="1" si="13"/>
        <v>-5.5053680164239585E+24</v>
      </c>
      <c r="Q3371" s="56">
        <f t="shared" ca="1" si="14"/>
        <v>2.6976303280477394E+26</v>
      </c>
      <c r="R3371" s="57">
        <f t="shared" ca="1" si="15"/>
        <v>1</v>
      </c>
      <c r="S3371" s="8"/>
      <c r="T3371" s="8"/>
      <c r="U3371" s="8"/>
      <c r="V3371" s="8"/>
      <c r="W3371" s="8"/>
      <c r="X3371" s="8"/>
      <c r="Y3371" s="8"/>
      <c r="Z3371" s="8"/>
    </row>
    <row r="3372" spans="1:26" ht="15.75" customHeight="1">
      <c r="A3372" s="8"/>
      <c r="B3372" s="8"/>
      <c r="C3372" s="8"/>
      <c r="D3372" s="8"/>
      <c r="E3372" s="8"/>
      <c r="F3372" s="8"/>
      <c r="G3372" s="8"/>
      <c r="H3372" s="8"/>
      <c r="I3372" s="8"/>
      <c r="J3372" s="8"/>
      <c r="K3372" s="8"/>
      <c r="L3372" s="8"/>
      <c r="M3372" s="32"/>
      <c r="N3372" s="57" t="str">
        <f t="shared" si="17"/>
        <v/>
      </c>
      <c r="O3372" s="54">
        <f t="shared" ca="1" si="3"/>
        <v>28</v>
      </c>
      <c r="P3372" s="55">
        <f t="shared" ca="1" si="13"/>
        <v>1.0790521312190957E+25</v>
      </c>
      <c r="Q3372" s="56">
        <f t="shared" ca="1" si="14"/>
        <v>2.8055355411696489E+26</v>
      </c>
      <c r="R3372" s="57">
        <f t="shared" ca="1" si="15"/>
        <v>0</v>
      </c>
      <c r="S3372" s="8"/>
      <c r="T3372" s="8"/>
      <c r="U3372" s="8"/>
      <c r="V3372" s="8"/>
      <c r="W3372" s="8"/>
      <c r="X3372" s="8"/>
      <c r="Y3372" s="8"/>
      <c r="Z3372" s="8"/>
    </row>
    <row r="3373" spans="1:26" ht="15.75" customHeight="1">
      <c r="A3373" s="8"/>
      <c r="B3373" s="8"/>
      <c r="C3373" s="8"/>
      <c r="D3373" s="8"/>
      <c r="E3373" s="8"/>
      <c r="F3373" s="8"/>
      <c r="G3373" s="8"/>
      <c r="H3373" s="8"/>
      <c r="I3373" s="8"/>
      <c r="J3373" s="8"/>
      <c r="K3373" s="8"/>
      <c r="L3373" s="8"/>
      <c r="M3373" s="32"/>
      <c r="N3373" s="57" t="str">
        <f t="shared" si="17"/>
        <v/>
      </c>
      <c r="O3373" s="54">
        <f t="shared" ca="1" si="3"/>
        <v>84</v>
      </c>
      <c r="P3373" s="55">
        <f t="shared" ca="1" si="13"/>
        <v>-5.6110710823392984E+24</v>
      </c>
      <c r="Q3373" s="56">
        <f t="shared" ca="1" si="14"/>
        <v>2.749424830346256E+26</v>
      </c>
      <c r="R3373" s="57">
        <f t="shared" ca="1" si="15"/>
        <v>1</v>
      </c>
      <c r="S3373" s="8"/>
      <c r="T3373" s="8"/>
      <c r="U3373" s="8"/>
      <c r="V3373" s="8"/>
      <c r="W3373" s="8"/>
      <c r="X3373" s="8"/>
      <c r="Y3373" s="8"/>
      <c r="Z3373" s="8"/>
    </row>
    <row r="3374" spans="1:26" ht="15.75" customHeight="1">
      <c r="A3374" s="8"/>
      <c r="B3374" s="8"/>
      <c r="C3374" s="8"/>
      <c r="D3374" s="8"/>
      <c r="E3374" s="8"/>
      <c r="F3374" s="8"/>
      <c r="G3374" s="8"/>
      <c r="H3374" s="8"/>
      <c r="I3374" s="8"/>
      <c r="J3374" s="8"/>
      <c r="K3374" s="8"/>
      <c r="L3374" s="8"/>
      <c r="M3374" s="32"/>
      <c r="N3374" s="57" t="str">
        <f t="shared" si="17"/>
        <v/>
      </c>
      <c r="O3374" s="54">
        <f t="shared" ca="1" si="3"/>
        <v>47</v>
      </c>
      <c r="P3374" s="55">
        <f t="shared" ca="1" si="13"/>
        <v>1.0997699321385025E+25</v>
      </c>
      <c r="Q3374" s="56">
        <f t="shared" ca="1" si="14"/>
        <v>2.8594018235601062E+26</v>
      </c>
      <c r="R3374" s="57">
        <f t="shared" ca="1" si="15"/>
        <v>0</v>
      </c>
      <c r="S3374" s="8"/>
      <c r="T3374" s="8"/>
      <c r="U3374" s="8"/>
      <c r="V3374" s="8"/>
      <c r="W3374" s="8"/>
      <c r="X3374" s="8"/>
      <c r="Y3374" s="8"/>
      <c r="Z3374" s="8"/>
    </row>
    <row r="3375" spans="1:26" ht="15.75" customHeight="1">
      <c r="A3375" s="8"/>
      <c r="B3375" s="8"/>
      <c r="C3375" s="8"/>
      <c r="D3375" s="8"/>
      <c r="E3375" s="8"/>
      <c r="F3375" s="8"/>
      <c r="G3375" s="8"/>
      <c r="H3375" s="8"/>
      <c r="I3375" s="8"/>
      <c r="J3375" s="8"/>
      <c r="K3375" s="8"/>
      <c r="L3375" s="8"/>
      <c r="M3375" s="32"/>
      <c r="N3375" s="57" t="str">
        <f t="shared" si="17"/>
        <v/>
      </c>
      <c r="O3375" s="54">
        <f t="shared" ca="1" si="3"/>
        <v>82</v>
      </c>
      <c r="P3375" s="55">
        <f t="shared" ca="1" si="13"/>
        <v>-5.7188036471202127E+24</v>
      </c>
      <c r="Q3375" s="56">
        <f t="shared" ca="1" si="14"/>
        <v>2.8022137870889041E+26</v>
      </c>
      <c r="R3375" s="57">
        <f t="shared" ca="1" si="15"/>
        <v>1</v>
      </c>
      <c r="S3375" s="8"/>
      <c r="T3375" s="8"/>
      <c r="U3375" s="8"/>
      <c r="V3375" s="8"/>
      <c r="W3375" s="8"/>
      <c r="X3375" s="8"/>
      <c r="Y3375" s="8"/>
      <c r="Z3375" s="8"/>
    </row>
    <row r="3376" spans="1:26" ht="15.75" customHeight="1">
      <c r="A3376" s="8"/>
      <c r="B3376" s="8"/>
      <c r="C3376" s="8"/>
      <c r="D3376" s="8"/>
      <c r="E3376" s="8"/>
      <c r="F3376" s="8"/>
      <c r="G3376" s="8"/>
      <c r="H3376" s="8"/>
      <c r="I3376" s="8"/>
      <c r="J3376" s="8"/>
      <c r="K3376" s="8"/>
      <c r="L3376" s="8"/>
      <c r="M3376" s="32"/>
      <c r="N3376" s="57" t="str">
        <f t="shared" si="17"/>
        <v/>
      </c>
      <c r="O3376" s="54">
        <f t="shared" ca="1" si="3"/>
        <v>59</v>
      </c>
      <c r="P3376" s="55">
        <f t="shared" ca="1" si="13"/>
        <v>1.1208855148355616E+25</v>
      </c>
      <c r="Q3376" s="56">
        <f t="shared" ca="1" si="14"/>
        <v>2.9143023385724604E+26</v>
      </c>
      <c r="R3376" s="57">
        <f t="shared" ca="1" si="15"/>
        <v>0</v>
      </c>
      <c r="S3376" s="8"/>
      <c r="T3376" s="8"/>
      <c r="U3376" s="8"/>
      <c r="V3376" s="8"/>
      <c r="W3376" s="8"/>
      <c r="X3376" s="8"/>
      <c r="Y3376" s="8"/>
      <c r="Z3376" s="8"/>
    </row>
    <row r="3377" spans="1:26" ht="15.75" customHeight="1">
      <c r="A3377" s="8"/>
      <c r="B3377" s="8"/>
      <c r="C3377" s="8"/>
      <c r="D3377" s="8"/>
      <c r="E3377" s="8"/>
      <c r="F3377" s="8"/>
      <c r="G3377" s="8"/>
      <c r="H3377" s="8"/>
      <c r="I3377" s="8"/>
      <c r="J3377" s="8"/>
      <c r="K3377" s="8"/>
      <c r="L3377" s="8"/>
      <c r="M3377" s="32"/>
      <c r="N3377" s="57" t="str">
        <f t="shared" si="17"/>
        <v/>
      </c>
      <c r="O3377" s="54">
        <f t="shared" ca="1" si="3"/>
        <v>44</v>
      </c>
      <c r="P3377" s="55">
        <f t="shared" ca="1" si="13"/>
        <v>1.1657209354289843E+25</v>
      </c>
      <c r="Q3377" s="56">
        <f t="shared" ca="1" si="14"/>
        <v>3.0308744321153589E+26</v>
      </c>
      <c r="R3377" s="57">
        <f t="shared" ca="1" si="15"/>
        <v>0</v>
      </c>
      <c r="S3377" s="8"/>
      <c r="T3377" s="8"/>
      <c r="U3377" s="8"/>
      <c r="V3377" s="8"/>
      <c r="W3377" s="8"/>
      <c r="X3377" s="8"/>
      <c r="Y3377" s="8"/>
      <c r="Z3377" s="8"/>
    </row>
    <row r="3378" spans="1:26" ht="15.75" customHeight="1">
      <c r="A3378" s="8"/>
      <c r="B3378" s="8"/>
      <c r="C3378" s="8"/>
      <c r="D3378" s="8"/>
      <c r="E3378" s="8"/>
      <c r="F3378" s="8"/>
      <c r="G3378" s="8"/>
      <c r="H3378" s="8"/>
      <c r="I3378" s="8"/>
      <c r="J3378" s="8"/>
      <c r="K3378" s="8"/>
      <c r="L3378" s="8"/>
      <c r="M3378" s="32"/>
      <c r="N3378" s="57" t="str">
        <f t="shared" si="17"/>
        <v/>
      </c>
      <c r="O3378" s="54">
        <f t="shared" ca="1" si="3"/>
        <v>6</v>
      </c>
      <c r="P3378" s="55">
        <f t="shared" ca="1" si="13"/>
        <v>1.2123497728461436E+25</v>
      </c>
      <c r="Q3378" s="56">
        <f t="shared" ca="1" si="14"/>
        <v>3.152109409399973E+26</v>
      </c>
      <c r="R3378" s="57">
        <f t="shared" ca="1" si="15"/>
        <v>0</v>
      </c>
      <c r="S3378" s="8"/>
      <c r="T3378" s="8"/>
      <c r="U3378" s="8"/>
      <c r="V3378" s="8"/>
      <c r="W3378" s="8"/>
      <c r="X3378" s="8"/>
      <c r="Y3378" s="8"/>
      <c r="Z3378" s="8"/>
    </row>
    <row r="3379" spans="1:26" ht="15.75" customHeight="1">
      <c r="A3379" s="8"/>
      <c r="B3379" s="8"/>
      <c r="C3379" s="8"/>
      <c r="D3379" s="8"/>
      <c r="E3379" s="8"/>
      <c r="F3379" s="8"/>
      <c r="G3379" s="8"/>
      <c r="H3379" s="8"/>
      <c r="I3379" s="8"/>
      <c r="J3379" s="8"/>
      <c r="K3379" s="8"/>
      <c r="L3379" s="8"/>
      <c r="M3379" s="32"/>
      <c r="N3379" s="57" t="str">
        <f t="shared" si="17"/>
        <v/>
      </c>
      <c r="O3379" s="54">
        <f t="shared" ca="1" si="3"/>
        <v>65</v>
      </c>
      <c r="P3379" s="55">
        <f t="shared" ca="1" si="13"/>
        <v>-6.3042188187999465E+24</v>
      </c>
      <c r="Q3379" s="56">
        <f t="shared" ca="1" si="14"/>
        <v>3.0890672212119734E+26</v>
      </c>
      <c r="R3379" s="57">
        <f t="shared" ca="1" si="15"/>
        <v>1</v>
      </c>
      <c r="S3379" s="8"/>
      <c r="T3379" s="8"/>
      <c r="U3379" s="8"/>
      <c r="V3379" s="8"/>
      <c r="W3379" s="8"/>
      <c r="X3379" s="8"/>
      <c r="Y3379" s="8"/>
      <c r="Z3379" s="8"/>
    </row>
    <row r="3380" spans="1:26" ht="15.75" customHeight="1">
      <c r="A3380" s="8"/>
      <c r="B3380" s="8"/>
      <c r="C3380" s="8"/>
      <c r="D3380" s="8"/>
      <c r="E3380" s="8"/>
      <c r="F3380" s="8"/>
      <c r="G3380" s="8"/>
      <c r="H3380" s="8"/>
      <c r="I3380" s="8"/>
      <c r="J3380" s="8"/>
      <c r="K3380" s="8"/>
      <c r="L3380" s="8"/>
      <c r="M3380" s="32"/>
      <c r="N3380" s="57" t="str">
        <f t="shared" si="17"/>
        <v/>
      </c>
      <c r="O3380" s="54">
        <f t="shared" ca="1" si="3"/>
        <v>100</v>
      </c>
      <c r="P3380" s="55">
        <f t="shared" ca="1" si="13"/>
        <v>-6.1781344424239469E+24</v>
      </c>
      <c r="Q3380" s="56">
        <f t="shared" ca="1" si="14"/>
        <v>3.0272858767877338E+26</v>
      </c>
      <c r="R3380" s="57">
        <f t="shared" ca="1" si="15"/>
        <v>2</v>
      </c>
      <c r="S3380" s="8"/>
      <c r="T3380" s="8"/>
      <c r="U3380" s="8"/>
      <c r="V3380" s="8"/>
      <c r="W3380" s="8"/>
      <c r="X3380" s="8"/>
      <c r="Y3380" s="8"/>
      <c r="Z3380" s="8"/>
    </row>
    <row r="3381" spans="1:26" ht="15.75" customHeight="1">
      <c r="A3381" s="8"/>
      <c r="B3381" s="8"/>
      <c r="C3381" s="8"/>
      <c r="D3381" s="8"/>
      <c r="E3381" s="8"/>
      <c r="F3381" s="8"/>
      <c r="G3381" s="8"/>
      <c r="H3381" s="8"/>
      <c r="I3381" s="8"/>
      <c r="J3381" s="8"/>
      <c r="K3381" s="8"/>
      <c r="L3381" s="8"/>
      <c r="M3381" s="32"/>
      <c r="N3381" s="57" t="str">
        <f t="shared" si="17"/>
        <v/>
      </c>
      <c r="O3381" s="54">
        <f t="shared" ca="1" si="3"/>
        <v>58</v>
      </c>
      <c r="P3381" s="55">
        <f t="shared" ca="1" si="13"/>
        <v>1.2109143507150935E+25</v>
      </c>
      <c r="Q3381" s="56">
        <f t="shared" ca="1" si="14"/>
        <v>3.1483773118592429E+26</v>
      </c>
      <c r="R3381" s="57">
        <f t="shared" ca="1" si="15"/>
        <v>0</v>
      </c>
      <c r="S3381" s="8"/>
      <c r="T3381" s="8"/>
      <c r="U3381" s="8"/>
      <c r="V3381" s="8"/>
      <c r="W3381" s="8"/>
      <c r="X3381" s="8"/>
      <c r="Y3381" s="8"/>
      <c r="Z3381" s="8"/>
    </row>
    <row r="3382" spans="1:26" ht="15.75" customHeight="1">
      <c r="A3382" s="8"/>
      <c r="B3382" s="8"/>
      <c r="C3382" s="8"/>
      <c r="D3382" s="8"/>
      <c r="E3382" s="8"/>
      <c r="F3382" s="8"/>
      <c r="G3382" s="8"/>
      <c r="H3382" s="8"/>
      <c r="I3382" s="8"/>
      <c r="J3382" s="8"/>
      <c r="K3382" s="8"/>
      <c r="L3382" s="8"/>
      <c r="M3382" s="32"/>
      <c r="N3382" s="57" t="str">
        <f t="shared" si="17"/>
        <v/>
      </c>
      <c r="O3382" s="54">
        <f t="shared" ca="1" si="3"/>
        <v>23</v>
      </c>
      <c r="P3382" s="55">
        <f t="shared" ca="1" si="13"/>
        <v>1.2593509247436972E+25</v>
      </c>
      <c r="Q3382" s="56">
        <f t="shared" ca="1" si="14"/>
        <v>3.2743124043336128E+26</v>
      </c>
      <c r="R3382" s="57">
        <f t="shared" ca="1" si="15"/>
        <v>0</v>
      </c>
      <c r="S3382" s="8"/>
      <c r="T3382" s="8"/>
      <c r="U3382" s="8"/>
      <c r="V3382" s="8"/>
      <c r="W3382" s="8"/>
      <c r="X3382" s="8"/>
      <c r="Y3382" s="8"/>
      <c r="Z3382" s="8"/>
    </row>
    <row r="3383" spans="1:26" ht="15.75" customHeight="1">
      <c r="A3383" s="8"/>
      <c r="B3383" s="8"/>
      <c r="C3383" s="8"/>
      <c r="D3383" s="8"/>
      <c r="E3383" s="8"/>
      <c r="F3383" s="8"/>
      <c r="G3383" s="8"/>
      <c r="H3383" s="8"/>
      <c r="I3383" s="8"/>
      <c r="J3383" s="8"/>
      <c r="K3383" s="8"/>
      <c r="L3383" s="8"/>
      <c r="M3383" s="32"/>
      <c r="N3383" s="57" t="str">
        <f t="shared" si="17"/>
        <v/>
      </c>
      <c r="O3383" s="54">
        <f t="shared" ca="1" si="3"/>
        <v>48</v>
      </c>
      <c r="P3383" s="55">
        <f t="shared" ca="1" si="13"/>
        <v>1.3097249617334451E+25</v>
      </c>
      <c r="Q3383" s="56">
        <f t="shared" ca="1" si="14"/>
        <v>3.4052849005069572E+26</v>
      </c>
      <c r="R3383" s="57">
        <f t="shared" ca="1" si="15"/>
        <v>0</v>
      </c>
      <c r="S3383" s="8"/>
      <c r="T3383" s="8"/>
      <c r="U3383" s="8"/>
      <c r="V3383" s="8"/>
      <c r="W3383" s="8"/>
      <c r="X3383" s="8"/>
      <c r="Y3383" s="8"/>
      <c r="Z3383" s="8"/>
    </row>
    <row r="3384" spans="1:26" ht="15.75" customHeight="1">
      <c r="A3384" s="8"/>
      <c r="B3384" s="8"/>
      <c r="C3384" s="8"/>
      <c r="D3384" s="8"/>
      <c r="E3384" s="8"/>
      <c r="F3384" s="8"/>
      <c r="G3384" s="8"/>
      <c r="H3384" s="8"/>
      <c r="I3384" s="8"/>
      <c r="J3384" s="8"/>
      <c r="K3384" s="8"/>
      <c r="L3384" s="8"/>
      <c r="M3384" s="32"/>
      <c r="N3384" s="57" t="str">
        <f t="shared" si="17"/>
        <v/>
      </c>
      <c r="O3384" s="54">
        <f t="shared" ca="1" si="3"/>
        <v>47</v>
      </c>
      <c r="P3384" s="55">
        <f t="shared" ca="1" si="13"/>
        <v>1.3621139602027829E+25</v>
      </c>
      <c r="Q3384" s="56">
        <f t="shared" ca="1" si="14"/>
        <v>3.5414962965272358E+26</v>
      </c>
      <c r="R3384" s="57">
        <f t="shared" ca="1" si="15"/>
        <v>0</v>
      </c>
      <c r="S3384" s="8"/>
      <c r="T3384" s="8"/>
      <c r="U3384" s="8"/>
      <c r="V3384" s="8"/>
      <c r="W3384" s="8"/>
      <c r="X3384" s="8"/>
      <c r="Y3384" s="8"/>
      <c r="Z3384" s="8"/>
    </row>
    <row r="3385" spans="1:26" ht="15.75" customHeight="1">
      <c r="A3385" s="8"/>
      <c r="B3385" s="8"/>
      <c r="C3385" s="8"/>
      <c r="D3385" s="8"/>
      <c r="E3385" s="8"/>
      <c r="F3385" s="8"/>
      <c r="G3385" s="8"/>
      <c r="H3385" s="8"/>
      <c r="I3385" s="8"/>
      <c r="J3385" s="8"/>
      <c r="K3385" s="8"/>
      <c r="L3385" s="8"/>
      <c r="M3385" s="32"/>
      <c r="N3385" s="57" t="str">
        <f t="shared" si="17"/>
        <v/>
      </c>
      <c r="O3385" s="54">
        <f t="shared" ca="1" si="3"/>
        <v>59</v>
      </c>
      <c r="P3385" s="55">
        <f t="shared" ca="1" si="13"/>
        <v>1.4165985186108944E+25</v>
      </c>
      <c r="Q3385" s="56">
        <f t="shared" ca="1" si="14"/>
        <v>3.6831561483883252E+26</v>
      </c>
      <c r="R3385" s="57">
        <f t="shared" ca="1" si="15"/>
        <v>0</v>
      </c>
      <c r="S3385" s="8"/>
      <c r="T3385" s="8"/>
      <c r="U3385" s="8"/>
      <c r="V3385" s="8"/>
      <c r="W3385" s="8"/>
      <c r="X3385" s="8"/>
      <c r="Y3385" s="8"/>
      <c r="Z3385" s="8"/>
    </row>
    <row r="3386" spans="1:26" ht="15.75" customHeight="1">
      <c r="A3386" s="8"/>
      <c r="B3386" s="8"/>
      <c r="C3386" s="8"/>
      <c r="D3386" s="8"/>
      <c r="E3386" s="8"/>
      <c r="F3386" s="8"/>
      <c r="G3386" s="8"/>
      <c r="H3386" s="8"/>
      <c r="I3386" s="8"/>
      <c r="J3386" s="8"/>
      <c r="K3386" s="8"/>
      <c r="L3386" s="8"/>
      <c r="M3386" s="32"/>
      <c r="N3386" s="57" t="str">
        <f t="shared" si="17"/>
        <v/>
      </c>
      <c r="O3386" s="54">
        <f t="shared" ca="1" si="3"/>
        <v>89</v>
      </c>
      <c r="P3386" s="55">
        <f t="shared" ca="1" si="13"/>
        <v>-7.3663122967766505E+24</v>
      </c>
      <c r="Q3386" s="56">
        <f t="shared" ca="1" si="14"/>
        <v>3.6094930254205588E+26</v>
      </c>
      <c r="R3386" s="57">
        <f t="shared" ca="1" si="15"/>
        <v>1</v>
      </c>
      <c r="S3386" s="8"/>
      <c r="T3386" s="8"/>
      <c r="U3386" s="8"/>
      <c r="V3386" s="8"/>
      <c r="W3386" s="8"/>
      <c r="X3386" s="8"/>
      <c r="Y3386" s="8"/>
      <c r="Z3386" s="8"/>
    </row>
    <row r="3387" spans="1:26" ht="15.75" customHeight="1">
      <c r="A3387" s="8"/>
      <c r="B3387" s="8"/>
      <c r="C3387" s="8"/>
      <c r="D3387" s="8"/>
      <c r="E3387" s="8"/>
      <c r="F3387" s="8"/>
      <c r="G3387" s="8"/>
      <c r="H3387" s="8"/>
      <c r="I3387" s="8"/>
      <c r="J3387" s="8"/>
      <c r="K3387" s="8"/>
      <c r="L3387" s="8"/>
      <c r="M3387" s="32"/>
      <c r="N3387" s="57" t="str">
        <f t="shared" si="17"/>
        <v/>
      </c>
      <c r="O3387" s="54">
        <f t="shared" ca="1" si="3"/>
        <v>44</v>
      </c>
      <c r="P3387" s="55">
        <f t="shared" ca="1" si="13"/>
        <v>1.4437972101682237E+25</v>
      </c>
      <c r="Q3387" s="56">
        <f t="shared" ca="1" si="14"/>
        <v>3.7538727464373808E+26</v>
      </c>
      <c r="R3387" s="57">
        <f t="shared" ca="1" si="15"/>
        <v>0</v>
      </c>
      <c r="S3387" s="8"/>
      <c r="T3387" s="8"/>
      <c r="U3387" s="8"/>
      <c r="V3387" s="8"/>
      <c r="W3387" s="8"/>
      <c r="X3387" s="8"/>
      <c r="Y3387" s="8"/>
      <c r="Z3387" s="8"/>
    </row>
    <row r="3388" spans="1:26" ht="15.75" customHeight="1">
      <c r="A3388" s="8"/>
      <c r="B3388" s="8"/>
      <c r="C3388" s="8"/>
      <c r="D3388" s="8"/>
      <c r="E3388" s="8"/>
      <c r="F3388" s="8"/>
      <c r="G3388" s="8"/>
      <c r="H3388" s="8"/>
      <c r="I3388" s="8"/>
      <c r="J3388" s="8"/>
      <c r="K3388" s="8"/>
      <c r="L3388" s="8"/>
      <c r="M3388" s="32"/>
      <c r="N3388" s="57" t="str">
        <f t="shared" si="17"/>
        <v/>
      </c>
      <c r="O3388" s="54">
        <f t="shared" ca="1" si="3"/>
        <v>41</v>
      </c>
      <c r="P3388" s="55">
        <f t="shared" ca="1" si="13"/>
        <v>1.5015490985749524E+25</v>
      </c>
      <c r="Q3388" s="56">
        <f t="shared" ca="1" si="14"/>
        <v>3.9040276562948763E+26</v>
      </c>
      <c r="R3388" s="57">
        <f t="shared" ca="1" si="15"/>
        <v>0</v>
      </c>
      <c r="S3388" s="8"/>
      <c r="T3388" s="8"/>
      <c r="U3388" s="8"/>
      <c r="V3388" s="8"/>
      <c r="W3388" s="8"/>
      <c r="X3388" s="8"/>
      <c r="Y3388" s="8"/>
      <c r="Z3388" s="8"/>
    </row>
    <row r="3389" spans="1:26" ht="15.75" customHeight="1">
      <c r="A3389" s="8"/>
      <c r="B3389" s="8"/>
      <c r="C3389" s="8"/>
      <c r="D3389" s="8"/>
      <c r="E3389" s="8"/>
      <c r="F3389" s="8"/>
      <c r="G3389" s="8"/>
      <c r="H3389" s="8"/>
      <c r="I3389" s="8"/>
      <c r="J3389" s="8"/>
      <c r="K3389" s="8"/>
      <c r="L3389" s="8"/>
      <c r="M3389" s="32"/>
      <c r="N3389" s="57" t="str">
        <f t="shared" si="17"/>
        <v/>
      </c>
      <c r="O3389" s="54">
        <f t="shared" ca="1" si="3"/>
        <v>91</v>
      </c>
      <c r="P3389" s="55">
        <f t="shared" ca="1" si="13"/>
        <v>-7.8080553125897523E+24</v>
      </c>
      <c r="Q3389" s="56">
        <f t="shared" ca="1" si="14"/>
        <v>3.8259471031689784E+26</v>
      </c>
      <c r="R3389" s="57">
        <f t="shared" ca="1" si="15"/>
        <v>1</v>
      </c>
      <c r="S3389" s="8"/>
      <c r="T3389" s="8"/>
      <c r="U3389" s="8"/>
      <c r="V3389" s="8"/>
      <c r="W3389" s="8"/>
      <c r="X3389" s="8"/>
      <c r="Y3389" s="8"/>
      <c r="Z3389" s="8"/>
    </row>
    <row r="3390" spans="1:26" ht="15.75" customHeight="1">
      <c r="A3390" s="8"/>
      <c r="B3390" s="8"/>
      <c r="C3390" s="8"/>
      <c r="D3390" s="8"/>
      <c r="E3390" s="8"/>
      <c r="F3390" s="8"/>
      <c r="G3390" s="8"/>
      <c r="H3390" s="8"/>
      <c r="I3390" s="8"/>
      <c r="J3390" s="8"/>
      <c r="K3390" s="8"/>
      <c r="L3390" s="8"/>
      <c r="M3390" s="32"/>
      <c r="N3390" s="57" t="str">
        <f t="shared" si="17"/>
        <v/>
      </c>
      <c r="O3390" s="54">
        <f t="shared" ca="1" si="3"/>
        <v>0</v>
      </c>
      <c r="P3390" s="55">
        <f t="shared" ca="1" si="13"/>
        <v>1.5303788412675915E+25</v>
      </c>
      <c r="Q3390" s="56">
        <f t="shared" ca="1" si="14"/>
        <v>3.9789849872957377E+26</v>
      </c>
      <c r="R3390" s="57">
        <f t="shared" ca="1" si="15"/>
        <v>0</v>
      </c>
      <c r="S3390" s="8"/>
      <c r="T3390" s="8"/>
      <c r="U3390" s="8"/>
      <c r="V3390" s="8"/>
      <c r="W3390" s="8"/>
      <c r="X3390" s="8"/>
      <c r="Y3390" s="8"/>
      <c r="Z3390" s="8"/>
    </row>
    <row r="3391" spans="1:26" ht="15.75" customHeight="1">
      <c r="A3391" s="8"/>
      <c r="B3391" s="8"/>
      <c r="C3391" s="8"/>
      <c r="D3391" s="8"/>
      <c r="E3391" s="8"/>
      <c r="F3391" s="8"/>
      <c r="G3391" s="8"/>
      <c r="H3391" s="8"/>
      <c r="I3391" s="8"/>
      <c r="J3391" s="8"/>
      <c r="K3391" s="8"/>
      <c r="L3391" s="8"/>
      <c r="M3391" s="32"/>
      <c r="N3391" s="57" t="str">
        <f t="shared" si="17"/>
        <v/>
      </c>
      <c r="O3391" s="54">
        <f t="shared" ca="1" si="3"/>
        <v>39</v>
      </c>
      <c r="P3391" s="55">
        <f t="shared" ca="1" si="13"/>
        <v>1.5915939949182951E+25</v>
      </c>
      <c r="Q3391" s="56">
        <f t="shared" ca="1" si="14"/>
        <v>4.1381443867875674E+26</v>
      </c>
      <c r="R3391" s="57">
        <f t="shared" ca="1" si="15"/>
        <v>0</v>
      </c>
      <c r="S3391" s="8"/>
      <c r="T3391" s="8"/>
      <c r="U3391" s="8"/>
      <c r="V3391" s="8"/>
      <c r="W3391" s="8"/>
      <c r="X3391" s="8"/>
      <c r="Y3391" s="8"/>
      <c r="Z3391" s="8"/>
    </row>
    <row r="3392" spans="1:26" ht="15.75" customHeight="1">
      <c r="A3392" s="8"/>
      <c r="B3392" s="8"/>
      <c r="C3392" s="8"/>
      <c r="D3392" s="8"/>
      <c r="E3392" s="8"/>
      <c r="F3392" s="8"/>
      <c r="G3392" s="8"/>
      <c r="H3392" s="8"/>
      <c r="I3392" s="8"/>
      <c r="J3392" s="8"/>
      <c r="K3392" s="8"/>
      <c r="L3392" s="8"/>
      <c r="M3392" s="32"/>
      <c r="N3392" s="57" t="str">
        <f t="shared" si="17"/>
        <v/>
      </c>
      <c r="O3392" s="54">
        <f t="shared" ca="1" si="3"/>
        <v>61</v>
      </c>
      <c r="P3392" s="55">
        <f t="shared" ca="1" si="13"/>
        <v>-8.2762887735751352E+24</v>
      </c>
      <c r="Q3392" s="56">
        <f t="shared" ca="1" si="14"/>
        <v>4.0553814990518158E+26</v>
      </c>
      <c r="R3392" s="57">
        <f t="shared" ca="1" si="15"/>
        <v>1</v>
      </c>
      <c r="S3392" s="8"/>
      <c r="T3392" s="8"/>
      <c r="U3392" s="8"/>
      <c r="V3392" s="8"/>
      <c r="W3392" s="8"/>
      <c r="X3392" s="8"/>
      <c r="Y3392" s="8"/>
      <c r="Z3392" s="8"/>
    </row>
    <row r="3393" spans="1:26" ht="15.75" customHeight="1">
      <c r="A3393" s="8"/>
      <c r="B3393" s="8"/>
      <c r="C3393" s="8"/>
      <c r="D3393" s="8"/>
      <c r="E3393" s="8"/>
      <c r="F3393" s="8"/>
      <c r="G3393" s="8"/>
      <c r="H3393" s="8"/>
      <c r="I3393" s="8"/>
      <c r="J3393" s="8"/>
      <c r="K3393" s="8"/>
      <c r="L3393" s="8"/>
      <c r="M3393" s="32"/>
      <c r="N3393" s="57" t="str">
        <f t="shared" si="17"/>
        <v/>
      </c>
      <c r="O3393" s="54">
        <f t="shared" ca="1" si="3"/>
        <v>9</v>
      </c>
      <c r="P3393" s="55">
        <f t="shared" ca="1" si="13"/>
        <v>1.6221525996207264E+25</v>
      </c>
      <c r="Q3393" s="56">
        <f t="shared" ca="1" si="14"/>
        <v>4.2175967590138883E+26</v>
      </c>
      <c r="R3393" s="57">
        <f t="shared" ca="1" si="15"/>
        <v>0</v>
      </c>
      <c r="S3393" s="8"/>
      <c r="T3393" s="8"/>
      <c r="U3393" s="8"/>
      <c r="V3393" s="8"/>
      <c r="W3393" s="8"/>
      <c r="X3393" s="8"/>
      <c r="Y3393" s="8"/>
      <c r="Z3393" s="8"/>
    </row>
    <row r="3394" spans="1:26" ht="15.75" customHeight="1">
      <c r="A3394" s="8"/>
      <c r="B3394" s="8"/>
      <c r="C3394" s="8"/>
      <c r="D3394" s="8"/>
      <c r="E3394" s="8"/>
      <c r="F3394" s="8"/>
      <c r="G3394" s="8"/>
      <c r="H3394" s="8"/>
      <c r="I3394" s="8"/>
      <c r="J3394" s="8"/>
      <c r="K3394" s="8"/>
      <c r="L3394" s="8"/>
      <c r="M3394" s="32"/>
      <c r="N3394" s="57" t="str">
        <f t="shared" si="17"/>
        <v/>
      </c>
      <c r="O3394" s="54">
        <f t="shared" ca="1" si="3"/>
        <v>86</v>
      </c>
      <c r="P3394" s="55">
        <f t="shared" ca="1" si="13"/>
        <v>-8.4351935180277769E+24</v>
      </c>
      <c r="Q3394" s="56">
        <f t="shared" ca="1" si="14"/>
        <v>4.1332448238336103E+26</v>
      </c>
      <c r="R3394" s="57">
        <f t="shared" ca="1" si="15"/>
        <v>1</v>
      </c>
      <c r="S3394" s="8"/>
      <c r="T3394" s="8"/>
      <c r="U3394" s="8"/>
      <c r="V3394" s="8"/>
      <c r="W3394" s="8"/>
      <c r="X3394" s="8"/>
      <c r="Y3394" s="8"/>
      <c r="Z3394" s="8"/>
    </row>
    <row r="3395" spans="1:26" ht="15.75" customHeight="1">
      <c r="A3395" s="8"/>
      <c r="B3395" s="8"/>
      <c r="C3395" s="8"/>
      <c r="D3395" s="8"/>
      <c r="E3395" s="8"/>
      <c r="F3395" s="8"/>
      <c r="G3395" s="8"/>
      <c r="H3395" s="8"/>
      <c r="I3395" s="8"/>
      <c r="J3395" s="8"/>
      <c r="K3395" s="8"/>
      <c r="L3395" s="8"/>
      <c r="M3395" s="32"/>
      <c r="N3395" s="57" t="str">
        <f t="shared" si="17"/>
        <v/>
      </c>
      <c r="O3395" s="54">
        <f t="shared" ca="1" si="3"/>
        <v>47</v>
      </c>
      <c r="P3395" s="55">
        <f t="shared" ca="1" si="13"/>
        <v>1.6532979295334442E+25</v>
      </c>
      <c r="Q3395" s="56">
        <f t="shared" ca="1" si="14"/>
        <v>4.2985746167869547E+26</v>
      </c>
      <c r="R3395" s="57">
        <f t="shared" ca="1" si="15"/>
        <v>0</v>
      </c>
      <c r="S3395" s="8"/>
      <c r="T3395" s="8"/>
      <c r="U3395" s="8"/>
      <c r="V3395" s="8"/>
      <c r="W3395" s="8"/>
      <c r="X3395" s="8"/>
      <c r="Y3395" s="8"/>
      <c r="Z3395" s="8"/>
    </row>
    <row r="3396" spans="1:26" ht="15.75" customHeight="1">
      <c r="A3396" s="8"/>
      <c r="B3396" s="8"/>
      <c r="C3396" s="8"/>
      <c r="D3396" s="8"/>
      <c r="E3396" s="8"/>
      <c r="F3396" s="8"/>
      <c r="G3396" s="8"/>
      <c r="H3396" s="8"/>
      <c r="I3396" s="8"/>
      <c r="J3396" s="8"/>
      <c r="K3396" s="8"/>
      <c r="L3396" s="8"/>
      <c r="M3396" s="32"/>
      <c r="N3396" s="57" t="str">
        <f t="shared" si="17"/>
        <v/>
      </c>
      <c r="O3396" s="54">
        <f t="shared" ca="1" si="3"/>
        <v>1</v>
      </c>
      <c r="P3396" s="55">
        <f t="shared" ca="1" si="13"/>
        <v>1.7194298467147818E+25</v>
      </c>
      <c r="Q3396" s="56">
        <f t="shared" ca="1" si="14"/>
        <v>4.4705176014584327E+26</v>
      </c>
      <c r="R3396" s="57">
        <f t="shared" ca="1" si="15"/>
        <v>0</v>
      </c>
      <c r="S3396" s="8"/>
      <c r="T3396" s="8"/>
      <c r="U3396" s="8"/>
      <c r="V3396" s="8"/>
      <c r="W3396" s="8"/>
      <c r="X3396" s="8"/>
      <c r="Y3396" s="8"/>
      <c r="Z3396" s="8"/>
    </row>
    <row r="3397" spans="1:26" ht="15.75" customHeight="1">
      <c r="A3397" s="8"/>
      <c r="B3397" s="8"/>
      <c r="C3397" s="8"/>
      <c r="D3397" s="8"/>
      <c r="E3397" s="8"/>
      <c r="F3397" s="8"/>
      <c r="G3397" s="8"/>
      <c r="H3397" s="8"/>
      <c r="I3397" s="8"/>
      <c r="J3397" s="8"/>
      <c r="K3397" s="8"/>
      <c r="L3397" s="8"/>
      <c r="M3397" s="32"/>
      <c r="N3397" s="57" t="str">
        <f t="shared" si="17"/>
        <v/>
      </c>
      <c r="O3397" s="54">
        <f t="shared" ca="1" si="3"/>
        <v>35</v>
      </c>
      <c r="P3397" s="55">
        <f t="shared" ca="1" si="13"/>
        <v>1.7882070405833732E+25</v>
      </c>
      <c r="Q3397" s="56">
        <f t="shared" ca="1" si="14"/>
        <v>4.64933830551677E+26</v>
      </c>
      <c r="R3397" s="57">
        <f t="shared" ca="1" si="15"/>
        <v>0</v>
      </c>
      <c r="S3397" s="8"/>
      <c r="T3397" s="8"/>
      <c r="U3397" s="8"/>
      <c r="V3397" s="8"/>
      <c r="W3397" s="8"/>
      <c r="X3397" s="8"/>
      <c r="Y3397" s="8"/>
      <c r="Z3397" s="8"/>
    </row>
    <row r="3398" spans="1:26" ht="15.75" customHeight="1">
      <c r="A3398" s="8"/>
      <c r="B3398" s="8"/>
      <c r="C3398" s="8"/>
      <c r="D3398" s="8"/>
      <c r="E3398" s="8"/>
      <c r="F3398" s="8"/>
      <c r="G3398" s="8"/>
      <c r="H3398" s="8"/>
      <c r="I3398" s="8"/>
      <c r="J3398" s="8"/>
      <c r="K3398" s="8"/>
      <c r="L3398" s="8"/>
      <c r="M3398" s="32"/>
      <c r="N3398" s="57" t="str">
        <f t="shared" si="17"/>
        <v/>
      </c>
      <c r="O3398" s="54">
        <f t="shared" ca="1" si="3"/>
        <v>79</v>
      </c>
      <c r="P3398" s="55">
        <f t="shared" ca="1" si="13"/>
        <v>-9.2986766110335401E+24</v>
      </c>
      <c r="Q3398" s="56">
        <f t="shared" ca="1" si="14"/>
        <v>4.5563515394064344E+26</v>
      </c>
      <c r="R3398" s="57">
        <f t="shared" ca="1" si="15"/>
        <v>1</v>
      </c>
      <c r="S3398" s="8"/>
      <c r="T3398" s="8"/>
      <c r="U3398" s="8"/>
      <c r="V3398" s="8"/>
      <c r="W3398" s="8"/>
      <c r="X3398" s="8"/>
      <c r="Y3398" s="8"/>
      <c r="Z3398" s="8"/>
    </row>
    <row r="3399" spans="1:26" ht="15.75" customHeight="1">
      <c r="A3399" s="8"/>
      <c r="B3399" s="8"/>
      <c r="C3399" s="8"/>
      <c r="D3399" s="8"/>
      <c r="E3399" s="8"/>
      <c r="F3399" s="8"/>
      <c r="G3399" s="8"/>
      <c r="H3399" s="8"/>
      <c r="I3399" s="8"/>
      <c r="J3399" s="8"/>
      <c r="K3399" s="8"/>
      <c r="L3399" s="8"/>
      <c r="M3399" s="32"/>
      <c r="N3399" s="57" t="str">
        <f t="shared" si="17"/>
        <v/>
      </c>
      <c r="O3399" s="54">
        <f t="shared" ca="1" si="3"/>
        <v>77</v>
      </c>
      <c r="P3399" s="55">
        <f t="shared" ca="1" si="13"/>
        <v>-9.112703078812869E+24</v>
      </c>
      <c r="Q3399" s="56">
        <f t="shared" ca="1" si="14"/>
        <v>4.465224508618306E+26</v>
      </c>
      <c r="R3399" s="57">
        <f t="shared" ca="1" si="15"/>
        <v>2</v>
      </c>
      <c r="S3399" s="8"/>
      <c r="T3399" s="8"/>
      <c r="U3399" s="8"/>
      <c r="V3399" s="8"/>
      <c r="W3399" s="8"/>
      <c r="X3399" s="8"/>
      <c r="Y3399" s="8"/>
      <c r="Z3399" s="8"/>
    </row>
    <row r="3400" spans="1:26" ht="15.75" customHeight="1">
      <c r="A3400" s="8"/>
      <c r="B3400" s="8"/>
      <c r="C3400" s="8"/>
      <c r="D3400" s="8"/>
      <c r="E3400" s="8"/>
      <c r="F3400" s="8"/>
      <c r="G3400" s="8"/>
      <c r="H3400" s="8"/>
      <c r="I3400" s="8"/>
      <c r="J3400" s="8"/>
      <c r="K3400" s="8"/>
      <c r="L3400" s="8"/>
      <c r="M3400" s="32"/>
      <c r="N3400" s="57" t="str">
        <f t="shared" si="17"/>
        <v/>
      </c>
      <c r="O3400" s="54">
        <f t="shared" ca="1" si="3"/>
        <v>38</v>
      </c>
      <c r="P3400" s="55">
        <f t="shared" ca="1" si="13"/>
        <v>1.7860898034473225E+25</v>
      </c>
      <c r="Q3400" s="56">
        <f t="shared" ca="1" si="14"/>
        <v>4.6438334889630379E+26</v>
      </c>
      <c r="R3400" s="57">
        <f t="shared" ca="1" si="15"/>
        <v>0</v>
      </c>
      <c r="S3400" s="8"/>
      <c r="T3400" s="8"/>
      <c r="U3400" s="8"/>
      <c r="V3400" s="8"/>
      <c r="W3400" s="8"/>
      <c r="X3400" s="8"/>
      <c r="Y3400" s="8"/>
      <c r="Z3400" s="8"/>
    </row>
    <row r="3401" spans="1:26" ht="15.75" customHeight="1">
      <c r="A3401" s="8"/>
      <c r="B3401" s="8"/>
      <c r="C3401" s="8"/>
      <c r="D3401" s="8"/>
      <c r="E3401" s="8"/>
      <c r="F3401" s="8"/>
      <c r="G3401" s="8"/>
      <c r="H3401" s="8"/>
      <c r="I3401" s="8"/>
      <c r="J3401" s="8"/>
      <c r="K3401" s="8"/>
      <c r="L3401" s="8"/>
      <c r="M3401" s="32"/>
      <c r="N3401" s="57" t="str">
        <f t="shared" si="17"/>
        <v/>
      </c>
      <c r="O3401" s="54">
        <f t="shared" ca="1" si="3"/>
        <v>30</v>
      </c>
      <c r="P3401" s="55">
        <f t="shared" ca="1" si="13"/>
        <v>1.8575333955852152E+25</v>
      </c>
      <c r="Q3401" s="56">
        <f t="shared" ca="1" si="14"/>
        <v>4.8295868285215596E+26</v>
      </c>
      <c r="R3401" s="57">
        <f t="shared" ca="1" si="15"/>
        <v>0</v>
      </c>
      <c r="S3401" s="8"/>
      <c r="T3401" s="8"/>
      <c r="U3401" s="8"/>
      <c r="V3401" s="8"/>
      <c r="W3401" s="8"/>
      <c r="X3401" s="8"/>
      <c r="Y3401" s="8"/>
      <c r="Z3401" s="8"/>
    </row>
    <row r="3402" spans="1:26" ht="15.75" customHeight="1">
      <c r="A3402" s="8"/>
      <c r="B3402" s="8"/>
      <c r="C3402" s="8"/>
      <c r="D3402" s="8"/>
      <c r="E3402" s="8"/>
      <c r="F3402" s="8"/>
      <c r="G3402" s="8"/>
      <c r="H3402" s="8"/>
      <c r="I3402" s="8"/>
      <c r="J3402" s="8"/>
      <c r="K3402" s="8"/>
      <c r="L3402" s="8"/>
      <c r="M3402" s="32"/>
      <c r="N3402" s="57" t="str">
        <f t="shared" si="17"/>
        <v/>
      </c>
      <c r="O3402" s="54">
        <f t="shared" ca="1" si="3"/>
        <v>71</v>
      </c>
      <c r="P3402" s="55">
        <f t="shared" ca="1" si="13"/>
        <v>-9.6591736570431193E+24</v>
      </c>
      <c r="Q3402" s="56">
        <f t="shared" ca="1" si="14"/>
        <v>4.7329950919511282E+26</v>
      </c>
      <c r="R3402" s="57">
        <f t="shared" ca="1" si="15"/>
        <v>1</v>
      </c>
      <c r="S3402" s="8"/>
      <c r="T3402" s="8"/>
      <c r="U3402" s="8"/>
      <c r="V3402" s="8"/>
      <c r="W3402" s="8"/>
      <c r="X3402" s="8"/>
      <c r="Y3402" s="8"/>
      <c r="Z3402" s="8"/>
    </row>
    <row r="3403" spans="1:26" ht="15.75" customHeight="1">
      <c r="A3403" s="8"/>
      <c r="B3403" s="8"/>
      <c r="C3403" s="8"/>
      <c r="D3403" s="8"/>
      <c r="E3403" s="8"/>
      <c r="F3403" s="8"/>
      <c r="G3403" s="8"/>
      <c r="H3403" s="8"/>
      <c r="I3403" s="8"/>
      <c r="J3403" s="8"/>
      <c r="K3403" s="8"/>
      <c r="L3403" s="8"/>
      <c r="M3403" s="32"/>
      <c r="N3403" s="57" t="str">
        <f t="shared" si="17"/>
        <v/>
      </c>
      <c r="O3403" s="54">
        <f t="shared" ca="1" si="3"/>
        <v>42</v>
      </c>
      <c r="P3403" s="55">
        <f t="shared" ca="1" si="13"/>
        <v>1.8931980367804514E+25</v>
      </c>
      <c r="Q3403" s="56">
        <f t="shared" ca="1" si="14"/>
        <v>4.9223148956291735E+26</v>
      </c>
      <c r="R3403" s="57">
        <f t="shared" ca="1" si="15"/>
        <v>0</v>
      </c>
      <c r="S3403" s="8"/>
      <c r="T3403" s="8"/>
      <c r="U3403" s="8"/>
      <c r="V3403" s="8"/>
      <c r="W3403" s="8"/>
      <c r="X3403" s="8"/>
      <c r="Y3403" s="8"/>
      <c r="Z3403" s="8"/>
    </row>
    <row r="3404" spans="1:26" ht="15.75" customHeight="1">
      <c r="A3404" s="8"/>
      <c r="B3404" s="8"/>
      <c r="C3404" s="8"/>
      <c r="D3404" s="8"/>
      <c r="E3404" s="8"/>
      <c r="F3404" s="8"/>
      <c r="G3404" s="8"/>
      <c r="H3404" s="8"/>
      <c r="I3404" s="8"/>
      <c r="J3404" s="8"/>
      <c r="K3404" s="8"/>
      <c r="L3404" s="8"/>
      <c r="M3404" s="32"/>
      <c r="N3404" s="57" t="str">
        <f t="shared" si="17"/>
        <v/>
      </c>
      <c r="O3404" s="54">
        <f t="shared" ca="1" si="3"/>
        <v>11</v>
      </c>
      <c r="P3404" s="55">
        <f t="shared" ca="1" si="13"/>
        <v>1.9689259582516693E+25</v>
      </c>
      <c r="Q3404" s="56">
        <f t="shared" ca="1" si="14"/>
        <v>5.1192074914543406E+26</v>
      </c>
      <c r="R3404" s="57">
        <f t="shared" ca="1" si="15"/>
        <v>0</v>
      </c>
      <c r="S3404" s="8"/>
      <c r="T3404" s="8"/>
      <c r="U3404" s="8"/>
      <c r="V3404" s="8"/>
      <c r="W3404" s="8"/>
      <c r="X3404" s="8"/>
      <c r="Y3404" s="8"/>
      <c r="Z3404" s="8"/>
    </row>
    <row r="3405" spans="1:26" ht="15.75" customHeight="1">
      <c r="A3405" s="8"/>
      <c r="B3405" s="8"/>
      <c r="C3405" s="8"/>
      <c r="D3405" s="8"/>
      <c r="E3405" s="8"/>
      <c r="F3405" s="8"/>
      <c r="G3405" s="8"/>
      <c r="H3405" s="8"/>
      <c r="I3405" s="8"/>
      <c r="J3405" s="8"/>
      <c r="K3405" s="8"/>
      <c r="L3405" s="8"/>
      <c r="M3405" s="32"/>
      <c r="N3405" s="57" t="str">
        <f t="shared" si="17"/>
        <v/>
      </c>
      <c r="O3405" s="54">
        <f t="shared" ca="1" si="3"/>
        <v>11</v>
      </c>
      <c r="P3405" s="55">
        <f t="shared" ca="1" si="13"/>
        <v>2.0476829965817364E+25</v>
      </c>
      <c r="Q3405" s="56">
        <f t="shared" ca="1" si="14"/>
        <v>5.323975791112514E+26</v>
      </c>
      <c r="R3405" s="57">
        <f t="shared" ca="1" si="15"/>
        <v>0</v>
      </c>
      <c r="S3405" s="8"/>
      <c r="T3405" s="8"/>
      <c r="U3405" s="8"/>
      <c r="V3405" s="8"/>
      <c r="W3405" s="8"/>
      <c r="X3405" s="8"/>
      <c r="Y3405" s="8"/>
      <c r="Z3405" s="8"/>
    </row>
    <row r="3406" spans="1:26" ht="15.75" customHeight="1">
      <c r="A3406" s="8"/>
      <c r="B3406" s="8"/>
      <c r="C3406" s="8"/>
      <c r="D3406" s="8"/>
      <c r="E3406" s="8"/>
      <c r="F3406" s="8"/>
      <c r="G3406" s="8"/>
      <c r="H3406" s="8"/>
      <c r="I3406" s="8"/>
      <c r="J3406" s="8"/>
      <c r="K3406" s="8"/>
      <c r="L3406" s="8"/>
      <c r="M3406" s="32"/>
      <c r="N3406" s="57" t="str">
        <f t="shared" si="17"/>
        <v/>
      </c>
      <c r="O3406" s="54">
        <f t="shared" ca="1" si="3"/>
        <v>78</v>
      </c>
      <c r="P3406" s="55">
        <f t="shared" ca="1" si="13"/>
        <v>-1.0647951582225029E+25</v>
      </c>
      <c r="Q3406" s="56">
        <f t="shared" ca="1" si="14"/>
        <v>5.2174962752902639E+26</v>
      </c>
      <c r="R3406" s="57">
        <f t="shared" ca="1" si="15"/>
        <v>1</v>
      </c>
      <c r="S3406" s="8"/>
      <c r="T3406" s="8"/>
      <c r="U3406" s="8"/>
      <c r="V3406" s="8"/>
      <c r="W3406" s="8"/>
      <c r="X3406" s="8"/>
      <c r="Y3406" s="8"/>
      <c r="Z3406" s="8"/>
    </row>
    <row r="3407" spans="1:26" ht="15.75" customHeight="1">
      <c r="A3407" s="8"/>
      <c r="B3407" s="8"/>
      <c r="C3407" s="8"/>
      <c r="D3407" s="8"/>
      <c r="E3407" s="8"/>
      <c r="F3407" s="8"/>
      <c r="G3407" s="8"/>
      <c r="H3407" s="8"/>
      <c r="I3407" s="8"/>
      <c r="J3407" s="8"/>
      <c r="K3407" s="8"/>
      <c r="L3407" s="8"/>
      <c r="M3407" s="32"/>
      <c r="N3407" s="57" t="str">
        <f t="shared" si="17"/>
        <v/>
      </c>
      <c r="O3407" s="54">
        <f t="shared" ca="1" si="3"/>
        <v>13</v>
      </c>
      <c r="P3407" s="55">
        <f t="shared" ca="1" si="13"/>
        <v>2.0869985101161055E+25</v>
      </c>
      <c r="Q3407" s="56">
        <f t="shared" ca="1" si="14"/>
        <v>5.4261961263018746E+26</v>
      </c>
      <c r="R3407" s="57">
        <f t="shared" ca="1" si="15"/>
        <v>0</v>
      </c>
      <c r="S3407" s="8"/>
      <c r="T3407" s="8"/>
      <c r="U3407" s="8"/>
      <c r="V3407" s="8"/>
      <c r="W3407" s="8"/>
      <c r="X3407" s="8"/>
      <c r="Y3407" s="8"/>
      <c r="Z3407" s="8"/>
    </row>
    <row r="3408" spans="1:26" ht="15.75" customHeight="1">
      <c r="A3408" s="8"/>
      <c r="B3408" s="8"/>
      <c r="C3408" s="8"/>
      <c r="D3408" s="8"/>
      <c r="E3408" s="8"/>
      <c r="F3408" s="8"/>
      <c r="G3408" s="8"/>
      <c r="H3408" s="8"/>
      <c r="I3408" s="8"/>
      <c r="J3408" s="8"/>
      <c r="K3408" s="8"/>
      <c r="L3408" s="8"/>
      <c r="M3408" s="32"/>
      <c r="N3408" s="57" t="str">
        <f t="shared" si="17"/>
        <v/>
      </c>
      <c r="O3408" s="54">
        <f t="shared" ca="1" si="3"/>
        <v>43</v>
      </c>
      <c r="P3408" s="55">
        <f t="shared" ca="1" si="13"/>
        <v>2.1704784505207498E+25</v>
      </c>
      <c r="Q3408" s="56">
        <f t="shared" ca="1" si="14"/>
        <v>5.6432439713539497E+26</v>
      </c>
      <c r="R3408" s="57">
        <f t="shared" ca="1" si="15"/>
        <v>0</v>
      </c>
      <c r="S3408" s="8"/>
      <c r="T3408" s="8"/>
      <c r="U3408" s="8"/>
      <c r="V3408" s="8"/>
      <c r="W3408" s="8"/>
      <c r="X3408" s="8"/>
      <c r="Y3408" s="8"/>
      <c r="Z3408" s="8"/>
    </row>
    <row r="3409" spans="1:26" ht="15.75" customHeight="1">
      <c r="A3409" s="8"/>
      <c r="B3409" s="8"/>
      <c r="C3409" s="8"/>
      <c r="D3409" s="8"/>
      <c r="E3409" s="8"/>
      <c r="F3409" s="8"/>
      <c r="G3409" s="8"/>
      <c r="H3409" s="8"/>
      <c r="I3409" s="8"/>
      <c r="J3409" s="8"/>
      <c r="K3409" s="8"/>
      <c r="L3409" s="8"/>
      <c r="M3409" s="32"/>
      <c r="N3409" s="57" t="str">
        <f t="shared" si="17"/>
        <v/>
      </c>
      <c r="O3409" s="54">
        <f t="shared" ca="1" si="3"/>
        <v>65</v>
      </c>
      <c r="P3409" s="55">
        <f t="shared" ca="1" si="13"/>
        <v>-1.1286487942707899E+25</v>
      </c>
      <c r="Q3409" s="56">
        <f t="shared" ca="1" si="14"/>
        <v>5.5303790919268706E+26</v>
      </c>
      <c r="R3409" s="57">
        <f t="shared" ca="1" si="15"/>
        <v>1</v>
      </c>
      <c r="S3409" s="8"/>
      <c r="T3409" s="8"/>
      <c r="U3409" s="8"/>
      <c r="V3409" s="8"/>
      <c r="W3409" s="8"/>
      <c r="X3409" s="8"/>
      <c r="Y3409" s="8"/>
      <c r="Z3409" s="8"/>
    </row>
    <row r="3410" spans="1:26" ht="15.75" customHeight="1">
      <c r="A3410" s="8"/>
      <c r="B3410" s="8"/>
      <c r="C3410" s="8"/>
      <c r="D3410" s="8"/>
      <c r="E3410" s="8"/>
      <c r="F3410" s="8"/>
      <c r="G3410" s="8"/>
      <c r="H3410" s="8"/>
      <c r="I3410" s="8"/>
      <c r="J3410" s="8"/>
      <c r="K3410" s="8"/>
      <c r="L3410" s="8"/>
      <c r="M3410" s="32"/>
      <c r="N3410" s="57" t="str">
        <f t="shared" si="17"/>
        <v/>
      </c>
      <c r="O3410" s="54">
        <f t="shared" ca="1" si="3"/>
        <v>11</v>
      </c>
      <c r="P3410" s="55">
        <f t="shared" ca="1" si="13"/>
        <v>2.2121516367707481E+25</v>
      </c>
      <c r="Q3410" s="56">
        <f t="shared" ca="1" si="14"/>
        <v>5.7515942556039454E+26</v>
      </c>
      <c r="R3410" s="57">
        <f t="shared" ca="1" si="15"/>
        <v>0</v>
      </c>
      <c r="S3410" s="8"/>
      <c r="T3410" s="8"/>
      <c r="U3410" s="8"/>
      <c r="V3410" s="8"/>
      <c r="W3410" s="8"/>
      <c r="X3410" s="8"/>
      <c r="Y3410" s="8"/>
      <c r="Z3410" s="8"/>
    </row>
    <row r="3411" spans="1:26" ht="15.75" customHeight="1">
      <c r="A3411" s="8"/>
      <c r="B3411" s="8"/>
      <c r="C3411" s="8"/>
      <c r="D3411" s="8"/>
      <c r="E3411" s="8"/>
      <c r="F3411" s="8"/>
      <c r="G3411" s="8"/>
      <c r="H3411" s="8"/>
      <c r="I3411" s="8"/>
      <c r="J3411" s="8"/>
      <c r="K3411" s="8"/>
      <c r="L3411" s="8"/>
      <c r="M3411" s="32"/>
      <c r="N3411" s="57" t="str">
        <f t="shared" si="17"/>
        <v/>
      </c>
      <c r="O3411" s="54">
        <f t="shared" ca="1" si="3"/>
        <v>37</v>
      </c>
      <c r="P3411" s="55">
        <f t="shared" ca="1" si="13"/>
        <v>2.3006377022415781E+25</v>
      </c>
      <c r="Q3411" s="56">
        <f t="shared" ca="1" si="14"/>
        <v>5.9816580258281029E+26</v>
      </c>
      <c r="R3411" s="57">
        <f t="shared" ca="1" si="15"/>
        <v>0</v>
      </c>
      <c r="S3411" s="8"/>
      <c r="T3411" s="8"/>
      <c r="U3411" s="8"/>
      <c r="V3411" s="8"/>
      <c r="W3411" s="8"/>
      <c r="X3411" s="8"/>
      <c r="Y3411" s="8"/>
      <c r="Z3411" s="8"/>
    </row>
    <row r="3412" spans="1:26" ht="15.75" customHeight="1">
      <c r="A3412" s="8"/>
      <c r="B3412" s="8"/>
      <c r="C3412" s="8"/>
      <c r="D3412" s="8"/>
      <c r="E3412" s="8"/>
      <c r="F3412" s="8"/>
      <c r="G3412" s="8"/>
      <c r="H3412" s="8"/>
      <c r="I3412" s="8"/>
      <c r="J3412" s="8"/>
      <c r="K3412" s="8"/>
      <c r="L3412" s="8"/>
      <c r="M3412" s="32"/>
      <c r="N3412" s="57" t="str">
        <f t="shared" si="17"/>
        <v/>
      </c>
      <c r="O3412" s="54">
        <f t="shared" ca="1" si="3"/>
        <v>98</v>
      </c>
      <c r="P3412" s="55">
        <f t="shared" ca="1" si="13"/>
        <v>-1.1963316051656205E+25</v>
      </c>
      <c r="Q3412" s="56">
        <f t="shared" ca="1" si="14"/>
        <v>5.8620248653115405E+26</v>
      </c>
      <c r="R3412" s="57">
        <f t="shared" ca="1" si="15"/>
        <v>1</v>
      </c>
      <c r="S3412" s="8"/>
      <c r="T3412" s="8"/>
      <c r="U3412" s="8"/>
      <c r="V3412" s="8"/>
      <c r="W3412" s="8"/>
      <c r="X3412" s="8"/>
      <c r="Y3412" s="8"/>
      <c r="Z3412" s="8"/>
    </row>
    <row r="3413" spans="1:26" ht="15.75" customHeight="1">
      <c r="A3413" s="8"/>
      <c r="B3413" s="8"/>
      <c r="C3413" s="8"/>
      <c r="D3413" s="8"/>
      <c r="E3413" s="8"/>
      <c r="F3413" s="8"/>
      <c r="G3413" s="8"/>
      <c r="H3413" s="8"/>
      <c r="I3413" s="8"/>
      <c r="J3413" s="8"/>
      <c r="K3413" s="8"/>
      <c r="L3413" s="8"/>
      <c r="M3413" s="32"/>
      <c r="N3413" s="57" t="str">
        <f t="shared" si="17"/>
        <v/>
      </c>
      <c r="O3413" s="54">
        <f t="shared" ca="1" si="3"/>
        <v>75</v>
      </c>
      <c r="P3413" s="55">
        <f t="shared" ca="1" si="13"/>
        <v>-1.1724049730623082E+25</v>
      </c>
      <c r="Q3413" s="56">
        <f t="shared" ca="1" si="14"/>
        <v>5.7447843680053099E+26</v>
      </c>
      <c r="R3413" s="57">
        <f t="shared" ca="1" si="15"/>
        <v>2</v>
      </c>
      <c r="S3413" s="8"/>
      <c r="T3413" s="8"/>
      <c r="U3413" s="8"/>
      <c r="V3413" s="8"/>
      <c r="W3413" s="8"/>
      <c r="X3413" s="8"/>
      <c r="Y3413" s="8"/>
      <c r="Z3413" s="8"/>
    </row>
    <row r="3414" spans="1:26" ht="15.75" customHeight="1">
      <c r="A3414" s="8"/>
      <c r="B3414" s="8"/>
      <c r="C3414" s="8"/>
      <c r="D3414" s="8"/>
      <c r="E3414" s="8"/>
      <c r="F3414" s="8"/>
      <c r="G3414" s="8"/>
      <c r="H3414" s="8"/>
      <c r="I3414" s="8"/>
      <c r="J3414" s="8"/>
      <c r="K3414" s="8"/>
      <c r="L3414" s="8"/>
      <c r="M3414" s="32"/>
      <c r="N3414" s="57" t="str">
        <f t="shared" si="17"/>
        <v/>
      </c>
      <c r="O3414" s="54">
        <f t="shared" ca="1" si="3"/>
        <v>72</v>
      </c>
      <c r="P3414" s="55">
        <f t="shared" ca="1" si="13"/>
        <v>-1.148956873601062E+25</v>
      </c>
      <c r="Q3414" s="56">
        <f t="shared" ca="1" si="14"/>
        <v>5.6298886806452035E+26</v>
      </c>
      <c r="R3414" s="57">
        <f t="shared" ca="1" si="15"/>
        <v>3</v>
      </c>
      <c r="S3414" s="8"/>
      <c r="T3414" s="8"/>
      <c r="U3414" s="8"/>
      <c r="V3414" s="8"/>
      <c r="W3414" s="8"/>
      <c r="X3414" s="8"/>
      <c r="Y3414" s="8"/>
      <c r="Z3414" s="8"/>
    </row>
    <row r="3415" spans="1:26" ht="15.75" customHeight="1">
      <c r="A3415" s="8"/>
      <c r="B3415" s="8"/>
      <c r="C3415" s="8"/>
      <c r="D3415" s="8"/>
      <c r="E3415" s="8"/>
      <c r="F3415" s="8"/>
      <c r="G3415" s="8"/>
      <c r="H3415" s="8"/>
      <c r="I3415" s="8"/>
      <c r="J3415" s="8"/>
      <c r="K3415" s="8"/>
      <c r="L3415" s="8"/>
      <c r="M3415" s="32"/>
      <c r="N3415" s="57" t="str">
        <f t="shared" si="17"/>
        <v/>
      </c>
      <c r="O3415" s="54">
        <f t="shared" ca="1" si="3"/>
        <v>7</v>
      </c>
      <c r="P3415" s="55">
        <f t="shared" ca="1" si="13"/>
        <v>2.2519554722580816E+25</v>
      </c>
      <c r="Q3415" s="56">
        <f t="shared" ca="1" si="14"/>
        <v>5.8550842278710113E+26</v>
      </c>
      <c r="R3415" s="57">
        <f t="shared" ca="1" si="15"/>
        <v>0</v>
      </c>
      <c r="S3415" s="8"/>
      <c r="T3415" s="8"/>
      <c r="U3415" s="8"/>
      <c r="V3415" s="8"/>
      <c r="W3415" s="8"/>
      <c r="X3415" s="8"/>
      <c r="Y3415" s="8"/>
      <c r="Z3415" s="8"/>
    </row>
    <row r="3416" spans="1:26" ht="15.75" customHeight="1">
      <c r="A3416" s="8"/>
      <c r="B3416" s="8"/>
      <c r="C3416" s="8"/>
      <c r="D3416" s="8"/>
      <c r="E3416" s="8"/>
      <c r="F3416" s="8"/>
      <c r="G3416" s="8"/>
      <c r="H3416" s="8"/>
      <c r="I3416" s="8"/>
      <c r="J3416" s="8"/>
      <c r="K3416" s="8"/>
      <c r="L3416" s="8"/>
      <c r="M3416" s="32"/>
      <c r="N3416" s="57" t="str">
        <f t="shared" si="17"/>
        <v/>
      </c>
      <c r="O3416" s="54">
        <f t="shared" ca="1" si="3"/>
        <v>85</v>
      </c>
      <c r="P3416" s="55">
        <f t="shared" ca="1" si="13"/>
        <v>-1.1710168455742022E+25</v>
      </c>
      <c r="Q3416" s="56">
        <f t="shared" ca="1" si="14"/>
        <v>5.7379825433135914E+26</v>
      </c>
      <c r="R3416" s="57">
        <f t="shared" ca="1" si="15"/>
        <v>1</v>
      </c>
      <c r="S3416" s="8"/>
      <c r="T3416" s="8"/>
      <c r="U3416" s="8"/>
      <c r="V3416" s="8"/>
      <c r="W3416" s="8"/>
      <c r="X3416" s="8"/>
      <c r="Y3416" s="8"/>
      <c r="Z3416" s="8"/>
    </row>
    <row r="3417" spans="1:26" ht="15.75" customHeight="1">
      <c r="A3417" s="8"/>
      <c r="B3417" s="8"/>
      <c r="C3417" s="8"/>
      <c r="D3417" s="8"/>
      <c r="E3417" s="8"/>
      <c r="F3417" s="8"/>
      <c r="G3417" s="8"/>
      <c r="H3417" s="8"/>
      <c r="I3417" s="8"/>
      <c r="J3417" s="8"/>
      <c r="K3417" s="8"/>
      <c r="L3417" s="8"/>
      <c r="M3417" s="32"/>
      <c r="N3417" s="57" t="str">
        <f t="shared" si="17"/>
        <v/>
      </c>
      <c r="O3417" s="54">
        <f t="shared" ca="1" si="3"/>
        <v>38</v>
      </c>
      <c r="P3417" s="55">
        <f t="shared" ca="1" si="13"/>
        <v>2.2951930173254368E+25</v>
      </c>
      <c r="Q3417" s="56">
        <f t="shared" ca="1" si="14"/>
        <v>5.9675018450461352E+26</v>
      </c>
      <c r="R3417" s="57">
        <f t="shared" ca="1" si="15"/>
        <v>0</v>
      </c>
      <c r="S3417" s="8"/>
      <c r="T3417" s="8"/>
      <c r="U3417" s="8"/>
      <c r="V3417" s="8"/>
      <c r="W3417" s="8"/>
      <c r="X3417" s="8"/>
      <c r="Y3417" s="8"/>
      <c r="Z3417" s="8"/>
    </row>
    <row r="3418" spans="1:26" ht="15.75" customHeight="1">
      <c r="A3418" s="8"/>
      <c r="B3418" s="8"/>
      <c r="C3418" s="8"/>
      <c r="D3418" s="8"/>
      <c r="E3418" s="8"/>
      <c r="F3418" s="8"/>
      <c r="G3418" s="8"/>
      <c r="H3418" s="8"/>
      <c r="I3418" s="8"/>
      <c r="J3418" s="8"/>
      <c r="K3418" s="8"/>
      <c r="L3418" s="8"/>
      <c r="M3418" s="32"/>
      <c r="N3418" s="57" t="str">
        <f t="shared" si="17"/>
        <v/>
      </c>
      <c r="O3418" s="54">
        <f t="shared" ca="1" si="3"/>
        <v>83</v>
      </c>
      <c r="P3418" s="55">
        <f t="shared" ca="1" si="13"/>
        <v>-1.193500369009227E+25</v>
      </c>
      <c r="Q3418" s="56">
        <f t="shared" ca="1" si="14"/>
        <v>5.8481518081452127E+26</v>
      </c>
      <c r="R3418" s="57">
        <f t="shared" ca="1" si="15"/>
        <v>1</v>
      </c>
      <c r="S3418" s="8"/>
      <c r="T3418" s="8"/>
      <c r="U3418" s="8"/>
      <c r="V3418" s="8"/>
      <c r="W3418" s="8"/>
      <c r="X3418" s="8"/>
      <c r="Y3418" s="8"/>
      <c r="Z3418" s="8"/>
    </row>
    <row r="3419" spans="1:26" ht="15.75" customHeight="1">
      <c r="A3419" s="8"/>
      <c r="B3419" s="8"/>
      <c r="C3419" s="8"/>
      <c r="D3419" s="8"/>
      <c r="E3419" s="8"/>
      <c r="F3419" s="8"/>
      <c r="G3419" s="8"/>
      <c r="H3419" s="8"/>
      <c r="I3419" s="8"/>
      <c r="J3419" s="8"/>
      <c r="K3419" s="8"/>
      <c r="L3419" s="8"/>
      <c r="M3419" s="32"/>
      <c r="N3419" s="57" t="str">
        <f t="shared" si="17"/>
        <v/>
      </c>
      <c r="O3419" s="54">
        <f t="shared" ca="1" si="3"/>
        <v>79</v>
      </c>
      <c r="P3419" s="55">
        <f t="shared" ca="1" si="13"/>
        <v>-1.1696303616290427E+25</v>
      </c>
      <c r="Q3419" s="56">
        <f t="shared" ca="1" si="14"/>
        <v>5.7311887719823084E+26</v>
      </c>
      <c r="R3419" s="57">
        <f t="shared" ca="1" si="15"/>
        <v>2</v>
      </c>
      <c r="S3419" s="8"/>
      <c r="T3419" s="8"/>
      <c r="U3419" s="8"/>
      <c r="V3419" s="8"/>
      <c r="W3419" s="8"/>
      <c r="X3419" s="8"/>
      <c r="Y3419" s="8"/>
      <c r="Z3419" s="8"/>
    </row>
    <row r="3420" spans="1:26" ht="15.75" customHeight="1">
      <c r="A3420" s="8"/>
      <c r="B3420" s="8"/>
      <c r="C3420" s="8"/>
      <c r="D3420" s="8"/>
      <c r="E3420" s="8"/>
      <c r="F3420" s="8"/>
      <c r="G3420" s="8"/>
      <c r="H3420" s="8"/>
      <c r="I3420" s="8"/>
      <c r="J3420" s="8"/>
      <c r="K3420" s="8"/>
      <c r="L3420" s="8"/>
      <c r="M3420" s="32"/>
      <c r="N3420" s="57" t="str">
        <f t="shared" si="17"/>
        <v/>
      </c>
      <c r="O3420" s="54">
        <f t="shared" ca="1" si="3"/>
        <v>82</v>
      </c>
      <c r="P3420" s="55">
        <f t="shared" ca="1" si="13"/>
        <v>-1.1462377543964617E+25</v>
      </c>
      <c r="Q3420" s="56">
        <f t="shared" ca="1" si="14"/>
        <v>5.6165649965426622E+26</v>
      </c>
      <c r="R3420" s="57">
        <f t="shared" ca="1" si="15"/>
        <v>3</v>
      </c>
      <c r="S3420" s="8"/>
      <c r="T3420" s="8"/>
      <c r="U3420" s="8"/>
      <c r="V3420" s="8"/>
      <c r="W3420" s="8"/>
      <c r="X3420" s="8"/>
      <c r="Y3420" s="8"/>
      <c r="Z3420" s="8"/>
    </row>
    <row r="3421" spans="1:26" ht="15.75" customHeight="1">
      <c r="A3421" s="8"/>
      <c r="B3421" s="8"/>
      <c r="C3421" s="8"/>
      <c r="D3421" s="8"/>
      <c r="E3421" s="8"/>
      <c r="F3421" s="8"/>
      <c r="G3421" s="8"/>
      <c r="H3421" s="8"/>
      <c r="I3421" s="8"/>
      <c r="J3421" s="8"/>
      <c r="K3421" s="8"/>
      <c r="L3421" s="8"/>
      <c r="M3421" s="32"/>
      <c r="N3421" s="57" t="str">
        <f t="shared" si="17"/>
        <v/>
      </c>
      <c r="O3421" s="54">
        <f t="shared" ca="1" si="3"/>
        <v>89</v>
      </c>
      <c r="P3421" s="55">
        <f t="shared" ca="1" si="13"/>
        <v>-1.1233129993085324E+25</v>
      </c>
      <c r="Q3421" s="56">
        <f t="shared" ca="1" si="14"/>
        <v>5.5042336966118088E+26</v>
      </c>
      <c r="R3421" s="57">
        <f t="shared" ca="1" si="15"/>
        <v>4</v>
      </c>
      <c r="S3421" s="8"/>
      <c r="T3421" s="8"/>
      <c r="U3421" s="8"/>
      <c r="V3421" s="8"/>
      <c r="W3421" s="8"/>
      <c r="X3421" s="8"/>
      <c r="Y3421" s="8"/>
      <c r="Z3421" s="8"/>
    </row>
    <row r="3422" spans="1:26" ht="15.75" customHeight="1">
      <c r="A3422" s="8"/>
      <c r="B3422" s="8"/>
      <c r="C3422" s="8"/>
      <c r="D3422" s="8"/>
      <c r="E3422" s="8"/>
      <c r="F3422" s="8"/>
      <c r="G3422" s="8"/>
      <c r="H3422" s="8"/>
      <c r="I3422" s="8"/>
      <c r="J3422" s="8"/>
      <c r="K3422" s="8"/>
      <c r="L3422" s="8"/>
      <c r="M3422" s="32"/>
      <c r="N3422" s="57" t="str">
        <f t="shared" si="17"/>
        <v/>
      </c>
      <c r="O3422" s="54">
        <f t="shared" ca="1" si="3"/>
        <v>58</v>
      </c>
      <c r="P3422" s="55">
        <f t="shared" ca="1" si="13"/>
        <v>2.2016934786447238E+25</v>
      </c>
      <c r="Q3422" s="56">
        <f t="shared" ca="1" si="14"/>
        <v>5.7244030444762808E+26</v>
      </c>
      <c r="R3422" s="57">
        <f t="shared" ca="1" si="15"/>
        <v>0</v>
      </c>
      <c r="S3422" s="8"/>
      <c r="T3422" s="8"/>
      <c r="U3422" s="8"/>
      <c r="V3422" s="8"/>
      <c r="W3422" s="8"/>
      <c r="X3422" s="8"/>
      <c r="Y3422" s="8"/>
      <c r="Z3422" s="8"/>
    </row>
    <row r="3423" spans="1:26" ht="15.75" customHeight="1">
      <c r="A3423" s="8"/>
      <c r="B3423" s="8"/>
      <c r="C3423" s="8"/>
      <c r="D3423" s="8"/>
      <c r="E3423" s="8"/>
      <c r="F3423" s="8"/>
      <c r="G3423" s="8"/>
      <c r="H3423" s="8"/>
      <c r="I3423" s="8"/>
      <c r="J3423" s="8"/>
      <c r="K3423" s="8"/>
      <c r="L3423" s="8"/>
      <c r="M3423" s="32"/>
      <c r="N3423" s="57" t="str">
        <f t="shared" si="17"/>
        <v/>
      </c>
      <c r="O3423" s="54">
        <f t="shared" ca="1" si="3"/>
        <v>6</v>
      </c>
      <c r="P3423" s="55">
        <f t="shared" ca="1" si="13"/>
        <v>2.2897612177905126E+25</v>
      </c>
      <c r="Q3423" s="56">
        <f t="shared" ca="1" si="14"/>
        <v>5.9533791662553322E+26</v>
      </c>
      <c r="R3423" s="57">
        <f t="shared" ca="1" si="15"/>
        <v>0</v>
      </c>
      <c r="S3423" s="8"/>
      <c r="T3423" s="8"/>
      <c r="U3423" s="8"/>
      <c r="V3423" s="8"/>
      <c r="W3423" s="8"/>
      <c r="X3423" s="8"/>
      <c r="Y3423" s="8"/>
      <c r="Z3423" s="8"/>
    </row>
    <row r="3424" spans="1:26" ht="15.75" customHeight="1">
      <c r="A3424" s="8"/>
      <c r="B3424" s="8"/>
      <c r="C3424" s="8"/>
      <c r="D3424" s="8"/>
      <c r="E3424" s="8"/>
      <c r="F3424" s="8"/>
      <c r="G3424" s="8"/>
      <c r="H3424" s="8"/>
      <c r="I3424" s="8"/>
      <c r="J3424" s="8"/>
      <c r="K3424" s="8"/>
      <c r="L3424" s="8"/>
      <c r="M3424" s="32"/>
      <c r="N3424" s="57" t="str">
        <f t="shared" si="17"/>
        <v/>
      </c>
      <c r="O3424" s="54">
        <f t="shared" ca="1" si="3"/>
        <v>100</v>
      </c>
      <c r="P3424" s="55">
        <f t="shared" ca="1" si="13"/>
        <v>-1.1906758332510665E+25</v>
      </c>
      <c r="Q3424" s="56">
        <f t="shared" ca="1" si="14"/>
        <v>5.8343115829302254E+26</v>
      </c>
      <c r="R3424" s="57">
        <f t="shared" ca="1" si="15"/>
        <v>1</v>
      </c>
      <c r="S3424" s="8"/>
      <c r="T3424" s="8"/>
      <c r="U3424" s="8"/>
      <c r="V3424" s="8"/>
      <c r="W3424" s="8"/>
      <c r="X3424" s="8"/>
      <c r="Y3424" s="8"/>
      <c r="Z3424" s="8"/>
    </row>
    <row r="3425" spans="1:26" ht="15.75" customHeight="1">
      <c r="A3425" s="8"/>
      <c r="B3425" s="8"/>
      <c r="C3425" s="8"/>
      <c r="D3425" s="8"/>
      <c r="E3425" s="8"/>
      <c r="F3425" s="8"/>
      <c r="G3425" s="8"/>
      <c r="H3425" s="8"/>
      <c r="I3425" s="8"/>
      <c r="J3425" s="8"/>
      <c r="K3425" s="8"/>
      <c r="L3425" s="8"/>
      <c r="M3425" s="32"/>
      <c r="N3425" s="57" t="str">
        <f t="shared" si="17"/>
        <v/>
      </c>
      <c r="O3425" s="54">
        <f t="shared" ca="1" si="3"/>
        <v>42</v>
      </c>
      <c r="P3425" s="55">
        <f t="shared" ca="1" si="13"/>
        <v>2.3337246331720904E+25</v>
      </c>
      <c r="Q3425" s="56">
        <f t="shared" ca="1" si="14"/>
        <v>6.0676840462474346E+26</v>
      </c>
      <c r="R3425" s="57">
        <f t="shared" ca="1" si="15"/>
        <v>0</v>
      </c>
      <c r="S3425" s="8"/>
      <c r="T3425" s="8"/>
      <c r="U3425" s="8"/>
      <c r="V3425" s="8"/>
      <c r="W3425" s="8"/>
      <c r="X3425" s="8"/>
      <c r="Y3425" s="8"/>
      <c r="Z3425" s="8"/>
    </row>
    <row r="3426" spans="1:26" ht="15.75" customHeight="1">
      <c r="A3426" s="8"/>
      <c r="B3426" s="8"/>
      <c r="C3426" s="8"/>
      <c r="D3426" s="8"/>
      <c r="E3426" s="8"/>
      <c r="F3426" s="8"/>
      <c r="G3426" s="8"/>
      <c r="H3426" s="8"/>
      <c r="I3426" s="8"/>
      <c r="J3426" s="8"/>
      <c r="K3426" s="8"/>
      <c r="L3426" s="8"/>
      <c r="M3426" s="32"/>
      <c r="N3426" s="57" t="str">
        <f t="shared" si="17"/>
        <v/>
      </c>
      <c r="O3426" s="54">
        <f t="shared" ca="1" si="3"/>
        <v>35</v>
      </c>
      <c r="P3426" s="55">
        <f t="shared" ca="1" si="13"/>
        <v>2.4270736184989738E+25</v>
      </c>
      <c r="Q3426" s="56">
        <f t="shared" ca="1" si="14"/>
        <v>6.3103914080973316E+26</v>
      </c>
      <c r="R3426" s="57">
        <f t="shared" ca="1" si="15"/>
        <v>0</v>
      </c>
      <c r="S3426" s="8"/>
      <c r="T3426" s="8"/>
      <c r="U3426" s="8"/>
      <c r="V3426" s="8"/>
      <c r="W3426" s="8"/>
      <c r="X3426" s="8"/>
      <c r="Y3426" s="8"/>
      <c r="Z3426" s="8"/>
    </row>
    <row r="3427" spans="1:26" ht="15.75" customHeight="1">
      <c r="A3427" s="8"/>
      <c r="B3427" s="8"/>
      <c r="C3427" s="8"/>
      <c r="D3427" s="8"/>
      <c r="E3427" s="8"/>
      <c r="F3427" s="8"/>
      <c r="G3427" s="8"/>
      <c r="H3427" s="8"/>
      <c r="I3427" s="8"/>
      <c r="J3427" s="8"/>
      <c r="K3427" s="8"/>
      <c r="L3427" s="8"/>
      <c r="M3427" s="32"/>
      <c r="N3427" s="57" t="str">
        <f t="shared" si="17"/>
        <v/>
      </c>
      <c r="O3427" s="54">
        <f t="shared" ca="1" si="3"/>
        <v>20</v>
      </c>
      <c r="P3427" s="55">
        <f t="shared" ca="1" si="13"/>
        <v>2.5241565632389328E+25</v>
      </c>
      <c r="Q3427" s="56">
        <f t="shared" ca="1" si="14"/>
        <v>6.5628070644212251E+26</v>
      </c>
      <c r="R3427" s="57">
        <f t="shared" ca="1" si="15"/>
        <v>0</v>
      </c>
      <c r="S3427" s="8"/>
      <c r="T3427" s="8"/>
      <c r="U3427" s="8"/>
      <c r="V3427" s="8"/>
      <c r="W3427" s="8"/>
      <c r="X3427" s="8"/>
      <c r="Y3427" s="8"/>
      <c r="Z3427" s="8"/>
    </row>
    <row r="3428" spans="1:26" ht="15.75" customHeight="1">
      <c r="A3428" s="8"/>
      <c r="B3428" s="8"/>
      <c r="C3428" s="8"/>
      <c r="D3428" s="8"/>
      <c r="E3428" s="8"/>
      <c r="F3428" s="8"/>
      <c r="G3428" s="8"/>
      <c r="H3428" s="8"/>
      <c r="I3428" s="8"/>
      <c r="J3428" s="8"/>
      <c r="K3428" s="8"/>
      <c r="L3428" s="8"/>
      <c r="M3428" s="32"/>
      <c r="N3428" s="57" t="str">
        <f t="shared" si="17"/>
        <v/>
      </c>
      <c r="O3428" s="54">
        <f t="shared" ca="1" si="3"/>
        <v>89</v>
      </c>
      <c r="P3428" s="55">
        <f t="shared" ca="1" si="13"/>
        <v>-1.312561412884245E+25</v>
      </c>
      <c r="Q3428" s="56">
        <f t="shared" ca="1" si="14"/>
        <v>6.4315509231328003E+26</v>
      </c>
      <c r="R3428" s="57">
        <f t="shared" ca="1" si="15"/>
        <v>1</v>
      </c>
      <c r="S3428" s="8"/>
      <c r="T3428" s="8"/>
      <c r="U3428" s="8"/>
      <c r="V3428" s="8"/>
      <c r="W3428" s="8"/>
      <c r="X3428" s="8"/>
      <c r="Y3428" s="8"/>
      <c r="Z3428" s="8"/>
    </row>
    <row r="3429" spans="1:26" ht="15.75" customHeight="1">
      <c r="A3429" s="8"/>
      <c r="B3429" s="8"/>
      <c r="C3429" s="8"/>
      <c r="D3429" s="8"/>
      <c r="E3429" s="8"/>
      <c r="F3429" s="8"/>
      <c r="G3429" s="8"/>
      <c r="H3429" s="8"/>
      <c r="I3429" s="8"/>
      <c r="J3429" s="8"/>
      <c r="K3429" s="8"/>
      <c r="L3429" s="8"/>
      <c r="M3429" s="32"/>
      <c r="N3429" s="57" t="str">
        <f t="shared" si="17"/>
        <v/>
      </c>
      <c r="O3429" s="54">
        <f t="shared" ca="1" si="3"/>
        <v>95</v>
      </c>
      <c r="P3429" s="55">
        <f t="shared" ca="1" si="13"/>
        <v>-1.28631018462656E+25</v>
      </c>
      <c r="Q3429" s="56">
        <f t="shared" ca="1" si="14"/>
        <v>6.3029199046701444E+26</v>
      </c>
      <c r="R3429" s="57">
        <f t="shared" ca="1" si="15"/>
        <v>2</v>
      </c>
      <c r="S3429" s="8"/>
      <c r="T3429" s="8"/>
      <c r="U3429" s="8"/>
      <c r="V3429" s="8"/>
      <c r="W3429" s="8"/>
      <c r="X3429" s="8"/>
      <c r="Y3429" s="8"/>
      <c r="Z3429" s="8"/>
    </row>
    <row r="3430" spans="1:26" ht="15.75" customHeight="1">
      <c r="A3430" s="8"/>
      <c r="B3430" s="8"/>
      <c r="C3430" s="8"/>
      <c r="D3430" s="8"/>
      <c r="E3430" s="8"/>
      <c r="F3430" s="8"/>
      <c r="G3430" s="8"/>
      <c r="H3430" s="8"/>
      <c r="I3430" s="8"/>
      <c r="J3430" s="8"/>
      <c r="K3430" s="8"/>
      <c r="L3430" s="8"/>
      <c r="M3430" s="32"/>
      <c r="N3430" s="57" t="str">
        <f t="shared" si="17"/>
        <v/>
      </c>
      <c r="O3430" s="54">
        <f t="shared" ca="1" si="3"/>
        <v>22</v>
      </c>
      <c r="P3430" s="55">
        <f t="shared" ca="1" si="13"/>
        <v>2.5211679618680576E+25</v>
      </c>
      <c r="Q3430" s="56">
        <f t="shared" ca="1" si="14"/>
        <v>6.5550367008569501E+26</v>
      </c>
      <c r="R3430" s="57">
        <f t="shared" ca="1" si="15"/>
        <v>0</v>
      </c>
      <c r="S3430" s="8"/>
      <c r="T3430" s="8"/>
      <c r="U3430" s="8"/>
      <c r="V3430" s="8"/>
      <c r="W3430" s="8"/>
      <c r="X3430" s="8"/>
      <c r="Y3430" s="8"/>
      <c r="Z3430" s="8"/>
    </row>
    <row r="3431" spans="1:26" ht="15.75" customHeight="1">
      <c r="A3431" s="8"/>
      <c r="B3431" s="8"/>
      <c r="C3431" s="8"/>
      <c r="D3431" s="8"/>
      <c r="E3431" s="8"/>
      <c r="F3431" s="8"/>
      <c r="G3431" s="8"/>
      <c r="H3431" s="8"/>
      <c r="I3431" s="8"/>
      <c r="J3431" s="8"/>
      <c r="K3431" s="8"/>
      <c r="L3431" s="8"/>
      <c r="M3431" s="32"/>
      <c r="N3431" s="57" t="str">
        <f t="shared" si="17"/>
        <v/>
      </c>
      <c r="O3431" s="54">
        <f t="shared" ca="1" si="3"/>
        <v>9</v>
      </c>
      <c r="P3431" s="55">
        <f t="shared" ca="1" si="13"/>
        <v>2.62201468034278E+25</v>
      </c>
      <c r="Q3431" s="56">
        <f t="shared" ca="1" si="14"/>
        <v>6.8172381688912285E+26</v>
      </c>
      <c r="R3431" s="57">
        <f t="shared" ca="1" si="15"/>
        <v>0</v>
      </c>
      <c r="S3431" s="8"/>
      <c r="T3431" s="8"/>
      <c r="U3431" s="8"/>
      <c r="V3431" s="8"/>
      <c r="W3431" s="8"/>
      <c r="X3431" s="8"/>
      <c r="Y3431" s="8"/>
      <c r="Z3431" s="8"/>
    </row>
    <row r="3432" spans="1:26" ht="15.75" customHeight="1">
      <c r="A3432" s="8"/>
      <c r="B3432" s="8"/>
      <c r="C3432" s="8"/>
      <c r="D3432" s="8"/>
      <c r="E3432" s="8"/>
      <c r="F3432" s="8"/>
      <c r="G3432" s="8"/>
      <c r="H3432" s="8"/>
      <c r="I3432" s="8"/>
      <c r="J3432" s="8"/>
      <c r="K3432" s="8"/>
      <c r="L3432" s="8"/>
      <c r="M3432" s="32"/>
      <c r="N3432" s="57" t="str">
        <f t="shared" si="17"/>
        <v/>
      </c>
      <c r="O3432" s="54">
        <f t="shared" ca="1" si="3"/>
        <v>28</v>
      </c>
      <c r="P3432" s="55">
        <f t="shared" ca="1" si="13"/>
        <v>2.7268952675564913E+25</v>
      </c>
      <c r="Q3432" s="56">
        <f t="shared" ca="1" si="14"/>
        <v>7.0899276956468776E+26</v>
      </c>
      <c r="R3432" s="57">
        <f t="shared" ca="1" si="15"/>
        <v>0</v>
      </c>
      <c r="S3432" s="8"/>
      <c r="T3432" s="8"/>
      <c r="U3432" s="8"/>
      <c r="V3432" s="8"/>
      <c r="W3432" s="8"/>
      <c r="X3432" s="8"/>
      <c r="Y3432" s="8"/>
      <c r="Z3432" s="8"/>
    </row>
    <row r="3433" spans="1:26" ht="15.75" customHeight="1">
      <c r="A3433" s="8"/>
      <c r="B3433" s="8"/>
      <c r="C3433" s="8"/>
      <c r="D3433" s="8"/>
      <c r="E3433" s="8"/>
      <c r="F3433" s="8"/>
      <c r="G3433" s="8"/>
      <c r="H3433" s="8"/>
      <c r="I3433" s="8"/>
      <c r="J3433" s="8"/>
      <c r="K3433" s="8"/>
      <c r="L3433" s="8"/>
      <c r="M3433" s="32"/>
      <c r="N3433" s="57" t="str">
        <f t="shared" si="17"/>
        <v/>
      </c>
      <c r="O3433" s="54">
        <f t="shared" ca="1" si="3"/>
        <v>26</v>
      </c>
      <c r="P3433" s="55">
        <f t="shared" ca="1" si="13"/>
        <v>2.8359710782587511E+25</v>
      </c>
      <c r="Q3433" s="56">
        <f t="shared" ca="1" si="14"/>
        <v>7.3735248034727521E+26</v>
      </c>
      <c r="R3433" s="57">
        <f t="shared" ca="1" si="15"/>
        <v>0</v>
      </c>
      <c r="S3433" s="8"/>
      <c r="T3433" s="8"/>
      <c r="U3433" s="8"/>
      <c r="V3433" s="8"/>
      <c r="W3433" s="8"/>
      <c r="X3433" s="8"/>
      <c r="Y3433" s="8"/>
      <c r="Z3433" s="8"/>
    </row>
    <row r="3434" spans="1:26" ht="15.75" customHeight="1">
      <c r="A3434" s="8"/>
      <c r="B3434" s="8"/>
      <c r="C3434" s="8"/>
      <c r="D3434" s="8"/>
      <c r="E3434" s="8"/>
      <c r="F3434" s="8"/>
      <c r="G3434" s="8"/>
      <c r="H3434" s="8"/>
      <c r="I3434" s="8"/>
      <c r="J3434" s="8"/>
      <c r="K3434" s="8"/>
      <c r="L3434" s="8"/>
      <c r="M3434" s="32"/>
      <c r="N3434" s="57" t="str">
        <f t="shared" si="17"/>
        <v/>
      </c>
      <c r="O3434" s="54">
        <f t="shared" ca="1" si="3"/>
        <v>52</v>
      </c>
      <c r="P3434" s="55">
        <f t="shared" ca="1" si="13"/>
        <v>2.949409921389101E+25</v>
      </c>
      <c r="Q3434" s="56">
        <f t="shared" ca="1" si="14"/>
        <v>7.6684657956116627E+26</v>
      </c>
      <c r="R3434" s="57">
        <f t="shared" ca="1" si="15"/>
        <v>0</v>
      </c>
      <c r="S3434" s="8"/>
      <c r="T3434" s="8"/>
      <c r="U3434" s="8"/>
      <c r="V3434" s="8"/>
      <c r="W3434" s="8"/>
      <c r="X3434" s="8"/>
      <c r="Y3434" s="8"/>
      <c r="Z3434" s="8"/>
    </row>
    <row r="3435" spans="1:26" ht="15.75" customHeight="1">
      <c r="A3435" s="8"/>
      <c r="B3435" s="8"/>
      <c r="C3435" s="8"/>
      <c r="D3435" s="8"/>
      <c r="E3435" s="8"/>
      <c r="F3435" s="8"/>
      <c r="G3435" s="8"/>
      <c r="H3435" s="8"/>
      <c r="I3435" s="8"/>
      <c r="J3435" s="8"/>
      <c r="K3435" s="8"/>
      <c r="L3435" s="8"/>
      <c r="M3435" s="32"/>
      <c r="N3435" s="57" t="str">
        <f t="shared" si="17"/>
        <v/>
      </c>
      <c r="O3435" s="54">
        <f t="shared" ca="1" si="3"/>
        <v>88</v>
      </c>
      <c r="P3435" s="55">
        <f t="shared" ca="1" si="13"/>
        <v>-1.5336931591223326E+25</v>
      </c>
      <c r="Q3435" s="56">
        <f t="shared" ca="1" si="14"/>
        <v>7.515096479699429E+26</v>
      </c>
      <c r="R3435" s="57">
        <f t="shared" ca="1" si="15"/>
        <v>1</v>
      </c>
      <c r="S3435" s="8"/>
      <c r="T3435" s="8"/>
      <c r="U3435" s="8"/>
      <c r="V3435" s="8"/>
      <c r="W3435" s="8"/>
      <c r="X3435" s="8"/>
      <c r="Y3435" s="8"/>
      <c r="Z3435" s="8"/>
    </row>
    <row r="3436" spans="1:26" ht="15.75" customHeight="1">
      <c r="A3436" s="8"/>
      <c r="B3436" s="8"/>
      <c r="C3436" s="8"/>
      <c r="D3436" s="8"/>
      <c r="E3436" s="8"/>
      <c r="F3436" s="8"/>
      <c r="G3436" s="8"/>
      <c r="H3436" s="8"/>
      <c r="I3436" s="8"/>
      <c r="J3436" s="8"/>
      <c r="K3436" s="8"/>
      <c r="L3436" s="8"/>
      <c r="M3436" s="32"/>
      <c r="N3436" s="57" t="str">
        <f t="shared" si="17"/>
        <v/>
      </c>
      <c r="O3436" s="54">
        <f t="shared" ca="1" si="3"/>
        <v>46</v>
      </c>
      <c r="P3436" s="55">
        <f t="shared" ca="1" si="13"/>
        <v>3.0060385918797719E+25</v>
      </c>
      <c r="Q3436" s="56">
        <f t="shared" ca="1" si="14"/>
        <v>7.8157003388874055E+26</v>
      </c>
      <c r="R3436" s="57">
        <f t="shared" ca="1" si="15"/>
        <v>0</v>
      </c>
      <c r="S3436" s="8"/>
      <c r="T3436" s="8"/>
      <c r="U3436" s="8"/>
      <c r="V3436" s="8"/>
      <c r="W3436" s="8"/>
      <c r="X3436" s="8"/>
      <c r="Y3436" s="8"/>
      <c r="Z3436" s="8"/>
    </row>
    <row r="3437" spans="1:26" ht="15.75" customHeight="1">
      <c r="A3437" s="8"/>
      <c r="B3437" s="8"/>
      <c r="C3437" s="8"/>
      <c r="D3437" s="8"/>
      <c r="E3437" s="8"/>
      <c r="F3437" s="8"/>
      <c r="G3437" s="8"/>
      <c r="H3437" s="8"/>
      <c r="I3437" s="8"/>
      <c r="J3437" s="8"/>
      <c r="K3437" s="8"/>
      <c r="L3437" s="8"/>
      <c r="M3437" s="32"/>
      <c r="N3437" s="57" t="str">
        <f t="shared" si="17"/>
        <v/>
      </c>
      <c r="O3437" s="54">
        <f t="shared" ca="1" si="3"/>
        <v>57</v>
      </c>
      <c r="P3437" s="55">
        <f t="shared" ca="1" si="13"/>
        <v>3.1262801355549624E+25</v>
      </c>
      <c r="Q3437" s="56">
        <f t="shared" ca="1" si="14"/>
        <v>8.1283283524429014E+26</v>
      </c>
      <c r="R3437" s="57">
        <f t="shared" ca="1" si="15"/>
        <v>0</v>
      </c>
      <c r="S3437" s="8"/>
      <c r="T3437" s="8"/>
      <c r="U3437" s="8"/>
      <c r="V3437" s="8"/>
      <c r="W3437" s="8"/>
      <c r="X3437" s="8"/>
      <c r="Y3437" s="8"/>
      <c r="Z3437" s="8"/>
    </row>
    <row r="3438" spans="1:26" ht="15.75" customHeight="1">
      <c r="A3438" s="8"/>
      <c r="B3438" s="8"/>
      <c r="C3438" s="8"/>
      <c r="D3438" s="8"/>
      <c r="E3438" s="8"/>
      <c r="F3438" s="8"/>
      <c r="G3438" s="8"/>
      <c r="H3438" s="8"/>
      <c r="I3438" s="8"/>
      <c r="J3438" s="8"/>
      <c r="K3438" s="8"/>
      <c r="L3438" s="8"/>
      <c r="M3438" s="32"/>
      <c r="N3438" s="57" t="str">
        <f t="shared" si="17"/>
        <v/>
      </c>
      <c r="O3438" s="54">
        <f t="shared" ca="1" si="3"/>
        <v>54</v>
      </c>
      <c r="P3438" s="55">
        <f t="shared" ca="1" si="13"/>
        <v>3.2513313409771607E+25</v>
      </c>
      <c r="Q3438" s="56">
        <f t="shared" ca="1" si="14"/>
        <v>8.4534614865406177E+26</v>
      </c>
      <c r="R3438" s="57">
        <f t="shared" ca="1" si="15"/>
        <v>0</v>
      </c>
      <c r="S3438" s="8"/>
      <c r="T3438" s="8"/>
      <c r="U3438" s="8"/>
      <c r="V3438" s="8"/>
      <c r="W3438" s="8"/>
      <c r="X3438" s="8"/>
      <c r="Y3438" s="8"/>
      <c r="Z3438" s="8"/>
    </row>
    <row r="3439" spans="1:26" ht="15.75" customHeight="1">
      <c r="A3439" s="8"/>
      <c r="B3439" s="8"/>
      <c r="C3439" s="8"/>
      <c r="D3439" s="8"/>
      <c r="E3439" s="8"/>
      <c r="F3439" s="8"/>
      <c r="G3439" s="8"/>
      <c r="H3439" s="8"/>
      <c r="I3439" s="8"/>
      <c r="J3439" s="8"/>
      <c r="K3439" s="8"/>
      <c r="L3439" s="8"/>
      <c r="M3439" s="32"/>
      <c r="N3439" s="57" t="str">
        <f t="shared" si="17"/>
        <v/>
      </c>
      <c r="O3439" s="54">
        <f t="shared" ca="1" si="3"/>
        <v>23</v>
      </c>
      <c r="P3439" s="55">
        <f t="shared" ca="1" si="13"/>
        <v>3.3813845946162474E+25</v>
      </c>
      <c r="Q3439" s="56">
        <f t="shared" ca="1" si="14"/>
        <v>8.7915999460022422E+26</v>
      </c>
      <c r="R3439" s="57">
        <f t="shared" ca="1" si="15"/>
        <v>0</v>
      </c>
      <c r="S3439" s="8"/>
      <c r="T3439" s="8"/>
      <c r="U3439" s="8"/>
      <c r="V3439" s="8"/>
      <c r="W3439" s="8"/>
      <c r="X3439" s="8"/>
      <c r="Y3439" s="8"/>
      <c r="Z3439" s="8"/>
    </row>
    <row r="3440" spans="1:26" ht="15.75" customHeight="1">
      <c r="A3440" s="8"/>
      <c r="B3440" s="8"/>
      <c r="C3440" s="8"/>
      <c r="D3440" s="8"/>
      <c r="E3440" s="8"/>
      <c r="F3440" s="8"/>
      <c r="G3440" s="8"/>
      <c r="H3440" s="8"/>
      <c r="I3440" s="8"/>
      <c r="J3440" s="8"/>
      <c r="K3440" s="8"/>
      <c r="L3440" s="8"/>
      <c r="M3440" s="32"/>
      <c r="N3440" s="57" t="str">
        <f t="shared" si="17"/>
        <v/>
      </c>
      <c r="O3440" s="54">
        <f t="shared" ca="1" si="3"/>
        <v>61</v>
      </c>
      <c r="P3440" s="55">
        <f t="shared" ca="1" si="13"/>
        <v>-1.7583199892004484E+25</v>
      </c>
      <c r="Q3440" s="56">
        <f t="shared" ca="1" si="14"/>
        <v>8.6157679470821976E+26</v>
      </c>
      <c r="R3440" s="57">
        <f t="shared" ca="1" si="15"/>
        <v>1</v>
      </c>
      <c r="S3440" s="8"/>
      <c r="T3440" s="8"/>
      <c r="U3440" s="8"/>
      <c r="V3440" s="8"/>
      <c r="W3440" s="8"/>
      <c r="X3440" s="8"/>
      <c r="Y3440" s="8"/>
      <c r="Z3440" s="8"/>
    </row>
    <row r="3441" spans="1:26" ht="15.75" customHeight="1">
      <c r="A3441" s="8"/>
      <c r="B3441" s="8"/>
      <c r="C3441" s="8"/>
      <c r="D3441" s="8"/>
      <c r="E3441" s="8"/>
      <c r="F3441" s="8"/>
      <c r="G3441" s="8"/>
      <c r="H3441" s="8"/>
      <c r="I3441" s="8"/>
      <c r="J3441" s="8"/>
      <c r="K3441" s="8"/>
      <c r="L3441" s="8"/>
      <c r="M3441" s="32"/>
      <c r="N3441" s="57" t="str">
        <f t="shared" si="17"/>
        <v/>
      </c>
      <c r="O3441" s="54">
        <f t="shared" ca="1" si="3"/>
        <v>64</v>
      </c>
      <c r="P3441" s="55">
        <f t="shared" ca="1" si="13"/>
        <v>-1.7231535894164395E+25</v>
      </c>
      <c r="Q3441" s="56">
        <f t="shared" ca="1" si="14"/>
        <v>8.4434525881405543E+26</v>
      </c>
      <c r="R3441" s="57">
        <f t="shared" ca="1" si="15"/>
        <v>2</v>
      </c>
      <c r="S3441" s="8"/>
      <c r="T3441" s="8"/>
      <c r="U3441" s="8"/>
      <c r="V3441" s="8"/>
      <c r="W3441" s="8"/>
      <c r="X3441" s="8"/>
      <c r="Y3441" s="8"/>
      <c r="Z3441" s="8"/>
    </row>
    <row r="3442" spans="1:26" ht="15.75" customHeight="1">
      <c r="A3442" s="8"/>
      <c r="B3442" s="8"/>
      <c r="C3442" s="8"/>
      <c r="D3442" s="8"/>
      <c r="E3442" s="8"/>
      <c r="F3442" s="8"/>
      <c r="G3442" s="8"/>
      <c r="H3442" s="8"/>
      <c r="I3442" s="8"/>
      <c r="J3442" s="8"/>
      <c r="K3442" s="8"/>
      <c r="L3442" s="8"/>
      <c r="M3442" s="32"/>
      <c r="N3442" s="57" t="str">
        <f t="shared" si="17"/>
        <v/>
      </c>
      <c r="O3442" s="54">
        <f t="shared" ca="1" si="3"/>
        <v>62</v>
      </c>
      <c r="P3442" s="55">
        <f t="shared" ca="1" si="13"/>
        <v>-1.688690517628111E+25</v>
      </c>
      <c r="Q3442" s="56">
        <f t="shared" ca="1" si="14"/>
        <v>8.2745835363777433E+26</v>
      </c>
      <c r="R3442" s="57">
        <f t="shared" ca="1" si="15"/>
        <v>3</v>
      </c>
      <c r="S3442" s="8"/>
      <c r="T3442" s="8"/>
      <c r="U3442" s="8"/>
      <c r="V3442" s="8"/>
      <c r="W3442" s="8"/>
      <c r="X3442" s="8"/>
      <c r="Y3442" s="8"/>
      <c r="Z3442" s="8"/>
    </row>
    <row r="3443" spans="1:26" ht="15.75" customHeight="1">
      <c r="A3443" s="8"/>
      <c r="B3443" s="8"/>
      <c r="C3443" s="8"/>
      <c r="D3443" s="8"/>
      <c r="E3443" s="8"/>
      <c r="F3443" s="8"/>
      <c r="G3443" s="8"/>
      <c r="H3443" s="8"/>
      <c r="I3443" s="8"/>
      <c r="J3443" s="8"/>
      <c r="K3443" s="8"/>
      <c r="L3443" s="8"/>
      <c r="M3443" s="32"/>
      <c r="N3443" s="57" t="str">
        <f t="shared" si="17"/>
        <v/>
      </c>
      <c r="O3443" s="54">
        <f t="shared" ca="1" si="3"/>
        <v>80</v>
      </c>
      <c r="P3443" s="55">
        <f t="shared" ca="1" si="13"/>
        <v>-1.6549167072755487E+25</v>
      </c>
      <c r="Q3443" s="56">
        <f t="shared" ca="1" si="14"/>
        <v>8.1090918656501883E+26</v>
      </c>
      <c r="R3443" s="57">
        <f t="shared" ca="1" si="15"/>
        <v>4</v>
      </c>
      <c r="S3443" s="8"/>
      <c r="T3443" s="8"/>
      <c r="U3443" s="8"/>
      <c r="V3443" s="8"/>
      <c r="W3443" s="8"/>
      <c r="X3443" s="8"/>
      <c r="Y3443" s="8"/>
      <c r="Z3443" s="8"/>
    </row>
    <row r="3444" spans="1:26" ht="15.75" customHeight="1">
      <c r="A3444" s="8"/>
      <c r="B3444" s="8"/>
      <c r="C3444" s="8"/>
      <c r="D3444" s="8"/>
      <c r="E3444" s="8"/>
      <c r="F3444" s="8"/>
      <c r="G3444" s="8"/>
      <c r="H3444" s="8"/>
      <c r="I3444" s="8"/>
      <c r="J3444" s="8"/>
      <c r="K3444" s="8"/>
      <c r="L3444" s="8"/>
      <c r="M3444" s="32"/>
      <c r="N3444" s="57" t="str">
        <f t="shared" si="17"/>
        <v/>
      </c>
      <c r="O3444" s="54">
        <f t="shared" ca="1" si="3"/>
        <v>30</v>
      </c>
      <c r="P3444" s="55">
        <f t="shared" ca="1" si="13"/>
        <v>3.2436367462600756E+25</v>
      </c>
      <c r="Q3444" s="56">
        <f t="shared" ca="1" si="14"/>
        <v>8.4334555402761952E+26</v>
      </c>
      <c r="R3444" s="57">
        <f t="shared" ca="1" si="15"/>
        <v>0</v>
      </c>
      <c r="S3444" s="8"/>
      <c r="T3444" s="8"/>
      <c r="U3444" s="8"/>
      <c r="V3444" s="8"/>
      <c r="W3444" s="8"/>
      <c r="X3444" s="8"/>
      <c r="Y3444" s="8"/>
      <c r="Z3444" s="8"/>
    </row>
    <row r="3445" spans="1:26" ht="15.75" customHeight="1">
      <c r="A3445" s="8"/>
      <c r="B3445" s="8"/>
      <c r="C3445" s="8"/>
      <c r="D3445" s="8"/>
      <c r="E3445" s="8"/>
      <c r="F3445" s="8"/>
      <c r="G3445" s="8"/>
      <c r="H3445" s="8"/>
      <c r="I3445" s="8"/>
      <c r="J3445" s="8"/>
      <c r="K3445" s="8"/>
      <c r="L3445" s="8"/>
      <c r="M3445" s="32"/>
      <c r="N3445" s="57" t="str">
        <f t="shared" si="17"/>
        <v/>
      </c>
      <c r="O3445" s="54">
        <f t="shared" ca="1" si="3"/>
        <v>33</v>
      </c>
      <c r="P3445" s="55">
        <f t="shared" ca="1" si="13"/>
        <v>3.3733822161104783E+25</v>
      </c>
      <c r="Q3445" s="56">
        <f t="shared" ca="1" si="14"/>
        <v>8.7707937618872431E+26</v>
      </c>
      <c r="R3445" s="57">
        <f t="shared" ca="1" si="15"/>
        <v>0</v>
      </c>
      <c r="S3445" s="8"/>
      <c r="T3445" s="8"/>
      <c r="U3445" s="8"/>
      <c r="V3445" s="8"/>
      <c r="W3445" s="8"/>
      <c r="X3445" s="8"/>
      <c r="Y3445" s="8"/>
      <c r="Z3445" s="8"/>
    </row>
    <row r="3446" spans="1:26" ht="15.75" customHeight="1">
      <c r="A3446" s="8"/>
      <c r="B3446" s="8"/>
      <c r="C3446" s="8"/>
      <c r="D3446" s="8"/>
      <c r="E3446" s="8"/>
      <c r="F3446" s="8"/>
      <c r="G3446" s="8"/>
      <c r="H3446" s="8"/>
      <c r="I3446" s="8"/>
      <c r="J3446" s="8"/>
      <c r="K3446" s="8"/>
      <c r="L3446" s="8"/>
      <c r="M3446" s="32"/>
      <c r="N3446" s="57" t="str">
        <f t="shared" si="17"/>
        <v/>
      </c>
      <c r="O3446" s="54">
        <f t="shared" ca="1" si="3"/>
        <v>10</v>
      </c>
      <c r="P3446" s="55">
        <f t="shared" ca="1" si="13"/>
        <v>3.5083175047548975E+25</v>
      </c>
      <c r="Q3446" s="56">
        <f t="shared" ca="1" si="14"/>
        <v>9.1216255123627329E+26</v>
      </c>
      <c r="R3446" s="57">
        <f t="shared" ca="1" si="15"/>
        <v>0</v>
      </c>
      <c r="S3446" s="8"/>
      <c r="T3446" s="8"/>
      <c r="U3446" s="8"/>
      <c r="V3446" s="8"/>
      <c r="W3446" s="8"/>
      <c r="X3446" s="8"/>
      <c r="Y3446" s="8"/>
      <c r="Z3446" s="8"/>
    </row>
    <row r="3447" spans="1:26" ht="15.75" customHeight="1">
      <c r="A3447" s="8"/>
      <c r="B3447" s="8"/>
      <c r="C3447" s="8"/>
      <c r="D3447" s="8"/>
      <c r="E3447" s="8"/>
      <c r="F3447" s="8"/>
      <c r="G3447" s="8"/>
      <c r="H3447" s="8"/>
      <c r="I3447" s="8"/>
      <c r="J3447" s="8"/>
      <c r="K3447" s="8"/>
      <c r="L3447" s="8"/>
      <c r="M3447" s="32"/>
      <c r="N3447" s="57" t="str">
        <f t="shared" si="17"/>
        <v/>
      </c>
      <c r="O3447" s="54">
        <f t="shared" ca="1" si="3"/>
        <v>37</v>
      </c>
      <c r="P3447" s="55">
        <f t="shared" ca="1" si="13"/>
        <v>3.6486502049450933E+25</v>
      </c>
      <c r="Q3447" s="56">
        <f t="shared" ca="1" si="14"/>
        <v>9.4864905328572427E+26</v>
      </c>
      <c r="R3447" s="57">
        <f t="shared" ca="1" si="15"/>
        <v>0</v>
      </c>
      <c r="S3447" s="8"/>
      <c r="T3447" s="8"/>
      <c r="U3447" s="8"/>
      <c r="V3447" s="8"/>
      <c r="W3447" s="8"/>
      <c r="X3447" s="8"/>
      <c r="Y3447" s="8"/>
      <c r="Z3447" s="8"/>
    </row>
    <row r="3448" spans="1:26" ht="15.75" customHeight="1">
      <c r="A3448" s="8"/>
      <c r="B3448" s="8"/>
      <c r="C3448" s="8"/>
      <c r="D3448" s="8"/>
      <c r="E3448" s="8"/>
      <c r="F3448" s="8"/>
      <c r="G3448" s="8"/>
      <c r="H3448" s="8"/>
      <c r="I3448" s="8"/>
      <c r="J3448" s="8"/>
      <c r="K3448" s="8"/>
      <c r="L3448" s="8"/>
      <c r="M3448" s="32"/>
      <c r="N3448" s="57" t="str">
        <f t="shared" si="17"/>
        <v/>
      </c>
      <c r="O3448" s="54">
        <f t="shared" ca="1" si="3"/>
        <v>43</v>
      </c>
      <c r="P3448" s="55">
        <f t="shared" ca="1" si="13"/>
        <v>3.7945962131428971E+25</v>
      </c>
      <c r="Q3448" s="56">
        <f t="shared" ca="1" si="14"/>
        <v>9.865950154171533E+26</v>
      </c>
      <c r="R3448" s="57">
        <f t="shared" ca="1" si="15"/>
        <v>0</v>
      </c>
      <c r="S3448" s="8"/>
      <c r="T3448" s="8"/>
      <c r="U3448" s="8"/>
      <c r="V3448" s="8"/>
      <c r="W3448" s="8"/>
      <c r="X3448" s="8"/>
      <c r="Y3448" s="8"/>
      <c r="Z3448" s="8"/>
    </row>
    <row r="3449" spans="1:26" ht="15.75" customHeight="1">
      <c r="A3449" s="8"/>
      <c r="B3449" s="8"/>
      <c r="C3449" s="8"/>
      <c r="D3449" s="8"/>
      <c r="E3449" s="8"/>
      <c r="F3449" s="8"/>
      <c r="G3449" s="8"/>
      <c r="H3449" s="8"/>
      <c r="I3449" s="8"/>
      <c r="J3449" s="8"/>
      <c r="K3449" s="8"/>
      <c r="L3449" s="8"/>
      <c r="M3449" s="32"/>
      <c r="N3449" s="57" t="str">
        <f t="shared" si="17"/>
        <v/>
      </c>
      <c r="O3449" s="54">
        <f t="shared" ca="1" si="3"/>
        <v>37</v>
      </c>
      <c r="P3449" s="55">
        <f t="shared" ca="1" si="13"/>
        <v>3.9463800616686135E+25</v>
      </c>
      <c r="Q3449" s="56">
        <f t="shared" ca="1" si="14"/>
        <v>1.0260588160338394E+27</v>
      </c>
      <c r="R3449" s="57">
        <f t="shared" ca="1" si="15"/>
        <v>0</v>
      </c>
      <c r="S3449" s="8"/>
      <c r="T3449" s="8"/>
      <c r="U3449" s="8"/>
      <c r="V3449" s="8"/>
      <c r="W3449" s="8"/>
      <c r="X3449" s="8"/>
      <c r="Y3449" s="8"/>
      <c r="Z3449" s="8"/>
    </row>
    <row r="3450" spans="1:26" ht="15.75" customHeight="1">
      <c r="A3450" s="8"/>
      <c r="B3450" s="8"/>
      <c r="C3450" s="8"/>
      <c r="D3450" s="8"/>
      <c r="E3450" s="8"/>
      <c r="F3450" s="8"/>
      <c r="G3450" s="8"/>
      <c r="H3450" s="8"/>
      <c r="I3450" s="8"/>
      <c r="J3450" s="8"/>
      <c r="K3450" s="8"/>
      <c r="L3450" s="8"/>
      <c r="M3450" s="32"/>
      <c r="N3450" s="57" t="str">
        <f t="shared" si="17"/>
        <v/>
      </c>
      <c r="O3450" s="54">
        <f t="shared" ca="1" si="3"/>
        <v>40</v>
      </c>
      <c r="P3450" s="55">
        <f t="shared" ca="1" si="13"/>
        <v>4.1042352641353579E+25</v>
      </c>
      <c r="Q3450" s="56">
        <f t="shared" ca="1" si="14"/>
        <v>1.067101168675193E+27</v>
      </c>
      <c r="R3450" s="57">
        <f t="shared" ca="1" si="15"/>
        <v>0</v>
      </c>
      <c r="S3450" s="8"/>
      <c r="T3450" s="8"/>
      <c r="U3450" s="8"/>
      <c r="V3450" s="8"/>
      <c r="W3450" s="8"/>
      <c r="X3450" s="8"/>
      <c r="Y3450" s="8"/>
      <c r="Z3450" s="8"/>
    </row>
    <row r="3451" spans="1:26" ht="15.75" customHeight="1">
      <c r="A3451" s="8"/>
      <c r="B3451" s="8"/>
      <c r="C3451" s="8"/>
      <c r="D3451" s="8"/>
      <c r="E3451" s="8"/>
      <c r="F3451" s="8"/>
      <c r="G3451" s="8"/>
      <c r="H3451" s="8"/>
      <c r="I3451" s="8"/>
      <c r="J3451" s="8"/>
      <c r="K3451" s="8"/>
      <c r="L3451" s="8"/>
      <c r="M3451" s="32"/>
      <c r="N3451" s="57" t="str">
        <f t="shared" si="17"/>
        <v/>
      </c>
      <c r="O3451" s="54">
        <f t="shared" ca="1" si="3"/>
        <v>75</v>
      </c>
      <c r="P3451" s="55">
        <f t="shared" ca="1" si="13"/>
        <v>-2.1342023373503861E+25</v>
      </c>
      <c r="Q3451" s="56">
        <f t="shared" ca="1" si="14"/>
        <v>1.0457591453016892E+27</v>
      </c>
      <c r="R3451" s="57">
        <f t="shared" ca="1" si="15"/>
        <v>1</v>
      </c>
      <c r="S3451" s="8"/>
      <c r="T3451" s="8"/>
      <c r="U3451" s="8"/>
      <c r="V3451" s="8"/>
      <c r="W3451" s="8"/>
      <c r="X3451" s="8"/>
      <c r="Y3451" s="8"/>
      <c r="Z3451" s="8"/>
    </row>
    <row r="3452" spans="1:26" ht="15.75" customHeight="1">
      <c r="A3452" s="8"/>
      <c r="B3452" s="8"/>
      <c r="C3452" s="8"/>
      <c r="D3452" s="8"/>
      <c r="E3452" s="8"/>
      <c r="F3452" s="8"/>
      <c r="G3452" s="8"/>
      <c r="H3452" s="8"/>
      <c r="I3452" s="8"/>
      <c r="J3452" s="8"/>
      <c r="K3452" s="8"/>
      <c r="L3452" s="8"/>
      <c r="M3452" s="32"/>
      <c r="N3452" s="57" t="str">
        <f t="shared" si="17"/>
        <v/>
      </c>
      <c r="O3452" s="54">
        <f t="shared" ca="1" si="3"/>
        <v>25</v>
      </c>
      <c r="P3452" s="55">
        <f t="shared" ca="1" si="13"/>
        <v>4.1830365812067565E+25</v>
      </c>
      <c r="Q3452" s="56">
        <f t="shared" ca="1" si="14"/>
        <v>1.0875895111137567E+27</v>
      </c>
      <c r="R3452" s="57">
        <f t="shared" ca="1" si="15"/>
        <v>0</v>
      </c>
      <c r="S3452" s="8"/>
      <c r="T3452" s="8"/>
      <c r="U3452" s="8"/>
      <c r="V3452" s="8"/>
      <c r="W3452" s="8"/>
      <c r="X3452" s="8"/>
      <c r="Y3452" s="8"/>
      <c r="Z3452" s="8"/>
    </row>
    <row r="3453" spans="1:26" ht="15.75" customHeight="1">
      <c r="A3453" s="8"/>
      <c r="B3453" s="8"/>
      <c r="C3453" s="8"/>
      <c r="D3453" s="8"/>
      <c r="E3453" s="8"/>
      <c r="F3453" s="8"/>
      <c r="G3453" s="8"/>
      <c r="H3453" s="8"/>
      <c r="I3453" s="8"/>
      <c r="J3453" s="8"/>
      <c r="K3453" s="8"/>
      <c r="L3453" s="8"/>
      <c r="M3453" s="32"/>
      <c r="N3453" s="57" t="str">
        <f t="shared" si="17"/>
        <v/>
      </c>
      <c r="O3453" s="54">
        <f t="shared" ca="1" si="3"/>
        <v>67</v>
      </c>
      <c r="P3453" s="55">
        <f t="shared" ca="1" si="13"/>
        <v>-2.1751790222275137E+25</v>
      </c>
      <c r="Q3453" s="56">
        <f t="shared" ca="1" si="14"/>
        <v>1.0658377208914816E+27</v>
      </c>
      <c r="R3453" s="57">
        <f t="shared" ca="1" si="15"/>
        <v>1</v>
      </c>
      <c r="S3453" s="8"/>
      <c r="T3453" s="8"/>
      <c r="U3453" s="8"/>
      <c r="V3453" s="8"/>
      <c r="W3453" s="8"/>
      <c r="X3453" s="8"/>
      <c r="Y3453" s="8"/>
      <c r="Z3453" s="8"/>
    </row>
    <row r="3454" spans="1:26" ht="15.75" customHeight="1">
      <c r="A3454" s="8"/>
      <c r="B3454" s="8"/>
      <c r="C3454" s="8"/>
      <c r="D3454" s="8"/>
      <c r="E3454" s="8"/>
      <c r="F3454" s="8"/>
      <c r="G3454" s="8"/>
      <c r="H3454" s="8"/>
      <c r="I3454" s="8"/>
      <c r="J3454" s="8"/>
      <c r="K3454" s="8"/>
      <c r="L3454" s="8"/>
      <c r="M3454" s="32"/>
      <c r="N3454" s="57" t="str">
        <f t="shared" si="17"/>
        <v/>
      </c>
      <c r="O3454" s="54">
        <f t="shared" ca="1" si="3"/>
        <v>47</v>
      </c>
      <c r="P3454" s="55">
        <f t="shared" ca="1" si="13"/>
        <v>4.2633508835659271E+25</v>
      </c>
      <c r="Q3454" s="56">
        <f t="shared" ca="1" si="14"/>
        <v>1.1084712297271409E+27</v>
      </c>
      <c r="R3454" s="57">
        <f t="shared" ca="1" si="15"/>
        <v>0</v>
      </c>
      <c r="S3454" s="8"/>
      <c r="T3454" s="8"/>
      <c r="U3454" s="8"/>
      <c r="V3454" s="8"/>
      <c r="W3454" s="8"/>
      <c r="X3454" s="8"/>
      <c r="Y3454" s="8"/>
      <c r="Z3454" s="8"/>
    </row>
    <row r="3455" spans="1:26" ht="15.75" customHeight="1">
      <c r="A3455" s="8"/>
      <c r="B3455" s="8"/>
      <c r="C3455" s="8"/>
      <c r="D3455" s="8"/>
      <c r="E3455" s="8"/>
      <c r="F3455" s="8"/>
      <c r="G3455" s="8"/>
      <c r="H3455" s="8"/>
      <c r="I3455" s="8"/>
      <c r="J3455" s="8"/>
      <c r="K3455" s="8"/>
      <c r="L3455" s="8"/>
      <c r="M3455" s="32"/>
      <c r="N3455" s="57" t="str">
        <f t="shared" si="17"/>
        <v/>
      </c>
      <c r="O3455" s="54">
        <f t="shared" ca="1" si="3"/>
        <v>92</v>
      </c>
      <c r="P3455" s="55">
        <f t="shared" ca="1" si="13"/>
        <v>-2.2169424594542818E+25</v>
      </c>
      <c r="Q3455" s="56">
        <f t="shared" ca="1" si="14"/>
        <v>1.0863018051325981E+27</v>
      </c>
      <c r="R3455" s="57">
        <f t="shared" ca="1" si="15"/>
        <v>1</v>
      </c>
      <c r="S3455" s="8"/>
      <c r="T3455" s="8"/>
      <c r="U3455" s="8"/>
      <c r="V3455" s="8"/>
      <c r="W3455" s="8"/>
      <c r="X3455" s="8"/>
      <c r="Y3455" s="8"/>
      <c r="Z3455" s="8"/>
    </row>
    <row r="3456" spans="1:26" ht="15.75" customHeight="1">
      <c r="A3456" s="8"/>
      <c r="B3456" s="8"/>
      <c r="C3456" s="8"/>
      <c r="D3456" s="8"/>
      <c r="E3456" s="8"/>
      <c r="F3456" s="8"/>
      <c r="G3456" s="8"/>
      <c r="H3456" s="8"/>
      <c r="I3456" s="8"/>
      <c r="J3456" s="8"/>
      <c r="K3456" s="8"/>
      <c r="L3456" s="8"/>
      <c r="M3456" s="32"/>
      <c r="N3456" s="57" t="str">
        <f t="shared" si="17"/>
        <v/>
      </c>
      <c r="O3456" s="54">
        <f t="shared" ca="1" si="3"/>
        <v>1</v>
      </c>
      <c r="P3456" s="55">
        <f t="shared" ca="1" si="13"/>
        <v>4.345207220530392E+25</v>
      </c>
      <c r="Q3456" s="56">
        <f t="shared" ca="1" si="14"/>
        <v>1.129753877337902E+27</v>
      </c>
      <c r="R3456" s="57">
        <f t="shared" ca="1" si="15"/>
        <v>0</v>
      </c>
      <c r="S3456" s="8"/>
      <c r="T3456" s="8"/>
      <c r="U3456" s="8"/>
      <c r="V3456" s="8"/>
      <c r="W3456" s="8"/>
      <c r="X3456" s="8"/>
      <c r="Y3456" s="8"/>
      <c r="Z3456" s="8"/>
    </row>
    <row r="3457" spans="1:26" ht="15.75" customHeight="1">
      <c r="A3457" s="8"/>
      <c r="B3457" s="8"/>
      <c r="C3457" s="8"/>
      <c r="D3457" s="8"/>
      <c r="E3457" s="8"/>
      <c r="F3457" s="8"/>
      <c r="G3457" s="8"/>
      <c r="H3457" s="8"/>
      <c r="I3457" s="8"/>
      <c r="J3457" s="8"/>
      <c r="K3457" s="8"/>
      <c r="L3457" s="8"/>
      <c r="M3457" s="32"/>
      <c r="N3457" s="57" t="str">
        <f t="shared" si="17"/>
        <v/>
      </c>
      <c r="O3457" s="54">
        <f t="shared" ca="1" si="3"/>
        <v>81</v>
      </c>
      <c r="P3457" s="55">
        <f t="shared" ca="1" si="13"/>
        <v>-2.259507754675804E+25</v>
      </c>
      <c r="Q3457" s="56">
        <f t="shared" ca="1" si="14"/>
        <v>1.1071587997911439E+27</v>
      </c>
      <c r="R3457" s="57">
        <f t="shared" ca="1" si="15"/>
        <v>1</v>
      </c>
      <c r="S3457" s="8"/>
      <c r="T3457" s="8"/>
      <c r="U3457" s="8"/>
      <c r="V3457" s="8"/>
      <c r="W3457" s="8"/>
      <c r="X3457" s="8"/>
      <c r="Y3457" s="8"/>
      <c r="Z3457" s="8"/>
    </row>
    <row r="3458" spans="1:26" ht="15.75" customHeight="1">
      <c r="A3458" s="8"/>
      <c r="B3458" s="8"/>
      <c r="C3458" s="8"/>
      <c r="D3458" s="8"/>
      <c r="E3458" s="8"/>
      <c r="F3458" s="8"/>
      <c r="G3458" s="8"/>
      <c r="H3458" s="8"/>
      <c r="I3458" s="8"/>
      <c r="J3458" s="8"/>
      <c r="K3458" s="8"/>
      <c r="L3458" s="8"/>
      <c r="M3458" s="32"/>
      <c r="N3458" s="57" t="str">
        <f t="shared" si="17"/>
        <v/>
      </c>
      <c r="O3458" s="54">
        <f t="shared" ca="1" si="3"/>
        <v>1</v>
      </c>
      <c r="P3458" s="55">
        <f t="shared" ca="1" si="13"/>
        <v>4.4286351991645762E+25</v>
      </c>
      <c r="Q3458" s="56">
        <f t="shared" ca="1" si="14"/>
        <v>1.1514451517827897E+27</v>
      </c>
      <c r="R3458" s="57">
        <f t="shared" ca="1" si="15"/>
        <v>0</v>
      </c>
      <c r="S3458" s="8"/>
      <c r="T3458" s="8"/>
      <c r="U3458" s="8"/>
      <c r="V3458" s="8"/>
      <c r="W3458" s="8"/>
      <c r="X3458" s="8"/>
      <c r="Y3458" s="8"/>
      <c r="Z3458" s="8"/>
    </row>
    <row r="3459" spans="1:26" ht="15.75" customHeight="1">
      <c r="A3459" s="8"/>
      <c r="B3459" s="8"/>
      <c r="C3459" s="8"/>
      <c r="D3459" s="8"/>
      <c r="E3459" s="8"/>
      <c r="F3459" s="8"/>
      <c r="G3459" s="8"/>
      <c r="H3459" s="8"/>
      <c r="I3459" s="8"/>
      <c r="J3459" s="8"/>
      <c r="K3459" s="8"/>
      <c r="L3459" s="8"/>
      <c r="M3459" s="32"/>
      <c r="N3459" s="57" t="str">
        <f t="shared" si="17"/>
        <v/>
      </c>
      <c r="O3459" s="54">
        <f t="shared" ca="1" si="3"/>
        <v>48</v>
      </c>
      <c r="P3459" s="55">
        <f t="shared" ca="1" si="13"/>
        <v>4.605780607131159E+25</v>
      </c>
      <c r="Q3459" s="56">
        <f t="shared" ca="1" si="14"/>
        <v>1.1975029578541012E+27</v>
      </c>
      <c r="R3459" s="57">
        <f t="shared" ca="1" si="15"/>
        <v>0</v>
      </c>
      <c r="S3459" s="8"/>
      <c r="T3459" s="8"/>
      <c r="U3459" s="8"/>
      <c r="V3459" s="8"/>
      <c r="W3459" s="8"/>
      <c r="X3459" s="8"/>
      <c r="Y3459" s="8"/>
      <c r="Z3459" s="8"/>
    </row>
    <row r="3460" spans="1:26" ht="15.75" customHeight="1">
      <c r="A3460" s="8"/>
      <c r="B3460" s="8"/>
      <c r="C3460" s="8"/>
      <c r="D3460" s="8"/>
      <c r="E3460" s="8"/>
      <c r="F3460" s="8"/>
      <c r="G3460" s="8"/>
      <c r="H3460" s="8"/>
      <c r="I3460" s="8"/>
      <c r="J3460" s="8"/>
      <c r="K3460" s="8"/>
      <c r="L3460" s="8"/>
      <c r="M3460" s="32"/>
      <c r="N3460" s="57" t="str">
        <f t="shared" si="17"/>
        <v/>
      </c>
      <c r="O3460" s="54">
        <f t="shared" ca="1" si="3"/>
        <v>98</v>
      </c>
      <c r="P3460" s="55">
        <f t="shared" ca="1" si="13"/>
        <v>-2.3950059157082024E+25</v>
      </c>
      <c r="Q3460" s="56">
        <f t="shared" ca="1" si="14"/>
        <v>1.1735528986970193E+27</v>
      </c>
      <c r="R3460" s="57">
        <f t="shared" ca="1" si="15"/>
        <v>1</v>
      </c>
      <c r="S3460" s="8"/>
      <c r="T3460" s="8"/>
      <c r="U3460" s="8"/>
      <c r="V3460" s="8"/>
      <c r="W3460" s="8"/>
      <c r="X3460" s="8"/>
      <c r="Y3460" s="8"/>
      <c r="Z3460" s="8"/>
    </row>
    <row r="3461" spans="1:26" ht="15.75" customHeight="1">
      <c r="A3461" s="8"/>
      <c r="B3461" s="8"/>
      <c r="C3461" s="8"/>
      <c r="D3461" s="8"/>
      <c r="E3461" s="8"/>
      <c r="F3461" s="8"/>
      <c r="G3461" s="8"/>
      <c r="H3461" s="8"/>
      <c r="I3461" s="8"/>
      <c r="J3461" s="8"/>
      <c r="K3461" s="8"/>
      <c r="L3461" s="8"/>
      <c r="M3461" s="32"/>
      <c r="N3461" s="57" t="str">
        <f t="shared" si="17"/>
        <v/>
      </c>
      <c r="O3461" s="54">
        <f t="shared" ca="1" si="3"/>
        <v>41</v>
      </c>
      <c r="P3461" s="55">
        <f t="shared" ca="1" si="13"/>
        <v>4.694211594788077E+25</v>
      </c>
      <c r="Q3461" s="56">
        <f t="shared" ca="1" si="14"/>
        <v>1.2204950146449E+27</v>
      </c>
      <c r="R3461" s="57">
        <f t="shared" ca="1" si="15"/>
        <v>0</v>
      </c>
      <c r="S3461" s="8"/>
      <c r="T3461" s="8"/>
      <c r="U3461" s="8"/>
      <c r="V3461" s="8"/>
      <c r="W3461" s="8"/>
      <c r="X3461" s="8"/>
      <c r="Y3461" s="8"/>
      <c r="Z3461" s="8"/>
    </row>
    <row r="3462" spans="1:26" ht="15.75" customHeight="1">
      <c r="A3462" s="8"/>
      <c r="B3462" s="8"/>
      <c r="C3462" s="8"/>
      <c r="D3462" s="8"/>
      <c r="E3462" s="8"/>
      <c r="F3462" s="8"/>
      <c r="G3462" s="8"/>
      <c r="H3462" s="8"/>
      <c r="I3462" s="8"/>
      <c r="J3462" s="8"/>
      <c r="K3462" s="8"/>
      <c r="L3462" s="8"/>
      <c r="M3462" s="32"/>
      <c r="N3462" s="57" t="str">
        <f t="shared" si="17"/>
        <v/>
      </c>
      <c r="O3462" s="54">
        <f t="shared" ca="1" si="3"/>
        <v>2</v>
      </c>
      <c r="P3462" s="55">
        <f t="shared" ca="1" si="13"/>
        <v>4.8819800585795999E+25</v>
      </c>
      <c r="Q3462" s="56">
        <f t="shared" ca="1" si="14"/>
        <v>1.2693148152306959E+27</v>
      </c>
      <c r="R3462" s="57">
        <f t="shared" ca="1" si="15"/>
        <v>0</v>
      </c>
      <c r="S3462" s="8"/>
      <c r="T3462" s="8"/>
      <c r="U3462" s="8"/>
      <c r="V3462" s="8"/>
      <c r="W3462" s="8"/>
      <c r="X3462" s="8"/>
      <c r="Y3462" s="8"/>
      <c r="Z3462" s="8"/>
    </row>
    <row r="3463" spans="1:26" ht="15.75" customHeight="1">
      <c r="A3463" s="8"/>
      <c r="B3463" s="8"/>
      <c r="C3463" s="8"/>
      <c r="D3463" s="8"/>
      <c r="E3463" s="8"/>
      <c r="F3463" s="8"/>
      <c r="G3463" s="8"/>
      <c r="H3463" s="8"/>
      <c r="I3463" s="8"/>
      <c r="J3463" s="8"/>
      <c r="K3463" s="8"/>
      <c r="L3463" s="8"/>
      <c r="M3463" s="32"/>
      <c r="N3463" s="57" t="str">
        <f t="shared" si="17"/>
        <v/>
      </c>
      <c r="O3463" s="54">
        <f t="shared" ca="1" si="3"/>
        <v>26</v>
      </c>
      <c r="P3463" s="55">
        <f t="shared" ca="1" si="13"/>
        <v>5.077259260922784E+25</v>
      </c>
      <c r="Q3463" s="56">
        <f t="shared" ca="1" si="14"/>
        <v>1.3200874078399237E+27</v>
      </c>
      <c r="R3463" s="57">
        <f t="shared" ca="1" si="15"/>
        <v>0</v>
      </c>
      <c r="S3463" s="8"/>
      <c r="T3463" s="8"/>
      <c r="U3463" s="8"/>
      <c r="V3463" s="8"/>
      <c r="W3463" s="8"/>
      <c r="X3463" s="8"/>
      <c r="Y3463" s="8"/>
      <c r="Z3463" s="8"/>
    </row>
    <row r="3464" spans="1:26" ht="15.75" customHeight="1">
      <c r="A3464" s="8"/>
      <c r="B3464" s="8"/>
      <c r="C3464" s="8"/>
      <c r="D3464" s="8"/>
      <c r="E3464" s="8"/>
      <c r="F3464" s="8"/>
      <c r="G3464" s="8"/>
      <c r="H3464" s="8"/>
      <c r="I3464" s="8"/>
      <c r="J3464" s="8"/>
      <c r="K3464" s="8"/>
      <c r="L3464" s="8"/>
      <c r="M3464" s="32"/>
      <c r="N3464" s="57" t="str">
        <f t="shared" si="17"/>
        <v/>
      </c>
      <c r="O3464" s="54">
        <f t="shared" ca="1" si="3"/>
        <v>20</v>
      </c>
      <c r="P3464" s="55">
        <f t="shared" ca="1" si="13"/>
        <v>5.280349631359695E+25</v>
      </c>
      <c r="Q3464" s="56">
        <f t="shared" ca="1" si="14"/>
        <v>1.3728909041535206E+27</v>
      </c>
      <c r="R3464" s="57">
        <f t="shared" ca="1" si="15"/>
        <v>0</v>
      </c>
      <c r="S3464" s="8"/>
      <c r="T3464" s="8"/>
      <c r="U3464" s="8"/>
      <c r="V3464" s="8"/>
      <c r="W3464" s="8"/>
      <c r="X3464" s="8"/>
      <c r="Y3464" s="8"/>
      <c r="Z3464" s="8"/>
    </row>
    <row r="3465" spans="1:26" ht="15.75" customHeight="1">
      <c r="A3465" s="8"/>
      <c r="B3465" s="8"/>
      <c r="C3465" s="8"/>
      <c r="D3465" s="8"/>
      <c r="E3465" s="8"/>
      <c r="F3465" s="8"/>
      <c r="G3465" s="8"/>
      <c r="H3465" s="8"/>
      <c r="I3465" s="8"/>
      <c r="J3465" s="8"/>
      <c r="K3465" s="8"/>
      <c r="L3465" s="8"/>
      <c r="M3465" s="32"/>
      <c r="N3465" s="57" t="str">
        <f t="shared" si="17"/>
        <v/>
      </c>
      <c r="O3465" s="54">
        <f t="shared" ca="1" si="3"/>
        <v>39</v>
      </c>
      <c r="P3465" s="55">
        <f t="shared" ca="1" si="13"/>
        <v>5.4915636166140826E+25</v>
      </c>
      <c r="Q3465" s="56">
        <f t="shared" ca="1" si="14"/>
        <v>1.4278065403196615E+27</v>
      </c>
      <c r="R3465" s="57">
        <f t="shared" ca="1" si="15"/>
        <v>0</v>
      </c>
      <c r="S3465" s="8"/>
      <c r="T3465" s="8"/>
      <c r="U3465" s="8"/>
      <c r="V3465" s="8"/>
      <c r="W3465" s="8"/>
      <c r="X3465" s="8"/>
      <c r="Y3465" s="8"/>
      <c r="Z3465" s="8"/>
    </row>
    <row r="3466" spans="1:26" ht="15.75" customHeight="1">
      <c r="A3466" s="8"/>
      <c r="B3466" s="8"/>
      <c r="C3466" s="8"/>
      <c r="D3466" s="8"/>
      <c r="E3466" s="8"/>
      <c r="F3466" s="8"/>
      <c r="G3466" s="8"/>
      <c r="H3466" s="8"/>
      <c r="I3466" s="8"/>
      <c r="J3466" s="8"/>
      <c r="K3466" s="8"/>
      <c r="L3466" s="8"/>
      <c r="M3466" s="32"/>
      <c r="N3466" s="57" t="str">
        <f t="shared" si="17"/>
        <v/>
      </c>
      <c r="O3466" s="54">
        <f t="shared" ca="1" si="3"/>
        <v>79</v>
      </c>
      <c r="P3466" s="55">
        <f t="shared" ca="1" si="13"/>
        <v>-2.855613080639323E+25</v>
      </c>
      <c r="Q3466" s="56">
        <f t="shared" ca="1" si="14"/>
        <v>1.3992504095132684E+27</v>
      </c>
      <c r="R3466" s="57">
        <f t="shared" ca="1" si="15"/>
        <v>1</v>
      </c>
      <c r="S3466" s="8"/>
      <c r="T3466" s="8"/>
      <c r="U3466" s="8"/>
      <c r="V3466" s="8"/>
      <c r="W3466" s="8"/>
      <c r="X3466" s="8"/>
      <c r="Y3466" s="8"/>
      <c r="Z3466" s="8"/>
    </row>
    <row r="3467" spans="1:26" ht="15.75" customHeight="1">
      <c r="A3467" s="8"/>
      <c r="B3467" s="8"/>
      <c r="C3467" s="8"/>
      <c r="D3467" s="8"/>
      <c r="E3467" s="8"/>
      <c r="F3467" s="8"/>
      <c r="G3467" s="8"/>
      <c r="H3467" s="8"/>
      <c r="I3467" s="8"/>
      <c r="J3467" s="8"/>
      <c r="K3467" s="8"/>
      <c r="L3467" s="8"/>
      <c r="M3467" s="32"/>
      <c r="N3467" s="57" t="str">
        <f t="shared" si="17"/>
        <v/>
      </c>
      <c r="O3467" s="54">
        <f t="shared" ca="1" si="3"/>
        <v>43</v>
      </c>
      <c r="P3467" s="55">
        <f t="shared" ca="1" si="13"/>
        <v>5.5970016380530737E+25</v>
      </c>
      <c r="Q3467" s="56">
        <f t="shared" ca="1" si="14"/>
        <v>1.4552204258937992E+27</v>
      </c>
      <c r="R3467" s="57">
        <f t="shared" ca="1" si="15"/>
        <v>0</v>
      </c>
      <c r="S3467" s="8"/>
      <c r="T3467" s="8"/>
      <c r="U3467" s="8"/>
      <c r="V3467" s="8"/>
      <c r="W3467" s="8"/>
      <c r="X3467" s="8"/>
      <c r="Y3467" s="8"/>
      <c r="Z3467" s="8"/>
    </row>
    <row r="3468" spans="1:26" ht="15.75" customHeight="1">
      <c r="A3468" s="8"/>
      <c r="B3468" s="8"/>
      <c r="C3468" s="8"/>
      <c r="D3468" s="8"/>
      <c r="E3468" s="8"/>
      <c r="F3468" s="8"/>
      <c r="G3468" s="8"/>
      <c r="H3468" s="8"/>
      <c r="I3468" s="8"/>
      <c r="J3468" s="8"/>
      <c r="K3468" s="8"/>
      <c r="L3468" s="8"/>
      <c r="M3468" s="32"/>
      <c r="N3468" s="57" t="str">
        <f t="shared" si="17"/>
        <v/>
      </c>
      <c r="O3468" s="54">
        <f t="shared" ca="1" si="3"/>
        <v>71</v>
      </c>
      <c r="P3468" s="55">
        <f t="shared" ca="1" si="13"/>
        <v>-2.9104408517875983E+25</v>
      </c>
      <c r="Q3468" s="56">
        <f t="shared" ca="1" si="14"/>
        <v>1.4261160173759233E+27</v>
      </c>
      <c r="R3468" s="57">
        <f t="shared" ca="1" si="15"/>
        <v>1</v>
      </c>
      <c r="S3468" s="8"/>
      <c r="T3468" s="8"/>
      <c r="U3468" s="8"/>
      <c r="V3468" s="8"/>
      <c r="W3468" s="8"/>
      <c r="X3468" s="8"/>
      <c r="Y3468" s="8"/>
      <c r="Z3468" s="8"/>
    </row>
    <row r="3469" spans="1:26" ht="15.75" customHeight="1">
      <c r="A3469" s="8"/>
      <c r="B3469" s="8"/>
      <c r="C3469" s="8"/>
      <c r="D3469" s="8"/>
      <c r="E3469" s="8"/>
      <c r="F3469" s="8"/>
      <c r="G3469" s="8"/>
      <c r="H3469" s="8"/>
      <c r="I3469" s="8"/>
      <c r="J3469" s="8"/>
      <c r="K3469" s="8"/>
      <c r="L3469" s="8"/>
      <c r="M3469" s="32"/>
      <c r="N3469" s="57" t="str">
        <f t="shared" si="17"/>
        <v/>
      </c>
      <c r="O3469" s="54">
        <f t="shared" ca="1" si="3"/>
        <v>25</v>
      </c>
      <c r="P3469" s="55">
        <f t="shared" ca="1" si="13"/>
        <v>5.7044640695036933E+25</v>
      </c>
      <c r="Q3469" s="56">
        <f t="shared" ca="1" si="14"/>
        <v>1.4831606580709603E+27</v>
      </c>
      <c r="R3469" s="57">
        <f t="shared" ca="1" si="15"/>
        <v>0</v>
      </c>
      <c r="S3469" s="8"/>
      <c r="T3469" s="8"/>
      <c r="U3469" s="8"/>
      <c r="V3469" s="8"/>
      <c r="W3469" s="8"/>
      <c r="X3469" s="8"/>
      <c r="Y3469" s="8"/>
      <c r="Z3469" s="8"/>
    </row>
    <row r="3470" spans="1:26" ht="15.75" customHeight="1">
      <c r="A3470" s="8"/>
      <c r="B3470" s="8"/>
      <c r="C3470" s="8"/>
      <c r="D3470" s="8"/>
      <c r="E3470" s="8"/>
      <c r="F3470" s="8"/>
      <c r="G3470" s="8"/>
      <c r="H3470" s="8"/>
      <c r="I3470" s="8"/>
      <c r="J3470" s="8"/>
      <c r="K3470" s="8"/>
      <c r="L3470" s="8"/>
      <c r="M3470" s="32"/>
      <c r="N3470" s="57" t="str">
        <f t="shared" si="17"/>
        <v/>
      </c>
      <c r="O3470" s="54">
        <f t="shared" ca="1" si="3"/>
        <v>11</v>
      </c>
      <c r="P3470" s="55">
        <f t="shared" ca="1" si="13"/>
        <v>5.9326426322838415E+25</v>
      </c>
      <c r="Q3470" s="56">
        <f t="shared" ca="1" si="14"/>
        <v>1.5424870843937987E+27</v>
      </c>
      <c r="R3470" s="57">
        <f t="shared" ca="1" si="15"/>
        <v>0</v>
      </c>
      <c r="S3470" s="8"/>
      <c r="T3470" s="8"/>
      <c r="U3470" s="8"/>
      <c r="V3470" s="8"/>
      <c r="W3470" s="8"/>
      <c r="X3470" s="8"/>
      <c r="Y3470" s="8"/>
      <c r="Z3470" s="8"/>
    </row>
    <row r="3471" spans="1:26" ht="15.75" customHeight="1">
      <c r="A3471" s="8"/>
      <c r="B3471" s="8"/>
      <c r="C3471" s="8"/>
      <c r="D3471" s="8"/>
      <c r="E3471" s="8"/>
      <c r="F3471" s="8"/>
      <c r="G3471" s="8"/>
      <c r="H3471" s="8"/>
      <c r="I3471" s="8"/>
      <c r="J3471" s="8"/>
      <c r="K3471" s="8"/>
      <c r="L3471" s="8"/>
      <c r="M3471" s="32"/>
      <c r="N3471" s="57" t="str">
        <f t="shared" si="17"/>
        <v/>
      </c>
      <c r="O3471" s="54">
        <f t="shared" ca="1" si="3"/>
        <v>50</v>
      </c>
      <c r="P3471" s="55">
        <f t="shared" ca="1" si="13"/>
        <v>6.1699483375751944E+25</v>
      </c>
      <c r="Q3471" s="56">
        <f t="shared" ca="1" si="14"/>
        <v>1.6041865677695506E+27</v>
      </c>
      <c r="R3471" s="57">
        <f t="shared" ca="1" si="15"/>
        <v>0</v>
      </c>
      <c r="S3471" s="8"/>
      <c r="T3471" s="8"/>
      <c r="U3471" s="8"/>
      <c r="V3471" s="8"/>
      <c r="W3471" s="8"/>
      <c r="X3471" s="8"/>
      <c r="Y3471" s="8"/>
      <c r="Z3471" s="8"/>
    </row>
    <row r="3472" spans="1:26" ht="15.75" customHeight="1">
      <c r="A3472" s="8"/>
      <c r="B3472" s="8"/>
      <c r="C3472" s="8"/>
      <c r="D3472" s="8"/>
      <c r="E3472" s="8"/>
      <c r="F3472" s="8"/>
      <c r="G3472" s="8"/>
      <c r="H3472" s="8"/>
      <c r="I3472" s="8"/>
      <c r="J3472" s="8"/>
      <c r="K3472" s="8"/>
      <c r="L3472" s="8"/>
      <c r="M3472" s="32"/>
      <c r="N3472" s="57" t="str">
        <f t="shared" si="17"/>
        <v/>
      </c>
      <c r="O3472" s="54">
        <f t="shared" ca="1" si="3"/>
        <v>29</v>
      </c>
      <c r="P3472" s="55">
        <f t="shared" ca="1" si="13"/>
        <v>6.4167462710782021E+25</v>
      </c>
      <c r="Q3472" s="56">
        <f t="shared" ca="1" si="14"/>
        <v>1.6683540304803327E+27</v>
      </c>
      <c r="R3472" s="57">
        <f t="shared" ca="1" si="15"/>
        <v>0</v>
      </c>
      <c r="S3472" s="8"/>
      <c r="T3472" s="8"/>
      <c r="U3472" s="8"/>
      <c r="V3472" s="8"/>
      <c r="W3472" s="8"/>
      <c r="X3472" s="8"/>
      <c r="Y3472" s="8"/>
      <c r="Z3472" s="8"/>
    </row>
    <row r="3473" spans="1:26" ht="15.75" customHeight="1">
      <c r="A3473" s="8"/>
      <c r="B3473" s="8"/>
      <c r="C3473" s="8"/>
      <c r="D3473" s="8"/>
      <c r="E3473" s="8"/>
      <c r="F3473" s="8"/>
      <c r="G3473" s="8"/>
      <c r="H3473" s="8"/>
      <c r="I3473" s="8"/>
      <c r="J3473" s="8"/>
      <c r="K3473" s="8"/>
      <c r="L3473" s="8"/>
      <c r="M3473" s="32"/>
      <c r="N3473" s="57" t="str">
        <f t="shared" si="17"/>
        <v/>
      </c>
      <c r="O3473" s="54">
        <f t="shared" ca="1" si="3"/>
        <v>70</v>
      </c>
      <c r="P3473" s="55">
        <f t="shared" ca="1" si="13"/>
        <v>-3.3367080609606655E+25</v>
      </c>
      <c r="Q3473" s="56">
        <f t="shared" ca="1" si="14"/>
        <v>1.634986949870726E+27</v>
      </c>
      <c r="R3473" s="57">
        <f t="shared" ca="1" si="15"/>
        <v>1</v>
      </c>
      <c r="S3473" s="8"/>
      <c r="T3473" s="8"/>
      <c r="U3473" s="8"/>
      <c r="V3473" s="8"/>
      <c r="W3473" s="8"/>
      <c r="X3473" s="8"/>
      <c r="Y3473" s="8"/>
      <c r="Z3473" s="8"/>
    </row>
    <row r="3474" spans="1:26" ht="15.75" customHeight="1">
      <c r="A3474" s="8"/>
      <c r="B3474" s="8"/>
      <c r="C3474" s="8"/>
      <c r="D3474" s="8"/>
      <c r="E3474" s="8"/>
      <c r="F3474" s="8"/>
      <c r="G3474" s="8"/>
      <c r="H3474" s="8"/>
      <c r="I3474" s="8"/>
      <c r="J3474" s="8"/>
      <c r="K3474" s="8"/>
      <c r="L3474" s="8"/>
      <c r="M3474" s="32"/>
      <c r="N3474" s="57" t="str">
        <f t="shared" si="17"/>
        <v/>
      </c>
      <c r="O3474" s="54">
        <f t="shared" ca="1" si="3"/>
        <v>84</v>
      </c>
      <c r="P3474" s="55">
        <f t="shared" ca="1" si="13"/>
        <v>-3.2699738997414519E+25</v>
      </c>
      <c r="Q3474" s="56">
        <f t="shared" ca="1" si="14"/>
        <v>1.6022872108733116E+27</v>
      </c>
      <c r="R3474" s="57">
        <f t="shared" ca="1" si="15"/>
        <v>2</v>
      </c>
      <c r="S3474" s="8"/>
      <c r="T3474" s="8"/>
      <c r="U3474" s="8"/>
      <c r="V3474" s="8"/>
      <c r="W3474" s="8"/>
      <c r="X3474" s="8"/>
      <c r="Y3474" s="8"/>
      <c r="Z3474" s="8"/>
    </row>
    <row r="3475" spans="1:26" ht="15.75" customHeight="1">
      <c r="A3475" s="8"/>
      <c r="B3475" s="8"/>
      <c r="C3475" s="8"/>
      <c r="D3475" s="8"/>
      <c r="E3475" s="8"/>
      <c r="F3475" s="8"/>
      <c r="G3475" s="8"/>
      <c r="H3475" s="8"/>
      <c r="I3475" s="8"/>
      <c r="J3475" s="8"/>
      <c r="K3475" s="8"/>
      <c r="L3475" s="8"/>
      <c r="M3475" s="32"/>
      <c r="N3475" s="57" t="str">
        <f t="shared" si="17"/>
        <v/>
      </c>
      <c r="O3475" s="54">
        <f t="shared" ca="1" si="3"/>
        <v>69</v>
      </c>
      <c r="P3475" s="55">
        <f t="shared" ca="1" si="13"/>
        <v>-3.2045744217466234E+25</v>
      </c>
      <c r="Q3475" s="56">
        <f t="shared" ca="1" si="14"/>
        <v>1.5702414666558453E+27</v>
      </c>
      <c r="R3475" s="57">
        <f t="shared" ca="1" si="15"/>
        <v>3</v>
      </c>
      <c r="S3475" s="8"/>
      <c r="T3475" s="8"/>
      <c r="U3475" s="8"/>
      <c r="V3475" s="8"/>
      <c r="W3475" s="8"/>
      <c r="X3475" s="8"/>
      <c r="Y3475" s="8"/>
      <c r="Z3475" s="8"/>
    </row>
    <row r="3476" spans="1:26" ht="15.75" customHeight="1">
      <c r="A3476" s="8"/>
      <c r="B3476" s="8"/>
      <c r="C3476" s="8"/>
      <c r="D3476" s="8"/>
      <c r="E3476" s="8"/>
      <c r="F3476" s="8"/>
      <c r="G3476" s="8"/>
      <c r="H3476" s="8"/>
      <c r="I3476" s="8"/>
      <c r="J3476" s="8"/>
      <c r="K3476" s="8"/>
      <c r="L3476" s="8"/>
      <c r="M3476" s="32"/>
      <c r="N3476" s="57" t="str">
        <f t="shared" si="17"/>
        <v/>
      </c>
      <c r="O3476" s="54">
        <f t="shared" ca="1" si="3"/>
        <v>96</v>
      </c>
      <c r="P3476" s="55">
        <f t="shared" ca="1" si="13"/>
        <v>-3.1404829333116908E+25</v>
      </c>
      <c r="Q3476" s="56">
        <f t="shared" ca="1" si="14"/>
        <v>1.5388366373227286E+27</v>
      </c>
      <c r="R3476" s="57">
        <f t="shared" ca="1" si="15"/>
        <v>4</v>
      </c>
      <c r="S3476" s="8"/>
      <c r="T3476" s="8"/>
      <c r="U3476" s="8"/>
      <c r="V3476" s="8"/>
      <c r="W3476" s="8"/>
      <c r="X3476" s="8"/>
      <c r="Y3476" s="8"/>
      <c r="Z3476" s="8"/>
    </row>
    <row r="3477" spans="1:26" ht="15.75" customHeight="1">
      <c r="A3477" s="8"/>
      <c r="B3477" s="8"/>
      <c r="C3477" s="8"/>
      <c r="D3477" s="8"/>
      <c r="E3477" s="8"/>
      <c r="F3477" s="8"/>
      <c r="G3477" s="8"/>
      <c r="H3477" s="8"/>
      <c r="I3477" s="8"/>
      <c r="J3477" s="8"/>
      <c r="K3477" s="8"/>
      <c r="L3477" s="8"/>
      <c r="M3477" s="32"/>
      <c r="N3477" s="57" t="str">
        <f t="shared" si="17"/>
        <v/>
      </c>
      <c r="O3477" s="54">
        <f t="shared" ca="1" si="3"/>
        <v>59</v>
      </c>
      <c r="P3477" s="55">
        <f t="shared" ca="1" si="13"/>
        <v>6.1553465492909146E+25</v>
      </c>
      <c r="Q3477" s="56">
        <f t="shared" ca="1" si="14"/>
        <v>1.6003901028156378E+27</v>
      </c>
      <c r="R3477" s="57">
        <f t="shared" ca="1" si="15"/>
        <v>0</v>
      </c>
      <c r="S3477" s="8"/>
      <c r="T3477" s="8"/>
      <c r="U3477" s="8"/>
      <c r="V3477" s="8"/>
      <c r="W3477" s="8"/>
      <c r="X3477" s="8"/>
      <c r="Y3477" s="8"/>
      <c r="Z3477" s="8"/>
    </row>
    <row r="3478" spans="1:26" ht="15.75" customHeight="1">
      <c r="A3478" s="8"/>
      <c r="B3478" s="8"/>
      <c r="C3478" s="8"/>
      <c r="D3478" s="8"/>
      <c r="E3478" s="8"/>
      <c r="F3478" s="8"/>
      <c r="G3478" s="8"/>
      <c r="H3478" s="8"/>
      <c r="I3478" s="8"/>
      <c r="J3478" s="8"/>
      <c r="K3478" s="8"/>
      <c r="L3478" s="8"/>
      <c r="M3478" s="32"/>
      <c r="N3478" s="57" t="str">
        <f t="shared" si="17"/>
        <v/>
      </c>
      <c r="O3478" s="54">
        <f t="shared" ca="1" si="3"/>
        <v>55</v>
      </c>
      <c r="P3478" s="55">
        <f t="shared" ca="1" si="13"/>
        <v>6.4015604112625513E+25</v>
      </c>
      <c r="Q3478" s="56">
        <f t="shared" ca="1" si="14"/>
        <v>1.6644057069282634E+27</v>
      </c>
      <c r="R3478" s="57">
        <f t="shared" ca="1" si="15"/>
        <v>0</v>
      </c>
      <c r="S3478" s="8"/>
      <c r="T3478" s="8"/>
      <c r="U3478" s="8"/>
      <c r="V3478" s="8"/>
      <c r="W3478" s="8"/>
      <c r="X3478" s="8"/>
      <c r="Y3478" s="8"/>
      <c r="Z3478" s="8"/>
    </row>
    <row r="3479" spans="1:26" ht="15.75" customHeight="1">
      <c r="A3479" s="8"/>
      <c r="B3479" s="8"/>
      <c r="C3479" s="8"/>
      <c r="D3479" s="8"/>
      <c r="E3479" s="8"/>
      <c r="F3479" s="8"/>
      <c r="G3479" s="8"/>
      <c r="H3479" s="8"/>
      <c r="I3479" s="8"/>
      <c r="J3479" s="8"/>
      <c r="K3479" s="8"/>
      <c r="L3479" s="8"/>
      <c r="M3479" s="32"/>
      <c r="N3479" s="57" t="str">
        <f t="shared" si="17"/>
        <v/>
      </c>
      <c r="O3479" s="54">
        <f t="shared" ca="1" si="3"/>
        <v>33</v>
      </c>
      <c r="P3479" s="55">
        <f t="shared" ca="1" si="13"/>
        <v>6.6576228277130542E+25</v>
      </c>
      <c r="Q3479" s="56">
        <f t="shared" ca="1" si="14"/>
        <v>1.730981935205394E+27</v>
      </c>
      <c r="R3479" s="57">
        <f t="shared" ca="1" si="15"/>
        <v>0</v>
      </c>
      <c r="S3479" s="8"/>
      <c r="T3479" s="8"/>
      <c r="U3479" s="8"/>
      <c r="V3479" s="8"/>
      <c r="W3479" s="8"/>
      <c r="X3479" s="8"/>
      <c r="Y3479" s="8"/>
      <c r="Z3479" s="8"/>
    </row>
    <row r="3480" spans="1:26" ht="15.75" customHeight="1">
      <c r="A3480" s="8"/>
      <c r="B3480" s="8"/>
      <c r="C3480" s="8"/>
      <c r="D3480" s="8"/>
      <c r="E3480" s="8"/>
      <c r="F3480" s="8"/>
      <c r="G3480" s="8"/>
      <c r="H3480" s="8"/>
      <c r="I3480" s="8"/>
      <c r="J3480" s="8"/>
      <c r="K3480" s="8"/>
      <c r="L3480" s="8"/>
      <c r="M3480" s="32"/>
      <c r="N3480" s="57" t="str">
        <f t="shared" si="17"/>
        <v/>
      </c>
      <c r="O3480" s="54">
        <f t="shared" ca="1" si="3"/>
        <v>72</v>
      </c>
      <c r="P3480" s="55">
        <f t="shared" ca="1" si="13"/>
        <v>-3.4619638704107881E+25</v>
      </c>
      <c r="Q3480" s="56">
        <f t="shared" ca="1" si="14"/>
        <v>1.6963622965012862E+27</v>
      </c>
      <c r="R3480" s="57">
        <f t="shared" ca="1" si="15"/>
        <v>1</v>
      </c>
      <c r="S3480" s="8"/>
      <c r="T3480" s="8"/>
      <c r="U3480" s="8"/>
      <c r="V3480" s="8"/>
      <c r="W3480" s="8"/>
      <c r="X3480" s="8"/>
      <c r="Y3480" s="8"/>
      <c r="Z3480" s="8"/>
    </row>
    <row r="3481" spans="1:26" ht="15.75" customHeight="1">
      <c r="A3481" s="8"/>
      <c r="B3481" s="8"/>
      <c r="C3481" s="8"/>
      <c r="D3481" s="8"/>
      <c r="E3481" s="8"/>
      <c r="F3481" s="8"/>
      <c r="G3481" s="8"/>
      <c r="H3481" s="8"/>
      <c r="I3481" s="8"/>
      <c r="J3481" s="8"/>
      <c r="K3481" s="8"/>
      <c r="L3481" s="8"/>
      <c r="M3481" s="32"/>
      <c r="N3481" s="57" t="str">
        <f t="shared" si="17"/>
        <v/>
      </c>
      <c r="O3481" s="54">
        <f t="shared" ca="1" si="3"/>
        <v>95</v>
      </c>
      <c r="P3481" s="55">
        <f t="shared" ca="1" si="13"/>
        <v>-3.3927245930025724E+25</v>
      </c>
      <c r="Q3481" s="56">
        <f t="shared" ca="1" si="14"/>
        <v>1.6624350505712606E+27</v>
      </c>
      <c r="R3481" s="57">
        <f t="shared" ca="1" si="15"/>
        <v>2</v>
      </c>
      <c r="S3481" s="8"/>
      <c r="T3481" s="8"/>
      <c r="U3481" s="8"/>
      <c r="V3481" s="8"/>
      <c r="W3481" s="8"/>
      <c r="X3481" s="8"/>
      <c r="Y3481" s="8"/>
      <c r="Z3481" s="8"/>
    </row>
    <row r="3482" spans="1:26" ht="15.75" customHeight="1">
      <c r="A3482" s="8"/>
      <c r="B3482" s="8"/>
      <c r="C3482" s="8"/>
      <c r="D3482" s="8"/>
      <c r="E3482" s="8"/>
      <c r="F3482" s="8"/>
      <c r="G3482" s="8"/>
      <c r="H3482" s="8"/>
      <c r="I3482" s="8"/>
      <c r="J3482" s="8"/>
      <c r="K3482" s="8"/>
      <c r="L3482" s="8"/>
      <c r="M3482" s="32"/>
      <c r="N3482" s="57" t="str">
        <f t="shared" si="17"/>
        <v/>
      </c>
      <c r="O3482" s="54">
        <f t="shared" ca="1" si="3"/>
        <v>12</v>
      </c>
      <c r="P3482" s="55">
        <f t="shared" ca="1" si="13"/>
        <v>6.6497402022850422E+25</v>
      </c>
      <c r="Q3482" s="56">
        <f t="shared" ca="1" si="14"/>
        <v>1.7289324525941109E+27</v>
      </c>
      <c r="R3482" s="57">
        <f t="shared" ca="1" si="15"/>
        <v>0</v>
      </c>
      <c r="S3482" s="8"/>
      <c r="T3482" s="8"/>
      <c r="U3482" s="8"/>
      <c r="V3482" s="8"/>
      <c r="W3482" s="8"/>
      <c r="X3482" s="8"/>
      <c r="Y3482" s="8"/>
      <c r="Z3482" s="8"/>
    </row>
    <row r="3483" spans="1:26" ht="15.75" customHeight="1">
      <c r="A3483" s="8"/>
      <c r="B3483" s="8"/>
      <c r="C3483" s="8"/>
      <c r="D3483" s="8"/>
      <c r="E3483" s="8"/>
      <c r="F3483" s="8"/>
      <c r="G3483" s="8"/>
      <c r="H3483" s="8"/>
      <c r="I3483" s="8"/>
      <c r="J3483" s="8"/>
      <c r="K3483" s="8"/>
      <c r="L3483" s="8"/>
      <c r="M3483" s="32"/>
      <c r="N3483" s="57" t="str">
        <f t="shared" si="17"/>
        <v/>
      </c>
      <c r="O3483" s="54">
        <f t="shared" ca="1" si="3"/>
        <v>19</v>
      </c>
      <c r="P3483" s="55">
        <f t="shared" ca="1" si="13"/>
        <v>6.9157298103764439E+25</v>
      </c>
      <c r="Q3483" s="56">
        <f t="shared" ca="1" si="14"/>
        <v>1.7980897506978753E+27</v>
      </c>
      <c r="R3483" s="57">
        <f t="shared" ca="1" si="15"/>
        <v>0</v>
      </c>
      <c r="S3483" s="8"/>
      <c r="T3483" s="8"/>
      <c r="U3483" s="8"/>
      <c r="V3483" s="8"/>
      <c r="W3483" s="8"/>
      <c r="X3483" s="8"/>
      <c r="Y3483" s="8"/>
      <c r="Z3483" s="8"/>
    </row>
    <row r="3484" spans="1:26" ht="15.75" customHeight="1">
      <c r="A3484" s="8"/>
      <c r="B3484" s="8"/>
      <c r="C3484" s="8"/>
      <c r="D3484" s="8"/>
      <c r="E3484" s="8"/>
      <c r="F3484" s="8"/>
      <c r="G3484" s="8"/>
      <c r="H3484" s="8"/>
      <c r="I3484" s="8"/>
      <c r="J3484" s="8"/>
      <c r="K3484" s="8"/>
      <c r="L3484" s="8"/>
      <c r="M3484" s="32"/>
      <c r="N3484" s="57" t="str">
        <f t="shared" si="17"/>
        <v/>
      </c>
      <c r="O3484" s="54">
        <f t="shared" ca="1" si="3"/>
        <v>87</v>
      </c>
      <c r="P3484" s="55">
        <f t="shared" ca="1" si="13"/>
        <v>-3.5961795013957507E+25</v>
      </c>
      <c r="Q3484" s="56">
        <f t="shared" ca="1" si="14"/>
        <v>1.7621279556839178E+27</v>
      </c>
      <c r="R3484" s="57">
        <f t="shared" ca="1" si="15"/>
        <v>1</v>
      </c>
      <c r="S3484" s="8"/>
      <c r="T3484" s="8"/>
      <c r="U3484" s="8"/>
      <c r="V3484" s="8"/>
      <c r="W3484" s="8"/>
      <c r="X3484" s="8"/>
      <c r="Y3484" s="8"/>
      <c r="Z3484" s="8"/>
    </row>
    <row r="3485" spans="1:26" ht="15.75" customHeight="1">
      <c r="A3485" s="8"/>
      <c r="B3485" s="8"/>
      <c r="C3485" s="8"/>
      <c r="D3485" s="8"/>
      <c r="E3485" s="8"/>
      <c r="F3485" s="8"/>
      <c r="G3485" s="8"/>
      <c r="H3485" s="8"/>
      <c r="I3485" s="8"/>
      <c r="J3485" s="8"/>
      <c r="K3485" s="8"/>
      <c r="L3485" s="8"/>
      <c r="M3485" s="32"/>
      <c r="N3485" s="57" t="str">
        <f t="shared" si="17"/>
        <v/>
      </c>
      <c r="O3485" s="54">
        <f t="shared" ca="1" si="3"/>
        <v>57</v>
      </c>
      <c r="P3485" s="55">
        <f t="shared" ca="1" si="13"/>
        <v>7.0485118227356714E+25</v>
      </c>
      <c r="Q3485" s="56">
        <f t="shared" ca="1" si="14"/>
        <v>1.8326130739112746E+27</v>
      </c>
      <c r="R3485" s="57">
        <f t="shared" ca="1" si="15"/>
        <v>0</v>
      </c>
      <c r="S3485" s="8"/>
      <c r="T3485" s="8"/>
      <c r="U3485" s="8"/>
      <c r="V3485" s="8"/>
      <c r="W3485" s="8"/>
      <c r="X3485" s="8"/>
      <c r="Y3485" s="8"/>
      <c r="Z3485" s="8"/>
    </row>
    <row r="3486" spans="1:26" ht="15.75" customHeight="1">
      <c r="A3486" s="8"/>
      <c r="B3486" s="8"/>
      <c r="C3486" s="8"/>
      <c r="D3486" s="8"/>
      <c r="E3486" s="8"/>
      <c r="F3486" s="8"/>
      <c r="G3486" s="8"/>
      <c r="H3486" s="8"/>
      <c r="I3486" s="8"/>
      <c r="J3486" s="8"/>
      <c r="K3486" s="8"/>
      <c r="L3486" s="8"/>
      <c r="M3486" s="32"/>
      <c r="N3486" s="57" t="str">
        <f t="shared" si="17"/>
        <v/>
      </c>
      <c r="O3486" s="54">
        <f t="shared" ca="1" si="3"/>
        <v>45</v>
      </c>
      <c r="P3486" s="55">
        <f t="shared" ca="1" si="13"/>
        <v>7.3304522956450989E+25</v>
      </c>
      <c r="Q3486" s="56">
        <f t="shared" ca="1" si="14"/>
        <v>1.9059175968677257E+27</v>
      </c>
      <c r="R3486" s="57">
        <f t="shared" ca="1" si="15"/>
        <v>0</v>
      </c>
      <c r="S3486" s="8"/>
      <c r="T3486" s="8"/>
      <c r="U3486" s="8"/>
      <c r="V3486" s="8"/>
      <c r="W3486" s="8"/>
      <c r="X3486" s="8"/>
      <c r="Y3486" s="8"/>
      <c r="Z3486" s="8"/>
    </row>
    <row r="3487" spans="1:26" ht="15.75" customHeight="1">
      <c r="A3487" s="8"/>
      <c r="B3487" s="8"/>
      <c r="C3487" s="8"/>
      <c r="D3487" s="8"/>
      <c r="E3487" s="8"/>
      <c r="F3487" s="8"/>
      <c r="G3487" s="8"/>
      <c r="H3487" s="8"/>
      <c r="I3487" s="8"/>
      <c r="J3487" s="8"/>
      <c r="K3487" s="8"/>
      <c r="L3487" s="8"/>
      <c r="M3487" s="32"/>
      <c r="N3487" s="57" t="str">
        <f t="shared" si="17"/>
        <v/>
      </c>
      <c r="O3487" s="54">
        <f t="shared" ca="1" si="3"/>
        <v>84</v>
      </c>
      <c r="P3487" s="55">
        <f t="shared" ca="1" si="13"/>
        <v>-3.8118351937354515E+25</v>
      </c>
      <c r="Q3487" s="56">
        <f t="shared" ca="1" si="14"/>
        <v>1.8677992449303712E+27</v>
      </c>
      <c r="R3487" s="57">
        <f t="shared" ca="1" si="15"/>
        <v>1</v>
      </c>
      <c r="S3487" s="8"/>
      <c r="T3487" s="8"/>
      <c r="U3487" s="8"/>
      <c r="V3487" s="8"/>
      <c r="W3487" s="8"/>
      <c r="X3487" s="8"/>
      <c r="Y3487" s="8"/>
      <c r="Z3487" s="8"/>
    </row>
    <row r="3488" spans="1:26" ht="15.75" customHeight="1">
      <c r="A3488" s="8"/>
      <c r="B3488" s="8"/>
      <c r="C3488" s="8"/>
      <c r="D3488" s="8"/>
      <c r="E3488" s="8"/>
      <c r="F3488" s="8"/>
      <c r="G3488" s="8"/>
      <c r="H3488" s="8"/>
      <c r="I3488" s="8"/>
      <c r="J3488" s="8"/>
      <c r="K3488" s="8"/>
      <c r="L3488" s="8"/>
      <c r="M3488" s="32"/>
      <c r="N3488" s="57" t="str">
        <f t="shared" si="17"/>
        <v/>
      </c>
      <c r="O3488" s="54">
        <f t="shared" ca="1" si="3"/>
        <v>60</v>
      </c>
      <c r="P3488" s="55">
        <f t="shared" ca="1" si="13"/>
        <v>-3.7355984898607427E+25</v>
      </c>
      <c r="Q3488" s="56">
        <f t="shared" ca="1" si="14"/>
        <v>1.8304432600317637E+27</v>
      </c>
      <c r="R3488" s="57">
        <f t="shared" ca="1" si="15"/>
        <v>2</v>
      </c>
      <c r="S3488" s="8"/>
      <c r="T3488" s="8"/>
      <c r="U3488" s="8"/>
      <c r="V3488" s="8"/>
      <c r="W3488" s="8"/>
      <c r="X3488" s="8"/>
      <c r="Y3488" s="8"/>
      <c r="Z3488" s="8"/>
    </row>
    <row r="3489" spans="1:26" ht="15.75" customHeight="1">
      <c r="A3489" s="8"/>
      <c r="B3489" s="8"/>
      <c r="C3489" s="8"/>
      <c r="D3489" s="8"/>
      <c r="E3489" s="8"/>
      <c r="F3489" s="8"/>
      <c r="G3489" s="8"/>
      <c r="H3489" s="8"/>
      <c r="I3489" s="8"/>
      <c r="J3489" s="8"/>
      <c r="K3489" s="8"/>
      <c r="L3489" s="8"/>
      <c r="M3489" s="32"/>
      <c r="N3489" s="57" t="str">
        <f t="shared" si="17"/>
        <v/>
      </c>
      <c r="O3489" s="54">
        <f t="shared" ca="1" si="3"/>
        <v>61</v>
      </c>
      <c r="P3489" s="55">
        <f t="shared" ca="1" si="13"/>
        <v>-3.6608865200635274E+25</v>
      </c>
      <c r="Q3489" s="56">
        <f t="shared" ca="1" si="14"/>
        <v>1.7938343948311286E+27</v>
      </c>
      <c r="R3489" s="57">
        <f t="shared" ca="1" si="15"/>
        <v>3</v>
      </c>
      <c r="S3489" s="8"/>
      <c r="T3489" s="8"/>
      <c r="U3489" s="8"/>
      <c r="V3489" s="8"/>
      <c r="W3489" s="8"/>
      <c r="X3489" s="8"/>
      <c r="Y3489" s="8"/>
      <c r="Z3489" s="8"/>
    </row>
    <row r="3490" spans="1:26" ht="15.75" customHeight="1">
      <c r="A3490" s="8"/>
      <c r="B3490" s="8"/>
      <c r="C3490" s="8"/>
      <c r="D3490" s="8"/>
      <c r="E3490" s="8"/>
      <c r="F3490" s="8"/>
      <c r="G3490" s="8"/>
      <c r="H3490" s="8"/>
      <c r="I3490" s="8"/>
      <c r="J3490" s="8"/>
      <c r="K3490" s="8"/>
      <c r="L3490" s="8"/>
      <c r="M3490" s="32"/>
      <c r="N3490" s="57" t="str">
        <f t="shared" si="17"/>
        <v/>
      </c>
      <c r="O3490" s="54">
        <f t="shared" ca="1" si="3"/>
        <v>91</v>
      </c>
      <c r="P3490" s="55">
        <f t="shared" ca="1" si="13"/>
        <v>-3.5876687896622574E+25</v>
      </c>
      <c r="Q3490" s="56">
        <f t="shared" ca="1" si="14"/>
        <v>1.7579577069345059E+27</v>
      </c>
      <c r="R3490" s="57">
        <f t="shared" ca="1" si="15"/>
        <v>4</v>
      </c>
      <c r="S3490" s="8"/>
      <c r="T3490" s="8"/>
      <c r="U3490" s="8"/>
      <c r="V3490" s="8"/>
      <c r="W3490" s="8"/>
      <c r="X3490" s="8"/>
      <c r="Y3490" s="8"/>
      <c r="Z3490" s="8"/>
    </row>
    <row r="3491" spans="1:26" ht="15.75" customHeight="1">
      <c r="A3491" s="8"/>
      <c r="B3491" s="8"/>
      <c r="C3491" s="8"/>
      <c r="D3491" s="8"/>
      <c r="E3491" s="8"/>
      <c r="F3491" s="8"/>
      <c r="G3491" s="8"/>
      <c r="H3491" s="8"/>
      <c r="I3491" s="8"/>
      <c r="J3491" s="8"/>
      <c r="K3491" s="8"/>
      <c r="L3491" s="8"/>
      <c r="M3491" s="32"/>
      <c r="N3491" s="57" t="str">
        <f t="shared" si="17"/>
        <v/>
      </c>
      <c r="O3491" s="54">
        <f t="shared" ca="1" si="3"/>
        <v>56</v>
      </c>
      <c r="P3491" s="55">
        <f t="shared" ca="1" si="13"/>
        <v>7.0318308277380241E+25</v>
      </c>
      <c r="Q3491" s="56">
        <f t="shared" ca="1" si="14"/>
        <v>1.8282760152118861E+27</v>
      </c>
      <c r="R3491" s="57">
        <f t="shared" ca="1" si="15"/>
        <v>0</v>
      </c>
      <c r="S3491" s="8"/>
      <c r="T3491" s="8"/>
      <c r="U3491" s="8"/>
      <c r="V3491" s="8"/>
      <c r="W3491" s="8"/>
      <c r="X3491" s="8"/>
      <c r="Y3491" s="8"/>
      <c r="Z3491" s="8"/>
    </row>
    <row r="3492" spans="1:26" ht="15.75" customHeight="1">
      <c r="A3492" s="8"/>
      <c r="B3492" s="8"/>
      <c r="C3492" s="8"/>
      <c r="D3492" s="8"/>
      <c r="E3492" s="8"/>
      <c r="F3492" s="8"/>
      <c r="G3492" s="8"/>
      <c r="H3492" s="8"/>
      <c r="I3492" s="8"/>
      <c r="J3492" s="8"/>
      <c r="K3492" s="8"/>
      <c r="L3492" s="8"/>
      <c r="M3492" s="32"/>
      <c r="N3492" s="57" t="str">
        <f t="shared" si="17"/>
        <v/>
      </c>
      <c r="O3492" s="54">
        <f t="shared" ca="1" si="3"/>
        <v>4</v>
      </c>
      <c r="P3492" s="55">
        <f t="shared" ca="1" si="13"/>
        <v>7.3131040608475447E+25</v>
      </c>
      <c r="Q3492" s="56">
        <f t="shared" ca="1" si="14"/>
        <v>1.9014070558203616E+27</v>
      </c>
      <c r="R3492" s="57">
        <f t="shared" ca="1" si="15"/>
        <v>0</v>
      </c>
      <c r="S3492" s="8"/>
      <c r="T3492" s="8"/>
      <c r="U3492" s="8"/>
      <c r="V3492" s="8"/>
      <c r="W3492" s="8"/>
      <c r="X3492" s="8"/>
      <c r="Y3492" s="8"/>
      <c r="Z3492" s="8"/>
    </row>
    <row r="3493" spans="1:26" ht="15.75" customHeight="1">
      <c r="A3493" s="8"/>
      <c r="B3493" s="8"/>
      <c r="C3493" s="8"/>
      <c r="D3493" s="8"/>
      <c r="E3493" s="8"/>
      <c r="F3493" s="8"/>
      <c r="G3493" s="8"/>
      <c r="H3493" s="8"/>
      <c r="I3493" s="8"/>
      <c r="J3493" s="8"/>
      <c r="K3493" s="8"/>
      <c r="L3493" s="8"/>
      <c r="M3493" s="32"/>
      <c r="N3493" s="57" t="str">
        <f t="shared" si="17"/>
        <v/>
      </c>
      <c r="O3493" s="54">
        <f t="shared" ca="1" si="3"/>
        <v>31</v>
      </c>
      <c r="P3493" s="55">
        <f t="shared" ca="1" si="13"/>
        <v>7.6056282232814462E+25</v>
      </c>
      <c r="Q3493" s="56">
        <f t="shared" ca="1" si="14"/>
        <v>1.977463338053176E+27</v>
      </c>
      <c r="R3493" s="57">
        <f t="shared" ca="1" si="15"/>
        <v>0</v>
      </c>
      <c r="S3493" s="8"/>
      <c r="T3493" s="8"/>
      <c r="U3493" s="8"/>
      <c r="V3493" s="8"/>
      <c r="W3493" s="8"/>
      <c r="X3493" s="8"/>
      <c r="Y3493" s="8"/>
      <c r="Z3493" s="8"/>
    </row>
    <row r="3494" spans="1:26" ht="15.75" customHeight="1">
      <c r="A3494" s="8"/>
      <c r="B3494" s="8"/>
      <c r="C3494" s="8"/>
      <c r="D3494" s="8"/>
      <c r="E3494" s="8"/>
      <c r="F3494" s="8"/>
      <c r="G3494" s="8"/>
      <c r="H3494" s="8"/>
      <c r="I3494" s="8"/>
      <c r="J3494" s="8"/>
      <c r="K3494" s="8"/>
      <c r="L3494" s="8"/>
      <c r="M3494" s="32"/>
      <c r="N3494" s="57" t="str">
        <f t="shared" si="17"/>
        <v/>
      </c>
      <c r="O3494" s="54">
        <f t="shared" ca="1" si="3"/>
        <v>96</v>
      </c>
      <c r="P3494" s="55">
        <f t="shared" ca="1" si="13"/>
        <v>-3.9549266761063524E+25</v>
      </c>
      <c r="Q3494" s="56">
        <f t="shared" ca="1" si="14"/>
        <v>1.9379140712921124E+27</v>
      </c>
      <c r="R3494" s="57">
        <f t="shared" ca="1" si="15"/>
        <v>1</v>
      </c>
      <c r="S3494" s="8"/>
      <c r="T3494" s="8"/>
      <c r="U3494" s="8"/>
      <c r="V3494" s="8"/>
      <c r="W3494" s="8"/>
      <c r="X3494" s="8"/>
      <c r="Y3494" s="8"/>
      <c r="Z3494" s="8"/>
    </row>
    <row r="3495" spans="1:26" ht="15.75" customHeight="1">
      <c r="A3495" s="8"/>
      <c r="B3495" s="8"/>
      <c r="C3495" s="8"/>
      <c r="D3495" s="8"/>
      <c r="E3495" s="8"/>
      <c r="F3495" s="8"/>
      <c r="G3495" s="8"/>
      <c r="H3495" s="8"/>
      <c r="I3495" s="8"/>
      <c r="J3495" s="8"/>
      <c r="K3495" s="8"/>
      <c r="L3495" s="8"/>
      <c r="M3495" s="32"/>
      <c r="N3495" s="57" t="str">
        <f t="shared" si="17"/>
        <v/>
      </c>
      <c r="O3495" s="54">
        <f t="shared" ca="1" si="3"/>
        <v>7</v>
      </c>
      <c r="P3495" s="55">
        <f t="shared" ca="1" si="13"/>
        <v>7.7516562851684492E+25</v>
      </c>
      <c r="Q3495" s="56">
        <f t="shared" ca="1" si="14"/>
        <v>2.015430634143797E+27</v>
      </c>
      <c r="R3495" s="57">
        <f t="shared" ca="1" si="15"/>
        <v>0</v>
      </c>
      <c r="S3495" s="8"/>
      <c r="T3495" s="8"/>
      <c r="U3495" s="8"/>
      <c r="V3495" s="8"/>
      <c r="W3495" s="8"/>
      <c r="X3495" s="8"/>
      <c r="Y3495" s="8"/>
      <c r="Z3495" s="8"/>
    </row>
    <row r="3496" spans="1:26" ht="15.75" customHeight="1">
      <c r="A3496" s="8"/>
      <c r="B3496" s="8"/>
      <c r="C3496" s="8"/>
      <c r="D3496" s="8"/>
      <c r="E3496" s="8"/>
      <c r="F3496" s="8"/>
      <c r="G3496" s="8"/>
      <c r="H3496" s="8"/>
      <c r="I3496" s="8"/>
      <c r="J3496" s="8"/>
      <c r="K3496" s="8"/>
      <c r="L3496" s="8"/>
      <c r="M3496" s="32"/>
      <c r="N3496" s="57" t="str">
        <f t="shared" si="17"/>
        <v/>
      </c>
      <c r="O3496" s="54">
        <f t="shared" ca="1" si="3"/>
        <v>60</v>
      </c>
      <c r="P3496" s="55">
        <f t="shared" ca="1" si="13"/>
        <v>-4.0308612682875941E+25</v>
      </c>
      <c r="Q3496" s="56">
        <f t="shared" ca="1" si="14"/>
        <v>1.975122021460921E+27</v>
      </c>
      <c r="R3496" s="57">
        <f t="shared" ca="1" si="15"/>
        <v>1</v>
      </c>
      <c r="S3496" s="8"/>
      <c r="T3496" s="8"/>
      <c r="U3496" s="8"/>
      <c r="V3496" s="8"/>
      <c r="W3496" s="8"/>
      <c r="X3496" s="8"/>
      <c r="Y3496" s="8"/>
      <c r="Z3496" s="8"/>
    </row>
    <row r="3497" spans="1:26" ht="15.75" customHeight="1">
      <c r="A3497" s="8"/>
      <c r="B3497" s="8"/>
      <c r="C3497" s="8"/>
      <c r="D3497" s="8"/>
      <c r="E3497" s="8"/>
      <c r="F3497" s="8"/>
      <c r="G3497" s="8"/>
      <c r="H3497" s="8"/>
      <c r="I3497" s="8"/>
      <c r="J3497" s="8"/>
      <c r="K3497" s="8"/>
      <c r="L3497" s="8"/>
      <c r="M3497" s="32"/>
      <c r="N3497" s="57" t="str">
        <f t="shared" si="17"/>
        <v/>
      </c>
      <c r="O3497" s="54">
        <f t="shared" ca="1" si="3"/>
        <v>32</v>
      </c>
      <c r="P3497" s="55">
        <f t="shared" ca="1" si="13"/>
        <v>7.9004880858436833E+25</v>
      </c>
      <c r="Q3497" s="56">
        <f t="shared" ca="1" si="14"/>
        <v>2.0541269023193578E+27</v>
      </c>
      <c r="R3497" s="57">
        <f t="shared" ca="1" si="15"/>
        <v>0</v>
      </c>
      <c r="S3497" s="8"/>
      <c r="T3497" s="8"/>
      <c r="U3497" s="8"/>
      <c r="V3497" s="8"/>
      <c r="W3497" s="8"/>
      <c r="X3497" s="8"/>
      <c r="Y3497" s="8"/>
      <c r="Z3497" s="8"/>
    </row>
    <row r="3498" spans="1:26" ht="15.75" customHeight="1">
      <c r="A3498" s="8"/>
      <c r="B3498" s="8"/>
      <c r="C3498" s="8"/>
      <c r="D3498" s="8"/>
      <c r="E3498" s="8"/>
      <c r="F3498" s="8"/>
      <c r="G3498" s="8"/>
      <c r="H3498" s="8"/>
      <c r="I3498" s="8"/>
      <c r="J3498" s="8"/>
      <c r="K3498" s="8"/>
      <c r="L3498" s="8"/>
      <c r="M3498" s="32"/>
      <c r="N3498" s="57" t="str">
        <f t="shared" si="17"/>
        <v/>
      </c>
      <c r="O3498" s="54">
        <f t="shared" ca="1" si="3"/>
        <v>54</v>
      </c>
      <c r="P3498" s="55">
        <f t="shared" ca="1" si="13"/>
        <v>8.2165076092774318E+25</v>
      </c>
      <c r="Q3498" s="56">
        <f t="shared" ca="1" si="14"/>
        <v>2.1362919784121322E+27</v>
      </c>
      <c r="R3498" s="57">
        <f t="shared" ca="1" si="15"/>
        <v>0</v>
      </c>
      <c r="S3498" s="8"/>
      <c r="T3498" s="8"/>
      <c r="U3498" s="8"/>
      <c r="V3498" s="8"/>
      <c r="W3498" s="8"/>
      <c r="X3498" s="8"/>
      <c r="Y3498" s="8"/>
      <c r="Z3498" s="8"/>
    </row>
    <row r="3499" spans="1:26" ht="15.75" customHeight="1">
      <c r="A3499" s="8"/>
      <c r="B3499" s="8"/>
      <c r="C3499" s="8"/>
      <c r="D3499" s="8"/>
      <c r="E3499" s="8"/>
      <c r="F3499" s="8"/>
      <c r="G3499" s="8"/>
      <c r="H3499" s="8"/>
      <c r="I3499" s="8"/>
      <c r="J3499" s="8"/>
      <c r="K3499" s="8"/>
      <c r="L3499" s="8"/>
      <c r="M3499" s="32"/>
      <c r="N3499" s="57" t="str">
        <f t="shared" si="17"/>
        <v/>
      </c>
      <c r="O3499" s="54">
        <f t="shared" ca="1" si="3"/>
        <v>25</v>
      </c>
      <c r="P3499" s="55">
        <f t="shared" ca="1" si="13"/>
        <v>8.5451679136485288E+25</v>
      </c>
      <c r="Q3499" s="56">
        <f t="shared" ca="1" si="14"/>
        <v>2.2217436575486176E+27</v>
      </c>
      <c r="R3499" s="57">
        <f t="shared" ca="1" si="15"/>
        <v>0</v>
      </c>
      <c r="S3499" s="8"/>
      <c r="T3499" s="8"/>
      <c r="U3499" s="8"/>
      <c r="V3499" s="8"/>
      <c r="W3499" s="8"/>
      <c r="X3499" s="8"/>
      <c r="Y3499" s="8"/>
      <c r="Z3499" s="8"/>
    </row>
    <row r="3500" spans="1:26" ht="15.75" customHeight="1">
      <c r="A3500" s="8"/>
      <c r="B3500" s="8"/>
      <c r="C3500" s="8"/>
      <c r="D3500" s="8"/>
      <c r="E3500" s="8"/>
      <c r="F3500" s="8"/>
      <c r="G3500" s="8"/>
      <c r="H3500" s="8"/>
      <c r="I3500" s="8"/>
      <c r="J3500" s="8"/>
      <c r="K3500" s="8"/>
      <c r="L3500" s="8"/>
      <c r="M3500" s="32"/>
      <c r="N3500" s="57" t="str">
        <f t="shared" si="17"/>
        <v/>
      </c>
      <c r="O3500" s="54">
        <f t="shared" ca="1" si="3"/>
        <v>66</v>
      </c>
      <c r="P3500" s="55">
        <f t="shared" ca="1" si="13"/>
        <v>-4.4434873150972349E+25</v>
      </c>
      <c r="Q3500" s="56">
        <f t="shared" ca="1" si="14"/>
        <v>2.1773087843976452E+27</v>
      </c>
      <c r="R3500" s="57">
        <f t="shared" ca="1" si="15"/>
        <v>1</v>
      </c>
      <c r="S3500" s="8"/>
      <c r="T3500" s="8"/>
      <c r="U3500" s="8"/>
      <c r="V3500" s="8"/>
      <c r="W3500" s="8"/>
      <c r="X3500" s="8"/>
      <c r="Y3500" s="8"/>
      <c r="Z3500" s="8"/>
    </row>
    <row r="3501" spans="1:26" ht="15.75" customHeight="1">
      <c r="A3501" s="8"/>
      <c r="B3501" s="8"/>
      <c r="C3501" s="8"/>
      <c r="D3501" s="8"/>
      <c r="E3501" s="8"/>
      <c r="F3501" s="8"/>
      <c r="G3501" s="8"/>
      <c r="H3501" s="8"/>
      <c r="I3501" s="8"/>
      <c r="J3501" s="8"/>
      <c r="K3501" s="8"/>
      <c r="L3501" s="8"/>
      <c r="M3501" s="32"/>
      <c r="N3501" s="57" t="str">
        <f t="shared" si="17"/>
        <v/>
      </c>
      <c r="O3501" s="54">
        <f t="shared" ca="1" si="3"/>
        <v>12</v>
      </c>
      <c r="P3501" s="55">
        <f t="shared" ca="1" si="13"/>
        <v>8.709235137590581E+25</v>
      </c>
      <c r="Q3501" s="56">
        <f t="shared" ca="1" si="14"/>
        <v>2.264401135773551E+27</v>
      </c>
      <c r="R3501" s="57">
        <f t="shared" ca="1" si="15"/>
        <v>0</v>
      </c>
      <c r="S3501" s="8"/>
      <c r="T3501" s="8"/>
      <c r="U3501" s="8"/>
      <c r="V3501" s="8"/>
      <c r="W3501" s="8"/>
      <c r="X3501" s="8"/>
      <c r="Y3501" s="8"/>
      <c r="Z3501" s="8"/>
    </row>
    <row r="3502" spans="1:26" ht="15.75" customHeight="1">
      <c r="A3502" s="8"/>
      <c r="B3502" s="8"/>
      <c r="C3502" s="8"/>
      <c r="D3502" s="8"/>
      <c r="E3502" s="8"/>
      <c r="F3502" s="8"/>
      <c r="G3502" s="8"/>
      <c r="H3502" s="8"/>
      <c r="I3502" s="8"/>
      <c r="J3502" s="8"/>
      <c r="K3502" s="8"/>
      <c r="L3502" s="8"/>
      <c r="M3502" s="32"/>
      <c r="N3502" s="57" t="str">
        <f t="shared" si="17"/>
        <v/>
      </c>
      <c r="O3502" s="54">
        <f t="shared" ca="1" si="3"/>
        <v>30</v>
      </c>
      <c r="P3502" s="55">
        <f t="shared" ca="1" si="13"/>
        <v>9.0576045430942038E+25</v>
      </c>
      <c r="Q3502" s="56">
        <f t="shared" ca="1" si="14"/>
        <v>2.354977181204493E+27</v>
      </c>
      <c r="R3502" s="57">
        <f t="shared" ca="1" si="15"/>
        <v>0</v>
      </c>
      <c r="S3502" s="8"/>
      <c r="T3502" s="8"/>
      <c r="U3502" s="8"/>
      <c r="V3502" s="8"/>
      <c r="W3502" s="8"/>
      <c r="X3502" s="8"/>
      <c r="Y3502" s="8"/>
      <c r="Z3502" s="8"/>
    </row>
    <row r="3503" spans="1:26" ht="15.75" customHeight="1">
      <c r="A3503" s="8"/>
      <c r="B3503" s="8"/>
      <c r="C3503" s="8"/>
      <c r="D3503" s="8"/>
      <c r="E3503" s="8"/>
      <c r="F3503" s="8"/>
      <c r="G3503" s="8"/>
      <c r="H3503" s="8"/>
      <c r="I3503" s="8"/>
      <c r="J3503" s="8"/>
      <c r="K3503" s="8"/>
      <c r="L3503" s="8"/>
      <c r="M3503" s="32"/>
      <c r="N3503" s="57" t="str">
        <f t="shared" si="17"/>
        <v/>
      </c>
      <c r="O3503" s="54">
        <f t="shared" ca="1" si="3"/>
        <v>59</v>
      </c>
      <c r="P3503" s="55">
        <f t="shared" ca="1" si="13"/>
        <v>9.4199087248179724E+25</v>
      </c>
      <c r="Q3503" s="56">
        <f t="shared" ca="1" si="14"/>
        <v>2.4491762684526727E+27</v>
      </c>
      <c r="R3503" s="57">
        <f t="shared" ca="1" si="15"/>
        <v>0</v>
      </c>
      <c r="S3503" s="8"/>
      <c r="T3503" s="8"/>
      <c r="U3503" s="8"/>
      <c r="V3503" s="8"/>
      <c r="W3503" s="8"/>
      <c r="X3503" s="8"/>
      <c r="Y3503" s="8"/>
      <c r="Z3503" s="8"/>
    </row>
    <row r="3504" spans="1:26" ht="15.75" customHeight="1">
      <c r="A3504" s="8"/>
      <c r="B3504" s="8"/>
      <c r="C3504" s="8"/>
      <c r="D3504" s="8"/>
      <c r="E3504" s="8"/>
      <c r="F3504" s="8"/>
      <c r="G3504" s="8"/>
      <c r="H3504" s="8"/>
      <c r="I3504" s="8"/>
      <c r="J3504" s="8"/>
      <c r="K3504" s="8"/>
      <c r="L3504" s="8"/>
      <c r="M3504" s="32"/>
      <c r="N3504" s="57" t="str">
        <f t="shared" si="17"/>
        <v/>
      </c>
      <c r="O3504" s="54">
        <f t="shared" ca="1" si="3"/>
        <v>3</v>
      </c>
      <c r="P3504" s="55">
        <f t="shared" ca="1" si="13"/>
        <v>9.7967050738106912E+25</v>
      </c>
      <c r="Q3504" s="56">
        <f t="shared" ca="1" si="14"/>
        <v>2.5471433191907794E+27</v>
      </c>
      <c r="R3504" s="57">
        <f t="shared" ca="1" si="15"/>
        <v>0</v>
      </c>
      <c r="S3504" s="8"/>
      <c r="T3504" s="8"/>
      <c r="U3504" s="8"/>
      <c r="V3504" s="8"/>
      <c r="W3504" s="8"/>
      <c r="X3504" s="8"/>
      <c r="Y3504" s="8"/>
      <c r="Z3504" s="8"/>
    </row>
    <row r="3505" spans="1:26" ht="15.75" customHeight="1">
      <c r="A3505" s="8"/>
      <c r="B3505" s="8"/>
      <c r="C3505" s="8"/>
      <c r="D3505" s="8"/>
      <c r="E3505" s="8"/>
      <c r="F3505" s="8"/>
      <c r="G3505" s="8"/>
      <c r="H3505" s="8"/>
      <c r="I3505" s="8"/>
      <c r="J3505" s="8"/>
      <c r="K3505" s="8"/>
      <c r="L3505" s="8"/>
      <c r="M3505" s="32"/>
      <c r="N3505" s="57" t="str">
        <f t="shared" si="17"/>
        <v/>
      </c>
      <c r="O3505" s="54">
        <f t="shared" ca="1" si="3"/>
        <v>96</v>
      </c>
      <c r="P3505" s="55">
        <f t="shared" ca="1" si="13"/>
        <v>-5.0942866383815591E+25</v>
      </c>
      <c r="Q3505" s="56">
        <f t="shared" ca="1" si="14"/>
        <v>2.4962004528069638E+27</v>
      </c>
      <c r="R3505" s="57">
        <f t="shared" ca="1" si="15"/>
        <v>1</v>
      </c>
      <c r="S3505" s="8"/>
      <c r="T3505" s="8"/>
      <c r="U3505" s="8"/>
      <c r="V3505" s="8"/>
      <c r="W3505" s="8"/>
      <c r="X3505" s="8"/>
      <c r="Y3505" s="8"/>
      <c r="Z3505" s="8"/>
    </row>
    <row r="3506" spans="1:26" ht="15.75" customHeight="1">
      <c r="A3506" s="8"/>
      <c r="B3506" s="8"/>
      <c r="C3506" s="8"/>
      <c r="D3506" s="8"/>
      <c r="E3506" s="8"/>
      <c r="F3506" s="8"/>
      <c r="G3506" s="8"/>
      <c r="H3506" s="8"/>
      <c r="I3506" s="8"/>
      <c r="J3506" s="8"/>
      <c r="K3506" s="8"/>
      <c r="L3506" s="8"/>
      <c r="M3506" s="32"/>
      <c r="N3506" s="57" t="str">
        <f t="shared" si="17"/>
        <v/>
      </c>
      <c r="O3506" s="54">
        <f t="shared" ca="1" si="3"/>
        <v>28</v>
      </c>
      <c r="P3506" s="55">
        <f t="shared" ca="1" si="13"/>
        <v>9.9848018112278552E+25</v>
      </c>
      <c r="Q3506" s="56">
        <f t="shared" ca="1" si="14"/>
        <v>2.5960484709192421E+27</v>
      </c>
      <c r="R3506" s="57">
        <f t="shared" ca="1" si="15"/>
        <v>0</v>
      </c>
      <c r="S3506" s="8"/>
      <c r="T3506" s="8"/>
      <c r="U3506" s="8"/>
      <c r="V3506" s="8"/>
      <c r="W3506" s="8"/>
      <c r="X3506" s="8"/>
      <c r="Y3506" s="8"/>
      <c r="Z3506" s="8"/>
    </row>
    <row r="3507" spans="1:26" ht="15.75" customHeight="1">
      <c r="A3507" s="8"/>
      <c r="B3507" s="8"/>
      <c r="C3507" s="8"/>
      <c r="D3507" s="8"/>
      <c r="E3507" s="8"/>
      <c r="F3507" s="8"/>
      <c r="G3507" s="8"/>
      <c r="H3507" s="8"/>
      <c r="I3507" s="8"/>
      <c r="J3507" s="8"/>
      <c r="K3507" s="8"/>
      <c r="L3507" s="8"/>
      <c r="M3507" s="32"/>
      <c r="N3507" s="57" t="str">
        <f t="shared" si="17"/>
        <v/>
      </c>
      <c r="O3507" s="54">
        <f t="shared" ca="1" si="3"/>
        <v>10</v>
      </c>
      <c r="P3507" s="55">
        <f t="shared" ca="1" si="13"/>
        <v>1.0384193883676969E+26</v>
      </c>
      <c r="Q3507" s="56">
        <f t="shared" ca="1" si="14"/>
        <v>2.6998904097560118E+27</v>
      </c>
      <c r="R3507" s="57">
        <f t="shared" ca="1" si="15"/>
        <v>0</v>
      </c>
      <c r="S3507" s="8"/>
      <c r="T3507" s="8"/>
      <c r="U3507" s="8"/>
      <c r="V3507" s="8"/>
      <c r="W3507" s="8"/>
      <c r="X3507" s="8"/>
      <c r="Y3507" s="8"/>
      <c r="Z3507" s="8"/>
    </row>
    <row r="3508" spans="1:26" ht="15.75" customHeight="1">
      <c r="A3508" s="8"/>
      <c r="B3508" s="8"/>
      <c r="C3508" s="8"/>
      <c r="D3508" s="8"/>
      <c r="E3508" s="8"/>
      <c r="F3508" s="8"/>
      <c r="G3508" s="8"/>
      <c r="H3508" s="8"/>
      <c r="I3508" s="8"/>
      <c r="J3508" s="8"/>
      <c r="K3508" s="8"/>
      <c r="L3508" s="8"/>
      <c r="M3508" s="32"/>
      <c r="N3508" s="57" t="str">
        <f t="shared" si="17"/>
        <v/>
      </c>
      <c r="O3508" s="54">
        <f t="shared" ca="1" si="3"/>
        <v>71</v>
      </c>
      <c r="P3508" s="55">
        <f t="shared" ca="1" si="13"/>
        <v>-5.3997808195120241E+25</v>
      </c>
      <c r="Q3508" s="56">
        <f t="shared" ca="1" si="14"/>
        <v>2.6458926015608918E+27</v>
      </c>
      <c r="R3508" s="57">
        <f t="shared" ca="1" si="15"/>
        <v>1</v>
      </c>
      <c r="S3508" s="8"/>
      <c r="T3508" s="8"/>
      <c r="U3508" s="8"/>
      <c r="V3508" s="8"/>
      <c r="W3508" s="8"/>
      <c r="X3508" s="8"/>
      <c r="Y3508" s="8"/>
      <c r="Z3508" s="8"/>
    </row>
    <row r="3509" spans="1:26" ht="15.75" customHeight="1">
      <c r="A3509" s="8"/>
      <c r="B3509" s="8"/>
      <c r="C3509" s="8"/>
      <c r="D3509" s="8"/>
      <c r="E3509" s="8"/>
      <c r="F3509" s="8"/>
      <c r="G3509" s="8"/>
      <c r="H3509" s="8"/>
      <c r="I3509" s="8"/>
      <c r="J3509" s="8"/>
      <c r="K3509" s="8"/>
      <c r="L3509" s="8"/>
      <c r="M3509" s="32"/>
      <c r="N3509" s="57" t="str">
        <f t="shared" si="17"/>
        <v/>
      </c>
      <c r="O3509" s="54">
        <f t="shared" ca="1" si="3"/>
        <v>75</v>
      </c>
      <c r="P3509" s="55">
        <f t="shared" ca="1" si="13"/>
        <v>-5.291785203121784E+25</v>
      </c>
      <c r="Q3509" s="56">
        <f t="shared" ca="1" si="14"/>
        <v>2.5929747495296738E+27</v>
      </c>
      <c r="R3509" s="57">
        <f t="shared" ca="1" si="15"/>
        <v>2</v>
      </c>
      <c r="S3509" s="8"/>
      <c r="T3509" s="8"/>
      <c r="U3509" s="8"/>
      <c r="V3509" s="8"/>
      <c r="W3509" s="8"/>
      <c r="X3509" s="8"/>
      <c r="Y3509" s="8"/>
      <c r="Z3509" s="8"/>
    </row>
    <row r="3510" spans="1:26" ht="15.75" customHeight="1">
      <c r="A3510" s="8"/>
      <c r="B3510" s="8"/>
      <c r="C3510" s="8"/>
      <c r="D3510" s="8"/>
      <c r="E3510" s="8"/>
      <c r="F3510" s="8"/>
      <c r="G3510" s="8"/>
      <c r="H3510" s="8"/>
      <c r="I3510" s="8"/>
      <c r="J3510" s="8"/>
      <c r="K3510" s="8"/>
      <c r="L3510" s="8"/>
      <c r="M3510" s="32"/>
      <c r="N3510" s="57" t="str">
        <f t="shared" si="17"/>
        <v/>
      </c>
      <c r="O3510" s="54">
        <f t="shared" ca="1" si="3"/>
        <v>75</v>
      </c>
      <c r="P3510" s="55">
        <f t="shared" ca="1" si="13"/>
        <v>-5.1859494990593482E+25</v>
      </c>
      <c r="Q3510" s="56">
        <f t="shared" ca="1" si="14"/>
        <v>2.5411152545390803E+27</v>
      </c>
      <c r="R3510" s="57">
        <f t="shared" ca="1" si="15"/>
        <v>3</v>
      </c>
      <c r="S3510" s="8"/>
      <c r="T3510" s="8"/>
      <c r="U3510" s="8"/>
      <c r="V3510" s="8"/>
      <c r="W3510" s="8"/>
      <c r="X3510" s="8"/>
      <c r="Y3510" s="8"/>
      <c r="Z3510" s="8"/>
    </row>
    <row r="3511" spans="1:26" ht="15.75" customHeight="1">
      <c r="A3511" s="8"/>
      <c r="B3511" s="8"/>
      <c r="C3511" s="8"/>
      <c r="D3511" s="8"/>
      <c r="E3511" s="8"/>
      <c r="F3511" s="8"/>
      <c r="G3511" s="8"/>
      <c r="H3511" s="8"/>
      <c r="I3511" s="8"/>
      <c r="J3511" s="8"/>
      <c r="K3511" s="8"/>
      <c r="L3511" s="8"/>
      <c r="M3511" s="32"/>
      <c r="N3511" s="57" t="str">
        <f t="shared" si="17"/>
        <v/>
      </c>
      <c r="O3511" s="54">
        <f t="shared" ca="1" si="3"/>
        <v>19</v>
      </c>
      <c r="P3511" s="55">
        <f t="shared" ca="1" si="13"/>
        <v>1.0164461018156321E+26</v>
      </c>
      <c r="Q3511" s="56">
        <f t="shared" ca="1" si="14"/>
        <v>2.6427598647206437E+27</v>
      </c>
      <c r="R3511" s="57">
        <f t="shared" ca="1" si="15"/>
        <v>0</v>
      </c>
      <c r="S3511" s="8"/>
      <c r="T3511" s="8"/>
      <c r="U3511" s="8"/>
      <c r="V3511" s="8"/>
      <c r="W3511" s="8"/>
      <c r="X3511" s="8"/>
      <c r="Y3511" s="8"/>
      <c r="Z3511" s="8"/>
    </row>
    <row r="3512" spans="1:26" ht="15.75" customHeight="1">
      <c r="A3512" s="8"/>
      <c r="B3512" s="8"/>
      <c r="C3512" s="8"/>
      <c r="D3512" s="8"/>
      <c r="E3512" s="8"/>
      <c r="F3512" s="8"/>
      <c r="G3512" s="8"/>
      <c r="H3512" s="8"/>
      <c r="I3512" s="8"/>
      <c r="J3512" s="8"/>
      <c r="K3512" s="8"/>
      <c r="L3512" s="8"/>
      <c r="M3512" s="32"/>
      <c r="N3512" s="57" t="str">
        <f t="shared" si="17"/>
        <v/>
      </c>
      <c r="O3512" s="54">
        <f t="shared" ca="1" si="3"/>
        <v>99</v>
      </c>
      <c r="P3512" s="55">
        <f t="shared" ca="1" si="13"/>
        <v>-5.2855197294412874E+25</v>
      </c>
      <c r="Q3512" s="56">
        <f t="shared" ca="1" si="14"/>
        <v>2.5899046674262306E+27</v>
      </c>
      <c r="R3512" s="57">
        <f t="shared" ca="1" si="15"/>
        <v>1</v>
      </c>
      <c r="S3512" s="8"/>
      <c r="T3512" s="8"/>
      <c r="U3512" s="8"/>
      <c r="V3512" s="8"/>
      <c r="W3512" s="8"/>
      <c r="X3512" s="8"/>
      <c r="Y3512" s="8"/>
      <c r="Z3512" s="8"/>
    </row>
    <row r="3513" spans="1:26" ht="15.75" customHeight="1">
      <c r="A3513" s="8"/>
      <c r="B3513" s="8"/>
      <c r="C3513" s="8"/>
      <c r="D3513" s="8"/>
      <c r="E3513" s="8"/>
      <c r="F3513" s="8"/>
      <c r="G3513" s="8"/>
      <c r="H3513" s="8"/>
      <c r="I3513" s="8"/>
      <c r="J3513" s="8"/>
      <c r="K3513" s="8"/>
      <c r="L3513" s="8"/>
      <c r="M3513" s="32"/>
      <c r="N3513" s="57" t="str">
        <f t="shared" si="17"/>
        <v/>
      </c>
      <c r="O3513" s="54">
        <f t="shared" ca="1" si="3"/>
        <v>35</v>
      </c>
      <c r="P3513" s="55">
        <f t="shared" ca="1" si="13"/>
        <v>1.0359618669704922E+26</v>
      </c>
      <c r="Q3513" s="56">
        <f t="shared" ca="1" si="14"/>
        <v>2.69350085412328E+27</v>
      </c>
      <c r="R3513" s="57">
        <f t="shared" ca="1" si="15"/>
        <v>0</v>
      </c>
      <c r="S3513" s="8"/>
      <c r="T3513" s="8"/>
      <c r="U3513" s="8"/>
      <c r="V3513" s="8"/>
      <c r="W3513" s="8"/>
      <c r="X3513" s="8"/>
      <c r="Y3513" s="8"/>
      <c r="Z3513" s="8"/>
    </row>
    <row r="3514" spans="1:26" ht="15.75" customHeight="1">
      <c r="A3514" s="8"/>
      <c r="B3514" s="8"/>
      <c r="C3514" s="8"/>
      <c r="D3514" s="8"/>
      <c r="E3514" s="8"/>
      <c r="F3514" s="8"/>
      <c r="G3514" s="8"/>
      <c r="H3514" s="8"/>
      <c r="I3514" s="8"/>
      <c r="J3514" s="8"/>
      <c r="K3514" s="8"/>
      <c r="L3514" s="8"/>
      <c r="M3514" s="32"/>
      <c r="N3514" s="57" t="str">
        <f t="shared" si="17"/>
        <v/>
      </c>
      <c r="O3514" s="54">
        <f t="shared" ca="1" si="3"/>
        <v>34</v>
      </c>
      <c r="P3514" s="55">
        <f t="shared" ca="1" si="13"/>
        <v>1.077400341649312E+26</v>
      </c>
      <c r="Q3514" s="56">
        <f t="shared" ca="1" si="14"/>
        <v>2.8012408882882109E+27</v>
      </c>
      <c r="R3514" s="57">
        <f t="shared" ca="1" si="15"/>
        <v>0</v>
      </c>
      <c r="S3514" s="8"/>
      <c r="T3514" s="8"/>
      <c r="U3514" s="8"/>
      <c r="V3514" s="8"/>
      <c r="W3514" s="8"/>
      <c r="X3514" s="8"/>
      <c r="Y3514" s="8"/>
      <c r="Z3514" s="8"/>
    </row>
    <row r="3515" spans="1:26" ht="15.75" customHeight="1">
      <c r="A3515" s="8"/>
      <c r="B3515" s="8"/>
      <c r="C3515" s="8"/>
      <c r="D3515" s="8"/>
      <c r="E3515" s="8"/>
      <c r="F3515" s="8"/>
      <c r="G3515" s="8"/>
      <c r="H3515" s="8"/>
      <c r="I3515" s="8"/>
      <c r="J3515" s="8"/>
      <c r="K3515" s="8"/>
      <c r="L3515" s="8"/>
      <c r="M3515" s="32"/>
      <c r="N3515" s="57" t="str">
        <f t="shared" si="17"/>
        <v/>
      </c>
      <c r="O3515" s="54">
        <f t="shared" ca="1" si="3"/>
        <v>13</v>
      </c>
      <c r="P3515" s="55">
        <f t="shared" ca="1" si="13"/>
        <v>1.1204963553152844E+26</v>
      </c>
      <c r="Q3515" s="56">
        <f t="shared" ca="1" si="14"/>
        <v>2.9132905238197396E+27</v>
      </c>
      <c r="R3515" s="57">
        <f t="shared" ca="1" si="15"/>
        <v>0</v>
      </c>
      <c r="S3515" s="8"/>
      <c r="T3515" s="8"/>
      <c r="U3515" s="8"/>
      <c r="V3515" s="8"/>
      <c r="W3515" s="8"/>
      <c r="X3515" s="8"/>
      <c r="Y3515" s="8"/>
      <c r="Z3515" s="8"/>
    </row>
    <row r="3516" spans="1:26" ht="15.75" customHeight="1">
      <c r="A3516" s="8"/>
      <c r="B3516" s="8"/>
      <c r="C3516" s="8"/>
      <c r="D3516" s="8"/>
      <c r="E3516" s="8"/>
      <c r="F3516" s="8"/>
      <c r="G3516" s="8"/>
      <c r="H3516" s="8"/>
      <c r="I3516" s="8"/>
      <c r="J3516" s="8"/>
      <c r="K3516" s="8"/>
      <c r="L3516" s="8"/>
      <c r="M3516" s="32"/>
      <c r="N3516" s="57" t="str">
        <f t="shared" si="17"/>
        <v/>
      </c>
      <c r="O3516" s="54">
        <f t="shared" ca="1" si="3"/>
        <v>4</v>
      </c>
      <c r="P3516" s="55">
        <f t="shared" ca="1" si="13"/>
        <v>1.1653162095278959E+26</v>
      </c>
      <c r="Q3516" s="56">
        <f t="shared" ca="1" si="14"/>
        <v>3.0298221447725295E+27</v>
      </c>
      <c r="R3516" s="57">
        <f t="shared" ca="1" si="15"/>
        <v>0</v>
      </c>
      <c r="S3516" s="8"/>
      <c r="T3516" s="8"/>
      <c r="U3516" s="8"/>
      <c r="V3516" s="8"/>
      <c r="W3516" s="8"/>
      <c r="X3516" s="8"/>
      <c r="Y3516" s="8"/>
      <c r="Z3516" s="8"/>
    </row>
    <row r="3517" spans="1:26" ht="15.75" customHeight="1">
      <c r="A3517" s="8"/>
      <c r="B3517" s="8"/>
      <c r="C3517" s="8"/>
      <c r="D3517" s="8"/>
      <c r="E3517" s="8"/>
      <c r="F3517" s="8"/>
      <c r="G3517" s="8"/>
      <c r="H3517" s="8"/>
      <c r="I3517" s="8"/>
      <c r="J3517" s="8"/>
      <c r="K3517" s="8"/>
      <c r="L3517" s="8"/>
      <c r="M3517" s="32"/>
      <c r="N3517" s="57" t="str">
        <f t="shared" si="17"/>
        <v/>
      </c>
      <c r="O3517" s="54">
        <f t="shared" ca="1" si="3"/>
        <v>70</v>
      </c>
      <c r="P3517" s="55">
        <f t="shared" ca="1" si="13"/>
        <v>-6.0596442895450589E+25</v>
      </c>
      <c r="Q3517" s="56">
        <f t="shared" ca="1" si="14"/>
        <v>2.969225701877079E+27</v>
      </c>
      <c r="R3517" s="57">
        <f t="shared" ca="1" si="15"/>
        <v>1</v>
      </c>
      <c r="S3517" s="8"/>
      <c r="T3517" s="8"/>
      <c r="U3517" s="8"/>
      <c r="V3517" s="8"/>
      <c r="W3517" s="8"/>
      <c r="X3517" s="8"/>
      <c r="Y3517" s="8"/>
      <c r="Z3517" s="8"/>
    </row>
    <row r="3518" spans="1:26" ht="15.75" customHeight="1">
      <c r="A3518" s="8"/>
      <c r="B3518" s="8"/>
      <c r="C3518" s="8"/>
      <c r="D3518" s="8"/>
      <c r="E3518" s="8"/>
      <c r="F3518" s="8"/>
      <c r="G3518" s="8"/>
      <c r="H3518" s="8"/>
      <c r="I3518" s="8"/>
      <c r="J3518" s="8"/>
      <c r="K3518" s="8"/>
      <c r="L3518" s="8"/>
      <c r="M3518" s="32"/>
      <c r="N3518" s="57" t="str">
        <f t="shared" si="17"/>
        <v/>
      </c>
      <c r="O3518" s="54">
        <f t="shared" ca="1" si="3"/>
        <v>47</v>
      </c>
      <c r="P3518" s="55">
        <f t="shared" ca="1" si="13"/>
        <v>1.1876902807508316E+26</v>
      </c>
      <c r="Q3518" s="56">
        <f t="shared" ca="1" si="14"/>
        <v>3.0879947299521624E+27</v>
      </c>
      <c r="R3518" s="57">
        <f t="shared" ca="1" si="15"/>
        <v>0</v>
      </c>
      <c r="S3518" s="8"/>
      <c r="T3518" s="8"/>
      <c r="U3518" s="8"/>
      <c r="V3518" s="8"/>
      <c r="W3518" s="8"/>
      <c r="X3518" s="8"/>
      <c r="Y3518" s="8"/>
      <c r="Z3518" s="8"/>
    </row>
    <row r="3519" spans="1:26" ht="15.75" customHeight="1">
      <c r="A3519" s="8"/>
      <c r="B3519" s="8"/>
      <c r="C3519" s="8"/>
      <c r="D3519" s="8"/>
      <c r="E3519" s="8"/>
      <c r="F3519" s="8"/>
      <c r="G3519" s="8"/>
      <c r="H3519" s="8"/>
      <c r="I3519" s="8"/>
      <c r="J3519" s="8"/>
      <c r="K3519" s="8"/>
      <c r="L3519" s="8"/>
      <c r="M3519" s="32"/>
      <c r="N3519" s="57" t="str">
        <f t="shared" si="17"/>
        <v/>
      </c>
      <c r="O3519" s="54">
        <f t="shared" ca="1" si="3"/>
        <v>61</v>
      </c>
      <c r="P3519" s="55">
        <f t="shared" ca="1" si="13"/>
        <v>-6.1759894599043248E+25</v>
      </c>
      <c r="Q3519" s="56">
        <f t="shared" ca="1" si="14"/>
        <v>3.0262348353531189E+27</v>
      </c>
      <c r="R3519" s="57">
        <f t="shared" ca="1" si="15"/>
        <v>1</v>
      </c>
      <c r="S3519" s="8"/>
      <c r="T3519" s="8"/>
      <c r="U3519" s="8"/>
      <c r="V3519" s="8"/>
      <c r="W3519" s="8"/>
      <c r="X3519" s="8"/>
      <c r="Y3519" s="8"/>
      <c r="Z3519" s="8"/>
    </row>
    <row r="3520" spans="1:26" ht="15.75" customHeight="1">
      <c r="A3520" s="8"/>
      <c r="B3520" s="8"/>
      <c r="C3520" s="8"/>
      <c r="D3520" s="8"/>
      <c r="E3520" s="8"/>
      <c r="F3520" s="8"/>
      <c r="G3520" s="8"/>
      <c r="H3520" s="8"/>
      <c r="I3520" s="8"/>
      <c r="J3520" s="8"/>
      <c r="K3520" s="8"/>
      <c r="L3520" s="8"/>
      <c r="M3520" s="32"/>
      <c r="N3520" s="57" t="str">
        <f t="shared" si="17"/>
        <v/>
      </c>
      <c r="O3520" s="54">
        <f t="shared" ca="1" si="3"/>
        <v>73</v>
      </c>
      <c r="P3520" s="55">
        <f t="shared" ca="1" si="13"/>
        <v>-6.0524696707062382E+25</v>
      </c>
      <c r="Q3520" s="56">
        <f t="shared" ca="1" si="14"/>
        <v>2.9657101386460567E+27</v>
      </c>
      <c r="R3520" s="57">
        <f t="shared" ca="1" si="15"/>
        <v>2</v>
      </c>
      <c r="S3520" s="8"/>
      <c r="T3520" s="8"/>
      <c r="U3520" s="8"/>
      <c r="V3520" s="8"/>
      <c r="W3520" s="8"/>
      <c r="X3520" s="8"/>
      <c r="Y3520" s="8"/>
      <c r="Z3520" s="8"/>
    </row>
    <row r="3521" spans="1:26" ht="15.75" customHeight="1">
      <c r="A3521" s="8"/>
      <c r="B3521" s="8"/>
      <c r="C3521" s="8"/>
      <c r="D3521" s="8"/>
      <c r="E3521" s="8"/>
      <c r="F3521" s="8"/>
      <c r="G3521" s="8"/>
      <c r="H3521" s="8"/>
      <c r="I3521" s="8"/>
      <c r="J3521" s="8"/>
      <c r="K3521" s="8"/>
      <c r="L3521" s="8"/>
      <c r="M3521" s="32"/>
      <c r="N3521" s="57" t="str">
        <f t="shared" si="17"/>
        <v/>
      </c>
      <c r="O3521" s="54">
        <f t="shared" ca="1" si="3"/>
        <v>50</v>
      </c>
      <c r="P3521" s="55">
        <f t="shared" ca="1" si="13"/>
        <v>1.1862840554584226E+26</v>
      </c>
      <c r="Q3521" s="56">
        <f t="shared" ca="1" si="14"/>
        <v>3.0843385441918992E+27</v>
      </c>
      <c r="R3521" s="57">
        <f t="shared" ca="1" si="15"/>
        <v>0</v>
      </c>
      <c r="S3521" s="8"/>
      <c r="T3521" s="8"/>
      <c r="U3521" s="8"/>
      <c r="V3521" s="8"/>
      <c r="W3521" s="8"/>
      <c r="X3521" s="8"/>
      <c r="Y3521" s="8"/>
      <c r="Z3521" s="8"/>
    </row>
    <row r="3522" spans="1:26" ht="15.75" customHeight="1">
      <c r="A3522" s="8"/>
      <c r="B3522" s="8"/>
      <c r="C3522" s="8"/>
      <c r="D3522" s="8"/>
      <c r="E3522" s="8"/>
      <c r="F3522" s="8"/>
      <c r="G3522" s="8"/>
      <c r="H3522" s="8"/>
      <c r="I3522" s="8"/>
      <c r="J3522" s="8"/>
      <c r="K3522" s="8"/>
      <c r="L3522" s="8"/>
      <c r="M3522" s="32"/>
      <c r="N3522" s="57" t="str">
        <f t="shared" si="17"/>
        <v/>
      </c>
      <c r="O3522" s="54">
        <f t="shared" ca="1" si="3"/>
        <v>31</v>
      </c>
      <c r="P3522" s="55">
        <f t="shared" ca="1" si="13"/>
        <v>1.2337354176767597E+26</v>
      </c>
      <c r="Q3522" s="56">
        <f t="shared" ca="1" si="14"/>
        <v>3.2077120859595753E+27</v>
      </c>
      <c r="R3522" s="57">
        <f t="shared" ca="1" si="15"/>
        <v>0</v>
      </c>
      <c r="S3522" s="8"/>
      <c r="T3522" s="8"/>
      <c r="U3522" s="8"/>
      <c r="V3522" s="8"/>
      <c r="W3522" s="8"/>
      <c r="X3522" s="8"/>
      <c r="Y3522" s="8"/>
      <c r="Z3522" s="8"/>
    </row>
    <row r="3523" spans="1:26" ht="15.75" customHeight="1">
      <c r="A3523" s="8"/>
      <c r="B3523" s="8"/>
      <c r="C3523" s="8"/>
      <c r="D3523" s="8"/>
      <c r="E3523" s="8"/>
      <c r="F3523" s="8"/>
      <c r="G3523" s="8"/>
      <c r="H3523" s="8"/>
      <c r="I3523" s="8"/>
      <c r="J3523" s="8"/>
      <c r="K3523" s="8"/>
      <c r="L3523" s="8"/>
      <c r="M3523" s="32"/>
      <c r="N3523" s="57" t="str">
        <f t="shared" si="17"/>
        <v/>
      </c>
      <c r="O3523" s="54">
        <f t="shared" ca="1" si="3"/>
        <v>88</v>
      </c>
      <c r="P3523" s="55">
        <f t="shared" ca="1" si="13"/>
        <v>-6.4154241719191506E+25</v>
      </c>
      <c r="Q3523" s="56">
        <f t="shared" ca="1" si="14"/>
        <v>3.1435578442403837E+27</v>
      </c>
      <c r="R3523" s="57">
        <f t="shared" ca="1" si="15"/>
        <v>1</v>
      </c>
      <c r="S3523" s="8"/>
      <c r="T3523" s="8"/>
      <c r="U3523" s="8"/>
      <c r="V3523" s="8"/>
      <c r="W3523" s="8"/>
      <c r="X3523" s="8"/>
      <c r="Y3523" s="8"/>
      <c r="Z3523" s="8"/>
    </row>
    <row r="3524" spans="1:26" ht="15.75" customHeight="1">
      <c r="A3524" s="8"/>
      <c r="B3524" s="8"/>
      <c r="C3524" s="8"/>
      <c r="D3524" s="8"/>
      <c r="E3524" s="8"/>
      <c r="F3524" s="8"/>
      <c r="G3524" s="8"/>
      <c r="H3524" s="8"/>
      <c r="I3524" s="8"/>
      <c r="J3524" s="8"/>
      <c r="K3524" s="8"/>
      <c r="L3524" s="8"/>
      <c r="M3524" s="32"/>
      <c r="N3524" s="57" t="str">
        <f t="shared" si="17"/>
        <v/>
      </c>
      <c r="O3524" s="54">
        <f t="shared" ca="1" si="3"/>
        <v>92</v>
      </c>
      <c r="P3524" s="55">
        <f t="shared" ca="1" si="13"/>
        <v>-6.2871156884807675E+25</v>
      </c>
      <c r="Q3524" s="56">
        <f t="shared" ca="1" si="14"/>
        <v>3.0806866873555762E+27</v>
      </c>
      <c r="R3524" s="57">
        <f t="shared" ca="1" si="15"/>
        <v>2</v>
      </c>
      <c r="S3524" s="8"/>
      <c r="T3524" s="8"/>
      <c r="U3524" s="8"/>
      <c r="V3524" s="8"/>
      <c r="W3524" s="8"/>
      <c r="X3524" s="8"/>
      <c r="Y3524" s="8"/>
      <c r="Z3524" s="8"/>
    </row>
    <row r="3525" spans="1:26" ht="15.75" customHeight="1">
      <c r="A3525" s="8"/>
      <c r="B3525" s="8"/>
      <c r="C3525" s="8"/>
      <c r="D3525" s="8"/>
      <c r="E3525" s="8"/>
      <c r="F3525" s="8"/>
      <c r="G3525" s="8"/>
      <c r="H3525" s="8"/>
      <c r="I3525" s="8"/>
      <c r="J3525" s="8"/>
      <c r="K3525" s="8"/>
      <c r="L3525" s="8"/>
      <c r="M3525" s="32"/>
      <c r="N3525" s="57" t="str">
        <f t="shared" si="17"/>
        <v/>
      </c>
      <c r="O3525" s="54">
        <f t="shared" ca="1" si="3"/>
        <v>96</v>
      </c>
      <c r="P3525" s="55">
        <f t="shared" ca="1" si="13"/>
        <v>-6.1613733747111529E+25</v>
      </c>
      <c r="Q3525" s="56">
        <f t="shared" ca="1" si="14"/>
        <v>3.0190729536084645E+27</v>
      </c>
      <c r="R3525" s="57">
        <f t="shared" ca="1" si="15"/>
        <v>3</v>
      </c>
      <c r="S3525" s="8"/>
      <c r="T3525" s="8"/>
      <c r="U3525" s="8"/>
      <c r="V3525" s="8"/>
      <c r="W3525" s="8"/>
      <c r="X3525" s="8"/>
      <c r="Y3525" s="8"/>
      <c r="Z3525" s="8"/>
    </row>
    <row r="3526" spans="1:26" ht="15.75" customHeight="1">
      <c r="A3526" s="8"/>
      <c r="B3526" s="8"/>
      <c r="C3526" s="8"/>
      <c r="D3526" s="8"/>
      <c r="E3526" s="8"/>
      <c r="F3526" s="8"/>
      <c r="G3526" s="8"/>
      <c r="H3526" s="8"/>
      <c r="I3526" s="8"/>
      <c r="J3526" s="8"/>
      <c r="K3526" s="8"/>
      <c r="L3526" s="8"/>
      <c r="M3526" s="32"/>
      <c r="N3526" s="57" t="str">
        <f t="shared" si="17"/>
        <v/>
      </c>
      <c r="O3526" s="54">
        <f t="shared" ca="1" si="3"/>
        <v>66</v>
      </c>
      <c r="P3526" s="55">
        <f t="shared" ca="1" si="13"/>
        <v>-6.0381459072169292E+25</v>
      </c>
      <c r="Q3526" s="56">
        <f t="shared" ca="1" si="14"/>
        <v>2.958691494536295E+27</v>
      </c>
      <c r="R3526" s="57">
        <f t="shared" ca="1" si="15"/>
        <v>4</v>
      </c>
      <c r="S3526" s="8"/>
      <c r="T3526" s="8"/>
      <c r="U3526" s="8"/>
      <c r="V3526" s="8"/>
      <c r="W3526" s="8"/>
      <c r="X3526" s="8"/>
      <c r="Y3526" s="8"/>
      <c r="Z3526" s="8"/>
    </row>
    <row r="3527" spans="1:26" ht="15.75" customHeight="1">
      <c r="A3527" s="8"/>
      <c r="B3527" s="8"/>
      <c r="C3527" s="8"/>
      <c r="D3527" s="8"/>
      <c r="E3527" s="8"/>
      <c r="F3527" s="8"/>
      <c r="G3527" s="8"/>
      <c r="H3527" s="8"/>
      <c r="I3527" s="8"/>
      <c r="J3527" s="8"/>
      <c r="K3527" s="8"/>
      <c r="L3527" s="8"/>
      <c r="M3527" s="32"/>
      <c r="N3527" s="57" t="str">
        <f t="shared" si="17"/>
        <v/>
      </c>
      <c r="O3527" s="54">
        <f t="shared" ca="1" si="3"/>
        <v>93</v>
      </c>
      <c r="P3527" s="55">
        <f t="shared" ca="1" si="13"/>
        <v>-5.9173829890725903E+25</v>
      </c>
      <c r="Q3527" s="56">
        <f t="shared" ca="1" si="14"/>
        <v>2.8995176646455694E+27</v>
      </c>
      <c r="R3527" s="57">
        <f t="shared" ca="1" si="15"/>
        <v>5</v>
      </c>
      <c r="S3527" s="8"/>
      <c r="T3527" s="8"/>
      <c r="U3527" s="8"/>
      <c r="V3527" s="8"/>
      <c r="W3527" s="8"/>
      <c r="X3527" s="8"/>
      <c r="Y3527" s="8"/>
      <c r="Z3527" s="8"/>
    </row>
    <row r="3528" spans="1:26" ht="15.75" customHeight="1">
      <c r="A3528" s="8"/>
      <c r="B3528" s="8"/>
      <c r="C3528" s="8"/>
      <c r="D3528" s="8"/>
      <c r="E3528" s="8"/>
      <c r="F3528" s="8"/>
      <c r="G3528" s="8"/>
      <c r="H3528" s="8"/>
      <c r="I3528" s="8"/>
      <c r="J3528" s="8"/>
      <c r="K3528" s="8"/>
      <c r="L3528" s="8"/>
      <c r="M3528" s="32"/>
      <c r="N3528" s="57" t="str">
        <f t="shared" si="17"/>
        <v/>
      </c>
      <c r="O3528" s="54">
        <f t="shared" ca="1" si="3"/>
        <v>27</v>
      </c>
      <c r="P3528" s="55">
        <f t="shared" ca="1" si="13"/>
        <v>1.1598070658582277E+26</v>
      </c>
      <c r="Q3528" s="56">
        <f t="shared" ca="1" si="14"/>
        <v>3.0154983712313923E+27</v>
      </c>
      <c r="R3528" s="57">
        <f t="shared" ca="1" si="15"/>
        <v>0</v>
      </c>
      <c r="S3528" s="8"/>
      <c r="T3528" s="8"/>
      <c r="U3528" s="8"/>
      <c r="V3528" s="8"/>
      <c r="W3528" s="8"/>
      <c r="X3528" s="8"/>
      <c r="Y3528" s="8"/>
      <c r="Z3528" s="8"/>
    </row>
    <row r="3529" spans="1:26" ht="15.75" customHeight="1">
      <c r="A3529" s="8"/>
      <c r="B3529" s="8"/>
      <c r="C3529" s="8"/>
      <c r="D3529" s="8"/>
      <c r="E3529" s="8"/>
      <c r="F3529" s="8"/>
      <c r="G3529" s="8"/>
      <c r="H3529" s="8"/>
      <c r="I3529" s="8"/>
      <c r="J3529" s="8"/>
      <c r="K3529" s="8"/>
      <c r="L3529" s="8"/>
      <c r="M3529" s="32"/>
      <c r="N3529" s="57" t="str">
        <f t="shared" si="17"/>
        <v/>
      </c>
      <c r="O3529" s="54">
        <f t="shared" ca="1" si="3"/>
        <v>10</v>
      </c>
      <c r="P3529" s="55">
        <f t="shared" ca="1" si="13"/>
        <v>1.206199348492557E+26</v>
      </c>
      <c r="Q3529" s="56">
        <f t="shared" ca="1" si="14"/>
        <v>3.1361183060806482E+27</v>
      </c>
      <c r="R3529" s="57">
        <f t="shared" ca="1" si="15"/>
        <v>0</v>
      </c>
      <c r="S3529" s="8"/>
      <c r="T3529" s="8"/>
      <c r="U3529" s="8"/>
      <c r="V3529" s="8"/>
      <c r="W3529" s="8"/>
      <c r="X3529" s="8"/>
      <c r="Y3529" s="8"/>
      <c r="Z3529" s="8"/>
    </row>
    <row r="3530" spans="1:26" ht="15.75" customHeight="1">
      <c r="A3530" s="8"/>
      <c r="B3530" s="8"/>
      <c r="C3530" s="8"/>
      <c r="D3530" s="8"/>
      <c r="E3530" s="8"/>
      <c r="F3530" s="8"/>
      <c r="G3530" s="8"/>
      <c r="H3530" s="8"/>
      <c r="I3530" s="8"/>
      <c r="J3530" s="8"/>
      <c r="K3530" s="8"/>
      <c r="L3530" s="8"/>
      <c r="M3530" s="32"/>
      <c r="N3530" s="57" t="str">
        <f t="shared" si="17"/>
        <v/>
      </c>
      <c r="O3530" s="54">
        <f t="shared" ca="1" si="3"/>
        <v>77</v>
      </c>
      <c r="P3530" s="55">
        <f t="shared" ca="1" si="13"/>
        <v>-6.2722366121612969E+25</v>
      </c>
      <c r="Q3530" s="56">
        <f t="shared" ca="1" si="14"/>
        <v>3.073395939959035E+27</v>
      </c>
      <c r="R3530" s="57">
        <f t="shared" ca="1" si="15"/>
        <v>1</v>
      </c>
      <c r="S3530" s="8"/>
      <c r="T3530" s="8"/>
      <c r="U3530" s="8"/>
      <c r="V3530" s="8"/>
      <c r="W3530" s="8"/>
      <c r="X3530" s="8"/>
      <c r="Y3530" s="8"/>
      <c r="Z3530" s="8"/>
    </row>
    <row r="3531" spans="1:26" ht="15.75" customHeight="1">
      <c r="A3531" s="8"/>
      <c r="B3531" s="8"/>
      <c r="C3531" s="8"/>
      <c r="D3531" s="8"/>
      <c r="E3531" s="8"/>
      <c r="F3531" s="8"/>
      <c r="G3531" s="8"/>
      <c r="H3531" s="8"/>
      <c r="I3531" s="8"/>
      <c r="J3531" s="8"/>
      <c r="K3531" s="8"/>
      <c r="L3531" s="8"/>
      <c r="M3531" s="32"/>
      <c r="N3531" s="57" t="str">
        <f t="shared" si="17"/>
        <v/>
      </c>
      <c r="O3531" s="54">
        <f t="shared" ca="1" si="3"/>
        <v>14</v>
      </c>
      <c r="P3531" s="55">
        <f t="shared" ca="1" si="13"/>
        <v>1.229358375983614E+26</v>
      </c>
      <c r="Q3531" s="56">
        <f t="shared" ca="1" si="14"/>
        <v>3.1963317775573966E+27</v>
      </c>
      <c r="R3531" s="57">
        <f t="shared" ca="1" si="15"/>
        <v>0</v>
      </c>
      <c r="S3531" s="8"/>
      <c r="T3531" s="8"/>
      <c r="U3531" s="8"/>
      <c r="V3531" s="8"/>
      <c r="W3531" s="8"/>
      <c r="X3531" s="8"/>
      <c r="Y3531" s="8"/>
      <c r="Z3531" s="8"/>
    </row>
    <row r="3532" spans="1:26" ht="15.75" customHeight="1">
      <c r="A3532" s="8"/>
      <c r="B3532" s="8"/>
      <c r="C3532" s="8"/>
      <c r="D3532" s="8"/>
      <c r="E3532" s="8"/>
      <c r="F3532" s="8"/>
      <c r="G3532" s="8"/>
      <c r="H3532" s="8"/>
      <c r="I3532" s="8"/>
      <c r="J3532" s="8"/>
      <c r="K3532" s="8"/>
      <c r="L3532" s="8"/>
      <c r="M3532" s="32"/>
      <c r="N3532" s="57" t="str">
        <f t="shared" si="17"/>
        <v/>
      </c>
      <c r="O3532" s="54">
        <f t="shared" ca="1" si="3"/>
        <v>5</v>
      </c>
      <c r="P3532" s="55">
        <f t="shared" ca="1" si="13"/>
        <v>1.2785327110229587E+26</v>
      </c>
      <c r="Q3532" s="56">
        <f t="shared" ca="1" si="14"/>
        <v>3.3241850486596925E+27</v>
      </c>
      <c r="R3532" s="57">
        <f t="shared" ca="1" si="15"/>
        <v>0</v>
      </c>
      <c r="S3532" s="8"/>
      <c r="T3532" s="8"/>
      <c r="U3532" s="8"/>
      <c r="V3532" s="8"/>
      <c r="W3532" s="8"/>
      <c r="X3532" s="8"/>
      <c r="Y3532" s="8"/>
      <c r="Z3532" s="8"/>
    </row>
    <row r="3533" spans="1:26" ht="15.75" customHeight="1">
      <c r="A3533" s="8"/>
      <c r="B3533" s="8"/>
      <c r="C3533" s="8"/>
      <c r="D3533" s="8"/>
      <c r="E3533" s="8"/>
      <c r="F3533" s="8"/>
      <c r="G3533" s="8"/>
      <c r="H3533" s="8"/>
      <c r="I3533" s="8"/>
      <c r="J3533" s="8"/>
      <c r="K3533" s="8"/>
      <c r="L3533" s="8"/>
      <c r="M3533" s="32"/>
      <c r="N3533" s="57" t="str">
        <f t="shared" si="17"/>
        <v/>
      </c>
      <c r="O3533" s="54">
        <f t="shared" ca="1" si="3"/>
        <v>5</v>
      </c>
      <c r="P3533" s="55">
        <f t="shared" ca="1" si="13"/>
        <v>1.3296740194638771E+26</v>
      </c>
      <c r="Q3533" s="56">
        <f t="shared" ca="1" si="14"/>
        <v>3.4571524506060803E+27</v>
      </c>
      <c r="R3533" s="57">
        <f t="shared" ca="1" si="15"/>
        <v>0</v>
      </c>
      <c r="S3533" s="8"/>
      <c r="T3533" s="8"/>
      <c r="U3533" s="8"/>
      <c r="V3533" s="8"/>
      <c r="W3533" s="8"/>
      <c r="X3533" s="8"/>
      <c r="Y3533" s="8"/>
      <c r="Z3533" s="8"/>
    </row>
    <row r="3534" spans="1:26" ht="15.75" customHeight="1">
      <c r="A3534" s="8"/>
      <c r="B3534" s="8"/>
      <c r="C3534" s="8"/>
      <c r="D3534" s="8"/>
      <c r="E3534" s="8"/>
      <c r="F3534" s="8"/>
      <c r="G3534" s="8"/>
      <c r="H3534" s="8"/>
      <c r="I3534" s="8"/>
      <c r="J3534" s="8"/>
      <c r="K3534" s="8"/>
      <c r="L3534" s="8"/>
      <c r="M3534" s="32"/>
      <c r="N3534" s="57" t="str">
        <f t="shared" si="17"/>
        <v/>
      </c>
      <c r="O3534" s="54">
        <f t="shared" ca="1" si="3"/>
        <v>9</v>
      </c>
      <c r="P3534" s="55">
        <f t="shared" ca="1" si="13"/>
        <v>1.3828609802424321E+26</v>
      </c>
      <c r="Q3534" s="56">
        <f t="shared" ca="1" si="14"/>
        <v>3.5954385486303235E+27</v>
      </c>
      <c r="R3534" s="57">
        <f t="shared" ca="1" si="15"/>
        <v>0</v>
      </c>
      <c r="S3534" s="8"/>
      <c r="T3534" s="8"/>
      <c r="U3534" s="8"/>
      <c r="V3534" s="8"/>
      <c r="W3534" s="8"/>
      <c r="X3534" s="8"/>
      <c r="Y3534" s="8"/>
      <c r="Z3534" s="8"/>
    </row>
    <row r="3535" spans="1:26" ht="15.75" customHeight="1">
      <c r="A3535" s="8"/>
      <c r="B3535" s="8"/>
      <c r="C3535" s="8"/>
      <c r="D3535" s="8"/>
      <c r="E3535" s="8"/>
      <c r="F3535" s="8"/>
      <c r="G3535" s="8"/>
      <c r="H3535" s="8"/>
      <c r="I3535" s="8"/>
      <c r="J3535" s="8"/>
      <c r="K3535" s="8"/>
      <c r="L3535" s="8"/>
      <c r="M3535" s="32"/>
      <c r="N3535" s="57" t="str">
        <f t="shared" si="17"/>
        <v/>
      </c>
      <c r="O3535" s="54">
        <f t="shared" ca="1" si="3"/>
        <v>1</v>
      </c>
      <c r="P3535" s="55">
        <f t="shared" ca="1" si="13"/>
        <v>1.4381754194521295E+26</v>
      </c>
      <c r="Q3535" s="56">
        <f t="shared" ca="1" si="14"/>
        <v>3.7392560905755364E+27</v>
      </c>
      <c r="R3535" s="57">
        <f t="shared" ca="1" si="15"/>
        <v>0</v>
      </c>
      <c r="S3535" s="8"/>
      <c r="T3535" s="8"/>
      <c r="U3535" s="8"/>
      <c r="V3535" s="8"/>
      <c r="W3535" s="8"/>
      <c r="X3535" s="8"/>
      <c r="Y3535" s="8"/>
      <c r="Z3535" s="8"/>
    </row>
    <row r="3536" spans="1:26" ht="15.75" customHeight="1">
      <c r="A3536" s="8"/>
      <c r="B3536" s="8"/>
      <c r="C3536" s="8"/>
      <c r="D3536" s="8"/>
      <c r="E3536" s="8"/>
      <c r="F3536" s="8"/>
      <c r="G3536" s="8"/>
      <c r="H3536" s="8"/>
      <c r="I3536" s="8"/>
      <c r="J3536" s="8"/>
      <c r="K3536" s="8"/>
      <c r="L3536" s="8"/>
      <c r="M3536" s="32"/>
      <c r="N3536" s="57" t="str">
        <f t="shared" si="17"/>
        <v/>
      </c>
      <c r="O3536" s="54">
        <f t="shared" ca="1" si="3"/>
        <v>38</v>
      </c>
      <c r="P3536" s="55">
        <f t="shared" ca="1" si="13"/>
        <v>1.4957024362302146E+26</v>
      </c>
      <c r="Q3536" s="56">
        <f t="shared" ca="1" si="14"/>
        <v>3.8888263341985577E+27</v>
      </c>
      <c r="R3536" s="57">
        <f t="shared" ca="1" si="15"/>
        <v>0</v>
      </c>
      <c r="S3536" s="8"/>
      <c r="T3536" s="8"/>
      <c r="U3536" s="8"/>
      <c r="V3536" s="8"/>
      <c r="W3536" s="8"/>
      <c r="X3536" s="8"/>
      <c r="Y3536" s="8"/>
      <c r="Z3536" s="8"/>
    </row>
    <row r="3537" spans="1:26" ht="15.75" customHeight="1">
      <c r="A3537" s="8"/>
      <c r="B3537" s="8"/>
      <c r="C3537" s="8"/>
      <c r="D3537" s="8"/>
      <c r="E3537" s="8"/>
      <c r="F3537" s="8"/>
      <c r="G3537" s="8"/>
      <c r="H3537" s="8"/>
      <c r="I3537" s="8"/>
      <c r="J3537" s="8"/>
      <c r="K3537" s="8"/>
      <c r="L3537" s="8"/>
      <c r="M3537" s="32"/>
      <c r="N3537" s="57" t="str">
        <f t="shared" si="17"/>
        <v/>
      </c>
      <c r="O3537" s="54">
        <f t="shared" ca="1" si="3"/>
        <v>95</v>
      </c>
      <c r="P3537" s="55">
        <f t="shared" ca="1" si="13"/>
        <v>-7.7776526683971162E+25</v>
      </c>
      <c r="Q3537" s="56">
        <f t="shared" ca="1" si="14"/>
        <v>3.8110498075145866E+27</v>
      </c>
      <c r="R3537" s="57">
        <f t="shared" ca="1" si="15"/>
        <v>1</v>
      </c>
      <c r="S3537" s="8"/>
      <c r="T3537" s="8"/>
      <c r="U3537" s="8"/>
      <c r="V3537" s="8"/>
      <c r="W3537" s="8"/>
      <c r="X3537" s="8"/>
      <c r="Y3537" s="8"/>
      <c r="Z3537" s="8"/>
    </row>
    <row r="3538" spans="1:26" ht="15.75" customHeight="1">
      <c r="A3538" s="8"/>
      <c r="B3538" s="8"/>
      <c r="C3538" s="8"/>
      <c r="D3538" s="8"/>
      <c r="E3538" s="8"/>
      <c r="F3538" s="8"/>
      <c r="G3538" s="8"/>
      <c r="H3538" s="8"/>
      <c r="I3538" s="8"/>
      <c r="J3538" s="8"/>
      <c r="K3538" s="8"/>
      <c r="L3538" s="8"/>
      <c r="M3538" s="32"/>
      <c r="N3538" s="57" t="str">
        <f t="shared" si="17"/>
        <v/>
      </c>
      <c r="O3538" s="54">
        <f t="shared" ca="1" si="3"/>
        <v>5</v>
      </c>
      <c r="P3538" s="55">
        <f t="shared" ca="1" si="13"/>
        <v>1.5244199230058347E+26</v>
      </c>
      <c r="Q3538" s="56">
        <f t="shared" ca="1" si="14"/>
        <v>3.9634917998151699E+27</v>
      </c>
      <c r="R3538" s="57">
        <f t="shared" ca="1" si="15"/>
        <v>0</v>
      </c>
      <c r="S3538" s="8"/>
      <c r="T3538" s="8"/>
      <c r="U3538" s="8"/>
      <c r="V3538" s="8"/>
      <c r="W3538" s="8"/>
      <c r="X3538" s="8"/>
      <c r="Y3538" s="8"/>
      <c r="Z3538" s="8"/>
    </row>
    <row r="3539" spans="1:26" ht="15.75" customHeight="1">
      <c r="A3539" s="8"/>
      <c r="B3539" s="8"/>
      <c r="C3539" s="8"/>
      <c r="D3539" s="8"/>
      <c r="E3539" s="8"/>
      <c r="F3539" s="8"/>
      <c r="G3539" s="8"/>
      <c r="H3539" s="8"/>
      <c r="I3539" s="8"/>
      <c r="J3539" s="8"/>
      <c r="K3539" s="8"/>
      <c r="L3539" s="8"/>
      <c r="M3539" s="32"/>
      <c r="N3539" s="57" t="str">
        <f t="shared" si="17"/>
        <v/>
      </c>
      <c r="O3539" s="54">
        <f t="shared" ca="1" si="3"/>
        <v>62</v>
      </c>
      <c r="P3539" s="55">
        <f t="shared" ca="1" si="13"/>
        <v>-7.9269835996303398E+25</v>
      </c>
      <c r="Q3539" s="56">
        <f t="shared" ca="1" si="14"/>
        <v>3.8842219638188663E+27</v>
      </c>
      <c r="R3539" s="57">
        <f t="shared" ca="1" si="15"/>
        <v>1</v>
      </c>
      <c r="S3539" s="8"/>
      <c r="T3539" s="8"/>
      <c r="U3539" s="8"/>
      <c r="V3539" s="8"/>
      <c r="W3539" s="8"/>
      <c r="X3539" s="8"/>
      <c r="Y3539" s="8"/>
      <c r="Z3539" s="8"/>
    </row>
    <row r="3540" spans="1:26" ht="15.75" customHeight="1">
      <c r="A3540" s="8"/>
      <c r="B3540" s="8"/>
      <c r="C3540" s="8"/>
      <c r="D3540" s="8"/>
      <c r="E3540" s="8"/>
      <c r="F3540" s="8"/>
      <c r="G3540" s="8"/>
      <c r="H3540" s="8"/>
      <c r="I3540" s="8"/>
      <c r="J3540" s="8"/>
      <c r="K3540" s="8"/>
      <c r="L3540" s="8"/>
      <c r="M3540" s="32"/>
      <c r="N3540" s="57" t="str">
        <f t="shared" si="17"/>
        <v/>
      </c>
      <c r="O3540" s="54">
        <f t="shared" ca="1" si="3"/>
        <v>88</v>
      </c>
      <c r="P3540" s="55">
        <f t="shared" ca="1" si="13"/>
        <v>-7.768443927637733E+25</v>
      </c>
      <c r="Q3540" s="56">
        <f t="shared" ca="1" si="14"/>
        <v>3.806537524542489E+27</v>
      </c>
      <c r="R3540" s="57">
        <f t="shared" ca="1" si="15"/>
        <v>2</v>
      </c>
      <c r="S3540" s="8"/>
      <c r="T3540" s="8"/>
      <c r="U3540" s="8"/>
      <c r="V3540" s="8"/>
      <c r="W3540" s="8"/>
      <c r="X3540" s="8"/>
      <c r="Y3540" s="8"/>
      <c r="Z3540" s="8"/>
    </row>
    <row r="3541" spans="1:26" ht="15.75" customHeight="1">
      <c r="A3541" s="8"/>
      <c r="B3541" s="8"/>
      <c r="C3541" s="8"/>
      <c r="D3541" s="8"/>
      <c r="E3541" s="8"/>
      <c r="F3541" s="8"/>
      <c r="G3541" s="8"/>
      <c r="H3541" s="8"/>
      <c r="I3541" s="8"/>
      <c r="J3541" s="8"/>
      <c r="K3541" s="8"/>
      <c r="L3541" s="8"/>
      <c r="M3541" s="32"/>
      <c r="N3541" s="57" t="str">
        <f t="shared" si="17"/>
        <v/>
      </c>
      <c r="O3541" s="54">
        <f t="shared" ca="1" si="3"/>
        <v>4</v>
      </c>
      <c r="P3541" s="55">
        <f t="shared" ca="1" si="13"/>
        <v>1.5226150098169956E+26</v>
      </c>
      <c r="Q3541" s="56">
        <f t="shared" ca="1" si="14"/>
        <v>3.9587990255241888E+27</v>
      </c>
      <c r="R3541" s="57">
        <f t="shared" ca="1" si="15"/>
        <v>0</v>
      </c>
      <c r="S3541" s="8"/>
      <c r="T3541" s="8"/>
      <c r="U3541" s="8"/>
      <c r="V3541" s="8"/>
      <c r="W3541" s="8"/>
      <c r="X3541" s="8"/>
      <c r="Y3541" s="8"/>
      <c r="Z3541" s="8"/>
    </row>
    <row r="3542" spans="1:26" ht="15.75" customHeight="1">
      <c r="A3542" s="8"/>
      <c r="B3542" s="8"/>
      <c r="C3542" s="8"/>
      <c r="D3542" s="8"/>
      <c r="E3542" s="8"/>
      <c r="F3542" s="8"/>
      <c r="G3542" s="8"/>
      <c r="H3542" s="8"/>
      <c r="I3542" s="8"/>
      <c r="J3542" s="8"/>
      <c r="K3542" s="8"/>
      <c r="L3542" s="8"/>
      <c r="M3542" s="32"/>
      <c r="N3542" s="57" t="str">
        <f t="shared" si="17"/>
        <v/>
      </c>
      <c r="O3542" s="54">
        <f t="shared" ca="1" si="3"/>
        <v>44</v>
      </c>
      <c r="P3542" s="55">
        <f t="shared" ca="1" si="13"/>
        <v>1.5835196102096756E+26</v>
      </c>
      <c r="Q3542" s="56">
        <f t="shared" ca="1" si="14"/>
        <v>4.1171509865451561E+27</v>
      </c>
      <c r="R3542" s="57">
        <f t="shared" ca="1" si="15"/>
        <v>0</v>
      </c>
      <c r="S3542" s="8"/>
      <c r="T3542" s="8"/>
      <c r="U3542" s="8"/>
      <c r="V3542" s="8"/>
      <c r="W3542" s="8"/>
      <c r="X3542" s="8"/>
      <c r="Y3542" s="8"/>
      <c r="Z3542" s="8"/>
    </row>
    <row r="3543" spans="1:26" ht="15.75" customHeight="1">
      <c r="A3543" s="8"/>
      <c r="B3543" s="8"/>
      <c r="C3543" s="8"/>
      <c r="D3543" s="8"/>
      <c r="E3543" s="8"/>
      <c r="F3543" s="8"/>
      <c r="G3543" s="8"/>
      <c r="H3543" s="8"/>
      <c r="I3543" s="8"/>
      <c r="J3543" s="8"/>
      <c r="K3543" s="8"/>
      <c r="L3543" s="8"/>
      <c r="M3543" s="32"/>
      <c r="N3543" s="57" t="str">
        <f t="shared" si="17"/>
        <v/>
      </c>
      <c r="O3543" s="54">
        <f t="shared" ca="1" si="3"/>
        <v>39</v>
      </c>
      <c r="P3543" s="55">
        <f t="shared" ca="1" si="13"/>
        <v>1.6468603946180624E+26</v>
      </c>
      <c r="Q3543" s="56">
        <f t="shared" ca="1" si="14"/>
        <v>4.2818370260069621E+27</v>
      </c>
      <c r="R3543" s="57">
        <f t="shared" ca="1" si="15"/>
        <v>0</v>
      </c>
      <c r="S3543" s="8"/>
      <c r="T3543" s="8"/>
      <c r="U3543" s="8"/>
      <c r="V3543" s="8"/>
      <c r="W3543" s="8"/>
      <c r="X3543" s="8"/>
      <c r="Y3543" s="8"/>
      <c r="Z3543" s="8"/>
    </row>
    <row r="3544" spans="1:26" ht="15.75" customHeight="1">
      <c r="A3544" s="8"/>
      <c r="B3544" s="8"/>
      <c r="C3544" s="8"/>
      <c r="D3544" s="8"/>
      <c r="E3544" s="8"/>
      <c r="F3544" s="8"/>
      <c r="G3544" s="8"/>
      <c r="H3544" s="8"/>
      <c r="I3544" s="8"/>
      <c r="J3544" s="8"/>
      <c r="K3544" s="8"/>
      <c r="L3544" s="8"/>
      <c r="M3544" s="32"/>
      <c r="N3544" s="57" t="str">
        <f t="shared" si="17"/>
        <v/>
      </c>
      <c r="O3544" s="54">
        <f t="shared" ca="1" si="3"/>
        <v>10</v>
      </c>
      <c r="P3544" s="55">
        <f t="shared" ca="1" si="13"/>
        <v>1.712734810402785E+26</v>
      </c>
      <c r="Q3544" s="56">
        <f t="shared" ca="1" si="14"/>
        <v>4.4531105070472408E+27</v>
      </c>
      <c r="R3544" s="57">
        <f t="shared" ca="1" si="15"/>
        <v>0</v>
      </c>
      <c r="S3544" s="8"/>
      <c r="T3544" s="8"/>
      <c r="U3544" s="8"/>
      <c r="V3544" s="8"/>
      <c r="W3544" s="8"/>
      <c r="X3544" s="8"/>
      <c r="Y3544" s="8"/>
      <c r="Z3544" s="8"/>
    </row>
    <row r="3545" spans="1:26" ht="15.75" customHeight="1">
      <c r="A3545" s="8"/>
      <c r="B3545" s="8"/>
      <c r="C3545" s="8"/>
      <c r="D3545" s="8"/>
      <c r="E3545" s="8"/>
      <c r="F3545" s="8"/>
      <c r="G3545" s="8"/>
      <c r="H3545" s="8"/>
      <c r="I3545" s="8"/>
      <c r="J3545" s="8"/>
      <c r="K3545" s="8"/>
      <c r="L3545" s="8"/>
      <c r="M3545" s="32"/>
      <c r="N3545" s="57" t="str">
        <f t="shared" si="17"/>
        <v/>
      </c>
      <c r="O3545" s="54">
        <f t="shared" ca="1" si="3"/>
        <v>28</v>
      </c>
      <c r="P3545" s="55">
        <f t="shared" ca="1" si="13"/>
        <v>1.7812442028188963E+26</v>
      </c>
      <c r="Q3545" s="56">
        <f t="shared" ca="1" si="14"/>
        <v>4.6312349273291305E+27</v>
      </c>
      <c r="R3545" s="57">
        <f t="shared" ca="1" si="15"/>
        <v>0</v>
      </c>
      <c r="S3545" s="8"/>
      <c r="T3545" s="8"/>
      <c r="U3545" s="8"/>
      <c r="V3545" s="8"/>
      <c r="W3545" s="8"/>
      <c r="X3545" s="8"/>
      <c r="Y3545" s="8"/>
      <c r="Z3545" s="8"/>
    </row>
    <row r="3546" spans="1:26" ht="15.75" customHeight="1">
      <c r="A3546" s="8"/>
      <c r="B3546" s="8"/>
      <c r="C3546" s="8"/>
      <c r="D3546" s="8"/>
      <c r="E3546" s="8"/>
      <c r="F3546" s="8"/>
      <c r="G3546" s="8"/>
      <c r="H3546" s="8"/>
      <c r="I3546" s="8"/>
      <c r="J3546" s="8"/>
      <c r="K3546" s="8"/>
      <c r="L3546" s="8"/>
      <c r="M3546" s="32"/>
      <c r="N3546" s="57" t="str">
        <f t="shared" si="17"/>
        <v/>
      </c>
      <c r="O3546" s="54">
        <f t="shared" ca="1" si="3"/>
        <v>33</v>
      </c>
      <c r="P3546" s="55">
        <f t="shared" ca="1" si="13"/>
        <v>1.8524939709316522E+26</v>
      </c>
      <c r="Q3546" s="56">
        <f t="shared" ca="1" si="14"/>
        <v>4.8164843244222956E+27</v>
      </c>
      <c r="R3546" s="57">
        <f t="shared" ca="1" si="15"/>
        <v>0</v>
      </c>
      <c r="S3546" s="8"/>
      <c r="T3546" s="8"/>
      <c r="U3546" s="8"/>
      <c r="V3546" s="8"/>
      <c r="W3546" s="8"/>
      <c r="X3546" s="8"/>
      <c r="Y3546" s="8"/>
      <c r="Z3546" s="8"/>
    </row>
    <row r="3547" spans="1:26" ht="15.75" customHeight="1">
      <c r="A3547" s="8"/>
      <c r="B3547" s="8"/>
      <c r="C3547" s="8"/>
      <c r="D3547" s="8"/>
      <c r="E3547" s="8"/>
      <c r="F3547" s="8"/>
      <c r="G3547" s="8"/>
      <c r="H3547" s="8"/>
      <c r="I3547" s="8"/>
      <c r="J3547" s="8"/>
      <c r="K3547" s="8"/>
      <c r="L3547" s="8"/>
      <c r="M3547" s="32"/>
      <c r="N3547" s="57" t="str">
        <f t="shared" si="17"/>
        <v/>
      </c>
      <c r="O3547" s="54">
        <f t="shared" ca="1" si="3"/>
        <v>38</v>
      </c>
      <c r="P3547" s="55">
        <f t="shared" ca="1" si="13"/>
        <v>1.9265937297689184E+26</v>
      </c>
      <c r="Q3547" s="56">
        <f t="shared" ca="1" si="14"/>
        <v>5.0091436973991874E+27</v>
      </c>
      <c r="R3547" s="57">
        <f t="shared" ca="1" si="15"/>
        <v>0</v>
      </c>
      <c r="S3547" s="8"/>
      <c r="T3547" s="8"/>
      <c r="U3547" s="8"/>
      <c r="V3547" s="8"/>
      <c r="W3547" s="8"/>
      <c r="X3547" s="8"/>
      <c r="Y3547" s="8"/>
      <c r="Z3547" s="8"/>
    </row>
    <row r="3548" spans="1:26" ht="15.75" customHeight="1">
      <c r="A3548" s="8"/>
      <c r="B3548" s="8"/>
      <c r="C3548" s="8"/>
      <c r="D3548" s="8"/>
      <c r="E3548" s="8"/>
      <c r="F3548" s="8"/>
      <c r="G3548" s="8"/>
      <c r="H3548" s="8"/>
      <c r="I3548" s="8"/>
      <c r="J3548" s="8"/>
      <c r="K3548" s="8"/>
      <c r="L3548" s="8"/>
      <c r="M3548" s="32"/>
      <c r="N3548" s="57" t="str">
        <f t="shared" si="17"/>
        <v/>
      </c>
      <c r="O3548" s="54">
        <f t="shared" ca="1" si="3"/>
        <v>52</v>
      </c>
      <c r="P3548" s="55">
        <f t="shared" ca="1" si="13"/>
        <v>2.003657478959675E+26</v>
      </c>
      <c r="Q3548" s="56">
        <f t="shared" ca="1" si="14"/>
        <v>5.2095094452951552E+27</v>
      </c>
      <c r="R3548" s="57">
        <f t="shared" ca="1" si="15"/>
        <v>0</v>
      </c>
      <c r="S3548" s="8"/>
      <c r="T3548" s="8"/>
      <c r="U3548" s="8"/>
      <c r="V3548" s="8"/>
      <c r="W3548" s="8"/>
      <c r="X3548" s="8"/>
      <c r="Y3548" s="8"/>
      <c r="Z3548" s="8"/>
    </row>
    <row r="3549" spans="1:26" ht="15.75" customHeight="1">
      <c r="A3549" s="8"/>
      <c r="B3549" s="8"/>
      <c r="C3549" s="8"/>
      <c r="D3549" s="8"/>
      <c r="E3549" s="8"/>
      <c r="F3549" s="8"/>
      <c r="G3549" s="8"/>
      <c r="H3549" s="8"/>
      <c r="I3549" s="8"/>
      <c r="J3549" s="8"/>
      <c r="K3549" s="8"/>
      <c r="L3549" s="8"/>
      <c r="M3549" s="32"/>
      <c r="N3549" s="57" t="str">
        <f t="shared" si="17"/>
        <v/>
      </c>
      <c r="O3549" s="54">
        <f t="shared" ca="1" si="3"/>
        <v>35</v>
      </c>
      <c r="P3549" s="55">
        <f t="shared" ca="1" si="13"/>
        <v>2.0838037781180622E+26</v>
      </c>
      <c r="Q3549" s="56">
        <f t="shared" ca="1" si="14"/>
        <v>5.4178898231069616E+27</v>
      </c>
      <c r="R3549" s="57">
        <f t="shared" ca="1" si="15"/>
        <v>0</v>
      </c>
      <c r="S3549" s="8"/>
      <c r="T3549" s="8"/>
      <c r="U3549" s="8"/>
      <c r="V3549" s="8"/>
      <c r="W3549" s="8"/>
      <c r="X3549" s="8"/>
      <c r="Y3549" s="8"/>
      <c r="Z3549" s="8"/>
    </row>
    <row r="3550" spans="1:26" ht="15.75" customHeight="1">
      <c r="A3550" s="8"/>
      <c r="B3550" s="8"/>
      <c r="C3550" s="8"/>
      <c r="D3550" s="8"/>
      <c r="E3550" s="8"/>
      <c r="F3550" s="8"/>
      <c r="G3550" s="8"/>
      <c r="H3550" s="8"/>
      <c r="I3550" s="8"/>
      <c r="J3550" s="8"/>
      <c r="K3550" s="8"/>
      <c r="L3550" s="8"/>
      <c r="M3550" s="32"/>
      <c r="N3550" s="57" t="str">
        <f t="shared" si="17"/>
        <v/>
      </c>
      <c r="O3550" s="54">
        <f t="shared" ca="1" si="3"/>
        <v>92</v>
      </c>
      <c r="P3550" s="55">
        <f t="shared" ca="1" si="13"/>
        <v>-1.0835779646213924E+26</v>
      </c>
      <c r="Q3550" s="56">
        <f t="shared" ca="1" si="14"/>
        <v>5.3095320266448224E+27</v>
      </c>
      <c r="R3550" s="57">
        <f t="shared" ca="1" si="15"/>
        <v>1</v>
      </c>
      <c r="S3550" s="8"/>
      <c r="T3550" s="8"/>
      <c r="U3550" s="8"/>
      <c r="V3550" s="8"/>
      <c r="W3550" s="8"/>
      <c r="X3550" s="8"/>
      <c r="Y3550" s="8"/>
      <c r="Z3550" s="8"/>
    </row>
    <row r="3551" spans="1:26" ht="15.75" customHeight="1">
      <c r="A3551" s="8"/>
      <c r="B3551" s="8"/>
      <c r="C3551" s="8"/>
      <c r="D3551" s="8"/>
      <c r="E3551" s="8"/>
      <c r="F3551" s="8"/>
      <c r="G3551" s="8"/>
      <c r="H3551" s="8"/>
      <c r="I3551" s="8"/>
      <c r="J3551" s="8"/>
      <c r="K3551" s="8"/>
      <c r="L3551" s="8"/>
      <c r="M3551" s="32"/>
      <c r="N3551" s="57" t="str">
        <f t="shared" si="17"/>
        <v/>
      </c>
      <c r="O3551" s="54">
        <f t="shared" ca="1" si="3"/>
        <v>38</v>
      </c>
      <c r="P3551" s="55">
        <f t="shared" ca="1" si="13"/>
        <v>2.1238128106579288E+26</v>
      </c>
      <c r="Q3551" s="56">
        <f t="shared" ca="1" si="14"/>
        <v>5.5219133077106155E+27</v>
      </c>
      <c r="R3551" s="57">
        <f t="shared" ca="1" si="15"/>
        <v>0</v>
      </c>
      <c r="S3551" s="8"/>
      <c r="T3551" s="8"/>
      <c r="U3551" s="8"/>
      <c r="V3551" s="8"/>
      <c r="W3551" s="8"/>
      <c r="X3551" s="8"/>
      <c r="Y3551" s="8"/>
      <c r="Z3551" s="8"/>
    </row>
    <row r="3552" spans="1:26" ht="15.75" customHeight="1">
      <c r="A3552" s="8"/>
      <c r="B3552" s="8"/>
      <c r="C3552" s="8"/>
      <c r="D3552" s="8"/>
      <c r="E3552" s="8"/>
      <c r="F3552" s="8"/>
      <c r="G3552" s="8"/>
      <c r="H3552" s="8"/>
      <c r="I3552" s="8"/>
      <c r="J3552" s="8"/>
      <c r="K3552" s="8"/>
      <c r="L3552" s="8"/>
      <c r="M3552" s="32"/>
      <c r="N3552" s="57" t="str">
        <f t="shared" si="17"/>
        <v/>
      </c>
      <c r="O3552" s="54">
        <f t="shared" ca="1" si="3"/>
        <v>19</v>
      </c>
      <c r="P3552" s="55">
        <f t="shared" ca="1" si="13"/>
        <v>2.2087653230842464E+26</v>
      </c>
      <c r="Q3552" s="56">
        <f t="shared" ca="1" si="14"/>
        <v>5.7427898400190399E+27</v>
      </c>
      <c r="R3552" s="57">
        <f t="shared" ca="1" si="15"/>
        <v>0</v>
      </c>
      <c r="S3552" s="8"/>
      <c r="T3552" s="8"/>
      <c r="U3552" s="8"/>
      <c r="V3552" s="8"/>
      <c r="W3552" s="8"/>
      <c r="X3552" s="8"/>
      <c r="Y3552" s="8"/>
      <c r="Z3552" s="8"/>
    </row>
    <row r="3553" spans="1:26" ht="15.75" customHeight="1">
      <c r="A3553" s="8"/>
      <c r="B3553" s="8"/>
      <c r="C3553" s="8"/>
      <c r="D3553" s="8"/>
      <c r="E3553" s="8"/>
      <c r="F3553" s="8"/>
      <c r="G3553" s="8"/>
      <c r="H3553" s="8"/>
      <c r="I3553" s="8"/>
      <c r="J3553" s="8"/>
      <c r="K3553" s="8"/>
      <c r="L3553" s="8"/>
      <c r="M3553" s="32"/>
      <c r="N3553" s="57" t="str">
        <f t="shared" si="17"/>
        <v/>
      </c>
      <c r="O3553" s="54">
        <f t="shared" ca="1" si="3"/>
        <v>77</v>
      </c>
      <c r="P3553" s="55">
        <f t="shared" ca="1" si="13"/>
        <v>-1.1485579680038079E+26</v>
      </c>
      <c r="Q3553" s="56">
        <f t="shared" ca="1" si="14"/>
        <v>5.6279340432186596E+27</v>
      </c>
      <c r="R3553" s="57">
        <f t="shared" ca="1" si="15"/>
        <v>1</v>
      </c>
      <c r="S3553" s="8"/>
      <c r="T3553" s="8"/>
      <c r="U3553" s="8"/>
      <c r="V3553" s="8"/>
      <c r="W3553" s="8"/>
      <c r="X3553" s="8"/>
      <c r="Y3553" s="8"/>
      <c r="Z3553" s="8"/>
    </row>
    <row r="3554" spans="1:26" ht="15.75" customHeight="1">
      <c r="A3554" s="8"/>
      <c r="B3554" s="8"/>
      <c r="C3554" s="8"/>
      <c r="D3554" s="8"/>
      <c r="E3554" s="8"/>
      <c r="F3554" s="8"/>
      <c r="G3554" s="8"/>
      <c r="H3554" s="8"/>
      <c r="I3554" s="8"/>
      <c r="J3554" s="8"/>
      <c r="K3554" s="8"/>
      <c r="L3554" s="8"/>
      <c r="M3554" s="32"/>
      <c r="N3554" s="57" t="str">
        <f t="shared" si="17"/>
        <v/>
      </c>
      <c r="O3554" s="54">
        <f t="shared" ca="1" si="3"/>
        <v>45</v>
      </c>
      <c r="P3554" s="55">
        <f t="shared" ca="1" si="13"/>
        <v>2.2511736172874638E+26</v>
      </c>
      <c r="Q3554" s="56">
        <f t="shared" ca="1" si="14"/>
        <v>5.8530514049474064E+27</v>
      </c>
      <c r="R3554" s="57">
        <f t="shared" ca="1" si="15"/>
        <v>0</v>
      </c>
      <c r="S3554" s="8"/>
      <c r="T3554" s="8"/>
      <c r="U3554" s="8"/>
      <c r="V3554" s="8"/>
      <c r="W3554" s="8"/>
      <c r="X3554" s="8"/>
      <c r="Y3554" s="8"/>
      <c r="Z3554" s="8"/>
    </row>
    <row r="3555" spans="1:26" ht="15.75" customHeight="1">
      <c r="A3555" s="8"/>
      <c r="B3555" s="8"/>
      <c r="C3555" s="8"/>
      <c r="D3555" s="8"/>
      <c r="E3555" s="8"/>
      <c r="F3555" s="8"/>
      <c r="G3555" s="8"/>
      <c r="H3555" s="8"/>
      <c r="I3555" s="8"/>
      <c r="J3555" s="8"/>
      <c r="K3555" s="8"/>
      <c r="L3555" s="8"/>
      <c r="M3555" s="32"/>
      <c r="N3555" s="57" t="str">
        <f t="shared" si="17"/>
        <v/>
      </c>
      <c r="O3555" s="54">
        <f t="shared" ca="1" si="3"/>
        <v>20</v>
      </c>
      <c r="P3555" s="55">
        <f t="shared" ca="1" si="13"/>
        <v>2.3412205619789626E+26</v>
      </c>
      <c r="Q3555" s="56">
        <f t="shared" ca="1" si="14"/>
        <v>6.0871734611453022E+27</v>
      </c>
      <c r="R3555" s="57">
        <f t="shared" ca="1" si="15"/>
        <v>0</v>
      </c>
      <c r="S3555" s="8"/>
      <c r="T3555" s="8"/>
      <c r="U3555" s="8"/>
      <c r="V3555" s="8"/>
      <c r="W3555" s="8"/>
      <c r="X3555" s="8"/>
      <c r="Y3555" s="8"/>
      <c r="Z3555" s="8"/>
    </row>
    <row r="3556" spans="1:26" ht="15.75" customHeight="1">
      <c r="A3556" s="8"/>
      <c r="B3556" s="8"/>
      <c r="C3556" s="8"/>
      <c r="D3556" s="8"/>
      <c r="E3556" s="8"/>
      <c r="F3556" s="8"/>
      <c r="G3556" s="8"/>
      <c r="H3556" s="8"/>
      <c r="I3556" s="8"/>
      <c r="J3556" s="8"/>
      <c r="K3556" s="8"/>
      <c r="L3556" s="8"/>
      <c r="M3556" s="32"/>
      <c r="N3556" s="57" t="str">
        <f t="shared" si="17"/>
        <v/>
      </c>
      <c r="O3556" s="54">
        <f t="shared" ca="1" si="3"/>
        <v>97</v>
      </c>
      <c r="P3556" s="55">
        <f t="shared" ca="1" si="13"/>
        <v>-1.2174346922290605E+26</v>
      </c>
      <c r="Q3556" s="56">
        <f t="shared" ca="1" si="14"/>
        <v>5.9654299919223957E+27</v>
      </c>
      <c r="R3556" s="57">
        <f t="shared" ca="1" si="15"/>
        <v>1</v>
      </c>
      <c r="S3556" s="8"/>
      <c r="T3556" s="8"/>
      <c r="U3556" s="8"/>
      <c r="V3556" s="8"/>
      <c r="W3556" s="8"/>
      <c r="X3556" s="8"/>
      <c r="Y3556" s="8"/>
      <c r="Z3556" s="8"/>
    </row>
    <row r="3557" spans="1:26" ht="15.75" customHeight="1">
      <c r="A3557" s="8"/>
      <c r="B3557" s="8"/>
      <c r="C3557" s="8"/>
      <c r="D3557" s="8"/>
      <c r="E3557" s="8"/>
      <c r="F3557" s="8"/>
      <c r="G3557" s="8"/>
      <c r="H3557" s="8"/>
      <c r="I3557" s="8"/>
      <c r="J3557" s="8"/>
      <c r="K3557" s="8"/>
      <c r="L3557" s="8"/>
      <c r="M3557" s="32"/>
      <c r="N3557" s="57" t="str">
        <f t="shared" si="17"/>
        <v/>
      </c>
      <c r="O3557" s="54">
        <f t="shared" ca="1" si="3"/>
        <v>99</v>
      </c>
      <c r="P3557" s="55">
        <f t="shared" ca="1" si="13"/>
        <v>-1.1930859983844792E+26</v>
      </c>
      <c r="Q3557" s="56">
        <f t="shared" ca="1" si="14"/>
        <v>5.8461213920839476E+27</v>
      </c>
      <c r="R3557" s="57">
        <f t="shared" ca="1" si="15"/>
        <v>2</v>
      </c>
      <c r="S3557" s="8"/>
      <c r="T3557" s="8"/>
      <c r="U3557" s="8"/>
      <c r="V3557" s="8"/>
      <c r="W3557" s="8"/>
      <c r="X3557" s="8"/>
      <c r="Y3557" s="8"/>
      <c r="Z3557" s="8"/>
    </row>
    <row r="3558" spans="1:26" ht="15.75" customHeight="1">
      <c r="A3558" s="8"/>
      <c r="B3558" s="8"/>
      <c r="C3558" s="8"/>
      <c r="D3558" s="8"/>
      <c r="E3558" s="8"/>
      <c r="F3558" s="8"/>
      <c r="G3558" s="8"/>
      <c r="H3558" s="8"/>
      <c r="I3558" s="8"/>
      <c r="J3558" s="8"/>
      <c r="K3558" s="8"/>
      <c r="L3558" s="8"/>
      <c r="M3558" s="32"/>
      <c r="N3558" s="57" t="str">
        <f t="shared" si="17"/>
        <v/>
      </c>
      <c r="O3558" s="54">
        <f t="shared" ca="1" si="3"/>
        <v>89</v>
      </c>
      <c r="P3558" s="55">
        <f t="shared" ca="1" si="13"/>
        <v>-1.1692242784167895E+26</v>
      </c>
      <c r="Q3558" s="56">
        <f t="shared" ca="1" si="14"/>
        <v>5.7291989642422681E+27</v>
      </c>
      <c r="R3558" s="57">
        <f t="shared" ca="1" si="15"/>
        <v>3</v>
      </c>
      <c r="S3558" s="8"/>
      <c r="T3558" s="8"/>
      <c r="U3558" s="8"/>
      <c r="V3558" s="8"/>
      <c r="W3558" s="8"/>
      <c r="X3558" s="8"/>
      <c r="Y3558" s="8"/>
      <c r="Z3558" s="8"/>
    </row>
    <row r="3559" spans="1:26" ht="15.75" customHeight="1">
      <c r="A3559" s="8"/>
      <c r="B3559" s="8"/>
      <c r="C3559" s="8"/>
      <c r="D3559" s="8"/>
      <c r="E3559" s="8"/>
      <c r="F3559" s="8"/>
      <c r="G3559" s="8"/>
      <c r="H3559" s="8"/>
      <c r="I3559" s="8"/>
      <c r="J3559" s="8"/>
      <c r="K3559" s="8"/>
      <c r="L3559" s="8"/>
      <c r="M3559" s="32"/>
      <c r="N3559" s="57" t="str">
        <f t="shared" si="17"/>
        <v/>
      </c>
      <c r="O3559" s="54">
        <f t="shared" ca="1" si="3"/>
        <v>93</v>
      </c>
      <c r="P3559" s="55">
        <f t="shared" ca="1" si="13"/>
        <v>-1.1458397928484537E+26</v>
      </c>
      <c r="Q3559" s="56">
        <f t="shared" ca="1" si="14"/>
        <v>5.6146149849574226E+27</v>
      </c>
      <c r="R3559" s="57">
        <f t="shared" ca="1" si="15"/>
        <v>4</v>
      </c>
      <c r="S3559" s="8"/>
      <c r="T3559" s="8"/>
      <c r="U3559" s="8"/>
      <c r="V3559" s="8"/>
      <c r="W3559" s="8"/>
      <c r="X3559" s="8"/>
      <c r="Y3559" s="8"/>
      <c r="Z3559" s="8"/>
    </row>
    <row r="3560" spans="1:26" ht="15.75" customHeight="1">
      <c r="A3560" s="8"/>
      <c r="B3560" s="8"/>
      <c r="C3560" s="8"/>
      <c r="D3560" s="8"/>
      <c r="E3560" s="8"/>
      <c r="F3560" s="8"/>
      <c r="G3560" s="8"/>
      <c r="H3560" s="8"/>
      <c r="I3560" s="8"/>
      <c r="J3560" s="8"/>
      <c r="K3560" s="8"/>
      <c r="L3560" s="8"/>
      <c r="M3560" s="32"/>
      <c r="N3560" s="57" t="str">
        <f t="shared" si="17"/>
        <v/>
      </c>
      <c r="O3560" s="54">
        <f t="shared" ca="1" si="3"/>
        <v>55</v>
      </c>
      <c r="P3560" s="55">
        <f t="shared" ca="1" si="13"/>
        <v>2.245845993982969E+26</v>
      </c>
      <c r="Q3560" s="56">
        <f t="shared" ca="1" si="14"/>
        <v>5.8391995843557199E+27</v>
      </c>
      <c r="R3560" s="57">
        <f t="shared" ca="1" si="15"/>
        <v>0</v>
      </c>
      <c r="S3560" s="8"/>
      <c r="T3560" s="8"/>
      <c r="U3560" s="8"/>
      <c r="V3560" s="8"/>
      <c r="W3560" s="8"/>
      <c r="X3560" s="8"/>
      <c r="Y3560" s="8"/>
      <c r="Z3560" s="8"/>
    </row>
    <row r="3561" spans="1:26" ht="15.75" customHeight="1">
      <c r="A3561" s="8"/>
      <c r="B3561" s="8"/>
      <c r="C3561" s="8"/>
      <c r="D3561" s="8"/>
      <c r="E3561" s="8"/>
      <c r="F3561" s="8"/>
      <c r="G3561" s="8"/>
      <c r="H3561" s="8"/>
      <c r="I3561" s="8"/>
      <c r="J3561" s="8"/>
      <c r="K3561" s="8"/>
      <c r="L3561" s="8"/>
      <c r="M3561" s="32"/>
      <c r="N3561" s="57" t="str">
        <f t="shared" si="17"/>
        <v/>
      </c>
      <c r="O3561" s="54">
        <f t="shared" ca="1" si="3"/>
        <v>34</v>
      </c>
      <c r="P3561" s="55">
        <f t="shared" ca="1" si="13"/>
        <v>2.3356798337422882E+26</v>
      </c>
      <c r="Q3561" s="56">
        <f t="shared" ca="1" si="14"/>
        <v>6.0727675677299482E+27</v>
      </c>
      <c r="R3561" s="57">
        <f t="shared" ca="1" si="15"/>
        <v>0</v>
      </c>
      <c r="S3561" s="8"/>
      <c r="T3561" s="8"/>
      <c r="U3561" s="8"/>
      <c r="V3561" s="8"/>
      <c r="W3561" s="8"/>
      <c r="X3561" s="8"/>
      <c r="Y3561" s="8"/>
      <c r="Z3561" s="8"/>
    </row>
    <row r="3562" spans="1:26" ht="15.75" customHeight="1">
      <c r="A3562" s="8"/>
      <c r="B3562" s="8"/>
      <c r="C3562" s="8"/>
      <c r="D3562" s="8"/>
      <c r="E3562" s="8"/>
      <c r="F3562" s="8"/>
      <c r="G3562" s="8"/>
      <c r="H3562" s="8"/>
      <c r="I3562" s="8"/>
      <c r="J3562" s="8"/>
      <c r="K3562" s="8"/>
      <c r="L3562" s="8"/>
      <c r="M3562" s="32"/>
      <c r="N3562" s="57" t="str">
        <f t="shared" si="17"/>
        <v/>
      </c>
      <c r="O3562" s="54">
        <f t="shared" ca="1" si="3"/>
        <v>24</v>
      </c>
      <c r="P3562" s="55">
        <f t="shared" ca="1" si="13"/>
        <v>2.4291070270919793E+26</v>
      </c>
      <c r="Q3562" s="56">
        <f t="shared" ca="1" si="14"/>
        <v>6.3156782704391457E+27</v>
      </c>
      <c r="R3562" s="57">
        <f t="shared" ca="1" si="15"/>
        <v>0</v>
      </c>
      <c r="S3562" s="8"/>
      <c r="T3562" s="8"/>
      <c r="U3562" s="8"/>
      <c r="V3562" s="8"/>
      <c r="W3562" s="8"/>
      <c r="X3562" s="8"/>
      <c r="Y3562" s="8"/>
      <c r="Z3562" s="8"/>
    </row>
    <row r="3563" spans="1:26" ht="15.75" customHeight="1">
      <c r="A3563" s="8"/>
      <c r="B3563" s="8"/>
      <c r="C3563" s="8"/>
      <c r="D3563" s="8"/>
      <c r="E3563" s="8"/>
      <c r="F3563" s="8"/>
      <c r="G3563" s="8"/>
      <c r="H3563" s="8"/>
      <c r="I3563" s="8"/>
      <c r="J3563" s="8"/>
      <c r="K3563" s="8"/>
      <c r="L3563" s="8"/>
      <c r="M3563" s="32"/>
      <c r="N3563" s="57" t="str">
        <f t="shared" si="17"/>
        <v/>
      </c>
      <c r="O3563" s="54">
        <f t="shared" ca="1" si="3"/>
        <v>9</v>
      </c>
      <c r="P3563" s="55">
        <f t="shared" ca="1" si="13"/>
        <v>2.5262713081756583E+26</v>
      </c>
      <c r="Q3563" s="56">
        <f t="shared" ca="1" si="14"/>
        <v>6.568305401256712E+27</v>
      </c>
      <c r="R3563" s="57">
        <f t="shared" ca="1" si="15"/>
        <v>0</v>
      </c>
      <c r="S3563" s="8"/>
      <c r="T3563" s="8"/>
      <c r="U3563" s="8"/>
      <c r="V3563" s="8"/>
      <c r="W3563" s="8"/>
      <c r="X3563" s="8"/>
      <c r="Y3563" s="8"/>
      <c r="Z3563" s="8"/>
    </row>
    <row r="3564" spans="1:26" ht="15.75" customHeight="1">
      <c r="A3564" s="8"/>
      <c r="B3564" s="8"/>
      <c r="C3564" s="8"/>
      <c r="D3564" s="8"/>
      <c r="E3564" s="8"/>
      <c r="F3564" s="8"/>
      <c r="G3564" s="8"/>
      <c r="H3564" s="8"/>
      <c r="I3564" s="8"/>
      <c r="J3564" s="8"/>
      <c r="K3564" s="8"/>
      <c r="L3564" s="8"/>
      <c r="M3564" s="32"/>
      <c r="N3564" s="57" t="str">
        <f t="shared" si="17"/>
        <v/>
      </c>
      <c r="O3564" s="54">
        <f t="shared" ca="1" si="3"/>
        <v>79</v>
      </c>
      <c r="P3564" s="55">
        <f t="shared" ca="1" si="13"/>
        <v>-1.3136610802513425E+26</v>
      </c>
      <c r="Q3564" s="56">
        <f t="shared" ca="1" si="14"/>
        <v>6.4369392932315774E+27</v>
      </c>
      <c r="R3564" s="57">
        <f t="shared" ca="1" si="15"/>
        <v>1</v>
      </c>
      <c r="S3564" s="8"/>
      <c r="T3564" s="8"/>
      <c r="U3564" s="8"/>
      <c r="V3564" s="8"/>
      <c r="W3564" s="8"/>
      <c r="X3564" s="8"/>
      <c r="Y3564" s="8"/>
      <c r="Z3564" s="8"/>
    </row>
    <row r="3565" spans="1:26" ht="15.75" customHeight="1">
      <c r="A3565" s="8"/>
      <c r="B3565" s="8"/>
      <c r="C3565" s="8"/>
      <c r="D3565" s="8"/>
      <c r="E3565" s="8"/>
      <c r="F3565" s="8"/>
      <c r="G3565" s="8"/>
      <c r="H3565" s="8"/>
      <c r="I3565" s="8"/>
      <c r="J3565" s="8"/>
      <c r="K3565" s="8"/>
      <c r="L3565" s="8"/>
      <c r="M3565" s="32"/>
      <c r="N3565" s="57" t="str">
        <f t="shared" si="17"/>
        <v/>
      </c>
      <c r="O3565" s="54">
        <f t="shared" ca="1" si="3"/>
        <v>14</v>
      </c>
      <c r="P3565" s="55">
        <f t="shared" ca="1" si="13"/>
        <v>2.5747757172926309E+26</v>
      </c>
      <c r="Q3565" s="56">
        <f t="shared" ca="1" si="14"/>
        <v>6.6944168649608407E+27</v>
      </c>
      <c r="R3565" s="57">
        <f t="shared" ca="1" si="15"/>
        <v>0</v>
      </c>
      <c r="S3565" s="8"/>
      <c r="T3565" s="8"/>
      <c r="U3565" s="8"/>
      <c r="V3565" s="8"/>
      <c r="W3565" s="8"/>
      <c r="X3565" s="8"/>
      <c r="Y3565" s="8"/>
      <c r="Z3565" s="8"/>
    </row>
    <row r="3566" spans="1:26" ht="15.75" customHeight="1">
      <c r="A3566" s="8"/>
      <c r="B3566" s="8"/>
      <c r="C3566" s="8"/>
      <c r="D3566" s="8"/>
      <c r="E3566" s="8"/>
      <c r="F3566" s="8"/>
      <c r="G3566" s="8"/>
      <c r="H3566" s="8"/>
      <c r="I3566" s="8"/>
      <c r="J3566" s="8"/>
      <c r="K3566" s="8"/>
      <c r="L3566" s="8"/>
      <c r="M3566" s="32"/>
      <c r="N3566" s="57" t="str">
        <f t="shared" si="17"/>
        <v/>
      </c>
      <c r="O3566" s="54">
        <f t="shared" ca="1" si="3"/>
        <v>29</v>
      </c>
      <c r="P3566" s="55">
        <f t="shared" ca="1" si="13"/>
        <v>2.6777667459843363E+26</v>
      </c>
      <c r="Q3566" s="56">
        <f t="shared" ca="1" si="14"/>
        <v>6.9621935395592745E+27</v>
      </c>
      <c r="R3566" s="57">
        <f t="shared" ca="1" si="15"/>
        <v>0</v>
      </c>
      <c r="S3566" s="8"/>
      <c r="T3566" s="8"/>
      <c r="U3566" s="8"/>
      <c r="V3566" s="8"/>
      <c r="W3566" s="8"/>
      <c r="X3566" s="8"/>
      <c r="Y3566" s="8"/>
      <c r="Z3566" s="8"/>
    </row>
    <row r="3567" spans="1:26" ht="15.75" customHeight="1">
      <c r="A3567" s="8"/>
      <c r="B3567" s="8"/>
      <c r="C3567" s="8"/>
      <c r="D3567" s="8"/>
      <c r="E3567" s="8"/>
      <c r="F3567" s="8"/>
      <c r="G3567" s="8"/>
      <c r="H3567" s="8"/>
      <c r="I3567" s="8"/>
      <c r="J3567" s="8"/>
      <c r="K3567" s="8"/>
      <c r="L3567" s="8"/>
      <c r="M3567" s="32"/>
      <c r="N3567" s="57" t="str">
        <f t="shared" si="17"/>
        <v/>
      </c>
      <c r="O3567" s="54">
        <f t="shared" ca="1" si="3"/>
        <v>58</v>
      </c>
      <c r="P3567" s="55">
        <f t="shared" ca="1" si="13"/>
        <v>2.7848774158237099E+26</v>
      </c>
      <c r="Q3567" s="56">
        <f t="shared" ca="1" si="14"/>
        <v>7.2406812811416457E+27</v>
      </c>
      <c r="R3567" s="57">
        <f t="shared" ca="1" si="15"/>
        <v>0</v>
      </c>
      <c r="S3567" s="8"/>
      <c r="T3567" s="8"/>
      <c r="U3567" s="8"/>
      <c r="V3567" s="8"/>
      <c r="W3567" s="8"/>
      <c r="X3567" s="8"/>
      <c r="Y3567" s="8"/>
      <c r="Z3567" s="8"/>
    </row>
    <row r="3568" spans="1:26" ht="15.75" customHeight="1">
      <c r="A3568" s="8"/>
      <c r="B3568" s="8"/>
      <c r="C3568" s="8"/>
      <c r="D3568" s="8"/>
      <c r="E3568" s="8"/>
      <c r="F3568" s="8"/>
      <c r="G3568" s="8"/>
      <c r="H3568" s="8"/>
      <c r="I3568" s="8"/>
      <c r="J3568" s="8"/>
      <c r="K3568" s="8"/>
      <c r="L3568" s="8"/>
      <c r="M3568" s="32"/>
      <c r="N3568" s="57" t="str">
        <f t="shared" si="17"/>
        <v/>
      </c>
      <c r="O3568" s="54">
        <f t="shared" ca="1" si="3"/>
        <v>61</v>
      </c>
      <c r="P3568" s="55">
        <f t="shared" ca="1" si="13"/>
        <v>-1.4481362562283292E+26</v>
      </c>
      <c r="Q3568" s="56">
        <f t="shared" ca="1" si="14"/>
        <v>7.0958676555188127E+27</v>
      </c>
      <c r="R3568" s="57">
        <f t="shared" ca="1" si="15"/>
        <v>1</v>
      </c>
      <c r="S3568" s="8"/>
      <c r="T3568" s="8"/>
      <c r="U3568" s="8"/>
      <c r="V3568" s="8"/>
      <c r="W3568" s="8"/>
      <c r="X3568" s="8"/>
      <c r="Y3568" s="8"/>
      <c r="Z3568" s="8"/>
    </row>
    <row r="3569" spans="1:26" ht="15.75" customHeight="1">
      <c r="A3569" s="8"/>
      <c r="B3569" s="8"/>
      <c r="C3569" s="8"/>
      <c r="D3569" s="8"/>
      <c r="E3569" s="8"/>
      <c r="F3569" s="8"/>
      <c r="G3569" s="8"/>
      <c r="H3569" s="8"/>
      <c r="I3569" s="8"/>
      <c r="J3569" s="8"/>
      <c r="K3569" s="8"/>
      <c r="L3569" s="8"/>
      <c r="M3569" s="32"/>
      <c r="N3569" s="57" t="str">
        <f t="shared" si="17"/>
        <v/>
      </c>
      <c r="O3569" s="54">
        <f t="shared" ca="1" si="3"/>
        <v>92</v>
      </c>
      <c r="P3569" s="55">
        <f t="shared" ca="1" si="13"/>
        <v>-1.4191735311037625E+26</v>
      </c>
      <c r="Q3569" s="56">
        <f t="shared" ca="1" si="14"/>
        <v>6.9539503024084364E+27</v>
      </c>
      <c r="R3569" s="57">
        <f t="shared" ca="1" si="15"/>
        <v>2</v>
      </c>
      <c r="S3569" s="8"/>
      <c r="T3569" s="8"/>
      <c r="U3569" s="8"/>
      <c r="V3569" s="8"/>
      <c r="W3569" s="8"/>
      <c r="X3569" s="8"/>
      <c r="Y3569" s="8"/>
      <c r="Z3569" s="8"/>
    </row>
    <row r="3570" spans="1:26" ht="15.75" customHeight="1">
      <c r="A3570" s="8"/>
      <c r="B3570" s="8"/>
      <c r="C3570" s="8"/>
      <c r="D3570" s="8"/>
      <c r="E3570" s="8"/>
      <c r="F3570" s="8"/>
      <c r="G3570" s="8"/>
      <c r="H3570" s="8"/>
      <c r="I3570" s="8"/>
      <c r="J3570" s="8"/>
      <c r="K3570" s="8"/>
      <c r="L3570" s="8"/>
      <c r="M3570" s="32"/>
      <c r="N3570" s="57" t="str">
        <f t="shared" si="17"/>
        <v/>
      </c>
      <c r="O3570" s="54">
        <f t="shared" ca="1" si="3"/>
        <v>88</v>
      </c>
      <c r="P3570" s="55">
        <f t="shared" ca="1" si="13"/>
        <v>-1.3907900604816873E+26</v>
      </c>
      <c r="Q3570" s="56">
        <f t="shared" ca="1" si="14"/>
        <v>6.8148712963602671E+27</v>
      </c>
      <c r="R3570" s="57">
        <f t="shared" ca="1" si="15"/>
        <v>3</v>
      </c>
      <c r="S3570" s="8"/>
      <c r="T3570" s="8"/>
      <c r="U3570" s="8"/>
      <c r="V3570" s="8"/>
      <c r="W3570" s="8"/>
      <c r="X3570" s="8"/>
      <c r="Y3570" s="8"/>
      <c r="Z3570" s="8"/>
    </row>
    <row r="3571" spans="1:26" ht="15.75" customHeight="1">
      <c r="A3571" s="8"/>
      <c r="B3571" s="8"/>
      <c r="C3571" s="8"/>
      <c r="D3571" s="8"/>
      <c r="E3571" s="8"/>
      <c r="F3571" s="8"/>
      <c r="G3571" s="8"/>
      <c r="H3571" s="8"/>
      <c r="I3571" s="8"/>
      <c r="J3571" s="8"/>
      <c r="K3571" s="8"/>
      <c r="L3571" s="8"/>
      <c r="M3571" s="32"/>
      <c r="N3571" s="57" t="str">
        <f t="shared" si="17"/>
        <v/>
      </c>
      <c r="O3571" s="54">
        <f t="shared" ca="1" si="3"/>
        <v>87</v>
      </c>
      <c r="P3571" s="55">
        <f t="shared" ca="1" si="13"/>
        <v>-1.3629742592720535E+26</v>
      </c>
      <c r="Q3571" s="56">
        <f t="shared" ca="1" si="14"/>
        <v>6.6785738704330622E+27</v>
      </c>
      <c r="R3571" s="57">
        <f t="shared" ca="1" si="15"/>
        <v>4</v>
      </c>
      <c r="S3571" s="8"/>
      <c r="T3571" s="8"/>
      <c r="U3571" s="8"/>
      <c r="V3571" s="8"/>
      <c r="W3571" s="8"/>
      <c r="X3571" s="8"/>
      <c r="Y3571" s="8"/>
      <c r="Z3571" s="8"/>
    </row>
    <row r="3572" spans="1:26" ht="15.75" customHeight="1">
      <c r="A3572" s="8"/>
      <c r="B3572" s="8"/>
      <c r="C3572" s="8"/>
      <c r="D3572" s="8"/>
      <c r="E3572" s="8"/>
      <c r="F3572" s="8"/>
      <c r="G3572" s="8"/>
      <c r="H3572" s="8"/>
      <c r="I3572" s="8"/>
      <c r="J3572" s="8"/>
      <c r="K3572" s="8"/>
      <c r="L3572" s="8"/>
      <c r="M3572" s="32"/>
      <c r="N3572" s="57" t="str">
        <f t="shared" si="17"/>
        <v/>
      </c>
      <c r="O3572" s="54">
        <f t="shared" ca="1" si="3"/>
        <v>61</v>
      </c>
      <c r="P3572" s="55">
        <f t="shared" ca="1" si="13"/>
        <v>-1.3357147740866125E+26</v>
      </c>
      <c r="Q3572" s="56">
        <f t="shared" ca="1" si="14"/>
        <v>6.5450023930244007E+27</v>
      </c>
      <c r="R3572" s="57">
        <f t="shared" ca="1" si="15"/>
        <v>5</v>
      </c>
      <c r="S3572" s="8"/>
      <c r="T3572" s="8"/>
      <c r="U3572" s="8"/>
      <c r="V3572" s="8"/>
      <c r="W3572" s="8"/>
      <c r="X3572" s="8"/>
      <c r="Y3572" s="8"/>
      <c r="Z3572" s="8"/>
    </row>
    <row r="3573" spans="1:26" ht="15.75" customHeight="1">
      <c r="A3573" s="8"/>
      <c r="B3573" s="8"/>
      <c r="C3573" s="8"/>
      <c r="D3573" s="8"/>
      <c r="E3573" s="8"/>
      <c r="F3573" s="8"/>
      <c r="G3573" s="8"/>
      <c r="H3573" s="8"/>
      <c r="I3573" s="8"/>
      <c r="J3573" s="8"/>
      <c r="K3573" s="8"/>
      <c r="L3573" s="8"/>
      <c r="M3573" s="32"/>
      <c r="N3573" s="57" t="str">
        <f t="shared" si="17"/>
        <v/>
      </c>
      <c r="O3573" s="54">
        <f t="shared" ca="1" si="3"/>
        <v>14</v>
      </c>
      <c r="P3573" s="55">
        <f t="shared" ca="1" si="13"/>
        <v>2.6180009572097603E+26</v>
      </c>
      <c r="Q3573" s="56">
        <f t="shared" ca="1" si="14"/>
        <v>6.8068024887453766E+27</v>
      </c>
      <c r="R3573" s="57">
        <f t="shared" ca="1" si="15"/>
        <v>0</v>
      </c>
      <c r="S3573" s="8"/>
      <c r="T3573" s="8"/>
      <c r="U3573" s="8"/>
      <c r="V3573" s="8"/>
      <c r="W3573" s="8"/>
      <c r="X3573" s="8"/>
      <c r="Y3573" s="8"/>
      <c r="Z3573" s="8"/>
    </row>
    <row r="3574" spans="1:26" ht="15.75" customHeight="1">
      <c r="A3574" s="8"/>
      <c r="B3574" s="8"/>
      <c r="C3574" s="8"/>
      <c r="D3574" s="8"/>
      <c r="E3574" s="8"/>
      <c r="F3574" s="8"/>
      <c r="G3574" s="8"/>
      <c r="H3574" s="8"/>
      <c r="I3574" s="8"/>
      <c r="J3574" s="8"/>
      <c r="K3574" s="8"/>
      <c r="L3574" s="8"/>
      <c r="M3574" s="32"/>
      <c r="N3574" s="57" t="str">
        <f t="shared" si="17"/>
        <v/>
      </c>
      <c r="O3574" s="54">
        <f t="shared" ca="1" si="3"/>
        <v>46</v>
      </c>
      <c r="P3574" s="55">
        <f t="shared" ca="1" si="13"/>
        <v>2.7227209954981508E+26</v>
      </c>
      <c r="Q3574" s="56">
        <f t="shared" ca="1" si="14"/>
        <v>7.0790745882951916E+27</v>
      </c>
      <c r="R3574" s="57">
        <f t="shared" ca="1" si="15"/>
        <v>0</v>
      </c>
      <c r="S3574" s="8"/>
      <c r="T3574" s="8"/>
      <c r="U3574" s="8"/>
      <c r="V3574" s="8"/>
      <c r="W3574" s="8"/>
      <c r="X3574" s="8"/>
      <c r="Y3574" s="8"/>
      <c r="Z3574" s="8"/>
    </row>
    <row r="3575" spans="1:26" ht="15.75" customHeight="1">
      <c r="A3575" s="8"/>
      <c r="B3575" s="8"/>
      <c r="C3575" s="8"/>
      <c r="D3575" s="8"/>
      <c r="E3575" s="8"/>
      <c r="F3575" s="8"/>
      <c r="G3575" s="8"/>
      <c r="H3575" s="8"/>
      <c r="I3575" s="8"/>
      <c r="J3575" s="8"/>
      <c r="K3575" s="8"/>
      <c r="L3575" s="8"/>
      <c r="M3575" s="32"/>
      <c r="N3575" s="57" t="str">
        <f t="shared" si="17"/>
        <v/>
      </c>
      <c r="O3575" s="54">
        <f t="shared" ca="1" si="3"/>
        <v>43</v>
      </c>
      <c r="P3575" s="55">
        <f t="shared" ca="1" si="13"/>
        <v>2.8316298353180766E+26</v>
      </c>
      <c r="Q3575" s="56">
        <f t="shared" ca="1" si="14"/>
        <v>7.3622375718269992E+27</v>
      </c>
      <c r="R3575" s="57">
        <f t="shared" ca="1" si="15"/>
        <v>0</v>
      </c>
      <c r="S3575" s="8"/>
      <c r="T3575" s="8"/>
      <c r="U3575" s="8"/>
      <c r="V3575" s="8"/>
      <c r="W3575" s="8"/>
      <c r="X3575" s="8"/>
      <c r="Y3575" s="8"/>
      <c r="Z3575" s="8"/>
    </row>
    <row r="3576" spans="1:26" ht="15.75" customHeight="1">
      <c r="A3576" s="8"/>
      <c r="B3576" s="8"/>
      <c r="C3576" s="8"/>
      <c r="D3576" s="8"/>
      <c r="E3576" s="8"/>
      <c r="F3576" s="8"/>
      <c r="G3576" s="8"/>
      <c r="H3576" s="8"/>
      <c r="I3576" s="8"/>
      <c r="J3576" s="8"/>
      <c r="K3576" s="8"/>
      <c r="L3576" s="8"/>
      <c r="M3576" s="32"/>
      <c r="N3576" s="57" t="str">
        <f t="shared" si="17"/>
        <v/>
      </c>
      <c r="O3576" s="54">
        <f t="shared" ca="1" si="3"/>
        <v>83</v>
      </c>
      <c r="P3576" s="55">
        <f t="shared" ca="1" si="13"/>
        <v>-1.4724475143653998E+26</v>
      </c>
      <c r="Q3576" s="56">
        <f t="shared" ca="1" si="14"/>
        <v>7.2149928203904591E+27</v>
      </c>
      <c r="R3576" s="57">
        <f t="shared" ca="1" si="15"/>
        <v>1</v>
      </c>
      <c r="S3576" s="8"/>
      <c r="T3576" s="8"/>
      <c r="U3576" s="8"/>
      <c r="V3576" s="8"/>
      <c r="W3576" s="8"/>
      <c r="X3576" s="8"/>
      <c r="Y3576" s="8"/>
      <c r="Z3576" s="8"/>
    </row>
    <row r="3577" spans="1:26" ht="15.75" customHeight="1">
      <c r="A3577" s="8"/>
      <c r="B3577" s="8"/>
      <c r="C3577" s="8"/>
      <c r="D3577" s="8"/>
      <c r="E3577" s="8"/>
      <c r="F3577" s="8"/>
      <c r="G3577" s="8"/>
      <c r="H3577" s="8"/>
      <c r="I3577" s="8"/>
      <c r="J3577" s="8"/>
      <c r="K3577" s="8"/>
      <c r="L3577" s="8"/>
      <c r="M3577" s="32"/>
      <c r="N3577" s="57" t="str">
        <f t="shared" si="17"/>
        <v/>
      </c>
      <c r="O3577" s="54">
        <f t="shared" ca="1" si="3"/>
        <v>76</v>
      </c>
      <c r="P3577" s="55">
        <f t="shared" ca="1" si="13"/>
        <v>-1.4429985640780918E+26</v>
      </c>
      <c r="Q3577" s="56">
        <f t="shared" ca="1" si="14"/>
        <v>7.0706929639826497E+27</v>
      </c>
      <c r="R3577" s="57">
        <f t="shared" ca="1" si="15"/>
        <v>2</v>
      </c>
      <c r="S3577" s="8"/>
      <c r="T3577" s="8"/>
      <c r="U3577" s="8"/>
      <c r="V3577" s="8"/>
      <c r="W3577" s="8"/>
      <c r="X3577" s="8"/>
      <c r="Y3577" s="8"/>
      <c r="Z3577" s="8"/>
    </row>
    <row r="3578" spans="1:26" ht="15.75" customHeight="1">
      <c r="A3578" s="8"/>
      <c r="B3578" s="8"/>
      <c r="C3578" s="8"/>
      <c r="D3578" s="8"/>
      <c r="E3578" s="8"/>
      <c r="F3578" s="8"/>
      <c r="G3578" s="8"/>
      <c r="H3578" s="8"/>
      <c r="I3578" s="8"/>
      <c r="J3578" s="8"/>
      <c r="K3578" s="8"/>
      <c r="L3578" s="8"/>
      <c r="M3578" s="32"/>
      <c r="N3578" s="57" t="str">
        <f t="shared" si="17"/>
        <v/>
      </c>
      <c r="O3578" s="54">
        <f t="shared" ca="1" si="3"/>
        <v>66</v>
      </c>
      <c r="P3578" s="55">
        <f t="shared" ca="1" si="13"/>
        <v>-1.41413859279653E+26</v>
      </c>
      <c r="Q3578" s="56">
        <f t="shared" ca="1" si="14"/>
        <v>6.9292791047029965E+27</v>
      </c>
      <c r="R3578" s="57">
        <f t="shared" ca="1" si="15"/>
        <v>3</v>
      </c>
      <c r="S3578" s="8"/>
      <c r="T3578" s="8"/>
      <c r="U3578" s="8"/>
      <c r="V3578" s="8"/>
      <c r="W3578" s="8"/>
      <c r="X3578" s="8"/>
      <c r="Y3578" s="8"/>
      <c r="Z3578" s="8"/>
    </row>
    <row r="3579" spans="1:26" ht="15.75" customHeight="1">
      <c r="A3579" s="8"/>
      <c r="B3579" s="8"/>
      <c r="C3579" s="8"/>
      <c r="D3579" s="8"/>
      <c r="E3579" s="8"/>
      <c r="F3579" s="8"/>
      <c r="G3579" s="8"/>
      <c r="H3579" s="8"/>
      <c r="I3579" s="8"/>
      <c r="J3579" s="8"/>
      <c r="K3579" s="8"/>
      <c r="L3579" s="8"/>
      <c r="M3579" s="32"/>
      <c r="N3579" s="57" t="str">
        <f t="shared" si="17"/>
        <v/>
      </c>
      <c r="O3579" s="54">
        <f t="shared" ca="1" si="3"/>
        <v>70</v>
      </c>
      <c r="P3579" s="55">
        <f t="shared" ca="1" si="13"/>
        <v>-1.3858558209405993E+26</v>
      </c>
      <c r="Q3579" s="56">
        <f t="shared" ca="1" si="14"/>
        <v>6.7906935226089363E+27</v>
      </c>
      <c r="R3579" s="57">
        <f t="shared" ca="1" si="15"/>
        <v>4</v>
      </c>
      <c r="S3579" s="8"/>
      <c r="T3579" s="8"/>
      <c r="U3579" s="8"/>
      <c r="V3579" s="8"/>
      <c r="W3579" s="8"/>
      <c r="X3579" s="8"/>
      <c r="Y3579" s="8"/>
      <c r="Z3579" s="8"/>
    </row>
    <row r="3580" spans="1:26" ht="15.75" customHeight="1">
      <c r="A3580" s="8"/>
      <c r="B3580" s="8"/>
      <c r="C3580" s="8"/>
      <c r="D3580" s="8"/>
      <c r="E3580" s="8"/>
      <c r="F3580" s="8"/>
      <c r="G3580" s="8"/>
      <c r="H3580" s="8"/>
      <c r="I3580" s="8"/>
      <c r="J3580" s="8"/>
      <c r="K3580" s="8"/>
      <c r="L3580" s="8"/>
      <c r="M3580" s="32"/>
      <c r="N3580" s="57" t="str">
        <f t="shared" si="17"/>
        <v/>
      </c>
      <c r="O3580" s="54">
        <f t="shared" ca="1" si="3"/>
        <v>29</v>
      </c>
      <c r="P3580" s="55">
        <f t="shared" ca="1" si="13"/>
        <v>2.7162774090435746E+26</v>
      </c>
      <c r="Q3580" s="56">
        <f t="shared" ca="1" si="14"/>
        <v>7.0623212635132939E+27</v>
      </c>
      <c r="R3580" s="57">
        <f t="shared" ca="1" si="15"/>
        <v>0</v>
      </c>
      <c r="S3580" s="8"/>
      <c r="T3580" s="8"/>
      <c r="U3580" s="8"/>
      <c r="V3580" s="8"/>
      <c r="W3580" s="8"/>
      <c r="X3580" s="8"/>
      <c r="Y3580" s="8"/>
      <c r="Z3580" s="8"/>
    </row>
    <row r="3581" spans="1:26" ht="15.75" customHeight="1">
      <c r="A3581" s="8"/>
      <c r="B3581" s="8"/>
      <c r="C3581" s="8"/>
      <c r="D3581" s="8"/>
      <c r="E3581" s="8"/>
      <c r="F3581" s="8"/>
      <c r="G3581" s="8"/>
      <c r="H3581" s="8"/>
      <c r="I3581" s="8"/>
      <c r="J3581" s="8"/>
      <c r="K3581" s="8"/>
      <c r="L3581" s="8"/>
      <c r="M3581" s="32"/>
      <c r="N3581" s="57" t="str">
        <f t="shared" si="17"/>
        <v/>
      </c>
      <c r="O3581" s="54">
        <f t="shared" ca="1" si="3"/>
        <v>84</v>
      </c>
      <c r="P3581" s="55">
        <f t="shared" ca="1" si="13"/>
        <v>-1.4124642527026587E+26</v>
      </c>
      <c r="Q3581" s="56">
        <f t="shared" ca="1" si="14"/>
        <v>6.9210748382430277E+27</v>
      </c>
      <c r="R3581" s="57">
        <f t="shared" ca="1" si="15"/>
        <v>1</v>
      </c>
      <c r="S3581" s="8"/>
      <c r="T3581" s="8"/>
      <c r="U3581" s="8"/>
      <c r="V3581" s="8"/>
      <c r="W3581" s="8"/>
      <c r="X3581" s="8"/>
      <c r="Y3581" s="8"/>
      <c r="Z3581" s="8"/>
    </row>
    <row r="3582" spans="1:26" ht="15.75" customHeight="1">
      <c r="A3582" s="8"/>
      <c r="B3582" s="8"/>
      <c r="C3582" s="8"/>
      <c r="D3582" s="8"/>
      <c r="E3582" s="8"/>
      <c r="F3582" s="8"/>
      <c r="G3582" s="8"/>
      <c r="H3582" s="8"/>
      <c r="I3582" s="8"/>
      <c r="J3582" s="8"/>
      <c r="K3582" s="8"/>
      <c r="L3582" s="8"/>
      <c r="M3582" s="32"/>
      <c r="N3582" s="57" t="str">
        <f t="shared" si="17"/>
        <v/>
      </c>
      <c r="O3582" s="54">
        <f t="shared" ca="1" si="3"/>
        <v>17</v>
      </c>
      <c r="P3582" s="55">
        <f t="shared" ca="1" si="13"/>
        <v>2.7684299352972111E+26</v>
      </c>
      <c r="Q3582" s="56">
        <f t="shared" ca="1" si="14"/>
        <v>7.1979178317727483E+27</v>
      </c>
      <c r="R3582" s="57">
        <f t="shared" ca="1" si="15"/>
        <v>0</v>
      </c>
      <c r="S3582" s="8"/>
      <c r="T3582" s="8"/>
      <c r="U3582" s="8"/>
      <c r="V3582" s="8"/>
      <c r="W3582" s="8"/>
      <c r="X3582" s="8"/>
      <c r="Y3582" s="8"/>
      <c r="Z3582" s="8"/>
    </row>
    <row r="3583" spans="1:26" ht="15.75" customHeight="1">
      <c r="A3583" s="8"/>
      <c r="B3583" s="8"/>
      <c r="C3583" s="8"/>
      <c r="D3583" s="8"/>
      <c r="E3583" s="8"/>
      <c r="F3583" s="8"/>
      <c r="G3583" s="8"/>
      <c r="H3583" s="8"/>
      <c r="I3583" s="8"/>
      <c r="J3583" s="8"/>
      <c r="K3583" s="8"/>
      <c r="L3583" s="8"/>
      <c r="M3583" s="32"/>
      <c r="N3583" s="57" t="str">
        <f t="shared" si="17"/>
        <v/>
      </c>
      <c r="O3583" s="54">
        <f t="shared" ca="1" si="3"/>
        <v>2</v>
      </c>
      <c r="P3583" s="55">
        <f t="shared" ca="1" si="13"/>
        <v>2.8791671327090995E+26</v>
      </c>
      <c r="Q3583" s="56">
        <f t="shared" ca="1" si="14"/>
        <v>7.4858345450436584E+27</v>
      </c>
      <c r="R3583" s="57">
        <f t="shared" ca="1" si="15"/>
        <v>0</v>
      </c>
      <c r="S3583" s="8"/>
      <c r="T3583" s="8"/>
      <c r="U3583" s="8"/>
      <c r="V3583" s="8"/>
      <c r="W3583" s="8"/>
      <c r="X3583" s="8"/>
      <c r="Y3583" s="8"/>
      <c r="Z3583" s="8"/>
    </row>
    <row r="3584" spans="1:26" ht="15.75" customHeight="1">
      <c r="A3584" s="8"/>
      <c r="B3584" s="8"/>
      <c r="C3584" s="8"/>
      <c r="D3584" s="8"/>
      <c r="E3584" s="8"/>
      <c r="F3584" s="8"/>
      <c r="G3584" s="8"/>
      <c r="H3584" s="8"/>
      <c r="I3584" s="8"/>
      <c r="J3584" s="8"/>
      <c r="K3584" s="8"/>
      <c r="L3584" s="8"/>
      <c r="M3584" s="32"/>
      <c r="N3584" s="57" t="str">
        <f t="shared" si="17"/>
        <v/>
      </c>
      <c r="O3584" s="54">
        <f t="shared" ca="1" si="3"/>
        <v>51</v>
      </c>
      <c r="P3584" s="55">
        <f t="shared" ca="1" si="13"/>
        <v>2.9943338180174635E+26</v>
      </c>
      <c r="Q3584" s="56">
        <f t="shared" ca="1" si="14"/>
        <v>7.7852679268454051E+27</v>
      </c>
      <c r="R3584" s="57">
        <f t="shared" ca="1" si="15"/>
        <v>0</v>
      </c>
      <c r="S3584" s="8"/>
      <c r="T3584" s="8"/>
      <c r="U3584" s="8"/>
      <c r="V3584" s="8"/>
      <c r="W3584" s="8"/>
      <c r="X3584" s="8"/>
      <c r="Y3584" s="8"/>
      <c r="Z3584" s="8"/>
    </row>
    <row r="3585" spans="1:26" ht="15.75" customHeight="1">
      <c r="A3585" s="8"/>
      <c r="B3585" s="8"/>
      <c r="C3585" s="8"/>
      <c r="D3585" s="8"/>
      <c r="E3585" s="8"/>
      <c r="F3585" s="8"/>
      <c r="G3585" s="8"/>
      <c r="H3585" s="8"/>
      <c r="I3585" s="8"/>
      <c r="J3585" s="8"/>
      <c r="K3585" s="8"/>
      <c r="L3585" s="8"/>
      <c r="M3585" s="32"/>
      <c r="N3585" s="57" t="str">
        <f t="shared" si="17"/>
        <v/>
      </c>
      <c r="O3585" s="54">
        <f t="shared" ca="1" si="3"/>
        <v>98</v>
      </c>
      <c r="P3585" s="55">
        <f t="shared" ca="1" si="13"/>
        <v>-1.557053585369081E+26</v>
      </c>
      <c r="Q3585" s="56">
        <f t="shared" ca="1" si="14"/>
        <v>7.6295625683084971E+27</v>
      </c>
      <c r="R3585" s="57">
        <f t="shared" ca="1" si="15"/>
        <v>1</v>
      </c>
      <c r="S3585" s="8"/>
      <c r="T3585" s="8"/>
      <c r="U3585" s="8"/>
      <c r="V3585" s="8"/>
      <c r="W3585" s="8"/>
      <c r="X3585" s="8"/>
      <c r="Y3585" s="8"/>
      <c r="Z3585" s="8"/>
    </row>
    <row r="3586" spans="1:26" ht="15.75" customHeight="1">
      <c r="A3586" s="8"/>
      <c r="B3586" s="8"/>
      <c r="C3586" s="8"/>
      <c r="D3586" s="8"/>
      <c r="E3586" s="8"/>
      <c r="F3586" s="8"/>
      <c r="G3586" s="8"/>
      <c r="H3586" s="8"/>
      <c r="I3586" s="8"/>
      <c r="J3586" s="8"/>
      <c r="K3586" s="8"/>
      <c r="L3586" s="8"/>
      <c r="M3586" s="32"/>
      <c r="N3586" s="57" t="str">
        <f t="shared" si="17"/>
        <v/>
      </c>
      <c r="O3586" s="54">
        <f t="shared" ca="1" si="3"/>
        <v>22</v>
      </c>
      <c r="P3586" s="55">
        <f t="shared" ca="1" si="13"/>
        <v>3.0518250273233988E+26</v>
      </c>
      <c r="Q3586" s="56">
        <f t="shared" ca="1" si="14"/>
        <v>7.9347450710408366E+27</v>
      </c>
      <c r="R3586" s="57">
        <f t="shared" ca="1" si="15"/>
        <v>0</v>
      </c>
      <c r="S3586" s="8"/>
      <c r="T3586" s="8"/>
      <c r="U3586" s="8"/>
      <c r="V3586" s="8"/>
      <c r="W3586" s="8"/>
      <c r="X3586" s="8"/>
      <c r="Y3586" s="8"/>
      <c r="Z3586" s="8"/>
    </row>
    <row r="3587" spans="1:26" ht="15.75" customHeight="1">
      <c r="A3587" s="8"/>
      <c r="B3587" s="8"/>
      <c r="C3587" s="8"/>
      <c r="D3587" s="8"/>
      <c r="E3587" s="8"/>
      <c r="F3587" s="8"/>
      <c r="G3587" s="8"/>
      <c r="H3587" s="8"/>
      <c r="I3587" s="8"/>
      <c r="J3587" s="8"/>
      <c r="K3587" s="8"/>
      <c r="L3587" s="8"/>
      <c r="M3587" s="32"/>
      <c r="N3587" s="57" t="str">
        <f t="shared" si="17"/>
        <v/>
      </c>
      <c r="O3587" s="54">
        <f t="shared" ca="1" si="3"/>
        <v>12</v>
      </c>
      <c r="P3587" s="55">
        <f t="shared" ca="1" si="13"/>
        <v>3.1738980284163348E+26</v>
      </c>
      <c r="Q3587" s="56">
        <f t="shared" ca="1" si="14"/>
        <v>8.2521348738824702E+27</v>
      </c>
      <c r="R3587" s="57">
        <f t="shared" ca="1" si="15"/>
        <v>0</v>
      </c>
      <c r="S3587" s="8"/>
      <c r="T3587" s="8"/>
      <c r="U3587" s="8"/>
      <c r="V3587" s="8"/>
      <c r="W3587" s="8"/>
      <c r="X3587" s="8"/>
      <c r="Y3587" s="8"/>
      <c r="Z3587" s="8"/>
    </row>
    <row r="3588" spans="1:26" ht="15.75" customHeight="1">
      <c r="A3588" s="8"/>
      <c r="B3588" s="8"/>
      <c r="C3588" s="8"/>
      <c r="D3588" s="8"/>
      <c r="E3588" s="8"/>
      <c r="F3588" s="8"/>
      <c r="G3588" s="8"/>
      <c r="H3588" s="8"/>
      <c r="I3588" s="8"/>
      <c r="J3588" s="8"/>
      <c r="K3588" s="8"/>
      <c r="L3588" s="8"/>
      <c r="M3588" s="32"/>
      <c r="N3588" s="57" t="str">
        <f t="shared" si="17"/>
        <v/>
      </c>
      <c r="O3588" s="54">
        <f t="shared" ca="1" si="3"/>
        <v>50</v>
      </c>
      <c r="P3588" s="55">
        <f t="shared" ca="1" si="13"/>
        <v>3.3008539495529884E+26</v>
      </c>
      <c r="Q3588" s="56">
        <f t="shared" ca="1" si="14"/>
        <v>8.5822202688377693E+27</v>
      </c>
      <c r="R3588" s="57">
        <f t="shared" ca="1" si="15"/>
        <v>0</v>
      </c>
      <c r="S3588" s="8"/>
      <c r="T3588" s="8"/>
      <c r="U3588" s="8"/>
      <c r="V3588" s="8"/>
      <c r="W3588" s="8"/>
      <c r="X3588" s="8"/>
      <c r="Y3588" s="8"/>
      <c r="Z3588" s="8"/>
    </row>
    <row r="3589" spans="1:26" ht="15.75" customHeight="1">
      <c r="A3589" s="8"/>
      <c r="B3589" s="8"/>
      <c r="C3589" s="8"/>
      <c r="D3589" s="8"/>
      <c r="E3589" s="8"/>
      <c r="F3589" s="8"/>
      <c r="G3589" s="8"/>
      <c r="H3589" s="8"/>
      <c r="I3589" s="8"/>
      <c r="J3589" s="8"/>
      <c r="K3589" s="8"/>
      <c r="L3589" s="8"/>
      <c r="M3589" s="32"/>
      <c r="N3589" s="57" t="str">
        <f t="shared" si="17"/>
        <v/>
      </c>
      <c r="O3589" s="54">
        <f t="shared" ca="1" si="3"/>
        <v>56</v>
      </c>
      <c r="P3589" s="55">
        <f t="shared" ca="1" si="13"/>
        <v>3.4328881075351079E+26</v>
      </c>
      <c r="Q3589" s="56">
        <f t="shared" ca="1" si="14"/>
        <v>8.9255090795912795E+27</v>
      </c>
      <c r="R3589" s="57">
        <f t="shared" ca="1" si="15"/>
        <v>0</v>
      </c>
      <c r="S3589" s="8"/>
      <c r="T3589" s="8"/>
      <c r="U3589" s="8"/>
      <c r="V3589" s="8"/>
      <c r="W3589" s="8"/>
      <c r="X3589" s="8"/>
      <c r="Y3589" s="8"/>
      <c r="Z3589" s="8"/>
    </row>
    <row r="3590" spans="1:26" ht="15.75" customHeight="1">
      <c r="A3590" s="8"/>
      <c r="B3590" s="8"/>
      <c r="C3590" s="8"/>
      <c r="D3590" s="8"/>
      <c r="E3590" s="8"/>
      <c r="F3590" s="8"/>
      <c r="G3590" s="8"/>
      <c r="H3590" s="8"/>
      <c r="I3590" s="8"/>
      <c r="J3590" s="8"/>
      <c r="K3590" s="8"/>
      <c r="L3590" s="8"/>
      <c r="M3590" s="32"/>
      <c r="N3590" s="57" t="str">
        <f t="shared" si="17"/>
        <v/>
      </c>
      <c r="O3590" s="54">
        <f t="shared" ca="1" si="3"/>
        <v>8</v>
      </c>
      <c r="P3590" s="55">
        <f t="shared" ca="1" si="13"/>
        <v>3.570203631836512E+26</v>
      </c>
      <c r="Q3590" s="56">
        <f t="shared" ca="1" si="14"/>
        <v>9.2825294427749303E+27</v>
      </c>
      <c r="R3590" s="57">
        <f t="shared" ca="1" si="15"/>
        <v>0</v>
      </c>
      <c r="S3590" s="8"/>
      <c r="T3590" s="8"/>
      <c r="U3590" s="8"/>
      <c r="V3590" s="8"/>
      <c r="W3590" s="8"/>
      <c r="X3590" s="8"/>
      <c r="Y3590" s="8"/>
      <c r="Z3590" s="8"/>
    </row>
    <row r="3591" spans="1:26" ht="15.75" customHeight="1">
      <c r="A3591" s="8"/>
      <c r="B3591" s="8"/>
      <c r="C3591" s="8"/>
      <c r="D3591" s="8"/>
      <c r="E3591" s="8"/>
      <c r="F3591" s="8"/>
      <c r="G3591" s="8"/>
      <c r="H3591" s="8"/>
      <c r="I3591" s="8"/>
      <c r="J3591" s="8"/>
      <c r="K3591" s="8"/>
      <c r="L3591" s="8"/>
      <c r="M3591" s="32"/>
      <c r="N3591" s="57" t="str">
        <f t="shared" si="17"/>
        <v/>
      </c>
      <c r="O3591" s="54">
        <f t="shared" ca="1" si="3"/>
        <v>54</v>
      </c>
      <c r="P3591" s="55">
        <f t="shared" ca="1" si="13"/>
        <v>3.7130117771099721E+26</v>
      </c>
      <c r="Q3591" s="56">
        <f t="shared" ca="1" si="14"/>
        <v>9.6538306204859271E+27</v>
      </c>
      <c r="R3591" s="57">
        <f t="shared" ca="1" si="15"/>
        <v>0</v>
      </c>
      <c r="S3591" s="8"/>
      <c r="T3591" s="8"/>
      <c r="U3591" s="8"/>
      <c r="V3591" s="8"/>
      <c r="W3591" s="8"/>
      <c r="X3591" s="8"/>
      <c r="Y3591" s="8"/>
      <c r="Z3591" s="8"/>
    </row>
    <row r="3592" spans="1:26" ht="15.75" customHeight="1">
      <c r="A3592" s="8"/>
      <c r="B3592" s="8"/>
      <c r="C3592" s="8"/>
      <c r="D3592" s="8"/>
      <c r="E3592" s="8"/>
      <c r="F3592" s="8"/>
      <c r="G3592" s="8"/>
      <c r="H3592" s="8"/>
      <c r="I3592" s="8"/>
      <c r="J3592" s="8"/>
      <c r="K3592" s="8"/>
      <c r="L3592" s="8"/>
      <c r="M3592" s="32"/>
      <c r="N3592" s="57" t="str">
        <f t="shared" si="17"/>
        <v/>
      </c>
      <c r="O3592" s="54">
        <f t="shared" ca="1" si="3"/>
        <v>98</v>
      </c>
      <c r="P3592" s="55">
        <f t="shared" ca="1" si="13"/>
        <v>-1.9307661240971854E+26</v>
      </c>
      <c r="Q3592" s="56">
        <f t="shared" ca="1" si="14"/>
        <v>9.4607540080762088E+27</v>
      </c>
      <c r="R3592" s="57">
        <f t="shared" ca="1" si="15"/>
        <v>1</v>
      </c>
      <c r="S3592" s="8"/>
      <c r="T3592" s="8"/>
      <c r="U3592" s="8"/>
      <c r="V3592" s="8"/>
      <c r="W3592" s="8"/>
      <c r="X3592" s="8"/>
      <c r="Y3592" s="8"/>
      <c r="Z3592" s="8"/>
    </row>
    <row r="3593" spans="1:26" ht="15.75" customHeight="1">
      <c r="A3593" s="8"/>
      <c r="B3593" s="8"/>
      <c r="C3593" s="8"/>
      <c r="D3593" s="8"/>
      <c r="E3593" s="8"/>
      <c r="F3593" s="8"/>
      <c r="G3593" s="8"/>
      <c r="H3593" s="8"/>
      <c r="I3593" s="8"/>
      <c r="J3593" s="8"/>
      <c r="K3593" s="8"/>
      <c r="L3593" s="8"/>
      <c r="M3593" s="32"/>
      <c r="N3593" s="57" t="str">
        <f t="shared" si="17"/>
        <v/>
      </c>
      <c r="O3593" s="54">
        <f t="shared" ca="1" si="3"/>
        <v>43</v>
      </c>
      <c r="P3593" s="55">
        <f t="shared" ca="1" si="13"/>
        <v>3.7843016032304839E+26</v>
      </c>
      <c r="Q3593" s="56">
        <f t="shared" ca="1" si="14"/>
        <v>9.8391841683992568E+27</v>
      </c>
      <c r="R3593" s="57">
        <f t="shared" ca="1" si="15"/>
        <v>0</v>
      </c>
      <c r="S3593" s="8"/>
      <c r="T3593" s="8"/>
      <c r="U3593" s="8"/>
      <c r="V3593" s="8"/>
      <c r="W3593" s="8"/>
      <c r="X3593" s="8"/>
      <c r="Y3593" s="8"/>
      <c r="Z3593" s="8"/>
    </row>
    <row r="3594" spans="1:26" ht="15.75" customHeight="1">
      <c r="A3594" s="8"/>
      <c r="B3594" s="8"/>
      <c r="C3594" s="8"/>
      <c r="D3594" s="8"/>
      <c r="E3594" s="8"/>
      <c r="F3594" s="8"/>
      <c r="G3594" s="8"/>
      <c r="H3594" s="8"/>
      <c r="I3594" s="8"/>
      <c r="J3594" s="8"/>
      <c r="K3594" s="8"/>
      <c r="L3594" s="8"/>
      <c r="M3594" s="32"/>
      <c r="N3594" s="57" t="str">
        <f t="shared" si="17"/>
        <v/>
      </c>
      <c r="O3594" s="54">
        <f t="shared" ca="1" si="3"/>
        <v>62</v>
      </c>
      <c r="P3594" s="55">
        <f t="shared" ca="1" si="13"/>
        <v>-1.9678368336798512E+26</v>
      </c>
      <c r="Q3594" s="56">
        <f t="shared" ca="1" si="14"/>
        <v>9.6424004850312716E+27</v>
      </c>
      <c r="R3594" s="57">
        <f t="shared" ca="1" si="15"/>
        <v>1</v>
      </c>
      <c r="S3594" s="8"/>
      <c r="T3594" s="8"/>
      <c r="U3594" s="8"/>
      <c r="V3594" s="8"/>
      <c r="W3594" s="8"/>
      <c r="X3594" s="8"/>
      <c r="Y3594" s="8"/>
      <c r="Z3594" s="8"/>
    </row>
    <row r="3595" spans="1:26" ht="15.75" customHeight="1">
      <c r="A3595" s="8"/>
      <c r="B3595" s="8"/>
      <c r="C3595" s="8"/>
      <c r="D3595" s="8"/>
      <c r="E3595" s="8"/>
      <c r="F3595" s="8"/>
      <c r="G3595" s="8"/>
      <c r="H3595" s="8"/>
      <c r="I3595" s="8"/>
      <c r="J3595" s="8"/>
      <c r="K3595" s="8"/>
      <c r="L3595" s="8"/>
      <c r="M3595" s="32"/>
      <c r="N3595" s="57" t="str">
        <f t="shared" si="17"/>
        <v/>
      </c>
      <c r="O3595" s="54">
        <f t="shared" ca="1" si="3"/>
        <v>20</v>
      </c>
      <c r="P3595" s="55">
        <f t="shared" ca="1" si="13"/>
        <v>3.8569601940125085E+26</v>
      </c>
      <c r="Q3595" s="56">
        <f t="shared" ca="1" si="14"/>
        <v>1.0028096504432523E+28</v>
      </c>
      <c r="R3595" s="57">
        <f t="shared" ca="1" si="15"/>
        <v>0</v>
      </c>
      <c r="S3595" s="8"/>
      <c r="T3595" s="8"/>
      <c r="U3595" s="8"/>
      <c r="V3595" s="8"/>
      <c r="W3595" s="8"/>
      <c r="X3595" s="8"/>
      <c r="Y3595" s="8"/>
      <c r="Z3595" s="8"/>
    </row>
    <row r="3596" spans="1:26" ht="15.75" customHeight="1">
      <c r="A3596" s="8"/>
      <c r="B3596" s="8"/>
      <c r="C3596" s="8"/>
      <c r="D3596" s="8"/>
      <c r="E3596" s="8"/>
      <c r="F3596" s="8"/>
      <c r="G3596" s="8"/>
      <c r="H3596" s="8"/>
      <c r="I3596" s="8"/>
      <c r="J3596" s="8"/>
      <c r="K3596" s="8"/>
      <c r="L3596" s="8"/>
      <c r="M3596" s="32"/>
      <c r="N3596" s="57" t="str">
        <f t="shared" si="17"/>
        <v/>
      </c>
      <c r="O3596" s="54">
        <f t="shared" ca="1" si="3"/>
        <v>19</v>
      </c>
      <c r="P3596" s="55">
        <f t="shared" ca="1" si="13"/>
        <v>4.0112386017730092E+26</v>
      </c>
      <c r="Q3596" s="56">
        <f t="shared" ca="1" si="14"/>
        <v>1.0429220364609824E+28</v>
      </c>
      <c r="R3596" s="57">
        <f t="shared" ca="1" si="15"/>
        <v>0</v>
      </c>
      <c r="S3596" s="8"/>
      <c r="T3596" s="8"/>
      <c r="U3596" s="8"/>
      <c r="V3596" s="8"/>
      <c r="W3596" s="8"/>
      <c r="X3596" s="8"/>
      <c r="Y3596" s="8"/>
      <c r="Z3596" s="8"/>
    </row>
    <row r="3597" spans="1:26" ht="15.75" customHeight="1">
      <c r="A3597" s="8"/>
      <c r="B3597" s="8"/>
      <c r="C3597" s="8"/>
      <c r="D3597" s="8"/>
      <c r="E3597" s="8"/>
      <c r="F3597" s="8"/>
      <c r="G3597" s="8"/>
      <c r="H3597" s="8"/>
      <c r="I3597" s="8"/>
      <c r="J3597" s="8"/>
      <c r="K3597" s="8"/>
      <c r="L3597" s="8"/>
      <c r="M3597" s="32"/>
      <c r="N3597" s="57" t="str">
        <f t="shared" si="17"/>
        <v/>
      </c>
      <c r="O3597" s="54">
        <f t="shared" ca="1" si="3"/>
        <v>12</v>
      </c>
      <c r="P3597" s="55">
        <f t="shared" ca="1" si="13"/>
        <v>4.1716881458439299E+26</v>
      </c>
      <c r="Q3597" s="56">
        <f t="shared" ca="1" si="14"/>
        <v>1.0846389179194217E+28</v>
      </c>
      <c r="R3597" s="57">
        <f t="shared" ca="1" si="15"/>
        <v>0</v>
      </c>
      <c r="S3597" s="8"/>
      <c r="T3597" s="8"/>
      <c r="U3597" s="8"/>
      <c r="V3597" s="8"/>
      <c r="W3597" s="8"/>
      <c r="X3597" s="8"/>
      <c r="Y3597" s="8"/>
      <c r="Z3597" s="8"/>
    </row>
    <row r="3598" spans="1:26" ht="15.75" customHeight="1">
      <c r="A3598" s="8"/>
      <c r="B3598" s="8"/>
      <c r="C3598" s="8"/>
      <c r="D3598" s="8"/>
      <c r="E3598" s="8"/>
      <c r="F3598" s="8"/>
      <c r="G3598" s="8"/>
      <c r="H3598" s="8"/>
      <c r="I3598" s="8"/>
      <c r="J3598" s="8"/>
      <c r="K3598" s="8"/>
      <c r="L3598" s="8"/>
      <c r="M3598" s="32"/>
      <c r="N3598" s="57" t="str">
        <f t="shared" si="17"/>
        <v/>
      </c>
      <c r="O3598" s="54">
        <f t="shared" ca="1" si="3"/>
        <v>78</v>
      </c>
      <c r="P3598" s="55">
        <f t="shared" ca="1" si="13"/>
        <v>-2.1692778358388435E+26</v>
      </c>
      <c r="Q3598" s="56">
        <f t="shared" ca="1" si="14"/>
        <v>1.0629461395610331E+28</v>
      </c>
      <c r="R3598" s="57">
        <f t="shared" ca="1" si="15"/>
        <v>1</v>
      </c>
      <c r="S3598" s="8"/>
      <c r="T3598" s="8"/>
      <c r="U3598" s="8"/>
      <c r="V3598" s="8"/>
      <c r="W3598" s="8"/>
      <c r="X3598" s="8"/>
      <c r="Y3598" s="8"/>
      <c r="Z3598" s="8"/>
    </row>
    <row r="3599" spans="1:26" ht="15.75" customHeight="1">
      <c r="A3599" s="8"/>
      <c r="B3599" s="8"/>
      <c r="C3599" s="8"/>
      <c r="D3599" s="8"/>
      <c r="E3599" s="8"/>
      <c r="F3599" s="8"/>
      <c r="G3599" s="8"/>
      <c r="H3599" s="8"/>
      <c r="I3599" s="8"/>
      <c r="J3599" s="8"/>
      <c r="K3599" s="8"/>
      <c r="L3599" s="8"/>
      <c r="M3599" s="32"/>
      <c r="N3599" s="57" t="str">
        <f t="shared" si="17"/>
        <v/>
      </c>
      <c r="O3599" s="54">
        <f t="shared" ca="1" si="3"/>
        <v>45</v>
      </c>
      <c r="P3599" s="55">
        <f t="shared" ca="1" si="13"/>
        <v>4.2517845582441325E+26</v>
      </c>
      <c r="Q3599" s="56">
        <f t="shared" ca="1" si="14"/>
        <v>1.1054639851434744E+28</v>
      </c>
      <c r="R3599" s="57">
        <f t="shared" ca="1" si="15"/>
        <v>0</v>
      </c>
      <c r="S3599" s="8"/>
      <c r="T3599" s="8"/>
      <c r="U3599" s="8"/>
      <c r="V3599" s="8"/>
      <c r="W3599" s="8"/>
      <c r="X3599" s="8"/>
      <c r="Y3599" s="8"/>
      <c r="Z3599" s="8"/>
    </row>
    <row r="3600" spans="1:26" ht="15.75" customHeight="1">
      <c r="A3600" s="8"/>
      <c r="B3600" s="8"/>
      <c r="C3600" s="8"/>
      <c r="D3600" s="8"/>
      <c r="E3600" s="8"/>
      <c r="F3600" s="8"/>
      <c r="G3600" s="8"/>
      <c r="H3600" s="8"/>
      <c r="I3600" s="8"/>
      <c r="J3600" s="8"/>
      <c r="K3600" s="8"/>
      <c r="L3600" s="8"/>
      <c r="M3600" s="32"/>
      <c r="N3600" s="57" t="str">
        <f t="shared" si="17"/>
        <v/>
      </c>
      <c r="O3600" s="54">
        <f t="shared" ca="1" si="3"/>
        <v>11</v>
      </c>
      <c r="P3600" s="55">
        <f t="shared" ca="1" si="13"/>
        <v>4.4218559405738976E+26</v>
      </c>
      <c r="Q3600" s="56">
        <f t="shared" ca="1" si="14"/>
        <v>1.1496825445492133E+28</v>
      </c>
      <c r="R3600" s="57">
        <f t="shared" ca="1" si="15"/>
        <v>0</v>
      </c>
      <c r="S3600" s="8"/>
      <c r="T3600" s="8"/>
      <c r="U3600" s="8"/>
      <c r="V3600" s="8"/>
      <c r="W3600" s="8"/>
      <c r="X3600" s="8"/>
      <c r="Y3600" s="8"/>
      <c r="Z3600" s="8"/>
    </row>
    <row r="3601" spans="1:26" ht="15.75" customHeight="1">
      <c r="A3601" s="8"/>
      <c r="B3601" s="8"/>
      <c r="C3601" s="8"/>
      <c r="D3601" s="8"/>
      <c r="E3601" s="8"/>
      <c r="F3601" s="8"/>
      <c r="G3601" s="8"/>
      <c r="H3601" s="8"/>
      <c r="I3601" s="8"/>
      <c r="J3601" s="8"/>
      <c r="K3601" s="8"/>
      <c r="L3601" s="8"/>
      <c r="M3601" s="32"/>
      <c r="N3601" s="57" t="str">
        <f t="shared" si="17"/>
        <v/>
      </c>
      <c r="O3601" s="54">
        <f t="shared" ca="1" si="3"/>
        <v>27</v>
      </c>
      <c r="P3601" s="55">
        <f t="shared" ca="1" si="13"/>
        <v>4.5987301781968529E+26</v>
      </c>
      <c r="Q3601" s="56">
        <f t="shared" ca="1" si="14"/>
        <v>1.1956698463311819E+28</v>
      </c>
      <c r="R3601" s="57">
        <f t="shared" ca="1" si="15"/>
        <v>0</v>
      </c>
      <c r="S3601" s="8"/>
      <c r="T3601" s="8"/>
      <c r="U3601" s="8"/>
      <c r="V3601" s="8"/>
      <c r="W3601" s="8"/>
      <c r="X3601" s="8"/>
      <c r="Y3601" s="8"/>
      <c r="Z3601" s="8"/>
    </row>
    <row r="3602" spans="1:26" ht="15.75" customHeight="1">
      <c r="A3602" s="8"/>
      <c r="B3602" s="8"/>
      <c r="C3602" s="8"/>
      <c r="D3602" s="8"/>
      <c r="E3602" s="8"/>
      <c r="F3602" s="8"/>
      <c r="G3602" s="8"/>
      <c r="H3602" s="8"/>
      <c r="I3602" s="8"/>
      <c r="J3602" s="8"/>
      <c r="K3602" s="8"/>
      <c r="L3602" s="8"/>
      <c r="M3602" s="32"/>
      <c r="N3602" s="57" t="str">
        <f t="shared" si="17"/>
        <v/>
      </c>
      <c r="O3602" s="54">
        <f t="shared" ca="1" si="3"/>
        <v>61</v>
      </c>
      <c r="P3602" s="55">
        <f t="shared" ca="1" si="13"/>
        <v>-2.3913396926623639E+26</v>
      </c>
      <c r="Q3602" s="56">
        <f t="shared" ca="1" si="14"/>
        <v>1.1717564494045583E+28</v>
      </c>
      <c r="R3602" s="57">
        <f t="shared" ca="1" si="15"/>
        <v>1</v>
      </c>
      <c r="S3602" s="8"/>
      <c r="T3602" s="8"/>
      <c r="U3602" s="8"/>
      <c r="V3602" s="8"/>
      <c r="W3602" s="8"/>
      <c r="X3602" s="8"/>
      <c r="Y3602" s="8"/>
      <c r="Z3602" s="8"/>
    </row>
    <row r="3603" spans="1:26" ht="15.75" customHeight="1">
      <c r="A3603" s="8"/>
      <c r="B3603" s="8"/>
      <c r="C3603" s="8"/>
      <c r="D3603" s="8"/>
      <c r="E3603" s="8"/>
      <c r="F3603" s="8"/>
      <c r="G3603" s="8"/>
      <c r="H3603" s="8"/>
      <c r="I3603" s="8"/>
      <c r="J3603" s="8"/>
      <c r="K3603" s="8"/>
      <c r="L3603" s="8"/>
      <c r="M3603" s="32"/>
      <c r="N3603" s="57" t="str">
        <f t="shared" si="17"/>
        <v/>
      </c>
      <c r="O3603" s="54">
        <f t="shared" ca="1" si="3"/>
        <v>13</v>
      </c>
      <c r="P3603" s="55">
        <f t="shared" ca="1" si="13"/>
        <v>4.6870257976182334E+26</v>
      </c>
      <c r="Q3603" s="56">
        <f t="shared" ca="1" si="14"/>
        <v>1.2186267073807406E+28</v>
      </c>
      <c r="R3603" s="57">
        <f t="shared" ca="1" si="15"/>
        <v>0</v>
      </c>
      <c r="S3603" s="8"/>
      <c r="T3603" s="8"/>
      <c r="U3603" s="8"/>
      <c r="V3603" s="8"/>
      <c r="W3603" s="8"/>
      <c r="X3603" s="8"/>
      <c r="Y3603" s="8"/>
      <c r="Z3603" s="8"/>
    </row>
    <row r="3604" spans="1:26" ht="15.75" customHeight="1">
      <c r="A3604" s="8"/>
      <c r="B3604" s="8"/>
      <c r="C3604" s="8"/>
      <c r="D3604" s="8"/>
      <c r="E3604" s="8"/>
      <c r="F3604" s="8"/>
      <c r="G3604" s="8"/>
      <c r="H3604" s="8"/>
      <c r="I3604" s="8"/>
      <c r="J3604" s="8"/>
      <c r="K3604" s="8"/>
      <c r="L3604" s="8"/>
      <c r="M3604" s="32"/>
      <c r="N3604" s="57" t="str">
        <f t="shared" si="17"/>
        <v/>
      </c>
      <c r="O3604" s="54">
        <f t="shared" ca="1" si="3"/>
        <v>95</v>
      </c>
      <c r="P3604" s="55">
        <f t="shared" ca="1" si="13"/>
        <v>-2.4372534147614813E+26</v>
      </c>
      <c r="Q3604" s="56">
        <f t="shared" ca="1" si="14"/>
        <v>1.1942541732331259E+28</v>
      </c>
      <c r="R3604" s="57">
        <f t="shared" ca="1" si="15"/>
        <v>1</v>
      </c>
      <c r="S3604" s="8"/>
      <c r="T3604" s="8"/>
      <c r="U3604" s="8"/>
      <c r="V3604" s="8"/>
      <c r="W3604" s="8"/>
      <c r="X3604" s="8"/>
      <c r="Y3604" s="8"/>
      <c r="Z3604" s="8"/>
    </row>
    <row r="3605" spans="1:26" ht="15.75" customHeight="1">
      <c r="A3605" s="8"/>
      <c r="B3605" s="8"/>
      <c r="C3605" s="8"/>
      <c r="D3605" s="8"/>
      <c r="E3605" s="8"/>
      <c r="F3605" s="8"/>
      <c r="G3605" s="8"/>
      <c r="H3605" s="8"/>
      <c r="I3605" s="8"/>
      <c r="J3605" s="8"/>
      <c r="K3605" s="8"/>
      <c r="L3605" s="8"/>
      <c r="M3605" s="32"/>
      <c r="N3605" s="57" t="str">
        <f t="shared" si="17"/>
        <v/>
      </c>
      <c r="O3605" s="54">
        <f t="shared" ca="1" si="3"/>
        <v>6</v>
      </c>
      <c r="P3605" s="55">
        <f t="shared" ca="1" si="13"/>
        <v>4.7770166929325039E+26</v>
      </c>
      <c r="Q3605" s="56">
        <f t="shared" ca="1" si="14"/>
        <v>1.2420243401624508E+28</v>
      </c>
      <c r="R3605" s="57">
        <f t="shared" ca="1" si="15"/>
        <v>0</v>
      </c>
      <c r="S3605" s="8"/>
      <c r="T3605" s="8"/>
      <c r="U3605" s="8"/>
      <c r="V3605" s="8"/>
      <c r="W3605" s="8"/>
      <c r="X3605" s="8"/>
      <c r="Y3605" s="8"/>
      <c r="Z3605" s="8"/>
    </row>
    <row r="3606" spans="1:26" ht="15.75" customHeight="1">
      <c r="A3606" s="8"/>
      <c r="B3606" s="8"/>
      <c r="C3606" s="8"/>
      <c r="D3606" s="8"/>
      <c r="E3606" s="8"/>
      <c r="F3606" s="8"/>
      <c r="G3606" s="8"/>
      <c r="H3606" s="8"/>
      <c r="I3606" s="8"/>
      <c r="J3606" s="8"/>
      <c r="K3606" s="8"/>
      <c r="L3606" s="8"/>
      <c r="M3606" s="32"/>
      <c r="N3606" s="57" t="str">
        <f t="shared" si="17"/>
        <v/>
      </c>
      <c r="O3606" s="54">
        <f t="shared" ca="1" si="3"/>
        <v>14</v>
      </c>
      <c r="P3606" s="55">
        <f t="shared" ca="1" si="13"/>
        <v>4.9680973606498036E+26</v>
      </c>
      <c r="Q3606" s="56">
        <f t="shared" ca="1" si="14"/>
        <v>1.2917053137689488E+28</v>
      </c>
      <c r="R3606" s="57">
        <f t="shared" ca="1" si="15"/>
        <v>0</v>
      </c>
      <c r="S3606" s="8"/>
      <c r="T3606" s="8"/>
      <c r="U3606" s="8"/>
      <c r="V3606" s="8"/>
      <c r="W3606" s="8"/>
      <c r="X3606" s="8"/>
      <c r="Y3606" s="8"/>
      <c r="Z3606" s="8"/>
    </row>
    <row r="3607" spans="1:26" ht="15.75" customHeight="1">
      <c r="A3607" s="8"/>
      <c r="B3607" s="8"/>
      <c r="C3607" s="8"/>
      <c r="D3607" s="8"/>
      <c r="E3607" s="8"/>
      <c r="F3607" s="8"/>
      <c r="G3607" s="8"/>
      <c r="H3607" s="8"/>
      <c r="I3607" s="8"/>
      <c r="J3607" s="8"/>
      <c r="K3607" s="8"/>
      <c r="L3607" s="8"/>
      <c r="M3607" s="32"/>
      <c r="N3607" s="57" t="str">
        <f t="shared" si="17"/>
        <v/>
      </c>
      <c r="O3607" s="54">
        <f t="shared" ca="1" si="3"/>
        <v>7</v>
      </c>
      <c r="P3607" s="55">
        <f t="shared" ca="1" si="13"/>
        <v>5.1668212550757956E+26</v>
      </c>
      <c r="Q3607" s="56">
        <f t="shared" ca="1" si="14"/>
        <v>1.3433735263197067E+28</v>
      </c>
      <c r="R3607" s="57">
        <f t="shared" ca="1" si="15"/>
        <v>0</v>
      </c>
      <c r="S3607" s="8"/>
      <c r="T3607" s="8"/>
      <c r="U3607" s="8"/>
      <c r="V3607" s="8"/>
      <c r="W3607" s="8"/>
      <c r="X3607" s="8"/>
      <c r="Y3607" s="8"/>
      <c r="Z3607" s="8"/>
    </row>
    <row r="3608" spans="1:26" ht="15.75" customHeight="1">
      <c r="A3608" s="8"/>
      <c r="B3608" s="8"/>
      <c r="C3608" s="8"/>
      <c r="D3608" s="8"/>
      <c r="E3608" s="8"/>
      <c r="F3608" s="8"/>
      <c r="G3608" s="8"/>
      <c r="H3608" s="8"/>
      <c r="I3608" s="8"/>
      <c r="J3608" s="8"/>
      <c r="K3608" s="8"/>
      <c r="L3608" s="8"/>
      <c r="M3608" s="32"/>
      <c r="N3608" s="57" t="str">
        <f t="shared" si="17"/>
        <v/>
      </c>
      <c r="O3608" s="54">
        <f t="shared" ca="1" si="3"/>
        <v>35</v>
      </c>
      <c r="P3608" s="55">
        <f t="shared" ca="1" si="13"/>
        <v>5.3734941052788267E+26</v>
      </c>
      <c r="Q3608" s="56">
        <f t="shared" ca="1" si="14"/>
        <v>1.397108467372495E+28</v>
      </c>
      <c r="R3608" s="57">
        <f t="shared" ca="1" si="15"/>
        <v>0</v>
      </c>
      <c r="S3608" s="8"/>
      <c r="T3608" s="8"/>
      <c r="U3608" s="8"/>
      <c r="V3608" s="8"/>
      <c r="W3608" s="8"/>
      <c r="X3608" s="8"/>
      <c r="Y3608" s="8"/>
      <c r="Z3608" s="8"/>
    </row>
    <row r="3609" spans="1:26" ht="15.75" customHeight="1">
      <c r="A3609" s="8"/>
      <c r="B3609" s="8"/>
      <c r="C3609" s="8"/>
      <c r="D3609" s="8"/>
      <c r="E3609" s="8"/>
      <c r="F3609" s="8"/>
      <c r="G3609" s="8"/>
      <c r="H3609" s="8"/>
      <c r="I3609" s="8"/>
      <c r="J3609" s="8"/>
      <c r="K3609" s="8"/>
      <c r="L3609" s="8"/>
      <c r="M3609" s="32"/>
      <c r="N3609" s="57" t="str">
        <f t="shared" si="17"/>
        <v/>
      </c>
      <c r="O3609" s="54">
        <f t="shared" ca="1" si="3"/>
        <v>14</v>
      </c>
      <c r="P3609" s="55">
        <f t="shared" ca="1" si="13"/>
        <v>5.5884338694899799E+26</v>
      </c>
      <c r="Q3609" s="56">
        <f t="shared" ca="1" si="14"/>
        <v>1.4529928060673948E+28</v>
      </c>
      <c r="R3609" s="57">
        <f t="shared" ca="1" si="15"/>
        <v>0</v>
      </c>
      <c r="S3609" s="8"/>
      <c r="T3609" s="8"/>
      <c r="U3609" s="8"/>
      <c r="V3609" s="8"/>
      <c r="W3609" s="8"/>
      <c r="X3609" s="8"/>
      <c r="Y3609" s="8"/>
      <c r="Z3609" s="8"/>
    </row>
    <row r="3610" spans="1:26" ht="15.75" customHeight="1">
      <c r="A3610" s="8"/>
      <c r="B3610" s="8"/>
      <c r="C3610" s="8"/>
      <c r="D3610" s="8"/>
      <c r="E3610" s="8"/>
      <c r="F3610" s="8"/>
      <c r="G3610" s="8"/>
      <c r="H3610" s="8"/>
      <c r="I3610" s="8"/>
      <c r="J3610" s="8"/>
      <c r="K3610" s="8"/>
      <c r="L3610" s="8"/>
      <c r="M3610" s="32"/>
      <c r="N3610" s="57" t="str">
        <f t="shared" si="17"/>
        <v/>
      </c>
      <c r="O3610" s="54">
        <f t="shared" ca="1" si="3"/>
        <v>68</v>
      </c>
      <c r="P3610" s="55">
        <f t="shared" ca="1" si="13"/>
        <v>-2.9059856121347898E+26</v>
      </c>
      <c r="Q3610" s="56">
        <f t="shared" ca="1" si="14"/>
        <v>1.4239329499460468E+28</v>
      </c>
      <c r="R3610" s="57">
        <f t="shared" ca="1" si="15"/>
        <v>1</v>
      </c>
      <c r="S3610" s="8"/>
      <c r="T3610" s="8"/>
      <c r="U3610" s="8"/>
      <c r="V3610" s="8"/>
      <c r="W3610" s="8"/>
      <c r="X3610" s="8"/>
      <c r="Y3610" s="8"/>
      <c r="Z3610" s="8"/>
    </row>
    <row r="3611" spans="1:26" ht="15.75" customHeight="1">
      <c r="A3611" s="8"/>
      <c r="B3611" s="8"/>
      <c r="C3611" s="8"/>
      <c r="D3611" s="8"/>
      <c r="E3611" s="8"/>
      <c r="F3611" s="8"/>
      <c r="G3611" s="8"/>
      <c r="H3611" s="8"/>
      <c r="I3611" s="8"/>
      <c r="J3611" s="8"/>
      <c r="K3611" s="8"/>
      <c r="L3611" s="8"/>
      <c r="M3611" s="32"/>
      <c r="N3611" s="57" t="str">
        <f t="shared" si="17"/>
        <v/>
      </c>
      <c r="O3611" s="54">
        <f t="shared" ca="1" si="3"/>
        <v>47</v>
      </c>
      <c r="P3611" s="55">
        <f t="shared" ca="1" si="13"/>
        <v>5.6957317997841872E+26</v>
      </c>
      <c r="Q3611" s="56">
        <f t="shared" ca="1" si="14"/>
        <v>1.4808902679438887E+28</v>
      </c>
      <c r="R3611" s="57">
        <f t="shared" ca="1" si="15"/>
        <v>0</v>
      </c>
      <c r="S3611" s="8"/>
      <c r="T3611" s="8"/>
      <c r="U3611" s="8"/>
      <c r="V3611" s="8"/>
      <c r="W3611" s="8"/>
      <c r="X3611" s="8"/>
      <c r="Y3611" s="8"/>
      <c r="Z3611" s="8"/>
    </row>
    <row r="3612" spans="1:26" ht="15.75" customHeight="1">
      <c r="A3612" s="8"/>
      <c r="B3612" s="8"/>
      <c r="C3612" s="8"/>
      <c r="D3612" s="8"/>
      <c r="E3612" s="8"/>
      <c r="F3612" s="8"/>
      <c r="G3612" s="8"/>
      <c r="H3612" s="8"/>
      <c r="I3612" s="8"/>
      <c r="J3612" s="8"/>
      <c r="K3612" s="8"/>
      <c r="L3612" s="8"/>
      <c r="M3612" s="32"/>
      <c r="N3612" s="57" t="str">
        <f t="shared" si="17"/>
        <v/>
      </c>
      <c r="O3612" s="54">
        <f t="shared" ca="1" si="3"/>
        <v>75</v>
      </c>
      <c r="P3612" s="55">
        <f t="shared" ca="1" si="13"/>
        <v>-2.9617805358877772E+26</v>
      </c>
      <c r="Q3612" s="56">
        <f t="shared" ca="1" si="14"/>
        <v>1.4512724625850109E+28</v>
      </c>
      <c r="R3612" s="57">
        <f t="shared" ca="1" si="15"/>
        <v>1</v>
      </c>
      <c r="S3612" s="8"/>
      <c r="T3612" s="8"/>
      <c r="U3612" s="8"/>
      <c r="V3612" s="8"/>
      <c r="W3612" s="8"/>
      <c r="X3612" s="8"/>
      <c r="Y3612" s="8"/>
      <c r="Z3612" s="8"/>
    </row>
    <row r="3613" spans="1:26" ht="15.75" customHeight="1">
      <c r="A3613" s="8"/>
      <c r="B3613" s="8"/>
      <c r="C3613" s="8"/>
      <c r="D3613" s="8"/>
      <c r="E3613" s="8"/>
      <c r="F3613" s="8"/>
      <c r="G3613" s="8"/>
      <c r="H3613" s="8"/>
      <c r="I3613" s="8"/>
      <c r="J3613" s="8"/>
      <c r="K3613" s="8"/>
      <c r="L3613" s="8"/>
      <c r="M3613" s="32"/>
      <c r="N3613" s="57" t="str">
        <f t="shared" si="17"/>
        <v/>
      </c>
      <c r="O3613" s="54">
        <f t="shared" ca="1" si="3"/>
        <v>9</v>
      </c>
      <c r="P3613" s="55">
        <f t="shared" ca="1" si="13"/>
        <v>5.8050898503400437E+26</v>
      </c>
      <c r="Q3613" s="56">
        <f t="shared" ca="1" si="14"/>
        <v>1.5093233610884114E+28</v>
      </c>
      <c r="R3613" s="57">
        <f t="shared" ca="1" si="15"/>
        <v>0</v>
      </c>
      <c r="S3613" s="8"/>
      <c r="T3613" s="8"/>
      <c r="U3613" s="8"/>
      <c r="V3613" s="8"/>
      <c r="W3613" s="8"/>
      <c r="X3613" s="8"/>
      <c r="Y3613" s="8"/>
      <c r="Z3613" s="8"/>
    </row>
    <row r="3614" spans="1:26" ht="15.75" customHeight="1">
      <c r="A3614" s="8"/>
      <c r="B3614" s="8"/>
      <c r="C3614" s="8"/>
      <c r="D3614" s="8"/>
      <c r="E3614" s="8"/>
      <c r="F3614" s="8"/>
      <c r="G3614" s="8"/>
      <c r="H3614" s="8"/>
      <c r="I3614" s="8"/>
      <c r="J3614" s="8"/>
      <c r="K3614" s="8"/>
      <c r="L3614" s="8"/>
      <c r="M3614" s="32"/>
      <c r="N3614" s="57" t="str">
        <f t="shared" si="17"/>
        <v/>
      </c>
      <c r="O3614" s="54">
        <f t="shared" ca="1" si="3"/>
        <v>21</v>
      </c>
      <c r="P3614" s="55">
        <f t="shared" ca="1" si="13"/>
        <v>6.0372934443536457E+26</v>
      </c>
      <c r="Q3614" s="56">
        <f t="shared" ca="1" si="14"/>
        <v>1.5696962955319479E+28</v>
      </c>
      <c r="R3614" s="57">
        <f t="shared" ca="1" si="15"/>
        <v>0</v>
      </c>
      <c r="S3614" s="8"/>
      <c r="T3614" s="8"/>
      <c r="U3614" s="8"/>
      <c r="V3614" s="8"/>
      <c r="W3614" s="8"/>
      <c r="X3614" s="8"/>
      <c r="Y3614" s="8"/>
      <c r="Z3614" s="8"/>
    </row>
    <row r="3615" spans="1:26" ht="15.75" customHeight="1">
      <c r="A3615" s="8"/>
      <c r="B3615" s="8"/>
      <c r="C3615" s="8"/>
      <c r="D3615" s="8"/>
      <c r="E3615" s="8"/>
      <c r="F3615" s="8"/>
      <c r="G3615" s="8"/>
      <c r="H3615" s="8"/>
      <c r="I3615" s="8"/>
      <c r="J3615" s="8"/>
      <c r="K3615" s="8"/>
      <c r="L3615" s="8"/>
      <c r="M3615" s="32"/>
      <c r="N3615" s="57" t="str">
        <f t="shared" si="17"/>
        <v/>
      </c>
      <c r="O3615" s="54">
        <f t="shared" ca="1" si="3"/>
        <v>6</v>
      </c>
      <c r="P3615" s="55">
        <f t="shared" ca="1" si="13"/>
        <v>6.2787851821277924E+26</v>
      </c>
      <c r="Q3615" s="56">
        <f t="shared" ca="1" si="14"/>
        <v>1.6324841473532259E+28</v>
      </c>
      <c r="R3615" s="57">
        <f t="shared" ca="1" si="15"/>
        <v>0</v>
      </c>
      <c r="S3615" s="8"/>
      <c r="T3615" s="8"/>
      <c r="U3615" s="8"/>
      <c r="V3615" s="8"/>
      <c r="W3615" s="8"/>
      <c r="X3615" s="8"/>
      <c r="Y3615" s="8"/>
      <c r="Z3615" s="8"/>
    </row>
    <row r="3616" spans="1:26" ht="15.75" customHeight="1">
      <c r="A3616" s="8"/>
      <c r="B3616" s="8"/>
      <c r="C3616" s="8"/>
      <c r="D3616" s="8"/>
      <c r="E3616" s="8"/>
      <c r="F3616" s="8"/>
      <c r="G3616" s="8"/>
      <c r="H3616" s="8"/>
      <c r="I3616" s="8"/>
      <c r="J3616" s="8"/>
      <c r="K3616" s="8"/>
      <c r="L3616" s="8"/>
      <c r="M3616" s="32"/>
      <c r="N3616" s="57" t="str">
        <f t="shared" si="17"/>
        <v/>
      </c>
      <c r="O3616" s="54">
        <f t="shared" ca="1" si="3"/>
        <v>91</v>
      </c>
      <c r="P3616" s="55">
        <f t="shared" ca="1" si="13"/>
        <v>-3.264968294706452E+26</v>
      </c>
      <c r="Q3616" s="56">
        <f t="shared" ca="1" si="14"/>
        <v>1.5998344644061612E+28</v>
      </c>
      <c r="R3616" s="57">
        <f t="shared" ca="1" si="15"/>
        <v>1</v>
      </c>
      <c r="S3616" s="8"/>
      <c r="T3616" s="8"/>
      <c r="U3616" s="8"/>
      <c r="V3616" s="8"/>
      <c r="W3616" s="8"/>
      <c r="X3616" s="8"/>
      <c r="Y3616" s="8"/>
      <c r="Z3616" s="8"/>
    </row>
    <row r="3617" spans="1:26" ht="15.75" customHeight="1">
      <c r="A3617" s="8"/>
      <c r="B3617" s="8"/>
      <c r="C3617" s="8"/>
      <c r="D3617" s="8"/>
      <c r="E3617" s="8"/>
      <c r="F3617" s="8"/>
      <c r="G3617" s="8"/>
      <c r="H3617" s="8"/>
      <c r="I3617" s="8"/>
      <c r="J3617" s="8"/>
      <c r="K3617" s="8"/>
      <c r="L3617" s="8"/>
      <c r="M3617" s="32"/>
      <c r="N3617" s="57" t="str">
        <f t="shared" si="17"/>
        <v/>
      </c>
      <c r="O3617" s="54">
        <f t="shared" ca="1" si="3"/>
        <v>61</v>
      </c>
      <c r="P3617" s="55">
        <f t="shared" ca="1" si="13"/>
        <v>-3.1996689288123226E+26</v>
      </c>
      <c r="Q3617" s="56">
        <f t="shared" ca="1" si="14"/>
        <v>1.5678377751180381E+28</v>
      </c>
      <c r="R3617" s="57">
        <f t="shared" ca="1" si="15"/>
        <v>2</v>
      </c>
      <c r="S3617" s="8"/>
      <c r="T3617" s="8"/>
      <c r="U3617" s="8"/>
      <c r="V3617" s="8"/>
      <c r="W3617" s="8"/>
      <c r="X3617" s="8"/>
      <c r="Y3617" s="8"/>
      <c r="Z3617" s="8"/>
    </row>
    <row r="3618" spans="1:26" ht="15.75" customHeight="1">
      <c r="A3618" s="8"/>
      <c r="B3618" s="8"/>
      <c r="C3618" s="8"/>
      <c r="D3618" s="8"/>
      <c r="E3618" s="8"/>
      <c r="F3618" s="8"/>
      <c r="G3618" s="8"/>
      <c r="H3618" s="8"/>
      <c r="I3618" s="8"/>
      <c r="J3618" s="8"/>
      <c r="K3618" s="8"/>
      <c r="L3618" s="8"/>
      <c r="M3618" s="32"/>
      <c r="N3618" s="57" t="str">
        <f t="shared" si="17"/>
        <v/>
      </c>
      <c r="O3618" s="54">
        <f t="shared" ca="1" si="3"/>
        <v>80</v>
      </c>
      <c r="P3618" s="55">
        <f t="shared" ca="1" si="13"/>
        <v>-3.1356755502360766E+26</v>
      </c>
      <c r="Q3618" s="56">
        <f t="shared" ca="1" si="14"/>
        <v>1.5364810196156774E+28</v>
      </c>
      <c r="R3618" s="57">
        <f t="shared" ca="1" si="15"/>
        <v>3</v>
      </c>
      <c r="S3618" s="8"/>
      <c r="T3618" s="8"/>
      <c r="U3618" s="8"/>
      <c r="V3618" s="8"/>
      <c r="W3618" s="8"/>
      <c r="X3618" s="8"/>
      <c r="Y3618" s="8"/>
      <c r="Z3618" s="8"/>
    </row>
    <row r="3619" spans="1:26" ht="15.75" customHeight="1">
      <c r="A3619" s="8"/>
      <c r="B3619" s="8"/>
      <c r="C3619" s="8"/>
      <c r="D3619" s="8"/>
      <c r="E3619" s="8"/>
      <c r="F3619" s="8"/>
      <c r="G3619" s="8"/>
      <c r="H3619" s="8"/>
      <c r="I3619" s="8"/>
      <c r="J3619" s="8"/>
      <c r="K3619" s="8"/>
      <c r="L3619" s="8"/>
      <c r="M3619" s="32"/>
      <c r="N3619" s="57" t="str">
        <f t="shared" si="17"/>
        <v/>
      </c>
      <c r="O3619" s="54">
        <f t="shared" ca="1" si="3"/>
        <v>99</v>
      </c>
      <c r="P3619" s="55">
        <f t="shared" ca="1" si="13"/>
        <v>-3.0729620392313547E+26</v>
      </c>
      <c r="Q3619" s="56">
        <f t="shared" ca="1" si="14"/>
        <v>1.5057513992233637E+28</v>
      </c>
      <c r="R3619" s="57">
        <f t="shared" ca="1" si="15"/>
        <v>4</v>
      </c>
      <c r="S3619" s="8"/>
      <c r="T3619" s="8"/>
      <c r="U3619" s="8"/>
      <c r="V3619" s="8"/>
      <c r="W3619" s="8"/>
      <c r="X3619" s="8"/>
      <c r="Y3619" s="8"/>
      <c r="Z3619" s="8"/>
    </row>
    <row r="3620" spans="1:26" ht="15.75" customHeight="1">
      <c r="A3620" s="8"/>
      <c r="B3620" s="8"/>
      <c r="C3620" s="8"/>
      <c r="D3620" s="8"/>
      <c r="E3620" s="8"/>
      <c r="F3620" s="8"/>
      <c r="G3620" s="8"/>
      <c r="H3620" s="8"/>
      <c r="I3620" s="8"/>
      <c r="J3620" s="8"/>
      <c r="K3620" s="8"/>
      <c r="L3620" s="8"/>
      <c r="M3620" s="32"/>
      <c r="N3620" s="57" t="str">
        <f t="shared" si="17"/>
        <v/>
      </c>
      <c r="O3620" s="54">
        <f t="shared" ca="1" si="3"/>
        <v>64</v>
      </c>
      <c r="P3620" s="55">
        <f t="shared" ca="1" si="13"/>
        <v>-3.0115027984467276E+26</v>
      </c>
      <c r="Q3620" s="56">
        <f t="shared" ca="1" si="14"/>
        <v>1.4756363712388965E+28</v>
      </c>
      <c r="R3620" s="57">
        <f t="shared" ca="1" si="15"/>
        <v>5</v>
      </c>
      <c r="S3620" s="8"/>
      <c r="T3620" s="8"/>
      <c r="U3620" s="8"/>
      <c r="V3620" s="8"/>
      <c r="W3620" s="8"/>
      <c r="X3620" s="8"/>
      <c r="Y3620" s="8"/>
      <c r="Z3620" s="8"/>
    </row>
    <row r="3621" spans="1:26" ht="15.75" customHeight="1">
      <c r="A3621" s="8"/>
      <c r="B3621" s="8"/>
      <c r="C3621" s="8"/>
      <c r="D3621" s="8"/>
      <c r="E3621" s="8"/>
      <c r="F3621" s="8"/>
      <c r="G3621" s="8"/>
      <c r="H3621" s="8"/>
      <c r="I3621" s="8"/>
      <c r="J3621" s="8"/>
      <c r="K3621" s="8"/>
      <c r="L3621" s="8"/>
      <c r="M3621" s="32"/>
      <c r="N3621" s="57" t="str">
        <f t="shared" si="17"/>
        <v/>
      </c>
      <c r="O3621" s="54">
        <f t="shared" ca="1" si="3"/>
        <v>10</v>
      </c>
      <c r="P3621" s="55">
        <f t="shared" ca="1" si="13"/>
        <v>5.9025454849555863E+26</v>
      </c>
      <c r="Q3621" s="56">
        <f t="shared" ca="1" si="14"/>
        <v>1.5346618260884523E+28</v>
      </c>
      <c r="R3621" s="57">
        <f t="shared" ca="1" si="15"/>
        <v>0</v>
      </c>
      <c r="S3621" s="8"/>
      <c r="T3621" s="8"/>
      <c r="U3621" s="8"/>
      <c r="V3621" s="8"/>
      <c r="W3621" s="8"/>
      <c r="X3621" s="8"/>
      <c r="Y3621" s="8"/>
      <c r="Z3621" s="8"/>
    </row>
    <row r="3622" spans="1:26" ht="15.75" customHeight="1">
      <c r="A3622" s="8"/>
      <c r="B3622" s="8"/>
      <c r="C3622" s="8"/>
      <c r="D3622" s="8"/>
      <c r="E3622" s="8"/>
      <c r="F3622" s="8"/>
      <c r="G3622" s="8"/>
      <c r="H3622" s="8"/>
      <c r="I3622" s="8"/>
      <c r="J3622" s="8"/>
      <c r="K3622" s="8"/>
      <c r="L3622" s="8"/>
      <c r="M3622" s="32"/>
      <c r="N3622" s="57" t="str">
        <f t="shared" si="17"/>
        <v/>
      </c>
      <c r="O3622" s="54">
        <f t="shared" ca="1" si="3"/>
        <v>19</v>
      </c>
      <c r="P3622" s="55">
        <f t="shared" ca="1" si="13"/>
        <v>6.1386473043538092E+26</v>
      </c>
      <c r="Q3622" s="56">
        <f t="shared" ca="1" si="14"/>
        <v>1.5960482991319904E+28</v>
      </c>
      <c r="R3622" s="57">
        <f t="shared" ca="1" si="15"/>
        <v>0</v>
      </c>
      <c r="S3622" s="8"/>
      <c r="T3622" s="8"/>
      <c r="U3622" s="8"/>
      <c r="V3622" s="8"/>
      <c r="W3622" s="8"/>
      <c r="X3622" s="8"/>
      <c r="Y3622" s="8"/>
      <c r="Z3622" s="8"/>
    </row>
    <row r="3623" spans="1:26" ht="15.75" customHeight="1">
      <c r="A3623" s="8"/>
      <c r="B3623" s="8"/>
      <c r="C3623" s="8"/>
      <c r="D3623" s="8"/>
      <c r="E3623" s="8"/>
      <c r="F3623" s="8"/>
      <c r="G3623" s="8"/>
      <c r="H3623" s="8"/>
      <c r="I3623" s="8"/>
      <c r="J3623" s="8"/>
      <c r="K3623" s="8"/>
      <c r="L3623" s="8"/>
      <c r="M3623" s="32"/>
      <c r="N3623" s="57" t="str">
        <f t="shared" si="17"/>
        <v/>
      </c>
      <c r="O3623" s="54">
        <f t="shared" ca="1" si="3"/>
        <v>86</v>
      </c>
      <c r="P3623" s="55">
        <f t="shared" ca="1" si="13"/>
        <v>-3.192096598263981E+26</v>
      </c>
      <c r="Q3623" s="56">
        <f t="shared" ca="1" si="14"/>
        <v>1.5641273331493506E+28</v>
      </c>
      <c r="R3623" s="57">
        <f t="shared" ca="1" si="15"/>
        <v>1</v>
      </c>
      <c r="S3623" s="8"/>
      <c r="T3623" s="8"/>
      <c r="U3623" s="8"/>
      <c r="V3623" s="8"/>
      <c r="W3623" s="8"/>
      <c r="X3623" s="8"/>
      <c r="Y3623" s="8"/>
      <c r="Z3623" s="8"/>
    </row>
    <row r="3624" spans="1:26" ht="15.75" customHeight="1">
      <c r="A3624" s="8"/>
      <c r="B3624" s="8"/>
      <c r="C3624" s="8"/>
      <c r="D3624" s="8"/>
      <c r="E3624" s="8"/>
      <c r="F3624" s="8"/>
      <c r="G3624" s="8"/>
      <c r="H3624" s="8"/>
      <c r="I3624" s="8"/>
      <c r="J3624" s="8"/>
      <c r="K3624" s="8"/>
      <c r="L3624" s="8"/>
      <c r="M3624" s="32"/>
      <c r="N3624" s="57" t="str">
        <f t="shared" si="17"/>
        <v/>
      </c>
      <c r="O3624" s="54">
        <f t="shared" ca="1" si="3"/>
        <v>95</v>
      </c>
      <c r="P3624" s="55">
        <f t="shared" ca="1" si="13"/>
        <v>-3.1282546662987016E+26</v>
      </c>
      <c r="Q3624" s="56">
        <f t="shared" ca="1" si="14"/>
        <v>1.5328447864863637E+28</v>
      </c>
      <c r="R3624" s="57">
        <f t="shared" ca="1" si="15"/>
        <v>2</v>
      </c>
      <c r="S3624" s="8"/>
      <c r="T3624" s="8"/>
      <c r="U3624" s="8"/>
      <c r="V3624" s="8"/>
      <c r="W3624" s="8"/>
      <c r="X3624" s="8"/>
      <c r="Y3624" s="8"/>
      <c r="Z3624" s="8"/>
    </row>
    <row r="3625" spans="1:26" ht="15.75" customHeight="1">
      <c r="A3625" s="8"/>
      <c r="B3625" s="8"/>
      <c r="C3625" s="8"/>
      <c r="D3625" s="8"/>
      <c r="E3625" s="8"/>
      <c r="F3625" s="8"/>
      <c r="G3625" s="8"/>
      <c r="H3625" s="8"/>
      <c r="I3625" s="8"/>
      <c r="J3625" s="8"/>
      <c r="K3625" s="8"/>
      <c r="L3625" s="8"/>
      <c r="M3625" s="32"/>
      <c r="N3625" s="57" t="str">
        <f t="shared" si="17"/>
        <v/>
      </c>
      <c r="O3625" s="54">
        <f t="shared" ca="1" si="3"/>
        <v>94</v>
      </c>
      <c r="P3625" s="55">
        <f t="shared" ca="1" si="13"/>
        <v>-3.0656895729727275E+26</v>
      </c>
      <c r="Q3625" s="56">
        <f t="shared" ca="1" si="14"/>
        <v>1.5021878907566365E+28</v>
      </c>
      <c r="R3625" s="57">
        <f t="shared" ca="1" si="15"/>
        <v>3</v>
      </c>
      <c r="S3625" s="8"/>
      <c r="T3625" s="8"/>
      <c r="U3625" s="8"/>
      <c r="V3625" s="8"/>
      <c r="W3625" s="8"/>
      <c r="X3625" s="8"/>
      <c r="Y3625" s="8"/>
      <c r="Z3625" s="8"/>
    </row>
    <row r="3626" spans="1:26" ht="15.75" customHeight="1">
      <c r="A3626" s="8"/>
      <c r="B3626" s="8"/>
      <c r="C3626" s="8"/>
      <c r="D3626" s="8"/>
      <c r="E3626" s="8"/>
      <c r="F3626" s="8"/>
      <c r="G3626" s="8"/>
      <c r="H3626" s="8"/>
      <c r="I3626" s="8"/>
      <c r="J3626" s="8"/>
      <c r="K3626" s="8"/>
      <c r="L3626" s="8"/>
      <c r="M3626" s="32"/>
      <c r="N3626" s="57" t="str">
        <f t="shared" si="17"/>
        <v/>
      </c>
      <c r="O3626" s="54">
        <f t="shared" ca="1" si="3"/>
        <v>11</v>
      </c>
      <c r="P3626" s="55">
        <f t="shared" ca="1" si="13"/>
        <v>6.0087515630265461E+26</v>
      </c>
      <c r="Q3626" s="56">
        <f t="shared" ca="1" si="14"/>
        <v>1.5622754063869019E+28</v>
      </c>
      <c r="R3626" s="57">
        <f t="shared" ca="1" si="15"/>
        <v>0</v>
      </c>
      <c r="S3626" s="8"/>
      <c r="T3626" s="8"/>
      <c r="U3626" s="8"/>
      <c r="V3626" s="8"/>
      <c r="W3626" s="8"/>
      <c r="X3626" s="8"/>
      <c r="Y3626" s="8"/>
      <c r="Z3626" s="8"/>
    </row>
    <row r="3627" spans="1:26" ht="15.75" customHeight="1">
      <c r="A3627" s="8"/>
      <c r="B3627" s="8"/>
      <c r="C3627" s="8"/>
      <c r="D3627" s="8"/>
      <c r="E3627" s="8"/>
      <c r="F3627" s="8"/>
      <c r="G3627" s="8"/>
      <c r="H3627" s="8"/>
      <c r="I3627" s="8"/>
      <c r="J3627" s="8"/>
      <c r="K3627" s="8"/>
      <c r="L3627" s="8"/>
      <c r="M3627" s="32"/>
      <c r="N3627" s="57" t="str">
        <f t="shared" si="17"/>
        <v/>
      </c>
      <c r="O3627" s="54">
        <f t="shared" ca="1" si="3"/>
        <v>9</v>
      </c>
      <c r="P3627" s="55">
        <f t="shared" ca="1" si="13"/>
        <v>6.2491016255476077E+26</v>
      </c>
      <c r="Q3627" s="56">
        <f t="shared" ca="1" si="14"/>
        <v>1.6247664226423779E+28</v>
      </c>
      <c r="R3627" s="57">
        <f t="shared" ca="1" si="15"/>
        <v>0</v>
      </c>
      <c r="S3627" s="8"/>
      <c r="T3627" s="8"/>
      <c r="U3627" s="8"/>
      <c r="V3627" s="8"/>
      <c r="W3627" s="8"/>
      <c r="X3627" s="8"/>
      <c r="Y3627" s="8"/>
      <c r="Z3627" s="8"/>
    </row>
    <row r="3628" spans="1:26" ht="15.75" customHeight="1">
      <c r="A3628" s="8"/>
      <c r="B3628" s="8"/>
      <c r="C3628" s="8"/>
      <c r="D3628" s="8"/>
      <c r="E3628" s="8"/>
      <c r="F3628" s="8"/>
      <c r="G3628" s="8"/>
      <c r="H3628" s="8"/>
      <c r="I3628" s="8"/>
      <c r="J3628" s="8"/>
      <c r="K3628" s="8"/>
      <c r="L3628" s="8"/>
      <c r="M3628" s="32"/>
      <c r="N3628" s="57" t="str">
        <f t="shared" si="17"/>
        <v/>
      </c>
      <c r="O3628" s="54">
        <f t="shared" ca="1" si="3"/>
        <v>9</v>
      </c>
      <c r="P3628" s="55">
        <f t="shared" ca="1" si="13"/>
        <v>6.4990656905695112E+26</v>
      </c>
      <c r="Q3628" s="56">
        <f t="shared" ca="1" si="14"/>
        <v>1.689757079548073E+28</v>
      </c>
      <c r="R3628" s="57">
        <f t="shared" ca="1" si="15"/>
        <v>0</v>
      </c>
      <c r="S3628" s="8"/>
      <c r="T3628" s="8"/>
      <c r="U3628" s="8"/>
      <c r="V3628" s="8"/>
      <c r="W3628" s="8"/>
      <c r="X3628" s="8"/>
      <c r="Y3628" s="8"/>
      <c r="Z3628" s="8"/>
    </row>
    <row r="3629" spans="1:26" ht="15.75" customHeight="1">
      <c r="A3629" s="8"/>
      <c r="B3629" s="8"/>
      <c r="C3629" s="8"/>
      <c r="D3629" s="8"/>
      <c r="E3629" s="8"/>
      <c r="F3629" s="8"/>
      <c r="G3629" s="8"/>
      <c r="H3629" s="8"/>
      <c r="I3629" s="8"/>
      <c r="J3629" s="8"/>
      <c r="K3629" s="8"/>
      <c r="L3629" s="8"/>
      <c r="M3629" s="32"/>
      <c r="N3629" s="57" t="str">
        <f t="shared" si="17"/>
        <v/>
      </c>
      <c r="O3629" s="54">
        <f t="shared" ca="1" si="3"/>
        <v>1</v>
      </c>
      <c r="P3629" s="55">
        <f t="shared" ca="1" si="13"/>
        <v>6.7590283181922916E+26</v>
      </c>
      <c r="Q3629" s="56">
        <f t="shared" ca="1" si="14"/>
        <v>1.7573473627299959E+28</v>
      </c>
      <c r="R3629" s="57">
        <f t="shared" ca="1" si="15"/>
        <v>0</v>
      </c>
      <c r="S3629" s="8"/>
      <c r="T3629" s="8"/>
      <c r="U3629" s="8"/>
      <c r="V3629" s="8"/>
      <c r="W3629" s="8"/>
      <c r="X3629" s="8"/>
      <c r="Y3629" s="8"/>
      <c r="Z3629" s="8"/>
    </row>
    <row r="3630" spans="1:26" ht="15.75" customHeight="1">
      <c r="A3630" s="8"/>
      <c r="B3630" s="8"/>
      <c r="C3630" s="8"/>
      <c r="D3630" s="8"/>
      <c r="E3630" s="8"/>
      <c r="F3630" s="8"/>
      <c r="G3630" s="8"/>
      <c r="H3630" s="8"/>
      <c r="I3630" s="8"/>
      <c r="J3630" s="8"/>
      <c r="K3630" s="8"/>
      <c r="L3630" s="8"/>
      <c r="M3630" s="32"/>
      <c r="N3630" s="57" t="str">
        <f t="shared" si="17"/>
        <v/>
      </c>
      <c r="O3630" s="54">
        <f t="shared" ca="1" si="3"/>
        <v>19</v>
      </c>
      <c r="P3630" s="55">
        <f t="shared" ca="1" si="13"/>
        <v>7.0293894509199841E+26</v>
      </c>
      <c r="Q3630" s="56">
        <f t="shared" ca="1" si="14"/>
        <v>1.8276412572391958E+28</v>
      </c>
      <c r="R3630" s="57">
        <f t="shared" ca="1" si="15"/>
        <v>0</v>
      </c>
      <c r="S3630" s="8"/>
      <c r="T3630" s="8"/>
      <c r="U3630" s="8"/>
      <c r="V3630" s="8"/>
      <c r="W3630" s="8"/>
      <c r="X3630" s="8"/>
      <c r="Y3630" s="8"/>
      <c r="Z3630" s="8"/>
    </row>
    <row r="3631" spans="1:26" ht="15.75" customHeight="1">
      <c r="A3631" s="8"/>
      <c r="B3631" s="8"/>
      <c r="C3631" s="8"/>
      <c r="D3631" s="8"/>
      <c r="E3631" s="8"/>
      <c r="F3631" s="8"/>
      <c r="G3631" s="8"/>
      <c r="H3631" s="8"/>
      <c r="I3631" s="8"/>
      <c r="J3631" s="8"/>
      <c r="K3631" s="8"/>
      <c r="L3631" s="8"/>
      <c r="M3631" s="32"/>
      <c r="N3631" s="57" t="str">
        <f t="shared" si="17"/>
        <v/>
      </c>
      <c r="O3631" s="54">
        <f t="shared" ca="1" si="3"/>
        <v>68</v>
      </c>
      <c r="P3631" s="55">
        <f t="shared" ca="1" si="13"/>
        <v>-3.655282514478392E+26</v>
      </c>
      <c r="Q3631" s="56">
        <f t="shared" ca="1" si="14"/>
        <v>1.7910884320944119E+28</v>
      </c>
      <c r="R3631" s="57">
        <f t="shared" ca="1" si="15"/>
        <v>1</v>
      </c>
      <c r="S3631" s="8"/>
      <c r="T3631" s="8"/>
      <c r="U3631" s="8"/>
      <c r="V3631" s="8"/>
      <c r="W3631" s="8"/>
      <c r="X3631" s="8"/>
      <c r="Y3631" s="8"/>
      <c r="Z3631" s="8"/>
    </row>
    <row r="3632" spans="1:26" ht="15.75" customHeight="1">
      <c r="A3632" s="8"/>
      <c r="B3632" s="8"/>
      <c r="C3632" s="8"/>
      <c r="D3632" s="8"/>
      <c r="E3632" s="8"/>
      <c r="F3632" s="8"/>
      <c r="G3632" s="8"/>
      <c r="H3632" s="8"/>
      <c r="I3632" s="8"/>
      <c r="J3632" s="8"/>
      <c r="K3632" s="8"/>
      <c r="L3632" s="8"/>
      <c r="M3632" s="32"/>
      <c r="N3632" s="57" t="str">
        <f t="shared" si="17"/>
        <v/>
      </c>
      <c r="O3632" s="54">
        <f t="shared" ca="1" si="3"/>
        <v>60</v>
      </c>
      <c r="P3632" s="55">
        <f t="shared" ca="1" si="13"/>
        <v>-3.5821768641888237E+26</v>
      </c>
      <c r="Q3632" s="56">
        <f t="shared" ca="1" si="14"/>
        <v>1.7552666634525237E+28</v>
      </c>
      <c r="R3632" s="57">
        <f t="shared" ca="1" si="15"/>
        <v>2</v>
      </c>
      <c r="S3632" s="8"/>
      <c r="T3632" s="8"/>
      <c r="U3632" s="8"/>
      <c r="V3632" s="8"/>
      <c r="W3632" s="8"/>
      <c r="X3632" s="8"/>
      <c r="Y3632" s="8"/>
      <c r="Z3632" s="8"/>
    </row>
    <row r="3633" spans="1:26" ht="15.75" customHeight="1">
      <c r="A3633" s="8"/>
      <c r="B3633" s="8"/>
      <c r="C3633" s="8"/>
      <c r="D3633" s="8"/>
      <c r="E3633" s="8"/>
      <c r="F3633" s="8"/>
      <c r="G3633" s="8"/>
      <c r="H3633" s="8"/>
      <c r="I3633" s="8"/>
      <c r="J3633" s="8"/>
      <c r="K3633" s="8"/>
      <c r="L3633" s="8"/>
      <c r="M3633" s="32"/>
      <c r="N3633" s="57" t="str">
        <f t="shared" si="17"/>
        <v/>
      </c>
      <c r="O3633" s="54">
        <f t="shared" ca="1" si="3"/>
        <v>50</v>
      </c>
      <c r="P3633" s="55">
        <f t="shared" ca="1" si="13"/>
        <v>7.0210666538100952E+26</v>
      </c>
      <c r="Q3633" s="56">
        <f t="shared" ca="1" si="14"/>
        <v>1.8254773299906246E+28</v>
      </c>
      <c r="R3633" s="57">
        <f t="shared" ca="1" si="15"/>
        <v>0</v>
      </c>
      <c r="S3633" s="8"/>
      <c r="T3633" s="8"/>
      <c r="U3633" s="8"/>
      <c r="V3633" s="8"/>
      <c r="W3633" s="8"/>
      <c r="X3633" s="8"/>
      <c r="Y3633" s="8"/>
      <c r="Z3633" s="8"/>
    </row>
    <row r="3634" spans="1:26" ht="15.75" customHeight="1">
      <c r="A3634" s="8"/>
      <c r="B3634" s="8"/>
      <c r="C3634" s="8"/>
      <c r="D3634" s="8"/>
      <c r="E3634" s="8"/>
      <c r="F3634" s="8"/>
      <c r="G3634" s="8"/>
      <c r="H3634" s="8"/>
      <c r="I3634" s="8"/>
      <c r="J3634" s="8"/>
      <c r="K3634" s="8"/>
      <c r="L3634" s="8"/>
      <c r="M3634" s="32"/>
      <c r="N3634" s="57" t="str">
        <f t="shared" si="17"/>
        <v/>
      </c>
      <c r="O3634" s="54">
        <f t="shared" ca="1" si="3"/>
        <v>97</v>
      </c>
      <c r="P3634" s="55">
        <f t="shared" ca="1" si="13"/>
        <v>-3.6509546599812491E+26</v>
      </c>
      <c r="Q3634" s="56">
        <f t="shared" ca="1" si="14"/>
        <v>1.7889677833908122E+28</v>
      </c>
      <c r="R3634" s="57">
        <f t="shared" ca="1" si="15"/>
        <v>1</v>
      </c>
      <c r="S3634" s="8"/>
      <c r="T3634" s="8"/>
      <c r="U3634" s="8"/>
      <c r="V3634" s="8"/>
      <c r="W3634" s="8"/>
      <c r="X3634" s="8"/>
      <c r="Y3634" s="8"/>
      <c r="Z3634" s="8"/>
    </row>
    <row r="3635" spans="1:26" ht="15.75" customHeight="1">
      <c r="A3635" s="8"/>
      <c r="B3635" s="8"/>
      <c r="C3635" s="8"/>
      <c r="D3635" s="8"/>
      <c r="E3635" s="8"/>
      <c r="F3635" s="8"/>
      <c r="G3635" s="8"/>
      <c r="H3635" s="8"/>
      <c r="I3635" s="8"/>
      <c r="J3635" s="8"/>
      <c r="K3635" s="8"/>
      <c r="L3635" s="8"/>
      <c r="M3635" s="32"/>
      <c r="N3635" s="57" t="str">
        <f t="shared" si="17"/>
        <v/>
      </c>
      <c r="O3635" s="54">
        <f t="shared" ca="1" si="3"/>
        <v>78</v>
      </c>
      <c r="P3635" s="55">
        <f t="shared" ca="1" si="13"/>
        <v>-3.5779355667816242E+26</v>
      </c>
      <c r="Q3635" s="56">
        <f t="shared" ca="1" si="14"/>
        <v>1.753188427722996E+28</v>
      </c>
      <c r="R3635" s="57">
        <f t="shared" ca="1" si="15"/>
        <v>2</v>
      </c>
      <c r="S3635" s="8"/>
      <c r="T3635" s="8"/>
      <c r="U3635" s="8"/>
      <c r="V3635" s="8"/>
      <c r="W3635" s="8"/>
      <c r="X3635" s="8"/>
      <c r="Y3635" s="8"/>
      <c r="Z3635" s="8"/>
    </row>
    <row r="3636" spans="1:26" ht="15.75" customHeight="1">
      <c r="A3636" s="8"/>
      <c r="B3636" s="8"/>
      <c r="C3636" s="8"/>
      <c r="D3636" s="8"/>
      <c r="E3636" s="8"/>
      <c r="F3636" s="8"/>
      <c r="G3636" s="8"/>
      <c r="H3636" s="8"/>
      <c r="I3636" s="8"/>
      <c r="J3636" s="8"/>
      <c r="K3636" s="8"/>
      <c r="L3636" s="8"/>
      <c r="M3636" s="32"/>
      <c r="N3636" s="57" t="str">
        <f t="shared" si="17"/>
        <v/>
      </c>
      <c r="O3636" s="54">
        <f t="shared" ca="1" si="3"/>
        <v>11</v>
      </c>
      <c r="P3636" s="55">
        <f t="shared" ca="1" si="13"/>
        <v>7.0127537108919845E+26</v>
      </c>
      <c r="Q3636" s="56">
        <f t="shared" ca="1" si="14"/>
        <v>1.8233159648319158E+28</v>
      </c>
      <c r="R3636" s="57">
        <f t="shared" ca="1" si="15"/>
        <v>0</v>
      </c>
      <c r="S3636" s="8"/>
      <c r="T3636" s="8"/>
      <c r="U3636" s="8"/>
      <c r="V3636" s="8"/>
      <c r="W3636" s="8"/>
      <c r="X3636" s="8"/>
      <c r="Y3636" s="8"/>
      <c r="Z3636" s="8"/>
    </row>
    <row r="3637" spans="1:26" ht="15.75" customHeight="1">
      <c r="A3637" s="8"/>
      <c r="B3637" s="8"/>
      <c r="C3637" s="8"/>
      <c r="D3637" s="8"/>
      <c r="E3637" s="8"/>
      <c r="F3637" s="8"/>
      <c r="G3637" s="8"/>
      <c r="H3637" s="8"/>
      <c r="I3637" s="8"/>
      <c r="J3637" s="8"/>
      <c r="K3637" s="8"/>
      <c r="L3637" s="8"/>
      <c r="M3637" s="32"/>
      <c r="N3637" s="57" t="str">
        <f t="shared" si="17"/>
        <v/>
      </c>
      <c r="O3637" s="54">
        <f t="shared" ca="1" si="3"/>
        <v>71</v>
      </c>
      <c r="P3637" s="55">
        <f t="shared" ca="1" si="13"/>
        <v>-3.6466319296638316E+26</v>
      </c>
      <c r="Q3637" s="56">
        <f t="shared" ca="1" si="14"/>
        <v>1.7868496455352776E+28</v>
      </c>
      <c r="R3637" s="57">
        <f t="shared" ca="1" si="15"/>
        <v>1</v>
      </c>
      <c r="S3637" s="8"/>
      <c r="T3637" s="8"/>
      <c r="U3637" s="8"/>
      <c r="V3637" s="8"/>
      <c r="W3637" s="8"/>
      <c r="X3637" s="8"/>
      <c r="Y3637" s="8"/>
      <c r="Z3637" s="8"/>
    </row>
    <row r="3638" spans="1:26" ht="15.75" customHeight="1">
      <c r="A3638" s="8"/>
      <c r="B3638" s="8"/>
      <c r="C3638" s="8"/>
      <c r="D3638" s="8"/>
      <c r="E3638" s="8"/>
      <c r="F3638" s="8"/>
      <c r="G3638" s="8"/>
      <c r="H3638" s="8"/>
      <c r="I3638" s="8"/>
      <c r="J3638" s="8"/>
      <c r="K3638" s="8"/>
      <c r="L3638" s="8"/>
      <c r="M3638" s="32"/>
      <c r="N3638" s="57" t="str">
        <f t="shared" si="17"/>
        <v/>
      </c>
      <c r="O3638" s="54">
        <f t="shared" ca="1" si="3"/>
        <v>80</v>
      </c>
      <c r="P3638" s="55">
        <f t="shared" ca="1" si="13"/>
        <v>-3.5736992910705549E+26</v>
      </c>
      <c r="Q3638" s="56">
        <f t="shared" ca="1" si="14"/>
        <v>1.751112652624572E+28</v>
      </c>
      <c r="R3638" s="57">
        <f t="shared" ca="1" si="15"/>
        <v>2</v>
      </c>
      <c r="S3638" s="8"/>
      <c r="T3638" s="8"/>
      <c r="U3638" s="8"/>
      <c r="V3638" s="8"/>
      <c r="W3638" s="8"/>
      <c r="X3638" s="8"/>
      <c r="Y3638" s="8"/>
      <c r="Z3638" s="8"/>
    </row>
    <row r="3639" spans="1:26" ht="15.75" customHeight="1">
      <c r="A3639" s="8"/>
      <c r="B3639" s="8"/>
      <c r="C3639" s="8"/>
      <c r="D3639" s="8"/>
      <c r="E3639" s="8"/>
      <c r="F3639" s="8"/>
      <c r="G3639" s="8"/>
      <c r="H3639" s="8"/>
      <c r="I3639" s="8"/>
      <c r="J3639" s="8"/>
      <c r="K3639" s="8"/>
      <c r="L3639" s="8"/>
      <c r="M3639" s="32"/>
      <c r="N3639" s="57" t="str">
        <f t="shared" si="17"/>
        <v/>
      </c>
      <c r="O3639" s="54">
        <f t="shared" ca="1" si="3"/>
        <v>21</v>
      </c>
      <c r="P3639" s="55">
        <f t="shared" ca="1" si="13"/>
        <v>7.0044506104982887E+26</v>
      </c>
      <c r="Q3639" s="56">
        <f t="shared" ca="1" si="14"/>
        <v>1.8211571587295548E+28</v>
      </c>
      <c r="R3639" s="57">
        <f t="shared" ca="1" si="15"/>
        <v>0</v>
      </c>
      <c r="S3639" s="8"/>
      <c r="T3639" s="8"/>
      <c r="U3639" s="8"/>
      <c r="V3639" s="8"/>
      <c r="W3639" s="8"/>
      <c r="X3639" s="8"/>
      <c r="Y3639" s="8"/>
      <c r="Z3639" s="8"/>
    </row>
    <row r="3640" spans="1:26" ht="15.75" customHeight="1">
      <c r="A3640" s="8"/>
      <c r="B3640" s="8"/>
      <c r="C3640" s="8"/>
      <c r="D3640" s="8"/>
      <c r="E3640" s="8"/>
      <c r="F3640" s="8"/>
      <c r="G3640" s="8"/>
      <c r="H3640" s="8"/>
      <c r="I3640" s="8"/>
      <c r="J3640" s="8"/>
      <c r="K3640" s="8"/>
      <c r="L3640" s="8"/>
      <c r="M3640" s="32"/>
      <c r="N3640" s="57" t="str">
        <f t="shared" si="17"/>
        <v/>
      </c>
      <c r="O3640" s="54">
        <f t="shared" ca="1" si="3"/>
        <v>83</v>
      </c>
      <c r="P3640" s="55">
        <f t="shared" ca="1" si="13"/>
        <v>-3.6423143174591094E+26</v>
      </c>
      <c r="Q3640" s="56">
        <f t="shared" ca="1" si="14"/>
        <v>1.7847340155549637E+28</v>
      </c>
      <c r="R3640" s="57">
        <f t="shared" ca="1" si="15"/>
        <v>1</v>
      </c>
      <c r="S3640" s="8"/>
      <c r="T3640" s="8"/>
      <c r="U3640" s="8"/>
      <c r="V3640" s="8"/>
      <c r="W3640" s="8"/>
      <c r="X3640" s="8"/>
      <c r="Y3640" s="8"/>
      <c r="Z3640" s="8"/>
    </row>
    <row r="3641" spans="1:26" ht="15.75" customHeight="1">
      <c r="A3641" s="8"/>
      <c r="B3641" s="8"/>
      <c r="C3641" s="8"/>
      <c r="D3641" s="8"/>
      <c r="E3641" s="8"/>
      <c r="F3641" s="8"/>
      <c r="G3641" s="8"/>
      <c r="H3641" s="8"/>
      <c r="I3641" s="8"/>
      <c r="J3641" s="8"/>
      <c r="K3641" s="8"/>
      <c r="L3641" s="8"/>
      <c r="M3641" s="32"/>
      <c r="N3641" s="57" t="str">
        <f t="shared" si="17"/>
        <v/>
      </c>
      <c r="O3641" s="54">
        <f t="shared" ca="1" si="3"/>
        <v>61</v>
      </c>
      <c r="P3641" s="55">
        <f t="shared" ca="1" si="13"/>
        <v>-3.5694680311099277E+26</v>
      </c>
      <c r="Q3641" s="56">
        <f t="shared" ca="1" si="14"/>
        <v>1.7490393352438645E+28</v>
      </c>
      <c r="R3641" s="57">
        <f t="shared" ca="1" si="15"/>
        <v>2</v>
      </c>
      <c r="S3641" s="8"/>
      <c r="T3641" s="8"/>
      <c r="U3641" s="8"/>
      <c r="V3641" s="8"/>
      <c r="W3641" s="8"/>
      <c r="X3641" s="8"/>
      <c r="Y3641" s="8"/>
      <c r="Z3641" s="8"/>
    </row>
    <row r="3642" spans="1:26" ht="15.75" customHeight="1">
      <c r="A3642" s="8"/>
      <c r="B3642" s="8"/>
      <c r="C3642" s="8"/>
      <c r="D3642" s="8"/>
      <c r="E3642" s="8"/>
      <c r="F3642" s="8"/>
      <c r="G3642" s="8"/>
      <c r="H3642" s="8"/>
      <c r="I3642" s="8"/>
      <c r="J3642" s="8"/>
      <c r="K3642" s="8"/>
      <c r="L3642" s="8"/>
      <c r="M3642" s="32"/>
      <c r="N3642" s="57" t="str">
        <f t="shared" si="17"/>
        <v/>
      </c>
      <c r="O3642" s="54">
        <f t="shared" ca="1" si="3"/>
        <v>9</v>
      </c>
      <c r="P3642" s="55">
        <f t="shared" ca="1" si="13"/>
        <v>6.9961573409754588E+26</v>
      </c>
      <c r="Q3642" s="56">
        <f t="shared" ca="1" si="14"/>
        <v>1.8190009086536191E+28</v>
      </c>
      <c r="R3642" s="57">
        <f t="shared" ca="1" si="15"/>
        <v>0</v>
      </c>
      <c r="S3642" s="8"/>
      <c r="T3642" s="8"/>
      <c r="U3642" s="8"/>
      <c r="V3642" s="8"/>
      <c r="W3642" s="8"/>
      <c r="X3642" s="8"/>
      <c r="Y3642" s="8"/>
      <c r="Z3642" s="8"/>
    </row>
    <row r="3643" spans="1:26" ht="15.75" customHeight="1">
      <c r="A3643" s="8"/>
      <c r="B3643" s="8"/>
      <c r="C3643" s="8"/>
      <c r="D3643" s="8"/>
      <c r="E3643" s="8"/>
      <c r="F3643" s="8"/>
      <c r="G3643" s="8"/>
      <c r="H3643" s="8"/>
      <c r="I3643" s="8"/>
      <c r="J3643" s="8"/>
      <c r="K3643" s="8"/>
      <c r="L3643" s="8"/>
      <c r="M3643" s="32"/>
      <c r="N3643" s="57" t="str">
        <f t="shared" si="17"/>
        <v/>
      </c>
      <c r="O3643" s="54">
        <f t="shared" ca="1" si="3"/>
        <v>89</v>
      </c>
      <c r="P3643" s="55">
        <f t="shared" ca="1" si="13"/>
        <v>-3.6380018173072381E+26</v>
      </c>
      <c r="Q3643" s="56">
        <f t="shared" ca="1" si="14"/>
        <v>1.7826208904805467E+28</v>
      </c>
      <c r="R3643" s="57">
        <f t="shared" ca="1" si="15"/>
        <v>1</v>
      </c>
      <c r="S3643" s="8"/>
      <c r="T3643" s="8"/>
      <c r="U3643" s="8"/>
      <c r="V3643" s="8"/>
      <c r="W3643" s="8"/>
      <c r="X3643" s="8"/>
      <c r="Y3643" s="8"/>
      <c r="Z3643" s="8"/>
    </row>
    <row r="3644" spans="1:26" ht="15.75" customHeight="1">
      <c r="A3644" s="8"/>
      <c r="B3644" s="8"/>
      <c r="C3644" s="8"/>
      <c r="D3644" s="8"/>
      <c r="E3644" s="8"/>
      <c r="F3644" s="8"/>
      <c r="G3644" s="8"/>
      <c r="H3644" s="8"/>
      <c r="I3644" s="8"/>
      <c r="J3644" s="8"/>
      <c r="K3644" s="8"/>
      <c r="L3644" s="8"/>
      <c r="M3644" s="32"/>
      <c r="N3644" s="57" t="str">
        <f t="shared" si="17"/>
        <v/>
      </c>
      <c r="O3644" s="54">
        <f t="shared" ca="1" si="3"/>
        <v>52</v>
      </c>
      <c r="P3644" s="55">
        <f t="shared" ca="1" si="13"/>
        <v>7.1304835619221867E+26</v>
      </c>
      <c r="Q3644" s="56">
        <f t="shared" ca="1" si="14"/>
        <v>1.8539257260997685E+28</v>
      </c>
      <c r="R3644" s="57">
        <f t="shared" ca="1" si="15"/>
        <v>0</v>
      </c>
      <c r="S3644" s="8"/>
      <c r="T3644" s="8"/>
      <c r="U3644" s="8"/>
      <c r="V3644" s="8"/>
      <c r="W3644" s="8"/>
      <c r="X3644" s="8"/>
      <c r="Y3644" s="8"/>
      <c r="Z3644" s="8"/>
    </row>
    <row r="3645" spans="1:26" ht="15.75" customHeight="1">
      <c r="A3645" s="8"/>
      <c r="B3645" s="8"/>
      <c r="C3645" s="8"/>
      <c r="D3645" s="8"/>
      <c r="E3645" s="8"/>
      <c r="F3645" s="8"/>
      <c r="G3645" s="8"/>
      <c r="H3645" s="8"/>
      <c r="I3645" s="8"/>
      <c r="J3645" s="8"/>
      <c r="K3645" s="8"/>
      <c r="L3645" s="8"/>
      <c r="M3645" s="32"/>
      <c r="N3645" s="57" t="str">
        <f t="shared" si="17"/>
        <v/>
      </c>
      <c r="O3645" s="54">
        <f t="shared" ca="1" si="3"/>
        <v>6</v>
      </c>
      <c r="P3645" s="55">
        <f t="shared" ca="1" si="13"/>
        <v>7.4157029043990742E+26</v>
      </c>
      <c r="Q3645" s="56">
        <f t="shared" ca="1" si="14"/>
        <v>1.9280827551437593E+28</v>
      </c>
      <c r="R3645" s="57">
        <f t="shared" ca="1" si="15"/>
        <v>0</v>
      </c>
      <c r="S3645" s="8"/>
      <c r="T3645" s="8"/>
      <c r="U3645" s="8"/>
      <c r="V3645" s="8"/>
      <c r="W3645" s="8"/>
      <c r="X3645" s="8"/>
      <c r="Y3645" s="8"/>
      <c r="Z3645" s="8"/>
    </row>
    <row r="3646" spans="1:26" ht="15.75" customHeight="1">
      <c r="A3646" s="8"/>
      <c r="B3646" s="8"/>
      <c r="C3646" s="8"/>
      <c r="D3646" s="8"/>
      <c r="E3646" s="8"/>
      <c r="F3646" s="8"/>
      <c r="G3646" s="8"/>
      <c r="H3646" s="8"/>
      <c r="I3646" s="8"/>
      <c r="J3646" s="8"/>
      <c r="K3646" s="8"/>
      <c r="L3646" s="8"/>
      <c r="M3646" s="32"/>
      <c r="N3646" s="57" t="str">
        <f t="shared" si="17"/>
        <v/>
      </c>
      <c r="O3646" s="54">
        <f t="shared" ca="1" si="3"/>
        <v>94</v>
      </c>
      <c r="P3646" s="55">
        <f t="shared" ca="1" si="13"/>
        <v>-3.856165510287519E+26</v>
      </c>
      <c r="Q3646" s="56">
        <f t="shared" ca="1" si="14"/>
        <v>1.8895211000408841E+28</v>
      </c>
      <c r="R3646" s="57">
        <f t="shared" ca="1" si="15"/>
        <v>1</v>
      </c>
      <c r="S3646" s="8"/>
      <c r="T3646" s="8"/>
      <c r="U3646" s="8"/>
      <c r="V3646" s="8"/>
      <c r="W3646" s="8"/>
      <c r="X3646" s="8"/>
      <c r="Y3646" s="8"/>
      <c r="Z3646" s="8"/>
    </row>
    <row r="3647" spans="1:26" ht="15.75" customHeight="1">
      <c r="A3647" s="8"/>
      <c r="B3647" s="8"/>
      <c r="C3647" s="8"/>
      <c r="D3647" s="8"/>
      <c r="E3647" s="8"/>
      <c r="F3647" s="8"/>
      <c r="G3647" s="8"/>
      <c r="H3647" s="8"/>
      <c r="I3647" s="8"/>
      <c r="J3647" s="8"/>
      <c r="K3647" s="8"/>
      <c r="L3647" s="8"/>
      <c r="M3647" s="32"/>
      <c r="N3647" s="57" t="str">
        <f t="shared" si="17"/>
        <v/>
      </c>
      <c r="O3647" s="54">
        <f t="shared" ca="1" si="3"/>
        <v>18</v>
      </c>
      <c r="P3647" s="55">
        <f t="shared" ca="1" si="13"/>
        <v>7.5580844001635372E+26</v>
      </c>
      <c r="Q3647" s="56">
        <f t="shared" ca="1" si="14"/>
        <v>1.9651019440425195E+28</v>
      </c>
      <c r="R3647" s="57">
        <f t="shared" ca="1" si="15"/>
        <v>0</v>
      </c>
      <c r="S3647" s="8"/>
      <c r="T3647" s="8"/>
      <c r="U3647" s="8"/>
      <c r="V3647" s="8"/>
      <c r="W3647" s="8"/>
      <c r="X3647" s="8"/>
      <c r="Y3647" s="8"/>
      <c r="Z3647" s="8"/>
    </row>
    <row r="3648" spans="1:26" ht="15.75" customHeight="1">
      <c r="A3648" s="8"/>
      <c r="B3648" s="8"/>
      <c r="C3648" s="8"/>
      <c r="D3648" s="8"/>
      <c r="E3648" s="8"/>
      <c r="F3648" s="8"/>
      <c r="G3648" s="8"/>
      <c r="H3648" s="8"/>
      <c r="I3648" s="8"/>
      <c r="J3648" s="8"/>
      <c r="K3648" s="8"/>
      <c r="L3648" s="8"/>
      <c r="M3648" s="32"/>
      <c r="N3648" s="57" t="str">
        <f t="shared" si="17"/>
        <v/>
      </c>
      <c r="O3648" s="54">
        <f t="shared" ca="1" si="3"/>
        <v>33</v>
      </c>
      <c r="P3648" s="55">
        <f t="shared" ca="1" si="13"/>
        <v>7.8604077761700781E+26</v>
      </c>
      <c r="Q3648" s="56">
        <f t="shared" ca="1" si="14"/>
        <v>2.0437060218042202E+28</v>
      </c>
      <c r="R3648" s="57">
        <f t="shared" ca="1" si="15"/>
        <v>0</v>
      </c>
      <c r="S3648" s="8"/>
      <c r="T3648" s="8"/>
      <c r="U3648" s="8"/>
      <c r="V3648" s="8"/>
      <c r="W3648" s="8"/>
      <c r="X3648" s="8"/>
      <c r="Y3648" s="8"/>
      <c r="Z3648" s="8"/>
    </row>
    <row r="3649" spans="1:26" ht="15.75" customHeight="1">
      <c r="A3649" s="8"/>
      <c r="B3649" s="8"/>
      <c r="C3649" s="8"/>
      <c r="D3649" s="8"/>
      <c r="E3649" s="8"/>
      <c r="F3649" s="8"/>
      <c r="G3649" s="8"/>
      <c r="H3649" s="8"/>
      <c r="I3649" s="8"/>
      <c r="J3649" s="8"/>
      <c r="K3649" s="8"/>
      <c r="L3649" s="8"/>
      <c r="M3649" s="32"/>
      <c r="N3649" s="57" t="str">
        <f t="shared" si="17"/>
        <v/>
      </c>
      <c r="O3649" s="54">
        <f t="shared" ca="1" si="3"/>
        <v>40</v>
      </c>
      <c r="P3649" s="55">
        <f t="shared" ca="1" si="13"/>
        <v>8.174824087216881E+26</v>
      </c>
      <c r="Q3649" s="56">
        <f t="shared" ca="1" si="14"/>
        <v>2.1254542626763891E+28</v>
      </c>
      <c r="R3649" s="57">
        <f t="shared" ca="1" si="15"/>
        <v>0</v>
      </c>
      <c r="S3649" s="8"/>
      <c r="T3649" s="8"/>
      <c r="U3649" s="8"/>
      <c r="V3649" s="8"/>
      <c r="W3649" s="8"/>
      <c r="X3649" s="8"/>
      <c r="Y3649" s="8"/>
      <c r="Z3649" s="8"/>
    </row>
    <row r="3650" spans="1:26" ht="15.75" customHeight="1">
      <c r="A3650" s="8"/>
      <c r="B3650" s="8"/>
      <c r="C3650" s="8"/>
      <c r="D3650" s="8"/>
      <c r="E3650" s="8"/>
      <c r="F3650" s="8"/>
      <c r="G3650" s="8"/>
      <c r="H3650" s="8"/>
      <c r="I3650" s="8"/>
      <c r="J3650" s="8"/>
      <c r="K3650" s="8"/>
      <c r="L3650" s="8"/>
      <c r="M3650" s="32"/>
      <c r="N3650" s="57" t="str">
        <f t="shared" si="17"/>
        <v/>
      </c>
      <c r="O3650" s="54">
        <f t="shared" ca="1" si="3"/>
        <v>43</v>
      </c>
      <c r="P3650" s="55">
        <f t="shared" ca="1" si="13"/>
        <v>8.5018170507055563E+26</v>
      </c>
      <c r="Q3650" s="56">
        <f t="shared" ca="1" si="14"/>
        <v>2.2104724331834446E+28</v>
      </c>
      <c r="R3650" s="57">
        <f t="shared" ca="1" si="15"/>
        <v>0</v>
      </c>
      <c r="S3650" s="8"/>
      <c r="T3650" s="8"/>
      <c r="U3650" s="8"/>
      <c r="V3650" s="8"/>
      <c r="W3650" s="8"/>
      <c r="X3650" s="8"/>
      <c r="Y3650" s="8"/>
      <c r="Z3650" s="8"/>
    </row>
    <row r="3651" spans="1:26" ht="15.75" customHeight="1">
      <c r="A3651" s="8"/>
      <c r="B3651" s="8"/>
      <c r="C3651" s="8"/>
      <c r="D3651" s="8"/>
      <c r="E3651" s="8"/>
      <c r="F3651" s="8"/>
      <c r="G3651" s="8"/>
      <c r="H3651" s="8"/>
      <c r="I3651" s="8"/>
      <c r="J3651" s="8"/>
      <c r="K3651" s="8"/>
      <c r="L3651" s="8"/>
      <c r="M3651" s="32"/>
      <c r="N3651" s="57" t="str">
        <f t="shared" si="17"/>
        <v/>
      </c>
      <c r="O3651" s="54">
        <f t="shared" ca="1" si="3"/>
        <v>40</v>
      </c>
      <c r="P3651" s="55">
        <f t="shared" ca="1" si="13"/>
        <v>8.8418897327337782E+26</v>
      </c>
      <c r="Q3651" s="56">
        <f t="shared" ca="1" si="14"/>
        <v>2.2988913305107826E+28</v>
      </c>
      <c r="R3651" s="57">
        <f t="shared" ca="1" si="15"/>
        <v>0</v>
      </c>
      <c r="S3651" s="8"/>
      <c r="T3651" s="8"/>
      <c r="U3651" s="8"/>
      <c r="V3651" s="8"/>
      <c r="W3651" s="8"/>
      <c r="X3651" s="8"/>
      <c r="Y3651" s="8"/>
      <c r="Z3651" s="8"/>
    </row>
    <row r="3652" spans="1:26" ht="15.75" customHeight="1">
      <c r="A3652" s="8"/>
      <c r="B3652" s="8"/>
      <c r="C3652" s="8"/>
      <c r="D3652" s="8"/>
      <c r="E3652" s="8"/>
      <c r="F3652" s="8"/>
      <c r="G3652" s="8"/>
      <c r="H3652" s="8"/>
      <c r="I3652" s="8"/>
      <c r="J3652" s="8"/>
      <c r="K3652" s="8"/>
      <c r="L3652" s="8"/>
      <c r="M3652" s="32"/>
      <c r="N3652" s="57" t="str">
        <f t="shared" si="17"/>
        <v/>
      </c>
      <c r="O3652" s="54">
        <f t="shared" ca="1" si="3"/>
        <v>60</v>
      </c>
      <c r="P3652" s="55">
        <f t="shared" ca="1" si="13"/>
        <v>-4.5977826610215651E+26</v>
      </c>
      <c r="Q3652" s="56">
        <f t="shared" ca="1" si="14"/>
        <v>2.2529135039005668E+28</v>
      </c>
      <c r="R3652" s="57">
        <f t="shared" ca="1" si="15"/>
        <v>1</v>
      </c>
      <c r="S3652" s="8"/>
      <c r="T3652" s="8"/>
      <c r="U3652" s="8"/>
      <c r="V3652" s="8"/>
      <c r="W3652" s="8"/>
      <c r="X3652" s="8"/>
      <c r="Y3652" s="8"/>
      <c r="Z3652" s="8"/>
    </row>
    <row r="3653" spans="1:26" ht="15.75" customHeight="1">
      <c r="A3653" s="8"/>
      <c r="B3653" s="8"/>
      <c r="C3653" s="8"/>
      <c r="D3653" s="8"/>
      <c r="E3653" s="8"/>
      <c r="F3653" s="8"/>
      <c r="G3653" s="8"/>
      <c r="H3653" s="8"/>
      <c r="I3653" s="8"/>
      <c r="J3653" s="8"/>
      <c r="K3653" s="8"/>
      <c r="L3653" s="8"/>
      <c r="M3653" s="32"/>
      <c r="N3653" s="57" t="str">
        <f t="shared" si="17"/>
        <v/>
      </c>
      <c r="O3653" s="54">
        <f t="shared" ca="1" si="3"/>
        <v>25</v>
      </c>
      <c r="P3653" s="55">
        <f t="shared" ca="1" si="13"/>
        <v>9.011654015602267E+26</v>
      </c>
      <c r="Q3653" s="56">
        <f t="shared" ca="1" si="14"/>
        <v>2.3430300440565895E+28</v>
      </c>
      <c r="R3653" s="57">
        <f t="shared" ca="1" si="15"/>
        <v>0</v>
      </c>
      <c r="S3653" s="8"/>
      <c r="T3653" s="8"/>
      <c r="U3653" s="8"/>
      <c r="V3653" s="8"/>
      <c r="W3653" s="8"/>
      <c r="X3653" s="8"/>
      <c r="Y3653" s="8"/>
      <c r="Z3653" s="8"/>
    </row>
    <row r="3654" spans="1:26" ht="15.75" customHeight="1">
      <c r="A3654" s="8"/>
      <c r="B3654" s="8"/>
      <c r="C3654" s="8"/>
      <c r="D3654" s="8"/>
      <c r="E3654" s="8"/>
      <c r="F3654" s="8"/>
      <c r="G3654" s="8"/>
      <c r="H3654" s="8"/>
      <c r="I3654" s="8"/>
      <c r="J3654" s="8"/>
      <c r="K3654" s="8"/>
      <c r="L3654" s="8"/>
      <c r="M3654" s="32"/>
      <c r="N3654" s="57" t="str">
        <f t="shared" si="17"/>
        <v/>
      </c>
      <c r="O3654" s="54">
        <f t="shared" ca="1" si="3"/>
        <v>45</v>
      </c>
      <c r="P3654" s="55">
        <f t="shared" ca="1" si="13"/>
        <v>9.3721201762263579E+26</v>
      </c>
      <c r="Q3654" s="56">
        <f t="shared" ca="1" si="14"/>
        <v>2.4367512458188532E+28</v>
      </c>
      <c r="R3654" s="57">
        <f t="shared" ca="1" si="15"/>
        <v>0</v>
      </c>
      <c r="S3654" s="8"/>
      <c r="T3654" s="8"/>
      <c r="U3654" s="8"/>
      <c r="V3654" s="8"/>
      <c r="W3654" s="8"/>
      <c r="X3654" s="8"/>
      <c r="Y3654" s="8"/>
      <c r="Z3654" s="8"/>
    </row>
    <row r="3655" spans="1:26" ht="15.75" customHeight="1">
      <c r="A3655" s="8"/>
      <c r="B3655" s="8"/>
      <c r="C3655" s="8"/>
      <c r="D3655" s="8"/>
      <c r="E3655" s="8"/>
      <c r="F3655" s="8"/>
      <c r="G3655" s="8"/>
      <c r="H3655" s="8"/>
      <c r="I3655" s="8"/>
      <c r="J3655" s="8"/>
      <c r="K3655" s="8"/>
      <c r="L3655" s="8"/>
      <c r="M3655" s="32"/>
      <c r="N3655" s="57" t="str">
        <f t="shared" si="17"/>
        <v/>
      </c>
      <c r="O3655" s="54">
        <f t="shared" ca="1" si="3"/>
        <v>22</v>
      </c>
      <c r="P3655" s="55">
        <f t="shared" ca="1" si="13"/>
        <v>9.7470049832754134E+26</v>
      </c>
      <c r="Q3655" s="56">
        <f t="shared" ca="1" si="14"/>
        <v>2.5342212956516073E+28</v>
      </c>
      <c r="R3655" s="57">
        <f t="shared" ca="1" si="15"/>
        <v>0</v>
      </c>
      <c r="S3655" s="8"/>
      <c r="T3655" s="8"/>
      <c r="U3655" s="8"/>
      <c r="V3655" s="8"/>
      <c r="W3655" s="8"/>
      <c r="X3655" s="8"/>
      <c r="Y3655" s="8"/>
      <c r="Z3655" s="8"/>
    </row>
    <row r="3656" spans="1:26" ht="15.75" customHeight="1">
      <c r="A3656" s="8"/>
      <c r="B3656" s="8"/>
      <c r="C3656" s="8"/>
      <c r="D3656" s="8"/>
      <c r="E3656" s="8"/>
      <c r="F3656" s="8"/>
      <c r="G3656" s="8"/>
      <c r="H3656" s="8"/>
      <c r="I3656" s="8"/>
      <c r="J3656" s="8"/>
      <c r="K3656" s="8"/>
      <c r="L3656" s="8"/>
      <c r="M3656" s="32"/>
      <c r="N3656" s="57" t="str">
        <f t="shared" si="17"/>
        <v/>
      </c>
      <c r="O3656" s="54">
        <f t="shared" ca="1" si="3"/>
        <v>34</v>
      </c>
      <c r="P3656" s="55">
        <f t="shared" ca="1" si="13"/>
        <v>1.013688518260643E+27</v>
      </c>
      <c r="Q3656" s="56">
        <f t="shared" ca="1" si="14"/>
        <v>2.6355901474776715E+28</v>
      </c>
      <c r="R3656" s="57">
        <f t="shared" ca="1" si="15"/>
        <v>0</v>
      </c>
      <c r="S3656" s="8"/>
      <c r="T3656" s="8"/>
      <c r="U3656" s="8"/>
      <c r="V3656" s="8"/>
      <c r="W3656" s="8"/>
      <c r="X3656" s="8"/>
      <c r="Y3656" s="8"/>
      <c r="Z3656" s="8"/>
    </row>
    <row r="3657" spans="1:26" ht="15.75" customHeight="1">
      <c r="A3657" s="8"/>
      <c r="B3657" s="8"/>
      <c r="C3657" s="8"/>
      <c r="D3657" s="8"/>
      <c r="E3657" s="8"/>
      <c r="F3657" s="8"/>
      <c r="G3657" s="8"/>
      <c r="H3657" s="8"/>
      <c r="I3657" s="8"/>
      <c r="J3657" s="8"/>
      <c r="K3657" s="8"/>
      <c r="L3657" s="8"/>
      <c r="M3657" s="32"/>
      <c r="N3657" s="57" t="str">
        <f t="shared" si="17"/>
        <v/>
      </c>
      <c r="O3657" s="54">
        <f t="shared" ca="1" si="3"/>
        <v>11</v>
      </c>
      <c r="P3657" s="55">
        <f t="shared" ca="1" si="13"/>
        <v>1.0542360589910686E+27</v>
      </c>
      <c r="Q3657" s="56">
        <f t="shared" ca="1" si="14"/>
        <v>2.7410137533767782E+28</v>
      </c>
      <c r="R3657" s="57">
        <f t="shared" ca="1" si="15"/>
        <v>0</v>
      </c>
      <c r="S3657" s="8"/>
      <c r="T3657" s="8"/>
      <c r="U3657" s="8"/>
      <c r="V3657" s="8"/>
      <c r="W3657" s="8"/>
      <c r="X3657" s="8"/>
      <c r="Y3657" s="8"/>
      <c r="Z3657" s="8"/>
    </row>
    <row r="3658" spans="1:26" ht="15.75" customHeight="1">
      <c r="A3658" s="8"/>
      <c r="B3658" s="8"/>
      <c r="C3658" s="8"/>
      <c r="D3658" s="8"/>
      <c r="E3658" s="8"/>
      <c r="F3658" s="8"/>
      <c r="G3658" s="8"/>
      <c r="H3658" s="8"/>
      <c r="I3658" s="8"/>
      <c r="J3658" s="8"/>
      <c r="K3658" s="8"/>
      <c r="L3658" s="8"/>
      <c r="M3658" s="32"/>
      <c r="N3658" s="57" t="str">
        <f t="shared" si="17"/>
        <v/>
      </c>
      <c r="O3658" s="54">
        <f t="shared" ca="1" si="3"/>
        <v>19</v>
      </c>
      <c r="P3658" s="55">
        <f t="shared" ca="1" si="13"/>
        <v>1.0964055013507113E+27</v>
      </c>
      <c r="Q3658" s="56">
        <f t="shared" ca="1" si="14"/>
        <v>2.8506543035118495E+28</v>
      </c>
      <c r="R3658" s="57">
        <f t="shared" ca="1" si="15"/>
        <v>0</v>
      </c>
      <c r="S3658" s="8"/>
      <c r="T3658" s="8"/>
      <c r="U3658" s="8"/>
      <c r="V3658" s="8"/>
      <c r="W3658" s="8"/>
      <c r="X3658" s="8"/>
      <c r="Y3658" s="8"/>
      <c r="Z3658" s="8"/>
    </row>
    <row r="3659" spans="1:26" ht="15.75" customHeight="1">
      <c r="A3659" s="8"/>
      <c r="B3659" s="8"/>
      <c r="C3659" s="8"/>
      <c r="D3659" s="8"/>
      <c r="E3659" s="8"/>
      <c r="F3659" s="8"/>
      <c r="G3659" s="8"/>
      <c r="H3659" s="8"/>
      <c r="I3659" s="8"/>
      <c r="J3659" s="8"/>
      <c r="K3659" s="8"/>
      <c r="L3659" s="8"/>
      <c r="M3659" s="32"/>
      <c r="N3659" s="57" t="str">
        <f t="shared" si="17"/>
        <v/>
      </c>
      <c r="O3659" s="54">
        <f t="shared" ca="1" si="3"/>
        <v>46</v>
      </c>
      <c r="P3659" s="55">
        <f t="shared" ca="1" si="13"/>
        <v>1.1402617214047398E+27</v>
      </c>
      <c r="Q3659" s="56">
        <f t="shared" ca="1" si="14"/>
        <v>2.9646804756523233E+28</v>
      </c>
      <c r="R3659" s="57">
        <f t="shared" ca="1" si="15"/>
        <v>0</v>
      </c>
      <c r="S3659" s="8"/>
      <c r="T3659" s="8"/>
      <c r="U3659" s="8"/>
      <c r="V3659" s="8"/>
      <c r="W3659" s="8"/>
      <c r="X3659" s="8"/>
      <c r="Y3659" s="8"/>
      <c r="Z3659" s="8"/>
    </row>
    <row r="3660" spans="1:26" ht="15.75" customHeight="1">
      <c r="A3660" s="8"/>
      <c r="B3660" s="8"/>
      <c r="C3660" s="8"/>
      <c r="D3660" s="8"/>
      <c r="E3660" s="8"/>
      <c r="F3660" s="8"/>
      <c r="G3660" s="8"/>
      <c r="H3660" s="8"/>
      <c r="I3660" s="8"/>
      <c r="J3660" s="8"/>
      <c r="K3660" s="8"/>
      <c r="L3660" s="8"/>
      <c r="M3660" s="32"/>
      <c r="N3660" s="57" t="str">
        <f t="shared" si="17"/>
        <v/>
      </c>
      <c r="O3660" s="54">
        <f t="shared" ca="1" si="3"/>
        <v>55</v>
      </c>
      <c r="P3660" s="55">
        <f t="shared" ca="1" si="13"/>
        <v>1.1858721902609293E+27</v>
      </c>
      <c r="Q3660" s="56">
        <f t="shared" ca="1" si="14"/>
        <v>3.0832676946784161E+28</v>
      </c>
      <c r="R3660" s="57">
        <f t="shared" ca="1" si="15"/>
        <v>0</v>
      </c>
      <c r="S3660" s="8"/>
      <c r="T3660" s="8"/>
      <c r="U3660" s="8"/>
      <c r="V3660" s="8"/>
      <c r="W3660" s="8"/>
      <c r="X3660" s="8"/>
      <c r="Y3660" s="8"/>
      <c r="Z3660" s="8"/>
    </row>
    <row r="3661" spans="1:26" ht="15.75" customHeight="1">
      <c r="A3661" s="8"/>
      <c r="B3661" s="8"/>
      <c r="C3661" s="8"/>
      <c r="D3661" s="8"/>
      <c r="E3661" s="8"/>
      <c r="F3661" s="8"/>
      <c r="G3661" s="8"/>
      <c r="H3661" s="8"/>
      <c r="I3661" s="8"/>
      <c r="J3661" s="8"/>
      <c r="K3661" s="8"/>
      <c r="L3661" s="8"/>
      <c r="M3661" s="32"/>
      <c r="N3661" s="57" t="str">
        <f t="shared" si="17"/>
        <v/>
      </c>
      <c r="O3661" s="54">
        <f t="shared" ca="1" si="3"/>
        <v>15</v>
      </c>
      <c r="P3661" s="55">
        <f t="shared" ca="1" si="13"/>
        <v>1.2333070778713664E+27</v>
      </c>
      <c r="Q3661" s="56">
        <f t="shared" ca="1" si="14"/>
        <v>3.2065984024655527E+28</v>
      </c>
      <c r="R3661" s="57">
        <f t="shared" ca="1" si="15"/>
        <v>0</v>
      </c>
      <c r="S3661" s="8"/>
      <c r="T3661" s="8"/>
      <c r="U3661" s="8"/>
      <c r="V3661" s="8"/>
      <c r="W3661" s="8"/>
      <c r="X3661" s="8"/>
      <c r="Y3661" s="8"/>
      <c r="Z3661" s="8"/>
    </row>
    <row r="3662" spans="1:26" ht="15.75" customHeight="1">
      <c r="A3662" s="8"/>
      <c r="B3662" s="8"/>
      <c r="C3662" s="8"/>
      <c r="D3662" s="8"/>
      <c r="E3662" s="8"/>
      <c r="F3662" s="8"/>
      <c r="G3662" s="8"/>
      <c r="H3662" s="8"/>
      <c r="I3662" s="8"/>
      <c r="J3662" s="8"/>
      <c r="K3662" s="8"/>
      <c r="L3662" s="8"/>
      <c r="M3662" s="32"/>
      <c r="N3662" s="57" t="str">
        <f t="shared" si="17"/>
        <v/>
      </c>
      <c r="O3662" s="54">
        <f t="shared" ca="1" si="3"/>
        <v>88</v>
      </c>
      <c r="P3662" s="55">
        <f t="shared" ca="1" si="13"/>
        <v>-6.413196804931106E+26</v>
      </c>
      <c r="Q3662" s="56">
        <f t="shared" ca="1" si="14"/>
        <v>3.1424664344162416E+28</v>
      </c>
      <c r="R3662" s="57">
        <f t="shared" ca="1" si="15"/>
        <v>1</v>
      </c>
      <c r="S3662" s="8"/>
      <c r="T3662" s="8"/>
      <c r="U3662" s="8"/>
      <c r="V3662" s="8"/>
      <c r="W3662" s="8"/>
      <c r="X3662" s="8"/>
      <c r="Y3662" s="8"/>
      <c r="Z3662" s="8"/>
    </row>
    <row r="3663" spans="1:26" ht="15.75" customHeight="1">
      <c r="A3663" s="8"/>
      <c r="B3663" s="8"/>
      <c r="C3663" s="8"/>
      <c r="D3663" s="8"/>
      <c r="E3663" s="8"/>
      <c r="F3663" s="8"/>
      <c r="G3663" s="8"/>
      <c r="H3663" s="8"/>
      <c r="I3663" s="8"/>
      <c r="J3663" s="8"/>
      <c r="K3663" s="8"/>
      <c r="L3663" s="8"/>
      <c r="M3663" s="32"/>
      <c r="N3663" s="57" t="str">
        <f t="shared" si="17"/>
        <v/>
      </c>
      <c r="O3663" s="54">
        <f t="shared" ca="1" si="3"/>
        <v>57</v>
      </c>
      <c r="P3663" s="55">
        <f t="shared" ca="1" si="13"/>
        <v>1.2569865737664967E+27</v>
      </c>
      <c r="Q3663" s="56">
        <f t="shared" ca="1" si="14"/>
        <v>3.2681650917928914E+28</v>
      </c>
      <c r="R3663" s="57">
        <f t="shared" ca="1" si="15"/>
        <v>0</v>
      </c>
      <c r="S3663" s="8"/>
      <c r="T3663" s="8"/>
      <c r="U3663" s="8"/>
      <c r="V3663" s="8"/>
      <c r="W3663" s="8"/>
      <c r="X3663" s="8"/>
      <c r="Y3663" s="8"/>
      <c r="Z3663" s="8"/>
    </row>
    <row r="3664" spans="1:26" ht="15.75" customHeight="1">
      <c r="A3664" s="8"/>
      <c r="B3664" s="8"/>
      <c r="C3664" s="8"/>
      <c r="D3664" s="8"/>
      <c r="E3664" s="8"/>
      <c r="F3664" s="8"/>
      <c r="G3664" s="8"/>
      <c r="H3664" s="8"/>
      <c r="I3664" s="8"/>
      <c r="J3664" s="8"/>
      <c r="K3664" s="8"/>
      <c r="L3664" s="8"/>
      <c r="M3664" s="32"/>
      <c r="N3664" s="57" t="str">
        <f t="shared" si="17"/>
        <v/>
      </c>
      <c r="O3664" s="54">
        <f t="shared" ca="1" si="3"/>
        <v>55</v>
      </c>
      <c r="P3664" s="55">
        <f t="shared" ca="1" si="13"/>
        <v>1.3072660367171567E+27</v>
      </c>
      <c r="Q3664" s="56">
        <f t="shared" ca="1" si="14"/>
        <v>3.398891695464607E+28</v>
      </c>
      <c r="R3664" s="57">
        <f t="shared" ca="1" si="15"/>
        <v>0</v>
      </c>
      <c r="S3664" s="8"/>
      <c r="T3664" s="8"/>
      <c r="U3664" s="8"/>
      <c r="V3664" s="8"/>
      <c r="W3664" s="8"/>
      <c r="X3664" s="8"/>
      <c r="Y3664" s="8"/>
      <c r="Z3664" s="8"/>
    </row>
    <row r="3665" spans="1:26" ht="15.75" customHeight="1">
      <c r="A3665" s="8"/>
      <c r="B3665" s="8"/>
      <c r="C3665" s="8"/>
      <c r="D3665" s="8"/>
      <c r="E3665" s="8"/>
      <c r="F3665" s="8"/>
      <c r="G3665" s="8"/>
      <c r="H3665" s="8"/>
      <c r="I3665" s="8"/>
      <c r="J3665" s="8"/>
      <c r="K3665" s="8"/>
      <c r="L3665" s="8"/>
      <c r="M3665" s="32"/>
      <c r="N3665" s="57" t="str">
        <f t="shared" si="17"/>
        <v/>
      </c>
      <c r="O3665" s="54">
        <f t="shared" ca="1" si="3"/>
        <v>72</v>
      </c>
      <c r="P3665" s="55">
        <f t="shared" ca="1" si="13"/>
        <v>-6.7977833909292136E+26</v>
      </c>
      <c r="Q3665" s="56">
        <f t="shared" ca="1" si="14"/>
        <v>3.330913861555315E+28</v>
      </c>
      <c r="R3665" s="57">
        <f t="shared" ca="1" si="15"/>
        <v>1</v>
      </c>
      <c r="S3665" s="8"/>
      <c r="T3665" s="8"/>
      <c r="U3665" s="8"/>
      <c r="V3665" s="8"/>
      <c r="W3665" s="8"/>
      <c r="X3665" s="8"/>
      <c r="Y3665" s="8"/>
      <c r="Z3665" s="8"/>
    </row>
    <row r="3666" spans="1:26" ht="15.75" customHeight="1">
      <c r="A3666" s="8"/>
      <c r="B3666" s="8"/>
      <c r="C3666" s="8"/>
      <c r="D3666" s="8"/>
      <c r="E3666" s="8"/>
      <c r="F3666" s="8"/>
      <c r="G3666" s="8"/>
      <c r="H3666" s="8"/>
      <c r="I3666" s="8"/>
      <c r="J3666" s="8"/>
      <c r="K3666" s="8"/>
      <c r="L3666" s="8"/>
      <c r="M3666" s="32"/>
      <c r="N3666" s="57" t="str">
        <f t="shared" si="17"/>
        <v/>
      </c>
      <c r="O3666" s="54">
        <f t="shared" ca="1" si="3"/>
        <v>32</v>
      </c>
      <c r="P3666" s="55">
        <f t="shared" ca="1" si="13"/>
        <v>1.3323655446221262E+27</v>
      </c>
      <c r="Q3666" s="56">
        <f t="shared" ca="1" si="14"/>
        <v>3.4641504160175274E+28</v>
      </c>
      <c r="R3666" s="57">
        <f t="shared" ca="1" si="15"/>
        <v>0</v>
      </c>
      <c r="S3666" s="8"/>
      <c r="T3666" s="8"/>
      <c r="U3666" s="8"/>
      <c r="V3666" s="8"/>
      <c r="W3666" s="8"/>
      <c r="X3666" s="8"/>
      <c r="Y3666" s="8"/>
      <c r="Z3666" s="8"/>
    </row>
    <row r="3667" spans="1:26" ht="15.75" customHeight="1">
      <c r="A3667" s="8"/>
      <c r="B3667" s="8"/>
      <c r="C3667" s="8"/>
      <c r="D3667" s="8"/>
      <c r="E3667" s="8"/>
      <c r="F3667" s="8"/>
      <c r="G3667" s="8"/>
      <c r="H3667" s="8"/>
      <c r="I3667" s="8"/>
      <c r="J3667" s="8"/>
      <c r="K3667" s="8"/>
      <c r="L3667" s="8"/>
      <c r="M3667" s="32"/>
      <c r="N3667" s="57" t="str">
        <f t="shared" si="17"/>
        <v/>
      </c>
      <c r="O3667" s="54">
        <f t="shared" ca="1" si="3"/>
        <v>81</v>
      </c>
      <c r="P3667" s="55">
        <f t="shared" ca="1" si="13"/>
        <v>-6.9283008320350545E+26</v>
      </c>
      <c r="Q3667" s="56">
        <f t="shared" ca="1" si="14"/>
        <v>3.394867407697177E+28</v>
      </c>
      <c r="R3667" s="57">
        <f t="shared" ca="1" si="15"/>
        <v>1</v>
      </c>
      <c r="S3667" s="8"/>
      <c r="T3667" s="8"/>
      <c r="U3667" s="8"/>
      <c r="V3667" s="8"/>
      <c r="W3667" s="8"/>
      <c r="X3667" s="8"/>
      <c r="Y3667" s="8"/>
      <c r="Z3667" s="8"/>
    </row>
    <row r="3668" spans="1:26" ht="15.75" customHeight="1">
      <c r="A3668" s="8"/>
      <c r="B3668" s="8"/>
      <c r="C3668" s="8"/>
      <c r="D3668" s="8"/>
      <c r="E3668" s="8"/>
      <c r="F3668" s="8"/>
      <c r="G3668" s="8"/>
      <c r="H3668" s="8"/>
      <c r="I3668" s="8"/>
      <c r="J3668" s="8"/>
      <c r="K3668" s="8"/>
      <c r="L3668" s="8"/>
      <c r="M3668" s="32"/>
      <c r="N3668" s="57" t="str">
        <f t="shared" si="17"/>
        <v/>
      </c>
      <c r="O3668" s="54">
        <f t="shared" ca="1" si="3"/>
        <v>44</v>
      </c>
      <c r="P3668" s="55">
        <f t="shared" ca="1" si="13"/>
        <v>1.3579469630788709E+27</v>
      </c>
      <c r="Q3668" s="56">
        <f t="shared" ca="1" si="14"/>
        <v>3.5306621040050642E+28</v>
      </c>
      <c r="R3668" s="57">
        <f t="shared" ca="1" si="15"/>
        <v>0</v>
      </c>
      <c r="S3668" s="8"/>
      <c r="T3668" s="8"/>
      <c r="U3668" s="8"/>
      <c r="V3668" s="8"/>
      <c r="W3668" s="8"/>
      <c r="X3668" s="8"/>
      <c r="Y3668" s="8"/>
      <c r="Z3668" s="8"/>
    </row>
    <row r="3669" spans="1:26" ht="15.75" customHeight="1">
      <c r="A3669" s="8"/>
      <c r="B3669" s="8"/>
      <c r="C3669" s="8"/>
      <c r="D3669" s="8"/>
      <c r="E3669" s="8"/>
      <c r="F3669" s="8"/>
      <c r="G3669" s="8"/>
      <c r="H3669" s="8"/>
      <c r="I3669" s="8"/>
      <c r="J3669" s="8"/>
      <c r="K3669" s="8"/>
      <c r="L3669" s="8"/>
      <c r="M3669" s="32"/>
      <c r="N3669" s="57" t="str">
        <f t="shared" si="17"/>
        <v/>
      </c>
      <c r="O3669" s="54">
        <f t="shared" ca="1" si="3"/>
        <v>59</v>
      </c>
      <c r="P3669" s="55">
        <f t="shared" ca="1" si="13"/>
        <v>1.4122648416020256E+27</v>
      </c>
      <c r="Q3669" s="56">
        <f t="shared" ca="1" si="14"/>
        <v>3.671888588165267E+28</v>
      </c>
      <c r="R3669" s="57">
        <f t="shared" ca="1" si="15"/>
        <v>0</v>
      </c>
      <c r="S3669" s="8"/>
      <c r="T3669" s="8"/>
      <c r="U3669" s="8"/>
      <c r="V3669" s="8"/>
      <c r="W3669" s="8"/>
      <c r="X3669" s="8"/>
      <c r="Y3669" s="8"/>
      <c r="Z3669" s="8"/>
    </row>
    <row r="3670" spans="1:26" ht="15.75" customHeight="1">
      <c r="A3670" s="8"/>
      <c r="B3670" s="8"/>
      <c r="C3670" s="8"/>
      <c r="D3670" s="8"/>
      <c r="E3670" s="8"/>
      <c r="F3670" s="8"/>
      <c r="G3670" s="8"/>
      <c r="H3670" s="8"/>
      <c r="I3670" s="8"/>
      <c r="J3670" s="8"/>
      <c r="K3670" s="8"/>
      <c r="L3670" s="8"/>
      <c r="M3670" s="32"/>
      <c r="N3670" s="57" t="str">
        <f t="shared" si="17"/>
        <v/>
      </c>
      <c r="O3670" s="54">
        <f t="shared" ca="1" si="3"/>
        <v>91</v>
      </c>
      <c r="P3670" s="55">
        <f t="shared" ca="1" si="13"/>
        <v>-7.3437771763305342E+26</v>
      </c>
      <c r="Q3670" s="56">
        <f t="shared" ca="1" si="14"/>
        <v>3.5984508164019618E+28</v>
      </c>
      <c r="R3670" s="57">
        <f t="shared" ca="1" si="15"/>
        <v>1</v>
      </c>
      <c r="S3670" s="8"/>
      <c r="T3670" s="8"/>
      <c r="U3670" s="8"/>
      <c r="V3670" s="8"/>
      <c r="W3670" s="8"/>
      <c r="X3670" s="8"/>
      <c r="Y3670" s="8"/>
      <c r="Z3670" s="8"/>
    </row>
    <row r="3671" spans="1:26" ht="15.75" customHeight="1">
      <c r="A3671" s="8"/>
      <c r="B3671" s="8"/>
      <c r="C3671" s="8"/>
      <c r="D3671" s="8"/>
      <c r="E3671" s="8"/>
      <c r="F3671" s="8"/>
      <c r="G3671" s="8"/>
      <c r="H3671" s="8"/>
      <c r="I3671" s="8"/>
      <c r="J3671" s="8"/>
      <c r="K3671" s="8"/>
      <c r="L3671" s="8"/>
      <c r="M3671" s="32"/>
      <c r="N3671" s="57" t="str">
        <f t="shared" si="17"/>
        <v/>
      </c>
      <c r="O3671" s="54">
        <f t="shared" ca="1" si="3"/>
        <v>39</v>
      </c>
      <c r="P3671" s="55">
        <f t="shared" ca="1" si="13"/>
        <v>1.4393803265607848E+27</v>
      </c>
      <c r="Q3671" s="56">
        <f t="shared" ca="1" si="14"/>
        <v>3.7423888490580402E+28</v>
      </c>
      <c r="R3671" s="57">
        <f t="shared" ca="1" si="15"/>
        <v>0</v>
      </c>
      <c r="S3671" s="8"/>
      <c r="T3671" s="8"/>
      <c r="U3671" s="8"/>
      <c r="V3671" s="8"/>
      <c r="W3671" s="8"/>
      <c r="X3671" s="8"/>
      <c r="Y3671" s="8"/>
      <c r="Z3671" s="8"/>
    </row>
    <row r="3672" spans="1:26" ht="15.75" customHeight="1">
      <c r="A3672" s="8"/>
      <c r="B3672" s="8"/>
      <c r="C3672" s="8"/>
      <c r="D3672" s="8"/>
      <c r="E3672" s="8"/>
      <c r="F3672" s="8"/>
      <c r="G3672" s="8"/>
      <c r="H3672" s="8"/>
      <c r="I3672" s="8"/>
      <c r="J3672" s="8"/>
      <c r="K3672" s="8"/>
      <c r="L3672" s="8"/>
      <c r="M3672" s="32"/>
      <c r="N3672" s="57" t="str">
        <f t="shared" si="17"/>
        <v/>
      </c>
      <c r="O3672" s="54">
        <f t="shared" ca="1" si="3"/>
        <v>100</v>
      </c>
      <c r="P3672" s="55">
        <f t="shared" ca="1" si="13"/>
        <v>-7.4847776981160803E+26</v>
      </c>
      <c r="Q3672" s="56">
        <f t="shared" ca="1" si="14"/>
        <v>3.6675410720768792E+28</v>
      </c>
      <c r="R3672" s="57">
        <f t="shared" ca="1" si="15"/>
        <v>1</v>
      </c>
      <c r="S3672" s="8"/>
      <c r="T3672" s="8"/>
      <c r="U3672" s="8"/>
      <c r="V3672" s="8"/>
      <c r="W3672" s="8"/>
      <c r="X3672" s="8"/>
      <c r="Y3672" s="8"/>
      <c r="Z3672" s="8"/>
    </row>
    <row r="3673" spans="1:26" ht="15.75" customHeight="1">
      <c r="A3673" s="8"/>
      <c r="B3673" s="8"/>
      <c r="C3673" s="8"/>
      <c r="D3673" s="8"/>
      <c r="E3673" s="8"/>
      <c r="F3673" s="8"/>
      <c r="G3673" s="8"/>
      <c r="H3673" s="8"/>
      <c r="I3673" s="8"/>
      <c r="J3673" s="8"/>
      <c r="K3673" s="8"/>
      <c r="L3673" s="8"/>
      <c r="M3673" s="32"/>
      <c r="N3673" s="57" t="str">
        <f t="shared" si="17"/>
        <v/>
      </c>
      <c r="O3673" s="54">
        <f t="shared" ca="1" si="3"/>
        <v>86</v>
      </c>
      <c r="P3673" s="55">
        <f t="shared" ca="1" si="13"/>
        <v>-7.3350821441537587E+26</v>
      </c>
      <c r="Q3673" s="56">
        <f t="shared" ca="1" si="14"/>
        <v>3.5941902506353418E+28</v>
      </c>
      <c r="R3673" s="57">
        <f t="shared" ca="1" si="15"/>
        <v>2</v>
      </c>
      <c r="S3673" s="8"/>
      <c r="T3673" s="8"/>
      <c r="U3673" s="8"/>
      <c r="V3673" s="8"/>
      <c r="W3673" s="8"/>
      <c r="X3673" s="8"/>
      <c r="Y3673" s="8"/>
      <c r="Z3673" s="8"/>
    </row>
    <row r="3674" spans="1:26" ht="15.75" customHeight="1">
      <c r="A3674" s="8"/>
      <c r="B3674" s="8"/>
      <c r="C3674" s="8"/>
      <c r="D3674" s="8"/>
      <c r="E3674" s="8"/>
      <c r="F3674" s="8"/>
      <c r="G3674" s="8"/>
      <c r="H3674" s="8"/>
      <c r="I3674" s="8"/>
      <c r="J3674" s="8"/>
      <c r="K3674" s="8"/>
      <c r="L3674" s="8"/>
      <c r="M3674" s="32"/>
      <c r="N3674" s="57" t="str">
        <f t="shared" si="17"/>
        <v/>
      </c>
      <c r="O3674" s="54">
        <f t="shared" ca="1" si="3"/>
        <v>49</v>
      </c>
      <c r="P3674" s="55">
        <f t="shared" ca="1" si="13"/>
        <v>1.4376761002541367E+27</v>
      </c>
      <c r="Q3674" s="56">
        <f t="shared" ca="1" si="14"/>
        <v>3.7379578606607556E+28</v>
      </c>
      <c r="R3674" s="57">
        <f t="shared" ca="1" si="15"/>
        <v>0</v>
      </c>
      <c r="S3674" s="8"/>
      <c r="T3674" s="8"/>
      <c r="U3674" s="8"/>
      <c r="V3674" s="8"/>
      <c r="W3674" s="8"/>
      <c r="X3674" s="8"/>
      <c r="Y3674" s="8"/>
      <c r="Z3674" s="8"/>
    </row>
    <row r="3675" spans="1:26" ht="15.75" customHeight="1">
      <c r="A3675" s="8"/>
      <c r="B3675" s="8"/>
      <c r="C3675" s="8"/>
      <c r="D3675" s="8"/>
      <c r="E3675" s="8"/>
      <c r="F3675" s="8"/>
      <c r="G3675" s="8"/>
      <c r="H3675" s="8"/>
      <c r="I3675" s="8"/>
      <c r="J3675" s="8"/>
      <c r="K3675" s="8"/>
      <c r="L3675" s="8"/>
      <c r="M3675" s="32"/>
      <c r="N3675" s="57" t="str">
        <f t="shared" si="17"/>
        <v/>
      </c>
      <c r="O3675" s="54">
        <f t="shared" ca="1" si="3"/>
        <v>92</v>
      </c>
      <c r="P3675" s="55">
        <f t="shared" ca="1" si="13"/>
        <v>-7.4759157213215115E+26</v>
      </c>
      <c r="Q3675" s="56">
        <f t="shared" ca="1" si="14"/>
        <v>3.6631987034475407E+28</v>
      </c>
      <c r="R3675" s="57">
        <f t="shared" ca="1" si="15"/>
        <v>1</v>
      </c>
      <c r="S3675" s="8"/>
      <c r="T3675" s="8"/>
      <c r="U3675" s="8"/>
      <c r="V3675" s="8"/>
      <c r="W3675" s="8"/>
      <c r="X3675" s="8"/>
      <c r="Y3675" s="8"/>
      <c r="Z3675" s="8"/>
    </row>
    <row r="3676" spans="1:26" ht="15.75" customHeight="1">
      <c r="A3676" s="8"/>
      <c r="B3676" s="8"/>
      <c r="C3676" s="8"/>
      <c r="D3676" s="8"/>
      <c r="E3676" s="8"/>
      <c r="F3676" s="8"/>
      <c r="G3676" s="8"/>
      <c r="H3676" s="8"/>
      <c r="I3676" s="8"/>
      <c r="J3676" s="8"/>
      <c r="K3676" s="8"/>
      <c r="L3676" s="8"/>
      <c r="M3676" s="32"/>
      <c r="N3676" s="57" t="str">
        <f t="shared" si="17"/>
        <v/>
      </c>
      <c r="O3676" s="54">
        <f t="shared" ca="1" si="3"/>
        <v>30</v>
      </c>
      <c r="P3676" s="55">
        <f t="shared" ca="1" si="13"/>
        <v>1.4652794813790164E+27</v>
      </c>
      <c r="Q3676" s="56">
        <f t="shared" ca="1" si="14"/>
        <v>3.8097266515854424E+28</v>
      </c>
      <c r="R3676" s="57">
        <f t="shared" ca="1" si="15"/>
        <v>0</v>
      </c>
      <c r="S3676" s="8"/>
      <c r="T3676" s="8"/>
      <c r="U3676" s="8"/>
      <c r="V3676" s="8"/>
      <c r="W3676" s="8"/>
      <c r="X3676" s="8"/>
      <c r="Y3676" s="8"/>
      <c r="Z3676" s="8"/>
    </row>
    <row r="3677" spans="1:26" ht="15.75" customHeight="1">
      <c r="A3677" s="8"/>
      <c r="B3677" s="8"/>
      <c r="C3677" s="8"/>
      <c r="D3677" s="8"/>
      <c r="E3677" s="8"/>
      <c r="F3677" s="8"/>
      <c r="G3677" s="8"/>
      <c r="H3677" s="8"/>
      <c r="I3677" s="8"/>
      <c r="J3677" s="8"/>
      <c r="K3677" s="8"/>
      <c r="L3677" s="8"/>
      <c r="M3677" s="32"/>
      <c r="N3677" s="57" t="str">
        <f t="shared" si="17"/>
        <v/>
      </c>
      <c r="O3677" s="54">
        <f t="shared" ca="1" si="3"/>
        <v>15</v>
      </c>
      <c r="P3677" s="55">
        <f t="shared" ca="1" si="13"/>
        <v>1.5238906606341771E+27</v>
      </c>
      <c r="Q3677" s="56">
        <f t="shared" ca="1" si="14"/>
        <v>3.9621157176488601E+28</v>
      </c>
      <c r="R3677" s="57">
        <f t="shared" ca="1" si="15"/>
        <v>0</v>
      </c>
      <c r="S3677" s="8"/>
      <c r="T3677" s="8"/>
      <c r="U3677" s="8"/>
      <c r="V3677" s="8"/>
      <c r="W3677" s="8"/>
      <c r="X3677" s="8"/>
      <c r="Y3677" s="8"/>
      <c r="Z3677" s="8"/>
    </row>
    <row r="3678" spans="1:26" ht="15.75" customHeight="1">
      <c r="A3678" s="8"/>
      <c r="B3678" s="8"/>
      <c r="C3678" s="8"/>
      <c r="D3678" s="8"/>
      <c r="E3678" s="8"/>
      <c r="F3678" s="8"/>
      <c r="G3678" s="8"/>
      <c r="H3678" s="8"/>
      <c r="I3678" s="8"/>
      <c r="J3678" s="8"/>
      <c r="K3678" s="8"/>
      <c r="L3678" s="8"/>
      <c r="M3678" s="32"/>
      <c r="N3678" s="57" t="str">
        <f t="shared" si="17"/>
        <v/>
      </c>
      <c r="O3678" s="54">
        <f t="shared" ca="1" si="3"/>
        <v>35</v>
      </c>
      <c r="P3678" s="55">
        <f t="shared" ca="1" si="13"/>
        <v>1.5848462870595442E+27</v>
      </c>
      <c r="Q3678" s="56">
        <f t="shared" ca="1" si="14"/>
        <v>4.1206003463548145E+28</v>
      </c>
      <c r="R3678" s="57">
        <f t="shared" ca="1" si="15"/>
        <v>0</v>
      </c>
      <c r="S3678" s="8"/>
      <c r="T3678" s="8"/>
      <c r="U3678" s="8"/>
      <c r="V3678" s="8"/>
      <c r="W3678" s="8"/>
      <c r="X3678" s="8"/>
      <c r="Y3678" s="8"/>
      <c r="Z3678" s="8"/>
    </row>
    <row r="3679" spans="1:26" ht="15.75" customHeight="1">
      <c r="A3679" s="8"/>
      <c r="B3679" s="8"/>
      <c r="C3679" s="8"/>
      <c r="D3679" s="8"/>
      <c r="E3679" s="8"/>
      <c r="F3679" s="8"/>
      <c r="G3679" s="8"/>
      <c r="H3679" s="8"/>
      <c r="I3679" s="8"/>
      <c r="J3679" s="8"/>
      <c r="K3679" s="8"/>
      <c r="L3679" s="8"/>
      <c r="M3679" s="32"/>
      <c r="N3679" s="57" t="str">
        <f t="shared" si="17"/>
        <v/>
      </c>
      <c r="O3679" s="54">
        <f t="shared" ca="1" si="3"/>
        <v>24</v>
      </c>
      <c r="P3679" s="55">
        <f t="shared" ca="1" si="13"/>
        <v>1.6482401385419258E+27</v>
      </c>
      <c r="Q3679" s="56">
        <f t="shared" ca="1" si="14"/>
        <v>4.2854243602090072E+28</v>
      </c>
      <c r="R3679" s="57">
        <f t="shared" ca="1" si="15"/>
        <v>0</v>
      </c>
      <c r="S3679" s="8"/>
      <c r="T3679" s="8"/>
      <c r="U3679" s="8"/>
      <c r="V3679" s="8"/>
      <c r="W3679" s="8"/>
      <c r="X3679" s="8"/>
      <c r="Y3679" s="8"/>
      <c r="Z3679" s="8"/>
    </row>
    <row r="3680" spans="1:26" ht="15.75" customHeight="1">
      <c r="A3680" s="8"/>
      <c r="B3680" s="8"/>
      <c r="C3680" s="8"/>
      <c r="D3680" s="8"/>
      <c r="E3680" s="8"/>
      <c r="F3680" s="8"/>
      <c r="G3680" s="8"/>
      <c r="H3680" s="8"/>
      <c r="I3680" s="8"/>
      <c r="J3680" s="8"/>
      <c r="K3680" s="8"/>
      <c r="L3680" s="8"/>
      <c r="M3680" s="32"/>
      <c r="N3680" s="57" t="str">
        <f t="shared" si="17"/>
        <v/>
      </c>
      <c r="O3680" s="54">
        <f t="shared" ca="1" si="3"/>
        <v>75</v>
      </c>
      <c r="P3680" s="55">
        <f t="shared" ca="1" si="13"/>
        <v>-8.5708487204180151E+26</v>
      </c>
      <c r="Q3680" s="56">
        <f t="shared" ca="1" si="14"/>
        <v>4.1997158730048273E+28</v>
      </c>
      <c r="R3680" s="57">
        <f t="shared" ca="1" si="15"/>
        <v>1</v>
      </c>
      <c r="S3680" s="8"/>
      <c r="T3680" s="8"/>
      <c r="U3680" s="8"/>
      <c r="V3680" s="8"/>
      <c r="W3680" s="8"/>
      <c r="X3680" s="8"/>
      <c r="Y3680" s="8"/>
      <c r="Z3680" s="8"/>
    </row>
    <row r="3681" spans="1:26" ht="15.75" customHeight="1">
      <c r="A3681" s="8"/>
      <c r="B3681" s="8"/>
      <c r="C3681" s="8"/>
      <c r="D3681" s="8"/>
      <c r="E3681" s="8"/>
      <c r="F3681" s="8"/>
      <c r="G3681" s="8"/>
      <c r="H3681" s="8"/>
      <c r="I3681" s="8"/>
      <c r="J3681" s="8"/>
      <c r="K3681" s="8"/>
      <c r="L3681" s="8"/>
      <c r="M3681" s="32"/>
      <c r="N3681" s="57" t="str">
        <f t="shared" si="17"/>
        <v/>
      </c>
      <c r="O3681" s="54">
        <f t="shared" ca="1" si="3"/>
        <v>46</v>
      </c>
      <c r="P3681" s="55">
        <f t="shared" ca="1" si="13"/>
        <v>1.6798863492019311E+27</v>
      </c>
      <c r="Q3681" s="56">
        <f t="shared" ca="1" si="14"/>
        <v>4.3677045079250205E+28</v>
      </c>
      <c r="R3681" s="57">
        <f t="shared" ca="1" si="15"/>
        <v>0</v>
      </c>
      <c r="S3681" s="8"/>
      <c r="T3681" s="8"/>
      <c r="U3681" s="8"/>
      <c r="V3681" s="8"/>
      <c r="W3681" s="8"/>
      <c r="X3681" s="8"/>
      <c r="Y3681" s="8"/>
      <c r="Z3681" s="8"/>
    </row>
    <row r="3682" spans="1:26" ht="15.75" customHeight="1">
      <c r="A3682" s="8"/>
      <c r="B3682" s="8"/>
      <c r="C3682" s="8"/>
      <c r="D3682" s="8"/>
      <c r="E3682" s="8"/>
      <c r="F3682" s="8"/>
      <c r="G3682" s="8"/>
      <c r="H3682" s="8"/>
      <c r="I3682" s="8"/>
      <c r="J3682" s="8"/>
      <c r="K3682" s="8"/>
      <c r="L3682" s="8"/>
      <c r="M3682" s="32"/>
      <c r="N3682" s="57" t="str">
        <f t="shared" si="17"/>
        <v/>
      </c>
      <c r="O3682" s="54">
        <f t="shared" ca="1" si="3"/>
        <v>48</v>
      </c>
      <c r="P3682" s="55">
        <f t="shared" ca="1" si="13"/>
        <v>1.7470818031700081E+27</v>
      </c>
      <c r="Q3682" s="56">
        <f t="shared" ca="1" si="14"/>
        <v>4.5424126882420213E+28</v>
      </c>
      <c r="R3682" s="57">
        <f t="shared" ca="1" si="15"/>
        <v>0</v>
      </c>
      <c r="S3682" s="8"/>
      <c r="T3682" s="8"/>
      <c r="U3682" s="8"/>
      <c r="V3682" s="8"/>
      <c r="W3682" s="8"/>
      <c r="X3682" s="8"/>
      <c r="Y3682" s="8"/>
      <c r="Z3682" s="8"/>
    </row>
    <row r="3683" spans="1:26" ht="15.75" customHeight="1">
      <c r="A3683" s="8"/>
      <c r="B3683" s="8"/>
      <c r="C3683" s="8"/>
      <c r="D3683" s="8"/>
      <c r="E3683" s="8"/>
      <c r="F3683" s="8"/>
      <c r="G3683" s="8"/>
      <c r="H3683" s="8"/>
      <c r="I3683" s="8"/>
      <c r="J3683" s="8"/>
      <c r="K3683" s="8"/>
      <c r="L3683" s="8"/>
      <c r="M3683" s="32"/>
      <c r="N3683" s="57" t="str">
        <f t="shared" si="17"/>
        <v/>
      </c>
      <c r="O3683" s="54">
        <f t="shared" ca="1" si="3"/>
        <v>84</v>
      </c>
      <c r="P3683" s="55">
        <f t="shared" ca="1" si="13"/>
        <v>-9.0848253764840428E+26</v>
      </c>
      <c r="Q3683" s="56">
        <f t="shared" ca="1" si="14"/>
        <v>4.4515644344771809E+28</v>
      </c>
      <c r="R3683" s="57">
        <f t="shared" ca="1" si="15"/>
        <v>1</v>
      </c>
      <c r="S3683" s="8"/>
      <c r="T3683" s="8"/>
      <c r="U3683" s="8"/>
      <c r="V3683" s="8"/>
      <c r="W3683" s="8"/>
      <c r="X3683" s="8"/>
      <c r="Y3683" s="8"/>
      <c r="Z3683" s="8"/>
    </row>
    <row r="3684" spans="1:26" ht="15.75" customHeight="1">
      <c r="A3684" s="8"/>
      <c r="B3684" s="8"/>
      <c r="C3684" s="8"/>
      <c r="D3684" s="8"/>
      <c r="E3684" s="8"/>
      <c r="F3684" s="8"/>
      <c r="G3684" s="8"/>
      <c r="H3684" s="8"/>
      <c r="I3684" s="8"/>
      <c r="J3684" s="8"/>
      <c r="K3684" s="8"/>
      <c r="L3684" s="8"/>
      <c r="M3684" s="32"/>
      <c r="N3684" s="57" t="str">
        <f t="shared" si="17"/>
        <v/>
      </c>
      <c r="O3684" s="54">
        <f t="shared" ca="1" si="3"/>
        <v>54</v>
      </c>
      <c r="P3684" s="55">
        <f t="shared" ca="1" si="13"/>
        <v>1.7806257737908723E+27</v>
      </c>
      <c r="Q3684" s="56">
        <f t="shared" ca="1" si="14"/>
        <v>4.6296270118562683E+28</v>
      </c>
      <c r="R3684" s="57">
        <f t="shared" ca="1" si="15"/>
        <v>0</v>
      </c>
      <c r="S3684" s="8"/>
      <c r="T3684" s="8"/>
      <c r="U3684" s="8"/>
      <c r="V3684" s="8"/>
      <c r="W3684" s="8"/>
      <c r="X3684" s="8"/>
      <c r="Y3684" s="8"/>
      <c r="Z3684" s="8"/>
    </row>
    <row r="3685" spans="1:26" ht="15.75" customHeight="1">
      <c r="A3685" s="8"/>
      <c r="B3685" s="8"/>
      <c r="C3685" s="8"/>
      <c r="D3685" s="8"/>
      <c r="E3685" s="8"/>
      <c r="F3685" s="8"/>
      <c r="G3685" s="8"/>
      <c r="H3685" s="8"/>
      <c r="I3685" s="8"/>
      <c r="J3685" s="8"/>
      <c r="K3685" s="8"/>
      <c r="L3685" s="8"/>
      <c r="M3685" s="32"/>
      <c r="N3685" s="57" t="str">
        <f t="shared" si="17"/>
        <v/>
      </c>
      <c r="O3685" s="54">
        <f t="shared" ca="1" si="3"/>
        <v>11</v>
      </c>
      <c r="P3685" s="55">
        <f t="shared" ca="1" si="13"/>
        <v>1.8518508047425075E+27</v>
      </c>
      <c r="Q3685" s="56">
        <f t="shared" ca="1" si="14"/>
        <v>4.8148120923305186E+28</v>
      </c>
      <c r="R3685" s="57">
        <f t="shared" ca="1" si="15"/>
        <v>0</v>
      </c>
      <c r="S3685" s="8"/>
      <c r="T3685" s="8"/>
      <c r="U3685" s="8"/>
      <c r="V3685" s="8"/>
      <c r="W3685" s="8"/>
      <c r="X3685" s="8"/>
      <c r="Y3685" s="8"/>
      <c r="Z3685" s="8"/>
    </row>
    <row r="3686" spans="1:26" ht="15.75" customHeight="1">
      <c r="A3686" s="8"/>
      <c r="B3686" s="8"/>
      <c r="C3686" s="8"/>
      <c r="D3686" s="8"/>
      <c r="E3686" s="8"/>
      <c r="F3686" s="8"/>
      <c r="G3686" s="8"/>
      <c r="H3686" s="8"/>
      <c r="I3686" s="8"/>
      <c r="J3686" s="8"/>
      <c r="K3686" s="8"/>
      <c r="L3686" s="8"/>
      <c r="M3686" s="32"/>
      <c r="N3686" s="57" t="str">
        <f t="shared" si="17"/>
        <v/>
      </c>
      <c r="O3686" s="54">
        <f t="shared" ca="1" si="3"/>
        <v>15</v>
      </c>
      <c r="P3686" s="55">
        <f t="shared" ca="1" si="13"/>
        <v>1.9259248369322075E+27</v>
      </c>
      <c r="Q3686" s="56">
        <f t="shared" ca="1" si="14"/>
        <v>5.0074045760237396E+28</v>
      </c>
      <c r="R3686" s="57">
        <f t="shared" ca="1" si="15"/>
        <v>0</v>
      </c>
      <c r="S3686" s="8"/>
      <c r="T3686" s="8"/>
      <c r="U3686" s="8"/>
      <c r="V3686" s="8"/>
      <c r="W3686" s="8"/>
      <c r="X3686" s="8"/>
      <c r="Y3686" s="8"/>
      <c r="Z3686" s="8"/>
    </row>
    <row r="3687" spans="1:26" ht="15.75" customHeight="1">
      <c r="A3687" s="8"/>
      <c r="B3687" s="8"/>
      <c r="C3687" s="8"/>
      <c r="D3687" s="8"/>
      <c r="E3687" s="8"/>
      <c r="F3687" s="8"/>
      <c r="G3687" s="8"/>
      <c r="H3687" s="8"/>
      <c r="I3687" s="8"/>
      <c r="J3687" s="8"/>
      <c r="K3687" s="8"/>
      <c r="L3687" s="8"/>
      <c r="M3687" s="32"/>
      <c r="N3687" s="57" t="str">
        <f t="shared" si="17"/>
        <v/>
      </c>
      <c r="O3687" s="54">
        <f t="shared" ca="1" si="3"/>
        <v>22</v>
      </c>
      <c r="P3687" s="55">
        <f t="shared" ca="1" si="13"/>
        <v>2.002961830409496E+27</v>
      </c>
      <c r="Q3687" s="56">
        <f t="shared" ca="1" si="14"/>
        <v>5.2077007590646889E+28</v>
      </c>
      <c r="R3687" s="57">
        <f t="shared" ca="1" si="15"/>
        <v>0</v>
      </c>
      <c r="S3687" s="8"/>
      <c r="T3687" s="8"/>
      <c r="U3687" s="8"/>
      <c r="V3687" s="8"/>
      <c r="W3687" s="8"/>
      <c r="X3687" s="8"/>
      <c r="Y3687" s="8"/>
      <c r="Z3687" s="8"/>
    </row>
    <row r="3688" spans="1:26" ht="15.75" customHeight="1">
      <c r="A3688" s="8"/>
      <c r="B3688" s="8"/>
      <c r="C3688" s="8"/>
      <c r="D3688" s="8"/>
      <c r="E3688" s="8"/>
      <c r="F3688" s="8"/>
      <c r="G3688" s="8"/>
      <c r="H3688" s="8"/>
      <c r="I3688" s="8"/>
      <c r="J3688" s="8"/>
      <c r="K3688" s="8"/>
      <c r="L3688" s="8"/>
      <c r="M3688" s="32"/>
      <c r="N3688" s="57" t="str">
        <f t="shared" si="17"/>
        <v/>
      </c>
      <c r="O3688" s="54">
        <f t="shared" ca="1" si="3"/>
        <v>31</v>
      </c>
      <c r="P3688" s="55">
        <f t="shared" ca="1" si="13"/>
        <v>2.0830803036258756E+27</v>
      </c>
      <c r="Q3688" s="56">
        <f t="shared" ca="1" si="14"/>
        <v>5.4160087894272768E+28</v>
      </c>
      <c r="R3688" s="57">
        <f t="shared" ca="1" si="15"/>
        <v>0</v>
      </c>
      <c r="S3688" s="8"/>
      <c r="T3688" s="8"/>
      <c r="U3688" s="8"/>
      <c r="V3688" s="8"/>
      <c r="W3688" s="8"/>
      <c r="X3688" s="8"/>
      <c r="Y3688" s="8"/>
      <c r="Z3688" s="8"/>
    </row>
    <row r="3689" spans="1:26" ht="15.75" customHeight="1">
      <c r="A3689" s="8"/>
      <c r="B3689" s="8"/>
      <c r="C3689" s="8"/>
      <c r="D3689" s="8"/>
      <c r="E3689" s="8"/>
      <c r="F3689" s="8"/>
      <c r="G3689" s="8"/>
      <c r="H3689" s="8"/>
      <c r="I3689" s="8"/>
      <c r="J3689" s="8"/>
      <c r="K3689" s="8"/>
      <c r="L3689" s="8"/>
      <c r="M3689" s="32"/>
      <c r="N3689" s="57" t="str">
        <f t="shared" si="17"/>
        <v/>
      </c>
      <c r="O3689" s="54">
        <f t="shared" ca="1" si="3"/>
        <v>68</v>
      </c>
      <c r="P3689" s="55">
        <f t="shared" ca="1" si="13"/>
        <v>-1.0832017578854554E+27</v>
      </c>
      <c r="Q3689" s="56">
        <f t="shared" ca="1" si="14"/>
        <v>5.3076886136387312E+28</v>
      </c>
      <c r="R3689" s="57">
        <f t="shared" ca="1" si="15"/>
        <v>1</v>
      </c>
      <c r="S3689" s="8"/>
      <c r="T3689" s="8"/>
      <c r="U3689" s="8"/>
      <c r="V3689" s="8"/>
      <c r="W3689" s="8"/>
      <c r="X3689" s="8"/>
      <c r="Y3689" s="8"/>
      <c r="Z3689" s="8"/>
    </row>
    <row r="3690" spans="1:26" ht="15.75" customHeight="1">
      <c r="A3690" s="8"/>
      <c r="B3690" s="8"/>
      <c r="C3690" s="8"/>
      <c r="D3690" s="8"/>
      <c r="E3690" s="8"/>
      <c r="F3690" s="8"/>
      <c r="G3690" s="8"/>
      <c r="H3690" s="8"/>
      <c r="I3690" s="8"/>
      <c r="J3690" s="8"/>
      <c r="K3690" s="8"/>
      <c r="L3690" s="8"/>
      <c r="M3690" s="32"/>
      <c r="N3690" s="57" t="str">
        <f t="shared" si="17"/>
        <v/>
      </c>
      <c r="O3690" s="54">
        <f t="shared" ca="1" si="3"/>
        <v>9</v>
      </c>
      <c r="P3690" s="55">
        <f t="shared" ca="1" si="13"/>
        <v>2.1230754454554926E+27</v>
      </c>
      <c r="Q3690" s="56">
        <f t="shared" ca="1" si="14"/>
        <v>5.5199961581842803E+28</v>
      </c>
      <c r="R3690" s="57">
        <f t="shared" ca="1" si="15"/>
        <v>0</v>
      </c>
      <c r="S3690" s="8"/>
      <c r="T3690" s="8"/>
      <c r="U3690" s="8"/>
      <c r="V3690" s="8"/>
      <c r="W3690" s="8"/>
      <c r="X3690" s="8"/>
      <c r="Y3690" s="8"/>
      <c r="Z3690" s="8"/>
    </row>
    <row r="3691" spans="1:26" ht="15.75" customHeight="1">
      <c r="A3691" s="8"/>
      <c r="B3691" s="8"/>
      <c r="C3691" s="8"/>
      <c r="D3691" s="8"/>
      <c r="E3691" s="8"/>
      <c r="F3691" s="8"/>
      <c r="G3691" s="8"/>
      <c r="H3691" s="8"/>
      <c r="I3691" s="8"/>
      <c r="J3691" s="8"/>
      <c r="K3691" s="8"/>
      <c r="L3691" s="8"/>
      <c r="M3691" s="32"/>
      <c r="N3691" s="57" t="str">
        <f t="shared" si="17"/>
        <v/>
      </c>
      <c r="O3691" s="54">
        <f t="shared" ca="1" si="3"/>
        <v>15</v>
      </c>
      <c r="P3691" s="55">
        <f t="shared" ca="1" si="13"/>
        <v>2.2079984632737122E+27</v>
      </c>
      <c r="Q3691" s="56">
        <f t="shared" ca="1" si="14"/>
        <v>5.7407960045116514E+28</v>
      </c>
      <c r="R3691" s="57">
        <f t="shared" ca="1" si="15"/>
        <v>0</v>
      </c>
      <c r="S3691" s="8"/>
      <c r="T3691" s="8"/>
      <c r="U3691" s="8"/>
      <c r="V3691" s="8"/>
      <c r="W3691" s="8"/>
      <c r="X3691" s="8"/>
      <c r="Y3691" s="8"/>
      <c r="Z3691" s="8"/>
    </row>
    <row r="3692" spans="1:26" ht="15.75" customHeight="1">
      <c r="A3692" s="8"/>
      <c r="B3692" s="8"/>
      <c r="C3692" s="8"/>
      <c r="D3692" s="8"/>
      <c r="E3692" s="8"/>
      <c r="F3692" s="8"/>
      <c r="G3692" s="8"/>
      <c r="H3692" s="8"/>
      <c r="I3692" s="8"/>
      <c r="J3692" s="8"/>
      <c r="K3692" s="8"/>
      <c r="L3692" s="8"/>
      <c r="M3692" s="32"/>
      <c r="N3692" s="57" t="str">
        <f t="shared" si="17"/>
        <v/>
      </c>
      <c r="O3692" s="54">
        <f t="shared" ca="1" si="3"/>
        <v>34</v>
      </c>
      <c r="P3692" s="55">
        <f t="shared" ca="1" si="13"/>
        <v>2.2963184018046606E+27</v>
      </c>
      <c r="Q3692" s="56">
        <f t="shared" ca="1" si="14"/>
        <v>5.9704278446921174E+28</v>
      </c>
      <c r="R3692" s="57">
        <f t="shared" ca="1" si="15"/>
        <v>0</v>
      </c>
      <c r="S3692" s="8"/>
      <c r="T3692" s="8"/>
      <c r="U3692" s="8"/>
      <c r="V3692" s="8"/>
      <c r="W3692" s="8"/>
      <c r="X3692" s="8"/>
      <c r="Y3692" s="8"/>
      <c r="Z3692" s="8"/>
    </row>
    <row r="3693" spans="1:26" ht="15.75" customHeight="1">
      <c r="A3693" s="8"/>
      <c r="B3693" s="8"/>
      <c r="C3693" s="8"/>
      <c r="D3693" s="8"/>
      <c r="E3693" s="8"/>
      <c r="F3693" s="8"/>
      <c r="G3693" s="8"/>
      <c r="H3693" s="8"/>
      <c r="I3693" s="8"/>
      <c r="J3693" s="8"/>
      <c r="K3693" s="8"/>
      <c r="L3693" s="8"/>
      <c r="M3693" s="32"/>
      <c r="N3693" s="57" t="str">
        <f t="shared" si="17"/>
        <v/>
      </c>
      <c r="O3693" s="54">
        <f t="shared" ca="1" si="3"/>
        <v>43</v>
      </c>
      <c r="P3693" s="55">
        <f t="shared" ca="1" si="13"/>
        <v>2.3881711378768471E+27</v>
      </c>
      <c r="Q3693" s="56">
        <f t="shared" ca="1" si="14"/>
        <v>6.2092449584798019E+28</v>
      </c>
      <c r="R3693" s="57">
        <f t="shared" ca="1" si="15"/>
        <v>0</v>
      </c>
      <c r="S3693" s="8"/>
      <c r="T3693" s="8"/>
      <c r="U3693" s="8"/>
      <c r="V3693" s="8"/>
      <c r="W3693" s="8"/>
      <c r="X3693" s="8"/>
      <c r="Y3693" s="8"/>
      <c r="Z3693" s="8"/>
    </row>
    <row r="3694" spans="1:26" ht="15.75" customHeight="1">
      <c r="A3694" s="8"/>
      <c r="B3694" s="8"/>
      <c r="C3694" s="8"/>
      <c r="D3694" s="8"/>
      <c r="E3694" s="8"/>
      <c r="F3694" s="8"/>
      <c r="G3694" s="8"/>
      <c r="H3694" s="8"/>
      <c r="I3694" s="8"/>
      <c r="J3694" s="8"/>
      <c r="K3694" s="8"/>
      <c r="L3694" s="8"/>
      <c r="M3694" s="32"/>
      <c r="N3694" s="57" t="str">
        <f t="shared" si="17"/>
        <v/>
      </c>
      <c r="O3694" s="54">
        <f t="shared" ca="1" si="3"/>
        <v>34</v>
      </c>
      <c r="P3694" s="55">
        <f t="shared" ca="1" si="13"/>
        <v>2.483697983391921E+27</v>
      </c>
      <c r="Q3694" s="56">
        <f t="shared" ca="1" si="14"/>
        <v>6.4576147568189937E+28</v>
      </c>
      <c r="R3694" s="57">
        <f t="shared" ca="1" si="15"/>
        <v>0</v>
      </c>
      <c r="S3694" s="8"/>
      <c r="T3694" s="8"/>
      <c r="U3694" s="8"/>
      <c r="V3694" s="8"/>
      <c r="W3694" s="8"/>
      <c r="X3694" s="8"/>
      <c r="Y3694" s="8"/>
      <c r="Z3694" s="8"/>
    </row>
    <row r="3695" spans="1:26" ht="15.75" customHeight="1">
      <c r="A3695" s="8"/>
      <c r="B3695" s="8"/>
      <c r="C3695" s="8"/>
      <c r="D3695" s="8"/>
      <c r="E3695" s="8"/>
      <c r="F3695" s="8"/>
      <c r="G3695" s="8"/>
      <c r="H3695" s="8"/>
      <c r="I3695" s="8"/>
      <c r="J3695" s="8"/>
      <c r="K3695" s="8"/>
      <c r="L3695" s="8"/>
      <c r="M3695" s="32"/>
      <c r="N3695" s="57" t="str">
        <f t="shared" si="17"/>
        <v/>
      </c>
      <c r="O3695" s="54">
        <f t="shared" ca="1" si="3"/>
        <v>43</v>
      </c>
      <c r="P3695" s="55">
        <f t="shared" ca="1" si="13"/>
        <v>2.5830459027275975E+27</v>
      </c>
      <c r="Q3695" s="56">
        <f t="shared" ca="1" si="14"/>
        <v>6.7159193470917539E+28</v>
      </c>
      <c r="R3695" s="57">
        <f t="shared" ca="1" si="15"/>
        <v>0</v>
      </c>
      <c r="S3695" s="8"/>
      <c r="T3695" s="8"/>
      <c r="U3695" s="8"/>
      <c r="V3695" s="8"/>
      <c r="W3695" s="8"/>
      <c r="X3695" s="8"/>
      <c r="Y3695" s="8"/>
      <c r="Z3695" s="8"/>
    </row>
    <row r="3696" spans="1:26" ht="15.75" customHeight="1">
      <c r="A3696" s="8"/>
      <c r="B3696" s="8"/>
      <c r="C3696" s="8"/>
      <c r="D3696" s="8"/>
      <c r="E3696" s="8"/>
      <c r="F3696" s="8"/>
      <c r="G3696" s="8"/>
      <c r="H3696" s="8"/>
      <c r="I3696" s="8"/>
      <c r="J3696" s="8"/>
      <c r="K3696" s="8"/>
      <c r="L3696" s="8"/>
      <c r="M3696" s="32"/>
      <c r="N3696" s="57" t="str">
        <f t="shared" si="17"/>
        <v/>
      </c>
      <c r="O3696" s="54">
        <f t="shared" ca="1" si="3"/>
        <v>43</v>
      </c>
      <c r="P3696" s="55">
        <f t="shared" ca="1" si="13"/>
        <v>2.6863677388367016E+27</v>
      </c>
      <c r="Q3696" s="56">
        <f t="shared" ca="1" si="14"/>
        <v>6.9845561209754243E+28</v>
      </c>
      <c r="R3696" s="57">
        <f t="shared" ca="1" si="15"/>
        <v>0</v>
      </c>
      <c r="S3696" s="8"/>
      <c r="T3696" s="8"/>
      <c r="U3696" s="8"/>
      <c r="V3696" s="8"/>
      <c r="W3696" s="8"/>
      <c r="X3696" s="8"/>
      <c r="Y3696" s="8"/>
      <c r="Z3696" s="8"/>
    </row>
    <row r="3697" spans="1:26" ht="15.75" customHeight="1">
      <c r="A3697" s="8"/>
      <c r="B3697" s="8"/>
      <c r="C3697" s="8"/>
      <c r="D3697" s="8"/>
      <c r="E3697" s="8"/>
      <c r="F3697" s="8"/>
      <c r="G3697" s="8"/>
      <c r="H3697" s="8"/>
      <c r="I3697" s="8"/>
      <c r="J3697" s="8"/>
      <c r="K3697" s="8"/>
      <c r="L3697" s="8"/>
      <c r="M3697" s="32"/>
      <c r="N3697" s="57" t="str">
        <f t="shared" si="17"/>
        <v/>
      </c>
      <c r="O3697" s="54">
        <f t="shared" ca="1" si="3"/>
        <v>24</v>
      </c>
      <c r="P3697" s="55">
        <f t="shared" ca="1" si="13"/>
        <v>2.7938224483901696E+27</v>
      </c>
      <c r="Q3697" s="56">
        <f t="shared" ca="1" si="14"/>
        <v>7.2639383658144411E+28</v>
      </c>
      <c r="R3697" s="57">
        <f t="shared" ca="1" si="15"/>
        <v>0</v>
      </c>
      <c r="S3697" s="8"/>
      <c r="T3697" s="8"/>
      <c r="U3697" s="8"/>
      <c r="V3697" s="8"/>
      <c r="W3697" s="8"/>
      <c r="X3697" s="8"/>
      <c r="Y3697" s="8"/>
      <c r="Z3697" s="8"/>
    </row>
    <row r="3698" spans="1:26" ht="15.75" customHeight="1">
      <c r="A3698" s="8"/>
      <c r="B3698" s="8"/>
      <c r="C3698" s="8"/>
      <c r="D3698" s="8"/>
      <c r="E3698" s="8"/>
      <c r="F3698" s="8"/>
      <c r="G3698" s="8"/>
      <c r="H3698" s="8"/>
      <c r="I3698" s="8"/>
      <c r="J3698" s="8"/>
      <c r="K3698" s="8"/>
      <c r="L3698" s="8"/>
      <c r="M3698" s="32"/>
      <c r="N3698" s="57" t="str">
        <f t="shared" si="17"/>
        <v/>
      </c>
      <c r="O3698" s="54">
        <f t="shared" ca="1" si="3"/>
        <v>90</v>
      </c>
      <c r="P3698" s="55">
        <f t="shared" ca="1" si="13"/>
        <v>-1.4527876731628884E+27</v>
      </c>
      <c r="Q3698" s="56">
        <f t="shared" ca="1" si="14"/>
        <v>7.1186595984981526E+28</v>
      </c>
      <c r="R3698" s="57">
        <f t="shared" ca="1" si="15"/>
        <v>1</v>
      </c>
      <c r="S3698" s="8"/>
      <c r="T3698" s="8"/>
      <c r="U3698" s="8"/>
      <c r="V3698" s="8"/>
      <c r="W3698" s="8"/>
      <c r="X3698" s="8"/>
      <c r="Y3698" s="8"/>
      <c r="Z3698" s="8"/>
    </row>
    <row r="3699" spans="1:26" ht="15.75" customHeight="1">
      <c r="A3699" s="8"/>
      <c r="B3699" s="8"/>
      <c r="C3699" s="8"/>
      <c r="D3699" s="8"/>
      <c r="E3699" s="8"/>
      <c r="F3699" s="8"/>
      <c r="G3699" s="8"/>
      <c r="H3699" s="8"/>
      <c r="I3699" s="8"/>
      <c r="J3699" s="8"/>
      <c r="K3699" s="8"/>
      <c r="L3699" s="8"/>
      <c r="M3699" s="32"/>
      <c r="N3699" s="57" t="str">
        <f t="shared" si="17"/>
        <v/>
      </c>
      <c r="O3699" s="54">
        <f t="shared" ca="1" si="3"/>
        <v>11</v>
      </c>
      <c r="P3699" s="55">
        <f t="shared" ca="1" si="13"/>
        <v>2.8474638393992609E+27</v>
      </c>
      <c r="Q3699" s="56">
        <f t="shared" ca="1" si="14"/>
        <v>7.4034059824380792E+28</v>
      </c>
      <c r="R3699" s="57">
        <f t="shared" ca="1" si="15"/>
        <v>0</v>
      </c>
      <c r="S3699" s="8"/>
      <c r="T3699" s="8"/>
      <c r="U3699" s="8"/>
      <c r="V3699" s="8"/>
      <c r="W3699" s="8"/>
      <c r="X3699" s="8"/>
      <c r="Y3699" s="8"/>
      <c r="Z3699" s="8"/>
    </row>
    <row r="3700" spans="1:26" ht="15.75" customHeight="1">
      <c r="A3700" s="8"/>
      <c r="B3700" s="8"/>
      <c r="C3700" s="8"/>
      <c r="D3700" s="8"/>
      <c r="E3700" s="8"/>
      <c r="F3700" s="8"/>
      <c r="G3700" s="8"/>
      <c r="H3700" s="8"/>
      <c r="I3700" s="8"/>
      <c r="J3700" s="8"/>
      <c r="K3700" s="8"/>
      <c r="L3700" s="8"/>
      <c r="M3700" s="32"/>
      <c r="N3700" s="57" t="str">
        <f t="shared" si="17"/>
        <v/>
      </c>
      <c r="O3700" s="54">
        <f t="shared" ca="1" si="3"/>
        <v>34</v>
      </c>
      <c r="P3700" s="55">
        <f t="shared" ca="1" si="13"/>
        <v>2.9613623929752317E+27</v>
      </c>
      <c r="Q3700" s="56">
        <f t="shared" ca="1" si="14"/>
        <v>7.6995422217356026E+28</v>
      </c>
      <c r="R3700" s="57">
        <f t="shared" ca="1" si="15"/>
        <v>0</v>
      </c>
      <c r="S3700" s="8"/>
      <c r="T3700" s="8"/>
      <c r="U3700" s="8"/>
      <c r="V3700" s="8"/>
      <c r="W3700" s="8"/>
      <c r="X3700" s="8"/>
      <c r="Y3700" s="8"/>
      <c r="Z3700" s="8"/>
    </row>
    <row r="3701" spans="1:26" ht="15.75" customHeight="1">
      <c r="A3701" s="8"/>
      <c r="B3701" s="8"/>
      <c r="C3701" s="8"/>
      <c r="D3701" s="8"/>
      <c r="E3701" s="8"/>
      <c r="F3701" s="8"/>
      <c r="G3701" s="8"/>
      <c r="H3701" s="8"/>
      <c r="I3701" s="8"/>
      <c r="J3701" s="8"/>
      <c r="K3701" s="8"/>
      <c r="L3701" s="8"/>
      <c r="M3701" s="32"/>
      <c r="N3701" s="57" t="str">
        <f t="shared" si="17"/>
        <v/>
      </c>
      <c r="O3701" s="54">
        <f t="shared" ca="1" si="3"/>
        <v>17</v>
      </c>
      <c r="P3701" s="55">
        <f t="shared" ca="1" si="13"/>
        <v>3.0798168886942411E+27</v>
      </c>
      <c r="Q3701" s="56">
        <f t="shared" ca="1" si="14"/>
        <v>8.0075239106050262E+28</v>
      </c>
      <c r="R3701" s="57">
        <f t="shared" ca="1" si="15"/>
        <v>0</v>
      </c>
      <c r="S3701" s="8"/>
      <c r="T3701" s="8"/>
      <c r="U3701" s="8"/>
      <c r="V3701" s="8"/>
      <c r="W3701" s="8"/>
      <c r="X3701" s="8"/>
      <c r="Y3701" s="8"/>
      <c r="Z3701" s="8"/>
    </row>
    <row r="3702" spans="1:26" ht="15.75" customHeight="1">
      <c r="A3702" s="8"/>
      <c r="B3702" s="8"/>
      <c r="C3702" s="8"/>
      <c r="D3702" s="8"/>
      <c r="E3702" s="8"/>
      <c r="F3702" s="8"/>
      <c r="G3702" s="8"/>
      <c r="H3702" s="8"/>
      <c r="I3702" s="8"/>
      <c r="J3702" s="8"/>
      <c r="K3702" s="8"/>
      <c r="L3702" s="8"/>
      <c r="M3702" s="32"/>
      <c r="N3702" s="57" t="str">
        <f t="shared" si="17"/>
        <v/>
      </c>
      <c r="O3702" s="54">
        <f t="shared" ca="1" si="3"/>
        <v>50</v>
      </c>
      <c r="P3702" s="55">
        <f t="shared" ca="1" si="13"/>
        <v>3.2030095642420103E+27</v>
      </c>
      <c r="Q3702" s="56">
        <f t="shared" ca="1" si="14"/>
        <v>8.3278248670292277E+28</v>
      </c>
      <c r="R3702" s="57">
        <f t="shared" ca="1" si="15"/>
        <v>0</v>
      </c>
      <c r="S3702" s="8"/>
      <c r="T3702" s="8"/>
      <c r="U3702" s="8"/>
      <c r="V3702" s="8"/>
      <c r="W3702" s="8"/>
      <c r="X3702" s="8"/>
      <c r="Y3702" s="8"/>
      <c r="Z3702" s="8"/>
    </row>
    <row r="3703" spans="1:26" ht="15.75" customHeight="1">
      <c r="A3703" s="8"/>
      <c r="B3703" s="8"/>
      <c r="C3703" s="8"/>
      <c r="D3703" s="8"/>
      <c r="E3703" s="8"/>
      <c r="F3703" s="8"/>
      <c r="G3703" s="8"/>
      <c r="H3703" s="8"/>
      <c r="I3703" s="8"/>
      <c r="J3703" s="8"/>
      <c r="K3703" s="8"/>
      <c r="L3703" s="8"/>
      <c r="M3703" s="32"/>
      <c r="N3703" s="57" t="str">
        <f t="shared" si="17"/>
        <v/>
      </c>
      <c r="O3703" s="54">
        <f t="shared" ca="1" si="3"/>
        <v>43</v>
      </c>
      <c r="P3703" s="55">
        <f t="shared" ca="1" si="13"/>
        <v>3.3311299468116913E+27</v>
      </c>
      <c r="Q3703" s="56">
        <f t="shared" ca="1" si="14"/>
        <v>8.6609378617103967E+28</v>
      </c>
      <c r="R3703" s="57">
        <f t="shared" ca="1" si="15"/>
        <v>0</v>
      </c>
      <c r="S3703" s="8"/>
      <c r="T3703" s="8"/>
      <c r="U3703" s="8"/>
      <c r="V3703" s="8"/>
      <c r="W3703" s="8"/>
      <c r="X3703" s="8"/>
      <c r="Y3703" s="8"/>
      <c r="Z3703" s="8"/>
    </row>
    <row r="3704" spans="1:26" ht="15.75" customHeight="1">
      <c r="A3704" s="8"/>
      <c r="B3704" s="8"/>
      <c r="C3704" s="8"/>
      <c r="D3704" s="8"/>
      <c r="E3704" s="8"/>
      <c r="F3704" s="8"/>
      <c r="G3704" s="8"/>
      <c r="H3704" s="8"/>
      <c r="I3704" s="8"/>
      <c r="J3704" s="8"/>
      <c r="K3704" s="8"/>
      <c r="L3704" s="8"/>
      <c r="M3704" s="32"/>
      <c r="N3704" s="57" t="str">
        <f t="shared" si="17"/>
        <v/>
      </c>
      <c r="O3704" s="54">
        <f t="shared" ca="1" si="3"/>
        <v>73</v>
      </c>
      <c r="P3704" s="55">
        <f t="shared" ca="1" si="13"/>
        <v>-1.7321875723420793E+27</v>
      </c>
      <c r="Q3704" s="56">
        <f t="shared" ca="1" si="14"/>
        <v>8.4877191044761887E+28</v>
      </c>
      <c r="R3704" s="57">
        <f t="shared" ca="1" si="15"/>
        <v>1</v>
      </c>
      <c r="S3704" s="8"/>
      <c r="T3704" s="8"/>
      <c r="U3704" s="8"/>
      <c r="V3704" s="8"/>
      <c r="W3704" s="8"/>
      <c r="X3704" s="8"/>
      <c r="Y3704" s="8"/>
      <c r="Z3704" s="8"/>
    </row>
    <row r="3705" spans="1:26" ht="15.75" customHeight="1">
      <c r="A3705" s="8"/>
      <c r="B3705" s="8"/>
      <c r="C3705" s="8"/>
      <c r="D3705" s="8"/>
      <c r="E3705" s="8"/>
      <c r="F3705" s="8"/>
      <c r="G3705" s="8"/>
      <c r="H3705" s="8"/>
      <c r="I3705" s="8"/>
      <c r="J3705" s="8"/>
      <c r="K3705" s="8"/>
      <c r="L3705" s="8"/>
      <c r="M3705" s="32"/>
      <c r="N3705" s="57" t="str">
        <f t="shared" si="17"/>
        <v/>
      </c>
      <c r="O3705" s="54">
        <f t="shared" ca="1" si="3"/>
        <v>12</v>
      </c>
      <c r="P3705" s="55">
        <f t="shared" ca="1" si="13"/>
        <v>3.3950876417904758E+27</v>
      </c>
      <c r="Q3705" s="56">
        <f t="shared" ca="1" si="14"/>
        <v>8.8272278686552364E+28</v>
      </c>
      <c r="R3705" s="57">
        <f t="shared" ca="1" si="15"/>
        <v>0</v>
      </c>
      <c r="S3705" s="8"/>
      <c r="T3705" s="8"/>
      <c r="U3705" s="8"/>
      <c r="V3705" s="8"/>
      <c r="W3705" s="8"/>
      <c r="X3705" s="8"/>
      <c r="Y3705" s="8"/>
      <c r="Z3705" s="8"/>
    </row>
    <row r="3706" spans="1:26" ht="15.75" customHeight="1">
      <c r="A3706" s="8"/>
      <c r="B3706" s="8"/>
      <c r="C3706" s="8"/>
      <c r="D3706" s="8"/>
      <c r="E3706" s="8"/>
      <c r="F3706" s="8"/>
      <c r="G3706" s="8"/>
      <c r="H3706" s="8"/>
      <c r="I3706" s="8"/>
      <c r="J3706" s="8"/>
      <c r="K3706" s="8"/>
      <c r="L3706" s="8"/>
      <c r="M3706" s="32"/>
      <c r="N3706" s="57" t="str">
        <f t="shared" si="17"/>
        <v/>
      </c>
      <c r="O3706" s="54">
        <f t="shared" ca="1" si="3"/>
        <v>16</v>
      </c>
      <c r="P3706" s="55">
        <f t="shared" ca="1" si="13"/>
        <v>3.5308911474620945E+27</v>
      </c>
      <c r="Q3706" s="56">
        <f t="shared" ca="1" si="14"/>
        <v>9.1803169834014461E+28</v>
      </c>
      <c r="R3706" s="57">
        <f t="shared" ca="1" si="15"/>
        <v>0</v>
      </c>
      <c r="S3706" s="8"/>
      <c r="T3706" s="8"/>
      <c r="U3706" s="8"/>
      <c r="V3706" s="8"/>
      <c r="W3706" s="8"/>
      <c r="X3706" s="8"/>
      <c r="Y3706" s="8"/>
      <c r="Z3706" s="8"/>
    </row>
    <row r="3707" spans="1:26" ht="15.75" customHeight="1">
      <c r="A3707" s="8"/>
      <c r="B3707" s="8"/>
      <c r="C3707" s="8"/>
      <c r="D3707" s="8"/>
      <c r="E3707" s="8"/>
      <c r="F3707" s="8"/>
      <c r="G3707" s="8"/>
      <c r="H3707" s="8"/>
      <c r="I3707" s="8"/>
      <c r="J3707" s="8"/>
      <c r="K3707" s="8"/>
      <c r="L3707" s="8"/>
      <c r="M3707" s="32"/>
      <c r="N3707" s="57" t="str">
        <f t="shared" si="17"/>
        <v/>
      </c>
      <c r="O3707" s="54">
        <f t="shared" ca="1" si="3"/>
        <v>17</v>
      </c>
      <c r="P3707" s="55">
        <f t="shared" ca="1" si="13"/>
        <v>3.6721267933605784E+27</v>
      </c>
      <c r="Q3707" s="56">
        <f t="shared" ca="1" si="14"/>
        <v>9.5475296627375036E+28</v>
      </c>
      <c r="R3707" s="57">
        <f t="shared" ca="1" si="15"/>
        <v>0</v>
      </c>
      <c r="S3707" s="8"/>
      <c r="T3707" s="8"/>
      <c r="U3707" s="8"/>
      <c r="V3707" s="8"/>
      <c r="W3707" s="8"/>
      <c r="X3707" s="8"/>
      <c r="Y3707" s="8"/>
      <c r="Z3707" s="8"/>
    </row>
    <row r="3708" spans="1:26" ht="15.75" customHeight="1">
      <c r="A3708" s="8"/>
      <c r="B3708" s="8"/>
      <c r="C3708" s="8"/>
      <c r="D3708" s="8"/>
      <c r="E3708" s="8"/>
      <c r="F3708" s="8"/>
      <c r="G3708" s="8"/>
      <c r="H3708" s="8"/>
      <c r="I3708" s="8"/>
      <c r="J3708" s="8"/>
      <c r="K3708" s="8"/>
      <c r="L3708" s="8"/>
      <c r="M3708" s="32"/>
      <c r="N3708" s="57" t="str">
        <f t="shared" si="17"/>
        <v/>
      </c>
      <c r="O3708" s="54">
        <f t="shared" ca="1" si="3"/>
        <v>85</v>
      </c>
      <c r="P3708" s="55">
        <f t="shared" ca="1" si="13"/>
        <v>-1.9095059325475008E+27</v>
      </c>
      <c r="Q3708" s="56">
        <f t="shared" ca="1" si="14"/>
        <v>9.3565790694827543E+28</v>
      </c>
      <c r="R3708" s="57">
        <f t="shared" ca="1" si="15"/>
        <v>1</v>
      </c>
      <c r="S3708" s="8"/>
      <c r="T3708" s="8"/>
      <c r="U3708" s="8"/>
      <c r="V3708" s="8"/>
      <c r="W3708" s="8"/>
      <c r="X3708" s="8"/>
      <c r="Y3708" s="8"/>
      <c r="Z3708" s="8"/>
    </row>
    <row r="3709" spans="1:26" ht="15.75" customHeight="1">
      <c r="A3709" s="8"/>
      <c r="B3709" s="8"/>
      <c r="C3709" s="8"/>
      <c r="D3709" s="8"/>
      <c r="E3709" s="8"/>
      <c r="F3709" s="8"/>
      <c r="G3709" s="8"/>
      <c r="H3709" s="8"/>
      <c r="I3709" s="8"/>
      <c r="J3709" s="8"/>
      <c r="K3709" s="8"/>
      <c r="L3709" s="8"/>
      <c r="M3709" s="32"/>
      <c r="N3709" s="57" t="str">
        <f t="shared" si="17"/>
        <v/>
      </c>
      <c r="O3709" s="54">
        <f t="shared" ca="1" si="3"/>
        <v>15</v>
      </c>
      <c r="P3709" s="55">
        <f t="shared" ca="1" si="13"/>
        <v>3.7426316277931017E+27</v>
      </c>
      <c r="Q3709" s="56">
        <f t="shared" ca="1" si="14"/>
        <v>9.7308422322620644E+28</v>
      </c>
      <c r="R3709" s="57">
        <f t="shared" ca="1" si="15"/>
        <v>0</v>
      </c>
      <c r="S3709" s="8"/>
      <c r="T3709" s="8"/>
      <c r="U3709" s="8"/>
      <c r="V3709" s="8"/>
      <c r="W3709" s="8"/>
      <c r="X3709" s="8"/>
      <c r="Y3709" s="8"/>
      <c r="Z3709" s="8"/>
    </row>
    <row r="3710" spans="1:26" ht="15.75" customHeight="1">
      <c r="A3710" s="8"/>
      <c r="B3710" s="8"/>
      <c r="C3710" s="8"/>
      <c r="D3710" s="8"/>
      <c r="E3710" s="8"/>
      <c r="F3710" s="8"/>
      <c r="G3710" s="8"/>
      <c r="H3710" s="8"/>
      <c r="I3710" s="8"/>
      <c r="J3710" s="8"/>
      <c r="K3710" s="8"/>
      <c r="L3710" s="8"/>
      <c r="M3710" s="32"/>
      <c r="N3710" s="57" t="str">
        <f t="shared" si="17"/>
        <v/>
      </c>
      <c r="O3710" s="54">
        <f t="shared" ca="1" si="3"/>
        <v>45</v>
      </c>
      <c r="P3710" s="55">
        <f t="shared" ca="1" si="13"/>
        <v>3.8923368929048256E+27</v>
      </c>
      <c r="Q3710" s="56">
        <f t="shared" ca="1" si="14"/>
        <v>1.0120075921552547E+29</v>
      </c>
      <c r="R3710" s="57">
        <f t="shared" ca="1" si="15"/>
        <v>0</v>
      </c>
      <c r="S3710" s="8"/>
      <c r="T3710" s="8"/>
      <c r="U3710" s="8"/>
      <c r="V3710" s="8"/>
      <c r="W3710" s="8"/>
      <c r="X3710" s="8"/>
      <c r="Y3710" s="8"/>
      <c r="Z3710" s="8"/>
    </row>
    <row r="3711" spans="1:26" ht="15.75" customHeight="1">
      <c r="A3711" s="8"/>
      <c r="B3711" s="8"/>
      <c r="C3711" s="8"/>
      <c r="D3711" s="8"/>
      <c r="E3711" s="8"/>
      <c r="F3711" s="8"/>
      <c r="G3711" s="8"/>
      <c r="H3711" s="8"/>
      <c r="I3711" s="8"/>
      <c r="J3711" s="8"/>
      <c r="K3711" s="8"/>
      <c r="L3711" s="8"/>
      <c r="M3711" s="32"/>
      <c r="N3711" s="57" t="str">
        <f t="shared" si="17"/>
        <v/>
      </c>
      <c r="O3711" s="54">
        <f t="shared" ca="1" si="3"/>
        <v>62</v>
      </c>
      <c r="P3711" s="55">
        <f t="shared" ca="1" si="13"/>
        <v>-2.0240151843105095E+27</v>
      </c>
      <c r="Q3711" s="56">
        <f t="shared" ca="1" si="14"/>
        <v>9.9176744031214957E+28</v>
      </c>
      <c r="R3711" s="57">
        <f t="shared" ca="1" si="15"/>
        <v>1</v>
      </c>
      <c r="S3711" s="8"/>
      <c r="T3711" s="8"/>
      <c r="U3711" s="8"/>
      <c r="V3711" s="8"/>
      <c r="W3711" s="8"/>
      <c r="X3711" s="8"/>
      <c r="Y3711" s="8"/>
      <c r="Z3711" s="8"/>
    </row>
    <row r="3712" spans="1:26" ht="15.75" customHeight="1">
      <c r="A3712" s="8"/>
      <c r="B3712" s="8"/>
      <c r="C3712" s="8"/>
      <c r="D3712" s="8"/>
      <c r="E3712" s="8"/>
      <c r="F3712" s="8"/>
      <c r="G3712" s="8"/>
      <c r="H3712" s="8"/>
      <c r="I3712" s="8"/>
      <c r="J3712" s="8"/>
      <c r="K3712" s="8"/>
      <c r="L3712" s="8"/>
      <c r="M3712" s="32"/>
      <c r="N3712" s="57" t="str">
        <f t="shared" si="17"/>
        <v/>
      </c>
      <c r="O3712" s="54">
        <f t="shared" ca="1" si="3"/>
        <v>29</v>
      </c>
      <c r="P3712" s="55">
        <f t="shared" ca="1" si="13"/>
        <v>3.9670697612485983E+27</v>
      </c>
      <c r="Q3712" s="56">
        <f t="shared" ca="1" si="14"/>
        <v>1.0314381379246356E+29</v>
      </c>
      <c r="R3712" s="57">
        <f t="shared" ca="1" si="15"/>
        <v>0</v>
      </c>
      <c r="S3712" s="8"/>
      <c r="T3712" s="8"/>
      <c r="U3712" s="8"/>
      <c r="V3712" s="8"/>
      <c r="W3712" s="8"/>
      <c r="X3712" s="8"/>
      <c r="Y3712" s="8"/>
      <c r="Z3712" s="8"/>
    </row>
    <row r="3713" spans="1:26" ht="15.75" customHeight="1">
      <c r="A3713" s="8"/>
      <c r="B3713" s="8"/>
      <c r="C3713" s="8"/>
      <c r="D3713" s="8"/>
      <c r="E3713" s="8"/>
      <c r="F3713" s="8"/>
      <c r="G3713" s="8"/>
      <c r="H3713" s="8"/>
      <c r="I3713" s="8"/>
      <c r="J3713" s="8"/>
      <c r="K3713" s="8"/>
      <c r="L3713" s="8"/>
      <c r="M3713" s="32"/>
      <c r="N3713" s="57" t="str">
        <f t="shared" si="17"/>
        <v/>
      </c>
      <c r="O3713" s="54">
        <f t="shared" ca="1" si="3"/>
        <v>40</v>
      </c>
      <c r="P3713" s="55">
        <f t="shared" ca="1" si="13"/>
        <v>4.1257525516985424E+27</v>
      </c>
      <c r="Q3713" s="56">
        <f t="shared" ca="1" si="14"/>
        <v>1.0726956634416211E+29</v>
      </c>
      <c r="R3713" s="57">
        <f t="shared" ca="1" si="15"/>
        <v>0</v>
      </c>
      <c r="S3713" s="8"/>
      <c r="T3713" s="8"/>
      <c r="U3713" s="8"/>
      <c r="V3713" s="8"/>
      <c r="W3713" s="8"/>
      <c r="X3713" s="8"/>
      <c r="Y3713" s="8"/>
      <c r="Z3713" s="8"/>
    </row>
    <row r="3714" spans="1:26" ht="15.75" customHeight="1">
      <c r="A3714" s="8"/>
      <c r="B3714" s="8"/>
      <c r="C3714" s="8"/>
      <c r="D3714" s="8"/>
      <c r="E3714" s="8"/>
      <c r="F3714" s="8"/>
      <c r="G3714" s="8"/>
      <c r="H3714" s="8"/>
      <c r="I3714" s="8"/>
      <c r="J3714" s="8"/>
      <c r="K3714" s="8"/>
      <c r="L3714" s="8"/>
      <c r="M3714" s="32"/>
      <c r="N3714" s="57" t="str">
        <f t="shared" si="17"/>
        <v/>
      </c>
      <c r="O3714" s="54">
        <f t="shared" ca="1" si="3"/>
        <v>13</v>
      </c>
      <c r="P3714" s="55">
        <f t="shared" ca="1" si="13"/>
        <v>4.2907826537664846E+27</v>
      </c>
      <c r="Q3714" s="56">
        <f t="shared" ca="1" si="14"/>
        <v>1.115603489979286E+29</v>
      </c>
      <c r="R3714" s="57">
        <f t="shared" ca="1" si="15"/>
        <v>0</v>
      </c>
      <c r="S3714" s="8"/>
      <c r="T3714" s="8"/>
      <c r="U3714" s="8"/>
      <c r="V3714" s="8"/>
      <c r="W3714" s="8"/>
      <c r="X3714" s="8"/>
      <c r="Y3714" s="8"/>
      <c r="Z3714" s="8"/>
    </row>
    <row r="3715" spans="1:26" ht="15.75" customHeight="1">
      <c r="A3715" s="8"/>
      <c r="B3715" s="8"/>
      <c r="C3715" s="8"/>
      <c r="D3715" s="8"/>
      <c r="E3715" s="8"/>
      <c r="F3715" s="8"/>
      <c r="G3715" s="8"/>
      <c r="H3715" s="8"/>
      <c r="I3715" s="8"/>
      <c r="J3715" s="8"/>
      <c r="K3715" s="8"/>
      <c r="L3715" s="8"/>
      <c r="M3715" s="32"/>
      <c r="N3715" s="57" t="str">
        <f t="shared" si="17"/>
        <v/>
      </c>
      <c r="O3715" s="54">
        <f t="shared" ca="1" si="3"/>
        <v>42</v>
      </c>
      <c r="P3715" s="55">
        <f t="shared" ca="1" si="13"/>
        <v>4.4624139599171439E+27</v>
      </c>
      <c r="Q3715" s="56">
        <f t="shared" ca="1" si="14"/>
        <v>1.1602276295784574E+29</v>
      </c>
      <c r="R3715" s="57">
        <f t="shared" ca="1" si="15"/>
        <v>0</v>
      </c>
      <c r="S3715" s="8"/>
      <c r="T3715" s="8"/>
      <c r="U3715" s="8"/>
      <c r="V3715" s="8"/>
      <c r="W3715" s="8"/>
      <c r="X3715" s="8"/>
      <c r="Y3715" s="8"/>
      <c r="Z3715" s="8"/>
    </row>
    <row r="3716" spans="1:26" ht="15.75" customHeight="1">
      <c r="A3716" s="8"/>
      <c r="B3716" s="8"/>
      <c r="C3716" s="8"/>
      <c r="D3716" s="8"/>
      <c r="E3716" s="8"/>
      <c r="F3716" s="8"/>
      <c r="G3716" s="8"/>
      <c r="H3716" s="8"/>
      <c r="I3716" s="8"/>
      <c r="J3716" s="8"/>
      <c r="K3716" s="8"/>
      <c r="L3716" s="8"/>
      <c r="M3716" s="32"/>
      <c r="N3716" s="57" t="str">
        <f t="shared" si="17"/>
        <v/>
      </c>
      <c r="O3716" s="54">
        <f t="shared" ca="1" si="3"/>
        <v>75</v>
      </c>
      <c r="P3716" s="55">
        <f t="shared" ca="1" si="13"/>
        <v>-2.3204552591569149E+27</v>
      </c>
      <c r="Q3716" s="56">
        <f t="shared" ca="1" si="14"/>
        <v>1.1370230769868883E+29</v>
      </c>
      <c r="R3716" s="57">
        <f t="shared" ca="1" si="15"/>
        <v>1</v>
      </c>
      <c r="S3716" s="8"/>
      <c r="T3716" s="8"/>
      <c r="U3716" s="8"/>
      <c r="V3716" s="8"/>
      <c r="W3716" s="8"/>
      <c r="X3716" s="8"/>
      <c r="Y3716" s="8"/>
      <c r="Z3716" s="8"/>
    </row>
    <row r="3717" spans="1:26" ht="15.75" customHeight="1">
      <c r="A3717" s="8"/>
      <c r="B3717" s="8"/>
      <c r="C3717" s="8"/>
      <c r="D3717" s="8"/>
      <c r="E3717" s="8"/>
      <c r="F3717" s="8"/>
      <c r="G3717" s="8"/>
      <c r="H3717" s="8"/>
      <c r="I3717" s="8"/>
      <c r="J3717" s="8"/>
      <c r="K3717" s="8"/>
      <c r="L3717" s="8"/>
      <c r="M3717" s="32"/>
      <c r="N3717" s="57" t="str">
        <f t="shared" si="17"/>
        <v/>
      </c>
      <c r="O3717" s="54">
        <f t="shared" ca="1" si="3"/>
        <v>38</v>
      </c>
      <c r="P3717" s="55">
        <f t="shared" ca="1" si="13"/>
        <v>4.5480923079475534E+27</v>
      </c>
      <c r="Q3717" s="56">
        <f t="shared" ca="1" si="14"/>
        <v>1.1825040000663639E+29</v>
      </c>
      <c r="R3717" s="57">
        <f t="shared" ca="1" si="15"/>
        <v>0</v>
      </c>
      <c r="S3717" s="8"/>
      <c r="T3717" s="8"/>
      <c r="U3717" s="8"/>
      <c r="V3717" s="8"/>
      <c r="W3717" s="8"/>
      <c r="X3717" s="8"/>
      <c r="Y3717" s="8"/>
      <c r="Z3717" s="8"/>
    </row>
    <row r="3718" spans="1:26" ht="15.75" customHeight="1">
      <c r="A3718" s="8"/>
      <c r="B3718" s="8"/>
      <c r="C3718" s="8"/>
      <c r="D3718" s="8"/>
      <c r="E3718" s="8"/>
      <c r="F3718" s="8"/>
      <c r="G3718" s="8"/>
      <c r="H3718" s="8"/>
      <c r="I3718" s="8"/>
      <c r="J3718" s="8"/>
      <c r="K3718" s="8"/>
      <c r="L3718" s="8"/>
      <c r="M3718" s="32"/>
      <c r="N3718" s="57" t="str">
        <f t="shared" si="17"/>
        <v/>
      </c>
      <c r="O3718" s="54">
        <f t="shared" ca="1" si="3"/>
        <v>36</v>
      </c>
      <c r="P3718" s="55">
        <f t="shared" ca="1" si="13"/>
        <v>4.7300160002654557E+27</v>
      </c>
      <c r="Q3718" s="56">
        <f t="shared" ca="1" si="14"/>
        <v>1.2298041600690184E+29</v>
      </c>
      <c r="R3718" s="57">
        <f t="shared" ca="1" si="15"/>
        <v>0</v>
      </c>
      <c r="S3718" s="8"/>
      <c r="T3718" s="8"/>
      <c r="U3718" s="8"/>
      <c r="V3718" s="8"/>
      <c r="W3718" s="8"/>
      <c r="X3718" s="8"/>
      <c r="Y3718" s="8"/>
      <c r="Z3718" s="8"/>
    </row>
    <row r="3719" spans="1:26" ht="15.75" customHeight="1">
      <c r="A3719" s="8"/>
      <c r="B3719" s="8"/>
      <c r="C3719" s="8"/>
      <c r="D3719" s="8"/>
      <c r="E3719" s="8"/>
      <c r="F3719" s="8"/>
      <c r="G3719" s="8"/>
      <c r="H3719" s="8"/>
      <c r="I3719" s="8"/>
      <c r="J3719" s="8"/>
      <c r="K3719" s="8"/>
      <c r="L3719" s="8"/>
      <c r="M3719" s="32"/>
      <c r="N3719" s="57" t="str">
        <f t="shared" si="17"/>
        <v/>
      </c>
      <c r="O3719" s="54">
        <f t="shared" ca="1" si="3"/>
        <v>55</v>
      </c>
      <c r="P3719" s="55">
        <f t="shared" ca="1" si="13"/>
        <v>4.9192166402760735E+27</v>
      </c>
      <c r="Q3719" s="56">
        <f t="shared" ca="1" si="14"/>
        <v>1.2789963264717792E+29</v>
      </c>
      <c r="R3719" s="57">
        <f t="shared" ca="1" si="15"/>
        <v>0</v>
      </c>
      <c r="S3719" s="8"/>
      <c r="T3719" s="8"/>
      <c r="U3719" s="8"/>
      <c r="V3719" s="8"/>
      <c r="W3719" s="8"/>
      <c r="X3719" s="8"/>
      <c r="Y3719" s="8"/>
      <c r="Z3719" s="8"/>
    </row>
    <row r="3720" spans="1:26" ht="15.75" customHeight="1">
      <c r="A3720" s="8"/>
      <c r="B3720" s="8"/>
      <c r="C3720" s="8"/>
      <c r="D3720" s="8"/>
      <c r="E3720" s="8"/>
      <c r="F3720" s="8"/>
      <c r="G3720" s="8"/>
      <c r="H3720" s="8"/>
      <c r="I3720" s="8"/>
      <c r="J3720" s="8"/>
      <c r="K3720" s="8"/>
      <c r="L3720" s="8"/>
      <c r="M3720" s="32"/>
      <c r="N3720" s="57" t="str">
        <f t="shared" si="17"/>
        <v/>
      </c>
      <c r="O3720" s="54">
        <f t="shared" ca="1" si="3"/>
        <v>1</v>
      </c>
      <c r="P3720" s="55">
        <f t="shared" ca="1" si="13"/>
        <v>5.1159853058871164E+27</v>
      </c>
      <c r="Q3720" s="56">
        <f t="shared" ca="1" si="14"/>
        <v>1.3301561795306503E+29</v>
      </c>
      <c r="R3720" s="57">
        <f t="shared" ca="1" si="15"/>
        <v>0</v>
      </c>
      <c r="S3720" s="8"/>
      <c r="T3720" s="8"/>
      <c r="U3720" s="8"/>
      <c r="V3720" s="8"/>
      <c r="W3720" s="8"/>
      <c r="X3720" s="8"/>
      <c r="Y3720" s="8"/>
      <c r="Z3720" s="8"/>
    </row>
    <row r="3721" spans="1:26" ht="15.75" customHeight="1">
      <c r="A3721" s="8"/>
      <c r="B3721" s="8"/>
      <c r="C3721" s="8"/>
      <c r="D3721" s="8"/>
      <c r="E3721" s="8"/>
      <c r="F3721" s="8"/>
      <c r="G3721" s="8"/>
      <c r="H3721" s="8"/>
      <c r="I3721" s="8"/>
      <c r="J3721" s="8"/>
      <c r="K3721" s="8"/>
      <c r="L3721" s="8"/>
      <c r="M3721" s="32"/>
      <c r="N3721" s="57" t="str">
        <f t="shared" si="17"/>
        <v/>
      </c>
      <c r="O3721" s="54">
        <f t="shared" ca="1" si="3"/>
        <v>43</v>
      </c>
      <c r="P3721" s="55">
        <f t="shared" ca="1" si="13"/>
        <v>5.3206247181226017E+27</v>
      </c>
      <c r="Q3721" s="56">
        <f t="shared" ca="1" si="14"/>
        <v>1.3833624267118764E+29</v>
      </c>
      <c r="R3721" s="57">
        <f t="shared" ca="1" si="15"/>
        <v>0</v>
      </c>
      <c r="S3721" s="8"/>
      <c r="T3721" s="8"/>
      <c r="U3721" s="8"/>
      <c r="V3721" s="8"/>
      <c r="W3721" s="8"/>
      <c r="X3721" s="8"/>
      <c r="Y3721" s="8"/>
      <c r="Z3721" s="8"/>
    </row>
    <row r="3722" spans="1:26" ht="15.75" customHeight="1">
      <c r="A3722" s="8"/>
      <c r="B3722" s="8"/>
      <c r="C3722" s="8"/>
      <c r="D3722" s="8"/>
      <c r="E3722" s="8"/>
      <c r="F3722" s="8"/>
      <c r="G3722" s="8"/>
      <c r="H3722" s="8"/>
      <c r="I3722" s="8"/>
      <c r="J3722" s="8"/>
      <c r="K3722" s="8"/>
      <c r="L3722" s="8"/>
      <c r="M3722" s="32"/>
      <c r="N3722" s="57" t="str">
        <f t="shared" si="17"/>
        <v/>
      </c>
      <c r="O3722" s="54">
        <f t="shared" ca="1" si="3"/>
        <v>26</v>
      </c>
      <c r="P3722" s="55">
        <f t="shared" ca="1" si="13"/>
        <v>5.5334497068475053E+27</v>
      </c>
      <c r="Q3722" s="56">
        <f t="shared" ca="1" si="14"/>
        <v>1.4386969237803514E+29</v>
      </c>
      <c r="R3722" s="57">
        <f t="shared" ca="1" si="15"/>
        <v>0</v>
      </c>
      <c r="S3722" s="8"/>
      <c r="T3722" s="8"/>
      <c r="U3722" s="8"/>
      <c r="V3722" s="8"/>
      <c r="W3722" s="8"/>
      <c r="X3722" s="8"/>
      <c r="Y3722" s="8"/>
      <c r="Z3722" s="8"/>
    </row>
    <row r="3723" spans="1:26" ht="15.75" customHeight="1">
      <c r="A3723" s="8"/>
      <c r="B3723" s="8"/>
      <c r="C3723" s="8"/>
      <c r="D3723" s="8"/>
      <c r="E3723" s="8"/>
      <c r="F3723" s="8"/>
      <c r="G3723" s="8"/>
      <c r="H3723" s="8"/>
      <c r="I3723" s="8"/>
      <c r="J3723" s="8"/>
      <c r="K3723" s="8"/>
      <c r="L3723" s="8"/>
      <c r="M3723" s="32"/>
      <c r="N3723" s="57" t="str">
        <f t="shared" si="17"/>
        <v/>
      </c>
      <c r="O3723" s="54">
        <f t="shared" ca="1" si="3"/>
        <v>63</v>
      </c>
      <c r="P3723" s="55">
        <f t="shared" ca="1" si="13"/>
        <v>-2.8773938475607029E+27</v>
      </c>
      <c r="Q3723" s="56">
        <f t="shared" ca="1" si="14"/>
        <v>1.4099229853047444E+29</v>
      </c>
      <c r="R3723" s="57">
        <f t="shared" ca="1" si="15"/>
        <v>1</v>
      </c>
      <c r="S3723" s="8"/>
      <c r="T3723" s="8"/>
      <c r="U3723" s="8"/>
      <c r="V3723" s="8"/>
      <c r="W3723" s="8"/>
      <c r="X3723" s="8"/>
      <c r="Y3723" s="8"/>
      <c r="Z3723" s="8"/>
    </row>
    <row r="3724" spans="1:26" ht="15.75" customHeight="1">
      <c r="A3724" s="8"/>
      <c r="B3724" s="8"/>
      <c r="C3724" s="8"/>
      <c r="D3724" s="8"/>
      <c r="E3724" s="8"/>
      <c r="F3724" s="8"/>
      <c r="G3724" s="8"/>
      <c r="H3724" s="8"/>
      <c r="I3724" s="8"/>
      <c r="J3724" s="8"/>
      <c r="K3724" s="8"/>
      <c r="L3724" s="8"/>
      <c r="M3724" s="32"/>
      <c r="N3724" s="57" t="str">
        <f t="shared" si="17"/>
        <v/>
      </c>
      <c r="O3724" s="54">
        <f t="shared" ca="1" si="3"/>
        <v>51</v>
      </c>
      <c r="P3724" s="55">
        <f t="shared" ca="1" si="13"/>
        <v>5.6396919412189779E+27</v>
      </c>
      <c r="Q3724" s="56">
        <f t="shared" ca="1" si="14"/>
        <v>1.4663199047169342E+29</v>
      </c>
      <c r="R3724" s="57">
        <f t="shared" ca="1" si="15"/>
        <v>0</v>
      </c>
      <c r="S3724" s="8"/>
      <c r="T3724" s="8"/>
      <c r="U3724" s="8"/>
      <c r="V3724" s="8"/>
      <c r="W3724" s="8"/>
      <c r="X3724" s="8"/>
      <c r="Y3724" s="8"/>
      <c r="Z3724" s="8"/>
    </row>
    <row r="3725" spans="1:26" ht="15.75" customHeight="1">
      <c r="A3725" s="8"/>
      <c r="B3725" s="8"/>
      <c r="C3725" s="8"/>
      <c r="D3725" s="8"/>
      <c r="E3725" s="8"/>
      <c r="F3725" s="8"/>
      <c r="G3725" s="8"/>
      <c r="H3725" s="8"/>
      <c r="I3725" s="8"/>
      <c r="J3725" s="8"/>
      <c r="K3725" s="8"/>
      <c r="L3725" s="8"/>
      <c r="M3725" s="32"/>
      <c r="N3725" s="57" t="str">
        <f t="shared" si="17"/>
        <v/>
      </c>
      <c r="O3725" s="54">
        <f t="shared" ca="1" si="3"/>
        <v>20</v>
      </c>
      <c r="P3725" s="55">
        <f t="shared" ca="1" si="13"/>
        <v>5.8652796188677374E+27</v>
      </c>
      <c r="Q3725" s="56">
        <f t="shared" ca="1" si="14"/>
        <v>1.5249727009056116E+29</v>
      </c>
      <c r="R3725" s="57">
        <f t="shared" ca="1" si="15"/>
        <v>0</v>
      </c>
      <c r="S3725" s="8"/>
      <c r="T3725" s="8"/>
      <c r="U3725" s="8"/>
      <c r="V3725" s="8"/>
      <c r="W3725" s="8"/>
      <c r="X3725" s="8"/>
      <c r="Y3725" s="8"/>
      <c r="Z3725" s="8"/>
    </row>
    <row r="3726" spans="1:26" ht="15.75" customHeight="1">
      <c r="A3726" s="8"/>
      <c r="B3726" s="8"/>
      <c r="C3726" s="8"/>
      <c r="D3726" s="8"/>
      <c r="E3726" s="8"/>
      <c r="F3726" s="8"/>
      <c r="G3726" s="8"/>
      <c r="H3726" s="8"/>
      <c r="I3726" s="8"/>
      <c r="J3726" s="8"/>
      <c r="K3726" s="8"/>
      <c r="L3726" s="8"/>
      <c r="M3726" s="32"/>
      <c r="N3726" s="57" t="str">
        <f t="shared" si="17"/>
        <v/>
      </c>
      <c r="O3726" s="54">
        <f t="shared" ca="1" si="3"/>
        <v>13</v>
      </c>
      <c r="P3726" s="55">
        <f t="shared" ca="1" si="13"/>
        <v>6.0998908036224459E+27</v>
      </c>
      <c r="Q3726" s="56">
        <f t="shared" ca="1" si="14"/>
        <v>1.5859716089418361E+29</v>
      </c>
      <c r="R3726" s="57">
        <f t="shared" ca="1" si="15"/>
        <v>0</v>
      </c>
      <c r="S3726" s="8"/>
      <c r="T3726" s="8"/>
      <c r="U3726" s="8"/>
      <c r="V3726" s="8"/>
      <c r="W3726" s="8"/>
      <c r="X3726" s="8"/>
      <c r="Y3726" s="8"/>
      <c r="Z3726" s="8"/>
    </row>
    <row r="3727" spans="1:26" ht="15.75" customHeight="1">
      <c r="A3727" s="8"/>
      <c r="B3727" s="8"/>
      <c r="C3727" s="8"/>
      <c r="D3727" s="8"/>
      <c r="E3727" s="8"/>
      <c r="F3727" s="8"/>
      <c r="G3727" s="8"/>
      <c r="H3727" s="8"/>
      <c r="I3727" s="8"/>
      <c r="J3727" s="8"/>
      <c r="K3727" s="8"/>
      <c r="L3727" s="8"/>
      <c r="M3727" s="32"/>
      <c r="N3727" s="57" t="str">
        <f t="shared" si="17"/>
        <v/>
      </c>
      <c r="O3727" s="54">
        <f t="shared" ca="1" si="3"/>
        <v>90</v>
      </c>
      <c r="P3727" s="55">
        <f t="shared" ca="1" si="13"/>
        <v>-3.1719432178836724E+27</v>
      </c>
      <c r="Q3727" s="56">
        <f t="shared" ca="1" si="14"/>
        <v>1.5542521767629994E+29</v>
      </c>
      <c r="R3727" s="57">
        <f t="shared" ca="1" si="15"/>
        <v>1</v>
      </c>
      <c r="S3727" s="8"/>
      <c r="T3727" s="8"/>
      <c r="U3727" s="8"/>
      <c r="V3727" s="8"/>
      <c r="W3727" s="8"/>
      <c r="X3727" s="8"/>
      <c r="Y3727" s="8"/>
      <c r="Z3727" s="8"/>
    </row>
    <row r="3728" spans="1:26" ht="15.75" customHeight="1">
      <c r="A3728" s="8"/>
      <c r="B3728" s="8"/>
      <c r="C3728" s="8"/>
      <c r="D3728" s="8"/>
      <c r="E3728" s="8"/>
      <c r="F3728" s="8"/>
      <c r="G3728" s="8"/>
      <c r="H3728" s="8"/>
      <c r="I3728" s="8"/>
      <c r="J3728" s="8"/>
      <c r="K3728" s="8"/>
      <c r="L3728" s="8"/>
      <c r="M3728" s="32"/>
      <c r="N3728" s="57" t="str">
        <f t="shared" si="17"/>
        <v/>
      </c>
      <c r="O3728" s="54">
        <f t="shared" ca="1" si="3"/>
        <v>91</v>
      </c>
      <c r="P3728" s="55">
        <f t="shared" ca="1" si="13"/>
        <v>-3.1085043535259989E+27</v>
      </c>
      <c r="Q3728" s="56">
        <f t="shared" ca="1" si="14"/>
        <v>1.5231671332277393E+29</v>
      </c>
      <c r="R3728" s="57">
        <f t="shared" ca="1" si="15"/>
        <v>2</v>
      </c>
      <c r="S3728" s="8"/>
      <c r="T3728" s="8"/>
      <c r="U3728" s="8"/>
      <c r="V3728" s="8"/>
      <c r="W3728" s="8"/>
      <c r="X3728" s="8"/>
      <c r="Y3728" s="8"/>
      <c r="Z3728" s="8"/>
    </row>
    <row r="3729" spans="1:26" ht="15.75" customHeight="1">
      <c r="A3729" s="8"/>
      <c r="B3729" s="8"/>
      <c r="C3729" s="8"/>
      <c r="D3729" s="8"/>
      <c r="E3729" s="8"/>
      <c r="F3729" s="8"/>
      <c r="G3729" s="8"/>
      <c r="H3729" s="8"/>
      <c r="I3729" s="8"/>
      <c r="J3729" s="8"/>
      <c r="K3729" s="8"/>
      <c r="L3729" s="8"/>
      <c r="M3729" s="32"/>
      <c r="N3729" s="57" t="str">
        <f t="shared" si="17"/>
        <v/>
      </c>
      <c r="O3729" s="54">
        <f t="shared" ca="1" si="3"/>
        <v>17</v>
      </c>
      <c r="P3729" s="55">
        <f t="shared" ca="1" si="13"/>
        <v>6.0926685329109569E+27</v>
      </c>
      <c r="Q3729" s="56">
        <f t="shared" ca="1" si="14"/>
        <v>1.5840938185568488E+29</v>
      </c>
      <c r="R3729" s="57">
        <f t="shared" ca="1" si="15"/>
        <v>0</v>
      </c>
      <c r="S3729" s="8"/>
      <c r="T3729" s="8"/>
      <c r="U3729" s="8"/>
      <c r="V3729" s="8"/>
      <c r="W3729" s="8"/>
      <c r="X3729" s="8"/>
      <c r="Y3729" s="8"/>
      <c r="Z3729" s="8"/>
    </row>
    <row r="3730" spans="1:26" ht="15.75" customHeight="1">
      <c r="A3730" s="8"/>
      <c r="B3730" s="8"/>
      <c r="C3730" s="8"/>
      <c r="D3730" s="8"/>
      <c r="E3730" s="8"/>
      <c r="F3730" s="8"/>
      <c r="G3730" s="8"/>
      <c r="H3730" s="8"/>
      <c r="I3730" s="8"/>
      <c r="J3730" s="8"/>
      <c r="K3730" s="8"/>
      <c r="L3730" s="8"/>
      <c r="M3730" s="32"/>
      <c r="N3730" s="57" t="str">
        <f t="shared" si="17"/>
        <v/>
      </c>
      <c r="O3730" s="54">
        <f t="shared" ca="1" si="3"/>
        <v>68</v>
      </c>
      <c r="P3730" s="55">
        <f t="shared" ca="1" si="13"/>
        <v>-3.1681876371136975E+27</v>
      </c>
      <c r="Q3730" s="56">
        <f t="shared" ca="1" si="14"/>
        <v>1.5524119421857118E+29</v>
      </c>
      <c r="R3730" s="57">
        <f t="shared" ca="1" si="15"/>
        <v>1</v>
      </c>
      <c r="S3730" s="8"/>
      <c r="T3730" s="8"/>
      <c r="U3730" s="8"/>
      <c r="V3730" s="8"/>
      <c r="W3730" s="8"/>
      <c r="X3730" s="8"/>
      <c r="Y3730" s="8"/>
      <c r="Z3730" s="8"/>
    </row>
    <row r="3731" spans="1:26" ht="15.75" customHeight="1">
      <c r="A3731" s="8"/>
      <c r="B3731" s="8"/>
      <c r="C3731" s="8"/>
      <c r="D3731" s="8"/>
      <c r="E3731" s="8"/>
      <c r="F3731" s="8"/>
      <c r="G3731" s="8"/>
      <c r="H3731" s="8"/>
      <c r="I3731" s="8"/>
      <c r="J3731" s="8"/>
      <c r="K3731" s="8"/>
      <c r="L3731" s="8"/>
      <c r="M3731" s="32"/>
      <c r="N3731" s="57" t="str">
        <f t="shared" si="17"/>
        <v/>
      </c>
      <c r="O3731" s="54">
        <f t="shared" ca="1" si="3"/>
        <v>16</v>
      </c>
      <c r="P3731" s="55">
        <f t="shared" ca="1" si="13"/>
        <v>6.2096477687428471E+27</v>
      </c>
      <c r="Q3731" s="56">
        <f t="shared" ca="1" si="14"/>
        <v>1.6145084198731401E+29</v>
      </c>
      <c r="R3731" s="57">
        <f t="shared" ca="1" si="15"/>
        <v>0</v>
      </c>
      <c r="S3731" s="8"/>
      <c r="T3731" s="8"/>
      <c r="U3731" s="8"/>
      <c r="V3731" s="8"/>
      <c r="W3731" s="8"/>
      <c r="X3731" s="8"/>
      <c r="Y3731" s="8"/>
      <c r="Z3731" s="8"/>
    </row>
    <row r="3732" spans="1:26" ht="15.75" customHeight="1">
      <c r="A3732" s="8"/>
      <c r="B3732" s="8"/>
      <c r="C3732" s="8"/>
      <c r="D3732" s="8"/>
      <c r="E3732" s="8"/>
      <c r="F3732" s="8"/>
      <c r="G3732" s="8"/>
      <c r="H3732" s="8"/>
      <c r="I3732" s="8"/>
      <c r="J3732" s="8"/>
      <c r="K3732" s="8"/>
      <c r="L3732" s="8"/>
      <c r="M3732" s="32"/>
      <c r="N3732" s="57" t="str">
        <f t="shared" si="17"/>
        <v/>
      </c>
      <c r="O3732" s="54">
        <f t="shared" ca="1" si="3"/>
        <v>71</v>
      </c>
      <c r="P3732" s="55">
        <f t="shared" ca="1" si="13"/>
        <v>-3.2290168397462804E+27</v>
      </c>
      <c r="Q3732" s="56">
        <f t="shared" ca="1" si="14"/>
        <v>1.5822182514756774E+29</v>
      </c>
      <c r="R3732" s="57">
        <f t="shared" ca="1" si="15"/>
        <v>1</v>
      </c>
      <c r="S3732" s="8"/>
      <c r="T3732" s="8"/>
      <c r="U3732" s="8"/>
      <c r="V3732" s="8"/>
      <c r="W3732" s="8"/>
      <c r="X3732" s="8"/>
      <c r="Y3732" s="8"/>
      <c r="Z3732" s="8"/>
    </row>
    <row r="3733" spans="1:26" ht="15.75" customHeight="1">
      <c r="A3733" s="8"/>
      <c r="B3733" s="8"/>
      <c r="C3733" s="8"/>
      <c r="D3733" s="8"/>
      <c r="E3733" s="8"/>
      <c r="F3733" s="8"/>
      <c r="G3733" s="8"/>
      <c r="H3733" s="8"/>
      <c r="I3733" s="8"/>
      <c r="J3733" s="8"/>
      <c r="K3733" s="8"/>
      <c r="L3733" s="8"/>
      <c r="M3733" s="32"/>
      <c r="N3733" s="57" t="str">
        <f t="shared" si="17"/>
        <v/>
      </c>
      <c r="O3733" s="54">
        <f t="shared" ca="1" si="3"/>
        <v>53</v>
      </c>
      <c r="P3733" s="55">
        <f t="shared" ca="1" si="13"/>
        <v>6.3288730059027099E+27</v>
      </c>
      <c r="Q3733" s="56">
        <f t="shared" ca="1" si="14"/>
        <v>1.6455069815347044E+29</v>
      </c>
      <c r="R3733" s="57">
        <f t="shared" ca="1" si="15"/>
        <v>0</v>
      </c>
      <c r="S3733" s="8"/>
      <c r="T3733" s="8"/>
      <c r="U3733" s="8"/>
      <c r="V3733" s="8"/>
      <c r="W3733" s="8"/>
      <c r="X3733" s="8"/>
      <c r="Y3733" s="8"/>
      <c r="Z3733" s="8"/>
    </row>
    <row r="3734" spans="1:26" ht="15.75" customHeight="1">
      <c r="A3734" s="8"/>
      <c r="B3734" s="8"/>
      <c r="C3734" s="8"/>
      <c r="D3734" s="8"/>
      <c r="E3734" s="8"/>
      <c r="F3734" s="8"/>
      <c r="G3734" s="8"/>
      <c r="H3734" s="8"/>
      <c r="I3734" s="8"/>
      <c r="J3734" s="8"/>
      <c r="K3734" s="8"/>
      <c r="L3734" s="8"/>
      <c r="M3734" s="32"/>
      <c r="N3734" s="57" t="str">
        <f t="shared" si="17"/>
        <v/>
      </c>
      <c r="O3734" s="54">
        <f t="shared" ca="1" si="3"/>
        <v>2</v>
      </c>
      <c r="P3734" s="55">
        <f t="shared" ca="1" si="13"/>
        <v>6.5820279261388173E+27</v>
      </c>
      <c r="Q3734" s="56">
        <f t="shared" ca="1" si="14"/>
        <v>1.7113272607960925E+29</v>
      </c>
      <c r="R3734" s="57">
        <f t="shared" ca="1" si="15"/>
        <v>0</v>
      </c>
      <c r="S3734" s="8"/>
      <c r="T3734" s="8"/>
      <c r="U3734" s="8"/>
      <c r="V3734" s="8"/>
      <c r="W3734" s="8"/>
      <c r="X3734" s="8"/>
      <c r="Y3734" s="8"/>
      <c r="Z3734" s="8"/>
    </row>
    <row r="3735" spans="1:26" ht="15.75" customHeight="1">
      <c r="A3735" s="8"/>
      <c r="B3735" s="8"/>
      <c r="C3735" s="8"/>
      <c r="D3735" s="8"/>
      <c r="E3735" s="8"/>
      <c r="F3735" s="8"/>
      <c r="G3735" s="8"/>
      <c r="H3735" s="8"/>
      <c r="I3735" s="8"/>
      <c r="J3735" s="8"/>
      <c r="K3735" s="8"/>
      <c r="L3735" s="8"/>
      <c r="M3735" s="32"/>
      <c r="N3735" s="57" t="str">
        <f t="shared" si="17"/>
        <v/>
      </c>
      <c r="O3735" s="54">
        <f t="shared" ca="1" si="3"/>
        <v>56</v>
      </c>
      <c r="P3735" s="55">
        <f t="shared" ca="1" si="13"/>
        <v>6.8453090431843696E+27</v>
      </c>
      <c r="Q3735" s="56">
        <f t="shared" ca="1" si="14"/>
        <v>1.7797803512279362E+29</v>
      </c>
      <c r="R3735" s="57">
        <f t="shared" ca="1" si="15"/>
        <v>0</v>
      </c>
      <c r="S3735" s="8"/>
      <c r="T3735" s="8"/>
      <c r="U3735" s="8"/>
      <c r="V3735" s="8"/>
      <c r="W3735" s="8"/>
      <c r="X3735" s="8"/>
      <c r="Y3735" s="8"/>
      <c r="Z3735" s="8"/>
    </row>
    <row r="3736" spans="1:26" ht="15.75" customHeight="1">
      <c r="A3736" s="8"/>
      <c r="B3736" s="8"/>
      <c r="C3736" s="8"/>
      <c r="D3736" s="8"/>
      <c r="E3736" s="8"/>
      <c r="F3736" s="8"/>
      <c r="G3736" s="8"/>
      <c r="H3736" s="8"/>
      <c r="I3736" s="8"/>
      <c r="J3736" s="8"/>
      <c r="K3736" s="8"/>
      <c r="L3736" s="8"/>
      <c r="M3736" s="32"/>
      <c r="N3736" s="57" t="str">
        <f t="shared" si="17"/>
        <v/>
      </c>
      <c r="O3736" s="54">
        <f t="shared" ca="1" si="3"/>
        <v>62</v>
      </c>
      <c r="P3736" s="55">
        <f t="shared" ca="1" si="13"/>
        <v>-3.5595607024558723E+27</v>
      </c>
      <c r="Q3736" s="56">
        <f t="shared" ca="1" si="14"/>
        <v>1.7441847442033773E+29</v>
      </c>
      <c r="R3736" s="57">
        <f t="shared" ca="1" si="15"/>
        <v>1</v>
      </c>
      <c r="S3736" s="8"/>
      <c r="T3736" s="8"/>
      <c r="U3736" s="8"/>
      <c r="V3736" s="8"/>
      <c r="W3736" s="8"/>
      <c r="X3736" s="8"/>
      <c r="Y3736" s="8"/>
      <c r="Z3736" s="8"/>
    </row>
    <row r="3737" spans="1:26" ht="15.75" customHeight="1">
      <c r="A3737" s="8"/>
      <c r="B3737" s="8"/>
      <c r="C3737" s="8"/>
      <c r="D3737" s="8"/>
      <c r="E3737" s="8"/>
      <c r="F3737" s="8"/>
      <c r="G3737" s="8"/>
      <c r="H3737" s="8"/>
      <c r="I3737" s="8"/>
      <c r="J3737" s="8"/>
      <c r="K3737" s="8"/>
      <c r="L3737" s="8"/>
      <c r="M3737" s="32"/>
      <c r="N3737" s="57" t="str">
        <f t="shared" si="17"/>
        <v/>
      </c>
      <c r="O3737" s="54">
        <f t="shared" ca="1" si="3"/>
        <v>18</v>
      </c>
      <c r="P3737" s="55">
        <f t="shared" ca="1" si="13"/>
        <v>6.9767389768135091E+27</v>
      </c>
      <c r="Q3737" s="56">
        <f t="shared" ca="1" si="14"/>
        <v>1.8139521339715125E+29</v>
      </c>
      <c r="R3737" s="57">
        <f t="shared" ca="1" si="15"/>
        <v>0</v>
      </c>
      <c r="S3737" s="8"/>
      <c r="T3737" s="8"/>
      <c r="U3737" s="8"/>
      <c r="V3737" s="8"/>
      <c r="W3737" s="8"/>
      <c r="X3737" s="8"/>
      <c r="Y3737" s="8"/>
      <c r="Z3737" s="8"/>
    </row>
    <row r="3738" spans="1:26" ht="15.75" customHeight="1">
      <c r="A3738" s="8"/>
      <c r="B3738" s="8"/>
      <c r="C3738" s="8"/>
      <c r="D3738" s="8"/>
      <c r="E3738" s="8"/>
      <c r="F3738" s="8"/>
      <c r="G3738" s="8"/>
      <c r="H3738" s="8"/>
      <c r="I3738" s="8"/>
      <c r="J3738" s="8"/>
      <c r="K3738" s="8"/>
      <c r="L3738" s="8"/>
      <c r="M3738" s="32"/>
      <c r="N3738" s="57" t="str">
        <f t="shared" si="17"/>
        <v/>
      </c>
      <c r="O3738" s="54">
        <f t="shared" ca="1" si="3"/>
        <v>70</v>
      </c>
      <c r="P3738" s="55">
        <f t="shared" ca="1" si="13"/>
        <v>-3.6279042679430249E+27</v>
      </c>
      <c r="Q3738" s="56">
        <f t="shared" ca="1" si="14"/>
        <v>1.7776730912920823E+29</v>
      </c>
      <c r="R3738" s="57">
        <f t="shared" ca="1" si="15"/>
        <v>1</v>
      </c>
      <c r="S3738" s="8"/>
      <c r="T3738" s="8"/>
      <c r="U3738" s="8"/>
      <c r="V3738" s="8"/>
      <c r="W3738" s="8"/>
      <c r="X3738" s="8"/>
      <c r="Y3738" s="8"/>
      <c r="Z3738" s="8"/>
    </row>
    <row r="3739" spans="1:26" ht="15.75" customHeight="1">
      <c r="A3739" s="8"/>
      <c r="B3739" s="8"/>
      <c r="C3739" s="8"/>
      <c r="D3739" s="8"/>
      <c r="E3739" s="8"/>
      <c r="F3739" s="8"/>
      <c r="G3739" s="8"/>
      <c r="H3739" s="8"/>
      <c r="I3739" s="8"/>
      <c r="J3739" s="8"/>
      <c r="K3739" s="8"/>
      <c r="L3739" s="8"/>
      <c r="M3739" s="32"/>
      <c r="N3739" s="57" t="str">
        <f t="shared" si="17"/>
        <v/>
      </c>
      <c r="O3739" s="54">
        <f t="shared" ca="1" si="3"/>
        <v>69</v>
      </c>
      <c r="P3739" s="55">
        <f t="shared" ca="1" si="13"/>
        <v>-3.5553461825841644E+27</v>
      </c>
      <c r="Q3739" s="56">
        <f t="shared" ca="1" si="14"/>
        <v>1.7421196294662408E+29</v>
      </c>
      <c r="R3739" s="57">
        <f t="shared" ca="1" si="15"/>
        <v>2</v>
      </c>
      <c r="S3739" s="8"/>
      <c r="T3739" s="8"/>
      <c r="U3739" s="8"/>
      <c r="V3739" s="8"/>
      <c r="W3739" s="8"/>
      <c r="X3739" s="8"/>
      <c r="Y3739" s="8"/>
      <c r="Z3739" s="8"/>
    </row>
    <row r="3740" spans="1:26" ht="15.75" customHeight="1">
      <c r="A3740" s="8"/>
      <c r="B3740" s="8"/>
      <c r="C3740" s="8"/>
      <c r="D3740" s="8"/>
      <c r="E3740" s="8"/>
      <c r="F3740" s="8"/>
      <c r="G3740" s="8"/>
      <c r="H3740" s="8"/>
      <c r="I3740" s="8"/>
      <c r="J3740" s="8"/>
      <c r="K3740" s="8"/>
      <c r="L3740" s="8"/>
      <c r="M3740" s="32"/>
      <c r="N3740" s="57" t="str">
        <f t="shared" si="17"/>
        <v/>
      </c>
      <c r="O3740" s="54">
        <f t="shared" ca="1" si="3"/>
        <v>76</v>
      </c>
      <c r="P3740" s="55">
        <f t="shared" ca="1" si="13"/>
        <v>-3.4842392589324818E+27</v>
      </c>
      <c r="Q3740" s="56">
        <f t="shared" ca="1" si="14"/>
        <v>1.707277236876916E+29</v>
      </c>
      <c r="R3740" s="57">
        <f t="shared" ca="1" si="15"/>
        <v>3</v>
      </c>
      <c r="S3740" s="8"/>
      <c r="T3740" s="8"/>
      <c r="U3740" s="8"/>
      <c r="V3740" s="8"/>
      <c r="W3740" s="8"/>
      <c r="X3740" s="8"/>
      <c r="Y3740" s="8"/>
      <c r="Z3740" s="8"/>
    </row>
    <row r="3741" spans="1:26" ht="15.75" customHeight="1">
      <c r="A3741" s="8"/>
      <c r="B3741" s="8"/>
      <c r="C3741" s="8"/>
      <c r="D3741" s="8"/>
      <c r="E3741" s="8"/>
      <c r="F3741" s="8"/>
      <c r="G3741" s="8"/>
      <c r="H3741" s="8"/>
      <c r="I3741" s="8"/>
      <c r="J3741" s="8"/>
      <c r="K3741" s="8"/>
      <c r="L3741" s="8"/>
      <c r="M3741" s="32"/>
      <c r="N3741" s="57" t="str">
        <f t="shared" si="17"/>
        <v/>
      </c>
      <c r="O3741" s="54">
        <f t="shared" ca="1" si="3"/>
        <v>25</v>
      </c>
      <c r="P3741" s="55">
        <f t="shared" ca="1" si="13"/>
        <v>6.8291089475076643E+27</v>
      </c>
      <c r="Q3741" s="56">
        <f t="shared" ca="1" si="14"/>
        <v>1.7755683263519927E+29</v>
      </c>
      <c r="R3741" s="57">
        <f t="shared" ca="1" si="15"/>
        <v>0</v>
      </c>
      <c r="S3741" s="8"/>
      <c r="T3741" s="8"/>
      <c r="U3741" s="8"/>
      <c r="V3741" s="8"/>
      <c r="W3741" s="8"/>
      <c r="X3741" s="8"/>
      <c r="Y3741" s="8"/>
      <c r="Z3741" s="8"/>
    </row>
    <row r="3742" spans="1:26" ht="15.75" customHeight="1">
      <c r="A3742" s="8"/>
      <c r="B3742" s="8"/>
      <c r="C3742" s="8"/>
      <c r="D3742" s="8"/>
      <c r="E3742" s="8"/>
      <c r="F3742" s="8"/>
      <c r="G3742" s="8"/>
      <c r="H3742" s="8"/>
      <c r="I3742" s="8"/>
      <c r="J3742" s="8"/>
      <c r="K3742" s="8"/>
      <c r="L3742" s="8"/>
      <c r="M3742" s="32"/>
      <c r="N3742" s="57" t="str">
        <f t="shared" si="17"/>
        <v/>
      </c>
      <c r="O3742" s="54">
        <f t="shared" ca="1" si="3"/>
        <v>69</v>
      </c>
      <c r="P3742" s="55">
        <f t="shared" ca="1" si="13"/>
        <v>-3.5511366527039856E+27</v>
      </c>
      <c r="Q3742" s="56">
        <f t="shared" ca="1" si="14"/>
        <v>1.7400569598249529E+29</v>
      </c>
      <c r="R3742" s="57">
        <f t="shared" ca="1" si="15"/>
        <v>1</v>
      </c>
      <c r="S3742" s="8"/>
      <c r="T3742" s="8"/>
      <c r="U3742" s="8"/>
      <c r="V3742" s="8"/>
      <c r="W3742" s="8"/>
      <c r="X3742" s="8"/>
      <c r="Y3742" s="8"/>
      <c r="Z3742" s="8"/>
    </row>
    <row r="3743" spans="1:26" ht="15.75" customHeight="1">
      <c r="A3743" s="8"/>
      <c r="B3743" s="8"/>
      <c r="C3743" s="8"/>
      <c r="D3743" s="8"/>
      <c r="E3743" s="8"/>
      <c r="F3743" s="8"/>
      <c r="G3743" s="8"/>
      <c r="H3743" s="8"/>
      <c r="I3743" s="8"/>
      <c r="J3743" s="8"/>
      <c r="K3743" s="8"/>
      <c r="L3743" s="8"/>
      <c r="M3743" s="32"/>
      <c r="N3743" s="57" t="str">
        <f t="shared" si="17"/>
        <v/>
      </c>
      <c r="O3743" s="54">
        <f t="shared" ca="1" si="3"/>
        <v>42</v>
      </c>
      <c r="P3743" s="55">
        <f t="shared" ca="1" si="13"/>
        <v>6.9602278392998118E+27</v>
      </c>
      <c r="Q3743" s="56">
        <f t="shared" ca="1" si="14"/>
        <v>1.809659238217951E+29</v>
      </c>
      <c r="R3743" s="57">
        <f t="shared" ca="1" si="15"/>
        <v>0</v>
      </c>
      <c r="S3743" s="8"/>
      <c r="T3743" s="8"/>
      <c r="U3743" s="8"/>
      <c r="V3743" s="8"/>
      <c r="W3743" s="8"/>
      <c r="X3743" s="8"/>
      <c r="Y3743" s="8"/>
      <c r="Z3743" s="8"/>
    </row>
    <row r="3744" spans="1:26" ht="15.75" customHeight="1">
      <c r="A3744" s="8"/>
      <c r="B3744" s="8"/>
      <c r="C3744" s="8"/>
      <c r="D3744" s="8"/>
      <c r="E3744" s="8"/>
      <c r="F3744" s="8"/>
      <c r="G3744" s="8"/>
      <c r="H3744" s="8"/>
      <c r="I3744" s="8"/>
      <c r="J3744" s="8"/>
      <c r="K3744" s="8"/>
      <c r="L3744" s="8"/>
      <c r="M3744" s="32"/>
      <c r="N3744" s="57" t="str">
        <f t="shared" si="17"/>
        <v/>
      </c>
      <c r="O3744" s="54">
        <f t="shared" ca="1" si="3"/>
        <v>87</v>
      </c>
      <c r="P3744" s="55">
        <f t="shared" ca="1" si="13"/>
        <v>-3.6193184764359018E+27</v>
      </c>
      <c r="Q3744" s="56">
        <f t="shared" ca="1" si="14"/>
        <v>1.7734660534535919E+29</v>
      </c>
      <c r="R3744" s="57">
        <f t="shared" ca="1" si="15"/>
        <v>1</v>
      </c>
      <c r="S3744" s="8"/>
      <c r="T3744" s="8"/>
      <c r="U3744" s="8"/>
      <c r="V3744" s="8"/>
      <c r="W3744" s="8"/>
      <c r="X3744" s="8"/>
      <c r="Y3744" s="8"/>
      <c r="Z3744" s="8"/>
    </row>
    <row r="3745" spans="1:26" ht="15.75" customHeight="1">
      <c r="A3745" s="8"/>
      <c r="B3745" s="8"/>
      <c r="C3745" s="8"/>
      <c r="D3745" s="8"/>
      <c r="E3745" s="8"/>
      <c r="F3745" s="8"/>
      <c r="G3745" s="8"/>
      <c r="H3745" s="8"/>
      <c r="I3745" s="8"/>
      <c r="J3745" s="8"/>
      <c r="K3745" s="8"/>
      <c r="L3745" s="8"/>
      <c r="M3745" s="32"/>
      <c r="N3745" s="57" t="str">
        <f t="shared" si="17"/>
        <v/>
      </c>
      <c r="O3745" s="54">
        <f t="shared" ca="1" si="3"/>
        <v>40</v>
      </c>
      <c r="P3745" s="55">
        <f t="shared" ca="1" si="13"/>
        <v>7.0938642138143673E+27</v>
      </c>
      <c r="Q3745" s="56">
        <f t="shared" ca="1" si="14"/>
        <v>1.8444046955917354E+29</v>
      </c>
      <c r="R3745" s="57">
        <f t="shared" ca="1" si="15"/>
        <v>0</v>
      </c>
      <c r="S3745" s="8"/>
      <c r="T3745" s="8"/>
      <c r="U3745" s="8"/>
      <c r="V3745" s="8"/>
      <c r="W3745" s="8"/>
      <c r="X3745" s="8"/>
      <c r="Y3745" s="8"/>
      <c r="Z3745" s="8"/>
    </row>
    <row r="3746" spans="1:26" ht="15.75" customHeight="1">
      <c r="A3746" s="8"/>
      <c r="B3746" s="8"/>
      <c r="C3746" s="8"/>
      <c r="D3746" s="8"/>
      <c r="E3746" s="8"/>
      <c r="F3746" s="8"/>
      <c r="G3746" s="8"/>
      <c r="H3746" s="8"/>
      <c r="I3746" s="8"/>
      <c r="J3746" s="8"/>
      <c r="K3746" s="8"/>
      <c r="L3746" s="8"/>
      <c r="M3746" s="32"/>
      <c r="N3746" s="57" t="str">
        <f t="shared" si="17"/>
        <v/>
      </c>
      <c r="O3746" s="54">
        <f t="shared" ca="1" si="3"/>
        <v>96</v>
      </c>
      <c r="P3746" s="55">
        <f t="shared" ca="1" si="13"/>
        <v>-3.6888093911834711E+27</v>
      </c>
      <c r="Q3746" s="56">
        <f t="shared" ca="1" si="14"/>
        <v>1.8075166016799008E+29</v>
      </c>
      <c r="R3746" s="57">
        <f t="shared" ca="1" si="15"/>
        <v>1</v>
      </c>
      <c r="S3746" s="8"/>
      <c r="T3746" s="8"/>
      <c r="U3746" s="8"/>
      <c r="V3746" s="8"/>
      <c r="W3746" s="8"/>
      <c r="X3746" s="8"/>
      <c r="Y3746" s="8"/>
      <c r="Z3746" s="8"/>
    </row>
    <row r="3747" spans="1:26" ht="15.75" customHeight="1">
      <c r="A3747" s="8"/>
      <c r="B3747" s="8"/>
      <c r="C3747" s="8"/>
      <c r="D3747" s="8"/>
      <c r="E3747" s="8"/>
      <c r="F3747" s="8"/>
      <c r="G3747" s="8"/>
      <c r="H3747" s="8"/>
      <c r="I3747" s="8"/>
      <c r="J3747" s="8"/>
      <c r="K3747" s="8"/>
      <c r="L3747" s="8"/>
      <c r="M3747" s="32"/>
      <c r="N3747" s="57" t="str">
        <f t="shared" si="17"/>
        <v/>
      </c>
      <c r="O3747" s="54">
        <f t="shared" ca="1" si="3"/>
        <v>57</v>
      </c>
      <c r="P3747" s="55">
        <f t="shared" ca="1" si="13"/>
        <v>7.2300664067196028E+27</v>
      </c>
      <c r="Q3747" s="56">
        <f t="shared" ca="1" si="14"/>
        <v>1.8798172657470969E+29</v>
      </c>
      <c r="R3747" s="57">
        <f t="shared" ca="1" si="15"/>
        <v>0</v>
      </c>
      <c r="S3747" s="8"/>
      <c r="T3747" s="8"/>
      <c r="U3747" s="8"/>
      <c r="V3747" s="8"/>
      <c r="W3747" s="8"/>
      <c r="X3747" s="8"/>
      <c r="Y3747" s="8"/>
      <c r="Z3747" s="8"/>
    </row>
    <row r="3748" spans="1:26" ht="15.75" customHeight="1">
      <c r="A3748" s="8"/>
      <c r="B3748" s="8"/>
      <c r="C3748" s="8"/>
      <c r="D3748" s="8"/>
      <c r="E3748" s="8"/>
      <c r="F3748" s="8"/>
      <c r="G3748" s="8"/>
      <c r="H3748" s="8"/>
      <c r="I3748" s="8"/>
      <c r="J3748" s="8"/>
      <c r="K3748" s="8"/>
      <c r="L3748" s="8"/>
      <c r="M3748" s="32"/>
      <c r="N3748" s="57" t="str">
        <f t="shared" si="17"/>
        <v/>
      </c>
      <c r="O3748" s="54">
        <f t="shared" ca="1" si="3"/>
        <v>58</v>
      </c>
      <c r="P3748" s="55">
        <f t="shared" ca="1" si="13"/>
        <v>7.5192690629883875E+27</v>
      </c>
      <c r="Q3748" s="56">
        <f t="shared" ca="1" si="14"/>
        <v>1.9550099563769807E+29</v>
      </c>
      <c r="R3748" s="57">
        <f t="shared" ca="1" si="15"/>
        <v>0</v>
      </c>
      <c r="S3748" s="8"/>
      <c r="T3748" s="8"/>
      <c r="U3748" s="8"/>
      <c r="V3748" s="8"/>
      <c r="W3748" s="8"/>
      <c r="X3748" s="8"/>
      <c r="Y3748" s="8"/>
      <c r="Z3748" s="8"/>
    </row>
    <row r="3749" spans="1:26" ht="15.75" customHeight="1">
      <c r="A3749" s="8"/>
      <c r="B3749" s="8"/>
      <c r="C3749" s="8"/>
      <c r="D3749" s="8"/>
      <c r="E3749" s="8"/>
      <c r="F3749" s="8"/>
      <c r="G3749" s="8"/>
      <c r="H3749" s="8"/>
      <c r="I3749" s="8"/>
      <c r="J3749" s="8"/>
      <c r="K3749" s="8"/>
      <c r="L3749" s="8"/>
      <c r="M3749" s="32"/>
      <c r="N3749" s="57" t="str">
        <f t="shared" si="17"/>
        <v/>
      </c>
      <c r="O3749" s="54">
        <f t="shared" ca="1" si="3"/>
        <v>32</v>
      </c>
      <c r="P3749" s="55">
        <f t="shared" ca="1" si="13"/>
        <v>7.8200398255079228E+27</v>
      </c>
      <c r="Q3749" s="56">
        <f t="shared" ca="1" si="14"/>
        <v>2.0332103546320598E+29</v>
      </c>
      <c r="R3749" s="57">
        <f t="shared" ca="1" si="15"/>
        <v>0</v>
      </c>
      <c r="S3749" s="8"/>
      <c r="T3749" s="8"/>
      <c r="U3749" s="8"/>
      <c r="V3749" s="8"/>
      <c r="W3749" s="8"/>
      <c r="X3749" s="8"/>
      <c r="Y3749" s="8"/>
      <c r="Z3749" s="8"/>
    </row>
    <row r="3750" spans="1:26" ht="15.75" customHeight="1">
      <c r="A3750" s="8"/>
      <c r="B3750" s="8"/>
      <c r="C3750" s="8"/>
      <c r="D3750" s="8"/>
      <c r="E3750" s="8"/>
      <c r="F3750" s="8"/>
      <c r="G3750" s="8"/>
      <c r="H3750" s="8"/>
      <c r="I3750" s="8"/>
      <c r="J3750" s="8"/>
      <c r="K3750" s="8"/>
      <c r="L3750" s="8"/>
      <c r="M3750" s="32"/>
      <c r="N3750" s="57" t="str">
        <f t="shared" si="17"/>
        <v/>
      </c>
      <c r="O3750" s="54">
        <f t="shared" ca="1" si="3"/>
        <v>15</v>
      </c>
      <c r="P3750" s="55">
        <f t="shared" ca="1" si="13"/>
        <v>8.1328414185282397E+27</v>
      </c>
      <c r="Q3750" s="56">
        <f t="shared" ca="1" si="14"/>
        <v>2.1145387688173421E+29</v>
      </c>
      <c r="R3750" s="57">
        <f t="shared" ca="1" si="15"/>
        <v>0</v>
      </c>
      <c r="S3750" s="8"/>
      <c r="T3750" s="8"/>
      <c r="U3750" s="8"/>
      <c r="V3750" s="8"/>
      <c r="W3750" s="8"/>
      <c r="X3750" s="8"/>
      <c r="Y3750" s="8"/>
      <c r="Z3750" s="8"/>
    </row>
    <row r="3751" spans="1:26" ht="15.75" customHeight="1">
      <c r="A3751" s="8"/>
      <c r="B3751" s="8"/>
      <c r="C3751" s="8"/>
      <c r="D3751" s="8"/>
      <c r="E3751" s="8"/>
      <c r="F3751" s="8"/>
      <c r="G3751" s="8"/>
      <c r="H3751" s="8"/>
      <c r="I3751" s="8"/>
      <c r="J3751" s="8"/>
      <c r="K3751" s="8"/>
      <c r="L3751" s="8"/>
      <c r="M3751" s="32"/>
      <c r="N3751" s="57" t="str">
        <f t="shared" si="17"/>
        <v/>
      </c>
      <c r="O3751" s="54">
        <f t="shared" ca="1" si="3"/>
        <v>92</v>
      </c>
      <c r="P3751" s="55">
        <f t="shared" ca="1" si="13"/>
        <v>-4.2290775376346844E+27</v>
      </c>
      <c r="Q3751" s="56">
        <f t="shared" ca="1" si="14"/>
        <v>2.0722479934409954E+29</v>
      </c>
      <c r="R3751" s="57">
        <f t="shared" ca="1" si="15"/>
        <v>1</v>
      </c>
      <c r="S3751" s="8"/>
      <c r="T3751" s="8"/>
      <c r="U3751" s="8"/>
      <c r="V3751" s="8"/>
      <c r="W3751" s="8"/>
      <c r="X3751" s="8"/>
      <c r="Y3751" s="8"/>
      <c r="Z3751" s="8"/>
    </row>
    <row r="3752" spans="1:26" ht="15.75" customHeight="1">
      <c r="A3752" s="8"/>
      <c r="B3752" s="8"/>
      <c r="C3752" s="8"/>
      <c r="D3752" s="8"/>
      <c r="E3752" s="8"/>
      <c r="F3752" s="8"/>
      <c r="G3752" s="8"/>
      <c r="H3752" s="8"/>
      <c r="I3752" s="8"/>
      <c r="J3752" s="8"/>
      <c r="K3752" s="8"/>
      <c r="L3752" s="8"/>
      <c r="M3752" s="32"/>
      <c r="N3752" s="57" t="str">
        <f t="shared" si="17"/>
        <v/>
      </c>
      <c r="O3752" s="54">
        <f t="shared" ca="1" si="3"/>
        <v>55</v>
      </c>
      <c r="P3752" s="55">
        <f t="shared" ca="1" si="13"/>
        <v>8.2889919737639813E+27</v>
      </c>
      <c r="Q3752" s="56">
        <f t="shared" ca="1" si="14"/>
        <v>2.1551379131786352E+29</v>
      </c>
      <c r="R3752" s="57">
        <f t="shared" ca="1" si="15"/>
        <v>0</v>
      </c>
      <c r="S3752" s="8"/>
      <c r="T3752" s="8"/>
      <c r="U3752" s="8"/>
      <c r="V3752" s="8"/>
      <c r="W3752" s="8"/>
      <c r="X3752" s="8"/>
      <c r="Y3752" s="8"/>
      <c r="Z3752" s="8"/>
    </row>
    <row r="3753" spans="1:26" ht="15.75" customHeight="1">
      <c r="A3753" s="8"/>
      <c r="B3753" s="8"/>
      <c r="C3753" s="8"/>
      <c r="D3753" s="8"/>
      <c r="E3753" s="8"/>
      <c r="F3753" s="8"/>
      <c r="G3753" s="8"/>
      <c r="H3753" s="8"/>
      <c r="I3753" s="8"/>
      <c r="J3753" s="8"/>
      <c r="K3753" s="8"/>
      <c r="L3753" s="8"/>
      <c r="M3753" s="32"/>
      <c r="N3753" s="57" t="str">
        <f t="shared" si="17"/>
        <v/>
      </c>
      <c r="O3753" s="54">
        <f t="shared" ca="1" si="3"/>
        <v>97</v>
      </c>
      <c r="P3753" s="55">
        <f t="shared" ca="1" si="13"/>
        <v>-4.3102758263572704E+27</v>
      </c>
      <c r="Q3753" s="56">
        <f t="shared" ca="1" si="14"/>
        <v>2.1120351549150625E+29</v>
      </c>
      <c r="R3753" s="57">
        <f t="shared" ca="1" si="15"/>
        <v>1</v>
      </c>
      <c r="S3753" s="8"/>
      <c r="T3753" s="8"/>
      <c r="U3753" s="8"/>
      <c r="V3753" s="8"/>
      <c r="W3753" s="8"/>
      <c r="X3753" s="8"/>
      <c r="Y3753" s="8"/>
      <c r="Z3753" s="8"/>
    </row>
    <row r="3754" spans="1:26" ht="15.75" customHeight="1">
      <c r="A3754" s="8"/>
      <c r="B3754" s="8"/>
      <c r="C3754" s="8"/>
      <c r="D3754" s="8"/>
      <c r="E3754" s="8"/>
      <c r="F3754" s="8"/>
      <c r="G3754" s="8"/>
      <c r="H3754" s="8"/>
      <c r="I3754" s="8"/>
      <c r="J3754" s="8"/>
      <c r="K3754" s="8"/>
      <c r="L3754" s="8"/>
      <c r="M3754" s="32"/>
      <c r="N3754" s="57" t="str">
        <f t="shared" si="17"/>
        <v/>
      </c>
      <c r="O3754" s="54">
        <f t="shared" ca="1" si="3"/>
        <v>33</v>
      </c>
      <c r="P3754" s="55">
        <f t="shared" ca="1" si="13"/>
        <v>8.4481406196602497E+27</v>
      </c>
      <c r="Q3754" s="56">
        <f t="shared" ca="1" si="14"/>
        <v>2.196516561111665E+29</v>
      </c>
      <c r="R3754" s="57">
        <f t="shared" ca="1" si="15"/>
        <v>0</v>
      </c>
      <c r="S3754" s="8"/>
      <c r="T3754" s="8"/>
      <c r="U3754" s="8"/>
      <c r="V3754" s="8"/>
      <c r="W3754" s="8"/>
      <c r="X3754" s="8"/>
      <c r="Y3754" s="8"/>
      <c r="Z3754" s="8"/>
    </row>
    <row r="3755" spans="1:26" ht="15.75" customHeight="1">
      <c r="A3755" s="8"/>
      <c r="B3755" s="8"/>
      <c r="C3755" s="8"/>
      <c r="D3755" s="8"/>
      <c r="E3755" s="8"/>
      <c r="F3755" s="8"/>
      <c r="G3755" s="8"/>
      <c r="H3755" s="8"/>
      <c r="I3755" s="8"/>
      <c r="J3755" s="8"/>
      <c r="K3755" s="8"/>
      <c r="L3755" s="8"/>
      <c r="M3755" s="32"/>
      <c r="N3755" s="57" t="str">
        <f t="shared" si="17"/>
        <v/>
      </c>
      <c r="O3755" s="54">
        <f t="shared" ca="1" si="3"/>
        <v>66</v>
      </c>
      <c r="P3755" s="55">
        <f t="shared" ca="1" si="13"/>
        <v>-4.3930331222233302E+27</v>
      </c>
      <c r="Q3755" s="56">
        <f t="shared" ca="1" si="14"/>
        <v>2.1525862298894317E+29</v>
      </c>
      <c r="R3755" s="57">
        <f t="shared" ca="1" si="15"/>
        <v>1</v>
      </c>
      <c r="S3755" s="8"/>
      <c r="T3755" s="8"/>
      <c r="U3755" s="8"/>
      <c r="V3755" s="8"/>
      <c r="W3755" s="8"/>
      <c r="X3755" s="8"/>
      <c r="Y3755" s="8"/>
      <c r="Z3755" s="8"/>
    </row>
    <row r="3756" spans="1:26" ht="15.75" customHeight="1">
      <c r="A3756" s="8"/>
      <c r="B3756" s="8"/>
      <c r="C3756" s="8"/>
      <c r="D3756" s="8"/>
      <c r="E3756" s="8"/>
      <c r="F3756" s="8"/>
      <c r="G3756" s="8"/>
      <c r="H3756" s="8"/>
      <c r="I3756" s="8"/>
      <c r="J3756" s="8"/>
      <c r="K3756" s="8"/>
      <c r="L3756" s="8"/>
      <c r="M3756" s="32"/>
      <c r="N3756" s="57" t="str">
        <f t="shared" si="17"/>
        <v/>
      </c>
      <c r="O3756" s="54">
        <f t="shared" ca="1" si="3"/>
        <v>1</v>
      </c>
      <c r="P3756" s="55">
        <f t="shared" ca="1" si="13"/>
        <v>8.6103449195577273E+27</v>
      </c>
      <c r="Q3756" s="56">
        <f t="shared" ca="1" si="14"/>
        <v>2.238689679085009E+29</v>
      </c>
      <c r="R3756" s="57">
        <f t="shared" ca="1" si="15"/>
        <v>0</v>
      </c>
      <c r="S3756" s="8"/>
      <c r="T3756" s="8"/>
      <c r="U3756" s="8"/>
      <c r="V3756" s="8"/>
      <c r="W3756" s="8"/>
      <c r="X3756" s="8"/>
      <c r="Y3756" s="8"/>
      <c r="Z3756" s="8"/>
    </row>
    <row r="3757" spans="1:26" ht="15.75" customHeight="1">
      <c r="A3757" s="8"/>
      <c r="B3757" s="8"/>
      <c r="C3757" s="8"/>
      <c r="D3757" s="8"/>
      <c r="E3757" s="8"/>
      <c r="F3757" s="8"/>
      <c r="G3757" s="8"/>
      <c r="H3757" s="8"/>
      <c r="I3757" s="8"/>
      <c r="J3757" s="8"/>
      <c r="K3757" s="8"/>
      <c r="L3757" s="8"/>
      <c r="M3757" s="32"/>
      <c r="N3757" s="57" t="str">
        <f t="shared" si="17"/>
        <v/>
      </c>
      <c r="O3757" s="54">
        <f t="shared" ca="1" si="3"/>
        <v>68</v>
      </c>
      <c r="P3757" s="55">
        <f t="shared" ca="1" si="13"/>
        <v>-4.4773793581700181E+27</v>
      </c>
      <c r="Q3757" s="56">
        <f t="shared" ca="1" si="14"/>
        <v>2.1939158855033088E+29</v>
      </c>
      <c r="R3757" s="57">
        <f t="shared" ca="1" si="15"/>
        <v>1</v>
      </c>
      <c r="S3757" s="8"/>
      <c r="T3757" s="8"/>
      <c r="U3757" s="8"/>
      <c r="V3757" s="8"/>
      <c r="W3757" s="8"/>
      <c r="X3757" s="8"/>
      <c r="Y3757" s="8"/>
      <c r="Z3757" s="8"/>
    </row>
    <row r="3758" spans="1:26" ht="15.75" customHeight="1">
      <c r="A3758" s="8"/>
      <c r="B3758" s="8"/>
      <c r="C3758" s="8"/>
      <c r="D3758" s="8"/>
      <c r="E3758" s="8"/>
      <c r="F3758" s="8"/>
      <c r="G3758" s="8"/>
      <c r="H3758" s="8"/>
      <c r="I3758" s="8"/>
      <c r="J3758" s="8"/>
      <c r="K3758" s="8"/>
      <c r="L3758" s="8"/>
      <c r="M3758" s="32"/>
      <c r="N3758" s="57" t="str">
        <f t="shared" si="17"/>
        <v/>
      </c>
      <c r="O3758" s="54">
        <f t="shared" ca="1" si="3"/>
        <v>5</v>
      </c>
      <c r="P3758" s="55">
        <f t="shared" ca="1" si="13"/>
        <v>8.7756635420132358E+27</v>
      </c>
      <c r="Q3758" s="56">
        <f t="shared" ca="1" si="14"/>
        <v>2.2816725209234411E+29</v>
      </c>
      <c r="R3758" s="57">
        <f t="shared" ca="1" si="15"/>
        <v>0</v>
      </c>
      <c r="S3758" s="8"/>
      <c r="T3758" s="8"/>
      <c r="U3758" s="8"/>
      <c r="V3758" s="8"/>
      <c r="W3758" s="8"/>
      <c r="X3758" s="8"/>
      <c r="Y3758" s="8"/>
      <c r="Z3758" s="8"/>
    </row>
    <row r="3759" spans="1:26" ht="15.75" customHeight="1">
      <c r="A3759" s="8"/>
      <c r="B3759" s="8"/>
      <c r="C3759" s="8"/>
      <c r="D3759" s="8"/>
      <c r="E3759" s="8"/>
      <c r="F3759" s="8"/>
      <c r="G3759" s="8"/>
      <c r="H3759" s="8"/>
      <c r="I3759" s="8"/>
      <c r="J3759" s="8"/>
      <c r="K3759" s="8"/>
      <c r="L3759" s="8"/>
      <c r="M3759" s="32"/>
      <c r="N3759" s="57" t="str">
        <f t="shared" si="17"/>
        <v/>
      </c>
      <c r="O3759" s="54">
        <f t="shared" ca="1" si="3"/>
        <v>26</v>
      </c>
      <c r="P3759" s="55">
        <f t="shared" ca="1" si="13"/>
        <v>9.1266900836937647E+27</v>
      </c>
      <c r="Q3759" s="56">
        <f t="shared" ca="1" si="14"/>
        <v>2.3729394217603788E+29</v>
      </c>
      <c r="R3759" s="57">
        <f t="shared" ca="1" si="15"/>
        <v>0</v>
      </c>
      <c r="S3759" s="8"/>
      <c r="T3759" s="8"/>
      <c r="U3759" s="8"/>
      <c r="V3759" s="8"/>
      <c r="W3759" s="8"/>
      <c r="X3759" s="8"/>
      <c r="Y3759" s="8"/>
      <c r="Z3759" s="8"/>
    </row>
    <row r="3760" spans="1:26" ht="15.75" customHeight="1">
      <c r="A3760" s="8"/>
      <c r="B3760" s="8"/>
      <c r="C3760" s="8"/>
      <c r="D3760" s="8"/>
      <c r="E3760" s="8"/>
      <c r="F3760" s="8"/>
      <c r="G3760" s="8"/>
      <c r="H3760" s="8"/>
      <c r="I3760" s="8"/>
      <c r="J3760" s="8"/>
      <c r="K3760" s="8"/>
      <c r="L3760" s="8"/>
      <c r="M3760" s="32"/>
      <c r="N3760" s="57" t="str">
        <f t="shared" si="17"/>
        <v/>
      </c>
      <c r="O3760" s="54">
        <f t="shared" ca="1" si="3"/>
        <v>30</v>
      </c>
      <c r="P3760" s="55">
        <f t="shared" ca="1" si="13"/>
        <v>9.4917576870415152E+27</v>
      </c>
      <c r="Q3760" s="56">
        <f t="shared" ca="1" si="14"/>
        <v>2.4678569986307941E+29</v>
      </c>
      <c r="R3760" s="57">
        <f t="shared" ca="1" si="15"/>
        <v>0</v>
      </c>
      <c r="S3760" s="8"/>
      <c r="T3760" s="8"/>
      <c r="U3760" s="8"/>
      <c r="V3760" s="8"/>
      <c r="W3760" s="8"/>
      <c r="X3760" s="8"/>
      <c r="Y3760" s="8"/>
      <c r="Z3760" s="8"/>
    </row>
    <row r="3761" spans="1:26" ht="15.75" customHeight="1">
      <c r="A3761" s="8"/>
      <c r="B3761" s="8"/>
      <c r="C3761" s="8"/>
      <c r="D3761" s="8"/>
      <c r="E3761" s="8"/>
      <c r="F3761" s="8"/>
      <c r="G3761" s="8"/>
      <c r="H3761" s="8"/>
      <c r="I3761" s="8"/>
      <c r="J3761" s="8"/>
      <c r="K3761" s="8"/>
      <c r="L3761" s="8"/>
      <c r="M3761" s="32"/>
      <c r="N3761" s="57" t="str">
        <f t="shared" si="17"/>
        <v/>
      </c>
      <c r="O3761" s="54">
        <f t="shared" ca="1" si="3"/>
        <v>40</v>
      </c>
      <c r="P3761" s="55">
        <f t="shared" ca="1" si="13"/>
        <v>9.8714279945231771E+27</v>
      </c>
      <c r="Q3761" s="56">
        <f t="shared" ca="1" si="14"/>
        <v>2.5665712785760257E+29</v>
      </c>
      <c r="R3761" s="57">
        <f t="shared" ca="1" si="15"/>
        <v>0</v>
      </c>
      <c r="S3761" s="8"/>
      <c r="T3761" s="8"/>
      <c r="U3761" s="8"/>
      <c r="V3761" s="8"/>
      <c r="W3761" s="8"/>
      <c r="X3761" s="8"/>
      <c r="Y3761" s="8"/>
      <c r="Z3761" s="8"/>
    </row>
    <row r="3762" spans="1:26" ht="15.75" customHeight="1">
      <c r="A3762" s="8"/>
      <c r="B3762" s="8"/>
      <c r="C3762" s="8"/>
      <c r="D3762" s="8"/>
      <c r="E3762" s="8"/>
      <c r="F3762" s="8"/>
      <c r="G3762" s="8"/>
      <c r="H3762" s="8"/>
      <c r="I3762" s="8"/>
      <c r="J3762" s="8"/>
      <c r="K3762" s="8"/>
      <c r="L3762" s="8"/>
      <c r="M3762" s="32"/>
      <c r="N3762" s="57" t="str">
        <f t="shared" si="17"/>
        <v/>
      </c>
      <c r="O3762" s="54">
        <f t="shared" ca="1" si="3"/>
        <v>77</v>
      </c>
      <c r="P3762" s="55">
        <f t="shared" ca="1" si="13"/>
        <v>-5.1331425571520511E+27</v>
      </c>
      <c r="Q3762" s="56">
        <f t="shared" ca="1" si="14"/>
        <v>2.515239853004505E+29</v>
      </c>
      <c r="R3762" s="57">
        <f t="shared" ca="1" si="15"/>
        <v>1</v>
      </c>
      <c r="S3762" s="8"/>
      <c r="T3762" s="8"/>
      <c r="U3762" s="8"/>
      <c r="V3762" s="8"/>
      <c r="W3762" s="8"/>
      <c r="X3762" s="8"/>
      <c r="Y3762" s="8"/>
      <c r="Z3762" s="8"/>
    </row>
    <row r="3763" spans="1:26" ht="15.75" customHeight="1">
      <c r="A3763" s="8"/>
      <c r="B3763" s="8"/>
      <c r="C3763" s="8"/>
      <c r="D3763" s="8"/>
      <c r="E3763" s="8"/>
      <c r="F3763" s="8"/>
      <c r="G3763" s="8"/>
      <c r="H3763" s="8"/>
      <c r="I3763" s="8"/>
      <c r="J3763" s="8"/>
      <c r="K3763" s="8"/>
      <c r="L3763" s="8"/>
      <c r="M3763" s="32"/>
      <c r="N3763" s="57" t="str">
        <f t="shared" si="17"/>
        <v/>
      </c>
      <c r="O3763" s="54">
        <f t="shared" ca="1" si="3"/>
        <v>54</v>
      </c>
      <c r="P3763" s="55">
        <f t="shared" ca="1" si="13"/>
        <v>1.0060959412018019E+28</v>
      </c>
      <c r="Q3763" s="56">
        <f t="shared" ca="1" si="14"/>
        <v>2.6158494471246854E+29</v>
      </c>
      <c r="R3763" s="57">
        <f t="shared" ca="1" si="15"/>
        <v>0</v>
      </c>
      <c r="S3763" s="8"/>
      <c r="T3763" s="8"/>
      <c r="U3763" s="8"/>
      <c r="V3763" s="8"/>
      <c r="W3763" s="8"/>
      <c r="X3763" s="8"/>
      <c r="Y3763" s="8"/>
      <c r="Z3763" s="8"/>
    </row>
    <row r="3764" spans="1:26" ht="15.75" customHeight="1">
      <c r="A3764" s="8"/>
      <c r="B3764" s="8"/>
      <c r="C3764" s="8"/>
      <c r="D3764" s="8"/>
      <c r="E3764" s="8"/>
      <c r="F3764" s="8"/>
      <c r="G3764" s="8"/>
      <c r="H3764" s="8"/>
      <c r="I3764" s="8"/>
      <c r="J3764" s="8"/>
      <c r="K3764" s="8"/>
      <c r="L3764" s="8"/>
      <c r="M3764" s="32"/>
      <c r="N3764" s="57" t="str">
        <f t="shared" si="17"/>
        <v/>
      </c>
      <c r="O3764" s="54">
        <f t="shared" ca="1" si="3"/>
        <v>81</v>
      </c>
      <c r="P3764" s="55">
        <f t="shared" ca="1" si="13"/>
        <v>-5.2316988942493709E+27</v>
      </c>
      <c r="Q3764" s="56">
        <f t="shared" ca="1" si="14"/>
        <v>2.5635324581821915E+29</v>
      </c>
      <c r="R3764" s="57">
        <f t="shared" ca="1" si="15"/>
        <v>1</v>
      </c>
      <c r="S3764" s="8"/>
      <c r="T3764" s="8"/>
      <c r="U3764" s="8"/>
      <c r="V3764" s="8"/>
      <c r="W3764" s="8"/>
      <c r="X3764" s="8"/>
      <c r="Y3764" s="8"/>
      <c r="Z3764" s="8"/>
    </row>
    <row r="3765" spans="1:26" ht="15.75" customHeight="1">
      <c r="A3765" s="8"/>
      <c r="B3765" s="8"/>
      <c r="C3765" s="8"/>
      <c r="D3765" s="8"/>
      <c r="E3765" s="8"/>
      <c r="F3765" s="8"/>
      <c r="G3765" s="8"/>
      <c r="H3765" s="8"/>
      <c r="I3765" s="8"/>
      <c r="J3765" s="8"/>
      <c r="K3765" s="8"/>
      <c r="L3765" s="8"/>
      <c r="M3765" s="32"/>
      <c r="N3765" s="57" t="str">
        <f t="shared" si="17"/>
        <v/>
      </c>
      <c r="O3765" s="54">
        <f t="shared" ca="1" si="3"/>
        <v>62</v>
      </c>
      <c r="P3765" s="55">
        <f t="shared" ca="1" si="13"/>
        <v>-5.1270649163643832E+27</v>
      </c>
      <c r="Q3765" s="56">
        <f t="shared" ca="1" si="14"/>
        <v>2.5122618090185477E+29</v>
      </c>
      <c r="R3765" s="57">
        <f t="shared" ca="1" si="15"/>
        <v>2</v>
      </c>
      <c r="S3765" s="8"/>
      <c r="T3765" s="8"/>
      <c r="U3765" s="8"/>
      <c r="V3765" s="8"/>
      <c r="W3765" s="8"/>
      <c r="X3765" s="8"/>
      <c r="Y3765" s="8"/>
      <c r="Z3765" s="8"/>
    </row>
    <row r="3766" spans="1:26" ht="15.75" customHeight="1">
      <c r="A3766" s="8"/>
      <c r="B3766" s="8"/>
      <c r="C3766" s="8"/>
      <c r="D3766" s="8"/>
      <c r="E3766" s="8"/>
      <c r="F3766" s="8"/>
      <c r="G3766" s="8"/>
      <c r="H3766" s="8"/>
      <c r="I3766" s="8"/>
      <c r="J3766" s="8"/>
      <c r="K3766" s="8"/>
      <c r="L3766" s="8"/>
      <c r="M3766" s="32"/>
      <c r="N3766" s="57" t="str">
        <f t="shared" si="17"/>
        <v/>
      </c>
      <c r="O3766" s="54">
        <f t="shared" ca="1" si="3"/>
        <v>43</v>
      </c>
      <c r="P3766" s="55">
        <f t="shared" ca="1" si="13"/>
        <v>1.0049047236074192E+28</v>
      </c>
      <c r="Q3766" s="56">
        <f t="shared" ca="1" si="14"/>
        <v>2.6127522813792896E+29</v>
      </c>
      <c r="R3766" s="57">
        <f t="shared" ca="1" si="15"/>
        <v>0</v>
      </c>
      <c r="S3766" s="8"/>
      <c r="T3766" s="8"/>
      <c r="U3766" s="8"/>
      <c r="V3766" s="8"/>
      <c r="W3766" s="8"/>
      <c r="X3766" s="8"/>
      <c r="Y3766" s="8"/>
      <c r="Z3766" s="8"/>
    </row>
    <row r="3767" spans="1:26" ht="15.75" customHeight="1">
      <c r="A3767" s="8"/>
      <c r="B3767" s="8"/>
      <c r="C3767" s="8"/>
      <c r="D3767" s="8"/>
      <c r="E3767" s="8"/>
      <c r="F3767" s="8"/>
      <c r="G3767" s="8"/>
      <c r="H3767" s="8"/>
      <c r="I3767" s="8"/>
      <c r="J3767" s="8"/>
      <c r="K3767" s="8"/>
      <c r="L3767" s="8"/>
      <c r="M3767" s="32"/>
      <c r="N3767" s="57" t="str">
        <f t="shared" si="17"/>
        <v/>
      </c>
      <c r="O3767" s="54">
        <f t="shared" ca="1" si="3"/>
        <v>14</v>
      </c>
      <c r="P3767" s="55">
        <f t="shared" ca="1" si="13"/>
        <v>1.0451009125517159E+28</v>
      </c>
      <c r="Q3767" s="56">
        <f t="shared" ca="1" si="14"/>
        <v>2.7172623726344611E+29</v>
      </c>
      <c r="R3767" s="57">
        <f t="shared" ca="1" si="15"/>
        <v>0</v>
      </c>
      <c r="S3767" s="8"/>
      <c r="T3767" s="8"/>
      <c r="U3767" s="8"/>
      <c r="V3767" s="8"/>
      <c r="W3767" s="8"/>
      <c r="X3767" s="8"/>
      <c r="Y3767" s="8"/>
      <c r="Z3767" s="8"/>
    </row>
    <row r="3768" spans="1:26" ht="15.75" customHeight="1">
      <c r="A3768" s="8"/>
      <c r="B3768" s="8"/>
      <c r="C3768" s="8"/>
      <c r="D3768" s="8"/>
      <c r="E3768" s="8"/>
      <c r="F3768" s="8"/>
      <c r="G3768" s="8"/>
      <c r="H3768" s="8"/>
      <c r="I3768" s="8"/>
      <c r="J3768" s="8"/>
      <c r="K3768" s="8"/>
      <c r="L3768" s="8"/>
      <c r="M3768" s="32"/>
      <c r="N3768" s="57" t="str">
        <f t="shared" si="17"/>
        <v/>
      </c>
      <c r="O3768" s="54">
        <f t="shared" ca="1" si="3"/>
        <v>43</v>
      </c>
      <c r="P3768" s="55">
        <f t="shared" ca="1" si="13"/>
        <v>1.0869049490537844E+28</v>
      </c>
      <c r="Q3768" s="56">
        <f t="shared" ca="1" si="14"/>
        <v>2.8259528675398394E+29</v>
      </c>
      <c r="R3768" s="57">
        <f t="shared" ca="1" si="15"/>
        <v>0</v>
      </c>
      <c r="S3768" s="8"/>
      <c r="T3768" s="8"/>
      <c r="U3768" s="8"/>
      <c r="V3768" s="8"/>
      <c r="W3768" s="8"/>
      <c r="X3768" s="8"/>
      <c r="Y3768" s="8"/>
      <c r="Z3768" s="8"/>
    </row>
    <row r="3769" spans="1:26" ht="15.75" customHeight="1">
      <c r="A3769" s="8"/>
      <c r="B3769" s="8"/>
      <c r="C3769" s="8"/>
      <c r="D3769" s="8"/>
      <c r="E3769" s="8"/>
      <c r="F3769" s="8"/>
      <c r="G3769" s="8"/>
      <c r="H3769" s="8"/>
      <c r="I3769" s="8"/>
      <c r="J3769" s="8"/>
      <c r="K3769" s="8"/>
      <c r="L3769" s="8"/>
      <c r="M3769" s="32"/>
      <c r="N3769" s="57" t="str">
        <f t="shared" si="17"/>
        <v/>
      </c>
      <c r="O3769" s="54">
        <f t="shared" ca="1" si="3"/>
        <v>99</v>
      </c>
      <c r="P3769" s="55">
        <f t="shared" ca="1" si="13"/>
        <v>-5.6519057350796786E+27</v>
      </c>
      <c r="Q3769" s="56">
        <f t="shared" ca="1" si="14"/>
        <v>2.7694338101890425E+29</v>
      </c>
      <c r="R3769" s="57">
        <f t="shared" ca="1" si="15"/>
        <v>1</v>
      </c>
      <c r="S3769" s="8"/>
      <c r="T3769" s="8"/>
      <c r="U3769" s="8"/>
      <c r="V3769" s="8"/>
      <c r="W3769" s="8"/>
      <c r="X3769" s="8"/>
      <c r="Y3769" s="8"/>
      <c r="Z3769" s="8"/>
    </row>
    <row r="3770" spans="1:26" ht="15.75" customHeight="1">
      <c r="A3770" s="8"/>
      <c r="B3770" s="8"/>
      <c r="C3770" s="8"/>
      <c r="D3770" s="8"/>
      <c r="E3770" s="8"/>
      <c r="F3770" s="8"/>
      <c r="G3770" s="8"/>
      <c r="H3770" s="8"/>
      <c r="I3770" s="8"/>
      <c r="J3770" s="8"/>
      <c r="K3770" s="8"/>
      <c r="L3770" s="8"/>
      <c r="M3770" s="32"/>
      <c r="N3770" s="57" t="str">
        <f t="shared" si="17"/>
        <v/>
      </c>
      <c r="O3770" s="54">
        <f t="shared" ca="1" si="3"/>
        <v>28</v>
      </c>
      <c r="P3770" s="55">
        <f t="shared" ca="1" si="13"/>
        <v>1.107773524075617E+28</v>
      </c>
      <c r="Q3770" s="56">
        <f t="shared" ca="1" si="14"/>
        <v>2.880211162596604E+29</v>
      </c>
      <c r="R3770" s="57">
        <f t="shared" ca="1" si="15"/>
        <v>0</v>
      </c>
      <c r="S3770" s="8"/>
      <c r="T3770" s="8"/>
      <c r="U3770" s="8"/>
      <c r="V3770" s="8"/>
      <c r="W3770" s="8"/>
      <c r="X3770" s="8"/>
      <c r="Y3770" s="8"/>
      <c r="Z3770" s="8"/>
    </row>
    <row r="3771" spans="1:26" ht="15.75" customHeight="1">
      <c r="A3771" s="8"/>
      <c r="B3771" s="8"/>
      <c r="C3771" s="8"/>
      <c r="D3771" s="8"/>
      <c r="E3771" s="8"/>
      <c r="F3771" s="8"/>
      <c r="G3771" s="8"/>
      <c r="H3771" s="8"/>
      <c r="I3771" s="8"/>
      <c r="J3771" s="8"/>
      <c r="K3771" s="8"/>
      <c r="L3771" s="8"/>
      <c r="M3771" s="32"/>
      <c r="N3771" s="57" t="str">
        <f t="shared" si="17"/>
        <v/>
      </c>
      <c r="O3771" s="54">
        <f t="shared" ca="1" si="3"/>
        <v>74</v>
      </c>
      <c r="P3771" s="55">
        <f t="shared" ca="1" si="13"/>
        <v>-5.7604223251932085E+27</v>
      </c>
      <c r="Q3771" s="56">
        <f t="shared" ca="1" si="14"/>
        <v>2.8226069393446718E+29</v>
      </c>
      <c r="R3771" s="57">
        <f t="shared" ca="1" si="15"/>
        <v>1</v>
      </c>
      <c r="S3771" s="8"/>
      <c r="T3771" s="8"/>
      <c r="U3771" s="8"/>
      <c r="V3771" s="8"/>
      <c r="W3771" s="8"/>
      <c r="X3771" s="8"/>
      <c r="Y3771" s="8"/>
      <c r="Z3771" s="8"/>
    </row>
    <row r="3772" spans="1:26" ht="15.75" customHeight="1">
      <c r="A3772" s="8"/>
      <c r="B3772" s="8"/>
      <c r="C3772" s="8"/>
      <c r="D3772" s="8"/>
      <c r="E3772" s="8"/>
      <c r="F3772" s="8"/>
      <c r="G3772" s="8"/>
      <c r="H3772" s="8"/>
      <c r="I3772" s="8"/>
      <c r="J3772" s="8"/>
      <c r="K3772" s="8"/>
      <c r="L3772" s="8"/>
      <c r="M3772" s="32"/>
      <c r="N3772" s="57" t="str">
        <f t="shared" si="17"/>
        <v/>
      </c>
      <c r="O3772" s="54">
        <f t="shared" ca="1" si="3"/>
        <v>57</v>
      </c>
      <c r="P3772" s="55">
        <f t="shared" ca="1" si="13"/>
        <v>1.1290427757378687E+28</v>
      </c>
      <c r="Q3772" s="56">
        <f t="shared" ca="1" si="14"/>
        <v>2.9355112169184586E+29</v>
      </c>
      <c r="R3772" s="57">
        <f t="shared" ca="1" si="15"/>
        <v>0</v>
      </c>
      <c r="S3772" s="8"/>
      <c r="T3772" s="8"/>
      <c r="U3772" s="8"/>
      <c r="V3772" s="8"/>
      <c r="W3772" s="8"/>
      <c r="X3772" s="8"/>
      <c r="Y3772" s="8"/>
      <c r="Z3772" s="8"/>
    </row>
    <row r="3773" spans="1:26" ht="15.75" customHeight="1">
      <c r="A3773" s="8"/>
      <c r="B3773" s="8"/>
      <c r="C3773" s="8"/>
      <c r="D3773" s="8"/>
      <c r="E3773" s="8"/>
      <c r="F3773" s="8"/>
      <c r="G3773" s="8"/>
      <c r="H3773" s="8"/>
      <c r="I3773" s="8"/>
      <c r="J3773" s="8"/>
      <c r="K3773" s="8"/>
      <c r="L3773" s="8"/>
      <c r="M3773" s="32"/>
      <c r="N3773" s="57" t="str">
        <f t="shared" si="17"/>
        <v/>
      </c>
      <c r="O3773" s="54">
        <f t="shared" ca="1" si="3"/>
        <v>79</v>
      </c>
      <c r="P3773" s="55">
        <f t="shared" ca="1" si="13"/>
        <v>-5.871022433836918E+27</v>
      </c>
      <c r="Q3773" s="56">
        <f t="shared" ca="1" si="14"/>
        <v>2.8768009925800895E+29</v>
      </c>
      <c r="R3773" s="57">
        <f t="shared" ca="1" si="15"/>
        <v>1</v>
      </c>
      <c r="S3773" s="8"/>
      <c r="T3773" s="8"/>
      <c r="U3773" s="8"/>
      <c r="V3773" s="8"/>
      <c r="W3773" s="8"/>
      <c r="X3773" s="8"/>
      <c r="Y3773" s="8"/>
      <c r="Z3773" s="8"/>
    </row>
    <row r="3774" spans="1:26" ht="15.75" customHeight="1">
      <c r="A3774" s="8"/>
      <c r="B3774" s="8"/>
      <c r="C3774" s="8"/>
      <c r="D3774" s="8"/>
      <c r="E3774" s="8"/>
      <c r="F3774" s="8"/>
      <c r="G3774" s="8"/>
      <c r="H3774" s="8"/>
      <c r="I3774" s="8"/>
      <c r="J3774" s="8"/>
      <c r="K3774" s="8"/>
      <c r="L3774" s="8"/>
      <c r="M3774" s="32"/>
      <c r="N3774" s="57" t="str">
        <f t="shared" si="17"/>
        <v/>
      </c>
      <c r="O3774" s="54">
        <f t="shared" ca="1" si="3"/>
        <v>5</v>
      </c>
      <c r="P3774" s="55">
        <f t="shared" ca="1" si="13"/>
        <v>1.1507203970320358E+28</v>
      </c>
      <c r="Q3774" s="56">
        <f t="shared" ca="1" si="14"/>
        <v>2.9918730322832933E+29</v>
      </c>
      <c r="R3774" s="57">
        <f t="shared" ca="1" si="15"/>
        <v>0</v>
      </c>
      <c r="S3774" s="8"/>
      <c r="T3774" s="8"/>
      <c r="U3774" s="8"/>
      <c r="V3774" s="8"/>
      <c r="W3774" s="8"/>
      <c r="X3774" s="8"/>
      <c r="Y3774" s="8"/>
      <c r="Z3774" s="8"/>
    </row>
    <row r="3775" spans="1:26" ht="15.75" customHeight="1">
      <c r="A3775" s="8"/>
      <c r="B3775" s="8"/>
      <c r="C3775" s="8"/>
      <c r="D3775" s="8"/>
      <c r="E3775" s="8"/>
      <c r="F3775" s="8"/>
      <c r="G3775" s="8"/>
      <c r="H3775" s="8"/>
      <c r="I3775" s="8"/>
      <c r="J3775" s="8"/>
      <c r="K3775" s="8"/>
      <c r="L3775" s="8"/>
      <c r="M3775" s="32"/>
      <c r="N3775" s="57" t="str">
        <f t="shared" si="17"/>
        <v/>
      </c>
      <c r="O3775" s="54">
        <f t="shared" ca="1" si="3"/>
        <v>54</v>
      </c>
      <c r="P3775" s="55">
        <f t="shared" ca="1" si="13"/>
        <v>1.1967492129133174E+28</v>
      </c>
      <c r="Q3775" s="56">
        <f t="shared" ca="1" si="14"/>
        <v>3.111547953574625E+29</v>
      </c>
      <c r="R3775" s="57">
        <f t="shared" ca="1" si="15"/>
        <v>0</v>
      </c>
      <c r="S3775" s="8"/>
      <c r="T3775" s="8"/>
      <c r="U3775" s="8"/>
      <c r="V3775" s="8"/>
      <c r="W3775" s="8"/>
      <c r="X3775" s="8"/>
      <c r="Y3775" s="8"/>
      <c r="Z3775" s="8"/>
    </row>
    <row r="3776" spans="1:26" ht="15.75" customHeight="1">
      <c r="A3776" s="8"/>
      <c r="B3776" s="8"/>
      <c r="C3776" s="8"/>
      <c r="D3776" s="8"/>
      <c r="E3776" s="8"/>
      <c r="F3776" s="8"/>
      <c r="G3776" s="8"/>
      <c r="H3776" s="8"/>
      <c r="I3776" s="8"/>
      <c r="J3776" s="8"/>
      <c r="K3776" s="8"/>
      <c r="L3776" s="8"/>
      <c r="M3776" s="32"/>
      <c r="N3776" s="57" t="str">
        <f t="shared" si="17"/>
        <v/>
      </c>
      <c r="O3776" s="54">
        <f t="shared" ca="1" si="3"/>
        <v>80</v>
      </c>
      <c r="P3776" s="55">
        <f t="shared" ca="1" si="13"/>
        <v>-6.2230959071492506E+27</v>
      </c>
      <c r="Q3776" s="56">
        <f t="shared" ca="1" si="14"/>
        <v>3.0493169945031326E+29</v>
      </c>
      <c r="R3776" s="57">
        <f t="shared" ca="1" si="15"/>
        <v>1</v>
      </c>
      <c r="S3776" s="8"/>
      <c r="T3776" s="8"/>
      <c r="U3776" s="8"/>
      <c r="V3776" s="8"/>
      <c r="W3776" s="8"/>
      <c r="X3776" s="8"/>
      <c r="Y3776" s="8"/>
      <c r="Z3776" s="8"/>
    </row>
    <row r="3777" spans="1:26" ht="15.75" customHeight="1">
      <c r="A3777" s="8"/>
      <c r="B3777" s="8"/>
      <c r="C3777" s="8"/>
      <c r="D3777" s="8"/>
      <c r="E3777" s="8"/>
      <c r="F3777" s="8"/>
      <c r="G3777" s="8"/>
      <c r="H3777" s="8"/>
      <c r="I3777" s="8"/>
      <c r="J3777" s="8"/>
      <c r="K3777" s="8"/>
      <c r="L3777" s="8"/>
      <c r="M3777" s="32"/>
      <c r="N3777" s="57" t="str">
        <f t="shared" si="17"/>
        <v/>
      </c>
      <c r="O3777" s="54">
        <f t="shared" ca="1" si="3"/>
        <v>15</v>
      </c>
      <c r="P3777" s="55">
        <f t="shared" ca="1" si="13"/>
        <v>1.2197267978012531E+28</v>
      </c>
      <c r="Q3777" s="56">
        <f t="shared" ca="1" si="14"/>
        <v>3.1712896742832578E+29</v>
      </c>
      <c r="R3777" s="57">
        <f t="shared" ca="1" si="15"/>
        <v>0</v>
      </c>
      <c r="S3777" s="8"/>
      <c r="T3777" s="8"/>
      <c r="U3777" s="8"/>
      <c r="V3777" s="8"/>
      <c r="W3777" s="8"/>
      <c r="X3777" s="8"/>
      <c r="Y3777" s="8"/>
      <c r="Z3777" s="8"/>
    </row>
    <row r="3778" spans="1:26" ht="15.75" customHeight="1">
      <c r="A3778" s="8"/>
      <c r="B3778" s="8"/>
      <c r="C3778" s="8"/>
      <c r="D3778" s="8"/>
      <c r="E3778" s="8"/>
      <c r="F3778" s="8"/>
      <c r="G3778" s="8"/>
      <c r="H3778" s="8"/>
      <c r="I3778" s="8"/>
      <c r="J3778" s="8"/>
      <c r="K3778" s="8"/>
      <c r="L3778" s="8"/>
      <c r="M3778" s="32"/>
      <c r="N3778" s="57" t="str">
        <f t="shared" si="17"/>
        <v/>
      </c>
      <c r="O3778" s="54">
        <f t="shared" ca="1" si="3"/>
        <v>66</v>
      </c>
      <c r="P3778" s="55">
        <f t="shared" ca="1" si="13"/>
        <v>-6.3425793485665161E+27</v>
      </c>
      <c r="Q3778" s="56">
        <f t="shared" ca="1" si="14"/>
        <v>3.1078638807975925E+29</v>
      </c>
      <c r="R3778" s="57">
        <f t="shared" ca="1" si="15"/>
        <v>1</v>
      </c>
      <c r="S3778" s="8"/>
      <c r="T3778" s="8"/>
      <c r="U3778" s="8"/>
      <c r="V3778" s="8"/>
      <c r="W3778" s="8"/>
      <c r="X3778" s="8"/>
      <c r="Y3778" s="8"/>
      <c r="Z3778" s="8"/>
    </row>
    <row r="3779" spans="1:26" ht="15.75" customHeight="1">
      <c r="A3779" s="8"/>
      <c r="B3779" s="8"/>
      <c r="C3779" s="8"/>
      <c r="D3779" s="8"/>
      <c r="E3779" s="8"/>
      <c r="F3779" s="8"/>
      <c r="G3779" s="8"/>
      <c r="H3779" s="8"/>
      <c r="I3779" s="8"/>
      <c r="J3779" s="8"/>
      <c r="K3779" s="8"/>
      <c r="L3779" s="8"/>
      <c r="M3779" s="32"/>
      <c r="N3779" s="57" t="str">
        <f t="shared" si="17"/>
        <v/>
      </c>
      <c r="O3779" s="54">
        <f t="shared" ca="1" si="3"/>
        <v>23</v>
      </c>
      <c r="P3779" s="55">
        <f t="shared" ca="1" si="13"/>
        <v>1.2431455523190371E+28</v>
      </c>
      <c r="Q3779" s="56">
        <f t="shared" ca="1" si="14"/>
        <v>3.2321784360294959E+29</v>
      </c>
      <c r="R3779" s="57">
        <f t="shared" ca="1" si="15"/>
        <v>0</v>
      </c>
      <c r="S3779" s="8"/>
      <c r="T3779" s="8"/>
      <c r="U3779" s="8"/>
      <c r="V3779" s="8"/>
      <c r="W3779" s="8"/>
      <c r="X3779" s="8"/>
      <c r="Y3779" s="8"/>
      <c r="Z3779" s="8"/>
    </row>
    <row r="3780" spans="1:26" ht="15.75" customHeight="1">
      <c r="A3780" s="8"/>
      <c r="B3780" s="8"/>
      <c r="C3780" s="8"/>
      <c r="D3780" s="8"/>
      <c r="E3780" s="8"/>
      <c r="F3780" s="8"/>
      <c r="G3780" s="8"/>
      <c r="H3780" s="8"/>
      <c r="I3780" s="8"/>
      <c r="J3780" s="8"/>
      <c r="K3780" s="8"/>
      <c r="L3780" s="8"/>
      <c r="M3780" s="32"/>
      <c r="N3780" s="57" t="str">
        <f t="shared" si="17"/>
        <v/>
      </c>
      <c r="O3780" s="54">
        <f t="shared" ca="1" si="3"/>
        <v>84</v>
      </c>
      <c r="P3780" s="55">
        <f t="shared" ca="1" si="13"/>
        <v>-6.4643568720589918E+27</v>
      </c>
      <c r="Q3780" s="56">
        <f t="shared" ca="1" si="14"/>
        <v>3.167534867308906E+29</v>
      </c>
      <c r="R3780" s="57">
        <f t="shared" ca="1" si="15"/>
        <v>1</v>
      </c>
      <c r="S3780" s="8"/>
      <c r="T3780" s="8"/>
      <c r="U3780" s="8"/>
      <c r="V3780" s="8"/>
      <c r="W3780" s="8"/>
      <c r="X3780" s="8"/>
      <c r="Y3780" s="8"/>
      <c r="Z3780" s="8"/>
    </row>
    <row r="3781" spans="1:26" ht="15.75" customHeight="1">
      <c r="A3781" s="8"/>
      <c r="B3781" s="8"/>
      <c r="C3781" s="8"/>
      <c r="D3781" s="8"/>
      <c r="E3781" s="8"/>
      <c r="F3781" s="8"/>
      <c r="G3781" s="8"/>
      <c r="H3781" s="8"/>
      <c r="I3781" s="8"/>
      <c r="J3781" s="8"/>
      <c r="K3781" s="8"/>
      <c r="L3781" s="8"/>
      <c r="M3781" s="32"/>
      <c r="N3781" s="57" t="str">
        <f t="shared" si="17"/>
        <v/>
      </c>
      <c r="O3781" s="54">
        <f t="shared" ca="1" si="3"/>
        <v>26</v>
      </c>
      <c r="P3781" s="55">
        <f t="shared" ca="1" si="13"/>
        <v>1.2670139469235625E+28</v>
      </c>
      <c r="Q3781" s="56">
        <f t="shared" ca="1" si="14"/>
        <v>3.2942362620012622E+29</v>
      </c>
      <c r="R3781" s="57">
        <f t="shared" ca="1" si="15"/>
        <v>0</v>
      </c>
      <c r="S3781" s="8"/>
      <c r="T3781" s="8"/>
      <c r="U3781" s="8"/>
      <c r="V3781" s="8"/>
      <c r="W3781" s="8"/>
      <c r="X3781" s="8"/>
      <c r="Y3781" s="8"/>
      <c r="Z3781" s="8"/>
    </row>
    <row r="3782" spans="1:26" ht="15.75" customHeight="1">
      <c r="A3782" s="8"/>
      <c r="B3782" s="8"/>
      <c r="C3782" s="8"/>
      <c r="D3782" s="8"/>
      <c r="E3782" s="8"/>
      <c r="F3782" s="8"/>
      <c r="G3782" s="8"/>
      <c r="H3782" s="8"/>
      <c r="I3782" s="8"/>
      <c r="J3782" s="8"/>
      <c r="K3782" s="8"/>
      <c r="L3782" s="8"/>
      <c r="M3782" s="32"/>
      <c r="N3782" s="57" t="str">
        <f t="shared" si="17"/>
        <v/>
      </c>
      <c r="O3782" s="54">
        <f t="shared" ca="1" si="3"/>
        <v>47</v>
      </c>
      <c r="P3782" s="55">
        <f t="shared" ca="1" si="13"/>
        <v>1.3176945048005049E+28</v>
      </c>
      <c r="Q3782" s="56">
        <f t="shared" ca="1" si="14"/>
        <v>3.4260057124813125E+29</v>
      </c>
      <c r="R3782" s="57">
        <f t="shared" ca="1" si="15"/>
        <v>0</v>
      </c>
      <c r="S3782" s="8"/>
      <c r="T3782" s="8"/>
      <c r="U3782" s="8"/>
      <c r="V3782" s="8"/>
      <c r="W3782" s="8"/>
      <c r="X3782" s="8"/>
      <c r="Y3782" s="8"/>
      <c r="Z3782" s="8"/>
    </row>
    <row r="3783" spans="1:26" ht="15.75" customHeight="1">
      <c r="A3783" s="8"/>
      <c r="B3783" s="8"/>
      <c r="C3783" s="8"/>
      <c r="D3783" s="8"/>
      <c r="E3783" s="8"/>
      <c r="F3783" s="8"/>
      <c r="G3783" s="8"/>
      <c r="H3783" s="8"/>
      <c r="I3783" s="8"/>
      <c r="J3783" s="8"/>
      <c r="K3783" s="8"/>
      <c r="L3783" s="8"/>
      <c r="M3783" s="32"/>
      <c r="N3783" s="57" t="str">
        <f t="shared" si="17"/>
        <v/>
      </c>
      <c r="O3783" s="54">
        <f t="shared" ca="1" si="3"/>
        <v>24</v>
      </c>
      <c r="P3783" s="55">
        <f t="shared" ca="1" si="13"/>
        <v>1.3704022849925251E+28</v>
      </c>
      <c r="Q3783" s="56">
        <f t="shared" ca="1" si="14"/>
        <v>3.5630459409805648E+29</v>
      </c>
      <c r="R3783" s="57">
        <f t="shared" ca="1" si="15"/>
        <v>0</v>
      </c>
      <c r="S3783" s="8"/>
      <c r="T3783" s="8"/>
      <c r="U3783" s="8"/>
      <c r="V3783" s="8"/>
      <c r="W3783" s="8"/>
      <c r="X3783" s="8"/>
      <c r="Y3783" s="8"/>
      <c r="Z3783" s="8"/>
    </row>
    <row r="3784" spans="1:26" ht="15.75" customHeight="1">
      <c r="A3784" s="8"/>
      <c r="B3784" s="8"/>
      <c r="C3784" s="8"/>
      <c r="D3784" s="8"/>
      <c r="E3784" s="8"/>
      <c r="F3784" s="8"/>
      <c r="G3784" s="8"/>
      <c r="H3784" s="8"/>
      <c r="I3784" s="8"/>
      <c r="J3784" s="8"/>
      <c r="K3784" s="8"/>
      <c r="L3784" s="8"/>
      <c r="M3784" s="32"/>
      <c r="N3784" s="57" t="str">
        <f t="shared" si="17"/>
        <v/>
      </c>
      <c r="O3784" s="54">
        <f t="shared" ca="1" si="3"/>
        <v>29</v>
      </c>
      <c r="P3784" s="55">
        <f t="shared" ca="1" si="13"/>
        <v>1.425218376392226E+28</v>
      </c>
      <c r="Q3784" s="56">
        <f t="shared" ca="1" si="14"/>
        <v>3.7055677786197874E+29</v>
      </c>
      <c r="R3784" s="57">
        <f t="shared" ca="1" si="15"/>
        <v>0</v>
      </c>
      <c r="S3784" s="8"/>
      <c r="T3784" s="8"/>
      <c r="U3784" s="8"/>
      <c r="V3784" s="8"/>
      <c r="W3784" s="8"/>
      <c r="X3784" s="8"/>
      <c r="Y3784" s="8"/>
      <c r="Z3784" s="8"/>
    </row>
    <row r="3785" spans="1:26" ht="15.75" customHeight="1">
      <c r="A3785" s="8"/>
      <c r="B3785" s="8"/>
      <c r="C3785" s="8"/>
      <c r="D3785" s="8"/>
      <c r="E3785" s="8"/>
      <c r="F3785" s="8"/>
      <c r="G3785" s="8"/>
      <c r="H3785" s="8"/>
      <c r="I3785" s="8"/>
      <c r="J3785" s="8"/>
      <c r="K3785" s="8"/>
      <c r="L3785" s="8"/>
      <c r="M3785" s="32"/>
      <c r="N3785" s="57" t="str">
        <f t="shared" si="17"/>
        <v/>
      </c>
      <c r="O3785" s="54">
        <f t="shared" ca="1" si="3"/>
        <v>100</v>
      </c>
      <c r="P3785" s="55">
        <f t="shared" ca="1" si="13"/>
        <v>-7.4111355572395754E+27</v>
      </c>
      <c r="Q3785" s="56">
        <f t="shared" ca="1" si="14"/>
        <v>3.6314564230473918E+29</v>
      </c>
      <c r="R3785" s="57">
        <f t="shared" ca="1" si="15"/>
        <v>1</v>
      </c>
      <c r="S3785" s="8"/>
      <c r="T3785" s="8"/>
      <c r="U3785" s="8"/>
      <c r="V3785" s="8"/>
      <c r="W3785" s="8"/>
      <c r="X3785" s="8"/>
      <c r="Y3785" s="8"/>
      <c r="Z3785" s="8"/>
    </row>
    <row r="3786" spans="1:26" ht="15.75" customHeight="1">
      <c r="A3786" s="8"/>
      <c r="B3786" s="8"/>
      <c r="C3786" s="8"/>
      <c r="D3786" s="8"/>
      <c r="E3786" s="8"/>
      <c r="F3786" s="8"/>
      <c r="G3786" s="8"/>
      <c r="H3786" s="8"/>
      <c r="I3786" s="8"/>
      <c r="J3786" s="8"/>
      <c r="K3786" s="8"/>
      <c r="L3786" s="8"/>
      <c r="M3786" s="32"/>
      <c r="N3786" s="57" t="str">
        <f t="shared" si="17"/>
        <v/>
      </c>
      <c r="O3786" s="54">
        <f t="shared" ca="1" si="3"/>
        <v>94</v>
      </c>
      <c r="P3786" s="55">
        <f t="shared" ca="1" si="13"/>
        <v>-7.262912846094784E+27</v>
      </c>
      <c r="Q3786" s="56">
        <f t="shared" ca="1" si="14"/>
        <v>3.5588272945864441E+29</v>
      </c>
      <c r="R3786" s="57">
        <f t="shared" ca="1" si="15"/>
        <v>2</v>
      </c>
      <c r="S3786" s="8"/>
      <c r="T3786" s="8"/>
      <c r="U3786" s="8"/>
      <c r="V3786" s="8"/>
      <c r="W3786" s="8"/>
      <c r="X3786" s="8"/>
      <c r="Y3786" s="8"/>
      <c r="Z3786" s="8"/>
    </row>
    <row r="3787" spans="1:26" ht="15.75" customHeight="1">
      <c r="A3787" s="8"/>
      <c r="B3787" s="8"/>
      <c r="C3787" s="8"/>
      <c r="D3787" s="8"/>
      <c r="E3787" s="8"/>
      <c r="F3787" s="8"/>
      <c r="G3787" s="8"/>
      <c r="H3787" s="8"/>
      <c r="I3787" s="8"/>
      <c r="J3787" s="8"/>
      <c r="K3787" s="8"/>
      <c r="L3787" s="8"/>
      <c r="M3787" s="32"/>
      <c r="N3787" s="57" t="str">
        <f t="shared" si="17"/>
        <v/>
      </c>
      <c r="O3787" s="54">
        <f t="shared" ca="1" si="3"/>
        <v>65</v>
      </c>
      <c r="P3787" s="55">
        <f t="shared" ca="1" si="13"/>
        <v>-7.1176545891728882E+27</v>
      </c>
      <c r="Q3787" s="56">
        <f t="shared" ca="1" si="14"/>
        <v>3.4876507486947151E+29</v>
      </c>
      <c r="R3787" s="57">
        <f t="shared" ca="1" si="15"/>
        <v>3</v>
      </c>
      <c r="S3787" s="8"/>
      <c r="T3787" s="8"/>
      <c r="U3787" s="8"/>
      <c r="V3787" s="8"/>
      <c r="W3787" s="8"/>
      <c r="X3787" s="8"/>
      <c r="Y3787" s="8"/>
      <c r="Z3787" s="8"/>
    </row>
    <row r="3788" spans="1:26" ht="15.75" customHeight="1">
      <c r="A3788" s="8"/>
      <c r="B3788" s="8"/>
      <c r="C3788" s="8"/>
      <c r="D3788" s="8"/>
      <c r="E3788" s="8"/>
      <c r="F3788" s="8"/>
      <c r="G3788" s="8"/>
      <c r="H3788" s="8"/>
      <c r="I3788" s="8"/>
      <c r="J3788" s="8"/>
      <c r="K3788" s="8"/>
      <c r="L3788" s="8"/>
      <c r="M3788" s="32"/>
      <c r="N3788" s="57" t="str">
        <f t="shared" si="17"/>
        <v/>
      </c>
      <c r="O3788" s="54">
        <f t="shared" ca="1" si="3"/>
        <v>28</v>
      </c>
      <c r="P3788" s="55">
        <f t="shared" ca="1" si="13"/>
        <v>1.3950602994778861E+28</v>
      </c>
      <c r="Q3788" s="56">
        <f t="shared" ca="1" si="14"/>
        <v>3.6271567786425034E+29</v>
      </c>
      <c r="R3788" s="57">
        <f t="shared" ca="1" si="15"/>
        <v>0</v>
      </c>
      <c r="S3788" s="8"/>
      <c r="T3788" s="8"/>
      <c r="U3788" s="8"/>
      <c r="V3788" s="8"/>
      <c r="W3788" s="8"/>
      <c r="X3788" s="8"/>
      <c r="Y3788" s="8"/>
      <c r="Z3788" s="8"/>
    </row>
    <row r="3789" spans="1:26" ht="15.75" customHeight="1">
      <c r="A3789" s="8"/>
      <c r="B3789" s="8"/>
      <c r="C3789" s="8"/>
      <c r="D3789" s="8"/>
      <c r="E3789" s="8"/>
      <c r="F3789" s="8"/>
      <c r="G3789" s="8"/>
      <c r="H3789" s="8"/>
      <c r="I3789" s="8"/>
      <c r="J3789" s="8"/>
      <c r="K3789" s="8"/>
      <c r="L3789" s="8"/>
      <c r="M3789" s="32"/>
      <c r="N3789" s="57" t="str">
        <f t="shared" si="17"/>
        <v/>
      </c>
      <c r="O3789" s="54">
        <f t="shared" ca="1" si="3"/>
        <v>11</v>
      </c>
      <c r="P3789" s="55">
        <f t="shared" ca="1" si="13"/>
        <v>1.4508627114570015E+28</v>
      </c>
      <c r="Q3789" s="56">
        <f t="shared" ca="1" si="14"/>
        <v>3.7722430497882036E+29</v>
      </c>
      <c r="R3789" s="57">
        <f t="shared" ca="1" si="15"/>
        <v>0</v>
      </c>
      <c r="S3789" s="8"/>
      <c r="T3789" s="8"/>
      <c r="U3789" s="8"/>
      <c r="V3789" s="8"/>
      <c r="W3789" s="8"/>
      <c r="X3789" s="8"/>
      <c r="Y3789" s="8"/>
      <c r="Z3789" s="8"/>
    </row>
    <row r="3790" spans="1:26" ht="15.75" customHeight="1">
      <c r="A3790" s="8"/>
      <c r="B3790" s="8"/>
      <c r="C3790" s="8"/>
      <c r="D3790" s="8"/>
      <c r="E3790" s="8"/>
      <c r="F3790" s="8"/>
      <c r="G3790" s="8"/>
      <c r="H3790" s="8"/>
      <c r="I3790" s="8"/>
      <c r="J3790" s="8"/>
      <c r="K3790" s="8"/>
      <c r="L3790" s="8"/>
      <c r="M3790" s="32"/>
      <c r="N3790" s="57" t="str">
        <f t="shared" si="17"/>
        <v/>
      </c>
      <c r="O3790" s="54">
        <f t="shared" ca="1" si="3"/>
        <v>73</v>
      </c>
      <c r="P3790" s="55">
        <f t="shared" ca="1" si="13"/>
        <v>-7.5444860995764072E+27</v>
      </c>
      <c r="Q3790" s="56">
        <f t="shared" ca="1" si="14"/>
        <v>3.6967981887924398E+29</v>
      </c>
      <c r="R3790" s="57">
        <f t="shared" ca="1" si="15"/>
        <v>1</v>
      </c>
      <c r="S3790" s="8"/>
      <c r="T3790" s="8"/>
      <c r="U3790" s="8"/>
      <c r="V3790" s="8"/>
      <c r="W3790" s="8"/>
      <c r="X3790" s="8"/>
      <c r="Y3790" s="8"/>
      <c r="Z3790" s="8"/>
    </row>
    <row r="3791" spans="1:26" ht="15.75" customHeight="1">
      <c r="A3791" s="8"/>
      <c r="B3791" s="8"/>
      <c r="C3791" s="8"/>
      <c r="D3791" s="8"/>
      <c r="E3791" s="8"/>
      <c r="F3791" s="8"/>
      <c r="G3791" s="8"/>
      <c r="H3791" s="8"/>
      <c r="I3791" s="8"/>
      <c r="J3791" s="8"/>
      <c r="K3791" s="8"/>
      <c r="L3791" s="8"/>
      <c r="M3791" s="32"/>
      <c r="N3791" s="57" t="str">
        <f t="shared" si="17"/>
        <v/>
      </c>
      <c r="O3791" s="54">
        <f t="shared" ca="1" si="3"/>
        <v>61</v>
      </c>
      <c r="P3791" s="55">
        <f t="shared" ca="1" si="13"/>
        <v>-7.39359637758488E+27</v>
      </c>
      <c r="Q3791" s="56">
        <f t="shared" ca="1" si="14"/>
        <v>3.6228622250165907E+29</v>
      </c>
      <c r="R3791" s="57">
        <f t="shared" ca="1" si="15"/>
        <v>2</v>
      </c>
      <c r="S3791" s="8"/>
      <c r="T3791" s="8"/>
      <c r="U3791" s="8"/>
      <c r="V3791" s="8"/>
      <c r="W3791" s="8"/>
      <c r="X3791" s="8"/>
      <c r="Y3791" s="8"/>
      <c r="Z3791" s="8"/>
    </row>
    <row r="3792" spans="1:26" ht="15.75" customHeight="1">
      <c r="A3792" s="8"/>
      <c r="B3792" s="8"/>
      <c r="C3792" s="8"/>
      <c r="D3792" s="8"/>
      <c r="E3792" s="8"/>
      <c r="F3792" s="8"/>
      <c r="G3792" s="8"/>
      <c r="H3792" s="8"/>
      <c r="I3792" s="8"/>
      <c r="J3792" s="8"/>
      <c r="K3792" s="8"/>
      <c r="L3792" s="8"/>
      <c r="M3792" s="32"/>
      <c r="N3792" s="57" t="str">
        <f t="shared" si="17"/>
        <v/>
      </c>
      <c r="O3792" s="54">
        <f t="shared" ca="1" si="3"/>
        <v>8</v>
      </c>
      <c r="P3792" s="55">
        <f t="shared" ca="1" si="13"/>
        <v>1.4491448900066363E+28</v>
      </c>
      <c r="Q3792" s="56">
        <f t="shared" ca="1" si="14"/>
        <v>3.7677767140172543E+29</v>
      </c>
      <c r="R3792" s="57">
        <f t="shared" ca="1" si="15"/>
        <v>0</v>
      </c>
      <c r="S3792" s="8"/>
      <c r="T3792" s="8"/>
      <c r="U3792" s="8"/>
      <c r="V3792" s="8"/>
      <c r="W3792" s="8"/>
      <c r="X3792" s="8"/>
      <c r="Y3792" s="8"/>
      <c r="Z3792" s="8"/>
    </row>
    <row r="3793" spans="1:26" ht="15.75" customHeight="1">
      <c r="A3793" s="8"/>
      <c r="B3793" s="8"/>
      <c r="C3793" s="8"/>
      <c r="D3793" s="8"/>
      <c r="E3793" s="8"/>
      <c r="F3793" s="8"/>
      <c r="G3793" s="8"/>
      <c r="H3793" s="8"/>
      <c r="I3793" s="8"/>
      <c r="J3793" s="8"/>
      <c r="K3793" s="8"/>
      <c r="L3793" s="8"/>
      <c r="M3793" s="32"/>
      <c r="N3793" s="57" t="str">
        <f t="shared" si="17"/>
        <v/>
      </c>
      <c r="O3793" s="54">
        <f t="shared" ca="1" si="3"/>
        <v>2</v>
      </c>
      <c r="P3793" s="55">
        <f t="shared" ca="1" si="13"/>
        <v>1.5071106856069018E+28</v>
      </c>
      <c r="Q3793" s="56">
        <f t="shared" ca="1" si="14"/>
        <v>3.9184877825779447E+29</v>
      </c>
      <c r="R3793" s="57">
        <f t="shared" ca="1" si="15"/>
        <v>0</v>
      </c>
      <c r="S3793" s="8"/>
      <c r="T3793" s="8"/>
      <c r="U3793" s="8"/>
      <c r="V3793" s="8"/>
      <c r="W3793" s="8"/>
      <c r="X3793" s="8"/>
      <c r="Y3793" s="8"/>
      <c r="Z3793" s="8"/>
    </row>
    <row r="3794" spans="1:26" ht="15.75" customHeight="1">
      <c r="A3794" s="8"/>
      <c r="B3794" s="8"/>
      <c r="C3794" s="8"/>
      <c r="D3794" s="8"/>
      <c r="E3794" s="8"/>
      <c r="F3794" s="8"/>
      <c r="G3794" s="8"/>
      <c r="H3794" s="8"/>
      <c r="I3794" s="8"/>
      <c r="J3794" s="8"/>
      <c r="K3794" s="8"/>
      <c r="L3794" s="8"/>
      <c r="M3794" s="32"/>
      <c r="N3794" s="57" t="str">
        <f t="shared" si="17"/>
        <v/>
      </c>
      <c r="O3794" s="54">
        <f t="shared" ca="1" si="3"/>
        <v>73</v>
      </c>
      <c r="P3794" s="55">
        <f t="shared" ca="1" si="13"/>
        <v>-7.8369755651558901E+27</v>
      </c>
      <c r="Q3794" s="56">
        <f t="shared" ca="1" si="14"/>
        <v>3.8401180269263862E+29</v>
      </c>
      <c r="R3794" s="57">
        <f t="shared" ca="1" si="15"/>
        <v>1</v>
      </c>
      <c r="S3794" s="8"/>
      <c r="T3794" s="8"/>
      <c r="U3794" s="8"/>
      <c r="V3794" s="8"/>
      <c r="W3794" s="8"/>
      <c r="X3794" s="8"/>
      <c r="Y3794" s="8"/>
      <c r="Z3794" s="8"/>
    </row>
    <row r="3795" spans="1:26" ht="15.75" customHeight="1">
      <c r="A3795" s="8"/>
      <c r="B3795" s="8"/>
      <c r="C3795" s="8"/>
      <c r="D3795" s="8"/>
      <c r="E3795" s="8"/>
      <c r="F3795" s="8"/>
      <c r="G3795" s="8"/>
      <c r="H3795" s="8"/>
      <c r="I3795" s="8"/>
      <c r="J3795" s="8"/>
      <c r="K3795" s="8"/>
      <c r="L3795" s="8"/>
      <c r="M3795" s="32"/>
      <c r="N3795" s="57" t="str">
        <f t="shared" si="17"/>
        <v/>
      </c>
      <c r="O3795" s="54">
        <f t="shared" ca="1" si="3"/>
        <v>35</v>
      </c>
      <c r="P3795" s="55">
        <f t="shared" ca="1" si="13"/>
        <v>1.5360472107705546E+28</v>
      </c>
      <c r="Q3795" s="56">
        <f t="shared" ca="1" si="14"/>
        <v>3.9937227480034415E+29</v>
      </c>
      <c r="R3795" s="57">
        <f t="shared" ca="1" si="15"/>
        <v>0</v>
      </c>
      <c r="S3795" s="8"/>
      <c r="T3795" s="8"/>
      <c r="U3795" s="8"/>
      <c r="V3795" s="8"/>
      <c r="W3795" s="8"/>
      <c r="X3795" s="8"/>
      <c r="Y3795" s="8"/>
      <c r="Z3795" s="8"/>
    </row>
    <row r="3796" spans="1:26" ht="15.75" customHeight="1">
      <c r="A3796" s="8"/>
      <c r="B3796" s="8"/>
      <c r="C3796" s="8"/>
      <c r="D3796" s="8"/>
      <c r="E3796" s="8"/>
      <c r="F3796" s="8"/>
      <c r="G3796" s="8"/>
      <c r="H3796" s="8"/>
      <c r="I3796" s="8"/>
      <c r="J3796" s="8"/>
      <c r="K3796" s="8"/>
      <c r="L3796" s="8"/>
      <c r="M3796" s="32"/>
      <c r="N3796" s="57" t="str">
        <f t="shared" si="17"/>
        <v/>
      </c>
      <c r="O3796" s="54">
        <f t="shared" ca="1" si="3"/>
        <v>39</v>
      </c>
      <c r="P3796" s="55">
        <f t="shared" ca="1" si="13"/>
        <v>1.5974890992013766E+28</v>
      </c>
      <c r="Q3796" s="56">
        <f t="shared" ca="1" si="14"/>
        <v>4.1534716579235792E+29</v>
      </c>
      <c r="R3796" s="57">
        <f t="shared" ca="1" si="15"/>
        <v>0</v>
      </c>
      <c r="S3796" s="8"/>
      <c r="T3796" s="8"/>
      <c r="U3796" s="8"/>
      <c r="V3796" s="8"/>
      <c r="W3796" s="8"/>
      <c r="X3796" s="8"/>
      <c r="Y3796" s="8"/>
      <c r="Z3796" s="8"/>
    </row>
    <row r="3797" spans="1:26" ht="15.75" customHeight="1">
      <c r="A3797" s="8"/>
      <c r="B3797" s="8"/>
      <c r="C3797" s="8"/>
      <c r="D3797" s="8"/>
      <c r="E3797" s="8"/>
      <c r="F3797" s="8"/>
      <c r="G3797" s="8"/>
      <c r="H3797" s="8"/>
      <c r="I3797" s="8"/>
      <c r="J3797" s="8"/>
      <c r="K3797" s="8"/>
      <c r="L3797" s="8"/>
      <c r="M3797" s="32"/>
      <c r="N3797" s="57" t="str">
        <f t="shared" si="17"/>
        <v/>
      </c>
      <c r="O3797" s="54">
        <f t="shared" ca="1" si="3"/>
        <v>6</v>
      </c>
      <c r="P3797" s="55">
        <f t="shared" ca="1" si="13"/>
        <v>1.6613886631694317E+28</v>
      </c>
      <c r="Q3797" s="56">
        <f t="shared" ca="1" si="14"/>
        <v>4.3196105242405226E+29</v>
      </c>
      <c r="R3797" s="57">
        <f t="shared" ca="1" si="15"/>
        <v>0</v>
      </c>
      <c r="S3797" s="8"/>
      <c r="T3797" s="8"/>
      <c r="U3797" s="8"/>
      <c r="V3797" s="8"/>
      <c r="W3797" s="8"/>
      <c r="X3797" s="8"/>
      <c r="Y3797" s="8"/>
      <c r="Z3797" s="8"/>
    </row>
    <row r="3798" spans="1:26" ht="15.75" customHeight="1">
      <c r="A3798" s="8"/>
      <c r="B3798" s="8"/>
      <c r="C3798" s="8"/>
      <c r="D3798" s="8"/>
      <c r="E3798" s="8"/>
      <c r="F3798" s="8"/>
      <c r="G3798" s="8"/>
      <c r="H3798" s="8"/>
      <c r="I3798" s="8"/>
      <c r="J3798" s="8"/>
      <c r="K3798" s="8"/>
      <c r="L3798" s="8"/>
      <c r="M3798" s="32"/>
      <c r="N3798" s="57" t="str">
        <f t="shared" si="17"/>
        <v/>
      </c>
      <c r="O3798" s="54">
        <f t="shared" ca="1" si="3"/>
        <v>10</v>
      </c>
      <c r="P3798" s="55">
        <f t="shared" ca="1" si="13"/>
        <v>1.7278442096962091E+28</v>
      </c>
      <c r="Q3798" s="56">
        <f t="shared" ca="1" si="14"/>
        <v>4.4923949452101439E+29</v>
      </c>
      <c r="R3798" s="57">
        <f t="shared" ca="1" si="15"/>
        <v>0</v>
      </c>
      <c r="S3798" s="8"/>
      <c r="T3798" s="8"/>
      <c r="U3798" s="8"/>
      <c r="V3798" s="8"/>
      <c r="W3798" s="8"/>
      <c r="X3798" s="8"/>
      <c r="Y3798" s="8"/>
      <c r="Z3798" s="8"/>
    </row>
    <row r="3799" spans="1:26" ht="15.75" customHeight="1">
      <c r="A3799" s="8"/>
      <c r="B3799" s="8"/>
      <c r="C3799" s="8"/>
      <c r="D3799" s="8"/>
      <c r="E3799" s="8"/>
      <c r="F3799" s="8"/>
      <c r="G3799" s="8"/>
      <c r="H3799" s="8"/>
      <c r="I3799" s="8"/>
      <c r="J3799" s="8"/>
      <c r="K3799" s="8"/>
      <c r="L3799" s="8"/>
      <c r="M3799" s="32"/>
      <c r="N3799" s="57" t="str">
        <f t="shared" si="17"/>
        <v/>
      </c>
      <c r="O3799" s="54">
        <f t="shared" ca="1" si="3"/>
        <v>93</v>
      </c>
      <c r="P3799" s="55">
        <f t="shared" ca="1" si="13"/>
        <v>-8.9847898904202875E+27</v>
      </c>
      <c r="Q3799" s="56">
        <f t="shared" ca="1" si="14"/>
        <v>4.4025470463059413E+29</v>
      </c>
      <c r="R3799" s="57">
        <f t="shared" ca="1" si="15"/>
        <v>1</v>
      </c>
      <c r="S3799" s="8"/>
      <c r="T3799" s="8"/>
      <c r="U3799" s="8"/>
      <c r="V3799" s="8"/>
      <c r="W3799" s="8"/>
      <c r="X3799" s="8"/>
      <c r="Y3799" s="8"/>
      <c r="Z3799" s="8"/>
    </row>
    <row r="3800" spans="1:26" ht="15.75" customHeight="1">
      <c r="A3800" s="8"/>
      <c r="B3800" s="8"/>
      <c r="C3800" s="8"/>
      <c r="D3800" s="8"/>
      <c r="E3800" s="8"/>
      <c r="F3800" s="8"/>
      <c r="G3800" s="8"/>
      <c r="H3800" s="8"/>
      <c r="I3800" s="8"/>
      <c r="J3800" s="8"/>
      <c r="K3800" s="8"/>
      <c r="L3800" s="8"/>
      <c r="M3800" s="32"/>
      <c r="N3800" s="57" t="str">
        <f t="shared" si="17"/>
        <v/>
      </c>
      <c r="O3800" s="54">
        <f t="shared" ca="1" si="3"/>
        <v>69</v>
      </c>
      <c r="P3800" s="55">
        <f t="shared" ca="1" si="13"/>
        <v>-8.8050940926118822E+27</v>
      </c>
      <c r="Q3800" s="56">
        <f t="shared" ca="1" si="14"/>
        <v>4.3144961053798224E+29</v>
      </c>
      <c r="R3800" s="57">
        <f t="shared" ca="1" si="15"/>
        <v>2</v>
      </c>
      <c r="S3800" s="8"/>
      <c r="T3800" s="8"/>
      <c r="U3800" s="8"/>
      <c r="V3800" s="8"/>
      <c r="W3800" s="8"/>
      <c r="X3800" s="8"/>
      <c r="Y3800" s="8"/>
      <c r="Z3800" s="8"/>
    </row>
    <row r="3801" spans="1:26" ht="15.75" customHeight="1">
      <c r="A3801" s="8"/>
      <c r="B3801" s="8"/>
      <c r="C3801" s="8"/>
      <c r="D3801" s="8"/>
      <c r="E3801" s="8"/>
      <c r="F3801" s="8"/>
      <c r="G3801" s="8"/>
      <c r="H3801" s="8"/>
      <c r="I3801" s="8"/>
      <c r="J3801" s="8"/>
      <c r="K3801" s="8"/>
      <c r="L3801" s="8"/>
      <c r="M3801" s="32"/>
      <c r="N3801" s="57" t="str">
        <f t="shared" si="17"/>
        <v/>
      </c>
      <c r="O3801" s="54">
        <f t="shared" ca="1" si="3"/>
        <v>52</v>
      </c>
      <c r="P3801" s="55">
        <f t="shared" ca="1" si="13"/>
        <v>1.725798442151929E+28</v>
      </c>
      <c r="Q3801" s="56">
        <f t="shared" ca="1" si="14"/>
        <v>4.4870759495950152E+29</v>
      </c>
      <c r="R3801" s="57">
        <f t="shared" ca="1" si="15"/>
        <v>0</v>
      </c>
      <c r="S3801" s="8"/>
      <c r="T3801" s="8"/>
      <c r="U3801" s="8"/>
      <c r="V3801" s="8"/>
      <c r="W3801" s="8"/>
      <c r="X3801" s="8"/>
      <c r="Y3801" s="8"/>
      <c r="Z3801" s="8"/>
    </row>
    <row r="3802" spans="1:26" ht="15.75" customHeight="1">
      <c r="A3802" s="8"/>
      <c r="B3802" s="8"/>
      <c r="C3802" s="8"/>
      <c r="D3802" s="8"/>
      <c r="E3802" s="8"/>
      <c r="F3802" s="8"/>
      <c r="G3802" s="8"/>
      <c r="H3802" s="8"/>
      <c r="I3802" s="8"/>
      <c r="J3802" s="8"/>
      <c r="K3802" s="8"/>
      <c r="L3802" s="8"/>
      <c r="M3802" s="32"/>
      <c r="N3802" s="57" t="str">
        <f t="shared" si="17"/>
        <v/>
      </c>
      <c r="O3802" s="54">
        <f t="shared" ca="1" si="3"/>
        <v>25</v>
      </c>
      <c r="P3802" s="55">
        <f t="shared" ca="1" si="13"/>
        <v>1.794830379838006E+28</v>
      </c>
      <c r="Q3802" s="56">
        <f t="shared" ca="1" si="14"/>
        <v>4.6665589875788156E+29</v>
      </c>
      <c r="R3802" s="57">
        <f t="shared" ca="1" si="15"/>
        <v>0</v>
      </c>
      <c r="S3802" s="8"/>
      <c r="T3802" s="8"/>
      <c r="U3802" s="8"/>
      <c r="V3802" s="8"/>
      <c r="W3802" s="8"/>
      <c r="X3802" s="8"/>
      <c r="Y3802" s="8"/>
      <c r="Z3802" s="8"/>
    </row>
    <row r="3803" spans="1:26" ht="15.75" customHeight="1">
      <c r="A3803" s="8"/>
      <c r="B3803" s="8"/>
      <c r="C3803" s="8"/>
      <c r="D3803" s="8"/>
      <c r="E3803" s="8"/>
      <c r="F3803" s="8"/>
      <c r="G3803" s="8"/>
      <c r="H3803" s="8"/>
      <c r="I3803" s="8"/>
      <c r="J3803" s="8"/>
      <c r="K3803" s="8"/>
      <c r="L3803" s="8"/>
      <c r="M3803" s="32"/>
      <c r="N3803" s="57" t="str">
        <f t="shared" si="17"/>
        <v/>
      </c>
      <c r="O3803" s="54">
        <f t="shared" ca="1" si="3"/>
        <v>83</v>
      </c>
      <c r="P3803" s="55">
        <f t="shared" ca="1" si="13"/>
        <v>-9.3331179751576316E+27</v>
      </c>
      <c r="Q3803" s="56">
        <f t="shared" ca="1" si="14"/>
        <v>4.5732278078272395E+29</v>
      </c>
      <c r="R3803" s="57">
        <f t="shared" ca="1" si="15"/>
        <v>1</v>
      </c>
      <c r="S3803" s="8"/>
      <c r="T3803" s="8"/>
      <c r="U3803" s="8"/>
      <c r="V3803" s="8"/>
      <c r="W3803" s="8"/>
      <c r="X3803" s="8"/>
      <c r="Y3803" s="8"/>
      <c r="Z3803" s="8"/>
    </row>
    <row r="3804" spans="1:26" ht="15.75" customHeight="1">
      <c r="A3804" s="8"/>
      <c r="B3804" s="8"/>
      <c r="C3804" s="8"/>
      <c r="D3804" s="8"/>
      <c r="E3804" s="8"/>
      <c r="F3804" s="8"/>
      <c r="G3804" s="8"/>
      <c r="H3804" s="8"/>
      <c r="I3804" s="8"/>
      <c r="J3804" s="8"/>
      <c r="K3804" s="8"/>
      <c r="L3804" s="8"/>
      <c r="M3804" s="32"/>
      <c r="N3804" s="57" t="str">
        <f t="shared" si="17"/>
        <v/>
      </c>
      <c r="O3804" s="54">
        <f t="shared" ca="1" si="3"/>
        <v>6</v>
      </c>
      <c r="P3804" s="55">
        <f t="shared" ca="1" si="13"/>
        <v>1.8292911231308958E+28</v>
      </c>
      <c r="Q3804" s="56">
        <f t="shared" ca="1" si="14"/>
        <v>4.7561569201403294E+29</v>
      </c>
      <c r="R3804" s="57">
        <f t="shared" ca="1" si="15"/>
        <v>0</v>
      </c>
      <c r="S3804" s="8"/>
      <c r="T3804" s="8"/>
      <c r="U3804" s="8"/>
      <c r="V3804" s="8"/>
      <c r="W3804" s="8"/>
      <c r="X3804" s="8"/>
      <c r="Y3804" s="8"/>
      <c r="Z3804" s="8"/>
    </row>
    <row r="3805" spans="1:26" ht="15.75" customHeight="1">
      <c r="A3805" s="8"/>
      <c r="B3805" s="8"/>
      <c r="C3805" s="8"/>
      <c r="D3805" s="8"/>
      <c r="E3805" s="8"/>
      <c r="F3805" s="8"/>
      <c r="G3805" s="8"/>
      <c r="H3805" s="8"/>
      <c r="I3805" s="8"/>
      <c r="J3805" s="8"/>
      <c r="K3805" s="8"/>
      <c r="L3805" s="8"/>
      <c r="M3805" s="32"/>
      <c r="N3805" s="57" t="str">
        <f t="shared" si="17"/>
        <v/>
      </c>
      <c r="O3805" s="54">
        <f t="shared" ca="1" si="3"/>
        <v>46</v>
      </c>
      <c r="P3805" s="55">
        <f t="shared" ca="1" si="13"/>
        <v>1.9024627680561319E+28</v>
      </c>
      <c r="Q3805" s="56">
        <f t="shared" ca="1" si="14"/>
        <v>4.9464031969459423E+29</v>
      </c>
      <c r="R3805" s="57">
        <f t="shared" ca="1" si="15"/>
        <v>0</v>
      </c>
      <c r="S3805" s="8"/>
      <c r="T3805" s="8"/>
      <c r="U3805" s="8"/>
      <c r="V3805" s="8"/>
      <c r="W3805" s="8"/>
      <c r="X3805" s="8"/>
      <c r="Y3805" s="8"/>
      <c r="Z3805" s="8"/>
    </row>
    <row r="3806" spans="1:26" ht="15.75" customHeight="1">
      <c r="A3806" s="8"/>
      <c r="B3806" s="8"/>
      <c r="C3806" s="8"/>
      <c r="D3806" s="8"/>
      <c r="E3806" s="8"/>
      <c r="F3806" s="8"/>
      <c r="G3806" s="8"/>
      <c r="H3806" s="8"/>
      <c r="I3806" s="8"/>
      <c r="J3806" s="8"/>
      <c r="K3806" s="8"/>
      <c r="L3806" s="8"/>
      <c r="M3806" s="32"/>
      <c r="N3806" s="57" t="str">
        <f t="shared" si="17"/>
        <v/>
      </c>
      <c r="O3806" s="54">
        <f t="shared" ca="1" si="3"/>
        <v>80</v>
      </c>
      <c r="P3806" s="55">
        <f t="shared" ca="1" si="13"/>
        <v>-9.8928063938918844E+27</v>
      </c>
      <c r="Q3806" s="56">
        <f t="shared" ca="1" si="14"/>
        <v>4.8474751330070235E+29</v>
      </c>
      <c r="R3806" s="57">
        <f t="shared" ca="1" si="15"/>
        <v>1</v>
      </c>
      <c r="S3806" s="8"/>
      <c r="T3806" s="8"/>
      <c r="U3806" s="8"/>
      <c r="V3806" s="8"/>
      <c r="W3806" s="8"/>
      <c r="X3806" s="8"/>
      <c r="Y3806" s="8"/>
      <c r="Z3806" s="8"/>
    </row>
    <row r="3807" spans="1:26" ht="15.75" customHeight="1">
      <c r="A3807" s="8"/>
      <c r="B3807" s="8"/>
      <c r="C3807" s="8"/>
      <c r="D3807" s="8"/>
      <c r="E3807" s="8"/>
      <c r="F3807" s="8"/>
      <c r="G3807" s="8"/>
      <c r="H3807" s="8"/>
      <c r="I3807" s="8"/>
      <c r="J3807" s="8"/>
      <c r="K3807" s="8"/>
      <c r="L3807" s="8"/>
      <c r="M3807" s="32"/>
      <c r="N3807" s="57" t="str">
        <f t="shared" si="17"/>
        <v/>
      </c>
      <c r="O3807" s="54">
        <f t="shared" ca="1" si="3"/>
        <v>2</v>
      </c>
      <c r="P3807" s="55">
        <f t="shared" ca="1" si="13"/>
        <v>1.9389900532028094E+28</v>
      </c>
      <c r="Q3807" s="56">
        <f t="shared" ca="1" si="14"/>
        <v>5.0413741383273042E+29</v>
      </c>
      <c r="R3807" s="57">
        <f t="shared" ca="1" si="15"/>
        <v>0</v>
      </c>
      <c r="S3807" s="8"/>
      <c r="T3807" s="8"/>
      <c r="U3807" s="8"/>
      <c r="V3807" s="8"/>
      <c r="W3807" s="8"/>
      <c r="X3807" s="8"/>
      <c r="Y3807" s="8"/>
      <c r="Z3807" s="8"/>
    </row>
    <row r="3808" spans="1:26" ht="15.75" customHeight="1">
      <c r="A3808" s="8"/>
      <c r="B3808" s="8"/>
      <c r="C3808" s="8"/>
      <c r="D3808" s="8"/>
      <c r="E3808" s="8"/>
      <c r="F3808" s="8"/>
      <c r="G3808" s="8"/>
      <c r="H3808" s="8"/>
      <c r="I3808" s="8"/>
      <c r="J3808" s="8"/>
      <c r="K3808" s="8"/>
      <c r="L3808" s="8"/>
      <c r="M3808" s="32"/>
      <c r="N3808" s="57" t="str">
        <f t="shared" si="17"/>
        <v/>
      </c>
      <c r="O3808" s="54">
        <f t="shared" ca="1" si="3"/>
        <v>74</v>
      </c>
      <c r="P3808" s="55">
        <f t="shared" ca="1" si="13"/>
        <v>-1.0082748276654609E+28</v>
      </c>
      <c r="Q3808" s="56">
        <f t="shared" ca="1" si="14"/>
        <v>4.9405466555607582E+29</v>
      </c>
      <c r="R3808" s="57">
        <f t="shared" ca="1" si="15"/>
        <v>1</v>
      </c>
      <c r="S3808" s="8"/>
      <c r="T3808" s="8"/>
      <c r="U3808" s="8"/>
      <c r="V3808" s="8"/>
      <c r="W3808" s="8"/>
      <c r="X3808" s="8"/>
      <c r="Y3808" s="8"/>
      <c r="Z3808" s="8"/>
    </row>
    <row r="3809" spans="1:26" ht="15.75" customHeight="1">
      <c r="A3809" s="8"/>
      <c r="B3809" s="8"/>
      <c r="C3809" s="8"/>
      <c r="D3809" s="8"/>
      <c r="E3809" s="8"/>
      <c r="F3809" s="8"/>
      <c r="G3809" s="8"/>
      <c r="H3809" s="8"/>
      <c r="I3809" s="8"/>
      <c r="J3809" s="8"/>
      <c r="K3809" s="8"/>
      <c r="L3809" s="8"/>
      <c r="M3809" s="32"/>
      <c r="N3809" s="57" t="str">
        <f t="shared" si="17"/>
        <v/>
      </c>
      <c r="O3809" s="54">
        <f t="shared" ca="1" si="3"/>
        <v>68</v>
      </c>
      <c r="P3809" s="55">
        <f t="shared" ca="1" si="13"/>
        <v>-9.8810933111215169E+27</v>
      </c>
      <c r="Q3809" s="56">
        <f t="shared" ca="1" si="14"/>
        <v>4.8417357224495431E+29</v>
      </c>
      <c r="R3809" s="57">
        <f t="shared" ca="1" si="15"/>
        <v>2</v>
      </c>
      <c r="S3809" s="8"/>
      <c r="T3809" s="8"/>
      <c r="U3809" s="8"/>
      <c r="V3809" s="8"/>
      <c r="W3809" s="8"/>
      <c r="X3809" s="8"/>
      <c r="Y3809" s="8"/>
      <c r="Z3809" s="8"/>
    </row>
    <row r="3810" spans="1:26" ht="15.75" customHeight="1">
      <c r="A3810" s="8"/>
      <c r="B3810" s="8"/>
      <c r="C3810" s="8"/>
      <c r="D3810" s="8"/>
      <c r="E3810" s="8"/>
      <c r="F3810" s="8"/>
      <c r="G3810" s="8"/>
      <c r="H3810" s="8"/>
      <c r="I3810" s="8"/>
      <c r="J3810" s="8"/>
      <c r="K3810" s="8"/>
      <c r="L3810" s="8"/>
      <c r="M3810" s="32"/>
      <c r="N3810" s="57" t="str">
        <f t="shared" si="17"/>
        <v/>
      </c>
      <c r="O3810" s="54">
        <f t="shared" ca="1" si="3"/>
        <v>19</v>
      </c>
      <c r="P3810" s="55">
        <f t="shared" ca="1" si="13"/>
        <v>1.9366942889798173E+28</v>
      </c>
      <c r="Q3810" s="56">
        <f t="shared" ca="1" si="14"/>
        <v>5.0354051513475247E+29</v>
      </c>
      <c r="R3810" s="57">
        <f t="shared" ca="1" si="15"/>
        <v>0</v>
      </c>
      <c r="S3810" s="8"/>
      <c r="T3810" s="8"/>
      <c r="U3810" s="8"/>
      <c r="V3810" s="8"/>
      <c r="W3810" s="8"/>
      <c r="X3810" s="8"/>
      <c r="Y3810" s="8"/>
      <c r="Z3810" s="8"/>
    </row>
    <row r="3811" spans="1:26" ht="15.75" customHeight="1">
      <c r="A3811" s="8"/>
      <c r="B3811" s="8"/>
      <c r="C3811" s="8"/>
      <c r="D3811" s="8"/>
      <c r="E3811" s="8"/>
      <c r="F3811" s="8"/>
      <c r="G3811" s="8"/>
      <c r="H3811" s="8"/>
      <c r="I3811" s="8"/>
      <c r="J3811" s="8"/>
      <c r="K3811" s="8"/>
      <c r="L3811" s="8"/>
      <c r="M3811" s="32"/>
      <c r="N3811" s="57" t="str">
        <f t="shared" si="17"/>
        <v/>
      </c>
      <c r="O3811" s="54">
        <f t="shared" ca="1" si="3"/>
        <v>95</v>
      </c>
      <c r="P3811" s="55">
        <f t="shared" ca="1" si="13"/>
        <v>-1.007081030269505E+28</v>
      </c>
      <c r="Q3811" s="56">
        <f t="shared" ca="1" si="14"/>
        <v>4.9346970483205741E+29</v>
      </c>
      <c r="R3811" s="57">
        <f t="shared" ca="1" si="15"/>
        <v>1</v>
      </c>
      <c r="S3811" s="8"/>
      <c r="T3811" s="8"/>
      <c r="U3811" s="8"/>
      <c r="V3811" s="8"/>
      <c r="W3811" s="8"/>
      <c r="X3811" s="8"/>
      <c r="Y3811" s="8"/>
      <c r="Z3811" s="8"/>
    </row>
    <row r="3812" spans="1:26" ht="15.75" customHeight="1">
      <c r="A3812" s="8"/>
      <c r="B3812" s="8"/>
      <c r="C3812" s="8"/>
      <c r="D3812" s="8"/>
      <c r="E3812" s="8"/>
      <c r="F3812" s="8"/>
      <c r="G3812" s="8"/>
      <c r="H3812" s="8"/>
      <c r="I3812" s="8"/>
      <c r="J3812" s="8"/>
      <c r="K3812" s="8"/>
      <c r="L3812" s="8"/>
      <c r="M3812" s="32"/>
      <c r="N3812" s="57" t="str">
        <f t="shared" si="17"/>
        <v/>
      </c>
      <c r="O3812" s="54">
        <f t="shared" ca="1" si="3"/>
        <v>77</v>
      </c>
      <c r="P3812" s="55">
        <f t="shared" ca="1" si="13"/>
        <v>-9.8693940966411487E+27</v>
      </c>
      <c r="Q3812" s="56">
        <f t="shared" ca="1" si="14"/>
        <v>4.8360031073541624E+29</v>
      </c>
      <c r="R3812" s="57">
        <f t="shared" ca="1" si="15"/>
        <v>2</v>
      </c>
      <c r="S3812" s="8"/>
      <c r="T3812" s="8"/>
      <c r="U3812" s="8"/>
      <c r="V3812" s="8"/>
      <c r="W3812" s="8"/>
      <c r="X3812" s="8"/>
      <c r="Y3812" s="8"/>
      <c r="Z3812" s="8"/>
    </row>
    <row r="3813" spans="1:26" ht="15.75" customHeight="1">
      <c r="A3813" s="8"/>
      <c r="B3813" s="8"/>
      <c r="C3813" s="8"/>
      <c r="D3813" s="8"/>
      <c r="E3813" s="8"/>
      <c r="F3813" s="8"/>
      <c r="G3813" s="8"/>
      <c r="H3813" s="8"/>
      <c r="I3813" s="8"/>
      <c r="J3813" s="8"/>
      <c r="K3813" s="8"/>
      <c r="L3813" s="8"/>
      <c r="M3813" s="32"/>
      <c r="N3813" s="57" t="str">
        <f t="shared" si="17"/>
        <v/>
      </c>
      <c r="O3813" s="54">
        <f t="shared" ca="1" si="3"/>
        <v>46</v>
      </c>
      <c r="P3813" s="55">
        <f t="shared" ca="1" si="13"/>
        <v>1.9344012429416651E+28</v>
      </c>
      <c r="Q3813" s="56">
        <f t="shared" ca="1" si="14"/>
        <v>5.029443231648329E+29</v>
      </c>
      <c r="R3813" s="57">
        <f t="shared" ca="1" si="15"/>
        <v>0</v>
      </c>
      <c r="S3813" s="8"/>
      <c r="T3813" s="8"/>
      <c r="U3813" s="8"/>
      <c r="V3813" s="8"/>
      <c r="W3813" s="8"/>
      <c r="X3813" s="8"/>
      <c r="Y3813" s="8"/>
      <c r="Z3813" s="8"/>
    </row>
    <row r="3814" spans="1:26" ht="15.75" customHeight="1">
      <c r="A3814" s="8"/>
      <c r="B3814" s="8"/>
      <c r="C3814" s="8"/>
      <c r="D3814" s="8"/>
      <c r="E3814" s="8"/>
      <c r="F3814" s="8"/>
      <c r="G3814" s="8"/>
      <c r="H3814" s="8"/>
      <c r="I3814" s="8"/>
      <c r="J3814" s="8"/>
      <c r="K3814" s="8"/>
      <c r="L3814" s="8"/>
      <c r="M3814" s="32"/>
      <c r="N3814" s="57" t="str">
        <f t="shared" si="17"/>
        <v/>
      </c>
      <c r="O3814" s="54">
        <f t="shared" ca="1" si="3"/>
        <v>16</v>
      </c>
      <c r="P3814" s="55">
        <f t="shared" ca="1" si="13"/>
        <v>2.0117772926593319E+28</v>
      </c>
      <c r="Q3814" s="56">
        <f t="shared" ca="1" si="14"/>
        <v>5.2306209609142623E+29</v>
      </c>
      <c r="R3814" s="57">
        <f t="shared" ca="1" si="15"/>
        <v>0</v>
      </c>
      <c r="S3814" s="8"/>
      <c r="T3814" s="8"/>
      <c r="U3814" s="8"/>
      <c r="V3814" s="8"/>
      <c r="W3814" s="8"/>
      <c r="X3814" s="8"/>
      <c r="Y3814" s="8"/>
      <c r="Z3814" s="8"/>
    </row>
    <row r="3815" spans="1:26" ht="15.75" customHeight="1">
      <c r="A3815" s="8"/>
      <c r="B3815" s="8"/>
      <c r="C3815" s="8"/>
      <c r="D3815" s="8"/>
      <c r="E3815" s="8"/>
      <c r="F3815" s="8"/>
      <c r="G3815" s="8"/>
      <c r="H3815" s="8"/>
      <c r="I3815" s="8"/>
      <c r="J3815" s="8"/>
      <c r="K3815" s="8"/>
      <c r="L3815" s="8"/>
      <c r="M3815" s="32"/>
      <c r="N3815" s="57" t="str">
        <f t="shared" si="17"/>
        <v/>
      </c>
      <c r="O3815" s="54">
        <f t="shared" ca="1" si="3"/>
        <v>18</v>
      </c>
      <c r="P3815" s="55">
        <f t="shared" ca="1" si="13"/>
        <v>2.0922483843657048E+28</v>
      </c>
      <c r="Q3815" s="56">
        <f t="shared" ca="1" si="14"/>
        <v>5.4398457993508331E+29</v>
      </c>
      <c r="R3815" s="57">
        <f t="shared" ca="1" si="15"/>
        <v>0</v>
      </c>
      <c r="S3815" s="8"/>
      <c r="T3815" s="8"/>
      <c r="U3815" s="8"/>
      <c r="V3815" s="8"/>
      <c r="W3815" s="8"/>
      <c r="X3815" s="8"/>
      <c r="Y3815" s="8"/>
      <c r="Z3815" s="8"/>
    </row>
    <row r="3816" spans="1:26" ht="15.75" customHeight="1">
      <c r="A3816" s="8"/>
      <c r="B3816" s="8"/>
      <c r="C3816" s="8"/>
      <c r="D3816" s="8"/>
      <c r="E3816" s="8"/>
      <c r="F3816" s="8"/>
      <c r="G3816" s="8"/>
      <c r="H3816" s="8"/>
      <c r="I3816" s="8"/>
      <c r="J3816" s="8"/>
      <c r="K3816" s="8"/>
      <c r="L3816" s="8"/>
      <c r="M3816" s="32"/>
      <c r="N3816" s="57" t="str">
        <f t="shared" si="17"/>
        <v/>
      </c>
      <c r="O3816" s="54">
        <f t="shared" ca="1" si="3"/>
        <v>72</v>
      </c>
      <c r="P3816" s="55">
        <f t="shared" ca="1" si="13"/>
        <v>-1.0879691598701668E+28</v>
      </c>
      <c r="Q3816" s="56">
        <f t="shared" ca="1" si="14"/>
        <v>5.3310488833638166E+29</v>
      </c>
      <c r="R3816" s="57">
        <f t="shared" ca="1" si="15"/>
        <v>1</v>
      </c>
      <c r="S3816" s="8"/>
      <c r="T3816" s="8"/>
      <c r="U3816" s="8"/>
      <c r="V3816" s="8"/>
      <c r="W3816" s="8"/>
      <c r="X3816" s="8"/>
      <c r="Y3816" s="8"/>
      <c r="Z3816" s="8"/>
    </row>
    <row r="3817" spans="1:26" ht="15.75" customHeight="1">
      <c r="A3817" s="8"/>
      <c r="B3817" s="8"/>
      <c r="C3817" s="8"/>
      <c r="D3817" s="8"/>
      <c r="E3817" s="8"/>
      <c r="F3817" s="8"/>
      <c r="G3817" s="8"/>
      <c r="H3817" s="8"/>
      <c r="I3817" s="8"/>
      <c r="J3817" s="8"/>
      <c r="K3817" s="8"/>
      <c r="L3817" s="8"/>
      <c r="M3817" s="32"/>
      <c r="N3817" s="57" t="str">
        <f t="shared" si="17"/>
        <v/>
      </c>
      <c r="O3817" s="54">
        <f t="shared" ca="1" si="3"/>
        <v>40</v>
      </c>
      <c r="P3817" s="55">
        <f t="shared" ca="1" si="13"/>
        <v>2.1324195533455269E+28</v>
      </c>
      <c r="Q3817" s="56">
        <f t="shared" ca="1" si="14"/>
        <v>5.5442908386983691E+29</v>
      </c>
      <c r="R3817" s="57">
        <f t="shared" ca="1" si="15"/>
        <v>0</v>
      </c>
      <c r="S3817" s="8"/>
      <c r="T3817" s="8"/>
      <c r="U3817" s="8"/>
      <c r="V3817" s="8"/>
      <c r="W3817" s="8"/>
      <c r="X3817" s="8"/>
      <c r="Y3817" s="8"/>
      <c r="Z3817" s="8"/>
    </row>
    <row r="3818" spans="1:26" ht="15.75" customHeight="1">
      <c r="A3818" s="8"/>
      <c r="B3818" s="8"/>
      <c r="C3818" s="8"/>
      <c r="D3818" s="8"/>
      <c r="E3818" s="8"/>
      <c r="F3818" s="8"/>
      <c r="G3818" s="8"/>
      <c r="H3818" s="8"/>
      <c r="I3818" s="8"/>
      <c r="J3818" s="8"/>
      <c r="K3818" s="8"/>
      <c r="L3818" s="8"/>
      <c r="M3818" s="32"/>
      <c r="N3818" s="57" t="str">
        <f t="shared" si="17"/>
        <v/>
      </c>
      <c r="O3818" s="54">
        <f t="shared" ca="1" si="3"/>
        <v>84</v>
      </c>
      <c r="P3818" s="55">
        <f t="shared" ca="1" si="13"/>
        <v>-1.1088581677396737E+28</v>
      </c>
      <c r="Q3818" s="56">
        <f t="shared" ca="1" si="14"/>
        <v>5.4334050219244017E+29</v>
      </c>
      <c r="R3818" s="57">
        <f t="shared" ca="1" si="15"/>
        <v>1</v>
      </c>
      <c r="S3818" s="8"/>
      <c r="T3818" s="8"/>
      <c r="U3818" s="8"/>
      <c r="V3818" s="8"/>
      <c r="W3818" s="8"/>
      <c r="X3818" s="8"/>
      <c r="Y3818" s="8"/>
      <c r="Z3818" s="8"/>
    </row>
    <row r="3819" spans="1:26" ht="15.75" customHeight="1">
      <c r="A3819" s="8"/>
      <c r="B3819" s="8"/>
      <c r="C3819" s="8"/>
      <c r="D3819" s="8"/>
      <c r="E3819" s="8"/>
      <c r="F3819" s="8"/>
      <c r="G3819" s="8"/>
      <c r="H3819" s="8"/>
      <c r="I3819" s="8"/>
      <c r="J3819" s="8"/>
      <c r="K3819" s="8"/>
      <c r="L3819" s="8"/>
      <c r="M3819" s="32"/>
      <c r="N3819" s="57" t="str">
        <f t="shared" si="17"/>
        <v/>
      </c>
      <c r="O3819" s="54">
        <f t="shared" ca="1" si="3"/>
        <v>92</v>
      </c>
      <c r="P3819" s="55">
        <f t="shared" ca="1" si="13"/>
        <v>-1.0866810043848803E+28</v>
      </c>
      <c r="Q3819" s="56">
        <f t="shared" ca="1" si="14"/>
        <v>5.3247369214859138E+29</v>
      </c>
      <c r="R3819" s="57">
        <f t="shared" ca="1" si="15"/>
        <v>2</v>
      </c>
      <c r="S3819" s="8"/>
      <c r="T3819" s="8"/>
      <c r="U3819" s="8"/>
      <c r="V3819" s="8"/>
      <c r="W3819" s="8"/>
      <c r="X3819" s="8"/>
      <c r="Y3819" s="8"/>
      <c r="Z3819" s="8"/>
    </row>
    <row r="3820" spans="1:26" ht="15.75" customHeight="1">
      <c r="A3820" s="8"/>
      <c r="B3820" s="8"/>
      <c r="C3820" s="8"/>
      <c r="D3820" s="8"/>
      <c r="E3820" s="8"/>
      <c r="F3820" s="8"/>
      <c r="G3820" s="8"/>
      <c r="H3820" s="8"/>
      <c r="I3820" s="8"/>
      <c r="J3820" s="8"/>
      <c r="K3820" s="8"/>
      <c r="L3820" s="8"/>
      <c r="M3820" s="32"/>
      <c r="N3820" s="57" t="str">
        <f t="shared" si="17"/>
        <v/>
      </c>
      <c r="O3820" s="54">
        <f t="shared" ca="1" si="3"/>
        <v>26</v>
      </c>
      <c r="P3820" s="55">
        <f t="shared" ca="1" si="13"/>
        <v>2.1298947685943654E+28</v>
      </c>
      <c r="Q3820" s="56">
        <f t="shared" ca="1" si="14"/>
        <v>5.5377263983453502E+29</v>
      </c>
      <c r="R3820" s="57">
        <f t="shared" ca="1" si="15"/>
        <v>0</v>
      </c>
      <c r="S3820" s="8"/>
      <c r="T3820" s="8"/>
      <c r="U3820" s="8"/>
      <c r="V3820" s="8"/>
      <c r="W3820" s="8"/>
      <c r="X3820" s="8"/>
      <c r="Y3820" s="8"/>
      <c r="Z3820" s="8"/>
    </row>
    <row r="3821" spans="1:26" ht="15.75" customHeight="1">
      <c r="A3821" s="8"/>
      <c r="B3821" s="8"/>
      <c r="C3821" s="8"/>
      <c r="D3821" s="8"/>
      <c r="E3821" s="8"/>
      <c r="F3821" s="8"/>
      <c r="G3821" s="8"/>
      <c r="H3821" s="8"/>
      <c r="I3821" s="8"/>
      <c r="J3821" s="8"/>
      <c r="K3821" s="8"/>
      <c r="L3821" s="8"/>
      <c r="M3821" s="32"/>
      <c r="N3821" s="57" t="str">
        <f t="shared" si="17"/>
        <v/>
      </c>
      <c r="O3821" s="54">
        <f t="shared" ca="1" si="3"/>
        <v>25</v>
      </c>
      <c r="P3821" s="55">
        <f t="shared" ca="1" si="13"/>
        <v>2.21509055933814E+28</v>
      </c>
      <c r="Q3821" s="56">
        <f t="shared" ca="1" si="14"/>
        <v>5.7592354542791646E+29</v>
      </c>
      <c r="R3821" s="57">
        <f t="shared" ca="1" si="15"/>
        <v>0</v>
      </c>
      <c r="S3821" s="8"/>
      <c r="T3821" s="8"/>
      <c r="U3821" s="8"/>
      <c r="V3821" s="8"/>
      <c r="W3821" s="8"/>
      <c r="X3821" s="8"/>
      <c r="Y3821" s="8"/>
      <c r="Z3821" s="8"/>
    </row>
    <row r="3822" spans="1:26" ht="15.75" customHeight="1">
      <c r="A3822" s="8"/>
      <c r="B3822" s="8"/>
      <c r="C3822" s="8"/>
      <c r="D3822" s="8"/>
      <c r="E3822" s="8"/>
      <c r="F3822" s="8"/>
      <c r="G3822" s="8"/>
      <c r="H3822" s="8"/>
      <c r="I3822" s="8"/>
      <c r="J3822" s="8"/>
      <c r="K3822" s="8"/>
      <c r="L3822" s="8"/>
      <c r="M3822" s="32"/>
      <c r="N3822" s="57" t="str">
        <f t="shared" si="17"/>
        <v/>
      </c>
      <c r="O3822" s="54">
        <f t="shared" ca="1" si="3"/>
        <v>32</v>
      </c>
      <c r="P3822" s="55">
        <f t="shared" ca="1" si="13"/>
        <v>2.303694181711666E+28</v>
      </c>
      <c r="Q3822" s="56">
        <f t="shared" ca="1" si="14"/>
        <v>5.9896048724503308E+29</v>
      </c>
      <c r="R3822" s="57">
        <f t="shared" ca="1" si="15"/>
        <v>0</v>
      </c>
      <c r="S3822" s="8"/>
      <c r="T3822" s="8"/>
      <c r="U3822" s="8"/>
      <c r="V3822" s="8"/>
      <c r="W3822" s="8"/>
      <c r="X3822" s="8"/>
      <c r="Y3822" s="8"/>
      <c r="Z3822" s="8"/>
    </row>
    <row r="3823" spans="1:26" ht="15.75" customHeight="1">
      <c r="A3823" s="8"/>
      <c r="B3823" s="8"/>
      <c r="C3823" s="8"/>
      <c r="D3823" s="8"/>
      <c r="E3823" s="8"/>
      <c r="F3823" s="8"/>
      <c r="G3823" s="8"/>
      <c r="H3823" s="8"/>
      <c r="I3823" s="8"/>
      <c r="J3823" s="8"/>
      <c r="K3823" s="8"/>
      <c r="L3823" s="8"/>
      <c r="M3823" s="32"/>
      <c r="N3823" s="57" t="str">
        <f t="shared" si="17"/>
        <v/>
      </c>
      <c r="O3823" s="54">
        <f t="shared" ca="1" si="3"/>
        <v>8</v>
      </c>
      <c r="P3823" s="55">
        <f t="shared" ca="1" si="13"/>
        <v>2.3958419489801325E+28</v>
      </c>
      <c r="Q3823" s="56">
        <f t="shared" ca="1" si="14"/>
        <v>6.2291890673483443E+29</v>
      </c>
      <c r="R3823" s="57">
        <f t="shared" ca="1" si="15"/>
        <v>0</v>
      </c>
      <c r="S3823" s="8"/>
      <c r="T3823" s="8"/>
      <c r="U3823" s="8"/>
      <c r="V3823" s="8"/>
      <c r="W3823" s="8"/>
      <c r="X3823" s="8"/>
      <c r="Y3823" s="8"/>
      <c r="Z3823" s="8"/>
    </row>
    <row r="3824" spans="1:26" ht="15.75" customHeight="1">
      <c r="A3824" s="8"/>
      <c r="B3824" s="8"/>
      <c r="C3824" s="8"/>
      <c r="D3824" s="8"/>
      <c r="E3824" s="8"/>
      <c r="F3824" s="8"/>
      <c r="G3824" s="8"/>
      <c r="H3824" s="8"/>
      <c r="I3824" s="8"/>
      <c r="J3824" s="8"/>
      <c r="K3824" s="8"/>
      <c r="L3824" s="8"/>
      <c r="M3824" s="32"/>
      <c r="N3824" s="57" t="str">
        <f t="shared" si="17"/>
        <v/>
      </c>
      <c r="O3824" s="54">
        <f t="shared" ca="1" si="3"/>
        <v>14</v>
      </c>
      <c r="P3824" s="55">
        <f t="shared" ca="1" si="13"/>
        <v>2.4916756269393375E+28</v>
      </c>
      <c r="Q3824" s="56">
        <f t="shared" ca="1" si="14"/>
        <v>6.4783566300422774E+29</v>
      </c>
      <c r="R3824" s="57">
        <f t="shared" ca="1" si="15"/>
        <v>0</v>
      </c>
      <c r="S3824" s="8"/>
      <c r="T3824" s="8"/>
      <c r="U3824" s="8"/>
      <c r="V3824" s="8"/>
      <c r="W3824" s="8"/>
      <c r="X3824" s="8"/>
      <c r="Y3824" s="8"/>
      <c r="Z3824" s="8"/>
    </row>
    <row r="3825" spans="1:26" ht="15.75" customHeight="1">
      <c r="A3825" s="8"/>
      <c r="B3825" s="8"/>
      <c r="C3825" s="8"/>
      <c r="D3825" s="8"/>
      <c r="E3825" s="8"/>
      <c r="F3825" s="8"/>
      <c r="G3825" s="8"/>
      <c r="H3825" s="8"/>
      <c r="I3825" s="8"/>
      <c r="J3825" s="8"/>
      <c r="K3825" s="8"/>
      <c r="L3825" s="8"/>
      <c r="M3825" s="32"/>
      <c r="N3825" s="57" t="str">
        <f t="shared" si="17"/>
        <v/>
      </c>
      <c r="O3825" s="54">
        <f t="shared" ca="1" si="3"/>
        <v>64</v>
      </c>
      <c r="P3825" s="55">
        <f t="shared" ca="1" si="13"/>
        <v>-1.2956713260084556E+28</v>
      </c>
      <c r="Q3825" s="56">
        <f t="shared" ca="1" si="14"/>
        <v>6.3487894974414325E+29</v>
      </c>
      <c r="R3825" s="57">
        <f t="shared" ca="1" si="15"/>
        <v>1</v>
      </c>
      <c r="S3825" s="8"/>
      <c r="T3825" s="8"/>
      <c r="U3825" s="8"/>
      <c r="V3825" s="8"/>
      <c r="W3825" s="8"/>
      <c r="X3825" s="8"/>
      <c r="Y3825" s="8"/>
      <c r="Z3825" s="8"/>
    </row>
    <row r="3826" spans="1:26" ht="15.75" customHeight="1">
      <c r="A3826" s="8"/>
      <c r="B3826" s="8"/>
      <c r="C3826" s="8"/>
      <c r="D3826" s="8"/>
      <c r="E3826" s="8"/>
      <c r="F3826" s="8"/>
      <c r="G3826" s="8"/>
      <c r="H3826" s="8"/>
      <c r="I3826" s="8"/>
      <c r="J3826" s="8"/>
      <c r="K3826" s="8"/>
      <c r="L3826" s="8"/>
      <c r="M3826" s="32"/>
      <c r="N3826" s="57" t="str">
        <f t="shared" si="17"/>
        <v/>
      </c>
      <c r="O3826" s="54">
        <f t="shared" ca="1" si="3"/>
        <v>74</v>
      </c>
      <c r="P3826" s="55">
        <f t="shared" ca="1" si="13"/>
        <v>-1.2697578994882866E+28</v>
      </c>
      <c r="Q3826" s="56">
        <f t="shared" ca="1" si="14"/>
        <v>6.2218137074926039E+29</v>
      </c>
      <c r="R3826" s="57">
        <f t="shared" ca="1" si="15"/>
        <v>2</v>
      </c>
      <c r="S3826" s="8"/>
      <c r="T3826" s="8"/>
      <c r="U3826" s="8"/>
      <c r="V3826" s="8"/>
      <c r="W3826" s="8"/>
      <c r="X3826" s="8"/>
      <c r="Y3826" s="8"/>
      <c r="Z3826" s="8"/>
    </row>
    <row r="3827" spans="1:26" ht="15.75" customHeight="1">
      <c r="A3827" s="8"/>
      <c r="B3827" s="8"/>
      <c r="C3827" s="8"/>
      <c r="D3827" s="8"/>
      <c r="E3827" s="8"/>
      <c r="F3827" s="8"/>
      <c r="G3827" s="8"/>
      <c r="H3827" s="8"/>
      <c r="I3827" s="8"/>
      <c r="J3827" s="8"/>
      <c r="K3827" s="8"/>
      <c r="L3827" s="8"/>
      <c r="M3827" s="32"/>
      <c r="N3827" s="57" t="str">
        <f t="shared" si="17"/>
        <v/>
      </c>
      <c r="O3827" s="54">
        <f t="shared" ca="1" si="3"/>
        <v>28</v>
      </c>
      <c r="P3827" s="55">
        <f t="shared" ca="1" si="13"/>
        <v>2.4887254829970417E+28</v>
      </c>
      <c r="Q3827" s="56">
        <f t="shared" ca="1" si="14"/>
        <v>6.4706862557923081E+29</v>
      </c>
      <c r="R3827" s="57">
        <f t="shared" ca="1" si="15"/>
        <v>0</v>
      </c>
      <c r="S3827" s="8"/>
      <c r="T3827" s="8"/>
      <c r="U3827" s="8"/>
      <c r="V3827" s="8"/>
      <c r="W3827" s="8"/>
      <c r="X3827" s="8"/>
      <c r="Y3827" s="8"/>
      <c r="Z3827" s="8"/>
    </row>
    <row r="3828" spans="1:26" ht="15.75" customHeight="1">
      <c r="A3828" s="8"/>
      <c r="B3828" s="8"/>
      <c r="C3828" s="8"/>
      <c r="D3828" s="8"/>
      <c r="E3828" s="8"/>
      <c r="F3828" s="8"/>
      <c r="G3828" s="8"/>
      <c r="H3828" s="8"/>
      <c r="I3828" s="8"/>
      <c r="J3828" s="8"/>
      <c r="K3828" s="8"/>
      <c r="L3828" s="8"/>
      <c r="M3828" s="32"/>
      <c r="N3828" s="57" t="str">
        <f t="shared" si="17"/>
        <v/>
      </c>
      <c r="O3828" s="54">
        <f t="shared" ca="1" si="3"/>
        <v>88</v>
      </c>
      <c r="P3828" s="55">
        <f t="shared" ca="1" si="13"/>
        <v>-1.2941372511584616E+28</v>
      </c>
      <c r="Q3828" s="56">
        <f t="shared" ca="1" si="14"/>
        <v>6.3412725306764618E+29</v>
      </c>
      <c r="R3828" s="57">
        <f t="shared" ca="1" si="15"/>
        <v>1</v>
      </c>
      <c r="S3828" s="8"/>
      <c r="T3828" s="8"/>
      <c r="U3828" s="8"/>
      <c r="V3828" s="8"/>
      <c r="W3828" s="8"/>
      <c r="X3828" s="8"/>
      <c r="Y3828" s="8"/>
      <c r="Z3828" s="8"/>
    </row>
    <row r="3829" spans="1:26" ht="15.75" customHeight="1">
      <c r="A3829" s="8"/>
      <c r="B3829" s="8"/>
      <c r="C3829" s="8"/>
      <c r="D3829" s="8"/>
      <c r="E3829" s="8"/>
      <c r="F3829" s="8"/>
      <c r="G3829" s="8"/>
      <c r="H3829" s="8"/>
      <c r="I3829" s="8"/>
      <c r="J3829" s="8"/>
      <c r="K3829" s="8"/>
      <c r="L3829" s="8"/>
      <c r="M3829" s="32"/>
      <c r="N3829" s="57" t="str">
        <f t="shared" si="17"/>
        <v/>
      </c>
      <c r="O3829" s="54">
        <f t="shared" ca="1" si="3"/>
        <v>90</v>
      </c>
      <c r="P3829" s="55">
        <f t="shared" ca="1" si="13"/>
        <v>-1.2682545061352925E+28</v>
      </c>
      <c r="Q3829" s="56">
        <f t="shared" ca="1" si="14"/>
        <v>6.2144470800629326E+29</v>
      </c>
      <c r="R3829" s="57">
        <f t="shared" ca="1" si="15"/>
        <v>2</v>
      </c>
      <c r="S3829" s="8"/>
      <c r="T3829" s="8"/>
      <c r="U3829" s="8"/>
      <c r="V3829" s="8"/>
      <c r="W3829" s="8"/>
      <c r="X3829" s="8"/>
      <c r="Y3829" s="8"/>
      <c r="Z3829" s="8"/>
    </row>
    <row r="3830" spans="1:26" ht="15.75" customHeight="1">
      <c r="A3830" s="8"/>
      <c r="B3830" s="8"/>
      <c r="C3830" s="8"/>
      <c r="D3830" s="8"/>
      <c r="E3830" s="8"/>
      <c r="F3830" s="8"/>
      <c r="G3830" s="8"/>
      <c r="H3830" s="8"/>
      <c r="I3830" s="8"/>
      <c r="J3830" s="8"/>
      <c r="K3830" s="8"/>
      <c r="L3830" s="8"/>
      <c r="M3830" s="32"/>
      <c r="N3830" s="57" t="str">
        <f t="shared" si="17"/>
        <v/>
      </c>
      <c r="O3830" s="54">
        <f t="shared" ca="1" si="3"/>
        <v>16</v>
      </c>
      <c r="P3830" s="55">
        <f t="shared" ca="1" si="13"/>
        <v>2.4857788320251732E+28</v>
      </c>
      <c r="Q3830" s="56">
        <f t="shared" ca="1" si="14"/>
        <v>6.4630249632654502E+29</v>
      </c>
      <c r="R3830" s="57">
        <f t="shared" ca="1" si="15"/>
        <v>0</v>
      </c>
      <c r="S3830" s="8"/>
      <c r="T3830" s="8"/>
      <c r="U3830" s="8"/>
      <c r="V3830" s="8"/>
      <c r="W3830" s="8"/>
      <c r="X3830" s="8"/>
      <c r="Y3830" s="8"/>
      <c r="Z3830" s="8"/>
    </row>
    <row r="3831" spans="1:26" ht="15.75" customHeight="1">
      <c r="A3831" s="8"/>
      <c r="B3831" s="8"/>
      <c r="C3831" s="8"/>
      <c r="D3831" s="8"/>
      <c r="E3831" s="8"/>
      <c r="F3831" s="8"/>
      <c r="G3831" s="8"/>
      <c r="H3831" s="8"/>
      <c r="I3831" s="8"/>
      <c r="J3831" s="8"/>
      <c r="K3831" s="8"/>
      <c r="L3831" s="8"/>
      <c r="M3831" s="32"/>
      <c r="N3831" s="57" t="str">
        <f t="shared" si="17"/>
        <v/>
      </c>
      <c r="O3831" s="54">
        <f t="shared" ca="1" si="3"/>
        <v>65</v>
      </c>
      <c r="P3831" s="55">
        <f t="shared" ca="1" si="13"/>
        <v>-1.29260499265309E+28</v>
      </c>
      <c r="Q3831" s="56">
        <f t="shared" ca="1" si="14"/>
        <v>6.3337644640001413E+29</v>
      </c>
      <c r="R3831" s="57">
        <f t="shared" ca="1" si="15"/>
        <v>1</v>
      </c>
      <c r="S3831" s="8"/>
      <c r="T3831" s="8"/>
      <c r="U3831" s="8"/>
      <c r="V3831" s="8"/>
      <c r="W3831" s="8"/>
      <c r="X3831" s="8"/>
      <c r="Y3831" s="8"/>
      <c r="Z3831" s="8"/>
    </row>
    <row r="3832" spans="1:26" ht="15.75" customHeight="1">
      <c r="A3832" s="8"/>
      <c r="B3832" s="8"/>
      <c r="C3832" s="8"/>
      <c r="D3832" s="8"/>
      <c r="E3832" s="8"/>
      <c r="F3832" s="8"/>
      <c r="G3832" s="8"/>
      <c r="H3832" s="8"/>
      <c r="I3832" s="8"/>
      <c r="J3832" s="8"/>
      <c r="K3832" s="8"/>
      <c r="L3832" s="8"/>
      <c r="M3832" s="32"/>
      <c r="N3832" s="57" t="str">
        <f t="shared" si="17"/>
        <v/>
      </c>
      <c r="O3832" s="54">
        <f t="shared" ca="1" si="3"/>
        <v>41</v>
      </c>
      <c r="P3832" s="55">
        <f t="shared" ca="1" si="13"/>
        <v>2.5335057856000564E+28</v>
      </c>
      <c r="Q3832" s="56">
        <f t="shared" ca="1" si="14"/>
        <v>6.5871150425601475E+29</v>
      </c>
      <c r="R3832" s="57">
        <f t="shared" ca="1" si="15"/>
        <v>0</v>
      </c>
      <c r="S3832" s="8"/>
      <c r="T3832" s="8"/>
      <c r="U3832" s="8"/>
      <c r="V3832" s="8"/>
      <c r="W3832" s="8"/>
      <c r="X3832" s="8"/>
      <c r="Y3832" s="8"/>
      <c r="Z3832" s="8"/>
    </row>
    <row r="3833" spans="1:26" ht="15.75" customHeight="1">
      <c r="A3833" s="8"/>
      <c r="B3833" s="8"/>
      <c r="C3833" s="8"/>
      <c r="D3833" s="8"/>
      <c r="E3833" s="8"/>
      <c r="F3833" s="8"/>
      <c r="G3833" s="8"/>
      <c r="H3833" s="8"/>
      <c r="I3833" s="8"/>
      <c r="J3833" s="8"/>
      <c r="K3833" s="8"/>
      <c r="L3833" s="8"/>
      <c r="M3833" s="32"/>
      <c r="N3833" s="57" t="str">
        <f t="shared" si="17"/>
        <v/>
      </c>
      <c r="O3833" s="54">
        <f t="shared" ca="1" si="3"/>
        <v>51</v>
      </c>
      <c r="P3833" s="55">
        <f t="shared" ca="1" si="13"/>
        <v>2.6348460170240591E+28</v>
      </c>
      <c r="Q3833" s="56">
        <f t="shared" ca="1" si="14"/>
        <v>6.8505996442625537E+29</v>
      </c>
      <c r="R3833" s="57">
        <f t="shared" ca="1" si="15"/>
        <v>0</v>
      </c>
      <c r="S3833" s="8"/>
      <c r="T3833" s="8"/>
      <c r="U3833" s="8"/>
      <c r="V3833" s="8"/>
      <c r="W3833" s="8"/>
      <c r="X3833" s="8"/>
      <c r="Y3833" s="8"/>
      <c r="Z3833" s="8"/>
    </row>
    <row r="3834" spans="1:26" ht="15.75" customHeight="1">
      <c r="A3834" s="8"/>
      <c r="B3834" s="8"/>
      <c r="C3834" s="8"/>
      <c r="D3834" s="8"/>
      <c r="E3834" s="8"/>
      <c r="F3834" s="8"/>
      <c r="G3834" s="8"/>
      <c r="H3834" s="8"/>
      <c r="I3834" s="8"/>
      <c r="J3834" s="8"/>
      <c r="K3834" s="8"/>
      <c r="L3834" s="8"/>
      <c r="M3834" s="32"/>
      <c r="N3834" s="57" t="str">
        <f t="shared" si="17"/>
        <v/>
      </c>
      <c r="O3834" s="54">
        <f t="shared" ca="1" si="3"/>
        <v>15</v>
      </c>
      <c r="P3834" s="55">
        <f t="shared" ca="1" si="13"/>
        <v>2.7402398577050217E+28</v>
      </c>
      <c r="Q3834" s="56">
        <f t="shared" ca="1" si="14"/>
        <v>7.1246236300330553E+29</v>
      </c>
      <c r="R3834" s="57">
        <f t="shared" ca="1" si="15"/>
        <v>0</v>
      </c>
      <c r="S3834" s="8"/>
      <c r="T3834" s="8"/>
      <c r="U3834" s="8"/>
      <c r="V3834" s="8"/>
      <c r="W3834" s="8"/>
      <c r="X3834" s="8"/>
      <c r="Y3834" s="8"/>
      <c r="Z3834" s="8"/>
    </row>
    <row r="3835" spans="1:26" ht="15.75" customHeight="1">
      <c r="A3835" s="8"/>
      <c r="B3835" s="8"/>
      <c r="C3835" s="8"/>
      <c r="D3835" s="8"/>
      <c r="E3835" s="8"/>
      <c r="F3835" s="8"/>
      <c r="G3835" s="8"/>
      <c r="H3835" s="8"/>
      <c r="I3835" s="8"/>
      <c r="J3835" s="8"/>
      <c r="K3835" s="8"/>
      <c r="L3835" s="8"/>
      <c r="M3835" s="32"/>
      <c r="N3835" s="57" t="str">
        <f t="shared" si="17"/>
        <v/>
      </c>
      <c r="O3835" s="54">
        <f t="shared" ca="1" si="3"/>
        <v>36</v>
      </c>
      <c r="P3835" s="55">
        <f t="shared" ca="1" si="13"/>
        <v>2.8498494520132221E+28</v>
      </c>
      <c r="Q3835" s="56">
        <f t="shared" ca="1" si="14"/>
        <v>7.4096085752343779E+29</v>
      </c>
      <c r="R3835" s="57">
        <f t="shared" ca="1" si="15"/>
        <v>0</v>
      </c>
      <c r="S3835" s="8"/>
      <c r="T3835" s="8"/>
      <c r="U3835" s="8"/>
      <c r="V3835" s="8"/>
      <c r="W3835" s="8"/>
      <c r="X3835" s="8"/>
      <c r="Y3835" s="8"/>
      <c r="Z3835" s="8"/>
    </row>
    <row r="3836" spans="1:26" ht="15.75" customHeight="1">
      <c r="A3836" s="8"/>
      <c r="B3836" s="8"/>
      <c r="C3836" s="8"/>
      <c r="D3836" s="8"/>
      <c r="E3836" s="8"/>
      <c r="F3836" s="8"/>
      <c r="G3836" s="8"/>
      <c r="H3836" s="8"/>
      <c r="I3836" s="8"/>
      <c r="J3836" s="8"/>
      <c r="K3836" s="8"/>
      <c r="L3836" s="8"/>
      <c r="M3836" s="32"/>
      <c r="N3836" s="57" t="str">
        <f t="shared" si="17"/>
        <v/>
      </c>
      <c r="O3836" s="54">
        <f t="shared" ca="1" si="3"/>
        <v>51</v>
      </c>
      <c r="P3836" s="55">
        <f t="shared" ca="1" si="13"/>
        <v>2.9638434300937511E+28</v>
      </c>
      <c r="Q3836" s="56">
        <f t="shared" ca="1" si="14"/>
        <v>7.7059929182437526E+29</v>
      </c>
      <c r="R3836" s="57">
        <f t="shared" ca="1" si="15"/>
        <v>0</v>
      </c>
      <c r="S3836" s="8"/>
      <c r="T3836" s="8"/>
      <c r="U3836" s="8"/>
      <c r="V3836" s="8"/>
      <c r="W3836" s="8"/>
      <c r="X3836" s="8"/>
      <c r="Y3836" s="8"/>
      <c r="Z3836" s="8"/>
    </row>
    <row r="3837" spans="1:26" ht="15.75" customHeight="1">
      <c r="A3837" s="8"/>
      <c r="B3837" s="8"/>
      <c r="C3837" s="8"/>
      <c r="D3837" s="8"/>
      <c r="E3837" s="8"/>
      <c r="F3837" s="8"/>
      <c r="G3837" s="8"/>
      <c r="H3837" s="8"/>
      <c r="I3837" s="8"/>
      <c r="J3837" s="8"/>
      <c r="K3837" s="8"/>
      <c r="L3837" s="8"/>
      <c r="M3837" s="32"/>
      <c r="N3837" s="57" t="str">
        <f t="shared" si="17"/>
        <v/>
      </c>
      <c r="O3837" s="54">
        <f t="shared" ca="1" si="3"/>
        <v>32</v>
      </c>
      <c r="P3837" s="55">
        <f t="shared" ca="1" si="13"/>
        <v>3.0823971672975012E+28</v>
      </c>
      <c r="Q3837" s="56">
        <f t="shared" ca="1" si="14"/>
        <v>8.0142326349735027E+29</v>
      </c>
      <c r="R3837" s="57">
        <f t="shared" ca="1" si="15"/>
        <v>0</v>
      </c>
      <c r="S3837" s="8"/>
      <c r="T3837" s="8"/>
      <c r="U3837" s="8"/>
      <c r="V3837" s="8"/>
      <c r="W3837" s="8"/>
      <c r="X3837" s="8"/>
      <c r="Y3837" s="8"/>
      <c r="Z3837" s="8"/>
    </row>
    <row r="3838" spans="1:26" ht="15.75" customHeight="1">
      <c r="A3838" s="8"/>
      <c r="B3838" s="8"/>
      <c r="C3838" s="8"/>
      <c r="D3838" s="8"/>
      <c r="E3838" s="8"/>
      <c r="F3838" s="8"/>
      <c r="G3838" s="8"/>
      <c r="H3838" s="8"/>
      <c r="I3838" s="8"/>
      <c r="J3838" s="8"/>
      <c r="K3838" s="8"/>
      <c r="L3838" s="8"/>
      <c r="M3838" s="32"/>
      <c r="N3838" s="57" t="str">
        <f t="shared" si="17"/>
        <v/>
      </c>
      <c r="O3838" s="54">
        <f t="shared" ca="1" si="3"/>
        <v>15</v>
      </c>
      <c r="P3838" s="55">
        <f t="shared" ca="1" si="13"/>
        <v>3.2056930539894012E+28</v>
      </c>
      <c r="Q3838" s="56">
        <f t="shared" ca="1" si="14"/>
        <v>8.3348019403724429E+29</v>
      </c>
      <c r="R3838" s="57">
        <f t="shared" ca="1" si="15"/>
        <v>0</v>
      </c>
      <c r="S3838" s="8"/>
      <c r="T3838" s="8"/>
      <c r="U3838" s="8"/>
      <c r="V3838" s="8"/>
      <c r="W3838" s="8"/>
      <c r="X3838" s="8"/>
      <c r="Y3838" s="8"/>
      <c r="Z3838" s="8"/>
    </row>
    <row r="3839" spans="1:26" ht="15.75" customHeight="1">
      <c r="A3839" s="8"/>
      <c r="B3839" s="8"/>
      <c r="C3839" s="8"/>
      <c r="D3839" s="8"/>
      <c r="E3839" s="8"/>
      <c r="F3839" s="8"/>
      <c r="G3839" s="8"/>
      <c r="H3839" s="8"/>
      <c r="I3839" s="8"/>
      <c r="J3839" s="8"/>
      <c r="K3839" s="8"/>
      <c r="L3839" s="8"/>
      <c r="M3839" s="32"/>
      <c r="N3839" s="57" t="str">
        <f t="shared" si="17"/>
        <v/>
      </c>
      <c r="O3839" s="54">
        <f t="shared" ca="1" si="3"/>
        <v>94</v>
      </c>
      <c r="P3839" s="55">
        <f t="shared" ca="1" si="13"/>
        <v>-1.6669603880744887E+28</v>
      </c>
      <c r="Q3839" s="56">
        <f t="shared" ca="1" si="14"/>
        <v>8.1681059015649934E+29</v>
      </c>
      <c r="R3839" s="57">
        <f t="shared" ca="1" si="15"/>
        <v>1</v>
      </c>
      <c r="S3839" s="8"/>
      <c r="T3839" s="8"/>
      <c r="U3839" s="8"/>
      <c r="V3839" s="8"/>
      <c r="W3839" s="8"/>
      <c r="X3839" s="8"/>
      <c r="Y3839" s="8"/>
      <c r="Z3839" s="8"/>
    </row>
    <row r="3840" spans="1:26" ht="15.75" customHeight="1">
      <c r="A3840" s="8"/>
      <c r="B3840" s="8"/>
      <c r="C3840" s="8"/>
      <c r="D3840" s="8"/>
      <c r="E3840" s="8"/>
      <c r="F3840" s="8"/>
      <c r="G3840" s="8"/>
      <c r="H3840" s="8"/>
      <c r="I3840" s="8"/>
      <c r="J3840" s="8"/>
      <c r="K3840" s="8"/>
      <c r="L3840" s="8"/>
      <c r="M3840" s="32"/>
      <c r="N3840" s="57" t="str">
        <f t="shared" si="17"/>
        <v/>
      </c>
      <c r="O3840" s="54">
        <f t="shared" ca="1" si="3"/>
        <v>19</v>
      </c>
      <c r="P3840" s="55">
        <f t="shared" ca="1" si="13"/>
        <v>3.2672423606259974E+28</v>
      </c>
      <c r="Q3840" s="56">
        <f t="shared" ca="1" si="14"/>
        <v>8.4948301376275926E+29</v>
      </c>
      <c r="R3840" s="57">
        <f t="shared" ca="1" si="15"/>
        <v>0</v>
      </c>
      <c r="S3840" s="8"/>
      <c r="T3840" s="8"/>
      <c r="U3840" s="8"/>
      <c r="V3840" s="8"/>
      <c r="W3840" s="8"/>
      <c r="X3840" s="8"/>
      <c r="Y3840" s="8"/>
      <c r="Z3840" s="8"/>
    </row>
    <row r="3841" spans="1:26" ht="15.75" customHeight="1">
      <c r="A3841" s="8"/>
      <c r="B3841" s="8"/>
      <c r="C3841" s="8"/>
      <c r="D3841" s="8"/>
      <c r="E3841" s="8"/>
      <c r="F3841" s="8"/>
      <c r="G3841" s="8"/>
      <c r="H3841" s="8"/>
      <c r="I3841" s="8"/>
      <c r="J3841" s="8"/>
      <c r="K3841" s="8"/>
      <c r="L3841" s="8"/>
      <c r="M3841" s="32"/>
      <c r="N3841" s="57" t="str">
        <f t="shared" si="17"/>
        <v/>
      </c>
      <c r="O3841" s="54">
        <f t="shared" ca="1" si="3"/>
        <v>11</v>
      </c>
      <c r="P3841" s="55">
        <f t="shared" ca="1" si="13"/>
        <v>3.3979320550510369E+28</v>
      </c>
      <c r="Q3841" s="56">
        <f t="shared" ca="1" si="14"/>
        <v>8.8346233431326958E+29</v>
      </c>
      <c r="R3841" s="57">
        <f t="shared" ca="1" si="15"/>
        <v>0</v>
      </c>
      <c r="S3841" s="8"/>
      <c r="T3841" s="8"/>
      <c r="U3841" s="8"/>
      <c r="V3841" s="8"/>
      <c r="W3841" s="8"/>
      <c r="X3841" s="8"/>
      <c r="Y3841" s="8"/>
      <c r="Z3841" s="8"/>
    </row>
    <row r="3842" spans="1:26" ht="15.75" customHeight="1">
      <c r="A3842" s="8"/>
      <c r="B3842" s="8"/>
      <c r="C3842" s="8"/>
      <c r="D3842" s="8"/>
      <c r="E3842" s="8"/>
      <c r="F3842" s="8"/>
      <c r="G3842" s="8"/>
      <c r="H3842" s="8"/>
      <c r="I3842" s="8"/>
      <c r="J3842" s="8"/>
      <c r="K3842" s="8"/>
      <c r="L3842" s="8"/>
      <c r="M3842" s="32"/>
      <c r="N3842" s="57" t="str">
        <f t="shared" si="17"/>
        <v/>
      </c>
      <c r="O3842" s="54">
        <f t="shared" ca="1" si="3"/>
        <v>84</v>
      </c>
      <c r="P3842" s="55">
        <f t="shared" ca="1" si="13"/>
        <v>-1.7669246686265393E+28</v>
      </c>
      <c r="Q3842" s="56">
        <f t="shared" ca="1" si="14"/>
        <v>8.6579308762700418E+29</v>
      </c>
      <c r="R3842" s="57">
        <f t="shared" ca="1" si="15"/>
        <v>1</v>
      </c>
      <c r="S3842" s="8"/>
      <c r="T3842" s="8"/>
      <c r="U3842" s="8"/>
      <c r="V3842" s="8"/>
      <c r="W3842" s="8"/>
      <c r="X3842" s="8"/>
      <c r="Y3842" s="8"/>
      <c r="Z3842" s="8"/>
    </row>
    <row r="3843" spans="1:26" ht="15.75" customHeight="1">
      <c r="A3843" s="8"/>
      <c r="B3843" s="8"/>
      <c r="C3843" s="8"/>
      <c r="D3843" s="8"/>
      <c r="E3843" s="8"/>
      <c r="F3843" s="8"/>
      <c r="G3843" s="8"/>
      <c r="H3843" s="8"/>
      <c r="I3843" s="8"/>
      <c r="J3843" s="8"/>
      <c r="K3843" s="8"/>
      <c r="L3843" s="8"/>
      <c r="M3843" s="32"/>
      <c r="N3843" s="57" t="str">
        <f t="shared" si="17"/>
        <v/>
      </c>
      <c r="O3843" s="54">
        <f t="shared" ca="1" si="3"/>
        <v>13</v>
      </c>
      <c r="P3843" s="55">
        <f t="shared" ca="1" si="13"/>
        <v>3.4631723505080168E+28</v>
      </c>
      <c r="Q3843" s="56">
        <f t="shared" ca="1" si="14"/>
        <v>9.0042481113208431E+29</v>
      </c>
      <c r="R3843" s="57">
        <f t="shared" ca="1" si="15"/>
        <v>0</v>
      </c>
      <c r="S3843" s="8"/>
      <c r="T3843" s="8"/>
      <c r="U3843" s="8"/>
      <c r="V3843" s="8"/>
      <c r="W3843" s="8"/>
      <c r="X3843" s="8"/>
      <c r="Y3843" s="8"/>
      <c r="Z3843" s="8"/>
    </row>
    <row r="3844" spans="1:26" ht="15.75" customHeight="1">
      <c r="A3844" s="8"/>
      <c r="B3844" s="8"/>
      <c r="C3844" s="8"/>
      <c r="D3844" s="8"/>
      <c r="E3844" s="8"/>
      <c r="F3844" s="8"/>
      <c r="G3844" s="8"/>
      <c r="H3844" s="8"/>
      <c r="I3844" s="8"/>
      <c r="J3844" s="8"/>
      <c r="K3844" s="8"/>
      <c r="L3844" s="8"/>
      <c r="M3844" s="32"/>
      <c r="N3844" s="57" t="str">
        <f t="shared" si="17"/>
        <v/>
      </c>
      <c r="O3844" s="54">
        <f t="shared" ca="1" si="3"/>
        <v>40</v>
      </c>
      <c r="P3844" s="55">
        <f t="shared" ca="1" si="13"/>
        <v>3.6016992445283374E+28</v>
      </c>
      <c r="Q3844" s="56">
        <f t="shared" ca="1" si="14"/>
        <v>9.3644180357736767E+29</v>
      </c>
      <c r="R3844" s="57">
        <f t="shared" ca="1" si="15"/>
        <v>0</v>
      </c>
      <c r="S3844" s="8"/>
      <c r="T3844" s="8"/>
      <c r="U3844" s="8"/>
      <c r="V3844" s="8"/>
      <c r="W3844" s="8"/>
      <c r="X3844" s="8"/>
      <c r="Y3844" s="8"/>
      <c r="Z3844" s="8"/>
    </row>
    <row r="3845" spans="1:26" ht="15.75" customHeight="1">
      <c r="A3845" s="8"/>
      <c r="B3845" s="8"/>
      <c r="C3845" s="8"/>
      <c r="D3845" s="8"/>
      <c r="E3845" s="8"/>
      <c r="F3845" s="8"/>
      <c r="G3845" s="8"/>
      <c r="H3845" s="8"/>
      <c r="I3845" s="8"/>
      <c r="J3845" s="8"/>
      <c r="K3845" s="8"/>
      <c r="L3845" s="8"/>
      <c r="M3845" s="32"/>
      <c r="N3845" s="57" t="str">
        <f t="shared" si="17"/>
        <v/>
      </c>
      <c r="O3845" s="54">
        <f t="shared" ca="1" si="3"/>
        <v>96</v>
      </c>
      <c r="P3845" s="55">
        <f t="shared" ca="1" si="13"/>
        <v>-1.8728836071547354E+28</v>
      </c>
      <c r="Q3845" s="56">
        <f t="shared" ca="1" si="14"/>
        <v>9.1771296750582033E+29</v>
      </c>
      <c r="R3845" s="57">
        <f t="shared" ca="1" si="15"/>
        <v>1</v>
      </c>
      <c r="S3845" s="8"/>
      <c r="T3845" s="8"/>
      <c r="U3845" s="8"/>
      <c r="V3845" s="8"/>
      <c r="W3845" s="8"/>
      <c r="X3845" s="8"/>
      <c r="Y3845" s="8"/>
      <c r="Z3845" s="8"/>
    </row>
    <row r="3846" spans="1:26" ht="15.75" customHeight="1">
      <c r="A3846" s="8"/>
      <c r="B3846" s="8"/>
      <c r="C3846" s="8"/>
      <c r="D3846" s="8"/>
      <c r="E3846" s="8"/>
      <c r="F3846" s="8"/>
      <c r="G3846" s="8"/>
      <c r="H3846" s="8"/>
      <c r="I3846" s="8"/>
      <c r="J3846" s="8"/>
      <c r="K3846" s="8"/>
      <c r="L3846" s="8"/>
      <c r="M3846" s="32"/>
      <c r="N3846" s="57" t="str">
        <f t="shared" si="17"/>
        <v/>
      </c>
      <c r="O3846" s="54">
        <f t="shared" ca="1" si="3"/>
        <v>67</v>
      </c>
      <c r="P3846" s="55">
        <f t="shared" ca="1" si="13"/>
        <v>-1.8354259350116408E+28</v>
      </c>
      <c r="Q3846" s="56">
        <f t="shared" ca="1" si="14"/>
        <v>8.9935870815570393E+29</v>
      </c>
      <c r="R3846" s="57">
        <f t="shared" ca="1" si="15"/>
        <v>2</v>
      </c>
      <c r="S3846" s="8"/>
      <c r="T3846" s="8"/>
      <c r="U3846" s="8"/>
      <c r="V3846" s="8"/>
      <c r="W3846" s="8"/>
      <c r="X3846" s="8"/>
      <c r="Y3846" s="8"/>
      <c r="Z3846" s="8"/>
    </row>
    <row r="3847" spans="1:26" ht="15.75" customHeight="1">
      <c r="A3847" s="8"/>
      <c r="B3847" s="8"/>
      <c r="C3847" s="8"/>
      <c r="D3847" s="8"/>
      <c r="E3847" s="8"/>
      <c r="F3847" s="8"/>
      <c r="G3847" s="8"/>
      <c r="H3847" s="8"/>
      <c r="I3847" s="8"/>
      <c r="J3847" s="8"/>
      <c r="K3847" s="8"/>
      <c r="L3847" s="8"/>
      <c r="M3847" s="32"/>
      <c r="N3847" s="57" t="str">
        <f t="shared" si="17"/>
        <v/>
      </c>
      <c r="O3847" s="54">
        <f t="shared" ca="1" si="3"/>
        <v>65</v>
      </c>
      <c r="P3847" s="55">
        <f t="shared" ca="1" si="13"/>
        <v>-1.798717416311408E+28</v>
      </c>
      <c r="Q3847" s="56">
        <f t="shared" ca="1" si="14"/>
        <v>8.8137153399258981E+29</v>
      </c>
      <c r="R3847" s="57">
        <f t="shared" ca="1" si="15"/>
        <v>3</v>
      </c>
      <c r="S3847" s="8"/>
      <c r="T3847" s="8"/>
      <c r="U3847" s="8"/>
      <c r="V3847" s="8"/>
      <c r="W3847" s="8"/>
      <c r="X3847" s="8"/>
      <c r="Y3847" s="8"/>
      <c r="Z3847" s="8"/>
    </row>
    <row r="3848" spans="1:26" ht="15.75" customHeight="1">
      <c r="A3848" s="8"/>
      <c r="B3848" s="8"/>
      <c r="C3848" s="8"/>
      <c r="D3848" s="8"/>
      <c r="E3848" s="8"/>
      <c r="F3848" s="8"/>
      <c r="G3848" s="8"/>
      <c r="H3848" s="8"/>
      <c r="I3848" s="8"/>
      <c r="J3848" s="8"/>
      <c r="K3848" s="8"/>
      <c r="L3848" s="8"/>
      <c r="M3848" s="32"/>
      <c r="N3848" s="57" t="str">
        <f t="shared" si="17"/>
        <v/>
      </c>
      <c r="O3848" s="54">
        <f t="shared" ca="1" si="3"/>
        <v>14</v>
      </c>
      <c r="P3848" s="55">
        <f t="shared" ca="1" si="13"/>
        <v>3.5254861359703595E+28</v>
      </c>
      <c r="Q3848" s="56">
        <f t="shared" ca="1" si="14"/>
        <v>9.1662639535229335E+29</v>
      </c>
      <c r="R3848" s="57">
        <f t="shared" ca="1" si="15"/>
        <v>0</v>
      </c>
      <c r="S3848" s="8"/>
      <c r="T3848" s="8"/>
      <c r="U3848" s="8"/>
      <c r="V3848" s="8"/>
      <c r="W3848" s="8"/>
      <c r="X3848" s="8"/>
      <c r="Y3848" s="8"/>
      <c r="Z3848" s="8"/>
    </row>
    <row r="3849" spans="1:26" ht="15.75" customHeight="1">
      <c r="A3849" s="8"/>
      <c r="B3849" s="8"/>
      <c r="C3849" s="8"/>
      <c r="D3849" s="8"/>
      <c r="E3849" s="8"/>
      <c r="F3849" s="8"/>
      <c r="G3849" s="8"/>
      <c r="H3849" s="8"/>
      <c r="I3849" s="8"/>
      <c r="J3849" s="8"/>
      <c r="K3849" s="8"/>
      <c r="L3849" s="8"/>
      <c r="M3849" s="32"/>
      <c r="N3849" s="57" t="str">
        <f t="shared" si="17"/>
        <v/>
      </c>
      <c r="O3849" s="54">
        <f t="shared" ca="1" si="3"/>
        <v>94</v>
      </c>
      <c r="P3849" s="55">
        <f t="shared" ca="1" si="13"/>
        <v>-1.8332527907045868E+28</v>
      </c>
      <c r="Q3849" s="56">
        <f t="shared" ca="1" si="14"/>
        <v>8.9829386744524742E+29</v>
      </c>
      <c r="R3849" s="57">
        <f t="shared" ca="1" si="15"/>
        <v>1</v>
      </c>
      <c r="S3849" s="8"/>
      <c r="T3849" s="8"/>
      <c r="U3849" s="8"/>
      <c r="V3849" s="8"/>
      <c r="W3849" s="8"/>
      <c r="X3849" s="8"/>
      <c r="Y3849" s="8"/>
      <c r="Z3849" s="8"/>
    </row>
    <row r="3850" spans="1:26" ht="15.75" customHeight="1">
      <c r="A3850" s="8"/>
      <c r="B3850" s="8"/>
      <c r="C3850" s="8"/>
      <c r="D3850" s="8"/>
      <c r="E3850" s="8"/>
      <c r="F3850" s="8"/>
      <c r="G3850" s="8"/>
      <c r="H3850" s="8"/>
      <c r="I3850" s="8"/>
      <c r="J3850" s="8"/>
      <c r="K3850" s="8"/>
      <c r="L3850" s="8"/>
      <c r="M3850" s="32"/>
      <c r="N3850" s="57" t="str">
        <f t="shared" si="17"/>
        <v/>
      </c>
      <c r="O3850" s="54">
        <f t="shared" ca="1" si="3"/>
        <v>80</v>
      </c>
      <c r="P3850" s="55">
        <f t="shared" ca="1" si="13"/>
        <v>-1.7965877348904948E+28</v>
      </c>
      <c r="Q3850" s="56">
        <f t="shared" ca="1" si="14"/>
        <v>8.8032799009634252E+29</v>
      </c>
      <c r="R3850" s="57">
        <f t="shared" ca="1" si="15"/>
        <v>2</v>
      </c>
      <c r="S3850" s="8"/>
      <c r="T3850" s="8"/>
      <c r="U3850" s="8"/>
      <c r="V3850" s="8"/>
      <c r="W3850" s="8"/>
      <c r="X3850" s="8"/>
      <c r="Y3850" s="8"/>
      <c r="Z3850" s="8"/>
    </row>
    <row r="3851" spans="1:26" ht="15.75" customHeight="1">
      <c r="A3851" s="8"/>
      <c r="B3851" s="8"/>
      <c r="C3851" s="8"/>
      <c r="D3851" s="8"/>
      <c r="E3851" s="8"/>
      <c r="F3851" s="8"/>
      <c r="G3851" s="8"/>
      <c r="H3851" s="8"/>
      <c r="I3851" s="8"/>
      <c r="J3851" s="8"/>
      <c r="K3851" s="8"/>
      <c r="L3851" s="8"/>
      <c r="M3851" s="32"/>
      <c r="N3851" s="57" t="str">
        <f t="shared" si="17"/>
        <v/>
      </c>
      <c r="O3851" s="54">
        <f t="shared" ca="1" si="3"/>
        <v>15</v>
      </c>
      <c r="P3851" s="55">
        <f t="shared" ca="1" si="13"/>
        <v>3.5213119603853702E+28</v>
      </c>
      <c r="Q3851" s="56">
        <f t="shared" ca="1" si="14"/>
        <v>9.1554110970019619E+29</v>
      </c>
      <c r="R3851" s="57">
        <f t="shared" ca="1" si="15"/>
        <v>0</v>
      </c>
      <c r="S3851" s="8"/>
      <c r="T3851" s="8"/>
      <c r="U3851" s="8"/>
      <c r="V3851" s="8"/>
      <c r="W3851" s="8"/>
      <c r="X3851" s="8"/>
      <c r="Y3851" s="8"/>
      <c r="Z3851" s="8"/>
    </row>
    <row r="3852" spans="1:26" ht="15.75" customHeight="1">
      <c r="A3852" s="8"/>
      <c r="B3852" s="8"/>
      <c r="C3852" s="8"/>
      <c r="D3852" s="8"/>
      <c r="E3852" s="8"/>
      <c r="F3852" s="8"/>
      <c r="G3852" s="8"/>
      <c r="H3852" s="8"/>
      <c r="I3852" s="8"/>
      <c r="J3852" s="8"/>
      <c r="K3852" s="8"/>
      <c r="L3852" s="8"/>
      <c r="M3852" s="32"/>
      <c r="N3852" s="57" t="str">
        <f t="shared" si="17"/>
        <v/>
      </c>
      <c r="O3852" s="54">
        <f t="shared" ca="1" si="3"/>
        <v>3</v>
      </c>
      <c r="P3852" s="55">
        <f t="shared" ca="1" si="13"/>
        <v>3.6621644388007847E+28</v>
      </c>
      <c r="Q3852" s="56">
        <f t="shared" ca="1" si="14"/>
        <v>9.5216275408820402E+29</v>
      </c>
      <c r="R3852" s="57">
        <f t="shared" ca="1" si="15"/>
        <v>0</v>
      </c>
      <c r="S3852" s="8"/>
      <c r="T3852" s="8"/>
      <c r="U3852" s="8"/>
      <c r="V3852" s="8"/>
      <c r="W3852" s="8"/>
      <c r="X3852" s="8"/>
      <c r="Y3852" s="8"/>
      <c r="Z3852" s="8"/>
    </row>
    <row r="3853" spans="1:26" ht="15.75" customHeight="1">
      <c r="A3853" s="8"/>
      <c r="B3853" s="8"/>
      <c r="C3853" s="8"/>
      <c r="D3853" s="8"/>
      <c r="E3853" s="8"/>
      <c r="F3853" s="8"/>
      <c r="G3853" s="8"/>
      <c r="H3853" s="8"/>
      <c r="I3853" s="8"/>
      <c r="J3853" s="8"/>
      <c r="K3853" s="8"/>
      <c r="L3853" s="8"/>
      <c r="M3853" s="32"/>
      <c r="N3853" s="57" t="str">
        <f t="shared" si="17"/>
        <v/>
      </c>
      <c r="O3853" s="54">
        <f t="shared" ca="1" si="3"/>
        <v>80</v>
      </c>
      <c r="P3853" s="55">
        <f t="shared" ca="1" si="13"/>
        <v>-1.904325508176408E+28</v>
      </c>
      <c r="Q3853" s="56">
        <f t="shared" ca="1" si="14"/>
        <v>9.3311949900643991E+29</v>
      </c>
      <c r="R3853" s="57">
        <f t="shared" ca="1" si="15"/>
        <v>1</v>
      </c>
      <c r="S3853" s="8"/>
      <c r="T3853" s="8"/>
      <c r="U3853" s="8"/>
      <c r="V3853" s="8"/>
      <c r="W3853" s="8"/>
      <c r="X3853" s="8"/>
      <c r="Y3853" s="8"/>
      <c r="Z3853" s="8"/>
    </row>
    <row r="3854" spans="1:26" ht="15.75" customHeight="1">
      <c r="A3854" s="8"/>
      <c r="B3854" s="8"/>
      <c r="C3854" s="8"/>
      <c r="D3854" s="8"/>
      <c r="E3854" s="8"/>
      <c r="F3854" s="8"/>
      <c r="G3854" s="8"/>
      <c r="H3854" s="8"/>
      <c r="I3854" s="8"/>
      <c r="J3854" s="8"/>
      <c r="K3854" s="8"/>
      <c r="L3854" s="8"/>
      <c r="M3854" s="32"/>
      <c r="N3854" s="57" t="str">
        <f t="shared" si="17"/>
        <v/>
      </c>
      <c r="O3854" s="54">
        <f t="shared" ca="1" si="3"/>
        <v>66</v>
      </c>
      <c r="P3854" s="55">
        <f t="shared" ca="1" si="13"/>
        <v>-1.8662389980128799E+28</v>
      </c>
      <c r="Q3854" s="56">
        <f t="shared" ca="1" si="14"/>
        <v>9.1445710902631111E+29</v>
      </c>
      <c r="R3854" s="57">
        <f t="shared" ca="1" si="15"/>
        <v>2</v>
      </c>
      <c r="S3854" s="8"/>
      <c r="T3854" s="8"/>
      <c r="U3854" s="8"/>
      <c r="V3854" s="8"/>
      <c r="W3854" s="8"/>
      <c r="X3854" s="8"/>
      <c r="Y3854" s="8"/>
      <c r="Z3854" s="8"/>
    </row>
    <row r="3855" spans="1:26" ht="15.75" customHeight="1">
      <c r="A3855" s="8"/>
      <c r="B3855" s="8"/>
      <c r="C3855" s="8"/>
      <c r="D3855" s="8"/>
      <c r="E3855" s="8"/>
      <c r="F3855" s="8"/>
      <c r="G3855" s="8"/>
      <c r="H3855" s="8"/>
      <c r="I3855" s="8"/>
      <c r="J3855" s="8"/>
      <c r="K3855" s="8"/>
      <c r="L3855" s="8"/>
      <c r="M3855" s="32"/>
      <c r="N3855" s="57" t="str">
        <f t="shared" si="17"/>
        <v/>
      </c>
      <c r="O3855" s="54">
        <f t="shared" ca="1" si="3"/>
        <v>94</v>
      </c>
      <c r="P3855" s="55">
        <f t="shared" ca="1" si="13"/>
        <v>-1.8289142180526223E+28</v>
      </c>
      <c r="Q3855" s="56">
        <f t="shared" ca="1" si="14"/>
        <v>8.9616796684578495E+29</v>
      </c>
      <c r="R3855" s="57">
        <f t="shared" ca="1" si="15"/>
        <v>3</v>
      </c>
      <c r="S3855" s="8"/>
      <c r="T3855" s="8"/>
      <c r="U3855" s="8"/>
      <c r="V3855" s="8"/>
      <c r="W3855" s="8"/>
      <c r="X3855" s="8"/>
      <c r="Y3855" s="8"/>
      <c r="Z3855" s="8"/>
    </row>
    <row r="3856" spans="1:26" ht="15.75" customHeight="1">
      <c r="A3856" s="8"/>
      <c r="B3856" s="8"/>
      <c r="C3856" s="8"/>
      <c r="D3856" s="8"/>
      <c r="E3856" s="8"/>
      <c r="F3856" s="8"/>
      <c r="G3856" s="8"/>
      <c r="H3856" s="8"/>
      <c r="I3856" s="8"/>
      <c r="J3856" s="8"/>
      <c r="K3856" s="8"/>
      <c r="L3856" s="8"/>
      <c r="M3856" s="32"/>
      <c r="N3856" s="57" t="str">
        <f t="shared" si="17"/>
        <v/>
      </c>
      <c r="O3856" s="54">
        <f t="shared" ca="1" si="3"/>
        <v>90</v>
      </c>
      <c r="P3856" s="55">
        <f t="shared" ca="1" si="13"/>
        <v>-1.7923359336915698E+28</v>
      </c>
      <c r="Q3856" s="56">
        <f t="shared" ca="1" si="14"/>
        <v>8.7824460750886927E+29</v>
      </c>
      <c r="R3856" s="57">
        <f t="shared" ca="1" si="15"/>
        <v>4</v>
      </c>
      <c r="S3856" s="8"/>
      <c r="T3856" s="8"/>
      <c r="U3856" s="8"/>
      <c r="V3856" s="8"/>
      <c r="W3856" s="8"/>
      <c r="X3856" s="8"/>
      <c r="Y3856" s="8"/>
      <c r="Z3856" s="8"/>
    </row>
    <row r="3857" spans="1:26" ht="15.75" customHeight="1">
      <c r="A3857" s="8"/>
      <c r="B3857" s="8"/>
      <c r="C3857" s="8"/>
      <c r="D3857" s="8"/>
      <c r="E3857" s="8"/>
      <c r="F3857" s="8"/>
      <c r="G3857" s="8"/>
      <c r="H3857" s="8"/>
      <c r="I3857" s="8"/>
      <c r="J3857" s="8"/>
      <c r="K3857" s="8"/>
      <c r="L3857" s="8"/>
      <c r="M3857" s="32"/>
      <c r="N3857" s="57" t="str">
        <f t="shared" si="17"/>
        <v/>
      </c>
      <c r="O3857" s="54">
        <f t="shared" ca="1" si="3"/>
        <v>47</v>
      </c>
      <c r="P3857" s="55">
        <f t="shared" ca="1" si="13"/>
        <v>3.5129784300354772E+28</v>
      </c>
      <c r="Q3857" s="56">
        <f t="shared" ca="1" si="14"/>
        <v>9.1337439180922405E+29</v>
      </c>
      <c r="R3857" s="57">
        <f t="shared" ca="1" si="15"/>
        <v>0</v>
      </c>
      <c r="S3857" s="8"/>
      <c r="T3857" s="8"/>
      <c r="U3857" s="8"/>
      <c r="V3857" s="8"/>
      <c r="W3857" s="8"/>
      <c r="X3857" s="8"/>
      <c r="Y3857" s="8"/>
      <c r="Z3857" s="8"/>
    </row>
    <row r="3858" spans="1:26" ht="15.75" customHeight="1">
      <c r="A3858" s="8"/>
      <c r="B3858" s="8"/>
      <c r="C3858" s="8"/>
      <c r="D3858" s="8"/>
      <c r="E3858" s="8"/>
      <c r="F3858" s="8"/>
      <c r="G3858" s="8"/>
      <c r="H3858" s="8"/>
      <c r="I3858" s="8"/>
      <c r="J3858" s="8"/>
      <c r="K3858" s="8"/>
      <c r="L3858" s="8"/>
      <c r="M3858" s="32"/>
      <c r="N3858" s="57" t="str">
        <f t="shared" si="17"/>
        <v/>
      </c>
      <c r="O3858" s="54">
        <f t="shared" ca="1" si="3"/>
        <v>14</v>
      </c>
      <c r="P3858" s="55">
        <f t="shared" ca="1" si="13"/>
        <v>3.6534975672368965E+28</v>
      </c>
      <c r="Q3858" s="56">
        <f t="shared" ca="1" si="14"/>
        <v>9.4990936748159294E+29</v>
      </c>
      <c r="R3858" s="57">
        <f t="shared" ca="1" si="15"/>
        <v>0</v>
      </c>
      <c r="S3858" s="8"/>
      <c r="T3858" s="8"/>
      <c r="U3858" s="8"/>
      <c r="V3858" s="8"/>
      <c r="W3858" s="8"/>
      <c r="X3858" s="8"/>
      <c r="Y3858" s="8"/>
      <c r="Z3858" s="8"/>
    </row>
    <row r="3859" spans="1:26" ht="15.75" customHeight="1">
      <c r="A3859" s="8"/>
      <c r="B3859" s="8"/>
      <c r="C3859" s="8"/>
      <c r="D3859" s="8"/>
      <c r="E3859" s="8"/>
      <c r="F3859" s="8"/>
      <c r="G3859" s="8"/>
      <c r="H3859" s="8"/>
      <c r="I3859" s="8"/>
      <c r="J3859" s="8"/>
      <c r="K3859" s="8"/>
      <c r="L3859" s="8"/>
      <c r="M3859" s="32"/>
      <c r="N3859" s="57" t="str">
        <f t="shared" si="17"/>
        <v/>
      </c>
      <c r="O3859" s="54">
        <f t="shared" ca="1" si="3"/>
        <v>57</v>
      </c>
      <c r="P3859" s="55">
        <f t="shared" ca="1" si="13"/>
        <v>3.7996374699263719E+28</v>
      </c>
      <c r="Q3859" s="56">
        <f t="shared" ca="1" si="14"/>
        <v>9.8790574218085667E+29</v>
      </c>
      <c r="R3859" s="57">
        <f t="shared" ca="1" si="15"/>
        <v>0</v>
      </c>
      <c r="S3859" s="8"/>
      <c r="T3859" s="8"/>
      <c r="U3859" s="8"/>
      <c r="V3859" s="8"/>
      <c r="W3859" s="8"/>
      <c r="X3859" s="8"/>
      <c r="Y3859" s="8"/>
      <c r="Z3859" s="8"/>
    </row>
    <row r="3860" spans="1:26" ht="15.75" customHeight="1">
      <c r="A3860" s="8"/>
      <c r="B3860" s="8"/>
      <c r="C3860" s="8"/>
      <c r="D3860" s="8"/>
      <c r="E3860" s="8"/>
      <c r="F3860" s="8"/>
      <c r="G3860" s="8"/>
      <c r="H3860" s="8"/>
      <c r="I3860" s="8"/>
      <c r="J3860" s="8"/>
      <c r="K3860" s="8"/>
      <c r="L3860" s="8"/>
      <c r="M3860" s="32"/>
      <c r="N3860" s="57" t="str">
        <f t="shared" si="17"/>
        <v/>
      </c>
      <c r="O3860" s="54">
        <f t="shared" ca="1" si="3"/>
        <v>29</v>
      </c>
      <c r="P3860" s="55">
        <f t="shared" ca="1" si="13"/>
        <v>3.9516229687234268E+28</v>
      </c>
      <c r="Q3860" s="56">
        <f t="shared" ca="1" si="14"/>
        <v>1.0274219718680909E+30</v>
      </c>
      <c r="R3860" s="57">
        <f t="shared" ca="1" si="15"/>
        <v>0</v>
      </c>
      <c r="S3860" s="8"/>
      <c r="T3860" s="8"/>
      <c r="U3860" s="8"/>
      <c r="V3860" s="8"/>
      <c r="W3860" s="8"/>
      <c r="X3860" s="8"/>
      <c r="Y3860" s="8"/>
      <c r="Z3860" s="8"/>
    </row>
    <row r="3861" spans="1:26" ht="15.75" customHeight="1">
      <c r="A3861" s="8"/>
      <c r="B3861" s="8"/>
      <c r="C3861" s="8"/>
      <c r="D3861" s="8"/>
      <c r="E3861" s="8"/>
      <c r="F3861" s="8"/>
      <c r="G3861" s="8"/>
      <c r="H3861" s="8"/>
      <c r="I3861" s="8"/>
      <c r="J3861" s="8"/>
      <c r="K3861" s="8"/>
      <c r="L3861" s="8"/>
      <c r="M3861" s="32"/>
      <c r="N3861" s="57" t="str">
        <f t="shared" si="17"/>
        <v/>
      </c>
      <c r="O3861" s="54">
        <f t="shared" ca="1" si="3"/>
        <v>85</v>
      </c>
      <c r="P3861" s="55">
        <f t="shared" ca="1" si="13"/>
        <v>-2.0548439437361818E+28</v>
      </c>
      <c r="Q3861" s="56">
        <f t="shared" ca="1" si="14"/>
        <v>1.0068735324307291E+30</v>
      </c>
      <c r="R3861" s="57">
        <f t="shared" ca="1" si="15"/>
        <v>1</v>
      </c>
      <c r="S3861" s="8"/>
      <c r="T3861" s="8"/>
      <c r="U3861" s="8"/>
      <c r="V3861" s="8"/>
      <c r="W3861" s="8"/>
      <c r="X3861" s="8"/>
      <c r="Y3861" s="8"/>
      <c r="Z3861" s="8"/>
    </row>
    <row r="3862" spans="1:26" ht="15.75" customHeight="1">
      <c r="A3862" s="8"/>
      <c r="B3862" s="8"/>
      <c r="C3862" s="8"/>
      <c r="D3862" s="8"/>
      <c r="E3862" s="8"/>
      <c r="F3862" s="8"/>
      <c r="G3862" s="8"/>
      <c r="H3862" s="8"/>
      <c r="I3862" s="8"/>
      <c r="J3862" s="8"/>
      <c r="K3862" s="8"/>
      <c r="L3862" s="8"/>
      <c r="M3862" s="32"/>
      <c r="N3862" s="57" t="str">
        <f t="shared" si="17"/>
        <v/>
      </c>
      <c r="O3862" s="54">
        <f t="shared" ca="1" si="3"/>
        <v>18</v>
      </c>
      <c r="P3862" s="55">
        <f t="shared" ca="1" si="13"/>
        <v>4.0274941297229166E+28</v>
      </c>
      <c r="Q3862" s="56">
        <f t="shared" ca="1" si="14"/>
        <v>1.0471484737279582E+30</v>
      </c>
      <c r="R3862" s="57">
        <f t="shared" ca="1" si="15"/>
        <v>0</v>
      </c>
      <c r="S3862" s="8"/>
      <c r="T3862" s="8"/>
      <c r="U3862" s="8"/>
      <c r="V3862" s="8"/>
      <c r="W3862" s="8"/>
      <c r="X3862" s="8"/>
      <c r="Y3862" s="8"/>
      <c r="Z3862" s="8"/>
    </row>
    <row r="3863" spans="1:26" ht="15.75" customHeight="1">
      <c r="A3863" s="8"/>
      <c r="B3863" s="8"/>
      <c r="C3863" s="8"/>
      <c r="D3863" s="8"/>
      <c r="E3863" s="8"/>
      <c r="F3863" s="8"/>
      <c r="G3863" s="8"/>
      <c r="H3863" s="8"/>
      <c r="I3863" s="8"/>
      <c r="J3863" s="8"/>
      <c r="K3863" s="8"/>
      <c r="L3863" s="8"/>
      <c r="M3863" s="32"/>
      <c r="N3863" s="57" t="str">
        <f t="shared" si="17"/>
        <v/>
      </c>
      <c r="O3863" s="54">
        <f t="shared" ca="1" si="3"/>
        <v>72</v>
      </c>
      <c r="P3863" s="55">
        <f t="shared" ca="1" si="13"/>
        <v>-2.0942969474559166E+28</v>
      </c>
      <c r="Q3863" s="56">
        <f t="shared" ca="1" si="14"/>
        <v>1.0262055042533991E+30</v>
      </c>
      <c r="R3863" s="57">
        <f t="shared" ca="1" si="15"/>
        <v>1</v>
      </c>
      <c r="S3863" s="8"/>
      <c r="T3863" s="8"/>
      <c r="U3863" s="8"/>
      <c r="V3863" s="8"/>
      <c r="W3863" s="8"/>
      <c r="X3863" s="8"/>
      <c r="Y3863" s="8"/>
      <c r="Z3863" s="8"/>
    </row>
    <row r="3864" spans="1:26" ht="15.75" customHeight="1">
      <c r="A3864" s="8"/>
      <c r="B3864" s="8"/>
      <c r="C3864" s="8"/>
      <c r="D3864" s="8"/>
      <c r="E3864" s="8"/>
      <c r="F3864" s="8"/>
      <c r="G3864" s="8"/>
      <c r="H3864" s="8"/>
      <c r="I3864" s="8"/>
      <c r="J3864" s="8"/>
      <c r="K3864" s="8"/>
      <c r="L3864" s="8"/>
      <c r="M3864" s="32"/>
      <c r="N3864" s="57" t="str">
        <f t="shared" si="17"/>
        <v/>
      </c>
      <c r="O3864" s="54">
        <f t="shared" ca="1" si="3"/>
        <v>94</v>
      </c>
      <c r="P3864" s="55">
        <f t="shared" ca="1" si="13"/>
        <v>-2.0524110085067981E+28</v>
      </c>
      <c r="Q3864" s="56">
        <f t="shared" ca="1" si="14"/>
        <v>1.005681394168331E+30</v>
      </c>
      <c r="R3864" s="57">
        <f t="shared" ca="1" si="15"/>
        <v>2</v>
      </c>
      <c r="S3864" s="8"/>
      <c r="T3864" s="8"/>
      <c r="U3864" s="8"/>
      <c r="V3864" s="8"/>
      <c r="W3864" s="8"/>
      <c r="X3864" s="8"/>
      <c r="Y3864" s="8"/>
      <c r="Z3864" s="8"/>
    </row>
    <row r="3865" spans="1:26" ht="15.75" customHeight="1">
      <c r="A3865" s="8"/>
      <c r="B3865" s="8"/>
      <c r="C3865" s="8"/>
      <c r="D3865" s="8"/>
      <c r="E3865" s="8"/>
      <c r="F3865" s="8"/>
      <c r="G3865" s="8"/>
      <c r="H3865" s="8"/>
      <c r="I3865" s="8"/>
      <c r="J3865" s="8"/>
      <c r="K3865" s="8"/>
      <c r="L3865" s="8"/>
      <c r="M3865" s="32"/>
      <c r="N3865" s="57" t="str">
        <f t="shared" si="17"/>
        <v/>
      </c>
      <c r="O3865" s="54">
        <f t="shared" ca="1" si="3"/>
        <v>17</v>
      </c>
      <c r="P3865" s="55">
        <f t="shared" ca="1" si="13"/>
        <v>4.0227255766733245E+28</v>
      </c>
      <c r="Q3865" s="56">
        <f t="shared" ca="1" si="14"/>
        <v>1.0459086499350643E+30</v>
      </c>
      <c r="R3865" s="57">
        <f t="shared" ca="1" si="15"/>
        <v>0</v>
      </c>
      <c r="S3865" s="8"/>
      <c r="T3865" s="8"/>
      <c r="U3865" s="8"/>
      <c r="V3865" s="8"/>
      <c r="W3865" s="8"/>
      <c r="X3865" s="8"/>
      <c r="Y3865" s="8"/>
      <c r="Z3865" s="8"/>
    </row>
    <row r="3866" spans="1:26" ht="15.75" customHeight="1">
      <c r="A3866" s="8"/>
      <c r="B3866" s="8"/>
      <c r="C3866" s="8"/>
      <c r="D3866" s="8"/>
      <c r="E3866" s="8"/>
      <c r="F3866" s="8"/>
      <c r="G3866" s="8"/>
      <c r="H3866" s="8"/>
      <c r="I3866" s="8"/>
      <c r="J3866" s="8"/>
      <c r="K3866" s="8"/>
      <c r="L3866" s="8"/>
      <c r="M3866" s="32"/>
      <c r="N3866" s="57" t="str">
        <f t="shared" si="17"/>
        <v/>
      </c>
      <c r="O3866" s="54">
        <f t="shared" ca="1" si="3"/>
        <v>1</v>
      </c>
      <c r="P3866" s="55">
        <f t="shared" ca="1" si="13"/>
        <v>4.1836345997402567E+28</v>
      </c>
      <c r="Q3866" s="56">
        <f t="shared" ca="1" si="14"/>
        <v>1.0877449959324668E+30</v>
      </c>
      <c r="R3866" s="57">
        <f t="shared" ca="1" si="15"/>
        <v>0</v>
      </c>
      <c r="S3866" s="8"/>
      <c r="T3866" s="8"/>
      <c r="U3866" s="8"/>
      <c r="V3866" s="8"/>
      <c r="W3866" s="8"/>
      <c r="X3866" s="8"/>
      <c r="Y3866" s="8"/>
      <c r="Z3866" s="8"/>
    </row>
    <row r="3867" spans="1:26" ht="15.75" customHeight="1">
      <c r="A3867" s="8"/>
      <c r="B3867" s="8"/>
      <c r="C3867" s="8"/>
      <c r="D3867" s="8"/>
      <c r="E3867" s="8"/>
      <c r="F3867" s="8"/>
      <c r="G3867" s="8"/>
      <c r="H3867" s="8"/>
      <c r="I3867" s="8"/>
      <c r="J3867" s="8"/>
      <c r="K3867" s="8"/>
      <c r="L3867" s="8"/>
      <c r="M3867" s="32"/>
      <c r="N3867" s="57" t="str">
        <f t="shared" si="17"/>
        <v/>
      </c>
      <c r="O3867" s="54">
        <f t="shared" ca="1" si="3"/>
        <v>50</v>
      </c>
      <c r="P3867" s="55">
        <f t="shared" ca="1" si="13"/>
        <v>4.3509799837298675E+28</v>
      </c>
      <c r="Q3867" s="56">
        <f t="shared" ca="1" si="14"/>
        <v>1.1312547957697655E+30</v>
      </c>
      <c r="R3867" s="57">
        <f t="shared" ca="1" si="15"/>
        <v>0</v>
      </c>
      <c r="S3867" s="8"/>
      <c r="T3867" s="8"/>
      <c r="U3867" s="8"/>
      <c r="V3867" s="8"/>
      <c r="W3867" s="8"/>
      <c r="X3867" s="8"/>
      <c r="Y3867" s="8"/>
      <c r="Z3867" s="8"/>
    </row>
    <row r="3868" spans="1:26" ht="15.75" customHeight="1">
      <c r="A3868" s="8"/>
      <c r="B3868" s="8"/>
      <c r="C3868" s="8"/>
      <c r="D3868" s="8"/>
      <c r="E3868" s="8"/>
      <c r="F3868" s="8"/>
      <c r="G3868" s="8"/>
      <c r="H3868" s="8"/>
      <c r="I3868" s="8"/>
      <c r="J3868" s="8"/>
      <c r="K3868" s="8"/>
      <c r="L3868" s="8"/>
      <c r="M3868" s="32"/>
      <c r="N3868" s="57" t="str">
        <f t="shared" si="17"/>
        <v/>
      </c>
      <c r="O3868" s="54">
        <f t="shared" ca="1" si="3"/>
        <v>59</v>
      </c>
      <c r="P3868" s="55">
        <f t="shared" ca="1" si="13"/>
        <v>4.5250191830790624E+28</v>
      </c>
      <c r="Q3868" s="56">
        <f t="shared" ca="1" si="14"/>
        <v>1.1765049876005561E+30</v>
      </c>
      <c r="R3868" s="57">
        <f t="shared" ca="1" si="15"/>
        <v>0</v>
      </c>
      <c r="S3868" s="8"/>
      <c r="T3868" s="8"/>
      <c r="U3868" s="8"/>
      <c r="V3868" s="8"/>
      <c r="W3868" s="8"/>
      <c r="X3868" s="8"/>
      <c r="Y3868" s="8"/>
      <c r="Z3868" s="8"/>
    </row>
    <row r="3869" spans="1:26" ht="15.75" customHeight="1">
      <c r="A3869" s="8"/>
      <c r="B3869" s="8"/>
      <c r="C3869" s="8"/>
      <c r="D3869" s="8"/>
      <c r="E3869" s="8"/>
      <c r="F3869" s="8"/>
      <c r="G3869" s="8"/>
      <c r="H3869" s="8"/>
      <c r="I3869" s="8"/>
      <c r="J3869" s="8"/>
      <c r="K3869" s="8"/>
      <c r="L3869" s="8"/>
      <c r="M3869" s="32"/>
      <c r="N3869" s="57" t="str">
        <f t="shared" si="17"/>
        <v/>
      </c>
      <c r="O3869" s="54">
        <f t="shared" ca="1" si="3"/>
        <v>41</v>
      </c>
      <c r="P3869" s="55">
        <f t="shared" ca="1" si="13"/>
        <v>4.7060199504022244E+28</v>
      </c>
      <c r="Q3869" s="56">
        <f t="shared" ca="1" si="14"/>
        <v>1.2235651871045784E+30</v>
      </c>
      <c r="R3869" s="57">
        <f t="shared" ca="1" si="15"/>
        <v>0</v>
      </c>
      <c r="S3869" s="8"/>
      <c r="T3869" s="8"/>
      <c r="U3869" s="8"/>
      <c r="V3869" s="8"/>
      <c r="W3869" s="8"/>
      <c r="X3869" s="8"/>
      <c r="Y3869" s="8"/>
      <c r="Z3869" s="8"/>
    </row>
    <row r="3870" spans="1:26" ht="15.75" customHeight="1">
      <c r="A3870" s="8"/>
      <c r="B3870" s="8"/>
      <c r="C3870" s="8"/>
      <c r="D3870" s="8"/>
      <c r="E3870" s="8"/>
      <c r="F3870" s="8"/>
      <c r="G3870" s="8"/>
      <c r="H3870" s="8"/>
      <c r="I3870" s="8"/>
      <c r="J3870" s="8"/>
      <c r="K3870" s="8"/>
      <c r="L3870" s="8"/>
      <c r="M3870" s="32"/>
      <c r="N3870" s="57" t="str">
        <f t="shared" si="17"/>
        <v/>
      </c>
      <c r="O3870" s="54">
        <f t="shared" ca="1" si="3"/>
        <v>49</v>
      </c>
      <c r="P3870" s="55">
        <f t="shared" ca="1" si="13"/>
        <v>4.8942607484183142E+28</v>
      </c>
      <c r="Q3870" s="56">
        <f t="shared" ca="1" si="14"/>
        <v>1.2725077945887615E+30</v>
      </c>
      <c r="R3870" s="57">
        <f t="shared" ca="1" si="15"/>
        <v>0</v>
      </c>
      <c r="S3870" s="8"/>
      <c r="T3870" s="8"/>
      <c r="U3870" s="8"/>
      <c r="V3870" s="8"/>
      <c r="W3870" s="8"/>
      <c r="X3870" s="8"/>
      <c r="Y3870" s="8"/>
      <c r="Z3870" s="8"/>
    </row>
    <row r="3871" spans="1:26" ht="15.75" customHeight="1">
      <c r="A3871" s="8"/>
      <c r="B3871" s="8"/>
      <c r="C3871" s="8"/>
      <c r="D3871" s="8"/>
      <c r="E3871" s="8"/>
      <c r="F3871" s="8"/>
      <c r="G3871" s="8"/>
      <c r="H3871" s="8"/>
      <c r="I3871" s="8"/>
      <c r="J3871" s="8"/>
      <c r="K3871" s="8"/>
      <c r="L3871" s="8"/>
      <c r="M3871" s="32"/>
      <c r="N3871" s="57" t="str">
        <f t="shared" si="17"/>
        <v/>
      </c>
      <c r="O3871" s="54">
        <f t="shared" ca="1" si="3"/>
        <v>44</v>
      </c>
      <c r="P3871" s="55">
        <f t="shared" ca="1" si="13"/>
        <v>5.0900311783550457E+28</v>
      </c>
      <c r="Q3871" s="56">
        <f t="shared" ca="1" si="14"/>
        <v>1.3234081063723119E+30</v>
      </c>
      <c r="R3871" s="57">
        <f t="shared" ca="1" si="15"/>
        <v>0</v>
      </c>
      <c r="S3871" s="8"/>
      <c r="T3871" s="8"/>
      <c r="U3871" s="8"/>
      <c r="V3871" s="8"/>
      <c r="W3871" s="8"/>
      <c r="X3871" s="8"/>
      <c r="Y3871" s="8"/>
      <c r="Z3871" s="8"/>
    </row>
    <row r="3872" spans="1:26" ht="15.75" customHeight="1">
      <c r="A3872" s="8"/>
      <c r="B3872" s="8"/>
      <c r="C3872" s="8"/>
      <c r="D3872" s="8"/>
      <c r="E3872" s="8"/>
      <c r="F3872" s="8"/>
      <c r="G3872" s="8"/>
      <c r="H3872" s="8"/>
      <c r="I3872" s="8"/>
      <c r="J3872" s="8"/>
      <c r="K3872" s="8"/>
      <c r="L3872" s="8"/>
      <c r="M3872" s="32"/>
      <c r="N3872" s="57" t="str">
        <f t="shared" si="17"/>
        <v/>
      </c>
      <c r="O3872" s="54">
        <f t="shared" ca="1" si="3"/>
        <v>26</v>
      </c>
      <c r="P3872" s="55">
        <f t="shared" ca="1" si="13"/>
        <v>5.293632425489248E+28</v>
      </c>
      <c r="Q3872" s="56">
        <f t="shared" ca="1" si="14"/>
        <v>1.3763444306272043E+30</v>
      </c>
      <c r="R3872" s="57">
        <f t="shared" ca="1" si="15"/>
        <v>0</v>
      </c>
      <c r="S3872" s="8"/>
      <c r="T3872" s="8"/>
      <c r="U3872" s="8"/>
      <c r="V3872" s="8"/>
      <c r="W3872" s="8"/>
      <c r="X3872" s="8"/>
      <c r="Y3872" s="8"/>
      <c r="Z3872" s="8"/>
    </row>
    <row r="3873" spans="1:26" ht="15.75" customHeight="1">
      <c r="A3873" s="8"/>
      <c r="B3873" s="8"/>
      <c r="C3873" s="8"/>
      <c r="D3873" s="8"/>
      <c r="E3873" s="8"/>
      <c r="F3873" s="8"/>
      <c r="G3873" s="8"/>
      <c r="H3873" s="8"/>
      <c r="I3873" s="8"/>
      <c r="J3873" s="8"/>
      <c r="K3873" s="8"/>
      <c r="L3873" s="8"/>
      <c r="M3873" s="32"/>
      <c r="N3873" s="57" t="str">
        <f t="shared" si="17"/>
        <v/>
      </c>
      <c r="O3873" s="54">
        <f t="shared" ca="1" si="3"/>
        <v>41</v>
      </c>
      <c r="P3873" s="55">
        <f t="shared" ca="1" si="13"/>
        <v>5.5053777225088177E+28</v>
      </c>
      <c r="Q3873" s="56">
        <f t="shared" ca="1" si="14"/>
        <v>1.4313982078522925E+30</v>
      </c>
      <c r="R3873" s="57">
        <f t="shared" ca="1" si="15"/>
        <v>0</v>
      </c>
      <c r="S3873" s="8"/>
      <c r="T3873" s="8"/>
      <c r="U3873" s="8"/>
      <c r="V3873" s="8"/>
      <c r="W3873" s="8"/>
      <c r="X3873" s="8"/>
      <c r="Y3873" s="8"/>
      <c r="Z3873" s="8"/>
    </row>
    <row r="3874" spans="1:26" ht="15.75" customHeight="1">
      <c r="A3874" s="8"/>
      <c r="B3874" s="8"/>
      <c r="C3874" s="8"/>
      <c r="D3874" s="8"/>
      <c r="E3874" s="8"/>
      <c r="F3874" s="8"/>
      <c r="G3874" s="8"/>
      <c r="H3874" s="8"/>
      <c r="I3874" s="8"/>
      <c r="J3874" s="8"/>
      <c r="K3874" s="8"/>
      <c r="L3874" s="8"/>
      <c r="M3874" s="32"/>
      <c r="N3874" s="57" t="str">
        <f t="shared" si="17"/>
        <v/>
      </c>
      <c r="O3874" s="54">
        <f t="shared" ca="1" si="3"/>
        <v>35</v>
      </c>
      <c r="P3874" s="55">
        <f t="shared" ca="1" si="13"/>
        <v>5.7255928314091695E+28</v>
      </c>
      <c r="Q3874" s="56">
        <f t="shared" ca="1" si="14"/>
        <v>1.488654136166384E+30</v>
      </c>
      <c r="R3874" s="57">
        <f t="shared" ca="1" si="15"/>
        <v>0</v>
      </c>
      <c r="S3874" s="8"/>
      <c r="T3874" s="8"/>
      <c r="U3874" s="8"/>
      <c r="V3874" s="8"/>
      <c r="W3874" s="8"/>
      <c r="X3874" s="8"/>
      <c r="Y3874" s="8"/>
      <c r="Z3874" s="8"/>
    </row>
    <row r="3875" spans="1:26" ht="15.75" customHeight="1">
      <c r="A3875" s="8"/>
      <c r="B3875" s="8"/>
      <c r="C3875" s="8"/>
      <c r="D3875" s="8"/>
      <c r="E3875" s="8"/>
      <c r="F3875" s="8"/>
      <c r="G3875" s="8"/>
      <c r="H3875" s="8"/>
      <c r="I3875" s="8"/>
      <c r="J3875" s="8"/>
      <c r="K3875" s="8"/>
      <c r="L3875" s="8"/>
      <c r="M3875" s="32"/>
      <c r="N3875" s="57" t="str">
        <f t="shared" si="17"/>
        <v/>
      </c>
      <c r="O3875" s="54">
        <f t="shared" ca="1" si="3"/>
        <v>85</v>
      </c>
      <c r="P3875" s="55">
        <f t="shared" ca="1" si="13"/>
        <v>-2.9773082723327682E+28</v>
      </c>
      <c r="Q3875" s="56">
        <f t="shared" ca="1" si="14"/>
        <v>1.4588810534430564E+30</v>
      </c>
      <c r="R3875" s="57">
        <f t="shared" ca="1" si="15"/>
        <v>1</v>
      </c>
      <c r="S3875" s="8"/>
      <c r="T3875" s="8"/>
      <c r="U3875" s="8"/>
      <c r="V3875" s="8"/>
      <c r="W3875" s="8"/>
      <c r="X3875" s="8"/>
      <c r="Y3875" s="8"/>
      <c r="Z3875" s="8"/>
    </row>
    <row r="3876" spans="1:26" ht="15.75" customHeight="1">
      <c r="A3876" s="8"/>
      <c r="B3876" s="8"/>
      <c r="C3876" s="8"/>
      <c r="D3876" s="8"/>
      <c r="E3876" s="8"/>
      <c r="F3876" s="8"/>
      <c r="G3876" s="8"/>
      <c r="H3876" s="8"/>
      <c r="I3876" s="8"/>
      <c r="J3876" s="8"/>
      <c r="K3876" s="8"/>
      <c r="L3876" s="8"/>
      <c r="M3876" s="32"/>
      <c r="N3876" s="57" t="str">
        <f t="shared" si="17"/>
        <v/>
      </c>
      <c r="O3876" s="54">
        <f t="shared" ca="1" si="3"/>
        <v>88</v>
      </c>
      <c r="P3876" s="55">
        <f t="shared" ca="1" si="13"/>
        <v>-2.9177621068861129E+28</v>
      </c>
      <c r="Q3876" s="56">
        <f t="shared" ca="1" si="14"/>
        <v>1.4297034323741951E+30</v>
      </c>
      <c r="R3876" s="57">
        <f t="shared" ca="1" si="15"/>
        <v>2</v>
      </c>
      <c r="S3876" s="8"/>
      <c r="T3876" s="8"/>
      <c r="U3876" s="8"/>
      <c r="V3876" s="8"/>
      <c r="W3876" s="8"/>
      <c r="X3876" s="8"/>
      <c r="Y3876" s="8"/>
      <c r="Z3876" s="8"/>
    </row>
    <row r="3877" spans="1:26" ht="15.75" customHeight="1">
      <c r="A3877" s="8"/>
      <c r="B3877" s="8"/>
      <c r="C3877" s="8"/>
      <c r="D3877" s="8"/>
      <c r="E3877" s="8"/>
      <c r="F3877" s="8"/>
      <c r="G3877" s="8"/>
      <c r="H3877" s="8"/>
      <c r="I3877" s="8"/>
      <c r="J3877" s="8"/>
      <c r="K3877" s="8"/>
      <c r="L3877" s="8"/>
      <c r="M3877" s="32"/>
      <c r="N3877" s="57" t="str">
        <f t="shared" si="17"/>
        <v/>
      </c>
      <c r="O3877" s="54">
        <f t="shared" ca="1" si="3"/>
        <v>100</v>
      </c>
      <c r="P3877" s="55">
        <f t="shared" ca="1" si="13"/>
        <v>-2.8594068647483905E+28</v>
      </c>
      <c r="Q3877" s="56">
        <f t="shared" ca="1" si="14"/>
        <v>1.4011093637267111E+30</v>
      </c>
      <c r="R3877" s="57">
        <f t="shared" ca="1" si="15"/>
        <v>3</v>
      </c>
      <c r="S3877" s="8"/>
      <c r="T3877" s="8"/>
      <c r="U3877" s="8"/>
      <c r="V3877" s="8"/>
      <c r="W3877" s="8"/>
      <c r="X3877" s="8"/>
      <c r="Y3877" s="8"/>
      <c r="Z3877" s="8"/>
    </row>
    <row r="3878" spans="1:26" ht="15.75" customHeight="1">
      <c r="A3878" s="8"/>
      <c r="B3878" s="8"/>
      <c r="C3878" s="8"/>
      <c r="D3878" s="8"/>
      <c r="E3878" s="8"/>
      <c r="F3878" s="8"/>
      <c r="G3878" s="8"/>
      <c r="H3878" s="8"/>
      <c r="I3878" s="8"/>
      <c r="J3878" s="8"/>
      <c r="K3878" s="8"/>
      <c r="L3878" s="8"/>
      <c r="M3878" s="32"/>
      <c r="N3878" s="57" t="str">
        <f t="shared" si="17"/>
        <v/>
      </c>
      <c r="O3878" s="54">
        <f t="shared" ca="1" si="3"/>
        <v>74</v>
      </c>
      <c r="P3878" s="55">
        <f t="shared" ca="1" si="13"/>
        <v>-2.8022187274534223E+28</v>
      </c>
      <c r="Q3878" s="56">
        <f t="shared" ca="1" si="14"/>
        <v>1.3730871764521769E+30</v>
      </c>
      <c r="R3878" s="57">
        <f t="shared" ca="1" si="15"/>
        <v>4</v>
      </c>
      <c r="S3878" s="8"/>
      <c r="T3878" s="8"/>
      <c r="U3878" s="8"/>
      <c r="V3878" s="8"/>
      <c r="W3878" s="8"/>
      <c r="X3878" s="8"/>
      <c r="Y3878" s="8"/>
      <c r="Z3878" s="8"/>
    </row>
    <row r="3879" spans="1:26" ht="15.75" customHeight="1">
      <c r="A3879" s="8"/>
      <c r="B3879" s="8"/>
      <c r="C3879" s="8"/>
      <c r="D3879" s="8"/>
      <c r="E3879" s="8"/>
      <c r="F3879" s="8"/>
      <c r="G3879" s="8"/>
      <c r="H3879" s="8"/>
      <c r="I3879" s="8"/>
      <c r="J3879" s="8"/>
      <c r="K3879" s="8"/>
      <c r="L3879" s="8"/>
      <c r="M3879" s="32"/>
      <c r="N3879" s="57" t="str">
        <f t="shared" si="17"/>
        <v/>
      </c>
      <c r="O3879" s="54">
        <f t="shared" ca="1" si="3"/>
        <v>100</v>
      </c>
      <c r="P3879" s="55">
        <f t="shared" ca="1" si="13"/>
        <v>-2.746174352904354E+28</v>
      </c>
      <c r="Q3879" s="56">
        <f t="shared" ca="1" si="14"/>
        <v>1.3456254329231334E+30</v>
      </c>
      <c r="R3879" s="57">
        <f t="shared" ca="1" si="15"/>
        <v>5</v>
      </c>
      <c r="S3879" s="8"/>
      <c r="T3879" s="8"/>
      <c r="U3879" s="8"/>
      <c r="V3879" s="8"/>
      <c r="W3879" s="8"/>
      <c r="X3879" s="8"/>
      <c r="Y3879" s="8"/>
      <c r="Z3879" s="8"/>
    </row>
    <row r="3880" spans="1:26" ht="15.75" customHeight="1">
      <c r="A3880" s="8"/>
      <c r="B3880" s="8"/>
      <c r="C3880" s="8"/>
      <c r="D3880" s="8"/>
      <c r="E3880" s="8"/>
      <c r="F3880" s="8"/>
      <c r="G3880" s="8"/>
      <c r="H3880" s="8"/>
      <c r="I3880" s="8"/>
      <c r="J3880" s="8"/>
      <c r="K3880" s="8"/>
      <c r="L3880" s="8"/>
      <c r="M3880" s="32"/>
      <c r="N3880" s="57" t="str">
        <f t="shared" si="17"/>
        <v/>
      </c>
      <c r="O3880" s="54">
        <f t="shared" ca="1" si="3"/>
        <v>9</v>
      </c>
      <c r="P3880" s="55">
        <f t="shared" ca="1" si="13"/>
        <v>5.3825017316925333E+28</v>
      </c>
      <c r="Q3880" s="56">
        <f t="shared" ca="1" si="14"/>
        <v>1.3994504502400586E+30</v>
      </c>
      <c r="R3880" s="57">
        <f t="shared" ca="1" si="15"/>
        <v>0</v>
      </c>
      <c r="S3880" s="8"/>
      <c r="T3880" s="8"/>
      <c r="U3880" s="8"/>
      <c r="V3880" s="8"/>
      <c r="W3880" s="8"/>
      <c r="X3880" s="8"/>
      <c r="Y3880" s="8"/>
      <c r="Z3880" s="8"/>
    </row>
    <row r="3881" spans="1:26" ht="15.75" customHeight="1">
      <c r="A3881" s="8"/>
      <c r="B3881" s="8"/>
      <c r="C3881" s="8"/>
      <c r="D3881" s="8"/>
      <c r="E3881" s="8"/>
      <c r="F3881" s="8"/>
      <c r="G3881" s="8"/>
      <c r="H3881" s="8"/>
      <c r="I3881" s="8"/>
      <c r="J3881" s="8"/>
      <c r="K3881" s="8"/>
      <c r="L3881" s="8"/>
      <c r="M3881" s="32"/>
      <c r="N3881" s="57" t="str">
        <f t="shared" si="17"/>
        <v/>
      </c>
      <c r="O3881" s="54">
        <f t="shared" ca="1" si="3"/>
        <v>5</v>
      </c>
      <c r="P3881" s="55">
        <f t="shared" ca="1" si="13"/>
        <v>5.5978018009602342E+28</v>
      </c>
      <c r="Q3881" s="56">
        <f t="shared" ca="1" si="14"/>
        <v>1.4554284682496609E+30</v>
      </c>
      <c r="R3881" s="57">
        <f t="shared" ca="1" si="15"/>
        <v>0</v>
      </c>
      <c r="S3881" s="8"/>
      <c r="T3881" s="8"/>
      <c r="U3881" s="8"/>
      <c r="V3881" s="8"/>
      <c r="W3881" s="8"/>
      <c r="X3881" s="8"/>
      <c r="Y3881" s="8"/>
      <c r="Z3881" s="8"/>
    </row>
    <row r="3882" spans="1:26" ht="15.75" customHeight="1">
      <c r="A3882" s="8"/>
      <c r="B3882" s="8"/>
      <c r="C3882" s="8"/>
      <c r="D3882" s="8"/>
      <c r="E3882" s="8"/>
      <c r="F3882" s="8"/>
      <c r="G3882" s="8"/>
      <c r="H3882" s="8"/>
      <c r="I3882" s="8"/>
      <c r="J3882" s="8"/>
      <c r="K3882" s="8"/>
      <c r="L3882" s="8"/>
      <c r="M3882" s="32"/>
      <c r="N3882" s="57" t="str">
        <f t="shared" si="17"/>
        <v/>
      </c>
      <c r="O3882" s="54">
        <f t="shared" ca="1" si="3"/>
        <v>49</v>
      </c>
      <c r="P3882" s="55">
        <f t="shared" ca="1" si="13"/>
        <v>5.8217138729986441E+28</v>
      </c>
      <c r="Q3882" s="56">
        <f t="shared" ca="1" si="14"/>
        <v>1.5136456069796473E+30</v>
      </c>
      <c r="R3882" s="57">
        <f t="shared" ca="1" si="15"/>
        <v>0</v>
      </c>
      <c r="S3882" s="8"/>
      <c r="T3882" s="8"/>
      <c r="U3882" s="8"/>
      <c r="V3882" s="8"/>
      <c r="W3882" s="8"/>
      <c r="X3882" s="8"/>
      <c r="Y3882" s="8"/>
      <c r="Z3882" s="8"/>
    </row>
    <row r="3883" spans="1:26" ht="15.75" customHeight="1">
      <c r="A3883" s="8"/>
      <c r="B3883" s="8"/>
      <c r="C3883" s="8"/>
      <c r="D3883" s="8"/>
      <c r="E3883" s="8"/>
      <c r="F3883" s="8"/>
      <c r="G3883" s="8"/>
      <c r="H3883" s="8"/>
      <c r="I3883" s="8"/>
      <c r="J3883" s="8"/>
      <c r="K3883" s="8"/>
      <c r="L3883" s="8"/>
      <c r="M3883" s="32"/>
      <c r="N3883" s="57" t="str">
        <f t="shared" si="17"/>
        <v/>
      </c>
      <c r="O3883" s="54">
        <f t="shared" ca="1" si="3"/>
        <v>25</v>
      </c>
      <c r="P3883" s="55">
        <f t="shared" ca="1" si="13"/>
        <v>6.0545824279185898E+28</v>
      </c>
      <c r="Q3883" s="56">
        <f t="shared" ca="1" si="14"/>
        <v>1.5741914312588332E+30</v>
      </c>
      <c r="R3883" s="57">
        <f t="shared" ca="1" si="15"/>
        <v>0</v>
      </c>
      <c r="S3883" s="8"/>
      <c r="T3883" s="8"/>
      <c r="U3883" s="8"/>
      <c r="V3883" s="8"/>
      <c r="W3883" s="8"/>
      <c r="X3883" s="8"/>
      <c r="Y3883" s="8"/>
      <c r="Z3883" s="8"/>
    </row>
    <row r="3884" spans="1:26" ht="15.75" customHeight="1">
      <c r="A3884" s="8"/>
      <c r="B3884" s="8"/>
      <c r="C3884" s="8"/>
      <c r="D3884" s="8"/>
      <c r="E3884" s="8"/>
      <c r="F3884" s="8"/>
      <c r="G3884" s="8"/>
      <c r="H3884" s="8"/>
      <c r="I3884" s="8"/>
      <c r="J3884" s="8"/>
      <c r="K3884" s="8"/>
      <c r="L3884" s="8"/>
      <c r="M3884" s="32"/>
      <c r="N3884" s="57" t="str">
        <f t="shared" si="17"/>
        <v/>
      </c>
      <c r="O3884" s="54">
        <f t="shared" ca="1" si="3"/>
        <v>6</v>
      </c>
      <c r="P3884" s="55">
        <f t="shared" ca="1" si="13"/>
        <v>6.296765725035333E+28</v>
      </c>
      <c r="Q3884" s="56">
        <f t="shared" ca="1" si="14"/>
        <v>1.6371590885091865E+30</v>
      </c>
      <c r="R3884" s="57">
        <f t="shared" ca="1" si="15"/>
        <v>0</v>
      </c>
      <c r="S3884" s="8"/>
      <c r="T3884" s="8"/>
      <c r="U3884" s="8"/>
      <c r="V3884" s="8"/>
      <c r="W3884" s="8"/>
      <c r="X3884" s="8"/>
      <c r="Y3884" s="8"/>
      <c r="Z3884" s="8"/>
    </row>
    <row r="3885" spans="1:26" ht="15.75" customHeight="1">
      <c r="A3885" s="8"/>
      <c r="B3885" s="8"/>
      <c r="C3885" s="8"/>
      <c r="D3885" s="8"/>
      <c r="E3885" s="8"/>
      <c r="F3885" s="8"/>
      <c r="G3885" s="8"/>
      <c r="H3885" s="8"/>
      <c r="I3885" s="8"/>
      <c r="J3885" s="8"/>
      <c r="K3885" s="8"/>
      <c r="L3885" s="8"/>
      <c r="M3885" s="32"/>
      <c r="N3885" s="57" t="str">
        <f t="shared" si="17"/>
        <v/>
      </c>
      <c r="O3885" s="54">
        <f t="shared" ca="1" si="3"/>
        <v>13</v>
      </c>
      <c r="P3885" s="55">
        <f t="shared" ca="1" si="13"/>
        <v>6.548636354036746E+28</v>
      </c>
      <c r="Q3885" s="56">
        <f t="shared" ca="1" si="14"/>
        <v>1.702645452049554E+30</v>
      </c>
      <c r="R3885" s="57">
        <f t="shared" ca="1" si="15"/>
        <v>0</v>
      </c>
      <c r="S3885" s="8"/>
      <c r="T3885" s="8"/>
      <c r="U3885" s="8"/>
      <c r="V3885" s="8"/>
      <c r="W3885" s="8"/>
      <c r="X3885" s="8"/>
      <c r="Y3885" s="8"/>
      <c r="Z3885" s="8"/>
    </row>
    <row r="3886" spans="1:26" ht="15.75" customHeight="1">
      <c r="A3886" s="8"/>
      <c r="B3886" s="8"/>
      <c r="C3886" s="8"/>
      <c r="D3886" s="8"/>
      <c r="E3886" s="8"/>
      <c r="F3886" s="8"/>
      <c r="G3886" s="8"/>
      <c r="H3886" s="8"/>
      <c r="I3886" s="8"/>
      <c r="J3886" s="8"/>
      <c r="K3886" s="8"/>
      <c r="L3886" s="8"/>
      <c r="M3886" s="32"/>
      <c r="N3886" s="57" t="str">
        <f t="shared" si="17"/>
        <v/>
      </c>
      <c r="O3886" s="54">
        <f t="shared" ca="1" si="3"/>
        <v>40</v>
      </c>
      <c r="P3886" s="55">
        <f t="shared" ca="1" si="13"/>
        <v>6.8105818081982164E+28</v>
      </c>
      <c r="Q3886" s="56">
        <f t="shared" ca="1" si="14"/>
        <v>1.7707512701315363E+30</v>
      </c>
      <c r="R3886" s="57">
        <f t="shared" ca="1" si="15"/>
        <v>0</v>
      </c>
      <c r="S3886" s="8"/>
      <c r="T3886" s="8"/>
      <c r="U3886" s="8"/>
      <c r="V3886" s="8"/>
      <c r="W3886" s="8"/>
      <c r="X3886" s="8"/>
      <c r="Y3886" s="8"/>
      <c r="Z3886" s="8"/>
    </row>
    <row r="3887" spans="1:26" ht="15.75" customHeight="1">
      <c r="A3887" s="8"/>
      <c r="B3887" s="8"/>
      <c r="C3887" s="8"/>
      <c r="D3887" s="8"/>
      <c r="E3887" s="8"/>
      <c r="F3887" s="8"/>
      <c r="G3887" s="8"/>
      <c r="H3887" s="8"/>
      <c r="I3887" s="8"/>
      <c r="J3887" s="8"/>
      <c r="K3887" s="8"/>
      <c r="L3887" s="8"/>
      <c r="M3887" s="32"/>
      <c r="N3887" s="57" t="str">
        <f t="shared" si="17"/>
        <v/>
      </c>
      <c r="O3887" s="54">
        <f t="shared" ca="1" si="3"/>
        <v>30</v>
      </c>
      <c r="P3887" s="55">
        <f t="shared" ca="1" si="13"/>
        <v>7.0830050805261457E+28</v>
      </c>
      <c r="Q3887" s="56">
        <f t="shared" ca="1" si="14"/>
        <v>1.8415813209367978E+30</v>
      </c>
      <c r="R3887" s="57">
        <f t="shared" ca="1" si="15"/>
        <v>0</v>
      </c>
      <c r="S3887" s="8"/>
      <c r="T3887" s="8"/>
      <c r="U3887" s="8"/>
      <c r="V3887" s="8"/>
      <c r="W3887" s="8"/>
      <c r="X3887" s="8"/>
      <c r="Y3887" s="8"/>
      <c r="Z3887" s="8"/>
    </row>
    <row r="3888" spans="1:26" ht="15.75" customHeight="1">
      <c r="A3888" s="8"/>
      <c r="B3888" s="8"/>
      <c r="C3888" s="8"/>
      <c r="D3888" s="8"/>
      <c r="E3888" s="8"/>
      <c r="F3888" s="8"/>
      <c r="G3888" s="8"/>
      <c r="H3888" s="8"/>
      <c r="I3888" s="8"/>
      <c r="J3888" s="8"/>
      <c r="K3888" s="8"/>
      <c r="L3888" s="8"/>
      <c r="M3888" s="32"/>
      <c r="N3888" s="57" t="str">
        <f t="shared" si="17"/>
        <v/>
      </c>
      <c r="O3888" s="54">
        <f t="shared" ca="1" si="3"/>
        <v>35</v>
      </c>
      <c r="P3888" s="55">
        <f t="shared" ca="1" si="13"/>
        <v>7.3663252837471914E+28</v>
      </c>
      <c r="Q3888" s="56">
        <f t="shared" ca="1" si="14"/>
        <v>1.9152445737742697E+30</v>
      </c>
      <c r="R3888" s="57">
        <f t="shared" ca="1" si="15"/>
        <v>0</v>
      </c>
      <c r="S3888" s="8"/>
      <c r="T3888" s="8"/>
      <c r="U3888" s="8"/>
      <c r="V3888" s="8"/>
      <c r="W3888" s="8"/>
      <c r="X3888" s="8"/>
      <c r="Y3888" s="8"/>
      <c r="Z3888" s="8"/>
    </row>
    <row r="3889" spans="1:26" ht="15.75" customHeight="1">
      <c r="A3889" s="8"/>
      <c r="B3889" s="8"/>
      <c r="C3889" s="8"/>
      <c r="D3889" s="8"/>
      <c r="E3889" s="8"/>
      <c r="F3889" s="8"/>
      <c r="G3889" s="8"/>
      <c r="H3889" s="8"/>
      <c r="I3889" s="8"/>
      <c r="J3889" s="8"/>
      <c r="K3889" s="8"/>
      <c r="L3889" s="8"/>
      <c r="M3889" s="32"/>
      <c r="N3889" s="57" t="str">
        <f t="shared" si="17"/>
        <v/>
      </c>
      <c r="O3889" s="54">
        <f t="shared" ca="1" si="3"/>
        <v>93</v>
      </c>
      <c r="P3889" s="55">
        <f t="shared" ca="1" si="13"/>
        <v>-3.8304891475485392E+28</v>
      </c>
      <c r="Q3889" s="56">
        <f t="shared" ca="1" si="14"/>
        <v>1.8769396822987842E+30</v>
      </c>
      <c r="R3889" s="57">
        <f t="shared" ca="1" si="15"/>
        <v>1</v>
      </c>
      <c r="S3889" s="8"/>
      <c r="T3889" s="8"/>
      <c r="U3889" s="8"/>
      <c r="V3889" s="8"/>
      <c r="W3889" s="8"/>
      <c r="X3889" s="8"/>
      <c r="Y3889" s="8"/>
      <c r="Z3889" s="8"/>
    </row>
    <row r="3890" spans="1:26" ht="15.75" customHeight="1">
      <c r="A3890" s="8"/>
      <c r="B3890" s="8"/>
      <c r="C3890" s="8"/>
      <c r="D3890" s="8"/>
      <c r="E3890" s="8"/>
      <c r="F3890" s="8"/>
      <c r="G3890" s="8"/>
      <c r="H3890" s="8"/>
      <c r="I3890" s="8"/>
      <c r="J3890" s="8"/>
      <c r="K3890" s="8"/>
      <c r="L3890" s="8"/>
      <c r="M3890" s="32"/>
      <c r="N3890" s="57" t="str">
        <f t="shared" si="17"/>
        <v/>
      </c>
      <c r="O3890" s="54">
        <f t="shared" ca="1" si="3"/>
        <v>46</v>
      </c>
      <c r="P3890" s="55">
        <f t="shared" ca="1" si="13"/>
        <v>7.5077587291951368E+28</v>
      </c>
      <c r="Q3890" s="56">
        <f t="shared" ca="1" si="14"/>
        <v>1.9520172695907355E+30</v>
      </c>
      <c r="R3890" s="57">
        <f t="shared" ca="1" si="15"/>
        <v>0</v>
      </c>
      <c r="S3890" s="8"/>
      <c r="T3890" s="8"/>
      <c r="U3890" s="8"/>
      <c r="V3890" s="8"/>
      <c r="W3890" s="8"/>
      <c r="X3890" s="8"/>
      <c r="Y3890" s="8"/>
      <c r="Z3890" s="8"/>
    </row>
    <row r="3891" spans="1:26" ht="15.75" customHeight="1">
      <c r="A3891" s="8"/>
      <c r="B3891" s="8"/>
      <c r="C3891" s="8"/>
      <c r="D3891" s="8"/>
      <c r="E3891" s="8"/>
      <c r="F3891" s="8"/>
      <c r="G3891" s="8"/>
      <c r="H3891" s="8"/>
      <c r="I3891" s="8"/>
      <c r="J3891" s="8"/>
      <c r="K3891" s="8"/>
      <c r="L3891" s="8"/>
      <c r="M3891" s="32"/>
      <c r="N3891" s="57" t="str">
        <f t="shared" si="17"/>
        <v/>
      </c>
      <c r="O3891" s="54">
        <f t="shared" ca="1" si="3"/>
        <v>73</v>
      </c>
      <c r="P3891" s="55">
        <f t="shared" ca="1" si="13"/>
        <v>-3.9040345391814709E+28</v>
      </c>
      <c r="Q3891" s="56">
        <f t="shared" ca="1" si="14"/>
        <v>1.9129769241989208E+30</v>
      </c>
      <c r="R3891" s="57">
        <f t="shared" ca="1" si="15"/>
        <v>1</v>
      </c>
      <c r="S3891" s="8"/>
      <c r="T3891" s="8"/>
      <c r="U3891" s="8"/>
      <c r="V3891" s="8"/>
      <c r="W3891" s="8"/>
      <c r="X3891" s="8"/>
      <c r="Y3891" s="8"/>
      <c r="Z3891" s="8"/>
    </row>
    <row r="3892" spans="1:26" ht="15.75" customHeight="1">
      <c r="A3892" s="8"/>
      <c r="B3892" s="8"/>
      <c r="C3892" s="8"/>
      <c r="D3892" s="8"/>
      <c r="E3892" s="8"/>
      <c r="F3892" s="8"/>
      <c r="G3892" s="8"/>
      <c r="H3892" s="8"/>
      <c r="I3892" s="8"/>
      <c r="J3892" s="8"/>
      <c r="K3892" s="8"/>
      <c r="L3892" s="8"/>
      <c r="M3892" s="32"/>
      <c r="N3892" s="57" t="str">
        <f t="shared" si="17"/>
        <v/>
      </c>
      <c r="O3892" s="54">
        <f t="shared" ca="1" si="3"/>
        <v>99</v>
      </c>
      <c r="P3892" s="55">
        <f t="shared" ca="1" si="13"/>
        <v>-3.8259538483978416E+28</v>
      </c>
      <c r="Q3892" s="56">
        <f t="shared" ca="1" si="14"/>
        <v>1.8747173857149425E+30</v>
      </c>
      <c r="R3892" s="57">
        <f t="shared" ca="1" si="15"/>
        <v>2</v>
      </c>
      <c r="S3892" s="8"/>
      <c r="T3892" s="8"/>
      <c r="U3892" s="8"/>
      <c r="V3892" s="8"/>
      <c r="W3892" s="8"/>
      <c r="X3892" s="8"/>
      <c r="Y3892" s="8"/>
      <c r="Z3892" s="8"/>
    </row>
    <row r="3893" spans="1:26" ht="15.75" customHeight="1">
      <c r="A3893" s="8"/>
      <c r="B3893" s="8"/>
      <c r="C3893" s="8"/>
      <c r="D3893" s="8"/>
      <c r="E3893" s="8"/>
      <c r="F3893" s="8"/>
      <c r="G3893" s="8"/>
      <c r="H3893" s="8"/>
      <c r="I3893" s="8"/>
      <c r="J3893" s="8"/>
      <c r="K3893" s="8"/>
      <c r="L3893" s="8"/>
      <c r="M3893" s="32"/>
      <c r="N3893" s="57" t="str">
        <f t="shared" si="17"/>
        <v/>
      </c>
      <c r="O3893" s="54">
        <f t="shared" ca="1" si="3"/>
        <v>75</v>
      </c>
      <c r="P3893" s="55">
        <f t="shared" ca="1" si="13"/>
        <v>-3.7494347714298852E+28</v>
      </c>
      <c r="Q3893" s="56">
        <f t="shared" ca="1" si="14"/>
        <v>1.8372230380006436E+30</v>
      </c>
      <c r="R3893" s="57">
        <f t="shared" ca="1" si="15"/>
        <v>3</v>
      </c>
      <c r="S3893" s="8"/>
      <c r="T3893" s="8"/>
      <c r="U3893" s="8"/>
      <c r="V3893" s="8"/>
      <c r="W3893" s="8"/>
      <c r="X3893" s="8"/>
      <c r="Y3893" s="8"/>
      <c r="Z3893" s="8"/>
    </row>
    <row r="3894" spans="1:26" ht="15.75" customHeight="1">
      <c r="A3894" s="8"/>
      <c r="B3894" s="8"/>
      <c r="C3894" s="8"/>
      <c r="D3894" s="8"/>
      <c r="E3894" s="8"/>
      <c r="F3894" s="8"/>
      <c r="G3894" s="8"/>
      <c r="H3894" s="8"/>
      <c r="I3894" s="8"/>
      <c r="J3894" s="8"/>
      <c r="K3894" s="8"/>
      <c r="L3894" s="8"/>
      <c r="M3894" s="32"/>
      <c r="N3894" s="57" t="str">
        <f t="shared" si="17"/>
        <v/>
      </c>
      <c r="O3894" s="54">
        <f t="shared" ca="1" si="3"/>
        <v>32</v>
      </c>
      <c r="P3894" s="55">
        <f t="shared" ca="1" si="13"/>
        <v>7.3488921520025746E+28</v>
      </c>
      <c r="Q3894" s="56">
        <f t="shared" ca="1" si="14"/>
        <v>1.9107119595206693E+30</v>
      </c>
      <c r="R3894" s="57">
        <f t="shared" ca="1" si="15"/>
        <v>0</v>
      </c>
      <c r="S3894" s="8"/>
      <c r="T3894" s="8"/>
      <c r="U3894" s="8"/>
      <c r="V3894" s="8"/>
      <c r="W3894" s="8"/>
      <c r="X3894" s="8"/>
      <c r="Y3894" s="8"/>
      <c r="Z3894" s="8"/>
    </row>
    <row r="3895" spans="1:26" ht="15.75" customHeight="1">
      <c r="A3895" s="8"/>
      <c r="B3895" s="8"/>
      <c r="C3895" s="8"/>
      <c r="D3895" s="8"/>
      <c r="E3895" s="8"/>
      <c r="F3895" s="8"/>
      <c r="G3895" s="8"/>
      <c r="H3895" s="8"/>
      <c r="I3895" s="8"/>
      <c r="J3895" s="8"/>
      <c r="K3895" s="8"/>
      <c r="L3895" s="8"/>
      <c r="M3895" s="32"/>
      <c r="N3895" s="57" t="str">
        <f t="shared" si="17"/>
        <v/>
      </c>
      <c r="O3895" s="54">
        <f t="shared" ca="1" si="3"/>
        <v>12</v>
      </c>
      <c r="P3895" s="55">
        <f t="shared" ca="1" si="13"/>
        <v>7.6428478380826778E+28</v>
      </c>
      <c r="Q3895" s="56">
        <f t="shared" ca="1" si="14"/>
        <v>1.9871404379014962E+30</v>
      </c>
      <c r="R3895" s="57">
        <f t="shared" ca="1" si="15"/>
        <v>0</v>
      </c>
      <c r="S3895" s="8"/>
      <c r="T3895" s="8"/>
      <c r="U3895" s="8"/>
      <c r="V3895" s="8"/>
      <c r="W3895" s="8"/>
      <c r="X3895" s="8"/>
      <c r="Y3895" s="8"/>
      <c r="Z3895" s="8"/>
    </row>
    <row r="3896" spans="1:26" ht="15.75" customHeight="1">
      <c r="A3896" s="8"/>
      <c r="B3896" s="8"/>
      <c r="C3896" s="8"/>
      <c r="D3896" s="8"/>
      <c r="E3896" s="8"/>
      <c r="F3896" s="8"/>
      <c r="G3896" s="8"/>
      <c r="H3896" s="8"/>
      <c r="I3896" s="8"/>
      <c r="J3896" s="8"/>
      <c r="K3896" s="8"/>
      <c r="L3896" s="8"/>
      <c r="M3896" s="32"/>
      <c r="N3896" s="57" t="str">
        <f t="shared" si="17"/>
        <v/>
      </c>
      <c r="O3896" s="54">
        <f t="shared" ca="1" si="3"/>
        <v>15</v>
      </c>
      <c r="P3896" s="55">
        <f t="shared" ca="1" si="13"/>
        <v>7.9485617516059843E+28</v>
      </c>
      <c r="Q3896" s="56">
        <f t="shared" ca="1" si="14"/>
        <v>2.0666260554175562E+30</v>
      </c>
      <c r="R3896" s="57">
        <f t="shared" ca="1" si="15"/>
        <v>0</v>
      </c>
      <c r="S3896" s="8"/>
      <c r="T3896" s="8"/>
      <c r="U3896" s="8"/>
      <c r="V3896" s="8"/>
      <c r="W3896" s="8"/>
      <c r="X3896" s="8"/>
      <c r="Y3896" s="8"/>
      <c r="Z3896" s="8"/>
    </row>
    <row r="3897" spans="1:26" ht="15.75" customHeight="1">
      <c r="A3897" s="8"/>
      <c r="B3897" s="8"/>
      <c r="C3897" s="8"/>
      <c r="D3897" s="8"/>
      <c r="E3897" s="8"/>
      <c r="F3897" s="8"/>
      <c r="G3897" s="8"/>
      <c r="H3897" s="8"/>
      <c r="I3897" s="8"/>
      <c r="J3897" s="8"/>
      <c r="K3897" s="8"/>
      <c r="L3897" s="8"/>
      <c r="M3897" s="32"/>
      <c r="N3897" s="57" t="str">
        <f t="shared" si="17"/>
        <v/>
      </c>
      <c r="O3897" s="54">
        <f t="shared" ca="1" si="3"/>
        <v>19</v>
      </c>
      <c r="P3897" s="55">
        <f t="shared" ca="1" si="13"/>
        <v>8.2665042216702242E+28</v>
      </c>
      <c r="Q3897" s="56">
        <f t="shared" ca="1" si="14"/>
        <v>2.1492910976342585E+30</v>
      </c>
      <c r="R3897" s="57">
        <f t="shared" ca="1" si="15"/>
        <v>0</v>
      </c>
      <c r="S3897" s="8"/>
      <c r="T3897" s="8"/>
      <c r="U3897" s="8"/>
      <c r="V3897" s="8"/>
      <c r="W3897" s="8"/>
      <c r="X3897" s="8"/>
      <c r="Y3897" s="8"/>
      <c r="Z3897" s="8"/>
    </row>
    <row r="3898" spans="1:26" ht="15.75" customHeight="1">
      <c r="A3898" s="8"/>
      <c r="B3898" s="8"/>
      <c r="C3898" s="8"/>
      <c r="D3898" s="8"/>
      <c r="E3898" s="8"/>
      <c r="F3898" s="8"/>
      <c r="G3898" s="8"/>
      <c r="H3898" s="8"/>
      <c r="I3898" s="8"/>
      <c r="J3898" s="8"/>
      <c r="K3898" s="8"/>
      <c r="L3898" s="8"/>
      <c r="M3898" s="32"/>
      <c r="N3898" s="57" t="str">
        <f t="shared" si="17"/>
        <v/>
      </c>
      <c r="O3898" s="54">
        <f t="shared" ca="1" si="3"/>
        <v>92</v>
      </c>
      <c r="P3898" s="55">
        <f t="shared" ca="1" si="13"/>
        <v>-4.2985821952685172E+28</v>
      </c>
      <c r="Q3898" s="56">
        <f t="shared" ca="1" si="14"/>
        <v>2.1063052756815734E+30</v>
      </c>
      <c r="R3898" s="57">
        <f t="shared" ca="1" si="15"/>
        <v>1</v>
      </c>
      <c r="S3898" s="8"/>
      <c r="T3898" s="8"/>
      <c r="U3898" s="8"/>
      <c r="V3898" s="8"/>
      <c r="W3898" s="8"/>
      <c r="X3898" s="8"/>
      <c r="Y3898" s="8"/>
      <c r="Z3898" s="8"/>
    </row>
    <row r="3899" spans="1:26" ht="15.75" customHeight="1">
      <c r="A3899" s="8"/>
      <c r="B3899" s="8"/>
      <c r="C3899" s="8"/>
      <c r="D3899" s="8"/>
      <c r="E3899" s="8"/>
      <c r="F3899" s="8"/>
      <c r="G3899" s="8"/>
      <c r="H3899" s="8"/>
      <c r="I3899" s="8"/>
      <c r="J3899" s="8"/>
      <c r="K3899" s="8"/>
      <c r="L3899" s="8"/>
      <c r="M3899" s="32"/>
      <c r="N3899" s="57" t="str">
        <f t="shared" si="17"/>
        <v/>
      </c>
      <c r="O3899" s="54">
        <f t="shared" ca="1" si="3"/>
        <v>81</v>
      </c>
      <c r="P3899" s="55">
        <f t="shared" ca="1" si="13"/>
        <v>-4.2126105513631468E+28</v>
      </c>
      <c r="Q3899" s="56">
        <f t="shared" ca="1" si="14"/>
        <v>2.0641791701679419E+30</v>
      </c>
      <c r="R3899" s="57">
        <f t="shared" ca="1" si="15"/>
        <v>2</v>
      </c>
      <c r="S3899" s="8"/>
      <c r="T3899" s="8"/>
      <c r="U3899" s="8"/>
      <c r="V3899" s="8"/>
      <c r="W3899" s="8"/>
      <c r="X3899" s="8"/>
      <c r="Y3899" s="8"/>
      <c r="Z3899" s="8"/>
    </row>
    <row r="3900" spans="1:26" ht="15.75" customHeight="1">
      <c r="A3900" s="8"/>
      <c r="B3900" s="8"/>
      <c r="C3900" s="8"/>
      <c r="D3900" s="8"/>
      <c r="E3900" s="8"/>
      <c r="F3900" s="8"/>
      <c r="G3900" s="8"/>
      <c r="H3900" s="8"/>
      <c r="I3900" s="8"/>
      <c r="J3900" s="8"/>
      <c r="K3900" s="8"/>
      <c r="L3900" s="8"/>
      <c r="M3900" s="32"/>
      <c r="N3900" s="57" t="str">
        <f t="shared" si="17"/>
        <v/>
      </c>
      <c r="O3900" s="54">
        <f t="shared" ca="1" si="3"/>
        <v>93</v>
      </c>
      <c r="P3900" s="55">
        <f t="shared" ca="1" si="13"/>
        <v>-4.1283583403358838E+28</v>
      </c>
      <c r="Q3900" s="56">
        <f t="shared" ca="1" si="14"/>
        <v>2.0228955867645831E+30</v>
      </c>
      <c r="R3900" s="57">
        <f t="shared" ca="1" si="15"/>
        <v>3</v>
      </c>
      <c r="S3900" s="8"/>
      <c r="T3900" s="8"/>
      <c r="U3900" s="8"/>
      <c r="V3900" s="8"/>
      <c r="W3900" s="8"/>
      <c r="X3900" s="8"/>
      <c r="Y3900" s="8"/>
      <c r="Z3900" s="8"/>
    </row>
    <row r="3901" spans="1:26" ht="15.75" customHeight="1">
      <c r="A3901" s="8"/>
      <c r="B3901" s="8"/>
      <c r="C3901" s="8"/>
      <c r="D3901" s="8"/>
      <c r="E3901" s="8"/>
      <c r="F3901" s="8"/>
      <c r="G3901" s="8"/>
      <c r="H3901" s="8"/>
      <c r="I3901" s="8"/>
      <c r="J3901" s="8"/>
      <c r="K3901" s="8"/>
      <c r="L3901" s="8"/>
      <c r="M3901" s="32"/>
      <c r="N3901" s="57" t="str">
        <f t="shared" si="17"/>
        <v/>
      </c>
      <c r="O3901" s="54">
        <f t="shared" ca="1" si="3"/>
        <v>14</v>
      </c>
      <c r="P3901" s="55">
        <f t="shared" ca="1" si="13"/>
        <v>8.0915823470583325E+28</v>
      </c>
      <c r="Q3901" s="56">
        <f t="shared" ca="1" si="14"/>
        <v>2.1038114102351664E+30</v>
      </c>
      <c r="R3901" s="57">
        <f t="shared" ca="1" si="15"/>
        <v>0</v>
      </c>
      <c r="S3901" s="8"/>
      <c r="T3901" s="8"/>
      <c r="U3901" s="8"/>
      <c r="V3901" s="8"/>
      <c r="W3901" s="8"/>
      <c r="X3901" s="8"/>
      <c r="Y3901" s="8"/>
      <c r="Z3901" s="8"/>
    </row>
    <row r="3902" spans="1:26" ht="15.75" customHeight="1">
      <c r="A3902" s="8"/>
      <c r="B3902" s="8"/>
      <c r="C3902" s="8"/>
      <c r="D3902" s="8"/>
      <c r="E3902" s="8"/>
      <c r="F3902" s="8"/>
      <c r="G3902" s="8"/>
      <c r="H3902" s="8"/>
      <c r="I3902" s="8"/>
      <c r="J3902" s="8"/>
      <c r="K3902" s="8"/>
      <c r="L3902" s="8"/>
      <c r="M3902" s="32"/>
      <c r="N3902" s="57" t="str">
        <f t="shared" si="17"/>
        <v/>
      </c>
      <c r="O3902" s="54">
        <f t="shared" ca="1" si="3"/>
        <v>7</v>
      </c>
      <c r="P3902" s="55">
        <f t="shared" ca="1" si="13"/>
        <v>8.4152456409406663E+28</v>
      </c>
      <c r="Q3902" s="56">
        <f t="shared" ca="1" si="14"/>
        <v>2.1879638666445731E+30</v>
      </c>
      <c r="R3902" s="57">
        <f t="shared" ca="1" si="15"/>
        <v>0</v>
      </c>
      <c r="S3902" s="8"/>
      <c r="T3902" s="8"/>
      <c r="U3902" s="8"/>
      <c r="V3902" s="8"/>
      <c r="W3902" s="8"/>
      <c r="X3902" s="8"/>
      <c r="Y3902" s="8"/>
      <c r="Z3902" s="8"/>
    </row>
    <row r="3903" spans="1:26" ht="15.75" customHeight="1">
      <c r="A3903" s="8"/>
      <c r="B3903" s="8"/>
      <c r="C3903" s="8"/>
      <c r="D3903" s="8"/>
      <c r="E3903" s="8"/>
      <c r="F3903" s="8"/>
      <c r="G3903" s="8"/>
      <c r="H3903" s="8"/>
      <c r="I3903" s="8"/>
      <c r="J3903" s="8"/>
      <c r="K3903" s="8"/>
      <c r="L3903" s="8"/>
      <c r="M3903" s="32"/>
      <c r="N3903" s="57" t="str">
        <f t="shared" si="17"/>
        <v/>
      </c>
      <c r="O3903" s="54">
        <f t="shared" ca="1" si="3"/>
        <v>17</v>
      </c>
      <c r="P3903" s="55">
        <f t="shared" ca="1" si="13"/>
        <v>8.7518554665782935E+28</v>
      </c>
      <c r="Q3903" s="56">
        <f t="shared" ca="1" si="14"/>
        <v>2.2754824213103559E+30</v>
      </c>
      <c r="R3903" s="57">
        <f t="shared" ca="1" si="15"/>
        <v>0</v>
      </c>
      <c r="S3903" s="8"/>
      <c r="T3903" s="8"/>
      <c r="U3903" s="8"/>
      <c r="V3903" s="8"/>
      <c r="W3903" s="8"/>
      <c r="X3903" s="8"/>
      <c r="Y3903" s="8"/>
      <c r="Z3903" s="8"/>
    </row>
    <row r="3904" spans="1:26" ht="15.75" customHeight="1">
      <c r="A3904" s="8"/>
      <c r="B3904" s="8"/>
      <c r="C3904" s="8"/>
      <c r="D3904" s="8"/>
      <c r="E3904" s="8"/>
      <c r="F3904" s="8"/>
      <c r="G3904" s="8"/>
      <c r="H3904" s="8"/>
      <c r="I3904" s="8"/>
      <c r="J3904" s="8"/>
      <c r="K3904" s="8"/>
      <c r="L3904" s="8"/>
      <c r="M3904" s="32"/>
      <c r="N3904" s="57" t="str">
        <f t="shared" si="17"/>
        <v/>
      </c>
      <c r="O3904" s="54">
        <f t="shared" ca="1" si="3"/>
        <v>52</v>
      </c>
      <c r="P3904" s="55">
        <f t="shared" ca="1" si="13"/>
        <v>9.1019296852414237E+28</v>
      </c>
      <c r="Q3904" s="56">
        <f t="shared" ca="1" si="14"/>
        <v>2.36650171816277E+30</v>
      </c>
      <c r="R3904" s="57">
        <f t="shared" ca="1" si="15"/>
        <v>0</v>
      </c>
      <c r="S3904" s="8"/>
      <c r="T3904" s="8"/>
      <c r="U3904" s="8"/>
      <c r="V3904" s="8"/>
      <c r="W3904" s="8"/>
      <c r="X3904" s="8"/>
      <c r="Y3904" s="8"/>
      <c r="Z3904" s="8"/>
    </row>
    <row r="3905" spans="1:26" ht="15.75" customHeight="1">
      <c r="A3905" s="8"/>
      <c r="B3905" s="8"/>
      <c r="C3905" s="8"/>
      <c r="D3905" s="8"/>
      <c r="E3905" s="8"/>
      <c r="F3905" s="8"/>
      <c r="G3905" s="8"/>
      <c r="H3905" s="8"/>
      <c r="I3905" s="8"/>
      <c r="J3905" s="8"/>
      <c r="K3905" s="8"/>
      <c r="L3905" s="8"/>
      <c r="M3905" s="32"/>
      <c r="N3905" s="57" t="str">
        <f t="shared" si="17"/>
        <v/>
      </c>
      <c r="O3905" s="54">
        <f t="shared" ca="1" si="3"/>
        <v>58</v>
      </c>
      <c r="P3905" s="55">
        <f t="shared" ca="1" si="13"/>
        <v>9.4660068726510801E+28</v>
      </c>
      <c r="Q3905" s="56">
        <f t="shared" ca="1" si="14"/>
        <v>2.4611617868892807E+30</v>
      </c>
      <c r="R3905" s="57">
        <f t="shared" ca="1" si="15"/>
        <v>0</v>
      </c>
      <c r="S3905" s="8"/>
      <c r="T3905" s="8"/>
      <c r="U3905" s="8"/>
      <c r="V3905" s="8"/>
      <c r="W3905" s="8"/>
      <c r="X3905" s="8"/>
      <c r="Y3905" s="8"/>
      <c r="Z3905" s="8"/>
    </row>
    <row r="3906" spans="1:26" ht="15.75" customHeight="1">
      <c r="A3906" s="8"/>
      <c r="B3906" s="8"/>
      <c r="C3906" s="8"/>
      <c r="D3906" s="8"/>
      <c r="E3906" s="8"/>
      <c r="F3906" s="8"/>
      <c r="G3906" s="8"/>
      <c r="H3906" s="8"/>
      <c r="I3906" s="8"/>
      <c r="J3906" s="8"/>
      <c r="K3906" s="8"/>
      <c r="L3906" s="8"/>
      <c r="M3906" s="32"/>
      <c r="N3906" s="57" t="str">
        <f t="shared" si="17"/>
        <v/>
      </c>
      <c r="O3906" s="54">
        <f t="shared" ca="1" si="3"/>
        <v>42</v>
      </c>
      <c r="P3906" s="55">
        <f t="shared" ca="1" si="13"/>
        <v>9.8446471475571232E+28</v>
      </c>
      <c r="Q3906" s="56">
        <f t="shared" ca="1" si="14"/>
        <v>2.5596082583648519E+30</v>
      </c>
      <c r="R3906" s="57">
        <f t="shared" ca="1" si="15"/>
        <v>0</v>
      </c>
      <c r="S3906" s="8"/>
      <c r="T3906" s="8"/>
      <c r="U3906" s="8"/>
      <c r="V3906" s="8"/>
      <c r="W3906" s="8"/>
      <c r="X3906" s="8"/>
      <c r="Y3906" s="8"/>
      <c r="Z3906" s="8"/>
    </row>
    <row r="3907" spans="1:26" ht="15.75" customHeight="1">
      <c r="A3907" s="8"/>
      <c r="B3907" s="8"/>
      <c r="C3907" s="8"/>
      <c r="D3907" s="8"/>
      <c r="E3907" s="8"/>
      <c r="F3907" s="8"/>
      <c r="G3907" s="8"/>
      <c r="H3907" s="8"/>
      <c r="I3907" s="8"/>
      <c r="J3907" s="8"/>
      <c r="K3907" s="8"/>
      <c r="L3907" s="8"/>
      <c r="M3907" s="32"/>
      <c r="N3907" s="57" t="str">
        <f t="shared" si="17"/>
        <v/>
      </c>
      <c r="O3907" s="54">
        <f t="shared" ca="1" si="3"/>
        <v>30</v>
      </c>
      <c r="P3907" s="55">
        <f t="shared" ca="1" si="13"/>
        <v>1.0238433033459407E+29</v>
      </c>
      <c r="Q3907" s="56">
        <f t="shared" ca="1" si="14"/>
        <v>2.6619925886994461E+30</v>
      </c>
      <c r="R3907" s="57">
        <f t="shared" ca="1" si="15"/>
        <v>0</v>
      </c>
      <c r="S3907" s="8"/>
      <c r="T3907" s="8"/>
      <c r="U3907" s="8"/>
      <c r="V3907" s="8"/>
      <c r="W3907" s="8"/>
      <c r="X3907" s="8"/>
      <c r="Y3907" s="8"/>
      <c r="Z3907" s="8"/>
    </row>
    <row r="3908" spans="1:26" ht="15.75" customHeight="1">
      <c r="A3908" s="8"/>
      <c r="B3908" s="8"/>
      <c r="C3908" s="8"/>
      <c r="D3908" s="8"/>
      <c r="E3908" s="8"/>
      <c r="F3908" s="8"/>
      <c r="G3908" s="8"/>
      <c r="H3908" s="8"/>
      <c r="I3908" s="8"/>
      <c r="J3908" s="8"/>
      <c r="K3908" s="8"/>
      <c r="L3908" s="8"/>
      <c r="M3908" s="32"/>
      <c r="N3908" s="57" t="str">
        <f t="shared" si="17"/>
        <v/>
      </c>
      <c r="O3908" s="54">
        <f t="shared" ca="1" si="3"/>
        <v>48</v>
      </c>
      <c r="P3908" s="55">
        <f t="shared" ca="1" si="13"/>
        <v>1.0647970354797785E+29</v>
      </c>
      <c r="Q3908" s="56">
        <f t="shared" ca="1" si="14"/>
        <v>2.7684722922474242E+30</v>
      </c>
      <c r="R3908" s="57">
        <f t="shared" ca="1" si="15"/>
        <v>0</v>
      </c>
      <c r="S3908" s="8"/>
      <c r="T3908" s="8"/>
      <c r="U3908" s="8"/>
      <c r="V3908" s="8"/>
      <c r="W3908" s="8"/>
      <c r="X3908" s="8"/>
      <c r="Y3908" s="8"/>
      <c r="Z3908" s="8"/>
    </row>
    <row r="3909" spans="1:26" ht="15.75" customHeight="1">
      <c r="A3909" s="8"/>
      <c r="B3909" s="8"/>
      <c r="C3909" s="8"/>
      <c r="D3909" s="8"/>
      <c r="E3909" s="8"/>
      <c r="F3909" s="8"/>
      <c r="G3909" s="8"/>
      <c r="H3909" s="8"/>
      <c r="I3909" s="8"/>
      <c r="J3909" s="8"/>
      <c r="K3909" s="8"/>
      <c r="L3909" s="8"/>
      <c r="M3909" s="32"/>
      <c r="N3909" s="57" t="str">
        <f t="shared" si="17"/>
        <v/>
      </c>
      <c r="O3909" s="54">
        <f t="shared" ca="1" si="3"/>
        <v>72</v>
      </c>
      <c r="P3909" s="55">
        <f t="shared" ca="1" si="13"/>
        <v>-5.5369445844948482E+28</v>
      </c>
      <c r="Q3909" s="56">
        <f t="shared" ca="1" si="14"/>
        <v>2.7131028464024757E+30</v>
      </c>
      <c r="R3909" s="57">
        <f t="shared" ca="1" si="15"/>
        <v>1</v>
      </c>
      <c r="S3909" s="8"/>
      <c r="T3909" s="8"/>
      <c r="U3909" s="8"/>
      <c r="V3909" s="8"/>
      <c r="W3909" s="8"/>
      <c r="X3909" s="8"/>
      <c r="Y3909" s="8"/>
      <c r="Z3909" s="8"/>
    </row>
    <row r="3910" spans="1:26" ht="15.75" customHeight="1">
      <c r="A3910" s="8"/>
      <c r="B3910" s="8"/>
      <c r="C3910" s="8"/>
      <c r="D3910" s="8"/>
      <c r="E3910" s="8"/>
      <c r="F3910" s="8"/>
      <c r="G3910" s="8"/>
      <c r="H3910" s="8"/>
      <c r="I3910" s="8"/>
      <c r="J3910" s="8"/>
      <c r="K3910" s="8"/>
      <c r="L3910" s="8"/>
      <c r="M3910" s="32"/>
      <c r="N3910" s="57" t="str">
        <f t="shared" si="17"/>
        <v/>
      </c>
      <c r="O3910" s="54">
        <f t="shared" ca="1" si="3"/>
        <v>37</v>
      </c>
      <c r="P3910" s="55">
        <f t="shared" ca="1" si="13"/>
        <v>1.0852411385609903E+29</v>
      </c>
      <c r="Q3910" s="56">
        <f t="shared" ca="1" si="14"/>
        <v>2.8216269602585748E+30</v>
      </c>
      <c r="R3910" s="57">
        <f t="shared" ca="1" si="15"/>
        <v>0</v>
      </c>
      <c r="S3910" s="8"/>
      <c r="T3910" s="8"/>
      <c r="U3910" s="8"/>
      <c r="V3910" s="8"/>
      <c r="W3910" s="8"/>
      <c r="X3910" s="8"/>
      <c r="Y3910" s="8"/>
      <c r="Z3910" s="8"/>
    </row>
    <row r="3911" spans="1:26" ht="15.75" customHeight="1">
      <c r="A3911" s="8"/>
      <c r="B3911" s="8"/>
      <c r="C3911" s="8"/>
      <c r="D3911" s="8"/>
      <c r="E3911" s="8"/>
      <c r="F3911" s="8"/>
      <c r="G3911" s="8"/>
      <c r="H3911" s="8"/>
      <c r="I3911" s="8"/>
      <c r="J3911" s="8"/>
      <c r="K3911" s="8"/>
      <c r="L3911" s="8"/>
      <c r="M3911" s="32"/>
      <c r="N3911" s="57" t="str">
        <f t="shared" si="17"/>
        <v/>
      </c>
      <c r="O3911" s="54">
        <f t="shared" ca="1" si="3"/>
        <v>75</v>
      </c>
      <c r="P3911" s="55">
        <f t="shared" ca="1" si="13"/>
        <v>-5.6432539205171493E+28</v>
      </c>
      <c r="Q3911" s="56">
        <f t="shared" ca="1" si="14"/>
        <v>2.7651944210534034E+30</v>
      </c>
      <c r="R3911" s="57">
        <f t="shared" ca="1" si="15"/>
        <v>1</v>
      </c>
      <c r="S3911" s="8"/>
      <c r="T3911" s="8"/>
      <c r="U3911" s="8"/>
      <c r="V3911" s="8"/>
      <c r="W3911" s="8"/>
      <c r="X3911" s="8"/>
      <c r="Y3911" s="8"/>
      <c r="Z3911" s="8"/>
    </row>
    <row r="3912" spans="1:26" ht="15.75" customHeight="1">
      <c r="A3912" s="8"/>
      <c r="B3912" s="8"/>
      <c r="C3912" s="8"/>
      <c r="D3912" s="8"/>
      <c r="E3912" s="8"/>
      <c r="F3912" s="8"/>
      <c r="G3912" s="8"/>
      <c r="H3912" s="8"/>
      <c r="I3912" s="8"/>
      <c r="J3912" s="8"/>
      <c r="K3912" s="8"/>
      <c r="L3912" s="8"/>
      <c r="M3912" s="32"/>
      <c r="N3912" s="57" t="str">
        <f t="shared" si="17"/>
        <v/>
      </c>
      <c r="O3912" s="54">
        <f t="shared" ca="1" si="3"/>
        <v>39</v>
      </c>
      <c r="P3912" s="55">
        <f t="shared" ca="1" si="13"/>
        <v>1.1060777684213613E+29</v>
      </c>
      <c r="Q3912" s="56">
        <f t="shared" ca="1" si="14"/>
        <v>2.8758021978955394E+30</v>
      </c>
      <c r="R3912" s="57">
        <f t="shared" ca="1" si="15"/>
        <v>0</v>
      </c>
      <c r="S3912" s="8"/>
      <c r="T3912" s="8"/>
      <c r="U3912" s="8"/>
      <c r="V3912" s="8"/>
      <c r="W3912" s="8"/>
      <c r="X3912" s="8"/>
      <c r="Y3912" s="8"/>
      <c r="Z3912" s="8"/>
    </row>
    <row r="3913" spans="1:26" ht="15.75" customHeight="1">
      <c r="A3913" s="8"/>
      <c r="B3913" s="8"/>
      <c r="C3913" s="8"/>
      <c r="D3913" s="8"/>
      <c r="E3913" s="8"/>
      <c r="F3913" s="8"/>
      <c r="G3913" s="8"/>
      <c r="H3913" s="8"/>
      <c r="I3913" s="8"/>
      <c r="J3913" s="8"/>
      <c r="K3913" s="8"/>
      <c r="L3913" s="8"/>
      <c r="M3913" s="32"/>
      <c r="N3913" s="57" t="str">
        <f t="shared" si="17"/>
        <v/>
      </c>
      <c r="O3913" s="54">
        <f t="shared" ca="1" si="3"/>
        <v>51</v>
      </c>
      <c r="P3913" s="55">
        <f t="shared" ca="1" si="13"/>
        <v>1.1503208791582158E+29</v>
      </c>
      <c r="Q3913" s="56">
        <f t="shared" ca="1" si="14"/>
        <v>2.9908342858113612E+30</v>
      </c>
      <c r="R3913" s="57">
        <f t="shared" ca="1" si="15"/>
        <v>0</v>
      </c>
      <c r="S3913" s="8"/>
      <c r="T3913" s="8"/>
      <c r="U3913" s="8"/>
      <c r="V3913" s="8"/>
      <c r="W3913" s="8"/>
      <c r="X3913" s="8"/>
      <c r="Y3913" s="8"/>
      <c r="Z3913" s="8"/>
    </row>
    <row r="3914" spans="1:26" ht="15.75" customHeight="1">
      <c r="A3914" s="8"/>
      <c r="B3914" s="8"/>
      <c r="C3914" s="8"/>
      <c r="D3914" s="8"/>
      <c r="E3914" s="8"/>
      <c r="F3914" s="8"/>
      <c r="G3914" s="8"/>
      <c r="H3914" s="8"/>
      <c r="I3914" s="8"/>
      <c r="J3914" s="8"/>
      <c r="K3914" s="8"/>
      <c r="L3914" s="8"/>
      <c r="M3914" s="32"/>
      <c r="N3914" s="57" t="str">
        <f t="shared" si="17"/>
        <v/>
      </c>
      <c r="O3914" s="54">
        <f t="shared" ca="1" si="3"/>
        <v>53</v>
      </c>
      <c r="P3914" s="55">
        <f t="shared" ca="1" si="13"/>
        <v>1.1963337143245445E+29</v>
      </c>
      <c r="Q3914" s="56">
        <f t="shared" ca="1" si="14"/>
        <v>3.1104676572438157E+30</v>
      </c>
      <c r="R3914" s="57">
        <f t="shared" ca="1" si="15"/>
        <v>0</v>
      </c>
      <c r="S3914" s="8"/>
      <c r="T3914" s="8"/>
      <c r="U3914" s="8"/>
      <c r="V3914" s="8"/>
      <c r="W3914" s="8"/>
      <c r="X3914" s="8"/>
      <c r="Y3914" s="8"/>
      <c r="Z3914" s="8"/>
    </row>
    <row r="3915" spans="1:26" ht="15.75" customHeight="1">
      <c r="A3915" s="8"/>
      <c r="B3915" s="8"/>
      <c r="C3915" s="8"/>
      <c r="D3915" s="8"/>
      <c r="E3915" s="8"/>
      <c r="F3915" s="8"/>
      <c r="G3915" s="8"/>
      <c r="H3915" s="8"/>
      <c r="I3915" s="8"/>
      <c r="J3915" s="8"/>
      <c r="K3915" s="8"/>
      <c r="L3915" s="8"/>
      <c r="M3915" s="32"/>
      <c r="N3915" s="57" t="str">
        <f t="shared" si="17"/>
        <v/>
      </c>
      <c r="O3915" s="54">
        <f t="shared" ca="1" si="3"/>
        <v>58</v>
      </c>
      <c r="P3915" s="55">
        <f t="shared" ca="1" si="13"/>
        <v>1.2441870628975262E+29</v>
      </c>
      <c r="Q3915" s="56">
        <f t="shared" ca="1" si="14"/>
        <v>3.2348863635335683E+30</v>
      </c>
      <c r="R3915" s="57">
        <f t="shared" ca="1" si="15"/>
        <v>0</v>
      </c>
      <c r="S3915" s="8"/>
      <c r="T3915" s="8"/>
      <c r="U3915" s="8"/>
      <c r="V3915" s="8"/>
      <c r="W3915" s="8"/>
      <c r="X3915" s="8"/>
      <c r="Y3915" s="8"/>
      <c r="Z3915" s="8"/>
    </row>
    <row r="3916" spans="1:26" ht="15.75" customHeight="1">
      <c r="A3916" s="8"/>
      <c r="B3916" s="8"/>
      <c r="C3916" s="8"/>
      <c r="D3916" s="8"/>
      <c r="E3916" s="8"/>
      <c r="F3916" s="8"/>
      <c r="G3916" s="8"/>
      <c r="H3916" s="8"/>
      <c r="I3916" s="8"/>
      <c r="J3916" s="8"/>
      <c r="K3916" s="8"/>
      <c r="L3916" s="8"/>
      <c r="M3916" s="32"/>
      <c r="N3916" s="57" t="str">
        <f t="shared" si="17"/>
        <v/>
      </c>
      <c r="O3916" s="54">
        <f t="shared" ca="1" si="3"/>
        <v>96</v>
      </c>
      <c r="P3916" s="55">
        <f t="shared" ca="1" si="13"/>
        <v>-6.469772727067137E+28</v>
      </c>
      <c r="Q3916" s="56">
        <f t="shared" ca="1" si="14"/>
        <v>3.170188636262897E+30</v>
      </c>
      <c r="R3916" s="57">
        <f t="shared" ca="1" si="15"/>
        <v>1</v>
      </c>
      <c r="S3916" s="8"/>
      <c r="T3916" s="8"/>
      <c r="U3916" s="8"/>
      <c r="V3916" s="8"/>
      <c r="W3916" s="8"/>
      <c r="X3916" s="8"/>
      <c r="Y3916" s="8"/>
      <c r="Z3916" s="8"/>
    </row>
    <row r="3917" spans="1:26" ht="15.75" customHeight="1">
      <c r="A3917" s="8"/>
      <c r="B3917" s="8"/>
      <c r="C3917" s="8"/>
      <c r="D3917" s="8"/>
      <c r="E3917" s="8"/>
      <c r="F3917" s="8"/>
      <c r="G3917" s="8"/>
      <c r="H3917" s="8"/>
      <c r="I3917" s="8"/>
      <c r="J3917" s="8"/>
      <c r="K3917" s="8"/>
      <c r="L3917" s="8"/>
      <c r="M3917" s="32"/>
      <c r="N3917" s="57" t="str">
        <f t="shared" si="17"/>
        <v/>
      </c>
      <c r="O3917" s="54">
        <f t="shared" ca="1" si="3"/>
        <v>16</v>
      </c>
      <c r="P3917" s="55">
        <f t="shared" ca="1" si="13"/>
        <v>1.2680754545051588E+29</v>
      </c>
      <c r="Q3917" s="56">
        <f t="shared" ca="1" si="14"/>
        <v>3.2969961817134129E+30</v>
      </c>
      <c r="R3917" s="57">
        <f t="shared" ca="1" si="15"/>
        <v>0</v>
      </c>
      <c r="S3917" s="8"/>
      <c r="T3917" s="8"/>
      <c r="U3917" s="8"/>
      <c r="V3917" s="8"/>
      <c r="W3917" s="8"/>
      <c r="X3917" s="8"/>
      <c r="Y3917" s="8"/>
      <c r="Z3917" s="8"/>
    </row>
    <row r="3918" spans="1:26" ht="15.75" customHeight="1">
      <c r="A3918" s="8"/>
      <c r="B3918" s="8"/>
      <c r="C3918" s="8"/>
      <c r="D3918" s="8"/>
      <c r="E3918" s="8"/>
      <c r="F3918" s="8"/>
      <c r="G3918" s="8"/>
      <c r="H3918" s="8"/>
      <c r="I3918" s="8"/>
      <c r="J3918" s="8"/>
      <c r="K3918" s="8"/>
      <c r="L3918" s="8"/>
      <c r="M3918" s="32"/>
      <c r="N3918" s="57" t="str">
        <f t="shared" si="17"/>
        <v/>
      </c>
      <c r="O3918" s="54">
        <f t="shared" ca="1" si="3"/>
        <v>19</v>
      </c>
      <c r="P3918" s="55">
        <f t="shared" ca="1" si="13"/>
        <v>1.3187984726853652E+29</v>
      </c>
      <c r="Q3918" s="56">
        <f t="shared" ca="1" si="14"/>
        <v>3.4288760289819493E+30</v>
      </c>
      <c r="R3918" s="57">
        <f t="shared" ca="1" si="15"/>
        <v>0</v>
      </c>
      <c r="S3918" s="8"/>
      <c r="T3918" s="8"/>
      <c r="U3918" s="8"/>
      <c r="V3918" s="8"/>
      <c r="W3918" s="8"/>
      <c r="X3918" s="8"/>
      <c r="Y3918" s="8"/>
      <c r="Z3918" s="8"/>
    </row>
    <row r="3919" spans="1:26" ht="15.75" customHeight="1">
      <c r="A3919" s="8"/>
      <c r="B3919" s="8"/>
      <c r="C3919" s="8"/>
      <c r="D3919" s="8"/>
      <c r="E3919" s="8"/>
      <c r="F3919" s="8"/>
      <c r="G3919" s="8"/>
      <c r="H3919" s="8"/>
      <c r="I3919" s="8"/>
      <c r="J3919" s="8"/>
      <c r="K3919" s="8"/>
      <c r="L3919" s="8"/>
      <c r="M3919" s="32"/>
      <c r="N3919" s="57" t="str">
        <f t="shared" si="17"/>
        <v/>
      </c>
      <c r="O3919" s="54">
        <f t="shared" ca="1" si="3"/>
        <v>92</v>
      </c>
      <c r="P3919" s="55">
        <f t="shared" ca="1" si="13"/>
        <v>-6.8577520579638986E+28</v>
      </c>
      <c r="Q3919" s="56">
        <f t="shared" ca="1" si="14"/>
        <v>3.3602985084023104E+30</v>
      </c>
      <c r="R3919" s="57">
        <f t="shared" ca="1" si="15"/>
        <v>1</v>
      </c>
      <c r="S3919" s="8"/>
      <c r="T3919" s="8"/>
      <c r="U3919" s="8"/>
      <c r="V3919" s="8"/>
      <c r="W3919" s="8"/>
      <c r="X3919" s="8"/>
      <c r="Y3919" s="8"/>
      <c r="Z3919" s="8"/>
    </row>
    <row r="3920" spans="1:26" ht="15.75" customHeight="1">
      <c r="A3920" s="8"/>
      <c r="B3920" s="8"/>
      <c r="C3920" s="8"/>
      <c r="D3920" s="8"/>
      <c r="E3920" s="8"/>
      <c r="F3920" s="8"/>
      <c r="G3920" s="8"/>
      <c r="H3920" s="8"/>
      <c r="I3920" s="8"/>
      <c r="J3920" s="8"/>
      <c r="K3920" s="8"/>
      <c r="L3920" s="8"/>
      <c r="M3920" s="32"/>
      <c r="N3920" s="57" t="str">
        <f t="shared" si="17"/>
        <v/>
      </c>
      <c r="O3920" s="54">
        <f t="shared" ca="1" si="3"/>
        <v>9</v>
      </c>
      <c r="P3920" s="55">
        <f t="shared" ca="1" si="13"/>
        <v>1.3441194033609241E+29</v>
      </c>
      <c r="Q3920" s="56">
        <f t="shared" ca="1" si="14"/>
        <v>3.4947104487384027E+30</v>
      </c>
      <c r="R3920" s="57">
        <f t="shared" ca="1" si="15"/>
        <v>0</v>
      </c>
      <c r="S3920" s="8"/>
      <c r="T3920" s="8"/>
      <c r="U3920" s="8"/>
      <c r="V3920" s="8"/>
      <c r="W3920" s="8"/>
      <c r="X3920" s="8"/>
      <c r="Y3920" s="8"/>
      <c r="Z3920" s="8"/>
    </row>
    <row r="3921" spans="1:26" ht="15.75" customHeight="1">
      <c r="A3921" s="8"/>
      <c r="B3921" s="8"/>
      <c r="C3921" s="8"/>
      <c r="D3921" s="8"/>
      <c r="E3921" s="8"/>
      <c r="F3921" s="8"/>
      <c r="G3921" s="8"/>
      <c r="H3921" s="8"/>
      <c r="I3921" s="8"/>
      <c r="J3921" s="8"/>
      <c r="K3921" s="8"/>
      <c r="L3921" s="8"/>
      <c r="M3921" s="32"/>
      <c r="N3921" s="57" t="str">
        <f t="shared" si="17"/>
        <v/>
      </c>
      <c r="O3921" s="54">
        <f t="shared" ca="1" si="3"/>
        <v>13</v>
      </c>
      <c r="P3921" s="55">
        <f t="shared" ca="1" si="13"/>
        <v>1.3978841794953612E+29</v>
      </c>
      <c r="Q3921" s="56">
        <f t="shared" ca="1" si="14"/>
        <v>3.6344988666879387E+30</v>
      </c>
      <c r="R3921" s="57">
        <f t="shared" ca="1" si="15"/>
        <v>0</v>
      </c>
      <c r="S3921" s="8"/>
      <c r="T3921" s="8"/>
      <c r="U3921" s="8"/>
      <c r="V3921" s="8"/>
      <c r="W3921" s="8"/>
      <c r="X3921" s="8"/>
      <c r="Y3921" s="8"/>
      <c r="Z3921" s="8"/>
    </row>
    <row r="3922" spans="1:26" ht="15.75" customHeight="1">
      <c r="A3922" s="8"/>
      <c r="B3922" s="8"/>
      <c r="C3922" s="8"/>
      <c r="D3922" s="8"/>
      <c r="E3922" s="8"/>
      <c r="F3922" s="8"/>
      <c r="G3922" s="8"/>
      <c r="H3922" s="8"/>
      <c r="I3922" s="8"/>
      <c r="J3922" s="8"/>
      <c r="K3922" s="8"/>
      <c r="L3922" s="8"/>
      <c r="M3922" s="32"/>
      <c r="N3922" s="57" t="str">
        <f t="shared" si="17"/>
        <v/>
      </c>
      <c r="O3922" s="54">
        <f t="shared" ca="1" si="3"/>
        <v>54</v>
      </c>
      <c r="P3922" s="55">
        <f t="shared" ca="1" si="13"/>
        <v>1.4537995466751754E+29</v>
      </c>
      <c r="Q3922" s="56">
        <f t="shared" ca="1" si="14"/>
        <v>3.7798788213554561E+30</v>
      </c>
      <c r="R3922" s="57">
        <f t="shared" ca="1" si="15"/>
        <v>0</v>
      </c>
      <c r="S3922" s="8"/>
      <c r="T3922" s="8"/>
      <c r="U3922" s="8"/>
      <c r="V3922" s="8"/>
      <c r="W3922" s="8"/>
      <c r="X3922" s="8"/>
      <c r="Y3922" s="8"/>
      <c r="Z3922" s="8"/>
    </row>
    <row r="3923" spans="1:26" ht="15.75" customHeight="1">
      <c r="A3923" s="8"/>
      <c r="B3923" s="8"/>
      <c r="C3923" s="8"/>
      <c r="D3923" s="8"/>
      <c r="E3923" s="8"/>
      <c r="F3923" s="8"/>
      <c r="G3923" s="8"/>
      <c r="H3923" s="8"/>
      <c r="I3923" s="8"/>
      <c r="J3923" s="8"/>
      <c r="K3923" s="8"/>
      <c r="L3923" s="8"/>
      <c r="M3923" s="32"/>
      <c r="N3923" s="57" t="str">
        <f t="shared" si="17"/>
        <v/>
      </c>
      <c r="O3923" s="54">
        <f t="shared" ca="1" si="3"/>
        <v>5</v>
      </c>
      <c r="P3923" s="55">
        <f t="shared" ca="1" si="13"/>
        <v>1.5119515285421824E+29</v>
      </c>
      <c r="Q3923" s="56">
        <f t="shared" ca="1" si="14"/>
        <v>3.9310739742096744E+30</v>
      </c>
      <c r="R3923" s="57">
        <f t="shared" ca="1" si="15"/>
        <v>0</v>
      </c>
      <c r="S3923" s="8"/>
      <c r="T3923" s="8"/>
      <c r="U3923" s="8"/>
      <c r="V3923" s="8"/>
      <c r="W3923" s="8"/>
      <c r="X3923" s="8"/>
      <c r="Y3923" s="8"/>
      <c r="Z3923" s="8"/>
    </row>
    <row r="3924" spans="1:26" ht="15.75" customHeight="1">
      <c r="A3924" s="8"/>
      <c r="B3924" s="8"/>
      <c r="C3924" s="8"/>
      <c r="D3924" s="8"/>
      <c r="E3924" s="8"/>
      <c r="F3924" s="8"/>
      <c r="G3924" s="8"/>
      <c r="H3924" s="8"/>
      <c r="I3924" s="8"/>
      <c r="J3924" s="8"/>
      <c r="K3924" s="8"/>
      <c r="L3924" s="8"/>
      <c r="M3924" s="32"/>
      <c r="N3924" s="57" t="str">
        <f t="shared" si="17"/>
        <v/>
      </c>
      <c r="O3924" s="54">
        <f t="shared" ca="1" si="3"/>
        <v>32</v>
      </c>
      <c r="P3924" s="55">
        <f t="shared" ca="1" si="13"/>
        <v>1.5724295896838698E+29</v>
      </c>
      <c r="Q3924" s="56">
        <f t="shared" ca="1" si="14"/>
        <v>4.0883169331780613E+30</v>
      </c>
      <c r="R3924" s="57">
        <f t="shared" ca="1" si="15"/>
        <v>0</v>
      </c>
      <c r="S3924" s="8"/>
      <c r="T3924" s="8"/>
      <c r="U3924" s="8"/>
      <c r="V3924" s="8"/>
      <c r="W3924" s="8"/>
      <c r="X3924" s="8"/>
      <c r="Y3924" s="8"/>
      <c r="Z3924" s="8"/>
    </row>
    <row r="3925" spans="1:26" ht="15.75" customHeight="1">
      <c r="A3925" s="8"/>
      <c r="B3925" s="8"/>
      <c r="C3925" s="8"/>
      <c r="D3925" s="8"/>
      <c r="E3925" s="8"/>
      <c r="F3925" s="8"/>
      <c r="G3925" s="8"/>
      <c r="H3925" s="8"/>
      <c r="I3925" s="8"/>
      <c r="J3925" s="8"/>
      <c r="K3925" s="8"/>
      <c r="L3925" s="8"/>
      <c r="M3925" s="32"/>
      <c r="N3925" s="57" t="str">
        <f t="shared" si="17"/>
        <v/>
      </c>
      <c r="O3925" s="54">
        <f t="shared" ca="1" si="3"/>
        <v>29</v>
      </c>
      <c r="P3925" s="55">
        <f t="shared" ca="1" si="13"/>
        <v>1.6353267732712246E+29</v>
      </c>
      <c r="Q3925" s="56">
        <f t="shared" ca="1" si="14"/>
        <v>4.2518496105051836E+30</v>
      </c>
      <c r="R3925" s="57">
        <f t="shared" ca="1" si="15"/>
        <v>0</v>
      </c>
      <c r="S3925" s="8"/>
      <c r="T3925" s="8"/>
      <c r="U3925" s="8"/>
      <c r="V3925" s="8"/>
      <c r="W3925" s="8"/>
      <c r="X3925" s="8"/>
      <c r="Y3925" s="8"/>
      <c r="Z3925" s="8"/>
    </row>
    <row r="3926" spans="1:26" ht="15.75" customHeight="1">
      <c r="A3926" s="8"/>
      <c r="B3926" s="8"/>
      <c r="C3926" s="8"/>
      <c r="D3926" s="8"/>
      <c r="E3926" s="8"/>
      <c r="F3926" s="8"/>
      <c r="G3926" s="8"/>
      <c r="H3926" s="8"/>
      <c r="I3926" s="8"/>
      <c r="J3926" s="8"/>
      <c r="K3926" s="8"/>
      <c r="L3926" s="8"/>
      <c r="M3926" s="32"/>
      <c r="N3926" s="57" t="str">
        <f t="shared" si="17"/>
        <v/>
      </c>
      <c r="O3926" s="54">
        <f t="shared" ca="1" si="3"/>
        <v>58</v>
      </c>
      <c r="P3926" s="55">
        <f t="shared" ca="1" si="13"/>
        <v>1.7007398442020733E+29</v>
      </c>
      <c r="Q3926" s="56">
        <f t="shared" ca="1" si="14"/>
        <v>4.421923594925391E+30</v>
      </c>
      <c r="R3926" s="57">
        <f t="shared" ca="1" si="15"/>
        <v>0</v>
      </c>
      <c r="S3926" s="8"/>
      <c r="T3926" s="8"/>
      <c r="U3926" s="8"/>
      <c r="V3926" s="8"/>
      <c r="W3926" s="8"/>
      <c r="X3926" s="8"/>
      <c r="Y3926" s="8"/>
      <c r="Z3926" s="8"/>
    </row>
    <row r="3927" spans="1:26" ht="15.75" customHeight="1">
      <c r="A3927" s="8"/>
      <c r="B3927" s="8"/>
      <c r="C3927" s="8"/>
      <c r="D3927" s="8"/>
      <c r="E3927" s="8"/>
      <c r="F3927" s="8"/>
      <c r="G3927" s="8"/>
      <c r="H3927" s="8"/>
      <c r="I3927" s="8"/>
      <c r="J3927" s="8"/>
      <c r="K3927" s="8"/>
      <c r="L3927" s="8"/>
      <c r="M3927" s="32"/>
      <c r="N3927" s="57" t="str">
        <f t="shared" si="17"/>
        <v/>
      </c>
      <c r="O3927" s="54">
        <f t="shared" ca="1" si="3"/>
        <v>80</v>
      </c>
      <c r="P3927" s="55">
        <f t="shared" ca="1" si="13"/>
        <v>-8.843847189850782E+28</v>
      </c>
      <c r="Q3927" s="56">
        <f t="shared" ca="1" si="14"/>
        <v>4.3334851230268833E+30</v>
      </c>
      <c r="R3927" s="57">
        <f t="shared" ca="1" si="15"/>
        <v>1</v>
      </c>
      <c r="S3927" s="8"/>
      <c r="T3927" s="8"/>
      <c r="U3927" s="8"/>
      <c r="V3927" s="8"/>
      <c r="W3927" s="8"/>
      <c r="X3927" s="8"/>
      <c r="Y3927" s="8"/>
      <c r="Z3927" s="8"/>
    </row>
    <row r="3928" spans="1:26" ht="15.75" customHeight="1">
      <c r="A3928" s="8"/>
      <c r="B3928" s="8"/>
      <c r="C3928" s="8"/>
      <c r="D3928" s="8"/>
      <c r="E3928" s="8"/>
      <c r="F3928" s="8"/>
      <c r="G3928" s="8"/>
      <c r="H3928" s="8"/>
      <c r="I3928" s="8"/>
      <c r="J3928" s="8"/>
      <c r="K3928" s="8"/>
      <c r="L3928" s="8"/>
      <c r="M3928" s="32"/>
      <c r="N3928" s="57" t="str">
        <f t="shared" si="17"/>
        <v/>
      </c>
      <c r="O3928" s="54">
        <f t="shared" ca="1" si="3"/>
        <v>83</v>
      </c>
      <c r="P3928" s="55">
        <f t="shared" ca="1" si="13"/>
        <v>-8.6669702460537673E+28</v>
      </c>
      <c r="Q3928" s="56">
        <f t="shared" ca="1" si="14"/>
        <v>4.2468154205663455E+30</v>
      </c>
      <c r="R3928" s="57">
        <f t="shared" ca="1" si="15"/>
        <v>2</v>
      </c>
      <c r="S3928" s="8"/>
      <c r="T3928" s="8"/>
      <c r="U3928" s="8"/>
      <c r="V3928" s="8"/>
      <c r="W3928" s="8"/>
      <c r="X3928" s="8"/>
      <c r="Y3928" s="8"/>
      <c r="Z3928" s="8"/>
    </row>
    <row r="3929" spans="1:26" ht="15.75" customHeight="1">
      <c r="A3929" s="8"/>
      <c r="B3929" s="8"/>
      <c r="C3929" s="8"/>
      <c r="D3929" s="8"/>
      <c r="E3929" s="8"/>
      <c r="F3929" s="8"/>
      <c r="G3929" s="8"/>
      <c r="H3929" s="8"/>
      <c r="I3929" s="8"/>
      <c r="J3929" s="8"/>
      <c r="K3929" s="8"/>
      <c r="L3929" s="8"/>
      <c r="M3929" s="32"/>
      <c r="N3929" s="57" t="str">
        <f t="shared" si="17"/>
        <v/>
      </c>
      <c r="O3929" s="54">
        <f t="shared" ca="1" si="3"/>
        <v>80</v>
      </c>
      <c r="P3929" s="55">
        <f t="shared" ca="1" si="13"/>
        <v>-8.4936308411326919E+28</v>
      </c>
      <c r="Q3929" s="56">
        <f t="shared" ca="1" si="14"/>
        <v>4.1618791121550184E+30</v>
      </c>
      <c r="R3929" s="57">
        <f t="shared" ca="1" si="15"/>
        <v>3</v>
      </c>
      <c r="S3929" s="8"/>
      <c r="T3929" s="8"/>
      <c r="U3929" s="8"/>
      <c r="V3929" s="8"/>
      <c r="W3929" s="8"/>
      <c r="X3929" s="8"/>
      <c r="Y3929" s="8"/>
      <c r="Z3929" s="8"/>
    </row>
    <row r="3930" spans="1:26" ht="15.75" customHeight="1">
      <c r="A3930" s="8"/>
      <c r="B3930" s="8"/>
      <c r="C3930" s="8"/>
      <c r="D3930" s="8"/>
      <c r="E3930" s="8"/>
      <c r="F3930" s="8"/>
      <c r="G3930" s="8"/>
      <c r="H3930" s="8"/>
      <c r="I3930" s="8"/>
      <c r="J3930" s="8"/>
      <c r="K3930" s="8"/>
      <c r="L3930" s="8"/>
      <c r="M3930" s="32"/>
      <c r="N3930" s="57" t="str">
        <f t="shared" si="17"/>
        <v/>
      </c>
      <c r="O3930" s="54">
        <f t="shared" ca="1" si="3"/>
        <v>80</v>
      </c>
      <c r="P3930" s="55">
        <f t="shared" ca="1" si="13"/>
        <v>-8.3237582243100372E+28</v>
      </c>
      <c r="Q3930" s="56">
        <f t="shared" ca="1" si="14"/>
        <v>4.0786415299119181E+30</v>
      </c>
      <c r="R3930" s="57">
        <f t="shared" ca="1" si="15"/>
        <v>4</v>
      </c>
      <c r="S3930" s="8"/>
      <c r="T3930" s="8"/>
      <c r="U3930" s="8"/>
      <c r="V3930" s="8"/>
      <c r="W3930" s="8"/>
      <c r="X3930" s="8"/>
      <c r="Y3930" s="8"/>
      <c r="Z3930" s="8"/>
    </row>
    <row r="3931" spans="1:26" ht="15.75" customHeight="1">
      <c r="A3931" s="8"/>
      <c r="B3931" s="8"/>
      <c r="C3931" s="8"/>
      <c r="D3931" s="8"/>
      <c r="E3931" s="8"/>
      <c r="F3931" s="8"/>
      <c r="G3931" s="8"/>
      <c r="H3931" s="8"/>
      <c r="I3931" s="8"/>
      <c r="J3931" s="8"/>
      <c r="K3931" s="8"/>
      <c r="L3931" s="8"/>
      <c r="M3931" s="32"/>
      <c r="N3931" s="57" t="str">
        <f t="shared" si="17"/>
        <v/>
      </c>
      <c r="O3931" s="54">
        <f t="shared" ca="1" si="3"/>
        <v>33</v>
      </c>
      <c r="P3931" s="55">
        <f t="shared" ca="1" si="13"/>
        <v>1.6314566119647674E+29</v>
      </c>
      <c r="Q3931" s="56">
        <f t="shared" ca="1" si="14"/>
        <v>4.2417871911083946E+30</v>
      </c>
      <c r="R3931" s="57">
        <f t="shared" ca="1" si="15"/>
        <v>0</v>
      </c>
      <c r="S3931" s="8"/>
      <c r="T3931" s="8"/>
      <c r="U3931" s="8"/>
      <c r="V3931" s="8"/>
      <c r="W3931" s="8"/>
      <c r="X3931" s="8"/>
      <c r="Y3931" s="8"/>
      <c r="Z3931" s="8"/>
    </row>
    <row r="3932" spans="1:26" ht="15.75" customHeight="1">
      <c r="A3932" s="8"/>
      <c r="B3932" s="8"/>
      <c r="C3932" s="8"/>
      <c r="D3932" s="8"/>
      <c r="E3932" s="8"/>
      <c r="F3932" s="8"/>
      <c r="G3932" s="8"/>
      <c r="H3932" s="8"/>
      <c r="I3932" s="8"/>
      <c r="J3932" s="8"/>
      <c r="K3932" s="8"/>
      <c r="L3932" s="8"/>
      <c r="M3932" s="32"/>
      <c r="N3932" s="57" t="str">
        <f t="shared" si="17"/>
        <v/>
      </c>
      <c r="O3932" s="54">
        <f t="shared" ca="1" si="3"/>
        <v>88</v>
      </c>
      <c r="P3932" s="55">
        <f t="shared" ca="1" si="13"/>
        <v>-8.4835743822167885E+28</v>
      </c>
      <c r="Q3932" s="56">
        <f t="shared" ca="1" si="14"/>
        <v>4.156951447286227E+30</v>
      </c>
      <c r="R3932" s="57">
        <f t="shared" ca="1" si="15"/>
        <v>1</v>
      </c>
      <c r="S3932" s="8"/>
      <c r="T3932" s="8"/>
      <c r="U3932" s="8"/>
      <c r="V3932" s="8"/>
      <c r="W3932" s="8"/>
      <c r="X3932" s="8"/>
      <c r="Y3932" s="8"/>
      <c r="Z3932" s="8"/>
    </row>
    <row r="3933" spans="1:26" ht="15.75" customHeight="1">
      <c r="A3933" s="8"/>
      <c r="B3933" s="8"/>
      <c r="C3933" s="8"/>
      <c r="D3933" s="8"/>
      <c r="E3933" s="8"/>
      <c r="F3933" s="8"/>
      <c r="G3933" s="8"/>
      <c r="H3933" s="8"/>
      <c r="I3933" s="8"/>
      <c r="J3933" s="8"/>
      <c r="K3933" s="8"/>
      <c r="L3933" s="8"/>
      <c r="M3933" s="32"/>
      <c r="N3933" s="57" t="str">
        <f t="shared" si="17"/>
        <v/>
      </c>
      <c r="O3933" s="54">
        <f t="shared" ca="1" si="3"/>
        <v>41</v>
      </c>
      <c r="P3933" s="55">
        <f t="shared" ca="1" si="13"/>
        <v>1.6627805789144909E+29</v>
      </c>
      <c r="Q3933" s="56">
        <f t="shared" ca="1" si="14"/>
        <v>4.3232295051776758E+30</v>
      </c>
      <c r="R3933" s="57">
        <f t="shared" ca="1" si="15"/>
        <v>0</v>
      </c>
      <c r="S3933" s="8"/>
      <c r="T3933" s="8"/>
      <c r="U3933" s="8"/>
      <c r="V3933" s="8"/>
      <c r="W3933" s="8"/>
      <c r="X3933" s="8"/>
      <c r="Y3933" s="8"/>
      <c r="Z3933" s="8"/>
    </row>
    <row r="3934" spans="1:26" ht="15.75" customHeight="1">
      <c r="A3934" s="8"/>
      <c r="B3934" s="8"/>
      <c r="C3934" s="8"/>
      <c r="D3934" s="8"/>
      <c r="E3934" s="8"/>
      <c r="F3934" s="8"/>
      <c r="G3934" s="8"/>
      <c r="H3934" s="8"/>
      <c r="I3934" s="8"/>
      <c r="J3934" s="8"/>
      <c r="K3934" s="8"/>
      <c r="L3934" s="8"/>
      <c r="M3934" s="32"/>
      <c r="N3934" s="57" t="str">
        <f t="shared" si="17"/>
        <v/>
      </c>
      <c r="O3934" s="54">
        <f t="shared" ca="1" si="3"/>
        <v>96</v>
      </c>
      <c r="P3934" s="55">
        <f t="shared" ca="1" si="13"/>
        <v>-8.6464590103553517E+28</v>
      </c>
      <c r="Q3934" s="56">
        <f t="shared" ca="1" si="14"/>
        <v>4.236764915074122E+30</v>
      </c>
      <c r="R3934" s="57">
        <f t="shared" ca="1" si="15"/>
        <v>1</v>
      </c>
      <c r="S3934" s="8"/>
      <c r="T3934" s="8"/>
      <c r="U3934" s="8"/>
      <c r="V3934" s="8"/>
      <c r="W3934" s="8"/>
      <c r="X3934" s="8"/>
      <c r="Y3934" s="8"/>
      <c r="Z3934" s="8"/>
    </row>
    <row r="3935" spans="1:26" ht="15.75" customHeight="1">
      <c r="A3935" s="8"/>
      <c r="B3935" s="8"/>
      <c r="C3935" s="8"/>
      <c r="D3935" s="8"/>
      <c r="E3935" s="8"/>
      <c r="F3935" s="8"/>
      <c r="G3935" s="8"/>
      <c r="H3935" s="8"/>
      <c r="I3935" s="8"/>
      <c r="J3935" s="8"/>
      <c r="K3935" s="8"/>
      <c r="L3935" s="8"/>
      <c r="M3935" s="32"/>
      <c r="N3935" s="57" t="str">
        <f t="shared" si="17"/>
        <v/>
      </c>
      <c r="O3935" s="54">
        <f t="shared" ca="1" si="3"/>
        <v>34</v>
      </c>
      <c r="P3935" s="55">
        <f t="shared" ca="1" si="13"/>
        <v>1.6947059660296487E+29</v>
      </c>
      <c r="Q3935" s="56">
        <f t="shared" ca="1" si="14"/>
        <v>4.4062355116770872E+30</v>
      </c>
      <c r="R3935" s="57">
        <f t="shared" ca="1" si="15"/>
        <v>0</v>
      </c>
      <c r="S3935" s="8"/>
      <c r="T3935" s="8"/>
      <c r="U3935" s="8"/>
      <c r="V3935" s="8"/>
      <c r="W3935" s="8"/>
      <c r="X3935" s="8"/>
      <c r="Y3935" s="8"/>
      <c r="Z3935" s="8"/>
    </row>
    <row r="3936" spans="1:26" ht="15.75" customHeight="1">
      <c r="A3936" s="8"/>
      <c r="B3936" s="8"/>
      <c r="C3936" s="8"/>
      <c r="D3936" s="8"/>
      <c r="E3936" s="8"/>
      <c r="F3936" s="8"/>
      <c r="G3936" s="8"/>
      <c r="H3936" s="8"/>
      <c r="I3936" s="8"/>
      <c r="J3936" s="8"/>
      <c r="K3936" s="8"/>
      <c r="L3936" s="8"/>
      <c r="M3936" s="32"/>
      <c r="N3936" s="57" t="str">
        <f t="shared" si="17"/>
        <v/>
      </c>
      <c r="O3936" s="54">
        <f t="shared" ca="1" si="3"/>
        <v>23</v>
      </c>
      <c r="P3936" s="55">
        <f t="shared" ca="1" si="13"/>
        <v>1.7624942046708349E+29</v>
      </c>
      <c r="Q3936" s="56">
        <f t="shared" ca="1" si="14"/>
        <v>4.5824849321441705E+30</v>
      </c>
      <c r="R3936" s="57">
        <f t="shared" ca="1" si="15"/>
        <v>0</v>
      </c>
      <c r="S3936" s="8"/>
      <c r="T3936" s="8"/>
      <c r="U3936" s="8"/>
      <c r="V3936" s="8"/>
      <c r="W3936" s="8"/>
      <c r="X3936" s="8"/>
      <c r="Y3936" s="8"/>
      <c r="Z3936" s="8"/>
    </row>
    <row r="3937" spans="1:26" ht="15.75" customHeight="1">
      <c r="A3937" s="8"/>
      <c r="B3937" s="8"/>
      <c r="C3937" s="8"/>
      <c r="D3937" s="8"/>
      <c r="E3937" s="8"/>
      <c r="F3937" s="8"/>
      <c r="G3937" s="8"/>
      <c r="H3937" s="8"/>
      <c r="I3937" s="8"/>
      <c r="J3937" s="8"/>
      <c r="K3937" s="8"/>
      <c r="L3937" s="8"/>
      <c r="M3937" s="32"/>
      <c r="N3937" s="57" t="str">
        <f t="shared" si="17"/>
        <v/>
      </c>
      <c r="O3937" s="54">
        <f t="shared" ca="1" si="3"/>
        <v>57</v>
      </c>
      <c r="P3937" s="55">
        <f t="shared" ca="1" si="13"/>
        <v>1.8329939728576684E+29</v>
      </c>
      <c r="Q3937" s="56">
        <f t="shared" ca="1" si="14"/>
        <v>4.7657843294299376E+30</v>
      </c>
      <c r="R3937" s="57">
        <f t="shared" ca="1" si="15"/>
        <v>0</v>
      </c>
      <c r="S3937" s="8"/>
      <c r="T3937" s="8"/>
      <c r="U3937" s="8"/>
      <c r="V3937" s="8"/>
      <c r="W3937" s="8"/>
      <c r="X3937" s="8"/>
      <c r="Y3937" s="8"/>
      <c r="Z3937" s="8"/>
    </row>
    <row r="3938" spans="1:26" ht="15.75" customHeight="1">
      <c r="A3938" s="8"/>
      <c r="B3938" s="8"/>
      <c r="C3938" s="8"/>
      <c r="D3938" s="8"/>
      <c r="E3938" s="8"/>
      <c r="F3938" s="8"/>
      <c r="G3938" s="8"/>
      <c r="H3938" s="8"/>
      <c r="I3938" s="8"/>
      <c r="J3938" s="8"/>
      <c r="K3938" s="8"/>
      <c r="L3938" s="8"/>
      <c r="M3938" s="32"/>
      <c r="N3938" s="57" t="str">
        <f t="shared" si="17"/>
        <v/>
      </c>
      <c r="O3938" s="54">
        <f t="shared" ca="1" si="3"/>
        <v>2</v>
      </c>
      <c r="P3938" s="55">
        <f t="shared" ca="1" si="13"/>
        <v>1.9063137317719751E+29</v>
      </c>
      <c r="Q3938" s="56">
        <f t="shared" ca="1" si="14"/>
        <v>4.956415702607135E+30</v>
      </c>
      <c r="R3938" s="57">
        <f t="shared" ca="1" si="15"/>
        <v>0</v>
      </c>
      <c r="S3938" s="8"/>
      <c r="T3938" s="8"/>
      <c r="U3938" s="8"/>
      <c r="V3938" s="8"/>
      <c r="W3938" s="8"/>
      <c r="X3938" s="8"/>
      <c r="Y3938" s="8"/>
      <c r="Z3938" s="8"/>
    </row>
    <row r="3939" spans="1:26" ht="15.75" customHeight="1">
      <c r="A3939" s="8"/>
      <c r="B3939" s="8"/>
      <c r="C3939" s="8"/>
      <c r="D3939" s="8"/>
      <c r="E3939" s="8"/>
      <c r="F3939" s="8"/>
      <c r="G3939" s="8"/>
      <c r="H3939" s="8"/>
      <c r="I3939" s="8"/>
      <c r="J3939" s="8"/>
      <c r="K3939" s="8"/>
      <c r="L3939" s="8"/>
      <c r="M3939" s="32"/>
      <c r="N3939" s="57" t="str">
        <f t="shared" si="17"/>
        <v/>
      </c>
      <c r="O3939" s="54">
        <f t="shared" ca="1" si="3"/>
        <v>33</v>
      </c>
      <c r="P3939" s="55">
        <f t="shared" ca="1" si="13"/>
        <v>1.9825662810428542E+29</v>
      </c>
      <c r="Q3939" s="56">
        <f t="shared" ca="1" si="14"/>
        <v>5.1546723307114208E+30</v>
      </c>
      <c r="R3939" s="57">
        <f t="shared" ca="1" si="15"/>
        <v>0</v>
      </c>
      <c r="S3939" s="8"/>
      <c r="T3939" s="8"/>
      <c r="U3939" s="8"/>
      <c r="V3939" s="8"/>
      <c r="W3939" s="8"/>
      <c r="X3939" s="8"/>
      <c r="Y3939" s="8"/>
      <c r="Z3939" s="8"/>
    </row>
    <row r="3940" spans="1:26" ht="15.75" customHeight="1">
      <c r="A3940" s="8"/>
      <c r="B3940" s="8"/>
      <c r="C3940" s="8"/>
      <c r="D3940" s="8"/>
      <c r="E3940" s="8"/>
      <c r="F3940" s="8"/>
      <c r="G3940" s="8"/>
      <c r="H3940" s="8"/>
      <c r="I3940" s="8"/>
      <c r="J3940" s="8"/>
      <c r="K3940" s="8"/>
      <c r="L3940" s="8"/>
      <c r="M3940" s="32"/>
      <c r="N3940" s="57" t="str">
        <f t="shared" si="17"/>
        <v/>
      </c>
      <c r="O3940" s="54">
        <f t="shared" ca="1" si="3"/>
        <v>5</v>
      </c>
      <c r="P3940" s="55">
        <f t="shared" ca="1" si="13"/>
        <v>2.0618689322845684E+29</v>
      </c>
      <c r="Q3940" s="56">
        <f t="shared" ca="1" si="14"/>
        <v>5.3608592239398773E+30</v>
      </c>
      <c r="R3940" s="57">
        <f t="shared" ca="1" si="15"/>
        <v>0</v>
      </c>
      <c r="S3940" s="8"/>
      <c r="T3940" s="8"/>
      <c r="U3940" s="8"/>
      <c r="V3940" s="8"/>
      <c r="W3940" s="8"/>
      <c r="X3940" s="8"/>
      <c r="Y3940" s="8"/>
      <c r="Z3940" s="8"/>
    </row>
    <row r="3941" spans="1:26" ht="15.75" customHeight="1">
      <c r="A3941" s="8"/>
      <c r="B3941" s="8"/>
      <c r="C3941" s="8"/>
      <c r="D3941" s="8"/>
      <c r="E3941" s="8"/>
      <c r="F3941" s="8"/>
      <c r="G3941" s="8"/>
      <c r="H3941" s="8"/>
      <c r="I3941" s="8"/>
      <c r="J3941" s="8"/>
      <c r="K3941" s="8"/>
      <c r="L3941" s="8"/>
      <c r="M3941" s="32"/>
      <c r="N3941" s="57" t="str">
        <f t="shared" si="17"/>
        <v/>
      </c>
      <c r="O3941" s="54">
        <f t="shared" ca="1" si="3"/>
        <v>27</v>
      </c>
      <c r="P3941" s="55">
        <f t="shared" ca="1" si="13"/>
        <v>2.144343689575951E+29</v>
      </c>
      <c r="Q3941" s="56">
        <f t="shared" ca="1" si="14"/>
        <v>5.575293592897472E+30</v>
      </c>
      <c r="R3941" s="57">
        <f t="shared" ca="1" si="15"/>
        <v>0</v>
      </c>
      <c r="S3941" s="8"/>
      <c r="T3941" s="8"/>
      <c r="U3941" s="8"/>
      <c r="V3941" s="8"/>
      <c r="W3941" s="8"/>
      <c r="X3941" s="8"/>
      <c r="Y3941" s="8"/>
      <c r="Z3941" s="8"/>
    </row>
    <row r="3942" spans="1:26" ht="15.75" customHeight="1">
      <c r="A3942" s="8"/>
      <c r="B3942" s="8"/>
      <c r="C3942" s="8"/>
      <c r="D3942" s="8"/>
      <c r="E3942" s="8"/>
      <c r="F3942" s="8"/>
      <c r="G3942" s="8"/>
      <c r="H3942" s="8"/>
      <c r="I3942" s="8"/>
      <c r="J3942" s="8"/>
      <c r="K3942" s="8"/>
      <c r="L3942" s="8"/>
      <c r="M3942" s="32"/>
      <c r="N3942" s="57" t="str">
        <f t="shared" si="17"/>
        <v/>
      </c>
      <c r="O3942" s="54">
        <f t="shared" ca="1" si="3"/>
        <v>54</v>
      </c>
      <c r="P3942" s="55">
        <f t="shared" ca="1" si="13"/>
        <v>2.2301174371589889E+29</v>
      </c>
      <c r="Q3942" s="56">
        <f t="shared" ca="1" si="14"/>
        <v>5.7983053366133704E+30</v>
      </c>
      <c r="R3942" s="57">
        <f t="shared" ca="1" si="15"/>
        <v>0</v>
      </c>
      <c r="S3942" s="8"/>
      <c r="T3942" s="8"/>
      <c r="U3942" s="8"/>
      <c r="V3942" s="8"/>
      <c r="W3942" s="8"/>
      <c r="X3942" s="8"/>
      <c r="Y3942" s="8"/>
      <c r="Z3942" s="8"/>
    </row>
    <row r="3943" spans="1:26" ht="15.75" customHeight="1">
      <c r="A3943" s="8"/>
      <c r="B3943" s="8"/>
      <c r="C3943" s="8"/>
      <c r="D3943" s="8"/>
      <c r="E3943" s="8"/>
      <c r="F3943" s="8"/>
      <c r="G3943" s="8"/>
      <c r="H3943" s="8"/>
      <c r="I3943" s="8"/>
      <c r="J3943" s="8"/>
      <c r="K3943" s="8"/>
      <c r="L3943" s="8"/>
      <c r="M3943" s="32"/>
      <c r="N3943" s="57" t="str">
        <f t="shared" si="17"/>
        <v/>
      </c>
      <c r="O3943" s="54">
        <f t="shared" ca="1" si="3"/>
        <v>28</v>
      </c>
      <c r="P3943" s="55">
        <f t="shared" ca="1" si="13"/>
        <v>2.3193221346453483E+29</v>
      </c>
      <c r="Q3943" s="56">
        <f t="shared" ca="1" si="14"/>
        <v>6.0302375500779056E+30</v>
      </c>
      <c r="R3943" s="57">
        <f t="shared" ca="1" si="15"/>
        <v>0</v>
      </c>
      <c r="S3943" s="8"/>
      <c r="T3943" s="8"/>
      <c r="U3943" s="8"/>
      <c r="V3943" s="8"/>
      <c r="W3943" s="8"/>
      <c r="X3943" s="8"/>
      <c r="Y3943" s="8"/>
      <c r="Z3943" s="8"/>
    </row>
    <row r="3944" spans="1:26" ht="15.75" customHeight="1">
      <c r="A3944" s="8"/>
      <c r="B3944" s="8"/>
      <c r="C3944" s="8"/>
      <c r="D3944" s="8"/>
      <c r="E3944" s="8"/>
      <c r="F3944" s="8"/>
      <c r="G3944" s="8"/>
      <c r="H3944" s="8"/>
      <c r="I3944" s="8"/>
      <c r="J3944" s="8"/>
      <c r="K3944" s="8"/>
      <c r="L3944" s="8"/>
      <c r="M3944" s="32"/>
      <c r="N3944" s="57" t="str">
        <f t="shared" si="17"/>
        <v/>
      </c>
      <c r="O3944" s="54">
        <f t="shared" ca="1" si="3"/>
        <v>26</v>
      </c>
      <c r="P3944" s="55">
        <f t="shared" ca="1" si="13"/>
        <v>2.4120950200311623E+29</v>
      </c>
      <c r="Q3944" s="56">
        <f t="shared" ca="1" si="14"/>
        <v>6.2714470520810219E+30</v>
      </c>
      <c r="R3944" s="57">
        <f t="shared" ca="1" si="15"/>
        <v>0</v>
      </c>
      <c r="S3944" s="8"/>
      <c r="T3944" s="8"/>
      <c r="U3944" s="8"/>
      <c r="V3944" s="8"/>
      <c r="W3944" s="8"/>
      <c r="X3944" s="8"/>
      <c r="Y3944" s="8"/>
      <c r="Z3944" s="8"/>
    </row>
    <row r="3945" spans="1:26" ht="15.75" customHeight="1">
      <c r="A3945" s="8"/>
      <c r="B3945" s="8"/>
      <c r="C3945" s="8"/>
      <c r="D3945" s="8"/>
      <c r="E3945" s="8"/>
      <c r="F3945" s="8"/>
      <c r="G3945" s="8"/>
      <c r="H3945" s="8"/>
      <c r="I3945" s="8"/>
      <c r="J3945" s="8"/>
      <c r="K3945" s="8"/>
      <c r="L3945" s="8"/>
      <c r="M3945" s="32"/>
      <c r="N3945" s="57" t="str">
        <f t="shared" si="17"/>
        <v/>
      </c>
      <c r="O3945" s="54">
        <f t="shared" ca="1" si="3"/>
        <v>19</v>
      </c>
      <c r="P3945" s="55">
        <f t="shared" ca="1" si="13"/>
        <v>2.5085788208324089E+29</v>
      </c>
      <c r="Q3945" s="56">
        <f t="shared" ca="1" si="14"/>
        <v>6.5223049341642625E+30</v>
      </c>
      <c r="R3945" s="57">
        <f t="shared" ca="1" si="15"/>
        <v>0</v>
      </c>
      <c r="S3945" s="8"/>
      <c r="T3945" s="8"/>
      <c r="U3945" s="8"/>
      <c r="V3945" s="8"/>
      <c r="W3945" s="8"/>
      <c r="X3945" s="8"/>
      <c r="Y3945" s="8"/>
      <c r="Z3945" s="8"/>
    </row>
    <row r="3946" spans="1:26" ht="15.75" customHeight="1">
      <c r="A3946" s="8"/>
      <c r="B3946" s="8"/>
      <c r="C3946" s="8"/>
      <c r="D3946" s="8"/>
      <c r="E3946" s="8"/>
      <c r="F3946" s="8"/>
      <c r="G3946" s="8"/>
      <c r="H3946" s="8"/>
      <c r="I3946" s="8"/>
      <c r="J3946" s="8"/>
      <c r="K3946" s="8"/>
      <c r="L3946" s="8"/>
      <c r="M3946" s="32"/>
      <c r="N3946" s="57" t="str">
        <f t="shared" si="17"/>
        <v/>
      </c>
      <c r="O3946" s="54">
        <f t="shared" ca="1" si="3"/>
        <v>54</v>
      </c>
      <c r="P3946" s="55">
        <f t="shared" ca="1" si="13"/>
        <v>2.6089219736657049E+29</v>
      </c>
      <c r="Q3946" s="56">
        <f t="shared" ca="1" si="14"/>
        <v>6.7831971315308333E+30</v>
      </c>
      <c r="R3946" s="57">
        <f t="shared" ca="1" si="15"/>
        <v>0</v>
      </c>
      <c r="S3946" s="8"/>
      <c r="T3946" s="8"/>
      <c r="U3946" s="8"/>
      <c r="V3946" s="8"/>
      <c r="W3946" s="8"/>
      <c r="X3946" s="8"/>
      <c r="Y3946" s="8"/>
      <c r="Z3946" s="8"/>
    </row>
    <row r="3947" spans="1:26" ht="15.75" customHeight="1">
      <c r="A3947" s="8"/>
      <c r="B3947" s="8"/>
      <c r="C3947" s="8"/>
      <c r="D3947" s="8"/>
      <c r="E3947" s="8"/>
      <c r="F3947" s="8"/>
      <c r="G3947" s="8"/>
      <c r="H3947" s="8"/>
      <c r="I3947" s="8"/>
      <c r="J3947" s="8"/>
      <c r="K3947" s="8"/>
      <c r="L3947" s="8"/>
      <c r="M3947" s="32"/>
      <c r="N3947" s="57" t="str">
        <f t="shared" si="17"/>
        <v/>
      </c>
      <c r="O3947" s="54">
        <f t="shared" ca="1" si="3"/>
        <v>55</v>
      </c>
      <c r="P3947" s="55">
        <f t="shared" ca="1" si="13"/>
        <v>2.7132788526123334E+29</v>
      </c>
      <c r="Q3947" s="56">
        <f t="shared" ca="1" si="14"/>
        <v>7.0545250167920665E+30</v>
      </c>
      <c r="R3947" s="57">
        <f t="shared" ca="1" si="15"/>
        <v>0</v>
      </c>
      <c r="S3947" s="8"/>
      <c r="T3947" s="8"/>
      <c r="U3947" s="8"/>
      <c r="V3947" s="8"/>
      <c r="W3947" s="8"/>
      <c r="X3947" s="8"/>
      <c r="Y3947" s="8"/>
      <c r="Z3947" s="8"/>
    </row>
    <row r="3948" spans="1:26" ht="15.75" customHeight="1">
      <c r="A3948" s="8"/>
      <c r="B3948" s="8"/>
      <c r="C3948" s="8"/>
      <c r="D3948" s="8"/>
      <c r="E3948" s="8"/>
      <c r="F3948" s="8"/>
      <c r="G3948" s="8"/>
      <c r="H3948" s="8"/>
      <c r="I3948" s="8"/>
      <c r="J3948" s="8"/>
      <c r="K3948" s="8"/>
      <c r="L3948" s="8"/>
      <c r="M3948" s="32"/>
      <c r="N3948" s="57" t="str">
        <f t="shared" si="17"/>
        <v/>
      </c>
      <c r="O3948" s="54">
        <f t="shared" ca="1" si="3"/>
        <v>65</v>
      </c>
      <c r="P3948" s="55">
        <f t="shared" ca="1" si="13"/>
        <v>-1.4109050033584134E+29</v>
      </c>
      <c r="Q3948" s="56">
        <f t="shared" ca="1" si="14"/>
        <v>6.9134345164562246E+30</v>
      </c>
      <c r="R3948" s="57">
        <f t="shared" ca="1" si="15"/>
        <v>1</v>
      </c>
      <c r="S3948" s="8"/>
      <c r="T3948" s="8"/>
      <c r="U3948" s="8"/>
      <c r="V3948" s="8"/>
      <c r="W3948" s="8"/>
      <c r="X3948" s="8"/>
      <c r="Y3948" s="8"/>
      <c r="Z3948" s="8"/>
    </row>
    <row r="3949" spans="1:26" ht="15.75" customHeight="1">
      <c r="A3949" s="8"/>
      <c r="B3949" s="8"/>
      <c r="C3949" s="8"/>
      <c r="D3949" s="8"/>
      <c r="E3949" s="8"/>
      <c r="F3949" s="8"/>
      <c r="G3949" s="8"/>
      <c r="H3949" s="8"/>
      <c r="I3949" s="8"/>
      <c r="J3949" s="8"/>
      <c r="K3949" s="8"/>
      <c r="L3949" s="8"/>
      <c r="M3949" s="32"/>
      <c r="N3949" s="57" t="str">
        <f t="shared" si="17"/>
        <v/>
      </c>
      <c r="O3949" s="54">
        <f t="shared" ca="1" si="3"/>
        <v>49</v>
      </c>
      <c r="P3949" s="55">
        <f t="shared" ca="1" si="13"/>
        <v>2.7653738065824899E+29</v>
      </c>
      <c r="Q3949" s="56">
        <f t="shared" ca="1" si="14"/>
        <v>7.1899718971144741E+30</v>
      </c>
      <c r="R3949" s="57">
        <f t="shared" ca="1" si="15"/>
        <v>0</v>
      </c>
      <c r="S3949" s="8"/>
      <c r="T3949" s="8"/>
      <c r="U3949" s="8"/>
      <c r="V3949" s="8"/>
      <c r="W3949" s="8"/>
      <c r="X3949" s="8"/>
      <c r="Y3949" s="8"/>
      <c r="Z3949" s="8"/>
    </row>
    <row r="3950" spans="1:26" ht="15.75" customHeight="1">
      <c r="A3950" s="8"/>
      <c r="B3950" s="8"/>
      <c r="C3950" s="8"/>
      <c r="D3950" s="8"/>
      <c r="E3950" s="8"/>
      <c r="F3950" s="8"/>
      <c r="G3950" s="8"/>
      <c r="H3950" s="8"/>
      <c r="I3950" s="8"/>
      <c r="J3950" s="8"/>
      <c r="K3950" s="8"/>
      <c r="L3950" s="8"/>
      <c r="M3950" s="32"/>
      <c r="N3950" s="57" t="str">
        <f t="shared" si="17"/>
        <v/>
      </c>
      <c r="O3950" s="54">
        <f t="shared" ca="1" si="3"/>
        <v>15</v>
      </c>
      <c r="P3950" s="55">
        <f t="shared" ca="1" si="13"/>
        <v>2.8759887588457898E+29</v>
      </c>
      <c r="Q3950" s="56">
        <f t="shared" ca="1" si="14"/>
        <v>7.4775707729990533E+30</v>
      </c>
      <c r="R3950" s="57">
        <f t="shared" ca="1" si="15"/>
        <v>0</v>
      </c>
      <c r="S3950" s="8"/>
      <c r="T3950" s="8"/>
      <c r="U3950" s="8"/>
      <c r="V3950" s="8"/>
      <c r="W3950" s="8"/>
      <c r="X3950" s="8"/>
      <c r="Y3950" s="8"/>
      <c r="Z3950" s="8"/>
    </row>
    <row r="3951" spans="1:26" ht="15.75" customHeight="1">
      <c r="A3951" s="8"/>
      <c r="B3951" s="8"/>
      <c r="C3951" s="8"/>
      <c r="D3951" s="8"/>
      <c r="E3951" s="8"/>
      <c r="F3951" s="8"/>
      <c r="G3951" s="8"/>
      <c r="H3951" s="8"/>
      <c r="I3951" s="8"/>
      <c r="J3951" s="8"/>
      <c r="K3951" s="8"/>
      <c r="L3951" s="8"/>
      <c r="M3951" s="32"/>
      <c r="N3951" s="57" t="str">
        <f t="shared" si="17"/>
        <v/>
      </c>
      <c r="O3951" s="54">
        <f t="shared" ca="1" si="3"/>
        <v>14</v>
      </c>
      <c r="P3951" s="55">
        <f t="shared" ca="1" si="13"/>
        <v>2.9910283091996213E+29</v>
      </c>
      <c r="Q3951" s="56">
        <f t="shared" ca="1" si="14"/>
        <v>7.7766736039190157E+30</v>
      </c>
      <c r="R3951" s="57">
        <f t="shared" ca="1" si="15"/>
        <v>0</v>
      </c>
      <c r="S3951" s="8"/>
      <c r="T3951" s="8"/>
      <c r="U3951" s="8"/>
      <c r="V3951" s="8"/>
      <c r="W3951" s="8"/>
      <c r="X3951" s="8"/>
      <c r="Y3951" s="8"/>
      <c r="Z3951" s="8"/>
    </row>
    <row r="3952" spans="1:26" ht="15.75" customHeight="1">
      <c r="A3952" s="8"/>
      <c r="B3952" s="8"/>
      <c r="C3952" s="8"/>
      <c r="D3952" s="8"/>
      <c r="E3952" s="8"/>
      <c r="F3952" s="8"/>
      <c r="G3952" s="8"/>
      <c r="H3952" s="8"/>
      <c r="I3952" s="8"/>
      <c r="J3952" s="8"/>
      <c r="K3952" s="8"/>
      <c r="L3952" s="8"/>
      <c r="M3952" s="32"/>
      <c r="N3952" s="57" t="str">
        <f t="shared" si="17"/>
        <v/>
      </c>
      <c r="O3952" s="54">
        <f t="shared" ca="1" si="3"/>
        <v>71</v>
      </c>
      <c r="P3952" s="55">
        <f t="shared" ca="1" si="13"/>
        <v>-1.5553347207838033E+29</v>
      </c>
      <c r="Q3952" s="56">
        <f t="shared" ca="1" si="14"/>
        <v>7.6211401318406358E+30</v>
      </c>
      <c r="R3952" s="57">
        <f t="shared" ca="1" si="15"/>
        <v>1</v>
      </c>
      <c r="S3952" s="8"/>
      <c r="T3952" s="8"/>
      <c r="U3952" s="8"/>
      <c r="V3952" s="8"/>
      <c r="W3952" s="8"/>
      <c r="X3952" s="8"/>
      <c r="Y3952" s="8"/>
      <c r="Z3952" s="8"/>
    </row>
    <row r="3953" spans="1:26" ht="15.75" customHeight="1">
      <c r="A3953" s="8"/>
      <c r="B3953" s="8"/>
      <c r="C3953" s="8"/>
      <c r="D3953" s="8"/>
      <c r="E3953" s="8"/>
      <c r="F3953" s="8"/>
      <c r="G3953" s="8"/>
      <c r="H3953" s="8"/>
      <c r="I3953" s="8"/>
      <c r="J3953" s="8"/>
      <c r="K3953" s="8"/>
      <c r="L3953" s="8"/>
      <c r="M3953" s="32"/>
      <c r="N3953" s="57" t="str">
        <f t="shared" si="17"/>
        <v/>
      </c>
      <c r="O3953" s="54">
        <f t="shared" ca="1" si="3"/>
        <v>13</v>
      </c>
      <c r="P3953" s="55">
        <f t="shared" ca="1" si="13"/>
        <v>3.0484560527362545E+29</v>
      </c>
      <c r="Q3953" s="56">
        <f t="shared" ca="1" si="14"/>
        <v>7.9259857371142615E+30</v>
      </c>
      <c r="R3953" s="57">
        <f t="shared" ca="1" si="15"/>
        <v>0</v>
      </c>
      <c r="S3953" s="8"/>
      <c r="T3953" s="8"/>
      <c r="U3953" s="8"/>
      <c r="V3953" s="8"/>
      <c r="W3953" s="8"/>
      <c r="X3953" s="8"/>
      <c r="Y3953" s="8"/>
      <c r="Z3953" s="8"/>
    </row>
    <row r="3954" spans="1:26" ht="15.75" customHeight="1">
      <c r="A3954" s="8"/>
      <c r="B3954" s="8"/>
      <c r="C3954" s="8"/>
      <c r="D3954" s="8"/>
      <c r="E3954" s="8"/>
      <c r="F3954" s="8"/>
      <c r="G3954" s="8"/>
      <c r="H3954" s="8"/>
      <c r="I3954" s="8"/>
      <c r="J3954" s="8"/>
      <c r="K3954" s="8"/>
      <c r="L3954" s="8"/>
      <c r="M3954" s="32"/>
      <c r="N3954" s="57" t="str">
        <f t="shared" si="17"/>
        <v/>
      </c>
      <c r="O3954" s="54">
        <f t="shared" ca="1" si="3"/>
        <v>1</v>
      </c>
      <c r="P3954" s="55">
        <f t="shared" ca="1" si="13"/>
        <v>3.1703942948457044E+29</v>
      </c>
      <c r="Q3954" s="56">
        <f t="shared" ca="1" si="14"/>
        <v>8.2430251665988319E+30</v>
      </c>
      <c r="R3954" s="57">
        <f t="shared" ca="1" si="15"/>
        <v>0</v>
      </c>
      <c r="S3954" s="8"/>
      <c r="T3954" s="8"/>
      <c r="U3954" s="8"/>
      <c r="V3954" s="8"/>
      <c r="W3954" s="8"/>
      <c r="X3954" s="8"/>
      <c r="Y3954" s="8"/>
      <c r="Z3954" s="8"/>
    </row>
    <row r="3955" spans="1:26" ht="15.75" customHeight="1">
      <c r="A3955" s="8"/>
      <c r="B3955" s="8"/>
      <c r="C3955" s="8"/>
      <c r="D3955" s="8"/>
      <c r="E3955" s="8"/>
      <c r="F3955" s="8"/>
      <c r="G3955" s="8"/>
      <c r="H3955" s="8"/>
      <c r="I3955" s="8"/>
      <c r="J3955" s="8"/>
      <c r="K3955" s="8"/>
      <c r="L3955" s="8"/>
      <c r="M3955" s="32"/>
      <c r="N3955" s="57" t="str">
        <f t="shared" si="17"/>
        <v/>
      </c>
      <c r="O3955" s="54">
        <f t="shared" ca="1" si="3"/>
        <v>57</v>
      </c>
      <c r="P3955" s="55">
        <f t="shared" ca="1" si="13"/>
        <v>3.297210066639533E+29</v>
      </c>
      <c r="Q3955" s="56">
        <f t="shared" ca="1" si="14"/>
        <v>8.5727461732627846E+30</v>
      </c>
      <c r="R3955" s="57">
        <f t="shared" ca="1" si="15"/>
        <v>0</v>
      </c>
      <c r="S3955" s="8"/>
      <c r="T3955" s="8"/>
      <c r="U3955" s="8"/>
      <c r="V3955" s="8"/>
      <c r="W3955" s="8"/>
      <c r="X3955" s="8"/>
      <c r="Y3955" s="8"/>
      <c r="Z3955" s="8"/>
    </row>
    <row r="3956" spans="1:26" ht="15.75" customHeight="1">
      <c r="A3956" s="8"/>
      <c r="B3956" s="8"/>
      <c r="C3956" s="8"/>
      <c r="D3956" s="8"/>
      <c r="E3956" s="8"/>
      <c r="F3956" s="8"/>
      <c r="G3956" s="8"/>
      <c r="H3956" s="8"/>
      <c r="I3956" s="8"/>
      <c r="J3956" s="8"/>
      <c r="K3956" s="8"/>
      <c r="L3956" s="8"/>
      <c r="M3956" s="32"/>
      <c r="N3956" s="57" t="str">
        <f t="shared" si="17"/>
        <v/>
      </c>
      <c r="O3956" s="54">
        <f t="shared" ca="1" si="3"/>
        <v>56</v>
      </c>
      <c r="P3956" s="55">
        <f t="shared" ca="1" si="13"/>
        <v>3.4290984693051138E+29</v>
      </c>
      <c r="Q3956" s="56">
        <f t="shared" ca="1" si="14"/>
        <v>8.9156560201932955E+30</v>
      </c>
      <c r="R3956" s="57">
        <f t="shared" ca="1" si="15"/>
        <v>0</v>
      </c>
      <c r="S3956" s="8"/>
      <c r="T3956" s="8"/>
      <c r="U3956" s="8"/>
      <c r="V3956" s="8"/>
      <c r="W3956" s="8"/>
      <c r="X3956" s="8"/>
      <c r="Y3956" s="8"/>
      <c r="Z3956" s="8"/>
    </row>
    <row r="3957" spans="1:26" ht="15.75" customHeight="1">
      <c r="A3957" s="8"/>
      <c r="B3957" s="8"/>
      <c r="C3957" s="8"/>
      <c r="D3957" s="8"/>
      <c r="E3957" s="8"/>
      <c r="F3957" s="8"/>
      <c r="G3957" s="8"/>
      <c r="H3957" s="8"/>
      <c r="I3957" s="8"/>
      <c r="J3957" s="8"/>
      <c r="K3957" s="8"/>
      <c r="L3957" s="8"/>
      <c r="M3957" s="32"/>
      <c r="N3957" s="57" t="str">
        <f t="shared" si="17"/>
        <v/>
      </c>
      <c r="O3957" s="54">
        <f t="shared" ca="1" si="3"/>
        <v>51</v>
      </c>
      <c r="P3957" s="55">
        <f t="shared" ca="1" si="13"/>
        <v>3.5662624080773182E+29</v>
      </c>
      <c r="Q3957" s="56">
        <f t="shared" ca="1" si="14"/>
        <v>9.2722822610010278E+30</v>
      </c>
      <c r="R3957" s="57">
        <f t="shared" ca="1" si="15"/>
        <v>0</v>
      </c>
      <c r="S3957" s="8"/>
      <c r="T3957" s="8"/>
      <c r="U3957" s="8"/>
      <c r="V3957" s="8"/>
      <c r="W3957" s="8"/>
      <c r="X3957" s="8"/>
      <c r="Y3957" s="8"/>
      <c r="Z3957" s="8"/>
    </row>
    <row r="3958" spans="1:26" ht="15.75" customHeight="1">
      <c r="A3958" s="8"/>
      <c r="B3958" s="8"/>
      <c r="C3958" s="8"/>
      <c r="D3958" s="8"/>
      <c r="E3958" s="8"/>
      <c r="F3958" s="8"/>
      <c r="G3958" s="8"/>
      <c r="H3958" s="8"/>
      <c r="I3958" s="8"/>
      <c r="J3958" s="8"/>
      <c r="K3958" s="8"/>
      <c r="L3958" s="8"/>
      <c r="M3958" s="32"/>
      <c r="N3958" s="57" t="str">
        <f t="shared" si="17"/>
        <v/>
      </c>
      <c r="O3958" s="54">
        <f t="shared" ca="1" si="3"/>
        <v>9</v>
      </c>
      <c r="P3958" s="55">
        <f t="shared" ca="1" si="13"/>
        <v>3.7089129044004111E+29</v>
      </c>
      <c r="Q3958" s="56">
        <f t="shared" ca="1" si="14"/>
        <v>9.643173551441069E+30</v>
      </c>
      <c r="R3958" s="57">
        <f t="shared" ca="1" si="15"/>
        <v>0</v>
      </c>
      <c r="S3958" s="8"/>
      <c r="T3958" s="8"/>
      <c r="U3958" s="8"/>
      <c r="V3958" s="8"/>
      <c r="W3958" s="8"/>
      <c r="X3958" s="8"/>
      <c r="Y3958" s="8"/>
      <c r="Z3958" s="8"/>
    </row>
    <row r="3959" spans="1:26" ht="15.75" customHeight="1">
      <c r="A3959" s="8"/>
      <c r="B3959" s="8"/>
      <c r="C3959" s="8"/>
      <c r="D3959" s="8"/>
      <c r="E3959" s="8"/>
      <c r="F3959" s="8"/>
      <c r="G3959" s="8"/>
      <c r="H3959" s="8"/>
      <c r="I3959" s="8"/>
      <c r="J3959" s="8"/>
      <c r="K3959" s="8"/>
      <c r="L3959" s="8"/>
      <c r="M3959" s="32"/>
      <c r="N3959" s="57" t="str">
        <f t="shared" si="17"/>
        <v/>
      </c>
      <c r="O3959" s="54">
        <f t="shared" ca="1" si="3"/>
        <v>24</v>
      </c>
      <c r="P3959" s="55">
        <f t="shared" ca="1" si="13"/>
        <v>3.8572694205764278E+29</v>
      </c>
      <c r="Q3959" s="56">
        <f t="shared" ca="1" si="14"/>
        <v>1.0028900493498712E+31</v>
      </c>
      <c r="R3959" s="57">
        <f t="shared" ca="1" si="15"/>
        <v>0</v>
      </c>
      <c r="S3959" s="8"/>
      <c r="T3959" s="8"/>
      <c r="U3959" s="8"/>
      <c r="V3959" s="8"/>
      <c r="W3959" s="8"/>
      <c r="X3959" s="8"/>
      <c r="Y3959" s="8"/>
      <c r="Z3959" s="8"/>
    </row>
    <row r="3960" spans="1:26" ht="15.75" customHeight="1">
      <c r="A3960" s="8"/>
      <c r="B3960" s="8"/>
      <c r="C3960" s="8"/>
      <c r="D3960" s="8"/>
      <c r="E3960" s="8"/>
      <c r="F3960" s="8"/>
      <c r="G3960" s="8"/>
      <c r="H3960" s="8"/>
      <c r="I3960" s="8"/>
      <c r="J3960" s="8"/>
      <c r="K3960" s="8"/>
      <c r="L3960" s="8"/>
      <c r="M3960" s="32"/>
      <c r="N3960" s="57" t="str">
        <f t="shared" si="17"/>
        <v/>
      </c>
      <c r="O3960" s="54">
        <f t="shared" ca="1" si="3"/>
        <v>85</v>
      </c>
      <c r="P3960" s="55">
        <f t="shared" ca="1" si="13"/>
        <v>-2.0057800986997424E+29</v>
      </c>
      <c r="Q3960" s="56">
        <f t="shared" ca="1" si="14"/>
        <v>9.8283224836287375E+30</v>
      </c>
      <c r="R3960" s="57">
        <f t="shared" ca="1" si="15"/>
        <v>1</v>
      </c>
      <c r="S3960" s="8"/>
      <c r="T3960" s="8"/>
      <c r="U3960" s="8"/>
      <c r="V3960" s="8"/>
      <c r="W3960" s="8"/>
      <c r="X3960" s="8"/>
      <c r="Y3960" s="8"/>
      <c r="Z3960" s="8"/>
    </row>
    <row r="3961" spans="1:26" ht="15.75" customHeight="1">
      <c r="A3961" s="8"/>
      <c r="B3961" s="8"/>
      <c r="C3961" s="8"/>
      <c r="D3961" s="8"/>
      <c r="E3961" s="8"/>
      <c r="F3961" s="8"/>
      <c r="G3961" s="8"/>
      <c r="H3961" s="8"/>
      <c r="I3961" s="8"/>
      <c r="J3961" s="8"/>
      <c r="K3961" s="8"/>
      <c r="L3961" s="8"/>
      <c r="M3961" s="32"/>
      <c r="N3961" s="57" t="str">
        <f t="shared" si="17"/>
        <v/>
      </c>
      <c r="O3961" s="54">
        <f t="shared" ca="1" si="3"/>
        <v>25</v>
      </c>
      <c r="P3961" s="55">
        <f t="shared" ca="1" si="13"/>
        <v>3.9313289934514954E+29</v>
      </c>
      <c r="Q3961" s="56">
        <f t="shared" ca="1" si="14"/>
        <v>1.0221455382973888E+31</v>
      </c>
      <c r="R3961" s="57">
        <f t="shared" ca="1" si="15"/>
        <v>0</v>
      </c>
      <c r="S3961" s="8"/>
      <c r="T3961" s="8"/>
      <c r="U3961" s="8"/>
      <c r="V3961" s="8"/>
      <c r="W3961" s="8"/>
      <c r="X3961" s="8"/>
      <c r="Y3961" s="8"/>
      <c r="Z3961" s="8"/>
    </row>
    <row r="3962" spans="1:26" ht="15.75" customHeight="1">
      <c r="A3962" s="8"/>
      <c r="B3962" s="8"/>
      <c r="C3962" s="8"/>
      <c r="D3962" s="8"/>
      <c r="E3962" s="8"/>
      <c r="F3962" s="8"/>
      <c r="G3962" s="8"/>
      <c r="H3962" s="8"/>
      <c r="I3962" s="8"/>
      <c r="J3962" s="8"/>
      <c r="K3962" s="8"/>
      <c r="L3962" s="8"/>
      <c r="M3962" s="32"/>
      <c r="N3962" s="57" t="str">
        <f t="shared" si="17"/>
        <v/>
      </c>
      <c r="O3962" s="54">
        <f t="shared" ca="1" si="3"/>
        <v>61</v>
      </c>
      <c r="P3962" s="55">
        <f t="shared" ca="1" si="13"/>
        <v>-2.0442910765947775E+29</v>
      </c>
      <c r="Q3962" s="56">
        <f t="shared" ca="1" si="14"/>
        <v>1.001702627531441E+31</v>
      </c>
      <c r="R3962" s="57">
        <f t="shared" ca="1" si="15"/>
        <v>1</v>
      </c>
      <c r="S3962" s="8"/>
      <c r="T3962" s="8"/>
      <c r="U3962" s="8"/>
      <c r="V3962" s="8"/>
      <c r="W3962" s="8"/>
      <c r="X3962" s="8"/>
      <c r="Y3962" s="8"/>
      <c r="Z3962" s="8"/>
    </row>
    <row r="3963" spans="1:26" ht="15.75" customHeight="1">
      <c r="A3963" s="8"/>
      <c r="B3963" s="8"/>
      <c r="C3963" s="8"/>
      <c r="D3963" s="8"/>
      <c r="E3963" s="8"/>
      <c r="F3963" s="8"/>
      <c r="G3963" s="8"/>
      <c r="H3963" s="8"/>
      <c r="I3963" s="8"/>
      <c r="J3963" s="8"/>
      <c r="K3963" s="8"/>
      <c r="L3963" s="8"/>
      <c r="M3963" s="32"/>
      <c r="N3963" s="57" t="str">
        <f t="shared" si="17"/>
        <v/>
      </c>
      <c r="O3963" s="54">
        <f t="shared" ca="1" si="3"/>
        <v>58</v>
      </c>
      <c r="P3963" s="55">
        <f t="shared" ca="1" si="13"/>
        <v>4.0068105101257641E+29</v>
      </c>
      <c r="Q3963" s="56">
        <f t="shared" ca="1" si="14"/>
        <v>1.0417707326326987E+31</v>
      </c>
      <c r="R3963" s="57">
        <f t="shared" ca="1" si="15"/>
        <v>0</v>
      </c>
      <c r="S3963" s="8"/>
      <c r="T3963" s="8"/>
      <c r="U3963" s="8"/>
      <c r="V3963" s="8"/>
      <c r="W3963" s="8"/>
      <c r="X3963" s="8"/>
      <c r="Y3963" s="8"/>
      <c r="Z3963" s="8"/>
    </row>
    <row r="3964" spans="1:26" ht="15.75" customHeight="1">
      <c r="A3964" s="8"/>
      <c r="B3964" s="8"/>
      <c r="C3964" s="8"/>
      <c r="D3964" s="8"/>
      <c r="E3964" s="8"/>
      <c r="F3964" s="8"/>
      <c r="G3964" s="8"/>
      <c r="H3964" s="8"/>
      <c r="I3964" s="8"/>
      <c r="J3964" s="8"/>
      <c r="K3964" s="8"/>
      <c r="L3964" s="8"/>
      <c r="M3964" s="32"/>
      <c r="N3964" s="57" t="str">
        <f t="shared" si="17"/>
        <v/>
      </c>
      <c r="O3964" s="54">
        <f t="shared" ca="1" si="3"/>
        <v>32</v>
      </c>
      <c r="P3964" s="55">
        <f t="shared" ca="1" si="13"/>
        <v>4.1670829305307949E+29</v>
      </c>
      <c r="Q3964" s="56">
        <f t="shared" ca="1" si="14"/>
        <v>1.0834415619380065E+31</v>
      </c>
      <c r="R3964" s="57">
        <f t="shared" ca="1" si="15"/>
        <v>0</v>
      </c>
      <c r="S3964" s="8"/>
      <c r="T3964" s="8"/>
      <c r="U3964" s="8"/>
      <c r="V3964" s="8"/>
      <c r="W3964" s="8"/>
      <c r="X3964" s="8"/>
      <c r="Y3964" s="8"/>
      <c r="Z3964" s="8"/>
    </row>
    <row r="3965" spans="1:26" ht="15.75" customHeight="1">
      <c r="A3965" s="8"/>
      <c r="B3965" s="8"/>
      <c r="C3965" s="8"/>
      <c r="D3965" s="8"/>
      <c r="E3965" s="8"/>
      <c r="F3965" s="8"/>
      <c r="G3965" s="8"/>
      <c r="H3965" s="8"/>
      <c r="I3965" s="8"/>
      <c r="J3965" s="8"/>
      <c r="K3965" s="8"/>
      <c r="L3965" s="8"/>
      <c r="M3965" s="32"/>
      <c r="N3965" s="57" t="str">
        <f t="shared" si="17"/>
        <v/>
      </c>
      <c r="O3965" s="54">
        <f t="shared" ca="1" si="3"/>
        <v>60</v>
      </c>
      <c r="P3965" s="55">
        <f t="shared" ca="1" si="13"/>
        <v>-2.1668831238760132E+29</v>
      </c>
      <c r="Q3965" s="56">
        <f t="shared" ca="1" si="14"/>
        <v>1.0617727306992465E+31</v>
      </c>
      <c r="R3965" s="57">
        <f t="shared" ca="1" si="15"/>
        <v>1</v>
      </c>
      <c r="S3965" s="8"/>
      <c r="T3965" s="8"/>
      <c r="U3965" s="8"/>
      <c r="V3965" s="8"/>
      <c r="W3965" s="8"/>
      <c r="X3965" s="8"/>
      <c r="Y3965" s="8"/>
      <c r="Z3965" s="8"/>
    </row>
    <row r="3966" spans="1:26" ht="15.75" customHeight="1">
      <c r="A3966" s="8"/>
      <c r="B3966" s="8"/>
      <c r="C3966" s="8"/>
      <c r="D3966" s="8"/>
      <c r="E3966" s="8"/>
      <c r="F3966" s="8"/>
      <c r="G3966" s="8"/>
      <c r="H3966" s="8"/>
      <c r="I3966" s="8"/>
      <c r="J3966" s="8"/>
      <c r="K3966" s="8"/>
      <c r="L3966" s="8"/>
      <c r="M3966" s="32"/>
      <c r="N3966" s="57" t="str">
        <f t="shared" si="17"/>
        <v/>
      </c>
      <c r="O3966" s="54">
        <f t="shared" ca="1" si="3"/>
        <v>99</v>
      </c>
      <c r="P3966" s="55">
        <f t="shared" ca="1" si="13"/>
        <v>-2.1235454613984931E+29</v>
      </c>
      <c r="Q3966" s="56">
        <f t="shared" ca="1" si="14"/>
        <v>1.0405372760852616E+31</v>
      </c>
      <c r="R3966" s="57">
        <f t="shared" ca="1" si="15"/>
        <v>2</v>
      </c>
      <c r="S3966" s="8"/>
      <c r="T3966" s="8"/>
      <c r="U3966" s="8"/>
      <c r="V3966" s="8"/>
      <c r="W3966" s="8"/>
      <c r="X3966" s="8"/>
      <c r="Y3966" s="8"/>
      <c r="Z3966" s="8"/>
    </row>
    <row r="3967" spans="1:26" ht="15.75" customHeight="1">
      <c r="A3967" s="8"/>
      <c r="B3967" s="8"/>
      <c r="C3967" s="8"/>
      <c r="D3967" s="8"/>
      <c r="E3967" s="8"/>
      <c r="F3967" s="8"/>
      <c r="G3967" s="8"/>
      <c r="H3967" s="8"/>
      <c r="I3967" s="8"/>
      <c r="J3967" s="8"/>
      <c r="K3967" s="8"/>
      <c r="L3967" s="8"/>
      <c r="M3967" s="32"/>
      <c r="N3967" s="57" t="str">
        <f t="shared" si="17"/>
        <v/>
      </c>
      <c r="O3967" s="54">
        <f t="shared" ca="1" si="3"/>
        <v>73</v>
      </c>
      <c r="P3967" s="55">
        <f t="shared" ca="1" si="13"/>
        <v>-2.0810745521705233E+29</v>
      </c>
      <c r="Q3967" s="56">
        <f t="shared" ca="1" si="14"/>
        <v>1.0197265305635564E+31</v>
      </c>
      <c r="R3967" s="57">
        <f t="shared" ca="1" si="15"/>
        <v>3</v>
      </c>
      <c r="S3967" s="8"/>
      <c r="T3967" s="8"/>
      <c r="U3967" s="8"/>
      <c r="V3967" s="8"/>
      <c r="W3967" s="8"/>
      <c r="X3967" s="8"/>
      <c r="Y3967" s="8"/>
      <c r="Z3967" s="8"/>
    </row>
    <row r="3968" spans="1:26" ht="15.75" customHeight="1">
      <c r="A3968" s="8"/>
      <c r="B3968" s="8"/>
      <c r="C3968" s="8"/>
      <c r="D3968" s="8"/>
      <c r="E3968" s="8"/>
      <c r="F3968" s="8"/>
      <c r="G3968" s="8"/>
      <c r="H3968" s="8"/>
      <c r="I3968" s="8"/>
      <c r="J3968" s="8"/>
      <c r="K3968" s="8"/>
      <c r="L3968" s="8"/>
      <c r="M3968" s="32"/>
      <c r="N3968" s="57" t="str">
        <f t="shared" si="17"/>
        <v/>
      </c>
      <c r="O3968" s="54">
        <f t="shared" ca="1" si="3"/>
        <v>71</v>
      </c>
      <c r="P3968" s="55">
        <f t="shared" ca="1" si="13"/>
        <v>-2.0394530611271131E+29</v>
      </c>
      <c r="Q3968" s="56">
        <f t="shared" ca="1" si="14"/>
        <v>9.9933199995228532E+30</v>
      </c>
      <c r="R3968" s="57">
        <f t="shared" ca="1" si="15"/>
        <v>4</v>
      </c>
      <c r="S3968" s="8"/>
      <c r="T3968" s="8"/>
      <c r="U3968" s="8"/>
      <c r="V3968" s="8"/>
      <c r="W3968" s="8"/>
      <c r="X3968" s="8"/>
      <c r="Y3968" s="8"/>
      <c r="Z3968" s="8"/>
    </row>
    <row r="3969" spans="1:26" ht="15.75" customHeight="1">
      <c r="A3969" s="8"/>
      <c r="B3969" s="8"/>
      <c r="C3969" s="8"/>
      <c r="D3969" s="8"/>
      <c r="E3969" s="8"/>
      <c r="F3969" s="8"/>
      <c r="G3969" s="8"/>
      <c r="H3969" s="8"/>
      <c r="I3969" s="8"/>
      <c r="J3969" s="8"/>
      <c r="K3969" s="8"/>
      <c r="L3969" s="8"/>
      <c r="M3969" s="32"/>
      <c r="N3969" s="57" t="str">
        <f t="shared" si="17"/>
        <v/>
      </c>
      <c r="O3969" s="54">
        <f t="shared" ca="1" si="3"/>
        <v>9</v>
      </c>
      <c r="P3969" s="55">
        <f t="shared" ca="1" si="13"/>
        <v>3.9973279998091413E+29</v>
      </c>
      <c r="Q3969" s="56">
        <f t="shared" ca="1" si="14"/>
        <v>1.0393052799503767E+31</v>
      </c>
      <c r="R3969" s="57">
        <f t="shared" ca="1" si="15"/>
        <v>0</v>
      </c>
      <c r="S3969" s="8"/>
      <c r="T3969" s="8"/>
      <c r="U3969" s="8"/>
      <c r="V3969" s="8"/>
      <c r="W3969" s="8"/>
      <c r="X3969" s="8"/>
      <c r="Y3969" s="8"/>
      <c r="Z3969" s="8"/>
    </row>
    <row r="3970" spans="1:26" ht="15.75" customHeight="1">
      <c r="A3970" s="8"/>
      <c r="B3970" s="8"/>
      <c r="C3970" s="8"/>
      <c r="D3970" s="8"/>
      <c r="E3970" s="8"/>
      <c r="F3970" s="8"/>
      <c r="G3970" s="8"/>
      <c r="H3970" s="8"/>
      <c r="I3970" s="8"/>
      <c r="J3970" s="8"/>
      <c r="K3970" s="8"/>
      <c r="L3970" s="8"/>
      <c r="M3970" s="32"/>
      <c r="N3970" s="57" t="str">
        <f t="shared" si="17"/>
        <v/>
      </c>
      <c r="O3970" s="54">
        <f t="shared" ca="1" si="3"/>
        <v>33</v>
      </c>
      <c r="P3970" s="55">
        <f t="shared" ca="1" si="13"/>
        <v>4.157221119801507E+29</v>
      </c>
      <c r="Q3970" s="56">
        <f t="shared" ca="1" si="14"/>
        <v>1.0808774911483917E+31</v>
      </c>
      <c r="R3970" s="57">
        <f t="shared" ca="1" si="15"/>
        <v>0</v>
      </c>
      <c r="S3970" s="8"/>
      <c r="T3970" s="8"/>
      <c r="U3970" s="8"/>
      <c r="V3970" s="8"/>
      <c r="W3970" s="8"/>
      <c r="X3970" s="8"/>
      <c r="Y3970" s="8"/>
      <c r="Z3970" s="8"/>
    </row>
    <row r="3971" spans="1:26" ht="15.75" customHeight="1">
      <c r="A3971" s="8"/>
      <c r="B3971" s="8"/>
      <c r="C3971" s="8"/>
      <c r="D3971" s="8"/>
      <c r="E3971" s="8"/>
      <c r="F3971" s="8"/>
      <c r="G3971" s="8"/>
      <c r="H3971" s="8"/>
      <c r="I3971" s="8"/>
      <c r="J3971" s="8"/>
      <c r="K3971" s="8"/>
      <c r="L3971" s="8"/>
      <c r="M3971" s="32"/>
      <c r="N3971" s="57" t="str">
        <f t="shared" si="17"/>
        <v/>
      </c>
      <c r="O3971" s="54">
        <f t="shared" ca="1" si="3"/>
        <v>19</v>
      </c>
      <c r="P3971" s="55">
        <f t="shared" ca="1" si="13"/>
        <v>4.323509964593567E+29</v>
      </c>
      <c r="Q3971" s="56">
        <f t="shared" ca="1" si="14"/>
        <v>1.1241125907943273E+31</v>
      </c>
      <c r="R3971" s="57">
        <f t="shared" ca="1" si="15"/>
        <v>0</v>
      </c>
      <c r="S3971" s="8"/>
      <c r="T3971" s="8"/>
      <c r="U3971" s="8"/>
      <c r="V3971" s="8"/>
      <c r="W3971" s="8"/>
      <c r="X3971" s="8"/>
      <c r="Y3971" s="8"/>
      <c r="Z3971" s="8"/>
    </row>
    <row r="3972" spans="1:26" ht="15.75" customHeight="1">
      <c r="A3972" s="8"/>
      <c r="B3972" s="8"/>
      <c r="C3972" s="8"/>
      <c r="D3972" s="8"/>
      <c r="E3972" s="8"/>
      <c r="F3972" s="8"/>
      <c r="G3972" s="8"/>
      <c r="H3972" s="8"/>
      <c r="I3972" s="8"/>
      <c r="J3972" s="8"/>
      <c r="K3972" s="8"/>
      <c r="L3972" s="8"/>
      <c r="M3972" s="32"/>
      <c r="N3972" s="57" t="str">
        <f t="shared" si="17"/>
        <v/>
      </c>
      <c r="O3972" s="54">
        <f t="shared" ca="1" si="3"/>
        <v>51</v>
      </c>
      <c r="P3972" s="55">
        <f t="shared" ca="1" si="13"/>
        <v>4.4964503631773094E+29</v>
      </c>
      <c r="Q3972" s="56">
        <f t="shared" ca="1" si="14"/>
        <v>1.1690770944261005E+31</v>
      </c>
      <c r="R3972" s="57">
        <f t="shared" ca="1" si="15"/>
        <v>0</v>
      </c>
      <c r="S3972" s="8"/>
      <c r="T3972" s="8"/>
      <c r="U3972" s="8"/>
      <c r="V3972" s="8"/>
      <c r="W3972" s="8"/>
      <c r="X3972" s="8"/>
      <c r="Y3972" s="8"/>
      <c r="Z3972" s="8"/>
    </row>
    <row r="3973" spans="1:26" ht="15.75" customHeight="1">
      <c r="A3973" s="8"/>
      <c r="B3973" s="8"/>
      <c r="C3973" s="8"/>
      <c r="D3973" s="8"/>
      <c r="E3973" s="8"/>
      <c r="F3973" s="8"/>
      <c r="G3973" s="8"/>
      <c r="H3973" s="8"/>
      <c r="I3973" s="8"/>
      <c r="J3973" s="8"/>
      <c r="K3973" s="8"/>
      <c r="L3973" s="8"/>
      <c r="M3973" s="32"/>
      <c r="N3973" s="57" t="str">
        <f t="shared" si="17"/>
        <v/>
      </c>
      <c r="O3973" s="54">
        <f t="shared" ca="1" si="3"/>
        <v>1</v>
      </c>
      <c r="P3973" s="55">
        <f t="shared" ca="1" si="13"/>
        <v>4.6763083777044017E+29</v>
      </c>
      <c r="Q3973" s="56">
        <f t="shared" ca="1" si="14"/>
        <v>1.2158401782031446E+31</v>
      </c>
      <c r="R3973" s="57">
        <f t="shared" ca="1" si="15"/>
        <v>0</v>
      </c>
      <c r="S3973" s="8"/>
      <c r="T3973" s="8"/>
      <c r="U3973" s="8"/>
      <c r="V3973" s="8"/>
      <c r="W3973" s="8"/>
      <c r="X3973" s="8"/>
      <c r="Y3973" s="8"/>
      <c r="Z3973" s="8"/>
    </row>
    <row r="3974" spans="1:26" ht="15.75" customHeight="1">
      <c r="A3974" s="8"/>
      <c r="B3974" s="8"/>
      <c r="C3974" s="8"/>
      <c r="D3974" s="8"/>
      <c r="E3974" s="8"/>
      <c r="F3974" s="8"/>
      <c r="G3974" s="8"/>
      <c r="H3974" s="8"/>
      <c r="I3974" s="8"/>
      <c r="J3974" s="8"/>
      <c r="K3974" s="8"/>
      <c r="L3974" s="8"/>
      <c r="M3974" s="32"/>
      <c r="N3974" s="57" t="str">
        <f t="shared" si="17"/>
        <v/>
      </c>
      <c r="O3974" s="54">
        <f t="shared" ca="1" si="3"/>
        <v>5</v>
      </c>
      <c r="P3974" s="55">
        <f t="shared" ca="1" si="13"/>
        <v>4.8633607128125786E+29</v>
      </c>
      <c r="Q3974" s="56">
        <f t="shared" ca="1" si="14"/>
        <v>1.2644737853312705E+31</v>
      </c>
      <c r="R3974" s="57">
        <f t="shared" ca="1" si="15"/>
        <v>0</v>
      </c>
      <c r="S3974" s="8"/>
      <c r="T3974" s="8"/>
      <c r="U3974" s="8"/>
      <c r="V3974" s="8"/>
      <c r="W3974" s="8"/>
      <c r="X3974" s="8"/>
      <c r="Y3974" s="8"/>
      <c r="Z3974" s="8"/>
    </row>
    <row r="3975" spans="1:26" ht="15.75" customHeight="1">
      <c r="A3975" s="8"/>
      <c r="B3975" s="8"/>
      <c r="C3975" s="8"/>
      <c r="D3975" s="8"/>
      <c r="E3975" s="8"/>
      <c r="F3975" s="8"/>
      <c r="G3975" s="8"/>
      <c r="H3975" s="8"/>
      <c r="I3975" s="8"/>
      <c r="J3975" s="8"/>
      <c r="K3975" s="8"/>
      <c r="L3975" s="8"/>
      <c r="M3975" s="32"/>
      <c r="N3975" s="57" t="str">
        <f t="shared" si="17"/>
        <v/>
      </c>
      <c r="O3975" s="54">
        <f t="shared" ca="1" si="3"/>
        <v>97</v>
      </c>
      <c r="P3975" s="55">
        <f t="shared" ca="1" si="13"/>
        <v>-2.5289475706625411E+29</v>
      </c>
      <c r="Q3975" s="56">
        <f t="shared" ca="1" si="14"/>
        <v>1.2391843096246451E+31</v>
      </c>
      <c r="R3975" s="57">
        <f t="shared" ca="1" si="15"/>
        <v>1</v>
      </c>
      <c r="S3975" s="8"/>
      <c r="T3975" s="8"/>
      <c r="U3975" s="8"/>
      <c r="V3975" s="8"/>
      <c r="W3975" s="8"/>
      <c r="X3975" s="8"/>
      <c r="Y3975" s="8"/>
      <c r="Z3975" s="8"/>
    </row>
    <row r="3976" spans="1:26" ht="15.75" customHeight="1">
      <c r="A3976" s="8"/>
      <c r="B3976" s="8"/>
      <c r="C3976" s="8"/>
      <c r="D3976" s="8"/>
      <c r="E3976" s="8"/>
      <c r="F3976" s="8"/>
      <c r="G3976" s="8"/>
      <c r="H3976" s="8"/>
      <c r="I3976" s="8"/>
      <c r="J3976" s="8"/>
      <c r="K3976" s="8"/>
      <c r="L3976" s="8"/>
      <c r="M3976" s="32"/>
      <c r="N3976" s="57" t="str">
        <f t="shared" si="17"/>
        <v/>
      </c>
      <c r="O3976" s="54">
        <f t="shared" ca="1" si="3"/>
        <v>50</v>
      </c>
      <c r="P3976" s="55">
        <f t="shared" ca="1" si="13"/>
        <v>4.9567372384985804E+29</v>
      </c>
      <c r="Q3976" s="56">
        <f t="shared" ca="1" si="14"/>
        <v>1.288751682009631E+31</v>
      </c>
      <c r="R3976" s="57">
        <f t="shared" ca="1" si="15"/>
        <v>0</v>
      </c>
      <c r="S3976" s="8"/>
      <c r="T3976" s="8"/>
      <c r="U3976" s="8"/>
      <c r="V3976" s="8"/>
      <c r="W3976" s="8"/>
      <c r="X3976" s="8"/>
      <c r="Y3976" s="8"/>
      <c r="Z3976" s="8"/>
    </row>
    <row r="3977" spans="1:26" ht="15.75" customHeight="1">
      <c r="A3977" s="8"/>
      <c r="B3977" s="8"/>
      <c r="C3977" s="8"/>
      <c r="D3977" s="8"/>
      <c r="E3977" s="8"/>
      <c r="F3977" s="8"/>
      <c r="G3977" s="8"/>
      <c r="H3977" s="8"/>
      <c r="I3977" s="8"/>
      <c r="J3977" s="8"/>
      <c r="K3977" s="8"/>
      <c r="L3977" s="8"/>
      <c r="M3977" s="32"/>
      <c r="N3977" s="57" t="str">
        <f t="shared" si="17"/>
        <v/>
      </c>
      <c r="O3977" s="54">
        <f t="shared" ca="1" si="3"/>
        <v>76</v>
      </c>
      <c r="P3977" s="55">
        <f t="shared" ca="1" si="13"/>
        <v>-2.5775033640192623E+29</v>
      </c>
      <c r="Q3977" s="56">
        <f t="shared" ca="1" si="14"/>
        <v>1.2629766483694385E+31</v>
      </c>
      <c r="R3977" s="57">
        <f t="shared" ca="1" si="15"/>
        <v>1</v>
      </c>
      <c r="S3977" s="8"/>
      <c r="T3977" s="8"/>
      <c r="U3977" s="8"/>
      <c r="V3977" s="8"/>
      <c r="W3977" s="8"/>
      <c r="X3977" s="8"/>
      <c r="Y3977" s="8"/>
      <c r="Z3977" s="8"/>
    </row>
    <row r="3978" spans="1:26" ht="15.75" customHeight="1">
      <c r="A3978" s="8"/>
      <c r="B3978" s="8"/>
      <c r="C3978" s="8"/>
      <c r="D3978" s="8"/>
      <c r="E3978" s="8"/>
      <c r="F3978" s="8"/>
      <c r="G3978" s="8"/>
      <c r="H3978" s="8"/>
      <c r="I3978" s="8"/>
      <c r="J3978" s="8"/>
      <c r="K3978" s="8"/>
      <c r="L3978" s="8"/>
      <c r="M3978" s="32"/>
      <c r="N3978" s="57" t="str">
        <f t="shared" si="17"/>
        <v/>
      </c>
      <c r="O3978" s="54">
        <f t="shared" ca="1" si="3"/>
        <v>86</v>
      </c>
      <c r="P3978" s="55">
        <f t="shared" ca="1" si="13"/>
        <v>-2.5259532967388769E+29</v>
      </c>
      <c r="Q3978" s="56">
        <f t="shared" ca="1" si="14"/>
        <v>1.2377171154020497E+31</v>
      </c>
      <c r="R3978" s="57">
        <f t="shared" ca="1" si="15"/>
        <v>2</v>
      </c>
      <c r="S3978" s="8"/>
      <c r="T3978" s="8"/>
      <c r="U3978" s="8"/>
      <c r="V3978" s="8"/>
      <c r="W3978" s="8"/>
      <c r="X3978" s="8"/>
      <c r="Y3978" s="8"/>
      <c r="Z3978" s="8"/>
    </row>
    <row r="3979" spans="1:26" ht="15.75" customHeight="1">
      <c r="A3979" s="8"/>
      <c r="B3979" s="8"/>
      <c r="C3979" s="8"/>
      <c r="D3979" s="8"/>
      <c r="E3979" s="8"/>
      <c r="F3979" s="8"/>
      <c r="G3979" s="8"/>
      <c r="H3979" s="8"/>
      <c r="I3979" s="8"/>
      <c r="J3979" s="8"/>
      <c r="K3979" s="8"/>
      <c r="L3979" s="8"/>
      <c r="M3979" s="32"/>
      <c r="N3979" s="57" t="str">
        <f t="shared" si="17"/>
        <v/>
      </c>
      <c r="O3979" s="54">
        <f t="shared" ca="1" si="3"/>
        <v>39</v>
      </c>
      <c r="P3979" s="55">
        <f t="shared" ca="1" si="13"/>
        <v>4.9508684616081986E+29</v>
      </c>
      <c r="Q3979" s="56">
        <f t="shared" ca="1" si="14"/>
        <v>1.2872258000181316E+31</v>
      </c>
      <c r="R3979" s="57">
        <f t="shared" ca="1" si="15"/>
        <v>0</v>
      </c>
      <c r="S3979" s="8"/>
      <c r="T3979" s="8"/>
      <c r="U3979" s="8"/>
      <c r="V3979" s="8"/>
      <c r="W3979" s="8"/>
      <c r="X3979" s="8"/>
      <c r="Y3979" s="8"/>
      <c r="Z3979" s="8"/>
    </row>
    <row r="3980" spans="1:26" ht="15.75" customHeight="1">
      <c r="A3980" s="8"/>
      <c r="B3980" s="8"/>
      <c r="C3980" s="8"/>
      <c r="D3980" s="8"/>
      <c r="E3980" s="8"/>
      <c r="F3980" s="8"/>
      <c r="G3980" s="8"/>
      <c r="H3980" s="8"/>
      <c r="I3980" s="8"/>
      <c r="J3980" s="8"/>
      <c r="K3980" s="8"/>
      <c r="L3980" s="8"/>
      <c r="M3980" s="32"/>
      <c r="N3980" s="57" t="str">
        <f t="shared" si="17"/>
        <v/>
      </c>
      <c r="O3980" s="54">
        <f t="shared" ca="1" si="3"/>
        <v>36</v>
      </c>
      <c r="P3980" s="55">
        <f t="shared" ca="1" si="13"/>
        <v>5.1489032000725266E+29</v>
      </c>
      <c r="Q3980" s="56">
        <f t="shared" ca="1" si="14"/>
        <v>1.338714832018857E+31</v>
      </c>
      <c r="R3980" s="57">
        <f t="shared" ca="1" si="15"/>
        <v>0</v>
      </c>
      <c r="S3980" s="8"/>
      <c r="T3980" s="8"/>
      <c r="U3980" s="8"/>
      <c r="V3980" s="8"/>
      <c r="W3980" s="8"/>
      <c r="X3980" s="8"/>
      <c r="Y3980" s="8"/>
      <c r="Z3980" s="8"/>
    </row>
    <row r="3981" spans="1:26" ht="15.75" customHeight="1">
      <c r="A3981" s="8"/>
      <c r="B3981" s="8"/>
      <c r="C3981" s="8"/>
      <c r="D3981" s="8"/>
      <c r="E3981" s="8"/>
      <c r="F3981" s="8"/>
      <c r="G3981" s="8"/>
      <c r="H3981" s="8"/>
      <c r="I3981" s="8"/>
      <c r="J3981" s="8"/>
      <c r="K3981" s="8"/>
      <c r="L3981" s="8"/>
      <c r="M3981" s="32"/>
      <c r="N3981" s="57" t="str">
        <f t="shared" si="17"/>
        <v/>
      </c>
      <c r="O3981" s="54">
        <f t="shared" ca="1" si="3"/>
        <v>4</v>
      </c>
      <c r="P3981" s="55">
        <f t="shared" ca="1" si="13"/>
        <v>5.354859328075428E+29</v>
      </c>
      <c r="Q3981" s="56">
        <f t="shared" ca="1" si="14"/>
        <v>1.3922634252996112E+31</v>
      </c>
      <c r="R3981" s="57">
        <f t="shared" ca="1" si="15"/>
        <v>0</v>
      </c>
      <c r="S3981" s="8"/>
      <c r="T3981" s="8"/>
      <c r="U3981" s="8"/>
      <c r="V3981" s="8"/>
      <c r="W3981" s="8"/>
      <c r="X3981" s="8"/>
      <c r="Y3981" s="8"/>
      <c r="Z3981" s="8"/>
    </row>
    <row r="3982" spans="1:26" ht="15.75" customHeight="1">
      <c r="A3982" s="8"/>
      <c r="B3982" s="8"/>
      <c r="C3982" s="8"/>
      <c r="D3982" s="8"/>
      <c r="E3982" s="8"/>
      <c r="F3982" s="8"/>
      <c r="G3982" s="8"/>
      <c r="H3982" s="8"/>
      <c r="I3982" s="8"/>
      <c r="J3982" s="8"/>
      <c r="K3982" s="8"/>
      <c r="L3982" s="8"/>
      <c r="M3982" s="32"/>
      <c r="N3982" s="57" t="str">
        <f t="shared" si="17"/>
        <v/>
      </c>
      <c r="O3982" s="54">
        <f t="shared" ca="1" si="3"/>
        <v>41</v>
      </c>
      <c r="P3982" s="55">
        <f t="shared" ca="1" si="13"/>
        <v>5.5690537011984448E+29</v>
      </c>
      <c r="Q3982" s="56">
        <f t="shared" ca="1" si="14"/>
        <v>1.4479539623115955E+31</v>
      </c>
      <c r="R3982" s="57">
        <f t="shared" ca="1" si="15"/>
        <v>0</v>
      </c>
      <c r="S3982" s="8"/>
      <c r="T3982" s="8"/>
      <c r="U3982" s="8"/>
      <c r="V3982" s="8"/>
      <c r="W3982" s="8"/>
      <c r="X3982" s="8"/>
      <c r="Y3982" s="8"/>
      <c r="Z3982" s="8"/>
    </row>
    <row r="3983" spans="1:26" ht="15.75" customHeight="1">
      <c r="A3983" s="8"/>
      <c r="B3983" s="8"/>
      <c r="C3983" s="8"/>
      <c r="D3983" s="8"/>
      <c r="E3983" s="8"/>
      <c r="F3983" s="8"/>
      <c r="G3983" s="8"/>
      <c r="H3983" s="8"/>
      <c r="I3983" s="8"/>
      <c r="J3983" s="8"/>
      <c r="K3983" s="8"/>
      <c r="L3983" s="8"/>
      <c r="M3983" s="32"/>
      <c r="N3983" s="57" t="str">
        <f t="shared" si="17"/>
        <v/>
      </c>
      <c r="O3983" s="54">
        <f t="shared" ca="1" si="3"/>
        <v>42</v>
      </c>
      <c r="P3983" s="55">
        <f t="shared" ca="1" si="13"/>
        <v>5.7918158492463823E+29</v>
      </c>
      <c r="Q3983" s="56">
        <f t="shared" ca="1" si="14"/>
        <v>1.5058721208040595E+31</v>
      </c>
      <c r="R3983" s="57">
        <f t="shared" ca="1" si="15"/>
        <v>0</v>
      </c>
      <c r="S3983" s="8"/>
      <c r="T3983" s="8"/>
      <c r="U3983" s="8"/>
      <c r="V3983" s="8"/>
      <c r="W3983" s="8"/>
      <c r="X3983" s="8"/>
      <c r="Y3983" s="8"/>
      <c r="Z3983" s="8"/>
    </row>
    <row r="3984" spans="1:26" ht="15.75" customHeight="1">
      <c r="A3984" s="8"/>
      <c r="B3984" s="8"/>
      <c r="C3984" s="8"/>
      <c r="D3984" s="8"/>
      <c r="E3984" s="8"/>
      <c r="F3984" s="8"/>
      <c r="G3984" s="8"/>
      <c r="H3984" s="8"/>
      <c r="I3984" s="8"/>
      <c r="J3984" s="8"/>
      <c r="K3984" s="8"/>
      <c r="L3984" s="8"/>
      <c r="M3984" s="32"/>
      <c r="N3984" s="57" t="str">
        <f t="shared" si="17"/>
        <v/>
      </c>
      <c r="O3984" s="54">
        <f t="shared" ca="1" si="3"/>
        <v>4</v>
      </c>
      <c r="P3984" s="55">
        <f t="shared" ca="1" si="13"/>
        <v>6.0234884832162379E+29</v>
      </c>
      <c r="Q3984" s="56">
        <f t="shared" ca="1" si="14"/>
        <v>1.5661070056362218E+31</v>
      </c>
      <c r="R3984" s="57">
        <f t="shared" ca="1" si="15"/>
        <v>0</v>
      </c>
      <c r="S3984" s="8"/>
      <c r="T3984" s="8"/>
      <c r="U3984" s="8"/>
      <c r="V3984" s="8"/>
      <c r="W3984" s="8"/>
      <c r="X3984" s="8"/>
      <c r="Y3984" s="8"/>
      <c r="Z3984" s="8"/>
    </row>
    <row r="3985" spans="1:26" ht="15.75" customHeight="1">
      <c r="A3985" s="8"/>
      <c r="B3985" s="8"/>
      <c r="C3985" s="8"/>
      <c r="D3985" s="8"/>
      <c r="E3985" s="8"/>
      <c r="F3985" s="8"/>
      <c r="G3985" s="8"/>
      <c r="H3985" s="8"/>
      <c r="I3985" s="8"/>
      <c r="J3985" s="8"/>
      <c r="K3985" s="8"/>
      <c r="L3985" s="8"/>
      <c r="M3985" s="32"/>
      <c r="N3985" s="57" t="str">
        <f t="shared" si="17"/>
        <v/>
      </c>
      <c r="O3985" s="54">
        <f t="shared" ca="1" si="3"/>
        <v>91</v>
      </c>
      <c r="P3985" s="55">
        <f t="shared" ca="1" si="13"/>
        <v>-3.1322140112724438E+29</v>
      </c>
      <c r="Q3985" s="56">
        <f t="shared" ca="1" si="14"/>
        <v>1.5347848655234975E+31</v>
      </c>
      <c r="R3985" s="57">
        <f t="shared" ca="1" si="15"/>
        <v>1</v>
      </c>
      <c r="S3985" s="8"/>
      <c r="T3985" s="8"/>
      <c r="U3985" s="8"/>
      <c r="V3985" s="8"/>
      <c r="W3985" s="8"/>
      <c r="X3985" s="8"/>
      <c r="Y3985" s="8"/>
      <c r="Z3985" s="8"/>
    </row>
    <row r="3986" spans="1:26" ht="15.75" customHeight="1">
      <c r="A3986" s="8"/>
      <c r="B3986" s="8"/>
      <c r="C3986" s="8"/>
      <c r="D3986" s="8"/>
      <c r="E3986" s="8"/>
      <c r="F3986" s="8"/>
      <c r="G3986" s="8"/>
      <c r="H3986" s="8"/>
      <c r="I3986" s="8"/>
      <c r="J3986" s="8"/>
      <c r="K3986" s="8"/>
      <c r="L3986" s="8"/>
      <c r="M3986" s="32"/>
      <c r="N3986" s="57" t="str">
        <f t="shared" si="17"/>
        <v/>
      </c>
      <c r="O3986" s="54">
        <f t="shared" ca="1" si="3"/>
        <v>35</v>
      </c>
      <c r="P3986" s="55">
        <f t="shared" ca="1" si="13"/>
        <v>6.13913946209399E+29</v>
      </c>
      <c r="Q3986" s="56">
        <f t="shared" ca="1" si="14"/>
        <v>1.5961762601444374E+31</v>
      </c>
      <c r="R3986" s="57">
        <f t="shared" ca="1" si="15"/>
        <v>0</v>
      </c>
      <c r="S3986" s="8"/>
      <c r="T3986" s="8"/>
      <c r="U3986" s="8"/>
      <c r="V3986" s="8"/>
      <c r="W3986" s="8"/>
      <c r="X3986" s="8"/>
      <c r="Y3986" s="8"/>
      <c r="Z3986" s="8"/>
    </row>
    <row r="3987" spans="1:26" ht="15.75" customHeight="1">
      <c r="A3987" s="8"/>
      <c r="B3987" s="8"/>
      <c r="C3987" s="8"/>
      <c r="D3987" s="8"/>
      <c r="E3987" s="8"/>
      <c r="F3987" s="8"/>
      <c r="G3987" s="8"/>
      <c r="H3987" s="8"/>
      <c r="I3987" s="8"/>
      <c r="J3987" s="8"/>
      <c r="K3987" s="8"/>
      <c r="L3987" s="8"/>
      <c r="M3987" s="32"/>
      <c r="N3987" s="57" t="str">
        <f t="shared" si="17"/>
        <v/>
      </c>
      <c r="O3987" s="54">
        <f t="shared" ca="1" si="3"/>
        <v>81</v>
      </c>
      <c r="P3987" s="55">
        <f t="shared" ca="1" si="13"/>
        <v>-3.192352520288875E+29</v>
      </c>
      <c r="Q3987" s="56">
        <f t="shared" ca="1" si="14"/>
        <v>1.5642527349415487E+31</v>
      </c>
      <c r="R3987" s="57">
        <f t="shared" ca="1" si="15"/>
        <v>1</v>
      </c>
      <c r="S3987" s="8"/>
      <c r="T3987" s="8"/>
      <c r="U3987" s="8"/>
      <c r="V3987" s="8"/>
      <c r="W3987" s="8"/>
      <c r="X3987" s="8"/>
      <c r="Y3987" s="8"/>
      <c r="Z3987" s="8"/>
    </row>
    <row r="3988" spans="1:26" ht="15.75" customHeight="1">
      <c r="A3988" s="8"/>
      <c r="B3988" s="8"/>
      <c r="C3988" s="8"/>
      <c r="D3988" s="8"/>
      <c r="E3988" s="8"/>
      <c r="F3988" s="8"/>
      <c r="G3988" s="8"/>
      <c r="H3988" s="8"/>
      <c r="I3988" s="8"/>
      <c r="J3988" s="8"/>
      <c r="K3988" s="8"/>
      <c r="L3988" s="8"/>
      <c r="M3988" s="32"/>
      <c r="N3988" s="57" t="str">
        <f t="shared" si="17"/>
        <v/>
      </c>
      <c r="O3988" s="54">
        <f t="shared" ca="1" si="3"/>
        <v>91</v>
      </c>
      <c r="P3988" s="55">
        <f t="shared" ca="1" si="13"/>
        <v>-3.1285054698830974E+29</v>
      </c>
      <c r="Q3988" s="56">
        <f t="shared" ca="1" si="14"/>
        <v>1.5329676802427178E+31</v>
      </c>
      <c r="R3988" s="57">
        <f t="shared" ca="1" si="15"/>
        <v>2</v>
      </c>
      <c r="S3988" s="8"/>
      <c r="T3988" s="8"/>
      <c r="U3988" s="8"/>
      <c r="V3988" s="8"/>
      <c r="W3988" s="8"/>
      <c r="X3988" s="8"/>
      <c r="Y3988" s="8"/>
      <c r="Z3988" s="8"/>
    </row>
    <row r="3989" spans="1:26" ht="15.75" customHeight="1">
      <c r="A3989" s="8"/>
      <c r="B3989" s="8"/>
      <c r="C3989" s="8"/>
      <c r="D3989" s="8"/>
      <c r="E3989" s="8"/>
      <c r="F3989" s="8"/>
      <c r="G3989" s="8"/>
      <c r="H3989" s="8"/>
      <c r="I3989" s="8"/>
      <c r="J3989" s="8"/>
      <c r="K3989" s="8"/>
      <c r="L3989" s="8"/>
      <c r="M3989" s="32"/>
      <c r="N3989" s="57" t="str">
        <f t="shared" si="17"/>
        <v/>
      </c>
      <c r="O3989" s="54">
        <f t="shared" ca="1" si="3"/>
        <v>55</v>
      </c>
      <c r="P3989" s="55">
        <f t="shared" ca="1" si="13"/>
        <v>6.1318707209708715E+29</v>
      </c>
      <c r="Q3989" s="56">
        <f t="shared" ca="1" si="14"/>
        <v>1.5942863874524266E+31</v>
      </c>
      <c r="R3989" s="57">
        <f t="shared" ca="1" si="15"/>
        <v>0</v>
      </c>
      <c r="S3989" s="8"/>
      <c r="T3989" s="8"/>
      <c r="U3989" s="8"/>
      <c r="V3989" s="8"/>
      <c r="W3989" s="8"/>
      <c r="X3989" s="8"/>
      <c r="Y3989" s="8"/>
      <c r="Z3989" s="8"/>
    </row>
    <row r="3990" spans="1:26" ht="15.75" customHeight="1">
      <c r="A3990" s="8"/>
      <c r="B3990" s="8"/>
      <c r="C3990" s="8"/>
      <c r="D3990" s="8"/>
      <c r="E3990" s="8"/>
      <c r="F3990" s="8"/>
      <c r="G3990" s="8"/>
      <c r="H3990" s="8"/>
      <c r="I3990" s="8"/>
      <c r="J3990" s="8"/>
      <c r="K3990" s="8"/>
      <c r="L3990" s="8"/>
      <c r="M3990" s="32"/>
      <c r="N3990" s="57" t="str">
        <f t="shared" si="17"/>
        <v/>
      </c>
      <c r="O3990" s="54">
        <f t="shared" ca="1" si="3"/>
        <v>92</v>
      </c>
      <c r="P3990" s="55">
        <f t="shared" ca="1" si="13"/>
        <v>-3.1885727749048532E+29</v>
      </c>
      <c r="Q3990" s="56">
        <f t="shared" ca="1" si="14"/>
        <v>1.562400659703378E+31</v>
      </c>
      <c r="R3990" s="57">
        <f t="shared" ca="1" si="15"/>
        <v>1</v>
      </c>
      <c r="S3990" s="8"/>
      <c r="T3990" s="8"/>
      <c r="U3990" s="8"/>
      <c r="V3990" s="8"/>
      <c r="W3990" s="8"/>
      <c r="X3990" s="8"/>
      <c r="Y3990" s="8"/>
      <c r="Z3990" s="8"/>
    </row>
    <row r="3991" spans="1:26" ht="15.75" customHeight="1">
      <c r="A3991" s="8"/>
      <c r="B3991" s="8"/>
      <c r="C3991" s="8"/>
      <c r="D3991" s="8"/>
      <c r="E3991" s="8"/>
      <c r="F3991" s="8"/>
      <c r="G3991" s="8"/>
      <c r="H3991" s="8"/>
      <c r="I3991" s="8"/>
      <c r="J3991" s="8"/>
      <c r="K3991" s="8"/>
      <c r="L3991" s="8"/>
      <c r="M3991" s="32"/>
      <c r="N3991" s="57" t="str">
        <f t="shared" si="17"/>
        <v/>
      </c>
      <c r="O3991" s="54">
        <f t="shared" ca="1" si="3"/>
        <v>92</v>
      </c>
      <c r="P3991" s="55">
        <f t="shared" ca="1" si="13"/>
        <v>-3.1248013194067559E+29</v>
      </c>
      <c r="Q3991" s="56">
        <f t="shared" ca="1" si="14"/>
        <v>1.5311526465093104E+31</v>
      </c>
      <c r="R3991" s="57">
        <f t="shared" ca="1" si="15"/>
        <v>2</v>
      </c>
      <c r="S3991" s="8"/>
      <c r="T3991" s="8"/>
      <c r="U3991" s="8"/>
      <c r="V3991" s="8"/>
      <c r="W3991" s="8"/>
      <c r="X3991" s="8"/>
      <c r="Y3991" s="8"/>
      <c r="Z3991" s="8"/>
    </row>
    <row r="3992" spans="1:26" ht="15.75" customHeight="1">
      <c r="A3992" s="8"/>
      <c r="B3992" s="8"/>
      <c r="C3992" s="8"/>
      <c r="D3992" s="8"/>
      <c r="E3992" s="8"/>
      <c r="F3992" s="8"/>
      <c r="G3992" s="8"/>
      <c r="H3992" s="8"/>
      <c r="I3992" s="8"/>
      <c r="J3992" s="8"/>
      <c r="K3992" s="8"/>
      <c r="L3992" s="8"/>
      <c r="M3992" s="32"/>
      <c r="N3992" s="57" t="str">
        <f t="shared" si="17"/>
        <v/>
      </c>
      <c r="O3992" s="54">
        <f t="shared" ca="1" si="3"/>
        <v>41</v>
      </c>
      <c r="P3992" s="55">
        <f t="shared" ca="1" si="13"/>
        <v>6.1246105860372422E+29</v>
      </c>
      <c r="Q3992" s="56">
        <f t="shared" ca="1" si="14"/>
        <v>1.5923987523696829E+31</v>
      </c>
      <c r="R3992" s="57">
        <f t="shared" ca="1" si="15"/>
        <v>0</v>
      </c>
      <c r="S3992" s="8"/>
      <c r="T3992" s="8"/>
      <c r="U3992" s="8"/>
      <c r="V3992" s="8"/>
      <c r="W3992" s="8"/>
      <c r="X3992" s="8"/>
      <c r="Y3992" s="8"/>
      <c r="Z3992" s="8"/>
    </row>
    <row r="3993" spans="1:26" ht="15.75" customHeight="1">
      <c r="A3993" s="8"/>
      <c r="B3993" s="8"/>
      <c r="C3993" s="8"/>
      <c r="D3993" s="8"/>
      <c r="E3993" s="8"/>
      <c r="F3993" s="8"/>
      <c r="G3993" s="8"/>
      <c r="H3993" s="8"/>
      <c r="I3993" s="8"/>
      <c r="J3993" s="8"/>
      <c r="K3993" s="8"/>
      <c r="L3993" s="8"/>
      <c r="M3993" s="32"/>
      <c r="N3993" s="57" t="str">
        <f t="shared" si="17"/>
        <v/>
      </c>
      <c r="O3993" s="54">
        <f t="shared" ca="1" si="3"/>
        <v>39</v>
      </c>
      <c r="P3993" s="55">
        <f t="shared" ca="1" si="13"/>
        <v>6.3695950094787313E+29</v>
      </c>
      <c r="Q3993" s="56">
        <f t="shared" ca="1" si="14"/>
        <v>1.6560947024644702E+31</v>
      </c>
      <c r="R3993" s="57">
        <f t="shared" ca="1" si="15"/>
        <v>0</v>
      </c>
      <c r="S3993" s="8"/>
      <c r="T3993" s="8"/>
      <c r="U3993" s="8"/>
      <c r="V3993" s="8"/>
      <c r="W3993" s="8"/>
      <c r="X3993" s="8"/>
      <c r="Y3993" s="8"/>
      <c r="Z3993" s="8"/>
    </row>
    <row r="3994" spans="1:26" ht="15.75" customHeight="1">
      <c r="A3994" s="8"/>
      <c r="B3994" s="8"/>
      <c r="C3994" s="8"/>
      <c r="D3994" s="8"/>
      <c r="E3994" s="8"/>
      <c r="F3994" s="8"/>
      <c r="G3994" s="8"/>
      <c r="H3994" s="8"/>
      <c r="I3994" s="8"/>
      <c r="J3994" s="8"/>
      <c r="K3994" s="8"/>
      <c r="L3994" s="8"/>
      <c r="M3994" s="32"/>
      <c r="N3994" s="57" t="str">
        <f t="shared" si="17"/>
        <v/>
      </c>
      <c r="O3994" s="54">
        <f t="shared" ca="1" si="3"/>
        <v>88</v>
      </c>
      <c r="P3994" s="55">
        <f t="shared" ca="1" si="13"/>
        <v>-3.3121894049289403E+29</v>
      </c>
      <c r="Q3994" s="56">
        <f t="shared" ca="1" si="14"/>
        <v>1.6229728084151808E+31</v>
      </c>
      <c r="R3994" s="57">
        <f t="shared" ca="1" si="15"/>
        <v>1</v>
      </c>
      <c r="S3994" s="8"/>
      <c r="T3994" s="8"/>
      <c r="U3994" s="8"/>
      <c r="V3994" s="8"/>
      <c r="W3994" s="8"/>
      <c r="X3994" s="8"/>
      <c r="Y3994" s="8"/>
      <c r="Z3994" s="8"/>
    </row>
    <row r="3995" spans="1:26" ht="15.75" customHeight="1">
      <c r="A3995" s="8"/>
      <c r="B3995" s="8"/>
      <c r="C3995" s="8"/>
      <c r="D3995" s="8"/>
      <c r="E3995" s="8"/>
      <c r="F3995" s="8"/>
      <c r="G3995" s="8"/>
      <c r="H3995" s="8"/>
      <c r="I3995" s="8"/>
      <c r="J3995" s="8"/>
      <c r="K3995" s="8"/>
      <c r="L3995" s="8"/>
      <c r="M3995" s="32"/>
      <c r="N3995" s="57" t="str">
        <f t="shared" si="17"/>
        <v/>
      </c>
      <c r="O3995" s="54">
        <f t="shared" ca="1" si="3"/>
        <v>71</v>
      </c>
      <c r="P3995" s="55">
        <f t="shared" ca="1" si="13"/>
        <v>-3.2459456168303616E+29</v>
      </c>
      <c r="Q3995" s="56">
        <f t="shared" ca="1" si="14"/>
        <v>1.5905133522468772E+31</v>
      </c>
      <c r="R3995" s="57">
        <f t="shared" ca="1" si="15"/>
        <v>2</v>
      </c>
      <c r="S3995" s="8"/>
      <c r="T3995" s="8"/>
      <c r="U3995" s="8"/>
      <c r="V3995" s="8"/>
      <c r="W3995" s="8"/>
      <c r="X3995" s="8"/>
      <c r="Y3995" s="8"/>
      <c r="Z3995" s="8"/>
    </row>
    <row r="3996" spans="1:26" ht="15.75" customHeight="1">
      <c r="A3996" s="8"/>
      <c r="B3996" s="8"/>
      <c r="C3996" s="8"/>
      <c r="D3996" s="8"/>
      <c r="E3996" s="8"/>
      <c r="F3996" s="8"/>
      <c r="G3996" s="8"/>
      <c r="H3996" s="8"/>
      <c r="I3996" s="8"/>
      <c r="J3996" s="8"/>
      <c r="K3996" s="8"/>
      <c r="L3996" s="8"/>
      <c r="M3996" s="32"/>
      <c r="N3996" s="57" t="str">
        <f t="shared" si="17"/>
        <v/>
      </c>
      <c r="O3996" s="54">
        <f t="shared" ca="1" si="3"/>
        <v>54</v>
      </c>
      <c r="P3996" s="55">
        <f t="shared" ca="1" si="13"/>
        <v>6.3620534089875087E+29</v>
      </c>
      <c r="Q3996" s="56">
        <f t="shared" ca="1" si="14"/>
        <v>1.6541338863367523E+31</v>
      </c>
      <c r="R3996" s="57">
        <f t="shared" ca="1" si="15"/>
        <v>0</v>
      </c>
      <c r="S3996" s="8"/>
      <c r="T3996" s="8"/>
      <c r="U3996" s="8"/>
      <c r="V3996" s="8"/>
      <c r="W3996" s="8"/>
      <c r="X3996" s="8"/>
      <c r="Y3996" s="8"/>
      <c r="Z3996" s="8"/>
    </row>
    <row r="3997" spans="1:26" ht="15.75" customHeight="1">
      <c r="A3997" s="8"/>
      <c r="B3997" s="8"/>
      <c r="C3997" s="8"/>
      <c r="D3997" s="8"/>
      <c r="E3997" s="8"/>
      <c r="F3997" s="8"/>
      <c r="G3997" s="8"/>
      <c r="H3997" s="8"/>
      <c r="I3997" s="8"/>
      <c r="J3997" s="8"/>
      <c r="K3997" s="8"/>
      <c r="L3997" s="8"/>
      <c r="M3997" s="32"/>
      <c r="N3997" s="57" t="str">
        <f t="shared" si="17"/>
        <v/>
      </c>
      <c r="O3997" s="54">
        <f t="shared" ca="1" si="3"/>
        <v>48</v>
      </c>
      <c r="P3997" s="55">
        <f t="shared" ca="1" si="13"/>
        <v>6.6165355453470087E+29</v>
      </c>
      <c r="Q3997" s="56">
        <f t="shared" ca="1" si="14"/>
        <v>1.7202992417902224E+31</v>
      </c>
      <c r="R3997" s="57">
        <f t="shared" ca="1" si="15"/>
        <v>0</v>
      </c>
      <c r="S3997" s="8"/>
      <c r="T3997" s="8"/>
      <c r="U3997" s="8"/>
      <c r="V3997" s="8"/>
      <c r="W3997" s="8"/>
      <c r="X3997" s="8"/>
      <c r="Y3997" s="8"/>
      <c r="Z3997" s="8"/>
    </row>
    <row r="3998" spans="1:26" ht="15.75" customHeight="1">
      <c r="A3998" s="8"/>
      <c r="B3998" s="8"/>
      <c r="C3998" s="8"/>
      <c r="D3998" s="8"/>
      <c r="E3998" s="8"/>
      <c r="F3998" s="8"/>
      <c r="G3998" s="8"/>
      <c r="H3998" s="8"/>
      <c r="I3998" s="8"/>
      <c r="J3998" s="8"/>
      <c r="K3998" s="8"/>
      <c r="L3998" s="8"/>
      <c r="M3998" s="32"/>
      <c r="N3998" s="57" t="str">
        <f t="shared" si="17"/>
        <v/>
      </c>
      <c r="O3998" s="54">
        <f t="shared" ca="1" si="3"/>
        <v>71</v>
      </c>
      <c r="P3998" s="55">
        <f t="shared" ca="1" si="13"/>
        <v>-3.440598483580445E+29</v>
      </c>
      <c r="Q3998" s="56">
        <f t="shared" ca="1" si="14"/>
        <v>1.6858932569544181E+31</v>
      </c>
      <c r="R3998" s="57">
        <f t="shared" ca="1" si="15"/>
        <v>1</v>
      </c>
      <c r="S3998" s="8"/>
      <c r="T3998" s="8"/>
      <c r="U3998" s="8"/>
      <c r="V3998" s="8"/>
      <c r="W3998" s="8"/>
      <c r="X3998" s="8"/>
      <c r="Y3998" s="8"/>
      <c r="Z3998" s="8"/>
    </row>
    <row r="3999" spans="1:26" ht="15.75" customHeight="1">
      <c r="A3999" s="8"/>
      <c r="B3999" s="8"/>
      <c r="C3999" s="8"/>
      <c r="D3999" s="8"/>
      <c r="E3999" s="8"/>
      <c r="F3999" s="8"/>
      <c r="G3999" s="8"/>
      <c r="H3999" s="8"/>
      <c r="I3999" s="8"/>
      <c r="J3999" s="8"/>
      <c r="K3999" s="8"/>
      <c r="L3999" s="8"/>
      <c r="M3999" s="32"/>
      <c r="N3999" s="57" t="str">
        <f t="shared" si="17"/>
        <v/>
      </c>
      <c r="O3999" s="54">
        <f t="shared" ca="1" si="3"/>
        <v>90</v>
      </c>
      <c r="P3999" s="55">
        <f t="shared" ca="1" si="13"/>
        <v>-3.3717865139088361E+29</v>
      </c>
      <c r="Q3999" s="56">
        <f t="shared" ca="1" si="14"/>
        <v>1.6521753918153298E+31</v>
      </c>
      <c r="R3999" s="57">
        <f t="shared" ca="1" si="15"/>
        <v>2</v>
      </c>
      <c r="S3999" s="8"/>
      <c r="T3999" s="8"/>
      <c r="U3999" s="8"/>
      <c r="V3999" s="8"/>
      <c r="W3999" s="8"/>
      <c r="X3999" s="8"/>
      <c r="Y3999" s="8"/>
      <c r="Z3999" s="8"/>
    </row>
    <row r="4000" spans="1:26" ht="15.75" customHeight="1">
      <c r="A4000" s="8"/>
      <c r="B4000" s="8"/>
      <c r="C4000" s="8"/>
      <c r="D4000" s="8"/>
      <c r="E4000" s="8"/>
      <c r="F4000" s="8"/>
      <c r="G4000" s="8"/>
      <c r="H4000" s="8"/>
      <c r="I4000" s="8"/>
      <c r="J4000" s="8"/>
      <c r="K4000" s="8"/>
      <c r="L4000" s="8"/>
      <c r="M4000" s="32"/>
      <c r="N4000" s="57" t="str">
        <f t="shared" si="17"/>
        <v/>
      </c>
      <c r="O4000" s="54">
        <f t="shared" ca="1" si="3"/>
        <v>28</v>
      </c>
      <c r="P4000" s="55">
        <f t="shared" ca="1" si="13"/>
        <v>6.6087015672613185E+29</v>
      </c>
      <c r="Q4000" s="56">
        <f t="shared" ca="1" si="14"/>
        <v>1.718262407487943E+31</v>
      </c>
      <c r="R4000" s="57">
        <f t="shared" ca="1" si="15"/>
        <v>0</v>
      </c>
      <c r="S4000" s="8"/>
      <c r="T4000" s="8"/>
      <c r="U4000" s="8"/>
      <c r="V4000" s="8"/>
      <c r="W4000" s="8"/>
      <c r="X4000" s="8"/>
      <c r="Y4000" s="8"/>
      <c r="Z4000" s="8"/>
    </row>
    <row r="4001" spans="1:26" ht="15.75" customHeight="1">
      <c r="A4001" s="8"/>
      <c r="B4001" s="8"/>
      <c r="C4001" s="8"/>
      <c r="D4001" s="8"/>
      <c r="E4001" s="8"/>
      <c r="F4001" s="8"/>
      <c r="G4001" s="8"/>
      <c r="H4001" s="8"/>
      <c r="I4001" s="8"/>
      <c r="J4001" s="8"/>
      <c r="K4001" s="8"/>
      <c r="L4001" s="8"/>
      <c r="M4001" s="32"/>
      <c r="N4001" s="57" t="str">
        <f t="shared" si="17"/>
        <v/>
      </c>
      <c r="O4001" s="54">
        <f t="shared" ca="1" si="3"/>
        <v>3</v>
      </c>
      <c r="P4001" s="55">
        <f t="shared" ca="1" si="13"/>
        <v>6.8730496299517716E+29</v>
      </c>
      <c r="Q4001" s="56">
        <f t="shared" ca="1" si="14"/>
        <v>1.7869929037874607E+31</v>
      </c>
      <c r="R4001" s="57">
        <f t="shared" ca="1" si="15"/>
        <v>0</v>
      </c>
      <c r="S4001" s="8"/>
      <c r="T4001" s="8"/>
      <c r="U4001" s="8"/>
      <c r="V4001" s="8"/>
      <c r="W4001" s="8"/>
      <c r="X4001" s="8"/>
      <c r="Y4001" s="8"/>
      <c r="Z4001" s="8"/>
    </row>
    <row r="4002" spans="1:26" ht="15.75" customHeight="1">
      <c r="A4002" s="8"/>
      <c r="B4002" s="8"/>
      <c r="C4002" s="8"/>
      <c r="D4002" s="8"/>
      <c r="E4002" s="8"/>
      <c r="F4002" s="8"/>
      <c r="G4002" s="8"/>
      <c r="H4002" s="8"/>
      <c r="I4002" s="8"/>
      <c r="J4002" s="8"/>
      <c r="K4002" s="8"/>
      <c r="L4002" s="8"/>
      <c r="M4002" s="32"/>
      <c r="N4002" s="57" t="str">
        <f t="shared" si="17"/>
        <v/>
      </c>
      <c r="O4002" s="54">
        <f t="shared" ca="1" si="3"/>
        <v>37</v>
      </c>
      <c r="P4002" s="55">
        <f t="shared" ca="1" si="13"/>
        <v>7.1479716151498424E+29</v>
      </c>
      <c r="Q4002" s="56">
        <f t="shared" ca="1" si="14"/>
        <v>1.8584726199389592E+31</v>
      </c>
      <c r="R4002" s="57">
        <f t="shared" ca="1" si="15"/>
        <v>0</v>
      </c>
      <c r="S4002" s="8"/>
      <c r="T4002" s="8"/>
      <c r="U4002" s="8"/>
      <c r="V4002" s="8"/>
      <c r="W4002" s="8"/>
      <c r="X4002" s="8"/>
      <c r="Y4002" s="8"/>
      <c r="Z4002" s="8"/>
    </row>
    <row r="4003" spans="1:26" ht="15.75" customHeight="1">
      <c r="A4003" s="8"/>
      <c r="B4003" s="8"/>
      <c r="C4003" s="8"/>
      <c r="D4003" s="8"/>
      <c r="E4003" s="8"/>
      <c r="F4003" s="8"/>
      <c r="G4003" s="8"/>
      <c r="H4003" s="8"/>
      <c r="I4003" s="8"/>
      <c r="J4003" s="8"/>
      <c r="K4003" s="8"/>
      <c r="L4003" s="8"/>
      <c r="M4003" s="32"/>
      <c r="N4003" s="57" t="str">
        <f t="shared" si="17"/>
        <v/>
      </c>
      <c r="O4003" s="54">
        <f t="shared" ca="1" si="3"/>
        <v>75</v>
      </c>
      <c r="P4003" s="55">
        <f t="shared" ca="1" si="13"/>
        <v>-3.7169452398779184E+29</v>
      </c>
      <c r="Q4003" s="56">
        <f t="shared" ca="1" si="14"/>
        <v>1.8213031675401799E+31</v>
      </c>
      <c r="R4003" s="57">
        <f t="shared" ca="1" si="15"/>
        <v>1</v>
      </c>
      <c r="S4003" s="8"/>
      <c r="T4003" s="8"/>
      <c r="U4003" s="8"/>
      <c r="V4003" s="8"/>
      <c r="W4003" s="8"/>
      <c r="X4003" s="8"/>
      <c r="Y4003" s="8"/>
      <c r="Z4003" s="8"/>
    </row>
    <row r="4004" spans="1:26" ht="15.75" customHeight="1">
      <c r="A4004" s="8"/>
      <c r="B4004" s="8"/>
      <c r="C4004" s="8"/>
      <c r="D4004" s="8"/>
      <c r="E4004" s="8"/>
      <c r="F4004" s="8"/>
      <c r="G4004" s="8"/>
      <c r="H4004" s="8"/>
      <c r="I4004" s="8"/>
      <c r="J4004" s="8"/>
      <c r="K4004" s="8"/>
      <c r="L4004" s="8"/>
      <c r="M4004" s="32"/>
      <c r="N4004" s="57" t="str">
        <f t="shared" si="17"/>
        <v/>
      </c>
      <c r="O4004" s="54">
        <f t="shared" ca="1" si="3"/>
        <v>51</v>
      </c>
      <c r="P4004" s="55">
        <f t="shared" ca="1" si="13"/>
        <v>7.2852126701607195E+29</v>
      </c>
      <c r="Q4004" s="56">
        <f t="shared" ca="1" si="14"/>
        <v>1.8941552942417871E+31</v>
      </c>
      <c r="R4004" s="57">
        <f t="shared" ca="1" si="15"/>
        <v>0</v>
      </c>
      <c r="S4004" s="8"/>
      <c r="T4004" s="8"/>
      <c r="U4004" s="8"/>
      <c r="V4004" s="8"/>
      <c r="W4004" s="8"/>
      <c r="X4004" s="8"/>
      <c r="Y4004" s="8"/>
      <c r="Z4004" s="8"/>
    </row>
    <row r="4005" spans="1:26" ht="15.75" customHeight="1">
      <c r="A4005" s="8"/>
      <c r="B4005" s="8"/>
      <c r="C4005" s="8"/>
      <c r="D4005" s="8"/>
      <c r="E4005" s="8"/>
      <c r="F4005" s="8"/>
      <c r="G4005" s="8"/>
      <c r="H4005" s="8"/>
      <c r="I4005" s="8"/>
      <c r="J4005" s="8"/>
      <c r="K4005" s="8"/>
      <c r="L4005" s="8"/>
      <c r="M4005" s="32"/>
      <c r="N4005" s="57" t="str">
        <f t="shared" si="17"/>
        <v/>
      </c>
      <c r="O4005" s="54">
        <f t="shared" ca="1" si="3"/>
        <v>96</v>
      </c>
      <c r="P4005" s="55">
        <f t="shared" ca="1" si="13"/>
        <v>-3.7883105884835743E+29</v>
      </c>
      <c r="Q4005" s="56">
        <f t="shared" ca="1" si="14"/>
        <v>1.8562721883569513E+31</v>
      </c>
      <c r="R4005" s="57">
        <f t="shared" ca="1" si="15"/>
        <v>1</v>
      </c>
      <c r="S4005" s="8"/>
      <c r="T4005" s="8"/>
      <c r="U4005" s="8"/>
      <c r="V4005" s="8"/>
      <c r="W4005" s="8"/>
      <c r="X4005" s="8"/>
      <c r="Y4005" s="8"/>
      <c r="Z4005" s="8"/>
    </row>
    <row r="4006" spans="1:26" ht="15.75" customHeight="1">
      <c r="A4006" s="8"/>
      <c r="B4006" s="8"/>
      <c r="C4006" s="8"/>
      <c r="D4006" s="8"/>
      <c r="E4006" s="8"/>
      <c r="F4006" s="8"/>
      <c r="G4006" s="8"/>
      <c r="H4006" s="8"/>
      <c r="I4006" s="8"/>
      <c r="J4006" s="8"/>
      <c r="K4006" s="8"/>
      <c r="L4006" s="8"/>
      <c r="M4006" s="32"/>
      <c r="N4006" s="57" t="str">
        <f t="shared" si="17"/>
        <v/>
      </c>
      <c r="O4006" s="54">
        <f t="shared" ca="1" si="3"/>
        <v>53</v>
      </c>
      <c r="P4006" s="55">
        <f t="shared" ca="1" si="13"/>
        <v>7.4250887534278057E+29</v>
      </c>
      <c r="Q4006" s="56">
        <f t="shared" ca="1" si="14"/>
        <v>1.9305230758912293E+31</v>
      </c>
      <c r="R4006" s="57">
        <f t="shared" ca="1" si="15"/>
        <v>0</v>
      </c>
      <c r="S4006" s="8"/>
      <c r="T4006" s="8"/>
      <c r="U4006" s="8"/>
      <c r="V4006" s="8"/>
      <c r="W4006" s="8"/>
      <c r="X4006" s="8"/>
      <c r="Y4006" s="8"/>
      <c r="Z4006" s="8"/>
    </row>
    <row r="4007" spans="1:26" ht="15.75" customHeight="1">
      <c r="A4007" s="8"/>
      <c r="B4007" s="8"/>
      <c r="C4007" s="8"/>
      <c r="D4007" s="8"/>
      <c r="E4007" s="8"/>
      <c r="F4007" s="8"/>
      <c r="G4007" s="8"/>
      <c r="H4007" s="8"/>
      <c r="I4007" s="8"/>
      <c r="J4007" s="8"/>
      <c r="K4007" s="8"/>
      <c r="L4007" s="8"/>
      <c r="M4007" s="32"/>
      <c r="N4007" s="57" t="str">
        <f t="shared" si="17"/>
        <v/>
      </c>
      <c r="O4007" s="54">
        <f t="shared" ca="1" si="3"/>
        <v>28</v>
      </c>
      <c r="P4007" s="55">
        <f t="shared" ca="1" si="13"/>
        <v>7.7220923035649182E+29</v>
      </c>
      <c r="Q4007" s="56">
        <f t="shared" ca="1" si="14"/>
        <v>2.0077439989268784E+31</v>
      </c>
      <c r="R4007" s="57">
        <f t="shared" ca="1" si="15"/>
        <v>0</v>
      </c>
      <c r="S4007" s="8"/>
      <c r="T4007" s="8"/>
      <c r="U4007" s="8"/>
      <c r="V4007" s="8"/>
      <c r="W4007" s="8"/>
      <c r="X4007" s="8"/>
      <c r="Y4007" s="8"/>
      <c r="Z4007" s="8"/>
    </row>
    <row r="4008" spans="1:26" ht="15.75" customHeight="1">
      <c r="A4008" s="8"/>
      <c r="B4008" s="8"/>
      <c r="C4008" s="8"/>
      <c r="D4008" s="8"/>
      <c r="E4008" s="8"/>
      <c r="F4008" s="8"/>
      <c r="G4008" s="8"/>
      <c r="H4008" s="8"/>
      <c r="I4008" s="8"/>
      <c r="J4008" s="8"/>
      <c r="K4008" s="8"/>
      <c r="L4008" s="8"/>
      <c r="M4008" s="32"/>
      <c r="N4008" s="57" t="str">
        <f t="shared" si="17"/>
        <v/>
      </c>
      <c r="O4008" s="54">
        <f t="shared" ca="1" si="3"/>
        <v>86</v>
      </c>
      <c r="P4008" s="55">
        <f t="shared" ca="1" si="13"/>
        <v>-4.0154879978537566E+29</v>
      </c>
      <c r="Q4008" s="56">
        <f t="shared" ca="1" si="14"/>
        <v>1.967589118948341E+31</v>
      </c>
      <c r="R4008" s="57">
        <f t="shared" ca="1" si="15"/>
        <v>1</v>
      </c>
      <c r="S4008" s="8"/>
      <c r="T4008" s="8"/>
      <c r="U4008" s="8"/>
      <c r="V4008" s="8"/>
      <c r="W4008" s="8"/>
      <c r="X4008" s="8"/>
      <c r="Y4008" s="8"/>
      <c r="Z4008" s="8"/>
    </row>
    <row r="4009" spans="1:26" ht="15.75" customHeight="1">
      <c r="A4009" s="8"/>
      <c r="B4009" s="8"/>
      <c r="C4009" s="8"/>
      <c r="D4009" s="8"/>
      <c r="E4009" s="8"/>
      <c r="F4009" s="8"/>
      <c r="G4009" s="8"/>
      <c r="H4009" s="8"/>
      <c r="I4009" s="8"/>
      <c r="J4009" s="8"/>
      <c r="K4009" s="8"/>
      <c r="L4009" s="8"/>
      <c r="M4009" s="32"/>
      <c r="N4009" s="57" t="str">
        <f t="shared" si="17"/>
        <v/>
      </c>
      <c r="O4009" s="54">
        <f t="shared" ca="1" si="3"/>
        <v>13</v>
      </c>
      <c r="P4009" s="55">
        <f t="shared" ca="1" si="13"/>
        <v>7.8703564757933646E+29</v>
      </c>
      <c r="Q4009" s="56">
        <f t="shared" ca="1" si="14"/>
        <v>2.0462926837062746E+31</v>
      </c>
      <c r="R4009" s="57">
        <f t="shared" ca="1" si="15"/>
        <v>0</v>
      </c>
      <c r="S4009" s="8"/>
      <c r="T4009" s="8"/>
      <c r="U4009" s="8"/>
      <c r="V4009" s="8"/>
      <c r="W4009" s="8"/>
      <c r="X4009" s="8"/>
      <c r="Y4009" s="8"/>
      <c r="Z4009" s="8"/>
    </row>
    <row r="4010" spans="1:26" ht="15.75" customHeight="1">
      <c r="A4010" s="8"/>
      <c r="B4010" s="8"/>
      <c r="C4010" s="8"/>
      <c r="D4010" s="8"/>
      <c r="E4010" s="8"/>
      <c r="F4010" s="8"/>
      <c r="G4010" s="8"/>
      <c r="H4010" s="8"/>
      <c r="I4010" s="8"/>
      <c r="J4010" s="8"/>
      <c r="K4010" s="8"/>
      <c r="L4010" s="8"/>
      <c r="M4010" s="32"/>
      <c r="N4010" s="57" t="str">
        <f t="shared" si="17"/>
        <v/>
      </c>
      <c r="O4010" s="54">
        <f t="shared" ca="1" si="3"/>
        <v>65</v>
      </c>
      <c r="P4010" s="55">
        <f t="shared" ca="1" si="13"/>
        <v>-4.0925853674125492E+29</v>
      </c>
      <c r="Q4010" s="56">
        <f t="shared" ca="1" si="14"/>
        <v>2.0053668300321491E+31</v>
      </c>
      <c r="R4010" s="57">
        <f t="shared" ca="1" si="15"/>
        <v>1</v>
      </c>
      <c r="S4010" s="8"/>
      <c r="T4010" s="8"/>
      <c r="U4010" s="8"/>
      <c r="V4010" s="8"/>
      <c r="W4010" s="8"/>
      <c r="X4010" s="8"/>
      <c r="Y4010" s="8"/>
      <c r="Z4010" s="8"/>
    </row>
    <row r="4011" spans="1:26" ht="15.75" customHeight="1">
      <c r="A4011" s="8"/>
      <c r="B4011" s="8"/>
      <c r="C4011" s="8"/>
      <c r="D4011" s="8"/>
      <c r="E4011" s="8"/>
      <c r="F4011" s="8"/>
      <c r="G4011" s="8"/>
      <c r="H4011" s="8"/>
      <c r="I4011" s="8"/>
      <c r="J4011" s="8"/>
      <c r="K4011" s="8"/>
      <c r="L4011" s="8"/>
      <c r="M4011" s="32"/>
      <c r="N4011" s="57" t="str">
        <f t="shared" si="17"/>
        <v/>
      </c>
      <c r="O4011" s="54">
        <f t="shared" ca="1" si="3"/>
        <v>23</v>
      </c>
      <c r="P4011" s="55">
        <f t="shared" ca="1" si="13"/>
        <v>8.0214673201285961E+29</v>
      </c>
      <c r="Q4011" s="56">
        <f t="shared" ca="1" si="14"/>
        <v>2.0855815032334351E+31</v>
      </c>
      <c r="R4011" s="57">
        <f t="shared" ca="1" si="15"/>
        <v>0</v>
      </c>
      <c r="S4011" s="8"/>
      <c r="T4011" s="8"/>
      <c r="U4011" s="8"/>
      <c r="V4011" s="8"/>
      <c r="W4011" s="8"/>
      <c r="X4011" s="8"/>
      <c r="Y4011" s="8"/>
      <c r="Z4011" s="8"/>
    </row>
    <row r="4012" spans="1:26" ht="15.75" customHeight="1">
      <c r="A4012" s="8"/>
      <c r="B4012" s="8"/>
      <c r="C4012" s="8"/>
      <c r="D4012" s="8"/>
      <c r="E4012" s="8"/>
      <c r="F4012" s="8"/>
      <c r="G4012" s="8"/>
      <c r="H4012" s="8"/>
      <c r="I4012" s="8"/>
      <c r="J4012" s="8"/>
      <c r="K4012" s="8"/>
      <c r="L4012" s="8"/>
      <c r="M4012" s="32"/>
      <c r="N4012" s="57" t="str">
        <f t="shared" si="17"/>
        <v/>
      </c>
      <c r="O4012" s="54">
        <f t="shared" ca="1" si="3"/>
        <v>43</v>
      </c>
      <c r="P4012" s="55">
        <f t="shared" ca="1" si="13"/>
        <v>8.3423260129337406E+29</v>
      </c>
      <c r="Q4012" s="56">
        <f t="shared" ca="1" si="14"/>
        <v>2.1690047633627723E+31</v>
      </c>
      <c r="R4012" s="57">
        <f t="shared" ca="1" si="15"/>
        <v>0</v>
      </c>
      <c r="S4012" s="8"/>
      <c r="T4012" s="8"/>
      <c r="U4012" s="8"/>
      <c r="V4012" s="8"/>
      <c r="W4012" s="8"/>
      <c r="X4012" s="8"/>
      <c r="Y4012" s="8"/>
      <c r="Z4012" s="8"/>
    </row>
    <row r="4013" spans="1:26" ht="15.75" customHeight="1">
      <c r="A4013" s="8"/>
      <c r="B4013" s="8"/>
      <c r="C4013" s="8"/>
      <c r="D4013" s="8"/>
      <c r="E4013" s="8"/>
      <c r="F4013" s="8"/>
      <c r="G4013" s="8"/>
      <c r="H4013" s="8"/>
      <c r="I4013" s="8"/>
      <c r="J4013" s="8"/>
      <c r="K4013" s="8"/>
      <c r="L4013" s="8"/>
      <c r="M4013" s="32"/>
      <c r="N4013" s="57" t="str">
        <f t="shared" si="17"/>
        <v/>
      </c>
      <c r="O4013" s="54">
        <f t="shared" ca="1" si="3"/>
        <v>52</v>
      </c>
      <c r="P4013" s="55">
        <f t="shared" ca="1" si="13"/>
        <v>8.6760190534510895E+29</v>
      </c>
      <c r="Q4013" s="56">
        <f t="shared" ca="1" si="14"/>
        <v>2.2557649538972832E+31</v>
      </c>
      <c r="R4013" s="57">
        <f t="shared" ca="1" si="15"/>
        <v>0</v>
      </c>
      <c r="S4013" s="8"/>
      <c r="T4013" s="8"/>
      <c r="U4013" s="8"/>
      <c r="V4013" s="8"/>
      <c r="W4013" s="8"/>
      <c r="X4013" s="8"/>
      <c r="Y4013" s="8"/>
      <c r="Z4013" s="8"/>
    </row>
    <row r="4014" spans="1:26" ht="15.75" customHeight="1">
      <c r="A4014" s="8"/>
      <c r="B4014" s="8"/>
      <c r="C4014" s="8"/>
      <c r="D4014" s="8"/>
      <c r="E4014" s="8"/>
      <c r="F4014" s="8"/>
      <c r="G4014" s="8"/>
      <c r="H4014" s="8"/>
      <c r="I4014" s="8"/>
      <c r="J4014" s="8"/>
      <c r="K4014" s="8"/>
      <c r="L4014" s="8"/>
      <c r="M4014" s="32"/>
      <c r="N4014" s="57" t="str">
        <f t="shared" si="17"/>
        <v/>
      </c>
      <c r="O4014" s="54">
        <f t="shared" ca="1" si="3"/>
        <v>67</v>
      </c>
      <c r="P4014" s="55">
        <f t="shared" ca="1" si="13"/>
        <v>-4.511529907794566E+29</v>
      </c>
      <c r="Q4014" s="56">
        <f t="shared" ca="1" si="14"/>
        <v>2.2106496548193374E+31</v>
      </c>
      <c r="R4014" s="57">
        <f t="shared" ca="1" si="15"/>
        <v>1</v>
      </c>
      <c r="S4014" s="8"/>
      <c r="T4014" s="8"/>
      <c r="U4014" s="8"/>
      <c r="V4014" s="8"/>
      <c r="W4014" s="8"/>
      <c r="X4014" s="8"/>
      <c r="Y4014" s="8"/>
      <c r="Z4014" s="8"/>
    </row>
    <row r="4015" spans="1:26" ht="15.75" customHeight="1">
      <c r="A4015" s="8"/>
      <c r="B4015" s="8"/>
      <c r="C4015" s="8"/>
      <c r="D4015" s="8"/>
      <c r="E4015" s="8"/>
      <c r="F4015" s="8"/>
      <c r="G4015" s="8"/>
      <c r="H4015" s="8"/>
      <c r="I4015" s="8"/>
      <c r="J4015" s="8"/>
      <c r="K4015" s="8"/>
      <c r="L4015" s="8"/>
      <c r="M4015" s="32"/>
      <c r="N4015" s="57" t="str">
        <f t="shared" si="17"/>
        <v/>
      </c>
      <c r="O4015" s="54">
        <f t="shared" ca="1" si="3"/>
        <v>61</v>
      </c>
      <c r="P4015" s="55">
        <f t="shared" ca="1" si="13"/>
        <v>-4.4212993096386751E+29</v>
      </c>
      <c r="Q4015" s="56">
        <f t="shared" ca="1" si="14"/>
        <v>2.1664366617229508E+31</v>
      </c>
      <c r="R4015" s="57">
        <f t="shared" ca="1" si="15"/>
        <v>2</v>
      </c>
      <c r="S4015" s="8"/>
      <c r="T4015" s="8"/>
      <c r="U4015" s="8"/>
      <c r="V4015" s="8"/>
      <c r="W4015" s="8"/>
      <c r="X4015" s="8"/>
      <c r="Y4015" s="8"/>
      <c r="Z4015" s="8"/>
    </row>
    <row r="4016" spans="1:26" ht="15.75" customHeight="1">
      <c r="A4016" s="8"/>
      <c r="B4016" s="8"/>
      <c r="C4016" s="8"/>
      <c r="D4016" s="8"/>
      <c r="E4016" s="8"/>
      <c r="F4016" s="8"/>
      <c r="G4016" s="8"/>
      <c r="H4016" s="8"/>
      <c r="I4016" s="8"/>
      <c r="J4016" s="8"/>
      <c r="K4016" s="8"/>
      <c r="L4016" s="8"/>
      <c r="M4016" s="32"/>
      <c r="N4016" s="57" t="str">
        <f t="shared" si="17"/>
        <v/>
      </c>
      <c r="O4016" s="54">
        <f t="shared" ca="1" si="3"/>
        <v>66</v>
      </c>
      <c r="P4016" s="55">
        <f t="shared" ca="1" si="13"/>
        <v>-4.3328733234459018E+29</v>
      </c>
      <c r="Q4016" s="56">
        <f t="shared" ca="1" si="14"/>
        <v>2.1231079284884919E+31</v>
      </c>
      <c r="R4016" s="57">
        <f t="shared" ca="1" si="15"/>
        <v>3</v>
      </c>
      <c r="S4016" s="8"/>
      <c r="T4016" s="8"/>
      <c r="U4016" s="8"/>
      <c r="V4016" s="8"/>
      <c r="W4016" s="8"/>
      <c r="X4016" s="8"/>
      <c r="Y4016" s="8"/>
      <c r="Z4016" s="8"/>
    </row>
    <row r="4017" spans="1:26" ht="15.75" customHeight="1">
      <c r="A4017" s="8"/>
      <c r="B4017" s="8"/>
      <c r="C4017" s="8"/>
      <c r="D4017" s="8"/>
      <c r="E4017" s="8"/>
      <c r="F4017" s="8"/>
      <c r="G4017" s="8"/>
      <c r="H4017" s="8"/>
      <c r="I4017" s="8"/>
      <c r="J4017" s="8"/>
      <c r="K4017" s="8"/>
      <c r="L4017" s="8"/>
      <c r="M4017" s="32"/>
      <c r="N4017" s="57" t="str">
        <f t="shared" si="17"/>
        <v/>
      </c>
      <c r="O4017" s="54">
        <f t="shared" ca="1" si="3"/>
        <v>11</v>
      </c>
      <c r="P4017" s="55">
        <f t="shared" ca="1" si="13"/>
        <v>8.492431713953968E+29</v>
      </c>
      <c r="Q4017" s="56">
        <f t="shared" ca="1" si="14"/>
        <v>2.2080322456280318E+31</v>
      </c>
      <c r="R4017" s="57">
        <f t="shared" ca="1" si="15"/>
        <v>0</v>
      </c>
      <c r="S4017" s="8"/>
      <c r="T4017" s="8"/>
      <c r="U4017" s="8"/>
      <c r="V4017" s="8"/>
      <c r="W4017" s="8"/>
      <c r="X4017" s="8"/>
      <c r="Y4017" s="8"/>
      <c r="Z4017" s="8"/>
    </row>
    <row r="4018" spans="1:26" ht="15.75" customHeight="1">
      <c r="A4018" s="8"/>
      <c r="B4018" s="8"/>
      <c r="C4018" s="8"/>
      <c r="D4018" s="8"/>
      <c r="E4018" s="8"/>
      <c r="F4018" s="8"/>
      <c r="G4018" s="8"/>
      <c r="H4018" s="8"/>
      <c r="I4018" s="8"/>
      <c r="J4018" s="8"/>
      <c r="K4018" s="8"/>
      <c r="L4018" s="8"/>
      <c r="M4018" s="32"/>
      <c r="N4018" s="57" t="str">
        <f t="shared" si="17"/>
        <v/>
      </c>
      <c r="O4018" s="54">
        <f t="shared" ca="1" si="3"/>
        <v>55</v>
      </c>
      <c r="P4018" s="55">
        <f t="shared" ca="1" si="13"/>
        <v>8.8321289825121273E+29</v>
      </c>
      <c r="Q4018" s="56">
        <f t="shared" ca="1" si="14"/>
        <v>2.2963535354531529E+31</v>
      </c>
      <c r="R4018" s="57">
        <f t="shared" ca="1" si="15"/>
        <v>0</v>
      </c>
      <c r="S4018" s="8"/>
      <c r="T4018" s="8"/>
      <c r="U4018" s="8"/>
      <c r="V4018" s="8"/>
      <c r="W4018" s="8"/>
      <c r="X4018" s="8"/>
      <c r="Y4018" s="8"/>
      <c r="Z4018" s="8"/>
    </row>
    <row r="4019" spans="1:26" ht="15.75" customHeight="1">
      <c r="A4019" s="8"/>
      <c r="B4019" s="8"/>
      <c r="C4019" s="8"/>
      <c r="D4019" s="8"/>
      <c r="E4019" s="8"/>
      <c r="F4019" s="8"/>
      <c r="G4019" s="8"/>
      <c r="H4019" s="8"/>
      <c r="I4019" s="8"/>
      <c r="J4019" s="8"/>
      <c r="K4019" s="8"/>
      <c r="L4019" s="8"/>
      <c r="M4019" s="32"/>
      <c r="N4019" s="57" t="str">
        <f t="shared" si="17"/>
        <v/>
      </c>
      <c r="O4019" s="54">
        <f t="shared" ca="1" si="3"/>
        <v>98</v>
      </c>
      <c r="P4019" s="55">
        <f t="shared" ca="1" si="13"/>
        <v>-4.5927070709063059E+29</v>
      </c>
      <c r="Q4019" s="56">
        <f t="shared" ca="1" si="14"/>
        <v>2.2504264647440897E+31</v>
      </c>
      <c r="R4019" s="57">
        <f t="shared" ca="1" si="15"/>
        <v>1</v>
      </c>
      <c r="S4019" s="8"/>
      <c r="T4019" s="8"/>
      <c r="U4019" s="8"/>
      <c r="V4019" s="8"/>
      <c r="W4019" s="8"/>
      <c r="X4019" s="8"/>
      <c r="Y4019" s="8"/>
      <c r="Z4019" s="8"/>
    </row>
    <row r="4020" spans="1:26" ht="15.75" customHeight="1">
      <c r="A4020" s="8"/>
      <c r="B4020" s="8"/>
      <c r="C4020" s="8"/>
      <c r="D4020" s="8"/>
      <c r="E4020" s="8"/>
      <c r="F4020" s="8"/>
      <c r="G4020" s="8"/>
      <c r="H4020" s="8"/>
      <c r="I4020" s="8"/>
      <c r="J4020" s="8"/>
      <c r="K4020" s="8"/>
      <c r="L4020" s="8"/>
      <c r="M4020" s="32"/>
      <c r="N4020" s="57" t="str">
        <f t="shared" si="17"/>
        <v/>
      </c>
      <c r="O4020" s="54">
        <f t="shared" ca="1" si="3"/>
        <v>39</v>
      </c>
      <c r="P4020" s="55">
        <f t="shared" ca="1" si="13"/>
        <v>9.0017058589763594E+29</v>
      </c>
      <c r="Q4020" s="56">
        <f t="shared" ca="1" si="14"/>
        <v>2.3404435233338535E+31</v>
      </c>
      <c r="R4020" s="57">
        <f t="shared" ca="1" si="15"/>
        <v>0</v>
      </c>
      <c r="S4020" s="8"/>
      <c r="T4020" s="8"/>
      <c r="U4020" s="8"/>
      <c r="V4020" s="8"/>
      <c r="W4020" s="8"/>
      <c r="X4020" s="8"/>
      <c r="Y4020" s="8"/>
      <c r="Z4020" s="8"/>
    </row>
    <row r="4021" spans="1:26" ht="15.75" customHeight="1">
      <c r="A4021" s="8"/>
      <c r="B4021" s="8"/>
      <c r="C4021" s="8"/>
      <c r="D4021" s="8"/>
      <c r="E4021" s="8"/>
      <c r="F4021" s="8"/>
      <c r="G4021" s="8"/>
      <c r="H4021" s="8"/>
      <c r="I4021" s="8"/>
      <c r="J4021" s="8"/>
      <c r="K4021" s="8"/>
      <c r="L4021" s="8"/>
      <c r="M4021" s="32"/>
      <c r="N4021" s="57" t="str">
        <f t="shared" si="17"/>
        <v/>
      </c>
      <c r="O4021" s="54">
        <f t="shared" ca="1" si="3"/>
        <v>92</v>
      </c>
      <c r="P4021" s="55">
        <f t="shared" ca="1" si="13"/>
        <v>-4.6808870466677073E+29</v>
      </c>
      <c r="Q4021" s="56">
        <f t="shared" ca="1" si="14"/>
        <v>2.2936346528671763E+31</v>
      </c>
      <c r="R4021" s="57">
        <f t="shared" ca="1" si="15"/>
        <v>1</v>
      </c>
      <c r="S4021" s="8"/>
      <c r="T4021" s="8"/>
      <c r="U4021" s="8"/>
      <c r="V4021" s="8"/>
      <c r="W4021" s="8"/>
      <c r="X4021" s="8"/>
      <c r="Y4021" s="8"/>
      <c r="Z4021" s="8"/>
    </row>
    <row r="4022" spans="1:26" ht="15.75" customHeight="1">
      <c r="A4022" s="8"/>
      <c r="B4022" s="8"/>
      <c r="C4022" s="8"/>
      <c r="D4022" s="8"/>
      <c r="E4022" s="8"/>
      <c r="F4022" s="8"/>
      <c r="G4022" s="8"/>
      <c r="H4022" s="8"/>
      <c r="I4022" s="8"/>
      <c r="J4022" s="8"/>
      <c r="K4022" s="8"/>
      <c r="L4022" s="8"/>
      <c r="M4022" s="32"/>
      <c r="N4022" s="57" t="str">
        <f t="shared" si="17"/>
        <v/>
      </c>
      <c r="O4022" s="54">
        <f t="shared" ca="1" si="3"/>
        <v>90</v>
      </c>
      <c r="P4022" s="55">
        <f t="shared" ca="1" si="13"/>
        <v>-4.5872693057343528E+29</v>
      </c>
      <c r="Q4022" s="56">
        <f t="shared" ca="1" si="14"/>
        <v>2.2477619598098327E+31</v>
      </c>
      <c r="R4022" s="57">
        <f t="shared" ca="1" si="15"/>
        <v>2</v>
      </c>
      <c r="S4022" s="8"/>
      <c r="T4022" s="8"/>
      <c r="U4022" s="8"/>
      <c r="V4022" s="8"/>
      <c r="W4022" s="8"/>
      <c r="X4022" s="8"/>
      <c r="Y4022" s="8"/>
      <c r="Z4022" s="8"/>
    </row>
    <row r="4023" spans="1:26" ht="15.75" customHeight="1">
      <c r="A4023" s="8"/>
      <c r="B4023" s="8"/>
      <c r="C4023" s="8"/>
      <c r="D4023" s="8"/>
      <c r="E4023" s="8"/>
      <c r="F4023" s="8"/>
      <c r="G4023" s="8"/>
      <c r="H4023" s="8"/>
      <c r="I4023" s="8"/>
      <c r="J4023" s="8"/>
      <c r="K4023" s="8"/>
      <c r="L4023" s="8"/>
      <c r="M4023" s="32"/>
      <c r="N4023" s="57" t="str">
        <f t="shared" si="17"/>
        <v/>
      </c>
      <c r="O4023" s="54">
        <f t="shared" ca="1" si="3"/>
        <v>4</v>
      </c>
      <c r="P4023" s="55">
        <f t="shared" ca="1" si="13"/>
        <v>8.9910478392393314E+29</v>
      </c>
      <c r="Q4023" s="56">
        <f t="shared" ca="1" si="14"/>
        <v>2.3376724382022258E+31</v>
      </c>
      <c r="R4023" s="57">
        <f t="shared" ca="1" si="15"/>
        <v>0</v>
      </c>
      <c r="S4023" s="8"/>
      <c r="T4023" s="8"/>
      <c r="U4023" s="8"/>
      <c r="V4023" s="8"/>
      <c r="W4023" s="8"/>
      <c r="X4023" s="8"/>
      <c r="Y4023" s="8"/>
      <c r="Z4023" s="8"/>
    </row>
    <row r="4024" spans="1:26" ht="15.75" customHeight="1">
      <c r="A4024" s="8"/>
      <c r="B4024" s="8"/>
      <c r="C4024" s="8"/>
      <c r="D4024" s="8"/>
      <c r="E4024" s="8"/>
      <c r="F4024" s="8"/>
      <c r="G4024" s="8"/>
      <c r="H4024" s="8"/>
      <c r="I4024" s="8"/>
      <c r="J4024" s="8"/>
      <c r="K4024" s="8"/>
      <c r="L4024" s="8"/>
      <c r="M4024" s="32"/>
      <c r="N4024" s="57" t="str">
        <f t="shared" si="17"/>
        <v/>
      </c>
      <c r="O4024" s="54">
        <f t="shared" ca="1" si="3"/>
        <v>23</v>
      </c>
      <c r="P4024" s="55">
        <f t="shared" ca="1" si="13"/>
        <v>9.3506897528089032E+29</v>
      </c>
      <c r="Q4024" s="56">
        <f t="shared" ca="1" si="14"/>
        <v>2.4311793357303148E+31</v>
      </c>
      <c r="R4024" s="57">
        <f t="shared" ca="1" si="15"/>
        <v>0</v>
      </c>
      <c r="S4024" s="8"/>
      <c r="T4024" s="8"/>
      <c r="U4024" s="8"/>
      <c r="V4024" s="8"/>
      <c r="W4024" s="8"/>
      <c r="X4024" s="8"/>
      <c r="Y4024" s="8"/>
      <c r="Z4024" s="8"/>
    </row>
    <row r="4025" spans="1:26" ht="15.75" customHeight="1">
      <c r="A4025" s="8"/>
      <c r="B4025" s="8"/>
      <c r="C4025" s="8"/>
      <c r="D4025" s="8"/>
      <c r="E4025" s="8"/>
      <c r="F4025" s="8"/>
      <c r="G4025" s="8"/>
      <c r="H4025" s="8"/>
      <c r="I4025" s="8"/>
      <c r="J4025" s="8"/>
      <c r="K4025" s="8"/>
      <c r="L4025" s="8"/>
      <c r="M4025" s="32"/>
      <c r="N4025" s="57" t="str">
        <f t="shared" si="17"/>
        <v/>
      </c>
      <c r="O4025" s="54">
        <f t="shared" ca="1" si="3"/>
        <v>1</v>
      </c>
      <c r="P4025" s="55">
        <f t="shared" ca="1" si="13"/>
        <v>9.7247173429212594E+29</v>
      </c>
      <c r="Q4025" s="56">
        <f t="shared" ca="1" si="14"/>
        <v>2.5284265091595273E+31</v>
      </c>
      <c r="R4025" s="57">
        <f t="shared" ca="1" si="15"/>
        <v>0</v>
      </c>
      <c r="S4025" s="8"/>
      <c r="T4025" s="8"/>
      <c r="U4025" s="8"/>
      <c r="V4025" s="8"/>
      <c r="W4025" s="8"/>
      <c r="X4025" s="8"/>
      <c r="Y4025" s="8"/>
      <c r="Z4025" s="8"/>
    </row>
    <row r="4026" spans="1:26" ht="15.75" customHeight="1">
      <c r="A4026" s="8"/>
      <c r="B4026" s="8"/>
      <c r="C4026" s="8"/>
      <c r="D4026" s="8"/>
      <c r="E4026" s="8"/>
      <c r="F4026" s="8"/>
      <c r="G4026" s="8"/>
      <c r="H4026" s="8"/>
      <c r="I4026" s="8"/>
      <c r="J4026" s="8"/>
      <c r="K4026" s="8"/>
      <c r="L4026" s="8"/>
      <c r="M4026" s="32"/>
      <c r="N4026" s="57" t="str">
        <f t="shared" si="17"/>
        <v/>
      </c>
      <c r="O4026" s="54">
        <f t="shared" ca="1" si="3"/>
        <v>31</v>
      </c>
      <c r="P4026" s="55">
        <f t="shared" ca="1" si="13"/>
        <v>1.0113706036638109E+30</v>
      </c>
      <c r="Q4026" s="56">
        <f t="shared" ca="1" si="14"/>
        <v>2.6295635695259083E+31</v>
      </c>
      <c r="R4026" s="57">
        <f t="shared" ca="1" si="15"/>
        <v>0</v>
      </c>
      <c r="S4026" s="8"/>
      <c r="T4026" s="8"/>
      <c r="U4026" s="8"/>
      <c r="V4026" s="8"/>
      <c r="W4026" s="8"/>
      <c r="X4026" s="8"/>
      <c r="Y4026" s="8"/>
      <c r="Z4026" s="8"/>
    </row>
    <row r="4027" spans="1:26" ht="15.75" customHeight="1">
      <c r="A4027" s="8"/>
      <c r="B4027" s="8"/>
      <c r="C4027" s="8"/>
      <c r="D4027" s="8"/>
      <c r="E4027" s="8"/>
      <c r="F4027" s="8"/>
      <c r="G4027" s="8"/>
      <c r="H4027" s="8"/>
      <c r="I4027" s="8"/>
      <c r="J4027" s="8"/>
      <c r="K4027" s="8"/>
      <c r="L4027" s="8"/>
      <c r="M4027" s="32"/>
      <c r="N4027" s="57" t="str">
        <f t="shared" si="17"/>
        <v/>
      </c>
      <c r="O4027" s="54">
        <f t="shared" ca="1" si="3"/>
        <v>19</v>
      </c>
      <c r="P4027" s="55">
        <f t="shared" ca="1" si="13"/>
        <v>1.0518254278103633E+30</v>
      </c>
      <c r="Q4027" s="56">
        <f t="shared" ca="1" si="14"/>
        <v>2.7347461123069445E+31</v>
      </c>
      <c r="R4027" s="57">
        <f t="shared" ca="1" si="15"/>
        <v>0</v>
      </c>
      <c r="S4027" s="8"/>
      <c r="T4027" s="8"/>
      <c r="U4027" s="8"/>
      <c r="V4027" s="8"/>
      <c r="W4027" s="8"/>
      <c r="X4027" s="8"/>
      <c r="Y4027" s="8"/>
      <c r="Z4027" s="8"/>
    </row>
    <row r="4028" spans="1:26" ht="15.75" customHeight="1">
      <c r="A4028" s="8"/>
      <c r="B4028" s="8"/>
      <c r="C4028" s="8"/>
      <c r="D4028" s="8"/>
      <c r="E4028" s="8"/>
      <c r="F4028" s="8"/>
      <c r="G4028" s="8"/>
      <c r="H4028" s="8"/>
      <c r="I4028" s="8"/>
      <c r="J4028" s="8"/>
      <c r="K4028" s="8"/>
      <c r="L4028" s="8"/>
      <c r="M4028" s="32"/>
      <c r="N4028" s="57" t="str">
        <f t="shared" si="17"/>
        <v/>
      </c>
      <c r="O4028" s="54">
        <f t="shared" ca="1" si="3"/>
        <v>10</v>
      </c>
      <c r="P4028" s="55">
        <f t="shared" ca="1" si="13"/>
        <v>1.0938984449227778E+30</v>
      </c>
      <c r="Q4028" s="56">
        <f t="shared" ca="1" si="14"/>
        <v>2.8441359567992222E+31</v>
      </c>
      <c r="R4028" s="57">
        <f t="shared" ca="1" si="15"/>
        <v>0</v>
      </c>
      <c r="S4028" s="8"/>
      <c r="T4028" s="8"/>
      <c r="U4028" s="8"/>
      <c r="V4028" s="8"/>
      <c r="W4028" s="8"/>
      <c r="X4028" s="8"/>
      <c r="Y4028" s="8"/>
      <c r="Z4028" s="8"/>
    </row>
    <row r="4029" spans="1:26" ht="15.75" customHeight="1">
      <c r="A4029" s="8"/>
      <c r="B4029" s="8"/>
      <c r="C4029" s="8"/>
      <c r="D4029" s="8"/>
      <c r="E4029" s="8"/>
      <c r="F4029" s="8"/>
      <c r="G4029" s="8"/>
      <c r="H4029" s="8"/>
      <c r="I4029" s="8"/>
      <c r="J4029" s="8"/>
      <c r="K4029" s="8"/>
      <c r="L4029" s="8"/>
      <c r="M4029" s="32"/>
      <c r="N4029" s="57" t="str">
        <f t="shared" si="17"/>
        <v/>
      </c>
      <c r="O4029" s="54">
        <f t="shared" ca="1" si="3"/>
        <v>71</v>
      </c>
      <c r="P4029" s="55">
        <f t="shared" ca="1" si="13"/>
        <v>-5.6882719135984445E+29</v>
      </c>
      <c r="Q4029" s="56">
        <f t="shared" ca="1" si="14"/>
        <v>2.7872532376632377E+31</v>
      </c>
      <c r="R4029" s="57">
        <f t="shared" ca="1" si="15"/>
        <v>1</v>
      </c>
      <c r="S4029" s="8"/>
      <c r="T4029" s="8"/>
      <c r="U4029" s="8"/>
      <c r="V4029" s="8"/>
      <c r="W4029" s="8"/>
      <c r="X4029" s="8"/>
      <c r="Y4029" s="8"/>
      <c r="Z4029" s="8"/>
    </row>
    <row r="4030" spans="1:26" ht="15.75" customHeight="1">
      <c r="A4030" s="8"/>
      <c r="B4030" s="8"/>
      <c r="C4030" s="8"/>
      <c r="D4030" s="8"/>
      <c r="E4030" s="8"/>
      <c r="F4030" s="8"/>
      <c r="G4030" s="8"/>
      <c r="H4030" s="8"/>
      <c r="I4030" s="8"/>
      <c r="J4030" s="8"/>
      <c r="K4030" s="8"/>
      <c r="L4030" s="8"/>
      <c r="M4030" s="32"/>
      <c r="N4030" s="57" t="str">
        <f t="shared" si="17"/>
        <v/>
      </c>
      <c r="O4030" s="54">
        <f t="shared" ca="1" si="3"/>
        <v>82</v>
      </c>
      <c r="P4030" s="55">
        <f t="shared" ca="1" si="13"/>
        <v>-5.5745064753264757E+29</v>
      </c>
      <c r="Q4030" s="56">
        <f t="shared" ca="1" si="14"/>
        <v>2.7315081729099727E+31</v>
      </c>
      <c r="R4030" s="57">
        <f t="shared" ca="1" si="15"/>
        <v>2</v>
      </c>
      <c r="S4030" s="8"/>
      <c r="T4030" s="8"/>
      <c r="U4030" s="8"/>
      <c r="V4030" s="8"/>
      <c r="W4030" s="8"/>
      <c r="X4030" s="8"/>
      <c r="Y4030" s="8"/>
      <c r="Z4030" s="8"/>
    </row>
    <row r="4031" spans="1:26" ht="15.75" customHeight="1">
      <c r="A4031" s="8"/>
      <c r="B4031" s="8"/>
      <c r="C4031" s="8"/>
      <c r="D4031" s="8"/>
      <c r="E4031" s="8"/>
      <c r="F4031" s="8"/>
      <c r="G4031" s="8"/>
      <c r="H4031" s="8"/>
      <c r="I4031" s="8"/>
      <c r="J4031" s="8"/>
      <c r="K4031" s="8"/>
      <c r="L4031" s="8"/>
      <c r="M4031" s="32"/>
      <c r="N4031" s="57" t="str">
        <f t="shared" si="17"/>
        <v/>
      </c>
      <c r="O4031" s="54">
        <f t="shared" ca="1" si="3"/>
        <v>39</v>
      </c>
      <c r="P4031" s="55">
        <f t="shared" ca="1" si="13"/>
        <v>1.0926032691639891E+30</v>
      </c>
      <c r="Q4031" s="56">
        <f t="shared" ca="1" si="14"/>
        <v>2.8407684998263718E+31</v>
      </c>
      <c r="R4031" s="57">
        <f t="shared" ca="1" si="15"/>
        <v>0</v>
      </c>
      <c r="S4031" s="8"/>
      <c r="T4031" s="8"/>
      <c r="U4031" s="8"/>
      <c r="V4031" s="8"/>
      <c r="W4031" s="8"/>
      <c r="X4031" s="8"/>
      <c r="Y4031" s="8"/>
      <c r="Z4031" s="8"/>
    </row>
    <row r="4032" spans="1:26" ht="15.75" customHeight="1">
      <c r="A4032" s="8"/>
      <c r="B4032" s="8"/>
      <c r="C4032" s="8"/>
      <c r="D4032" s="8"/>
      <c r="E4032" s="8"/>
      <c r="F4032" s="8"/>
      <c r="G4032" s="8"/>
      <c r="H4032" s="8"/>
      <c r="I4032" s="8"/>
      <c r="J4032" s="8"/>
      <c r="K4032" s="8"/>
      <c r="L4032" s="8"/>
      <c r="M4032" s="32"/>
      <c r="N4032" s="57" t="str">
        <f t="shared" si="17"/>
        <v/>
      </c>
      <c r="O4032" s="54">
        <f t="shared" ca="1" si="3"/>
        <v>66</v>
      </c>
      <c r="P4032" s="55">
        <f t="shared" ca="1" si="13"/>
        <v>-5.6815369996527439E+29</v>
      </c>
      <c r="Q4032" s="56">
        <f t="shared" ca="1" si="14"/>
        <v>2.7839531298298444E+31</v>
      </c>
      <c r="R4032" s="57">
        <f t="shared" ca="1" si="15"/>
        <v>1</v>
      </c>
      <c r="S4032" s="8"/>
      <c r="T4032" s="8"/>
      <c r="U4032" s="8"/>
      <c r="V4032" s="8"/>
      <c r="W4032" s="8"/>
      <c r="X4032" s="8"/>
      <c r="Y4032" s="8"/>
      <c r="Z4032" s="8"/>
    </row>
    <row r="4033" spans="1:26" ht="15.75" customHeight="1">
      <c r="A4033" s="8"/>
      <c r="B4033" s="8"/>
      <c r="C4033" s="8"/>
      <c r="D4033" s="8"/>
      <c r="E4033" s="8"/>
      <c r="F4033" s="8"/>
      <c r="G4033" s="8"/>
      <c r="H4033" s="8"/>
      <c r="I4033" s="8"/>
      <c r="J4033" s="8"/>
      <c r="K4033" s="8"/>
      <c r="L4033" s="8"/>
      <c r="M4033" s="32"/>
      <c r="N4033" s="57" t="str">
        <f t="shared" si="17"/>
        <v/>
      </c>
      <c r="O4033" s="54">
        <f t="shared" ca="1" si="3"/>
        <v>63</v>
      </c>
      <c r="P4033" s="55">
        <f t="shared" ca="1" si="13"/>
        <v>-5.5679062596596888E+29</v>
      </c>
      <c r="Q4033" s="56">
        <f t="shared" ca="1" si="14"/>
        <v>2.7282740672332477E+31</v>
      </c>
      <c r="R4033" s="57">
        <f t="shared" ca="1" si="15"/>
        <v>2</v>
      </c>
      <c r="S4033" s="8"/>
      <c r="T4033" s="8"/>
      <c r="U4033" s="8"/>
      <c r="V4033" s="8"/>
      <c r="W4033" s="8"/>
      <c r="X4033" s="8"/>
      <c r="Y4033" s="8"/>
      <c r="Z4033" s="8"/>
    </row>
    <row r="4034" spans="1:26" ht="15.75" customHeight="1">
      <c r="A4034" s="8"/>
      <c r="B4034" s="8"/>
      <c r="C4034" s="8"/>
      <c r="D4034" s="8"/>
      <c r="E4034" s="8"/>
      <c r="F4034" s="8"/>
      <c r="G4034" s="8"/>
      <c r="H4034" s="8"/>
      <c r="I4034" s="8"/>
      <c r="J4034" s="8"/>
      <c r="K4034" s="8"/>
      <c r="L4034" s="8"/>
      <c r="M4034" s="32"/>
      <c r="N4034" s="57" t="str">
        <f t="shared" si="17"/>
        <v/>
      </c>
      <c r="O4034" s="54">
        <f t="shared" ca="1" si="3"/>
        <v>21</v>
      </c>
      <c r="P4034" s="55">
        <f t="shared" ca="1" si="13"/>
        <v>1.0913096268932992E+30</v>
      </c>
      <c r="Q4034" s="56">
        <f t="shared" ca="1" si="14"/>
        <v>2.8374050299225777E+31</v>
      </c>
      <c r="R4034" s="57">
        <f t="shared" ca="1" si="15"/>
        <v>0</v>
      </c>
      <c r="S4034" s="8"/>
      <c r="T4034" s="8"/>
      <c r="U4034" s="8"/>
      <c r="V4034" s="8"/>
      <c r="W4034" s="8"/>
      <c r="X4034" s="8"/>
      <c r="Y4034" s="8"/>
      <c r="Z4034" s="8"/>
    </row>
    <row r="4035" spans="1:26" ht="15.75" customHeight="1">
      <c r="A4035" s="8"/>
      <c r="B4035" s="8"/>
      <c r="C4035" s="8"/>
      <c r="D4035" s="8"/>
      <c r="E4035" s="8"/>
      <c r="F4035" s="8"/>
      <c r="G4035" s="8"/>
      <c r="H4035" s="8"/>
      <c r="I4035" s="8"/>
      <c r="J4035" s="8"/>
      <c r="K4035" s="8"/>
      <c r="L4035" s="8"/>
      <c r="M4035" s="32"/>
      <c r="N4035" s="57" t="str">
        <f t="shared" si="17"/>
        <v/>
      </c>
      <c r="O4035" s="54">
        <f t="shared" ca="1" si="3"/>
        <v>39</v>
      </c>
      <c r="P4035" s="55">
        <f t="shared" ca="1" si="13"/>
        <v>1.1349620119690311E+30</v>
      </c>
      <c r="Q4035" s="56">
        <f t="shared" ca="1" si="14"/>
        <v>2.9509012311194807E+31</v>
      </c>
      <c r="R4035" s="57">
        <f t="shared" ca="1" si="15"/>
        <v>0</v>
      </c>
      <c r="S4035" s="8"/>
      <c r="T4035" s="8"/>
      <c r="U4035" s="8"/>
      <c r="V4035" s="8"/>
      <c r="W4035" s="8"/>
      <c r="X4035" s="8"/>
      <c r="Y4035" s="8"/>
      <c r="Z4035" s="8"/>
    </row>
    <row r="4036" spans="1:26" ht="15.75" customHeight="1">
      <c r="A4036" s="8"/>
      <c r="B4036" s="8"/>
      <c r="C4036" s="8"/>
      <c r="D4036" s="8"/>
      <c r="E4036" s="8"/>
      <c r="F4036" s="8"/>
      <c r="G4036" s="8"/>
      <c r="H4036" s="8"/>
      <c r="I4036" s="8"/>
      <c r="J4036" s="8"/>
      <c r="K4036" s="8"/>
      <c r="L4036" s="8"/>
      <c r="M4036" s="32"/>
      <c r="N4036" s="57" t="str">
        <f t="shared" si="17"/>
        <v/>
      </c>
      <c r="O4036" s="54">
        <f t="shared" ca="1" si="3"/>
        <v>53</v>
      </c>
      <c r="P4036" s="55">
        <f t="shared" ca="1" si="13"/>
        <v>1.1803604924477923E+30</v>
      </c>
      <c r="Q4036" s="56">
        <f t="shared" ca="1" si="14"/>
        <v>3.0689372803642598E+31</v>
      </c>
      <c r="R4036" s="57">
        <f t="shared" ca="1" si="15"/>
        <v>0</v>
      </c>
      <c r="S4036" s="8"/>
      <c r="T4036" s="8"/>
      <c r="U4036" s="8"/>
      <c r="V4036" s="8"/>
      <c r="W4036" s="8"/>
      <c r="X4036" s="8"/>
      <c r="Y4036" s="8"/>
      <c r="Z4036" s="8"/>
    </row>
    <row r="4037" spans="1:26" ht="15.75" customHeight="1">
      <c r="A4037" s="8"/>
      <c r="B4037" s="8"/>
      <c r="C4037" s="8"/>
      <c r="D4037" s="8"/>
      <c r="E4037" s="8"/>
      <c r="F4037" s="8"/>
      <c r="G4037" s="8"/>
      <c r="H4037" s="8"/>
      <c r="I4037" s="8"/>
      <c r="J4037" s="8"/>
      <c r="K4037" s="8"/>
      <c r="L4037" s="8"/>
      <c r="M4037" s="32"/>
      <c r="N4037" s="57" t="str">
        <f t="shared" si="17"/>
        <v/>
      </c>
      <c r="O4037" s="54">
        <f t="shared" ca="1" si="3"/>
        <v>85</v>
      </c>
      <c r="P4037" s="55">
        <f t="shared" ca="1" si="13"/>
        <v>-6.1378745607285196E+29</v>
      </c>
      <c r="Q4037" s="56">
        <f t="shared" ca="1" si="14"/>
        <v>3.0075585347569747E+31</v>
      </c>
      <c r="R4037" s="57">
        <f t="shared" ca="1" si="15"/>
        <v>1</v>
      </c>
      <c r="S4037" s="8"/>
      <c r="T4037" s="8"/>
      <c r="U4037" s="8"/>
      <c r="V4037" s="8"/>
      <c r="W4037" s="8"/>
      <c r="X4037" s="8"/>
      <c r="Y4037" s="8"/>
      <c r="Z4037" s="8"/>
    </row>
    <row r="4038" spans="1:26" ht="15.75" customHeight="1">
      <c r="A4038" s="8"/>
      <c r="B4038" s="8"/>
      <c r="C4038" s="8"/>
      <c r="D4038" s="8"/>
      <c r="E4038" s="8"/>
      <c r="F4038" s="8"/>
      <c r="G4038" s="8"/>
      <c r="H4038" s="8"/>
      <c r="I4038" s="8"/>
      <c r="J4038" s="8"/>
      <c r="K4038" s="8"/>
      <c r="L4038" s="8"/>
      <c r="M4038" s="32"/>
      <c r="N4038" s="57" t="str">
        <f t="shared" si="17"/>
        <v/>
      </c>
      <c r="O4038" s="54">
        <f t="shared" ca="1" si="3"/>
        <v>71</v>
      </c>
      <c r="P4038" s="55">
        <f t="shared" ca="1" si="13"/>
        <v>-6.0151170695139496E+29</v>
      </c>
      <c r="Q4038" s="56">
        <f t="shared" ca="1" si="14"/>
        <v>2.9474073640618351E+31</v>
      </c>
      <c r="R4038" s="57">
        <f t="shared" ca="1" si="15"/>
        <v>2</v>
      </c>
      <c r="S4038" s="8"/>
      <c r="T4038" s="8"/>
      <c r="U4038" s="8"/>
      <c r="V4038" s="8"/>
      <c r="W4038" s="8"/>
      <c r="X4038" s="8"/>
      <c r="Y4038" s="8"/>
      <c r="Z4038" s="8"/>
    </row>
    <row r="4039" spans="1:26" ht="15.75" customHeight="1">
      <c r="A4039" s="8"/>
      <c r="B4039" s="8"/>
      <c r="C4039" s="8"/>
      <c r="D4039" s="8"/>
      <c r="E4039" s="8"/>
      <c r="F4039" s="8"/>
      <c r="G4039" s="8"/>
      <c r="H4039" s="8"/>
      <c r="I4039" s="8"/>
      <c r="J4039" s="8"/>
      <c r="K4039" s="8"/>
      <c r="L4039" s="8"/>
      <c r="M4039" s="32"/>
      <c r="N4039" s="57" t="str">
        <f t="shared" si="17"/>
        <v/>
      </c>
      <c r="O4039" s="54">
        <f t="shared" ca="1" si="3"/>
        <v>30</v>
      </c>
      <c r="P4039" s="55">
        <f t="shared" ca="1" si="13"/>
        <v>1.1789629456247341E+30</v>
      </c>
      <c r="Q4039" s="56">
        <f t="shared" ca="1" si="14"/>
        <v>3.0653036586243084E+31</v>
      </c>
      <c r="R4039" s="57">
        <f t="shared" ca="1" si="15"/>
        <v>0</v>
      </c>
      <c r="S4039" s="8"/>
      <c r="T4039" s="8"/>
      <c r="U4039" s="8"/>
      <c r="V4039" s="8"/>
      <c r="W4039" s="8"/>
      <c r="X4039" s="8"/>
      <c r="Y4039" s="8"/>
      <c r="Z4039" s="8"/>
    </row>
    <row r="4040" spans="1:26" ht="15.75" customHeight="1">
      <c r="A4040" s="8"/>
      <c r="B4040" s="8"/>
      <c r="C4040" s="8"/>
      <c r="D4040" s="8"/>
      <c r="E4040" s="8"/>
      <c r="F4040" s="8"/>
      <c r="G4040" s="8"/>
      <c r="H4040" s="8"/>
      <c r="I4040" s="8"/>
      <c r="J4040" s="8"/>
      <c r="K4040" s="8"/>
      <c r="L4040" s="8"/>
      <c r="M4040" s="32"/>
      <c r="N4040" s="57" t="str">
        <f t="shared" si="17"/>
        <v/>
      </c>
      <c r="O4040" s="54">
        <f t="shared" ca="1" si="3"/>
        <v>52</v>
      </c>
      <c r="P4040" s="55">
        <f t="shared" ca="1" si="13"/>
        <v>1.2261214634497233E+30</v>
      </c>
      <c r="Q4040" s="56">
        <f t="shared" ca="1" si="14"/>
        <v>3.1879158049692807E+31</v>
      </c>
      <c r="R4040" s="57">
        <f t="shared" ca="1" si="15"/>
        <v>0</v>
      </c>
      <c r="S4040" s="8"/>
      <c r="T4040" s="8"/>
      <c r="U4040" s="8"/>
      <c r="V4040" s="8"/>
      <c r="W4040" s="8"/>
      <c r="X4040" s="8"/>
      <c r="Y4040" s="8"/>
      <c r="Z4040" s="8"/>
    </row>
    <row r="4041" spans="1:26" ht="15.75" customHeight="1">
      <c r="A4041" s="8"/>
      <c r="B4041" s="8"/>
      <c r="C4041" s="8"/>
      <c r="D4041" s="8"/>
      <c r="E4041" s="8"/>
      <c r="F4041" s="8"/>
      <c r="G4041" s="8"/>
      <c r="H4041" s="8"/>
      <c r="I4041" s="8"/>
      <c r="J4041" s="8"/>
      <c r="K4041" s="8"/>
      <c r="L4041" s="8"/>
      <c r="M4041" s="32"/>
      <c r="N4041" s="57" t="str">
        <f t="shared" si="17"/>
        <v/>
      </c>
      <c r="O4041" s="54">
        <f t="shared" ca="1" si="3"/>
        <v>45</v>
      </c>
      <c r="P4041" s="55">
        <f t="shared" ca="1" si="13"/>
        <v>1.2751663219877125E+30</v>
      </c>
      <c r="Q4041" s="56">
        <f t="shared" ca="1" si="14"/>
        <v>3.315432437168052E+31</v>
      </c>
      <c r="R4041" s="57">
        <f t="shared" ca="1" si="15"/>
        <v>0</v>
      </c>
      <c r="S4041" s="8"/>
      <c r="T4041" s="8"/>
      <c r="U4041" s="8"/>
      <c r="V4041" s="8"/>
      <c r="W4041" s="8"/>
      <c r="X4041" s="8"/>
      <c r="Y4041" s="8"/>
      <c r="Z4041" s="8"/>
    </row>
    <row r="4042" spans="1:26" ht="15.75" customHeight="1">
      <c r="A4042" s="8"/>
      <c r="B4042" s="8"/>
      <c r="C4042" s="8"/>
      <c r="D4042" s="8"/>
      <c r="E4042" s="8"/>
      <c r="F4042" s="8"/>
      <c r="G4042" s="8"/>
      <c r="H4042" s="8"/>
      <c r="I4042" s="8"/>
      <c r="J4042" s="8"/>
      <c r="K4042" s="8"/>
      <c r="L4042" s="8"/>
      <c r="M4042" s="32"/>
      <c r="N4042" s="57" t="str">
        <f t="shared" si="17"/>
        <v/>
      </c>
      <c r="O4042" s="54">
        <f t="shared" ca="1" si="3"/>
        <v>63</v>
      </c>
      <c r="P4042" s="55">
        <f t="shared" ca="1" si="13"/>
        <v>-6.6308648743361036E+29</v>
      </c>
      <c r="Q4042" s="56">
        <f t="shared" ca="1" si="14"/>
        <v>3.2491237884246909E+31</v>
      </c>
      <c r="R4042" s="57">
        <f t="shared" ca="1" si="15"/>
        <v>1</v>
      </c>
      <c r="S4042" s="8"/>
      <c r="T4042" s="8"/>
      <c r="U4042" s="8"/>
      <c r="V4042" s="8"/>
      <c r="W4042" s="8"/>
      <c r="X4042" s="8"/>
      <c r="Y4042" s="8"/>
      <c r="Z4042" s="8"/>
    </row>
    <row r="4043" spans="1:26" ht="15.75" customHeight="1">
      <c r="A4043" s="8"/>
      <c r="B4043" s="8"/>
      <c r="C4043" s="8"/>
      <c r="D4043" s="8"/>
      <c r="E4043" s="8"/>
      <c r="F4043" s="8"/>
      <c r="G4043" s="8"/>
      <c r="H4043" s="8"/>
      <c r="I4043" s="8"/>
      <c r="J4043" s="8"/>
      <c r="K4043" s="8"/>
      <c r="L4043" s="8"/>
      <c r="M4043" s="32"/>
      <c r="N4043" s="57" t="str">
        <f t="shared" si="17"/>
        <v/>
      </c>
      <c r="O4043" s="54">
        <f t="shared" ca="1" si="3"/>
        <v>81</v>
      </c>
      <c r="P4043" s="55">
        <f t="shared" ca="1" si="13"/>
        <v>-6.4982475768493823E+29</v>
      </c>
      <c r="Q4043" s="56">
        <f t="shared" ca="1" si="14"/>
        <v>3.1841413126561972E+31</v>
      </c>
      <c r="R4043" s="57">
        <f t="shared" ca="1" si="15"/>
        <v>2</v>
      </c>
      <c r="S4043" s="8"/>
      <c r="T4043" s="8"/>
      <c r="U4043" s="8"/>
      <c r="V4043" s="8"/>
      <c r="W4043" s="8"/>
      <c r="X4043" s="8"/>
      <c r="Y4043" s="8"/>
      <c r="Z4043" s="8"/>
    </row>
    <row r="4044" spans="1:26" ht="15.75" customHeight="1">
      <c r="A4044" s="8"/>
      <c r="B4044" s="8"/>
      <c r="C4044" s="8"/>
      <c r="D4044" s="8"/>
      <c r="E4044" s="8"/>
      <c r="F4044" s="8"/>
      <c r="G4044" s="8"/>
      <c r="H4044" s="8"/>
      <c r="I4044" s="8"/>
      <c r="J4044" s="8"/>
      <c r="K4044" s="8"/>
      <c r="L4044" s="8"/>
      <c r="M4044" s="32"/>
      <c r="N4044" s="57" t="str">
        <f t="shared" si="17"/>
        <v/>
      </c>
      <c r="O4044" s="54">
        <f t="shared" ca="1" si="3"/>
        <v>35</v>
      </c>
      <c r="P4044" s="55">
        <f t="shared" ca="1" si="13"/>
        <v>1.2736565250624789E+30</v>
      </c>
      <c r="Q4044" s="56">
        <f t="shared" ca="1" si="14"/>
        <v>3.3115069651624449E+31</v>
      </c>
      <c r="R4044" s="57">
        <f t="shared" ca="1" si="15"/>
        <v>0</v>
      </c>
      <c r="S4044" s="8"/>
      <c r="T4044" s="8"/>
      <c r="U4044" s="8"/>
      <c r="V4044" s="8"/>
      <c r="W4044" s="8"/>
      <c r="X4044" s="8"/>
      <c r="Y4044" s="8"/>
      <c r="Z4044" s="8"/>
    </row>
    <row r="4045" spans="1:26" ht="15.75" customHeight="1">
      <c r="A4045" s="8"/>
      <c r="B4045" s="8"/>
      <c r="C4045" s="8"/>
      <c r="D4045" s="8"/>
      <c r="E4045" s="8"/>
      <c r="F4045" s="8"/>
      <c r="G4045" s="8"/>
      <c r="H4045" s="8"/>
      <c r="I4045" s="8"/>
      <c r="J4045" s="8"/>
      <c r="K4045" s="8"/>
      <c r="L4045" s="8"/>
      <c r="M4045" s="32"/>
      <c r="N4045" s="57" t="str">
        <f t="shared" si="17"/>
        <v/>
      </c>
      <c r="O4045" s="54">
        <f t="shared" ca="1" si="3"/>
        <v>39</v>
      </c>
      <c r="P4045" s="55">
        <f t="shared" ca="1" si="13"/>
        <v>1.324602786064978E+30</v>
      </c>
      <c r="Q4045" s="56">
        <f t="shared" ca="1" si="14"/>
        <v>3.4439672437689428E+31</v>
      </c>
      <c r="R4045" s="57">
        <f t="shared" ca="1" si="15"/>
        <v>0</v>
      </c>
      <c r="S4045" s="8"/>
      <c r="T4045" s="8"/>
      <c r="U4045" s="8"/>
      <c r="V4045" s="8"/>
      <c r="W4045" s="8"/>
      <c r="X4045" s="8"/>
      <c r="Y4045" s="8"/>
      <c r="Z4045" s="8"/>
    </row>
    <row r="4046" spans="1:26" ht="15.75" customHeight="1">
      <c r="A4046" s="8"/>
      <c r="B4046" s="8"/>
      <c r="C4046" s="8"/>
      <c r="D4046" s="8"/>
      <c r="E4046" s="8"/>
      <c r="F4046" s="8"/>
      <c r="G4046" s="8"/>
      <c r="H4046" s="8"/>
      <c r="I4046" s="8"/>
      <c r="J4046" s="8"/>
      <c r="K4046" s="8"/>
      <c r="L4046" s="8"/>
      <c r="M4046" s="32"/>
      <c r="N4046" s="57" t="str">
        <f t="shared" si="17"/>
        <v/>
      </c>
      <c r="O4046" s="54">
        <f t="shared" ca="1" si="3"/>
        <v>75</v>
      </c>
      <c r="P4046" s="55">
        <f t="shared" ca="1" si="13"/>
        <v>-6.8879344875378857E+29</v>
      </c>
      <c r="Q4046" s="56">
        <f t="shared" ca="1" si="14"/>
        <v>3.3750878988935639E+31</v>
      </c>
      <c r="R4046" s="57">
        <f t="shared" ca="1" si="15"/>
        <v>1</v>
      </c>
      <c r="S4046" s="8"/>
      <c r="T4046" s="8"/>
      <c r="U4046" s="8"/>
      <c r="V4046" s="8"/>
      <c r="W4046" s="8"/>
      <c r="X4046" s="8"/>
      <c r="Y4046" s="8"/>
      <c r="Z4046" s="8"/>
    </row>
    <row r="4047" spans="1:26" ht="15.75" customHeight="1">
      <c r="A4047" s="8"/>
      <c r="B4047" s="8"/>
      <c r="C4047" s="8"/>
      <c r="D4047" s="8"/>
      <c r="E4047" s="8"/>
      <c r="F4047" s="8"/>
      <c r="G4047" s="8"/>
      <c r="H4047" s="8"/>
      <c r="I4047" s="8"/>
      <c r="J4047" s="8"/>
      <c r="K4047" s="8"/>
      <c r="L4047" s="8"/>
      <c r="M4047" s="32"/>
      <c r="N4047" s="57" t="str">
        <f t="shared" si="17"/>
        <v/>
      </c>
      <c r="O4047" s="54">
        <f t="shared" ca="1" si="3"/>
        <v>6</v>
      </c>
      <c r="P4047" s="55">
        <f t="shared" ca="1" si="13"/>
        <v>1.3500351595574257E+30</v>
      </c>
      <c r="Q4047" s="56">
        <f t="shared" ca="1" si="14"/>
        <v>3.5100914148493063E+31</v>
      </c>
      <c r="R4047" s="57">
        <f t="shared" ca="1" si="15"/>
        <v>0</v>
      </c>
      <c r="S4047" s="8"/>
      <c r="T4047" s="8"/>
      <c r="U4047" s="8"/>
      <c r="V4047" s="8"/>
      <c r="W4047" s="8"/>
      <c r="X4047" s="8"/>
      <c r="Y4047" s="8"/>
      <c r="Z4047" s="8"/>
    </row>
    <row r="4048" spans="1:26" ht="15.75" customHeight="1">
      <c r="A4048" s="8"/>
      <c r="B4048" s="8"/>
      <c r="C4048" s="8"/>
      <c r="D4048" s="8"/>
      <c r="E4048" s="8"/>
      <c r="F4048" s="8"/>
      <c r="G4048" s="8"/>
      <c r="H4048" s="8"/>
      <c r="I4048" s="8"/>
      <c r="J4048" s="8"/>
      <c r="K4048" s="8"/>
      <c r="L4048" s="8"/>
      <c r="M4048" s="32"/>
      <c r="N4048" s="57" t="str">
        <f t="shared" si="17"/>
        <v/>
      </c>
      <c r="O4048" s="54">
        <f t="shared" ca="1" si="3"/>
        <v>59</v>
      </c>
      <c r="P4048" s="55">
        <f t="shared" ca="1" si="13"/>
        <v>1.4040365659397226E+30</v>
      </c>
      <c r="Q4048" s="56">
        <f t="shared" ca="1" si="14"/>
        <v>3.6504950714432784E+31</v>
      </c>
      <c r="R4048" s="57">
        <f t="shared" ca="1" si="15"/>
        <v>0</v>
      </c>
      <c r="S4048" s="8"/>
      <c r="T4048" s="8"/>
      <c r="U4048" s="8"/>
      <c r="V4048" s="8"/>
      <c r="W4048" s="8"/>
      <c r="X4048" s="8"/>
      <c r="Y4048" s="8"/>
      <c r="Z4048" s="8"/>
    </row>
    <row r="4049" spans="1:26" ht="15.75" customHeight="1">
      <c r="A4049" s="8"/>
      <c r="B4049" s="8"/>
      <c r="C4049" s="8"/>
      <c r="D4049" s="8"/>
      <c r="E4049" s="8"/>
      <c r="F4049" s="8"/>
      <c r="G4049" s="8"/>
      <c r="H4049" s="8"/>
      <c r="I4049" s="8"/>
      <c r="J4049" s="8"/>
      <c r="K4049" s="8"/>
      <c r="L4049" s="8"/>
      <c r="M4049" s="32"/>
      <c r="N4049" s="57" t="str">
        <f t="shared" si="17"/>
        <v/>
      </c>
      <c r="O4049" s="54">
        <f t="shared" ca="1" si="3"/>
        <v>20</v>
      </c>
      <c r="P4049" s="55">
        <f t="shared" ca="1" si="13"/>
        <v>1.4601980285773114E+30</v>
      </c>
      <c r="Q4049" s="56">
        <f t="shared" ca="1" si="14"/>
        <v>3.7965148743010097E+31</v>
      </c>
      <c r="R4049" s="57">
        <f t="shared" ca="1" si="15"/>
        <v>0</v>
      </c>
      <c r="S4049" s="8"/>
      <c r="T4049" s="8"/>
      <c r="U4049" s="8"/>
      <c r="V4049" s="8"/>
      <c r="W4049" s="8"/>
      <c r="X4049" s="8"/>
      <c r="Y4049" s="8"/>
      <c r="Z4049" s="8"/>
    </row>
    <row r="4050" spans="1:26" ht="15.75" customHeight="1">
      <c r="A4050" s="8"/>
      <c r="B4050" s="8"/>
      <c r="C4050" s="8"/>
      <c r="D4050" s="8"/>
      <c r="E4050" s="8"/>
      <c r="F4050" s="8"/>
      <c r="G4050" s="8"/>
      <c r="H4050" s="8"/>
      <c r="I4050" s="8"/>
      <c r="J4050" s="8"/>
      <c r="K4050" s="8"/>
      <c r="L4050" s="8"/>
      <c r="M4050" s="32"/>
      <c r="N4050" s="57" t="str">
        <f t="shared" si="17"/>
        <v/>
      </c>
      <c r="O4050" s="54">
        <f t="shared" ca="1" si="3"/>
        <v>87</v>
      </c>
      <c r="P4050" s="55">
        <f t="shared" ca="1" si="13"/>
        <v>-7.5930297486020199E+29</v>
      </c>
      <c r="Q4050" s="56">
        <f t="shared" ca="1" si="14"/>
        <v>3.7205845768149893E+31</v>
      </c>
      <c r="R4050" s="57">
        <f t="shared" ca="1" si="15"/>
        <v>1</v>
      </c>
      <c r="S4050" s="8"/>
      <c r="T4050" s="8"/>
      <c r="U4050" s="8"/>
      <c r="V4050" s="8"/>
      <c r="W4050" s="8"/>
      <c r="X4050" s="8"/>
      <c r="Y4050" s="8"/>
      <c r="Z4050" s="8"/>
    </row>
    <row r="4051" spans="1:26" ht="15.75" customHeight="1">
      <c r="A4051" s="8"/>
      <c r="B4051" s="8"/>
      <c r="C4051" s="8"/>
      <c r="D4051" s="8"/>
      <c r="E4051" s="8"/>
      <c r="F4051" s="8"/>
      <c r="G4051" s="8"/>
      <c r="H4051" s="8"/>
      <c r="I4051" s="8"/>
      <c r="J4051" s="8"/>
      <c r="K4051" s="8"/>
      <c r="L4051" s="8"/>
      <c r="M4051" s="32"/>
      <c r="N4051" s="57" t="str">
        <f t="shared" si="17"/>
        <v/>
      </c>
      <c r="O4051" s="54">
        <f t="shared" ca="1" si="3"/>
        <v>41</v>
      </c>
      <c r="P4051" s="55">
        <f t="shared" ca="1" si="13"/>
        <v>1.4882338307259957E+30</v>
      </c>
      <c r="Q4051" s="56">
        <f t="shared" ca="1" si="14"/>
        <v>3.869407959887589E+31</v>
      </c>
      <c r="R4051" s="57">
        <f t="shared" ca="1" si="15"/>
        <v>0</v>
      </c>
      <c r="S4051" s="8"/>
      <c r="T4051" s="8"/>
      <c r="U4051" s="8"/>
      <c r="V4051" s="8"/>
      <c r="W4051" s="8"/>
      <c r="X4051" s="8"/>
      <c r="Y4051" s="8"/>
      <c r="Z4051" s="8"/>
    </row>
    <row r="4052" spans="1:26" ht="15.75" customHeight="1">
      <c r="A4052" s="8"/>
      <c r="B4052" s="8"/>
      <c r="C4052" s="8"/>
      <c r="D4052" s="8"/>
      <c r="E4052" s="8"/>
      <c r="F4052" s="8"/>
      <c r="G4052" s="8"/>
      <c r="H4052" s="8"/>
      <c r="I4052" s="8"/>
      <c r="J4052" s="8"/>
      <c r="K4052" s="8"/>
      <c r="L4052" s="8"/>
      <c r="M4052" s="32"/>
      <c r="N4052" s="57" t="str">
        <f t="shared" si="17"/>
        <v/>
      </c>
      <c r="O4052" s="54">
        <f t="shared" ca="1" si="3"/>
        <v>66</v>
      </c>
      <c r="P4052" s="55">
        <f t="shared" ca="1" si="13"/>
        <v>-7.738815919775178E+29</v>
      </c>
      <c r="Q4052" s="56">
        <f t="shared" ca="1" si="14"/>
        <v>3.7920198006898374E+31</v>
      </c>
      <c r="R4052" s="57">
        <f t="shared" ca="1" si="15"/>
        <v>1</v>
      </c>
      <c r="S4052" s="8"/>
      <c r="T4052" s="8"/>
      <c r="U4052" s="8"/>
      <c r="V4052" s="8"/>
      <c r="W4052" s="8"/>
      <c r="X4052" s="8"/>
      <c r="Y4052" s="8"/>
      <c r="Z4052" s="8"/>
    </row>
    <row r="4053" spans="1:26" ht="15.75" customHeight="1">
      <c r="A4053" s="8"/>
      <c r="B4053" s="8"/>
      <c r="C4053" s="8"/>
      <c r="D4053" s="8"/>
      <c r="E4053" s="8"/>
      <c r="F4053" s="8"/>
      <c r="G4053" s="8"/>
      <c r="H4053" s="8"/>
      <c r="I4053" s="8"/>
      <c r="J4053" s="8"/>
      <c r="K4053" s="8"/>
      <c r="L4053" s="8"/>
      <c r="M4053" s="32"/>
      <c r="N4053" s="57" t="str">
        <f t="shared" si="17"/>
        <v/>
      </c>
      <c r="O4053" s="54">
        <f t="shared" ca="1" si="3"/>
        <v>57</v>
      </c>
      <c r="P4053" s="55">
        <f t="shared" ca="1" si="13"/>
        <v>1.516807920275935E+30</v>
      </c>
      <c r="Q4053" s="56">
        <f t="shared" ca="1" si="14"/>
        <v>3.9437005927174307E+31</v>
      </c>
      <c r="R4053" s="57">
        <f t="shared" ca="1" si="15"/>
        <v>0</v>
      </c>
      <c r="S4053" s="8"/>
      <c r="T4053" s="8"/>
      <c r="U4053" s="8"/>
      <c r="V4053" s="8"/>
      <c r="W4053" s="8"/>
      <c r="X4053" s="8"/>
      <c r="Y4053" s="8"/>
      <c r="Z4053" s="8"/>
    </row>
    <row r="4054" spans="1:26" ht="15.75" customHeight="1">
      <c r="A4054" s="8"/>
      <c r="B4054" s="8"/>
      <c r="C4054" s="8"/>
      <c r="D4054" s="8"/>
      <c r="E4054" s="8"/>
      <c r="F4054" s="8"/>
      <c r="G4054" s="8"/>
      <c r="H4054" s="8"/>
      <c r="I4054" s="8"/>
      <c r="J4054" s="8"/>
      <c r="K4054" s="8"/>
      <c r="L4054" s="8"/>
      <c r="M4054" s="32"/>
      <c r="N4054" s="57" t="str">
        <f t="shared" si="17"/>
        <v/>
      </c>
      <c r="O4054" s="54">
        <f t="shared" ca="1" si="3"/>
        <v>24</v>
      </c>
      <c r="P4054" s="55">
        <f t="shared" ca="1" si="13"/>
        <v>1.5774802370869724E+30</v>
      </c>
      <c r="Q4054" s="56">
        <f t="shared" ca="1" si="14"/>
        <v>4.1014486164261277E+31</v>
      </c>
      <c r="R4054" s="57">
        <f t="shared" ca="1" si="15"/>
        <v>0</v>
      </c>
      <c r="S4054" s="8"/>
      <c r="T4054" s="8"/>
      <c r="U4054" s="8"/>
      <c r="V4054" s="8"/>
      <c r="W4054" s="8"/>
      <c r="X4054" s="8"/>
      <c r="Y4054" s="8"/>
      <c r="Z4054" s="8"/>
    </row>
    <row r="4055" spans="1:26" ht="15.75" customHeight="1">
      <c r="A4055" s="8"/>
      <c r="B4055" s="8"/>
      <c r="C4055" s="8"/>
      <c r="D4055" s="8"/>
      <c r="E4055" s="8"/>
      <c r="F4055" s="8"/>
      <c r="G4055" s="8"/>
      <c r="H4055" s="8"/>
      <c r="I4055" s="8"/>
      <c r="J4055" s="8"/>
      <c r="K4055" s="8"/>
      <c r="L4055" s="8"/>
      <c r="M4055" s="32"/>
      <c r="N4055" s="57" t="str">
        <f t="shared" si="17"/>
        <v/>
      </c>
      <c r="O4055" s="54">
        <f t="shared" ca="1" si="3"/>
        <v>17</v>
      </c>
      <c r="P4055" s="55">
        <f t="shared" ca="1" si="13"/>
        <v>1.640579446570451E+30</v>
      </c>
      <c r="Q4055" s="56">
        <f t="shared" ca="1" si="14"/>
        <v>4.2655065610831727E+31</v>
      </c>
      <c r="R4055" s="57">
        <f t="shared" ca="1" si="15"/>
        <v>0</v>
      </c>
      <c r="S4055" s="8"/>
      <c r="T4055" s="8"/>
      <c r="U4055" s="8"/>
      <c r="V4055" s="8"/>
      <c r="W4055" s="8"/>
      <c r="X4055" s="8"/>
      <c r="Y4055" s="8"/>
      <c r="Z4055" s="8"/>
    </row>
    <row r="4056" spans="1:26" ht="15.75" customHeight="1">
      <c r="A4056" s="8"/>
      <c r="B4056" s="8"/>
      <c r="C4056" s="8"/>
      <c r="D4056" s="8"/>
      <c r="E4056" s="8"/>
      <c r="F4056" s="8"/>
      <c r="G4056" s="8"/>
      <c r="H4056" s="8"/>
      <c r="I4056" s="8"/>
      <c r="J4056" s="8"/>
      <c r="K4056" s="8"/>
      <c r="L4056" s="8"/>
      <c r="M4056" s="32"/>
      <c r="N4056" s="57" t="str">
        <f t="shared" si="17"/>
        <v/>
      </c>
      <c r="O4056" s="54">
        <f t="shared" ca="1" si="3"/>
        <v>38</v>
      </c>
      <c r="P4056" s="55">
        <f t="shared" ca="1" si="13"/>
        <v>1.7062026244332691E+30</v>
      </c>
      <c r="Q4056" s="56">
        <f t="shared" ca="1" si="14"/>
        <v>4.4361268235264992E+31</v>
      </c>
      <c r="R4056" s="57">
        <f t="shared" ca="1" si="15"/>
        <v>0</v>
      </c>
      <c r="S4056" s="8"/>
      <c r="T4056" s="8"/>
      <c r="U4056" s="8"/>
      <c r="V4056" s="8"/>
      <c r="W4056" s="8"/>
      <c r="X4056" s="8"/>
      <c r="Y4056" s="8"/>
      <c r="Z4056" s="8"/>
    </row>
    <row r="4057" spans="1:26" ht="15.75" customHeight="1">
      <c r="A4057" s="8"/>
      <c r="B4057" s="8"/>
      <c r="C4057" s="8"/>
      <c r="D4057" s="8"/>
      <c r="E4057" s="8"/>
      <c r="F4057" s="8"/>
      <c r="G4057" s="8"/>
      <c r="H4057" s="8"/>
      <c r="I4057" s="8"/>
      <c r="J4057" s="8"/>
      <c r="K4057" s="8"/>
      <c r="L4057" s="8"/>
      <c r="M4057" s="32"/>
      <c r="N4057" s="57" t="str">
        <f t="shared" si="17"/>
        <v/>
      </c>
      <c r="O4057" s="54">
        <f t="shared" ca="1" si="3"/>
        <v>78</v>
      </c>
      <c r="P4057" s="55">
        <f t="shared" ca="1" si="13"/>
        <v>-8.8722536470529987E+29</v>
      </c>
      <c r="Q4057" s="56">
        <f t="shared" ca="1" si="14"/>
        <v>4.3474042870559688E+31</v>
      </c>
      <c r="R4057" s="57">
        <f t="shared" ca="1" si="15"/>
        <v>1</v>
      </c>
      <c r="S4057" s="8"/>
      <c r="T4057" s="8"/>
      <c r="U4057" s="8"/>
      <c r="V4057" s="8"/>
      <c r="W4057" s="8"/>
      <c r="X4057" s="8"/>
      <c r="Y4057" s="8"/>
      <c r="Z4057" s="8"/>
    </row>
    <row r="4058" spans="1:26" ht="15.75" customHeight="1">
      <c r="A4058" s="8"/>
      <c r="B4058" s="8"/>
      <c r="C4058" s="8"/>
      <c r="D4058" s="8"/>
      <c r="E4058" s="8"/>
      <c r="F4058" s="8"/>
      <c r="G4058" s="8"/>
      <c r="H4058" s="8"/>
      <c r="I4058" s="8"/>
      <c r="J4058" s="8"/>
      <c r="K4058" s="8"/>
      <c r="L4058" s="8"/>
      <c r="M4058" s="32"/>
      <c r="N4058" s="57" t="str">
        <f t="shared" si="17"/>
        <v/>
      </c>
      <c r="O4058" s="54">
        <f t="shared" ca="1" si="3"/>
        <v>63</v>
      </c>
      <c r="P4058" s="55">
        <f t="shared" ca="1" si="13"/>
        <v>-8.6948085741119377E+29</v>
      </c>
      <c r="Q4058" s="56">
        <f t="shared" ca="1" si="14"/>
        <v>4.2604562013148495E+31</v>
      </c>
      <c r="R4058" s="57">
        <f t="shared" ca="1" si="15"/>
        <v>2</v>
      </c>
      <c r="S4058" s="8"/>
      <c r="T4058" s="8"/>
      <c r="U4058" s="8"/>
      <c r="V4058" s="8"/>
      <c r="W4058" s="8"/>
      <c r="X4058" s="8"/>
      <c r="Y4058" s="8"/>
      <c r="Z4058" s="8"/>
    </row>
    <row r="4059" spans="1:26" ht="15.75" customHeight="1">
      <c r="A4059" s="8"/>
      <c r="B4059" s="8"/>
      <c r="C4059" s="8"/>
      <c r="D4059" s="8"/>
      <c r="E4059" s="8"/>
      <c r="F4059" s="8"/>
      <c r="G4059" s="8"/>
      <c r="H4059" s="8"/>
      <c r="I4059" s="8"/>
      <c r="J4059" s="8"/>
      <c r="K4059" s="8"/>
      <c r="L4059" s="8"/>
      <c r="M4059" s="32"/>
      <c r="N4059" s="57" t="str">
        <f t="shared" si="17"/>
        <v/>
      </c>
      <c r="O4059" s="54">
        <f t="shared" ca="1" si="3"/>
        <v>52</v>
      </c>
      <c r="P4059" s="55">
        <f t="shared" ca="1" si="13"/>
        <v>1.7041824805259399E+30</v>
      </c>
      <c r="Q4059" s="56">
        <f t="shared" ca="1" si="14"/>
        <v>4.4308744493674434E+31</v>
      </c>
      <c r="R4059" s="57">
        <f t="shared" ca="1" si="15"/>
        <v>0</v>
      </c>
      <c r="S4059" s="8"/>
      <c r="T4059" s="8"/>
      <c r="U4059" s="8"/>
      <c r="V4059" s="8"/>
      <c r="W4059" s="8"/>
      <c r="X4059" s="8"/>
      <c r="Y4059" s="8"/>
      <c r="Z4059" s="8"/>
    </row>
    <row r="4060" spans="1:26" ht="15.75" customHeight="1">
      <c r="A4060" s="8"/>
      <c r="B4060" s="8"/>
      <c r="C4060" s="8"/>
      <c r="D4060" s="8"/>
      <c r="E4060" s="8"/>
      <c r="F4060" s="8"/>
      <c r="G4060" s="8"/>
      <c r="H4060" s="8"/>
      <c r="I4060" s="8"/>
      <c r="J4060" s="8"/>
      <c r="K4060" s="8"/>
      <c r="L4060" s="8"/>
      <c r="M4060" s="32"/>
      <c r="N4060" s="57" t="str">
        <f t="shared" si="17"/>
        <v/>
      </c>
      <c r="O4060" s="54">
        <f t="shared" ca="1" si="3"/>
        <v>7</v>
      </c>
      <c r="P4060" s="55">
        <f t="shared" ca="1" si="13"/>
        <v>1.7723497797469775E+30</v>
      </c>
      <c r="Q4060" s="56">
        <f t="shared" ca="1" si="14"/>
        <v>4.6081094273421412E+31</v>
      </c>
      <c r="R4060" s="57">
        <f t="shared" ca="1" si="15"/>
        <v>0</v>
      </c>
      <c r="S4060" s="8"/>
      <c r="T4060" s="8"/>
      <c r="U4060" s="8"/>
      <c r="V4060" s="8"/>
      <c r="W4060" s="8"/>
      <c r="X4060" s="8"/>
      <c r="Y4060" s="8"/>
      <c r="Z4060" s="8"/>
    </row>
    <row r="4061" spans="1:26" ht="15.75" customHeight="1">
      <c r="A4061" s="8"/>
      <c r="B4061" s="8"/>
      <c r="C4061" s="8"/>
      <c r="D4061" s="8"/>
      <c r="E4061" s="8"/>
      <c r="F4061" s="8"/>
      <c r="G4061" s="8"/>
      <c r="H4061" s="8"/>
      <c r="I4061" s="8"/>
      <c r="J4061" s="8"/>
      <c r="K4061" s="8"/>
      <c r="L4061" s="8"/>
      <c r="M4061" s="32"/>
      <c r="N4061" s="57" t="str">
        <f t="shared" si="17"/>
        <v/>
      </c>
      <c r="O4061" s="54">
        <f t="shared" ca="1" si="3"/>
        <v>20</v>
      </c>
      <c r="P4061" s="55">
        <f t="shared" ca="1" si="13"/>
        <v>1.8432437709368564E+30</v>
      </c>
      <c r="Q4061" s="56">
        <f t="shared" ca="1" si="14"/>
        <v>4.7924338044358272E+31</v>
      </c>
      <c r="R4061" s="57">
        <f t="shared" ca="1" si="15"/>
        <v>0</v>
      </c>
      <c r="S4061" s="8"/>
      <c r="T4061" s="8"/>
      <c r="U4061" s="8"/>
      <c r="V4061" s="8"/>
      <c r="W4061" s="8"/>
      <c r="X4061" s="8"/>
      <c r="Y4061" s="8"/>
      <c r="Z4061" s="8"/>
    </row>
    <row r="4062" spans="1:26" ht="15.75" customHeight="1">
      <c r="A4062" s="8"/>
      <c r="B4062" s="8"/>
      <c r="C4062" s="8"/>
      <c r="D4062" s="8"/>
      <c r="E4062" s="8"/>
      <c r="F4062" s="8"/>
      <c r="G4062" s="8"/>
      <c r="H4062" s="8"/>
      <c r="I4062" s="8"/>
      <c r="J4062" s="8"/>
      <c r="K4062" s="8"/>
      <c r="L4062" s="8"/>
      <c r="M4062" s="32"/>
      <c r="N4062" s="57" t="str">
        <f t="shared" si="17"/>
        <v/>
      </c>
      <c r="O4062" s="54">
        <f t="shared" ca="1" si="3"/>
        <v>80</v>
      </c>
      <c r="P4062" s="55">
        <f t="shared" ca="1" si="13"/>
        <v>-9.5848676088716541E+29</v>
      </c>
      <c r="Q4062" s="56">
        <f t="shared" ca="1" si="14"/>
        <v>4.6965851283471105E+31</v>
      </c>
      <c r="R4062" s="57">
        <f t="shared" ca="1" si="15"/>
        <v>1</v>
      </c>
      <c r="S4062" s="8"/>
      <c r="T4062" s="8"/>
      <c r="U4062" s="8"/>
      <c r="V4062" s="8"/>
      <c r="W4062" s="8"/>
      <c r="X4062" s="8"/>
      <c r="Y4062" s="8"/>
      <c r="Z4062" s="8"/>
    </row>
    <row r="4063" spans="1:26" ht="15.75" customHeight="1">
      <c r="A4063" s="8"/>
      <c r="B4063" s="8"/>
      <c r="C4063" s="8"/>
      <c r="D4063" s="8"/>
      <c r="E4063" s="8"/>
      <c r="F4063" s="8"/>
      <c r="G4063" s="8"/>
      <c r="H4063" s="8"/>
      <c r="I4063" s="8"/>
      <c r="J4063" s="8"/>
      <c r="K4063" s="8"/>
      <c r="L4063" s="8"/>
      <c r="M4063" s="32"/>
      <c r="N4063" s="57" t="str">
        <f t="shared" si="17"/>
        <v/>
      </c>
      <c r="O4063" s="54">
        <f t="shared" ca="1" si="3"/>
        <v>87</v>
      </c>
      <c r="P4063" s="55">
        <f t="shared" ca="1" si="13"/>
        <v>-9.3931702566942206E+29</v>
      </c>
      <c r="Q4063" s="56">
        <f t="shared" ca="1" si="14"/>
        <v>4.6026534257801684E+31</v>
      </c>
      <c r="R4063" s="57">
        <f t="shared" ca="1" si="15"/>
        <v>2</v>
      </c>
      <c r="S4063" s="8"/>
      <c r="T4063" s="8"/>
      <c r="U4063" s="8"/>
      <c r="V4063" s="8"/>
      <c r="W4063" s="8"/>
      <c r="X4063" s="8"/>
      <c r="Y4063" s="8"/>
      <c r="Z4063" s="8"/>
    </row>
    <row r="4064" spans="1:26" ht="15.75" customHeight="1">
      <c r="A4064" s="8"/>
      <c r="B4064" s="8"/>
      <c r="C4064" s="8"/>
      <c r="D4064" s="8"/>
      <c r="E4064" s="8"/>
      <c r="F4064" s="8"/>
      <c r="G4064" s="8"/>
      <c r="H4064" s="8"/>
      <c r="I4064" s="8"/>
      <c r="J4064" s="8"/>
      <c r="K4064" s="8"/>
      <c r="L4064" s="8"/>
      <c r="M4064" s="32"/>
      <c r="N4064" s="57" t="str">
        <f t="shared" si="17"/>
        <v/>
      </c>
      <c r="O4064" s="54">
        <f t="shared" ca="1" si="3"/>
        <v>91</v>
      </c>
      <c r="P4064" s="55">
        <f t="shared" ca="1" si="13"/>
        <v>-9.2053068515603366E+29</v>
      </c>
      <c r="Q4064" s="56">
        <f t="shared" ca="1" si="14"/>
        <v>4.510600357264565E+31</v>
      </c>
      <c r="R4064" s="57">
        <f t="shared" ca="1" si="15"/>
        <v>3</v>
      </c>
      <c r="S4064" s="8"/>
      <c r="T4064" s="8"/>
      <c r="U4064" s="8"/>
      <c r="V4064" s="8"/>
      <c r="W4064" s="8"/>
      <c r="X4064" s="8"/>
      <c r="Y4064" s="8"/>
      <c r="Z4064" s="8"/>
    </row>
    <row r="4065" spans="1:26" ht="15.75" customHeight="1">
      <c r="A4065" s="8"/>
      <c r="B4065" s="8"/>
      <c r="C4065" s="8"/>
      <c r="D4065" s="8"/>
      <c r="E4065" s="8"/>
      <c r="F4065" s="8"/>
      <c r="G4065" s="8"/>
      <c r="H4065" s="8"/>
      <c r="I4065" s="8"/>
      <c r="J4065" s="8"/>
      <c r="K4065" s="8"/>
      <c r="L4065" s="8"/>
      <c r="M4065" s="32"/>
      <c r="N4065" s="57" t="str">
        <f t="shared" si="17"/>
        <v/>
      </c>
      <c r="O4065" s="54">
        <f t="shared" ca="1" si="3"/>
        <v>88</v>
      </c>
      <c r="P4065" s="55">
        <f t="shared" ca="1" si="13"/>
        <v>-9.0212007145291306E+29</v>
      </c>
      <c r="Q4065" s="56">
        <f t="shared" ca="1" si="14"/>
        <v>4.4203883501192733E+31</v>
      </c>
      <c r="R4065" s="57">
        <f t="shared" ca="1" si="15"/>
        <v>4</v>
      </c>
      <c r="S4065" s="8"/>
      <c r="T4065" s="8"/>
      <c r="U4065" s="8"/>
      <c r="V4065" s="8"/>
      <c r="W4065" s="8"/>
      <c r="X4065" s="8"/>
      <c r="Y4065" s="8"/>
      <c r="Z4065" s="8"/>
    </row>
    <row r="4066" spans="1:26" ht="15.75" customHeight="1">
      <c r="A4066" s="8"/>
      <c r="B4066" s="8"/>
      <c r="C4066" s="8"/>
      <c r="D4066" s="8"/>
      <c r="E4066" s="8"/>
      <c r="F4066" s="8"/>
      <c r="G4066" s="8"/>
      <c r="H4066" s="8"/>
      <c r="I4066" s="8"/>
      <c r="J4066" s="8"/>
      <c r="K4066" s="8"/>
      <c r="L4066" s="8"/>
      <c r="M4066" s="32"/>
      <c r="N4066" s="57" t="str">
        <f t="shared" si="17"/>
        <v/>
      </c>
      <c r="O4066" s="54">
        <f t="shared" ca="1" si="3"/>
        <v>21</v>
      </c>
      <c r="P4066" s="55">
        <f t="shared" ca="1" si="13"/>
        <v>1.7681553400477093E+30</v>
      </c>
      <c r="Q4066" s="56">
        <f t="shared" ca="1" si="14"/>
        <v>4.5972038841240442E+31</v>
      </c>
      <c r="R4066" s="57">
        <f t="shared" ca="1" si="15"/>
        <v>0</v>
      </c>
      <c r="S4066" s="8"/>
      <c r="T4066" s="8"/>
      <c r="U4066" s="8"/>
      <c r="V4066" s="8"/>
      <c r="W4066" s="8"/>
      <c r="X4066" s="8"/>
      <c r="Y4066" s="8"/>
      <c r="Z4066" s="8"/>
    </row>
    <row r="4067" spans="1:26" ht="15.75" customHeight="1">
      <c r="A4067" s="8"/>
      <c r="B4067" s="8"/>
      <c r="C4067" s="8"/>
      <c r="D4067" s="8"/>
      <c r="E4067" s="8"/>
      <c r="F4067" s="8"/>
      <c r="G4067" s="8"/>
      <c r="H4067" s="8"/>
      <c r="I4067" s="8"/>
      <c r="J4067" s="8"/>
      <c r="K4067" s="8"/>
      <c r="L4067" s="8"/>
      <c r="M4067" s="32"/>
      <c r="N4067" s="57" t="str">
        <f t="shared" si="17"/>
        <v/>
      </c>
      <c r="O4067" s="54">
        <f t="shared" ca="1" si="3"/>
        <v>25</v>
      </c>
      <c r="P4067" s="55">
        <f t="shared" ca="1" si="13"/>
        <v>1.8388815536496177E+30</v>
      </c>
      <c r="Q4067" s="56">
        <f t="shared" ca="1" si="14"/>
        <v>4.7810920394890063E+31</v>
      </c>
      <c r="R4067" s="57">
        <f t="shared" ca="1" si="15"/>
        <v>0</v>
      </c>
      <c r="S4067" s="8"/>
      <c r="T4067" s="8"/>
      <c r="U4067" s="8"/>
      <c r="V4067" s="8"/>
      <c r="W4067" s="8"/>
      <c r="X4067" s="8"/>
      <c r="Y4067" s="8"/>
      <c r="Z4067" s="8"/>
    </row>
    <row r="4068" spans="1:26" ht="15.75" customHeight="1">
      <c r="A4068" s="8"/>
      <c r="B4068" s="8"/>
      <c r="C4068" s="8"/>
      <c r="D4068" s="8"/>
      <c r="E4068" s="8"/>
      <c r="F4068" s="8"/>
      <c r="G4068" s="8"/>
      <c r="H4068" s="8"/>
      <c r="I4068" s="8"/>
      <c r="J4068" s="8"/>
      <c r="K4068" s="8"/>
      <c r="L4068" s="8"/>
      <c r="M4068" s="32"/>
      <c r="N4068" s="57" t="str">
        <f t="shared" si="17"/>
        <v/>
      </c>
      <c r="O4068" s="54">
        <f t="shared" ca="1" si="3"/>
        <v>4</v>
      </c>
      <c r="P4068" s="55">
        <f t="shared" ca="1" si="13"/>
        <v>1.9124368157956025E+30</v>
      </c>
      <c r="Q4068" s="56">
        <f t="shared" ca="1" si="14"/>
        <v>4.9723357210685669E+31</v>
      </c>
      <c r="R4068" s="57">
        <f t="shared" ca="1" si="15"/>
        <v>0</v>
      </c>
      <c r="S4068" s="8"/>
      <c r="T4068" s="8"/>
      <c r="U4068" s="8"/>
      <c r="V4068" s="8"/>
      <c r="W4068" s="8"/>
      <c r="X4068" s="8"/>
      <c r="Y4068" s="8"/>
      <c r="Z4068" s="8"/>
    </row>
    <row r="4069" spans="1:26" ht="15.75" customHeight="1">
      <c r="A4069" s="8"/>
      <c r="B4069" s="8"/>
      <c r="C4069" s="8"/>
      <c r="D4069" s="8"/>
      <c r="E4069" s="8"/>
      <c r="F4069" s="8"/>
      <c r="G4069" s="8"/>
      <c r="H4069" s="8"/>
      <c r="I4069" s="8"/>
      <c r="J4069" s="8"/>
      <c r="K4069" s="8"/>
      <c r="L4069" s="8"/>
      <c r="M4069" s="32"/>
      <c r="N4069" s="57" t="str">
        <f t="shared" si="17"/>
        <v/>
      </c>
      <c r="O4069" s="54">
        <f t="shared" ca="1" si="3"/>
        <v>98</v>
      </c>
      <c r="P4069" s="55">
        <f t="shared" ca="1" si="13"/>
        <v>-9.9446714421371339E+29</v>
      </c>
      <c r="Q4069" s="56">
        <f t="shared" ca="1" si="14"/>
        <v>4.8728890066471956E+31</v>
      </c>
      <c r="R4069" s="57">
        <f t="shared" ca="1" si="15"/>
        <v>1</v>
      </c>
      <c r="S4069" s="8"/>
      <c r="T4069" s="8"/>
      <c r="U4069" s="8"/>
      <c r="V4069" s="8"/>
      <c r="W4069" s="8"/>
      <c r="X4069" s="8"/>
      <c r="Y4069" s="8"/>
      <c r="Z4069" s="8"/>
    </row>
    <row r="4070" spans="1:26" ht="15.75" customHeight="1">
      <c r="A4070" s="8"/>
      <c r="B4070" s="8"/>
      <c r="C4070" s="8"/>
      <c r="D4070" s="8"/>
      <c r="E4070" s="8"/>
      <c r="F4070" s="8"/>
      <c r="G4070" s="8"/>
      <c r="H4070" s="8"/>
      <c r="I4070" s="8"/>
      <c r="J4070" s="8"/>
      <c r="K4070" s="8"/>
      <c r="L4070" s="8"/>
      <c r="M4070" s="32"/>
      <c r="N4070" s="57" t="str">
        <f t="shared" si="17"/>
        <v/>
      </c>
      <c r="O4070" s="54">
        <f t="shared" ca="1" si="3"/>
        <v>85</v>
      </c>
      <c r="P4070" s="55">
        <f t="shared" ca="1" si="13"/>
        <v>-9.7457780132943915E+29</v>
      </c>
      <c r="Q4070" s="56">
        <f t="shared" ca="1" si="14"/>
        <v>4.7754312265142521E+31</v>
      </c>
      <c r="R4070" s="57">
        <f t="shared" ca="1" si="15"/>
        <v>2</v>
      </c>
      <c r="S4070" s="8"/>
      <c r="T4070" s="8"/>
      <c r="U4070" s="8"/>
      <c r="V4070" s="8"/>
      <c r="W4070" s="8"/>
      <c r="X4070" s="8"/>
      <c r="Y4070" s="8"/>
      <c r="Z4070" s="8"/>
    </row>
    <row r="4071" spans="1:26" ht="15.75" customHeight="1">
      <c r="A4071" s="8"/>
      <c r="B4071" s="8"/>
      <c r="C4071" s="8"/>
      <c r="D4071" s="8"/>
      <c r="E4071" s="8"/>
      <c r="F4071" s="8"/>
      <c r="G4071" s="8"/>
      <c r="H4071" s="8"/>
      <c r="I4071" s="8"/>
      <c r="J4071" s="8"/>
      <c r="K4071" s="8"/>
      <c r="L4071" s="8"/>
      <c r="M4071" s="32"/>
      <c r="N4071" s="57" t="str">
        <f t="shared" si="17"/>
        <v/>
      </c>
      <c r="O4071" s="54">
        <f t="shared" ca="1" si="3"/>
        <v>48</v>
      </c>
      <c r="P4071" s="55">
        <f t="shared" ca="1" si="13"/>
        <v>1.9101724906057009E+30</v>
      </c>
      <c r="Q4071" s="56">
        <f t="shared" ca="1" si="14"/>
        <v>4.9664484755748222E+31</v>
      </c>
      <c r="R4071" s="57">
        <f t="shared" ca="1" si="15"/>
        <v>0</v>
      </c>
      <c r="S4071" s="8"/>
      <c r="T4071" s="8"/>
      <c r="U4071" s="8"/>
      <c r="V4071" s="8"/>
      <c r="W4071" s="8"/>
      <c r="X4071" s="8"/>
      <c r="Y4071" s="8"/>
      <c r="Z4071" s="8"/>
    </row>
    <row r="4072" spans="1:26" ht="15.75" customHeight="1">
      <c r="A4072" s="8"/>
      <c r="B4072" s="8"/>
      <c r="C4072" s="8"/>
      <c r="D4072" s="8"/>
      <c r="E4072" s="8"/>
      <c r="F4072" s="8"/>
      <c r="G4072" s="8"/>
      <c r="H4072" s="8"/>
      <c r="I4072" s="8"/>
      <c r="J4072" s="8"/>
      <c r="K4072" s="8"/>
      <c r="L4072" s="8"/>
      <c r="M4072" s="32"/>
      <c r="N4072" s="57" t="str">
        <f t="shared" si="17"/>
        <v/>
      </c>
      <c r="O4072" s="54">
        <f t="shared" ca="1" si="3"/>
        <v>3</v>
      </c>
      <c r="P4072" s="55">
        <f t="shared" ca="1" si="13"/>
        <v>1.986579390229929E+30</v>
      </c>
      <c r="Q4072" s="56">
        <f t="shared" ca="1" si="14"/>
        <v>5.165106414597815E+31</v>
      </c>
      <c r="R4072" s="57">
        <f t="shared" ca="1" si="15"/>
        <v>0</v>
      </c>
      <c r="S4072" s="8"/>
      <c r="T4072" s="8"/>
      <c r="U4072" s="8"/>
      <c r="V4072" s="8"/>
      <c r="W4072" s="8"/>
      <c r="X4072" s="8"/>
      <c r="Y4072" s="8"/>
      <c r="Z4072" s="8"/>
    </row>
    <row r="4073" spans="1:26" ht="15.75" customHeight="1">
      <c r="A4073" s="8"/>
      <c r="B4073" s="8"/>
      <c r="C4073" s="8"/>
      <c r="D4073" s="8"/>
      <c r="E4073" s="8"/>
      <c r="F4073" s="8"/>
      <c r="G4073" s="8"/>
      <c r="H4073" s="8"/>
      <c r="I4073" s="8"/>
      <c r="J4073" s="8"/>
      <c r="K4073" s="8"/>
      <c r="L4073" s="8"/>
      <c r="M4073" s="32"/>
      <c r="N4073" s="57" t="str">
        <f t="shared" si="17"/>
        <v/>
      </c>
      <c r="O4073" s="54">
        <f t="shared" ca="1" si="3"/>
        <v>29</v>
      </c>
      <c r="P4073" s="55">
        <f t="shared" ca="1" si="13"/>
        <v>2.0660425658391261E+30</v>
      </c>
      <c r="Q4073" s="56">
        <f t="shared" ca="1" si="14"/>
        <v>5.3717106711817273E+31</v>
      </c>
      <c r="R4073" s="57">
        <f t="shared" ca="1" si="15"/>
        <v>0</v>
      </c>
      <c r="S4073" s="8"/>
      <c r="T4073" s="8"/>
      <c r="U4073" s="8"/>
      <c r="V4073" s="8"/>
      <c r="W4073" s="8"/>
      <c r="X4073" s="8"/>
      <c r="Y4073" s="8"/>
      <c r="Z4073" s="8"/>
    </row>
    <row r="4074" spans="1:26" ht="15.75" customHeight="1">
      <c r="A4074" s="8"/>
      <c r="B4074" s="8"/>
      <c r="C4074" s="8"/>
      <c r="D4074" s="8"/>
      <c r="E4074" s="8"/>
      <c r="F4074" s="8"/>
      <c r="G4074" s="8"/>
      <c r="H4074" s="8"/>
      <c r="I4074" s="8"/>
      <c r="J4074" s="8"/>
      <c r="K4074" s="8"/>
      <c r="L4074" s="8"/>
      <c r="M4074" s="32"/>
      <c r="N4074" s="57" t="str">
        <f t="shared" si="17"/>
        <v/>
      </c>
      <c r="O4074" s="54">
        <f t="shared" ca="1" si="3"/>
        <v>1</v>
      </c>
      <c r="P4074" s="55">
        <f t="shared" ca="1" si="13"/>
        <v>2.1486842684726909E+30</v>
      </c>
      <c r="Q4074" s="56">
        <f t="shared" ca="1" si="14"/>
        <v>5.5865790980289961E+31</v>
      </c>
      <c r="R4074" s="57">
        <f t="shared" ca="1" si="15"/>
        <v>0</v>
      </c>
      <c r="S4074" s="8"/>
      <c r="T4074" s="8"/>
      <c r="U4074" s="8"/>
      <c r="V4074" s="8"/>
      <c r="W4074" s="8"/>
      <c r="X4074" s="8"/>
      <c r="Y4074" s="8"/>
      <c r="Z4074" s="8"/>
    </row>
    <row r="4075" spans="1:26" ht="15.75" customHeight="1">
      <c r="A4075" s="8"/>
      <c r="B4075" s="8"/>
      <c r="C4075" s="8"/>
      <c r="D4075" s="8"/>
      <c r="E4075" s="8"/>
      <c r="F4075" s="8"/>
      <c r="G4075" s="8"/>
      <c r="H4075" s="8"/>
      <c r="I4075" s="8"/>
      <c r="J4075" s="8"/>
      <c r="K4075" s="8"/>
      <c r="L4075" s="8"/>
      <c r="M4075" s="32"/>
      <c r="N4075" s="57" t="str">
        <f t="shared" si="17"/>
        <v/>
      </c>
      <c r="O4075" s="54">
        <f t="shared" ca="1" si="3"/>
        <v>28</v>
      </c>
      <c r="P4075" s="55">
        <f t="shared" ca="1" si="13"/>
        <v>2.2346316392115985E+30</v>
      </c>
      <c r="Q4075" s="56">
        <f t="shared" ca="1" si="14"/>
        <v>5.8100422619501558E+31</v>
      </c>
      <c r="R4075" s="57">
        <f t="shared" ca="1" si="15"/>
        <v>0</v>
      </c>
      <c r="S4075" s="8"/>
      <c r="T4075" s="8"/>
      <c r="U4075" s="8"/>
      <c r="V4075" s="8"/>
      <c r="W4075" s="8"/>
      <c r="X4075" s="8"/>
      <c r="Y4075" s="8"/>
      <c r="Z4075" s="8"/>
    </row>
    <row r="4076" spans="1:26" ht="15.75" customHeight="1">
      <c r="A4076" s="8"/>
      <c r="B4076" s="8"/>
      <c r="C4076" s="8"/>
      <c r="D4076" s="8"/>
      <c r="E4076" s="8"/>
      <c r="F4076" s="8"/>
      <c r="G4076" s="8"/>
      <c r="H4076" s="8"/>
      <c r="I4076" s="8"/>
      <c r="J4076" s="8"/>
      <c r="K4076" s="8"/>
      <c r="L4076" s="8"/>
      <c r="M4076" s="32"/>
      <c r="N4076" s="57" t="str">
        <f t="shared" si="17"/>
        <v/>
      </c>
      <c r="O4076" s="54">
        <f t="shared" ca="1" si="3"/>
        <v>68</v>
      </c>
      <c r="P4076" s="55">
        <f t="shared" ca="1" si="13"/>
        <v>-1.1620084523900312E+30</v>
      </c>
      <c r="Q4076" s="56">
        <f t="shared" ca="1" si="14"/>
        <v>5.6938414167111524E+31</v>
      </c>
      <c r="R4076" s="57">
        <f t="shared" ca="1" si="15"/>
        <v>1</v>
      </c>
      <c r="S4076" s="8"/>
      <c r="T4076" s="8"/>
      <c r="U4076" s="8"/>
      <c r="V4076" s="8"/>
      <c r="W4076" s="8"/>
      <c r="X4076" s="8"/>
      <c r="Y4076" s="8"/>
      <c r="Z4076" s="8"/>
    </row>
    <row r="4077" spans="1:26" ht="15.75" customHeight="1">
      <c r="A4077" s="8"/>
      <c r="B4077" s="8"/>
      <c r="C4077" s="8"/>
      <c r="D4077" s="8"/>
      <c r="E4077" s="8"/>
      <c r="F4077" s="8"/>
      <c r="G4077" s="8"/>
      <c r="H4077" s="8"/>
      <c r="I4077" s="8"/>
      <c r="J4077" s="8"/>
      <c r="K4077" s="8"/>
      <c r="L4077" s="8"/>
      <c r="M4077" s="32"/>
      <c r="N4077" s="57" t="str">
        <f t="shared" si="17"/>
        <v/>
      </c>
      <c r="O4077" s="54">
        <f t="shared" ca="1" si="3"/>
        <v>29</v>
      </c>
      <c r="P4077" s="55">
        <f t="shared" ca="1" si="13"/>
        <v>2.277536566684461E+30</v>
      </c>
      <c r="Q4077" s="56">
        <f t="shared" ca="1" si="14"/>
        <v>5.9215950733795988E+31</v>
      </c>
      <c r="R4077" s="57">
        <f t="shared" ca="1" si="15"/>
        <v>0</v>
      </c>
      <c r="S4077" s="8"/>
      <c r="T4077" s="8"/>
      <c r="U4077" s="8"/>
      <c r="V4077" s="8"/>
      <c r="W4077" s="8"/>
      <c r="X4077" s="8"/>
      <c r="Y4077" s="8"/>
      <c r="Z4077" s="8"/>
    </row>
    <row r="4078" spans="1:26" ht="15.75" customHeight="1">
      <c r="A4078" s="8"/>
      <c r="B4078" s="8"/>
      <c r="C4078" s="8"/>
      <c r="D4078" s="8"/>
      <c r="E4078" s="8"/>
      <c r="F4078" s="8"/>
      <c r="G4078" s="8"/>
      <c r="H4078" s="8"/>
      <c r="I4078" s="8"/>
      <c r="J4078" s="8"/>
      <c r="K4078" s="8"/>
      <c r="L4078" s="8"/>
      <c r="M4078" s="32"/>
      <c r="N4078" s="57" t="str">
        <f t="shared" si="17"/>
        <v/>
      </c>
      <c r="O4078" s="54">
        <f t="shared" ca="1" si="3"/>
        <v>84</v>
      </c>
      <c r="P4078" s="55">
        <f t="shared" ca="1" si="13"/>
        <v>-1.1843190146759198E+30</v>
      </c>
      <c r="Q4078" s="56">
        <f t="shared" ca="1" si="14"/>
        <v>5.8031631719120073E+31</v>
      </c>
      <c r="R4078" s="57">
        <f t="shared" ca="1" si="15"/>
        <v>1</v>
      </c>
      <c r="S4078" s="8"/>
      <c r="T4078" s="8"/>
      <c r="U4078" s="8"/>
      <c r="V4078" s="8"/>
      <c r="W4078" s="8"/>
      <c r="X4078" s="8"/>
      <c r="Y4078" s="8"/>
      <c r="Z4078" s="8"/>
    </row>
    <row r="4079" spans="1:26" ht="15.75" customHeight="1">
      <c r="A4079" s="8"/>
      <c r="B4079" s="8"/>
      <c r="C4079" s="8"/>
      <c r="D4079" s="8"/>
      <c r="E4079" s="8"/>
      <c r="F4079" s="8"/>
      <c r="G4079" s="8"/>
      <c r="H4079" s="8"/>
      <c r="I4079" s="8"/>
      <c r="J4079" s="8"/>
      <c r="K4079" s="8"/>
      <c r="L4079" s="8"/>
      <c r="M4079" s="32"/>
      <c r="N4079" s="57" t="str">
        <f t="shared" si="17"/>
        <v/>
      </c>
      <c r="O4079" s="54">
        <f t="shared" ca="1" si="3"/>
        <v>89</v>
      </c>
      <c r="P4079" s="55">
        <f t="shared" ca="1" si="13"/>
        <v>-1.1606326343824015E+30</v>
      </c>
      <c r="Q4079" s="56">
        <f t="shared" ca="1" si="14"/>
        <v>5.6870999084737674E+31</v>
      </c>
      <c r="R4079" s="57">
        <f t="shared" ca="1" si="15"/>
        <v>2</v>
      </c>
      <c r="S4079" s="8"/>
      <c r="T4079" s="8"/>
      <c r="U4079" s="8"/>
      <c r="V4079" s="8"/>
      <c r="W4079" s="8"/>
      <c r="X4079" s="8"/>
      <c r="Y4079" s="8"/>
      <c r="Z4079" s="8"/>
    </row>
    <row r="4080" spans="1:26" ht="15.75" customHeight="1">
      <c r="A4080" s="8"/>
      <c r="B4080" s="8"/>
      <c r="C4080" s="8"/>
      <c r="D4080" s="8"/>
      <c r="E4080" s="8"/>
      <c r="F4080" s="8"/>
      <c r="G4080" s="8"/>
      <c r="H4080" s="8"/>
      <c r="I4080" s="8"/>
      <c r="J4080" s="8"/>
      <c r="K4080" s="8"/>
      <c r="L4080" s="8"/>
      <c r="M4080" s="32"/>
      <c r="N4080" s="57" t="str">
        <f t="shared" si="17"/>
        <v/>
      </c>
      <c r="O4080" s="54">
        <f t="shared" ca="1" si="3"/>
        <v>57</v>
      </c>
      <c r="P4080" s="55">
        <f t="shared" ca="1" si="13"/>
        <v>2.2748399633895069E+30</v>
      </c>
      <c r="Q4080" s="56">
        <f t="shared" ca="1" si="14"/>
        <v>5.9145839048127182E+31</v>
      </c>
      <c r="R4080" s="57">
        <f t="shared" ca="1" si="15"/>
        <v>0</v>
      </c>
      <c r="S4080" s="8"/>
      <c r="T4080" s="8"/>
      <c r="U4080" s="8"/>
      <c r="V4080" s="8"/>
      <c r="W4080" s="8"/>
      <c r="X4080" s="8"/>
      <c r="Y4080" s="8"/>
      <c r="Z4080" s="8"/>
    </row>
    <row r="4081" spans="1:26" ht="15.75" customHeight="1">
      <c r="A4081" s="8"/>
      <c r="B4081" s="8"/>
      <c r="C4081" s="8"/>
      <c r="D4081" s="8"/>
      <c r="E4081" s="8"/>
      <c r="F4081" s="8"/>
      <c r="G4081" s="8"/>
      <c r="H4081" s="8"/>
      <c r="I4081" s="8"/>
      <c r="J4081" s="8"/>
      <c r="K4081" s="8"/>
      <c r="L4081" s="8"/>
      <c r="M4081" s="32"/>
      <c r="N4081" s="57" t="str">
        <f t="shared" si="17"/>
        <v/>
      </c>
      <c r="O4081" s="54">
        <f t="shared" ca="1" si="3"/>
        <v>67</v>
      </c>
      <c r="P4081" s="55">
        <f t="shared" ca="1" si="13"/>
        <v>-1.1829167809625437E+30</v>
      </c>
      <c r="Q4081" s="56">
        <f t="shared" ca="1" si="14"/>
        <v>5.7962922267164638E+31</v>
      </c>
      <c r="R4081" s="57">
        <f t="shared" ca="1" si="15"/>
        <v>1</v>
      </c>
      <c r="S4081" s="8"/>
      <c r="T4081" s="8"/>
      <c r="U4081" s="8"/>
      <c r="V4081" s="8"/>
      <c r="W4081" s="8"/>
      <c r="X4081" s="8"/>
      <c r="Y4081" s="8"/>
      <c r="Z4081" s="8"/>
    </row>
    <row r="4082" spans="1:26" ht="15.75" customHeight="1">
      <c r="A4082" s="8"/>
      <c r="B4082" s="8"/>
      <c r="C4082" s="8"/>
      <c r="D4082" s="8"/>
      <c r="E4082" s="8"/>
      <c r="F4082" s="8"/>
      <c r="G4082" s="8"/>
      <c r="H4082" s="8"/>
      <c r="I4082" s="8"/>
      <c r="J4082" s="8"/>
      <c r="K4082" s="8"/>
      <c r="L4082" s="8"/>
      <c r="M4082" s="32"/>
      <c r="N4082" s="57" t="str">
        <f t="shared" si="17"/>
        <v/>
      </c>
      <c r="O4082" s="54">
        <f t="shared" ca="1" si="3"/>
        <v>78</v>
      </c>
      <c r="P4082" s="55">
        <f t="shared" ca="1" si="13"/>
        <v>-1.1592584453432927E+30</v>
      </c>
      <c r="Q4082" s="56">
        <f t="shared" ca="1" si="14"/>
        <v>5.6803663821821342E+31</v>
      </c>
      <c r="R4082" s="57">
        <f t="shared" ca="1" si="15"/>
        <v>2</v>
      </c>
      <c r="S4082" s="8"/>
      <c r="T4082" s="8"/>
      <c r="U4082" s="8"/>
      <c r="V4082" s="8"/>
      <c r="W4082" s="8"/>
      <c r="X4082" s="8"/>
      <c r="Y4082" s="8"/>
      <c r="Z4082" s="8"/>
    </row>
    <row r="4083" spans="1:26" ht="15.75" customHeight="1">
      <c r="A4083" s="8"/>
      <c r="B4083" s="8"/>
      <c r="C4083" s="8"/>
      <c r="D4083" s="8"/>
      <c r="E4083" s="8"/>
      <c r="F4083" s="8"/>
      <c r="G4083" s="8"/>
      <c r="H4083" s="8"/>
      <c r="I4083" s="8"/>
      <c r="J4083" s="8"/>
      <c r="K4083" s="8"/>
      <c r="L4083" s="8"/>
      <c r="M4083" s="32"/>
      <c r="N4083" s="57" t="str">
        <f t="shared" si="17"/>
        <v/>
      </c>
      <c r="O4083" s="54">
        <f t="shared" ca="1" si="3"/>
        <v>87</v>
      </c>
      <c r="P4083" s="55">
        <f t="shared" ca="1" si="13"/>
        <v>-1.1360732764364269E+30</v>
      </c>
      <c r="Q4083" s="56">
        <f t="shared" ca="1" si="14"/>
        <v>5.5667590545384917E+31</v>
      </c>
      <c r="R4083" s="57">
        <f t="shared" ca="1" si="15"/>
        <v>3</v>
      </c>
      <c r="S4083" s="8"/>
      <c r="T4083" s="8"/>
      <c r="U4083" s="8"/>
      <c r="V4083" s="8"/>
      <c r="W4083" s="8"/>
      <c r="X4083" s="8"/>
      <c r="Y4083" s="8"/>
      <c r="Z4083" s="8"/>
    </row>
    <row r="4084" spans="1:26" ht="15.75" customHeight="1">
      <c r="A4084" s="8"/>
      <c r="B4084" s="8"/>
      <c r="C4084" s="8"/>
      <c r="D4084" s="8"/>
      <c r="E4084" s="8"/>
      <c r="F4084" s="8"/>
      <c r="G4084" s="8"/>
      <c r="H4084" s="8"/>
      <c r="I4084" s="8"/>
      <c r="J4084" s="8"/>
      <c r="K4084" s="8"/>
      <c r="L4084" s="8"/>
      <c r="M4084" s="32"/>
      <c r="N4084" s="57" t="str">
        <f t="shared" si="17"/>
        <v/>
      </c>
      <c r="O4084" s="54">
        <f t="shared" ca="1" si="3"/>
        <v>58</v>
      </c>
      <c r="P4084" s="55">
        <f t="shared" ca="1" si="13"/>
        <v>2.2267036218153966E+30</v>
      </c>
      <c r="Q4084" s="56">
        <f t="shared" ca="1" si="14"/>
        <v>5.7894294167200313E+31</v>
      </c>
      <c r="R4084" s="57">
        <f t="shared" ca="1" si="15"/>
        <v>0</v>
      </c>
      <c r="S4084" s="8"/>
      <c r="T4084" s="8"/>
      <c r="U4084" s="8"/>
      <c r="V4084" s="8"/>
      <c r="W4084" s="8"/>
      <c r="X4084" s="8"/>
      <c r="Y4084" s="8"/>
      <c r="Z4084" s="8"/>
    </row>
    <row r="4085" spans="1:26" ht="15.75" customHeight="1">
      <c r="A4085" s="8"/>
      <c r="B4085" s="8"/>
      <c r="C4085" s="8"/>
      <c r="D4085" s="8"/>
      <c r="E4085" s="8"/>
      <c r="F4085" s="8"/>
      <c r="G4085" s="8"/>
      <c r="H4085" s="8"/>
      <c r="I4085" s="8"/>
      <c r="J4085" s="8"/>
      <c r="K4085" s="8"/>
      <c r="L4085" s="8"/>
      <c r="M4085" s="32"/>
      <c r="N4085" s="57" t="str">
        <f t="shared" si="17"/>
        <v/>
      </c>
      <c r="O4085" s="54">
        <f t="shared" ca="1" si="3"/>
        <v>10</v>
      </c>
      <c r="P4085" s="55">
        <f t="shared" ca="1" si="13"/>
        <v>2.3157717666880124E+30</v>
      </c>
      <c r="Q4085" s="56">
        <f t="shared" ca="1" si="14"/>
        <v>6.0210065933888328E+31</v>
      </c>
      <c r="R4085" s="57">
        <f t="shared" ca="1" si="15"/>
        <v>0</v>
      </c>
      <c r="S4085" s="8"/>
      <c r="T4085" s="8"/>
      <c r="U4085" s="8"/>
      <c r="V4085" s="8"/>
      <c r="W4085" s="8"/>
      <c r="X4085" s="8"/>
      <c r="Y4085" s="8"/>
      <c r="Z4085" s="8"/>
    </row>
    <row r="4086" spans="1:26" ht="15.75" customHeight="1">
      <c r="A4086" s="8"/>
      <c r="B4086" s="8"/>
      <c r="C4086" s="8"/>
      <c r="D4086" s="8"/>
      <c r="E4086" s="8"/>
      <c r="F4086" s="8"/>
      <c r="G4086" s="8"/>
      <c r="H4086" s="8"/>
      <c r="I4086" s="8"/>
      <c r="J4086" s="8"/>
      <c r="K4086" s="8"/>
      <c r="L4086" s="8"/>
      <c r="M4086" s="32"/>
      <c r="N4086" s="57" t="str">
        <f t="shared" si="17"/>
        <v/>
      </c>
      <c r="O4086" s="54">
        <f t="shared" ca="1" si="3"/>
        <v>98</v>
      </c>
      <c r="P4086" s="55">
        <f t="shared" ca="1" si="13"/>
        <v>-1.2042013186777666E+30</v>
      </c>
      <c r="Q4086" s="56">
        <f t="shared" ca="1" si="14"/>
        <v>5.9005864615210563E+31</v>
      </c>
      <c r="R4086" s="57">
        <f t="shared" ca="1" si="15"/>
        <v>1</v>
      </c>
      <c r="S4086" s="8"/>
      <c r="T4086" s="8"/>
      <c r="U4086" s="8"/>
      <c r="V4086" s="8"/>
      <c r="W4086" s="8"/>
      <c r="X4086" s="8"/>
      <c r="Y4086" s="8"/>
      <c r="Z4086" s="8"/>
    </row>
    <row r="4087" spans="1:26" ht="15.75" customHeight="1">
      <c r="A4087" s="8"/>
      <c r="B4087" s="8"/>
      <c r="C4087" s="8"/>
      <c r="D4087" s="8"/>
      <c r="E4087" s="8"/>
      <c r="F4087" s="8"/>
      <c r="G4087" s="8"/>
      <c r="H4087" s="8"/>
      <c r="I4087" s="8"/>
      <c r="J4087" s="8"/>
      <c r="K4087" s="8"/>
      <c r="L4087" s="8"/>
      <c r="M4087" s="32"/>
      <c r="N4087" s="57" t="str">
        <f t="shared" si="17"/>
        <v/>
      </c>
      <c r="O4087" s="54">
        <f t="shared" ca="1" si="3"/>
        <v>90</v>
      </c>
      <c r="P4087" s="55">
        <f t="shared" ca="1" si="13"/>
        <v>-1.1801172923042113E+30</v>
      </c>
      <c r="Q4087" s="56">
        <f t="shared" ca="1" si="14"/>
        <v>5.7825747322906353E+31</v>
      </c>
      <c r="R4087" s="57">
        <f t="shared" ca="1" si="15"/>
        <v>2</v>
      </c>
      <c r="S4087" s="8"/>
      <c r="T4087" s="8"/>
      <c r="U4087" s="8"/>
      <c r="V4087" s="8"/>
      <c r="W4087" s="8"/>
      <c r="X4087" s="8"/>
      <c r="Y4087" s="8"/>
      <c r="Z4087" s="8"/>
    </row>
    <row r="4088" spans="1:26" ht="15.75" customHeight="1">
      <c r="A4088" s="8"/>
      <c r="B4088" s="8"/>
      <c r="C4088" s="8"/>
      <c r="D4088" s="8"/>
      <c r="E4088" s="8"/>
      <c r="F4088" s="8"/>
      <c r="G4088" s="8"/>
      <c r="H4088" s="8"/>
      <c r="I4088" s="8"/>
      <c r="J4088" s="8"/>
      <c r="K4088" s="8"/>
      <c r="L4088" s="8"/>
      <c r="M4088" s="32"/>
      <c r="N4088" s="57" t="str">
        <f t="shared" si="17"/>
        <v/>
      </c>
      <c r="O4088" s="54">
        <f t="shared" ca="1" si="3"/>
        <v>2</v>
      </c>
      <c r="P4088" s="55">
        <f t="shared" ca="1" si="13"/>
        <v>2.3130298929162541E+30</v>
      </c>
      <c r="Q4088" s="56">
        <f t="shared" ca="1" si="14"/>
        <v>6.0138777215822611E+31</v>
      </c>
      <c r="R4088" s="57">
        <f t="shared" ca="1" si="15"/>
        <v>0</v>
      </c>
      <c r="S4088" s="8"/>
      <c r="T4088" s="8"/>
      <c r="U4088" s="8"/>
      <c r="V4088" s="8"/>
      <c r="W4088" s="8"/>
      <c r="X4088" s="8"/>
      <c r="Y4088" s="8"/>
      <c r="Z4088" s="8"/>
    </row>
    <row r="4089" spans="1:26" ht="15.75" customHeight="1">
      <c r="A4089" s="8"/>
      <c r="B4089" s="8"/>
      <c r="C4089" s="8"/>
      <c r="D4089" s="8"/>
      <c r="E4089" s="8"/>
      <c r="F4089" s="8"/>
      <c r="G4089" s="8"/>
      <c r="H4089" s="8"/>
      <c r="I4089" s="8"/>
      <c r="J4089" s="8"/>
      <c r="K4089" s="8"/>
      <c r="L4089" s="8"/>
      <c r="M4089" s="32"/>
      <c r="N4089" s="57" t="str">
        <f t="shared" si="17"/>
        <v/>
      </c>
      <c r="O4089" s="54">
        <f t="shared" ca="1" si="3"/>
        <v>60</v>
      </c>
      <c r="P4089" s="55">
        <f t="shared" ca="1" si="13"/>
        <v>-1.2027755443164522E+30</v>
      </c>
      <c r="Q4089" s="56">
        <f t="shared" ca="1" si="14"/>
        <v>5.893600167150616E+31</v>
      </c>
      <c r="R4089" s="57">
        <f t="shared" ca="1" si="15"/>
        <v>1</v>
      </c>
      <c r="S4089" s="8"/>
      <c r="T4089" s="8"/>
      <c r="U4089" s="8"/>
      <c r="V4089" s="8"/>
      <c r="W4089" s="8"/>
      <c r="X4089" s="8"/>
      <c r="Y4089" s="8"/>
      <c r="Z4089" s="8"/>
    </row>
    <row r="4090" spans="1:26" ht="15.75" customHeight="1">
      <c r="A4090" s="8"/>
      <c r="B4090" s="8"/>
      <c r="C4090" s="8"/>
      <c r="D4090" s="8"/>
      <c r="E4090" s="8"/>
      <c r="F4090" s="8"/>
      <c r="G4090" s="8"/>
      <c r="H4090" s="8"/>
      <c r="I4090" s="8"/>
      <c r="J4090" s="8"/>
      <c r="K4090" s="8"/>
      <c r="L4090" s="8"/>
      <c r="M4090" s="32"/>
      <c r="N4090" s="57" t="str">
        <f t="shared" si="17"/>
        <v/>
      </c>
      <c r="O4090" s="54">
        <f t="shared" ca="1" si="3"/>
        <v>4</v>
      </c>
      <c r="P4090" s="55">
        <f t="shared" ca="1" si="13"/>
        <v>2.3574400668602464E+30</v>
      </c>
      <c r="Q4090" s="56">
        <f t="shared" ca="1" si="14"/>
        <v>6.1293441738366402E+31</v>
      </c>
      <c r="R4090" s="57">
        <f t="shared" ca="1" si="15"/>
        <v>0</v>
      </c>
      <c r="S4090" s="8"/>
      <c r="T4090" s="8"/>
      <c r="U4090" s="8"/>
      <c r="V4090" s="8"/>
      <c r="W4090" s="8"/>
      <c r="X4090" s="8"/>
      <c r="Y4090" s="8"/>
      <c r="Z4090" s="8"/>
    </row>
    <row r="4091" spans="1:26" ht="15.75" customHeight="1">
      <c r="A4091" s="8"/>
      <c r="B4091" s="8"/>
      <c r="C4091" s="8"/>
      <c r="D4091" s="8"/>
      <c r="E4091" s="8"/>
      <c r="F4091" s="8"/>
      <c r="G4091" s="8"/>
      <c r="H4091" s="8"/>
      <c r="I4091" s="8"/>
      <c r="J4091" s="8"/>
      <c r="K4091" s="8"/>
      <c r="L4091" s="8"/>
      <c r="M4091" s="32"/>
      <c r="N4091" s="57" t="str">
        <f t="shared" si="17"/>
        <v/>
      </c>
      <c r="O4091" s="54">
        <f t="shared" ca="1" si="3"/>
        <v>79</v>
      </c>
      <c r="P4091" s="55">
        <f t="shared" ca="1" si="13"/>
        <v>-1.2258688347673281E+30</v>
      </c>
      <c r="Q4091" s="56">
        <f t="shared" ca="1" si="14"/>
        <v>6.0067572903599074E+31</v>
      </c>
      <c r="R4091" s="57">
        <f t="shared" ca="1" si="15"/>
        <v>1</v>
      </c>
      <c r="S4091" s="8"/>
      <c r="T4091" s="8"/>
      <c r="U4091" s="8"/>
      <c r="V4091" s="8"/>
      <c r="W4091" s="8"/>
      <c r="X4091" s="8"/>
      <c r="Y4091" s="8"/>
      <c r="Z4091" s="8"/>
    </row>
    <row r="4092" spans="1:26" ht="15.75" customHeight="1">
      <c r="A4092" s="8"/>
      <c r="B4092" s="8"/>
      <c r="C4092" s="8"/>
      <c r="D4092" s="8"/>
      <c r="E4092" s="8"/>
      <c r="F4092" s="8"/>
      <c r="G4092" s="8"/>
      <c r="H4092" s="8"/>
      <c r="I4092" s="8"/>
      <c r="J4092" s="8"/>
      <c r="K4092" s="8"/>
      <c r="L4092" s="8"/>
      <c r="M4092" s="32"/>
      <c r="N4092" s="57" t="str">
        <f t="shared" si="17"/>
        <v/>
      </c>
      <c r="O4092" s="54">
        <f t="shared" ca="1" si="3"/>
        <v>79</v>
      </c>
      <c r="P4092" s="55">
        <f t="shared" ca="1" si="13"/>
        <v>-1.2013514580719815E+30</v>
      </c>
      <c r="Q4092" s="56">
        <f t="shared" ca="1" si="14"/>
        <v>5.886622144552709E+31</v>
      </c>
      <c r="R4092" s="57">
        <f t="shared" ca="1" si="15"/>
        <v>2</v>
      </c>
      <c r="S4092" s="8"/>
      <c r="T4092" s="8"/>
      <c r="U4092" s="8"/>
      <c r="V4092" s="8"/>
      <c r="W4092" s="8"/>
      <c r="X4092" s="8"/>
      <c r="Y4092" s="8"/>
      <c r="Z4092" s="8"/>
    </row>
    <row r="4093" spans="1:26" ht="15.75" customHeight="1">
      <c r="A4093" s="8"/>
      <c r="B4093" s="8"/>
      <c r="C4093" s="8"/>
      <c r="D4093" s="8"/>
      <c r="E4093" s="8"/>
      <c r="F4093" s="8"/>
      <c r="G4093" s="8"/>
      <c r="H4093" s="8"/>
      <c r="I4093" s="8"/>
      <c r="J4093" s="8"/>
      <c r="K4093" s="8"/>
      <c r="L4093" s="8"/>
      <c r="M4093" s="32"/>
      <c r="N4093" s="57" t="str">
        <f t="shared" si="17"/>
        <v/>
      </c>
      <c r="O4093" s="54">
        <f t="shared" ca="1" si="3"/>
        <v>52</v>
      </c>
      <c r="P4093" s="55">
        <f t="shared" ca="1" si="13"/>
        <v>2.3546488578210837E+30</v>
      </c>
      <c r="Q4093" s="56">
        <f t="shared" ca="1" si="14"/>
        <v>6.122087030334817E+31</v>
      </c>
      <c r="R4093" s="57">
        <f t="shared" ca="1" si="15"/>
        <v>0</v>
      </c>
      <c r="S4093" s="8"/>
      <c r="T4093" s="8"/>
      <c r="U4093" s="8"/>
      <c r="V4093" s="8"/>
      <c r="W4093" s="8"/>
      <c r="X4093" s="8"/>
      <c r="Y4093" s="8"/>
      <c r="Z4093" s="8"/>
    </row>
    <row r="4094" spans="1:26" ht="15.75" customHeight="1">
      <c r="A4094" s="8"/>
      <c r="B4094" s="8"/>
      <c r="C4094" s="8"/>
      <c r="D4094" s="8"/>
      <c r="E4094" s="8"/>
      <c r="F4094" s="8"/>
      <c r="G4094" s="8"/>
      <c r="H4094" s="8"/>
      <c r="I4094" s="8"/>
      <c r="J4094" s="8"/>
      <c r="K4094" s="8"/>
      <c r="L4094" s="8"/>
      <c r="M4094" s="32"/>
      <c r="N4094" s="57" t="str">
        <f t="shared" si="17"/>
        <v/>
      </c>
      <c r="O4094" s="54">
        <f t="shared" ca="1" si="3"/>
        <v>82</v>
      </c>
      <c r="P4094" s="55">
        <f t="shared" ca="1" si="13"/>
        <v>-1.2244174060669634E+30</v>
      </c>
      <c r="Q4094" s="56">
        <f t="shared" ca="1" si="14"/>
        <v>5.9996452897281209E+31</v>
      </c>
      <c r="R4094" s="57">
        <f t="shared" ca="1" si="15"/>
        <v>1</v>
      </c>
      <c r="S4094" s="8"/>
      <c r="T4094" s="8"/>
      <c r="U4094" s="8"/>
      <c r="V4094" s="8"/>
      <c r="W4094" s="8"/>
      <c r="X4094" s="8"/>
      <c r="Y4094" s="8"/>
      <c r="Z4094" s="8"/>
    </row>
    <row r="4095" spans="1:26" ht="15.75" customHeight="1">
      <c r="A4095" s="8"/>
      <c r="B4095" s="8"/>
      <c r="C4095" s="8"/>
      <c r="D4095" s="8"/>
      <c r="E4095" s="8"/>
      <c r="F4095" s="8"/>
      <c r="G4095" s="8"/>
      <c r="H4095" s="8"/>
      <c r="I4095" s="8"/>
      <c r="J4095" s="8"/>
      <c r="K4095" s="8"/>
      <c r="L4095" s="8"/>
      <c r="M4095" s="32"/>
      <c r="N4095" s="57" t="str">
        <f t="shared" si="17"/>
        <v/>
      </c>
      <c r="O4095" s="54">
        <f t="shared" ca="1" si="3"/>
        <v>61</v>
      </c>
      <c r="P4095" s="55">
        <f t="shared" ca="1" si="13"/>
        <v>-1.1999290579456242E+30</v>
      </c>
      <c r="Q4095" s="56">
        <f t="shared" ca="1" si="14"/>
        <v>5.8796523839335581E+31</v>
      </c>
      <c r="R4095" s="57">
        <f t="shared" ca="1" si="15"/>
        <v>2</v>
      </c>
      <c r="S4095" s="8"/>
      <c r="T4095" s="8"/>
      <c r="U4095" s="8"/>
      <c r="V4095" s="8"/>
      <c r="W4095" s="8"/>
      <c r="X4095" s="8"/>
      <c r="Y4095" s="8"/>
      <c r="Z4095" s="8"/>
    </row>
    <row r="4096" spans="1:26" ht="15.75" customHeight="1">
      <c r="A4096" s="8"/>
      <c r="B4096" s="8"/>
      <c r="C4096" s="8"/>
      <c r="D4096" s="8"/>
      <c r="E4096" s="8"/>
      <c r="F4096" s="8"/>
      <c r="G4096" s="8"/>
      <c r="H4096" s="8"/>
      <c r="I4096" s="8"/>
      <c r="J4096" s="8"/>
      <c r="K4096" s="8"/>
      <c r="L4096" s="8"/>
      <c r="M4096" s="32"/>
      <c r="N4096" s="57" t="str">
        <f t="shared" si="17"/>
        <v/>
      </c>
      <c r="O4096" s="54">
        <f t="shared" ca="1" si="3"/>
        <v>11</v>
      </c>
      <c r="P4096" s="55">
        <f t="shared" ca="1" si="13"/>
        <v>2.3518609535734234E+30</v>
      </c>
      <c r="Q4096" s="56">
        <f t="shared" ca="1" si="14"/>
        <v>6.1148384792909003E+31</v>
      </c>
      <c r="R4096" s="57">
        <f t="shared" ca="1" si="15"/>
        <v>0</v>
      </c>
      <c r="S4096" s="8"/>
      <c r="T4096" s="8"/>
      <c r="U4096" s="8"/>
      <c r="V4096" s="8"/>
      <c r="W4096" s="8"/>
      <c r="X4096" s="8"/>
      <c r="Y4096" s="8"/>
      <c r="Z4096" s="8"/>
    </row>
    <row r="4097" spans="1:26" ht="15.75" customHeight="1">
      <c r="A4097" s="8"/>
      <c r="B4097" s="8"/>
      <c r="C4097" s="8"/>
      <c r="D4097" s="8"/>
      <c r="E4097" s="8"/>
      <c r="F4097" s="8"/>
      <c r="G4097" s="8"/>
      <c r="H4097" s="8"/>
      <c r="I4097" s="8"/>
      <c r="J4097" s="8"/>
      <c r="K4097" s="8"/>
      <c r="L4097" s="8"/>
      <c r="M4097" s="32"/>
      <c r="N4097" s="57" t="str">
        <f t="shared" si="17"/>
        <v/>
      </c>
      <c r="O4097" s="54">
        <f t="shared" ca="1" si="3"/>
        <v>84</v>
      </c>
      <c r="P4097" s="55">
        <f t="shared" ca="1" si="13"/>
        <v>-1.2229676958581801E+30</v>
      </c>
      <c r="Q4097" s="56">
        <f t="shared" ca="1" si="14"/>
        <v>5.9925417097050821E+31</v>
      </c>
      <c r="R4097" s="57">
        <f t="shared" ca="1" si="15"/>
        <v>1</v>
      </c>
      <c r="S4097" s="8"/>
      <c r="T4097" s="8"/>
      <c r="U4097" s="8"/>
      <c r="V4097" s="8"/>
      <c r="W4097" s="8"/>
      <c r="X4097" s="8"/>
      <c r="Y4097" s="8"/>
      <c r="Z4097" s="8"/>
    </row>
    <row r="4098" spans="1:26" ht="15.75" customHeight="1">
      <c r="A4098" s="8"/>
      <c r="B4098" s="8"/>
      <c r="C4098" s="8"/>
      <c r="D4098" s="8"/>
      <c r="E4098" s="8"/>
      <c r="F4098" s="8"/>
      <c r="G4098" s="8"/>
      <c r="H4098" s="8"/>
      <c r="I4098" s="8"/>
      <c r="J4098" s="8"/>
      <c r="K4098" s="8"/>
      <c r="L4098" s="8"/>
      <c r="M4098" s="32"/>
      <c r="N4098" s="57" t="str">
        <f t="shared" si="17"/>
        <v/>
      </c>
      <c r="O4098" s="54">
        <f t="shared" ca="1" si="3"/>
        <v>92</v>
      </c>
      <c r="P4098" s="55">
        <f t="shared" ca="1" si="13"/>
        <v>-1.1985083419410164E+30</v>
      </c>
      <c r="Q4098" s="56">
        <f t="shared" ca="1" si="14"/>
        <v>5.8726908755109801E+31</v>
      </c>
      <c r="R4098" s="57">
        <f t="shared" ca="1" si="15"/>
        <v>2</v>
      </c>
      <c r="S4098" s="8"/>
      <c r="T4098" s="8"/>
      <c r="U4098" s="8"/>
      <c r="V4098" s="8"/>
      <c r="W4098" s="8"/>
      <c r="X4098" s="8"/>
      <c r="Y4098" s="8"/>
      <c r="Z4098" s="8"/>
    </row>
    <row r="4099" spans="1:26" ht="15.75" customHeight="1">
      <c r="A4099" s="8"/>
      <c r="B4099" s="8"/>
      <c r="C4099" s="8"/>
      <c r="D4099" s="8"/>
      <c r="E4099" s="8"/>
      <c r="F4099" s="8"/>
      <c r="G4099" s="8"/>
      <c r="H4099" s="8"/>
      <c r="I4099" s="8"/>
      <c r="J4099" s="8"/>
      <c r="K4099" s="8"/>
      <c r="L4099" s="8"/>
      <c r="M4099" s="32"/>
      <c r="N4099" s="57" t="str">
        <f t="shared" si="17"/>
        <v/>
      </c>
      <c r="O4099" s="54">
        <f t="shared" ca="1" si="3"/>
        <v>60</v>
      </c>
      <c r="P4099" s="55">
        <f t="shared" ca="1" si="13"/>
        <v>-1.1745381751021961E+30</v>
      </c>
      <c r="Q4099" s="56">
        <f t="shared" ca="1" si="14"/>
        <v>5.7552370580007607E+31</v>
      </c>
      <c r="R4099" s="57">
        <f t="shared" ca="1" si="15"/>
        <v>3</v>
      </c>
      <c r="S4099" s="8"/>
      <c r="T4099" s="8"/>
      <c r="U4099" s="8"/>
      <c r="V4099" s="8"/>
      <c r="W4099" s="8"/>
      <c r="X4099" s="8"/>
      <c r="Y4099" s="8"/>
      <c r="Z4099" s="8"/>
    </row>
    <row r="4100" spans="1:26" ht="15.75" customHeight="1">
      <c r="A4100" s="8"/>
      <c r="B4100" s="8"/>
      <c r="C4100" s="8"/>
      <c r="D4100" s="8"/>
      <c r="E4100" s="8"/>
      <c r="F4100" s="8"/>
      <c r="G4100" s="8"/>
      <c r="H4100" s="8"/>
      <c r="I4100" s="8"/>
      <c r="J4100" s="8"/>
      <c r="K4100" s="8"/>
      <c r="L4100" s="8"/>
      <c r="M4100" s="32"/>
      <c r="N4100" s="57" t="str">
        <f t="shared" si="17"/>
        <v/>
      </c>
      <c r="O4100" s="54">
        <f t="shared" ca="1" si="3"/>
        <v>69</v>
      </c>
      <c r="P4100" s="55">
        <f t="shared" ca="1" si="13"/>
        <v>-1.1510474116001522E+30</v>
      </c>
      <c r="Q4100" s="56">
        <f t="shared" ca="1" si="14"/>
        <v>5.6401323168407453E+31</v>
      </c>
      <c r="R4100" s="57">
        <f t="shared" ca="1" si="15"/>
        <v>4</v>
      </c>
      <c r="S4100" s="8"/>
      <c r="T4100" s="8"/>
      <c r="U4100" s="8"/>
      <c r="V4100" s="8"/>
      <c r="W4100" s="8"/>
      <c r="X4100" s="8"/>
      <c r="Y4100" s="8"/>
      <c r="Z4100" s="8"/>
    </row>
    <row r="4101" spans="1:26" ht="15.75" customHeight="1">
      <c r="A4101" s="8"/>
      <c r="B4101" s="8"/>
      <c r="C4101" s="8"/>
      <c r="D4101" s="8"/>
      <c r="E4101" s="8"/>
      <c r="F4101" s="8"/>
      <c r="G4101" s="8"/>
      <c r="H4101" s="8"/>
      <c r="I4101" s="8"/>
      <c r="J4101" s="8"/>
      <c r="K4101" s="8"/>
      <c r="L4101" s="8"/>
      <c r="M4101" s="32"/>
      <c r="N4101" s="57" t="str">
        <f t="shared" si="17"/>
        <v/>
      </c>
      <c r="O4101" s="54">
        <f t="shared" ca="1" si="3"/>
        <v>38</v>
      </c>
      <c r="P4101" s="55">
        <f t="shared" ca="1" si="13"/>
        <v>2.2560529267362982E+30</v>
      </c>
      <c r="Q4101" s="56">
        <f t="shared" ca="1" si="14"/>
        <v>5.8657376095143752E+31</v>
      </c>
      <c r="R4101" s="57">
        <f t="shared" ca="1" si="15"/>
        <v>0</v>
      </c>
      <c r="S4101" s="8"/>
      <c r="T4101" s="8"/>
      <c r="U4101" s="8"/>
      <c r="V4101" s="8"/>
      <c r="W4101" s="8"/>
      <c r="X4101" s="8"/>
      <c r="Y4101" s="8"/>
      <c r="Z4101" s="8"/>
    </row>
    <row r="4102" spans="1:26" ht="15.75" customHeight="1">
      <c r="A4102" s="8"/>
      <c r="B4102" s="8"/>
      <c r="C4102" s="8"/>
      <c r="D4102" s="8"/>
      <c r="E4102" s="8"/>
      <c r="F4102" s="8"/>
      <c r="G4102" s="8"/>
      <c r="H4102" s="8"/>
      <c r="I4102" s="8"/>
      <c r="J4102" s="8"/>
      <c r="K4102" s="8"/>
      <c r="L4102" s="8"/>
      <c r="M4102" s="32"/>
      <c r="N4102" s="57" t="str">
        <f t="shared" si="17"/>
        <v/>
      </c>
      <c r="O4102" s="54">
        <f t="shared" ca="1" si="3"/>
        <v>79</v>
      </c>
      <c r="P4102" s="55">
        <f t="shared" ca="1" si="13"/>
        <v>-1.1731475219028751E+30</v>
      </c>
      <c r="Q4102" s="56">
        <f t="shared" ca="1" si="14"/>
        <v>5.7484228573240874E+31</v>
      </c>
      <c r="R4102" s="57">
        <f t="shared" ca="1" si="15"/>
        <v>1</v>
      </c>
      <c r="S4102" s="8"/>
      <c r="T4102" s="8"/>
      <c r="U4102" s="8"/>
      <c r="V4102" s="8"/>
      <c r="W4102" s="8"/>
      <c r="X4102" s="8"/>
      <c r="Y4102" s="8"/>
      <c r="Z4102" s="8"/>
    </row>
    <row r="4103" spans="1:26" ht="15.75" customHeight="1">
      <c r="A4103" s="8"/>
      <c r="B4103" s="8"/>
      <c r="C4103" s="8"/>
      <c r="D4103" s="8"/>
      <c r="E4103" s="8"/>
      <c r="F4103" s="8"/>
      <c r="G4103" s="8"/>
      <c r="H4103" s="8"/>
      <c r="I4103" s="8"/>
      <c r="J4103" s="8"/>
      <c r="K4103" s="8"/>
      <c r="L4103" s="8"/>
      <c r="M4103" s="32"/>
      <c r="N4103" s="57" t="str">
        <f t="shared" si="17"/>
        <v/>
      </c>
      <c r="O4103" s="54">
        <f t="shared" ca="1" si="3"/>
        <v>45</v>
      </c>
      <c r="P4103" s="55">
        <f t="shared" ca="1" si="13"/>
        <v>2.2993691429296349E+30</v>
      </c>
      <c r="Q4103" s="56">
        <f t="shared" ca="1" si="14"/>
        <v>5.9783597716170506E+31</v>
      </c>
      <c r="R4103" s="57">
        <f t="shared" ca="1" si="15"/>
        <v>0</v>
      </c>
      <c r="S4103" s="8"/>
      <c r="T4103" s="8"/>
      <c r="U4103" s="8"/>
      <c r="V4103" s="8"/>
      <c r="W4103" s="8"/>
      <c r="X4103" s="8"/>
      <c r="Y4103" s="8"/>
      <c r="Z4103" s="8"/>
    </row>
    <row r="4104" spans="1:26" ht="15.75" customHeight="1">
      <c r="A4104" s="8"/>
      <c r="B4104" s="8"/>
      <c r="C4104" s="8"/>
      <c r="D4104" s="8"/>
      <c r="E4104" s="8"/>
      <c r="F4104" s="8"/>
      <c r="G4104" s="8"/>
      <c r="H4104" s="8"/>
      <c r="I4104" s="8"/>
      <c r="J4104" s="8"/>
      <c r="K4104" s="8"/>
      <c r="L4104" s="8"/>
      <c r="M4104" s="32"/>
      <c r="N4104" s="57" t="str">
        <f t="shared" si="17"/>
        <v/>
      </c>
      <c r="O4104" s="54">
        <f t="shared" ca="1" si="3"/>
        <v>50</v>
      </c>
      <c r="P4104" s="55">
        <f t="shared" ca="1" si="13"/>
        <v>2.3913439086468203E+30</v>
      </c>
      <c r="Q4104" s="56">
        <f t="shared" ca="1" si="14"/>
        <v>6.2174941624817329E+31</v>
      </c>
      <c r="R4104" s="57">
        <f t="shared" ca="1" si="15"/>
        <v>0</v>
      </c>
      <c r="S4104" s="8"/>
      <c r="T4104" s="8"/>
      <c r="U4104" s="8"/>
      <c r="V4104" s="8"/>
      <c r="W4104" s="8"/>
      <c r="X4104" s="8"/>
      <c r="Y4104" s="8"/>
      <c r="Z4104" s="8"/>
    </row>
    <row r="4105" spans="1:26" ht="15.75" customHeight="1">
      <c r="A4105" s="8"/>
      <c r="B4105" s="8"/>
      <c r="C4105" s="8"/>
      <c r="D4105" s="8"/>
      <c r="E4105" s="8"/>
      <c r="F4105" s="8"/>
      <c r="G4105" s="8"/>
      <c r="H4105" s="8"/>
      <c r="I4105" s="8"/>
      <c r="J4105" s="8"/>
      <c r="K4105" s="8"/>
      <c r="L4105" s="8"/>
      <c r="M4105" s="32"/>
      <c r="N4105" s="57" t="str">
        <f t="shared" si="17"/>
        <v/>
      </c>
      <c r="O4105" s="54">
        <f t="shared" ca="1" si="3"/>
        <v>38</v>
      </c>
      <c r="P4105" s="55">
        <f t="shared" ca="1" si="13"/>
        <v>2.4869976649926932E+30</v>
      </c>
      <c r="Q4105" s="56">
        <f t="shared" ca="1" si="14"/>
        <v>6.4661939289810023E+31</v>
      </c>
      <c r="R4105" s="57">
        <f t="shared" ca="1" si="15"/>
        <v>0</v>
      </c>
      <c r="S4105" s="8"/>
      <c r="T4105" s="8"/>
      <c r="U4105" s="8"/>
      <c r="V4105" s="8"/>
      <c r="W4105" s="8"/>
      <c r="X4105" s="8"/>
      <c r="Y4105" s="8"/>
      <c r="Z4105" s="8"/>
    </row>
    <row r="4106" spans="1:26" ht="15.75" customHeight="1">
      <c r="A4106" s="8"/>
      <c r="B4106" s="8"/>
      <c r="C4106" s="8"/>
      <c r="D4106" s="8"/>
      <c r="E4106" s="8"/>
      <c r="F4106" s="8"/>
      <c r="G4106" s="8"/>
      <c r="H4106" s="8"/>
      <c r="I4106" s="8"/>
      <c r="J4106" s="8"/>
      <c r="K4106" s="8"/>
      <c r="L4106" s="8"/>
      <c r="M4106" s="32"/>
      <c r="N4106" s="57" t="str">
        <f t="shared" si="17"/>
        <v/>
      </c>
      <c r="O4106" s="54">
        <f t="shared" ca="1" si="3"/>
        <v>26</v>
      </c>
      <c r="P4106" s="55">
        <f t="shared" ca="1" si="13"/>
        <v>2.5864775715924007E+30</v>
      </c>
      <c r="Q4106" s="56">
        <f t="shared" ca="1" si="14"/>
        <v>6.7248416861402428E+31</v>
      </c>
      <c r="R4106" s="57">
        <f t="shared" ca="1" si="15"/>
        <v>0</v>
      </c>
      <c r="S4106" s="8"/>
      <c r="T4106" s="8"/>
      <c r="U4106" s="8"/>
      <c r="V4106" s="8"/>
      <c r="W4106" s="8"/>
      <c r="X4106" s="8"/>
      <c r="Y4106" s="8"/>
      <c r="Z4106" s="8"/>
    </row>
    <row r="4107" spans="1:26" ht="15.75" customHeight="1">
      <c r="A4107" s="8"/>
      <c r="B4107" s="8"/>
      <c r="C4107" s="8"/>
      <c r="D4107" s="8"/>
      <c r="E4107" s="8"/>
      <c r="F4107" s="8"/>
      <c r="G4107" s="8"/>
      <c r="H4107" s="8"/>
      <c r="I4107" s="8"/>
      <c r="J4107" s="8"/>
      <c r="K4107" s="8"/>
      <c r="L4107" s="8"/>
      <c r="M4107" s="32"/>
      <c r="N4107" s="57" t="str">
        <f t="shared" si="17"/>
        <v/>
      </c>
      <c r="O4107" s="54">
        <f t="shared" ca="1" si="3"/>
        <v>100</v>
      </c>
      <c r="P4107" s="55">
        <f t="shared" ca="1" si="13"/>
        <v>-1.3449683372280485E+30</v>
      </c>
      <c r="Q4107" s="56">
        <f t="shared" ca="1" si="14"/>
        <v>6.5903448524174381E+31</v>
      </c>
      <c r="R4107" s="57">
        <f t="shared" ca="1" si="15"/>
        <v>1</v>
      </c>
      <c r="S4107" s="8"/>
      <c r="T4107" s="8"/>
      <c r="U4107" s="8"/>
      <c r="V4107" s="8"/>
      <c r="W4107" s="8"/>
      <c r="X4107" s="8"/>
      <c r="Y4107" s="8"/>
      <c r="Z4107" s="8"/>
    </row>
    <row r="4108" spans="1:26" ht="15.75" customHeight="1">
      <c r="A4108" s="8"/>
      <c r="B4108" s="8"/>
      <c r="C4108" s="8"/>
      <c r="D4108" s="8"/>
      <c r="E4108" s="8"/>
      <c r="F4108" s="8"/>
      <c r="G4108" s="8"/>
      <c r="H4108" s="8"/>
      <c r="I4108" s="8"/>
      <c r="J4108" s="8"/>
      <c r="K4108" s="8"/>
      <c r="L4108" s="8"/>
      <c r="M4108" s="32"/>
      <c r="N4108" s="57" t="str">
        <f t="shared" si="17"/>
        <v/>
      </c>
      <c r="O4108" s="54">
        <f t="shared" ca="1" si="3"/>
        <v>58</v>
      </c>
      <c r="P4108" s="55">
        <f t="shared" ca="1" si="13"/>
        <v>2.6361379409669751E+30</v>
      </c>
      <c r="Q4108" s="56">
        <f t="shared" ca="1" si="14"/>
        <v>6.8539586465141358E+31</v>
      </c>
      <c r="R4108" s="57">
        <f t="shared" ca="1" si="15"/>
        <v>0</v>
      </c>
      <c r="S4108" s="8"/>
      <c r="T4108" s="8"/>
      <c r="U4108" s="8"/>
      <c r="V4108" s="8"/>
      <c r="W4108" s="8"/>
      <c r="X4108" s="8"/>
      <c r="Y4108" s="8"/>
      <c r="Z4108" s="8"/>
    </row>
    <row r="4109" spans="1:26" ht="15.75" customHeight="1">
      <c r="A4109" s="8"/>
      <c r="B4109" s="8"/>
      <c r="C4109" s="8"/>
      <c r="D4109" s="8"/>
      <c r="E4109" s="8"/>
      <c r="F4109" s="8"/>
      <c r="G4109" s="8"/>
      <c r="H4109" s="8"/>
      <c r="I4109" s="8"/>
      <c r="J4109" s="8"/>
      <c r="K4109" s="8"/>
      <c r="L4109" s="8"/>
      <c r="M4109" s="32"/>
      <c r="N4109" s="57" t="str">
        <f t="shared" si="17"/>
        <v/>
      </c>
      <c r="O4109" s="54">
        <f t="shared" ca="1" si="3"/>
        <v>4</v>
      </c>
      <c r="P4109" s="55">
        <f t="shared" ca="1" si="13"/>
        <v>2.7415834586056546E+30</v>
      </c>
      <c r="Q4109" s="56">
        <f t="shared" ca="1" si="14"/>
        <v>7.1281169923747015E+31</v>
      </c>
      <c r="R4109" s="57">
        <f t="shared" ca="1" si="15"/>
        <v>0</v>
      </c>
      <c r="S4109" s="8"/>
      <c r="T4109" s="8"/>
      <c r="U4109" s="8"/>
      <c r="V4109" s="8"/>
      <c r="W4109" s="8"/>
      <c r="X4109" s="8"/>
      <c r="Y4109" s="8"/>
      <c r="Z4109" s="8"/>
    </row>
    <row r="4110" spans="1:26" ht="15.75" customHeight="1">
      <c r="A4110" s="8"/>
      <c r="B4110" s="8"/>
      <c r="C4110" s="8"/>
      <c r="D4110" s="8"/>
      <c r="E4110" s="8"/>
      <c r="F4110" s="8"/>
      <c r="G4110" s="8"/>
      <c r="H4110" s="8"/>
      <c r="I4110" s="8"/>
      <c r="J4110" s="8"/>
      <c r="K4110" s="8"/>
      <c r="L4110" s="8"/>
      <c r="M4110" s="32"/>
      <c r="N4110" s="57" t="str">
        <f t="shared" si="17"/>
        <v/>
      </c>
      <c r="O4110" s="54">
        <f t="shared" ca="1" si="3"/>
        <v>58</v>
      </c>
      <c r="P4110" s="55">
        <f t="shared" ca="1" si="13"/>
        <v>2.8512467969498808E+30</v>
      </c>
      <c r="Q4110" s="56">
        <f t="shared" ca="1" si="14"/>
        <v>7.4132416720696899E+31</v>
      </c>
      <c r="R4110" s="57">
        <f t="shared" ca="1" si="15"/>
        <v>0</v>
      </c>
      <c r="S4110" s="8"/>
      <c r="T4110" s="8"/>
      <c r="U4110" s="8"/>
      <c r="V4110" s="8"/>
      <c r="W4110" s="8"/>
      <c r="X4110" s="8"/>
      <c r="Y4110" s="8"/>
      <c r="Z4110" s="8"/>
    </row>
    <row r="4111" spans="1:26" ht="15.75" customHeight="1">
      <c r="A4111" s="8"/>
      <c r="B4111" s="8"/>
      <c r="C4111" s="8"/>
      <c r="D4111" s="8"/>
      <c r="E4111" s="8"/>
      <c r="F4111" s="8"/>
      <c r="G4111" s="8"/>
      <c r="H4111" s="8"/>
      <c r="I4111" s="8"/>
      <c r="J4111" s="8"/>
      <c r="K4111" s="8"/>
      <c r="L4111" s="8"/>
      <c r="M4111" s="32"/>
      <c r="N4111" s="57" t="str">
        <f t="shared" si="17"/>
        <v/>
      </c>
      <c r="O4111" s="54">
        <f t="shared" ca="1" si="3"/>
        <v>99</v>
      </c>
      <c r="P4111" s="55">
        <f t="shared" ca="1" si="13"/>
        <v>-1.482648334413938E+30</v>
      </c>
      <c r="Q4111" s="56">
        <f t="shared" ca="1" si="14"/>
        <v>7.2649768386282964E+31</v>
      </c>
      <c r="R4111" s="57">
        <f t="shared" ca="1" si="15"/>
        <v>1</v>
      </c>
      <c r="S4111" s="8"/>
      <c r="T4111" s="8"/>
      <c r="U4111" s="8"/>
      <c r="V4111" s="8"/>
      <c r="W4111" s="8"/>
      <c r="X4111" s="8"/>
      <c r="Y4111" s="8"/>
      <c r="Z4111" s="8"/>
    </row>
    <row r="4112" spans="1:26" ht="15.75" customHeight="1">
      <c r="A4112" s="8"/>
      <c r="B4112" s="8"/>
      <c r="C4112" s="8"/>
      <c r="D4112" s="8"/>
      <c r="E4112" s="8"/>
      <c r="F4112" s="8"/>
      <c r="G4112" s="8"/>
      <c r="H4112" s="8"/>
      <c r="I4112" s="8"/>
      <c r="J4112" s="8"/>
      <c r="K4112" s="8"/>
      <c r="L4112" s="8"/>
      <c r="M4112" s="32"/>
      <c r="N4112" s="57" t="str">
        <f t="shared" si="17"/>
        <v/>
      </c>
      <c r="O4112" s="54">
        <f t="shared" ca="1" si="3"/>
        <v>94</v>
      </c>
      <c r="P4112" s="55">
        <f t="shared" ca="1" si="13"/>
        <v>-1.4529953677256594E+30</v>
      </c>
      <c r="Q4112" s="56">
        <f t="shared" ca="1" si="14"/>
        <v>7.1196773018557307E+31</v>
      </c>
      <c r="R4112" s="57">
        <f t="shared" ca="1" si="15"/>
        <v>2</v>
      </c>
      <c r="S4112" s="8"/>
      <c r="T4112" s="8"/>
      <c r="U4112" s="8"/>
      <c r="V4112" s="8"/>
      <c r="W4112" s="8"/>
      <c r="X4112" s="8"/>
      <c r="Y4112" s="8"/>
      <c r="Z4112" s="8"/>
    </row>
    <row r="4113" spans="1:26" ht="15.75" customHeight="1">
      <c r="A4113" s="8"/>
      <c r="B4113" s="8"/>
      <c r="C4113" s="8"/>
      <c r="D4113" s="8"/>
      <c r="E4113" s="8"/>
      <c r="F4113" s="8"/>
      <c r="G4113" s="8"/>
      <c r="H4113" s="8"/>
      <c r="I4113" s="8"/>
      <c r="J4113" s="8"/>
      <c r="K4113" s="8"/>
      <c r="L4113" s="8"/>
      <c r="M4113" s="32"/>
      <c r="N4113" s="57" t="str">
        <f t="shared" si="17"/>
        <v/>
      </c>
      <c r="O4113" s="54">
        <f t="shared" ca="1" si="3"/>
        <v>52</v>
      </c>
      <c r="P4113" s="55">
        <f t="shared" ca="1" si="13"/>
        <v>2.8478709207422926E+30</v>
      </c>
      <c r="Q4113" s="56">
        <f t="shared" ca="1" si="14"/>
        <v>7.4044643939299602E+31</v>
      </c>
      <c r="R4113" s="57">
        <f t="shared" ca="1" si="15"/>
        <v>0</v>
      </c>
      <c r="S4113" s="8"/>
      <c r="T4113" s="8"/>
      <c r="U4113" s="8"/>
      <c r="V4113" s="8"/>
      <c r="W4113" s="8"/>
      <c r="X4113" s="8"/>
      <c r="Y4113" s="8"/>
      <c r="Z4113" s="8"/>
    </row>
    <row r="4114" spans="1:26" ht="15.75" customHeight="1">
      <c r="A4114" s="8"/>
      <c r="B4114" s="8"/>
      <c r="C4114" s="8"/>
      <c r="D4114" s="8"/>
      <c r="E4114" s="8"/>
      <c r="F4114" s="8"/>
      <c r="G4114" s="8"/>
      <c r="H4114" s="8"/>
      <c r="I4114" s="8"/>
      <c r="J4114" s="8"/>
      <c r="K4114" s="8"/>
      <c r="L4114" s="8"/>
      <c r="M4114" s="32"/>
      <c r="N4114" s="57" t="str">
        <f t="shared" si="17"/>
        <v/>
      </c>
      <c r="O4114" s="54">
        <f t="shared" ca="1" si="3"/>
        <v>98</v>
      </c>
      <c r="P4114" s="55">
        <f t="shared" ca="1" si="13"/>
        <v>-1.480892878785992E+30</v>
      </c>
      <c r="Q4114" s="56">
        <f t="shared" ca="1" si="14"/>
        <v>7.2563751060513609E+31</v>
      </c>
      <c r="R4114" s="57">
        <f t="shared" ca="1" si="15"/>
        <v>1</v>
      </c>
      <c r="S4114" s="8"/>
      <c r="T4114" s="8"/>
      <c r="U4114" s="8"/>
      <c r="V4114" s="8"/>
      <c r="W4114" s="8"/>
      <c r="X4114" s="8"/>
      <c r="Y4114" s="8"/>
      <c r="Z4114" s="8"/>
    </row>
    <row r="4115" spans="1:26" ht="15.75" customHeight="1">
      <c r="A4115" s="8"/>
      <c r="B4115" s="8"/>
      <c r="C4115" s="8"/>
      <c r="D4115" s="8"/>
      <c r="E4115" s="8"/>
      <c r="F4115" s="8"/>
      <c r="G4115" s="8"/>
      <c r="H4115" s="8"/>
      <c r="I4115" s="8"/>
      <c r="J4115" s="8"/>
      <c r="K4115" s="8"/>
      <c r="L4115" s="8"/>
      <c r="M4115" s="32"/>
      <c r="N4115" s="57" t="str">
        <f t="shared" si="17"/>
        <v/>
      </c>
      <c r="O4115" s="54">
        <f t="shared" ca="1" si="3"/>
        <v>52</v>
      </c>
      <c r="P4115" s="55">
        <f t="shared" ca="1" si="13"/>
        <v>2.9025500424205443E+30</v>
      </c>
      <c r="Q4115" s="56">
        <f t="shared" ca="1" si="14"/>
        <v>7.5466301102934151E+31</v>
      </c>
      <c r="R4115" s="57">
        <f t="shared" ca="1" si="15"/>
        <v>0</v>
      </c>
      <c r="S4115" s="8"/>
      <c r="T4115" s="8"/>
      <c r="U4115" s="8"/>
      <c r="V4115" s="8"/>
      <c r="W4115" s="8"/>
      <c r="X4115" s="8"/>
      <c r="Y4115" s="8"/>
      <c r="Z4115" s="8"/>
    </row>
    <row r="4116" spans="1:26" ht="15.75" customHeight="1">
      <c r="A4116" s="8"/>
      <c r="B4116" s="8"/>
      <c r="C4116" s="8"/>
      <c r="D4116" s="8"/>
      <c r="E4116" s="8"/>
      <c r="F4116" s="8"/>
      <c r="G4116" s="8"/>
      <c r="H4116" s="8"/>
      <c r="I4116" s="8"/>
      <c r="J4116" s="8"/>
      <c r="K4116" s="8"/>
      <c r="L4116" s="8"/>
      <c r="M4116" s="32"/>
      <c r="N4116" s="57" t="str">
        <f t="shared" si="17"/>
        <v/>
      </c>
      <c r="O4116" s="54">
        <f t="shared" ca="1" si="3"/>
        <v>61</v>
      </c>
      <c r="P4116" s="55">
        <f t="shared" ca="1" si="13"/>
        <v>-1.5093260220586831E+30</v>
      </c>
      <c r="Q4116" s="56">
        <f t="shared" ca="1" si="14"/>
        <v>7.3956975080875465E+31</v>
      </c>
      <c r="R4116" s="57">
        <f t="shared" ca="1" si="15"/>
        <v>1</v>
      </c>
      <c r="S4116" s="8"/>
      <c r="T4116" s="8"/>
      <c r="U4116" s="8"/>
      <c r="V4116" s="8"/>
      <c r="W4116" s="8"/>
      <c r="X4116" s="8"/>
      <c r="Y4116" s="8"/>
      <c r="Z4116" s="8"/>
    </row>
    <row r="4117" spans="1:26" ht="15.75" customHeight="1">
      <c r="A4117" s="8"/>
      <c r="B4117" s="8"/>
      <c r="C4117" s="8"/>
      <c r="D4117" s="8"/>
      <c r="E4117" s="8"/>
      <c r="F4117" s="8"/>
      <c r="G4117" s="8"/>
      <c r="H4117" s="8"/>
      <c r="I4117" s="8"/>
      <c r="J4117" s="8"/>
      <c r="K4117" s="8"/>
      <c r="L4117" s="8"/>
      <c r="M4117" s="32"/>
      <c r="N4117" s="57" t="str">
        <f t="shared" si="17"/>
        <v/>
      </c>
      <c r="O4117" s="54">
        <f t="shared" ca="1" si="3"/>
        <v>8</v>
      </c>
      <c r="P4117" s="55">
        <f t="shared" ca="1" si="13"/>
        <v>2.9582790032350186E+30</v>
      </c>
      <c r="Q4117" s="56">
        <f t="shared" ca="1" si="14"/>
        <v>7.6915254084110488E+31</v>
      </c>
      <c r="R4117" s="57">
        <f t="shared" ca="1" si="15"/>
        <v>0</v>
      </c>
      <c r="S4117" s="8"/>
      <c r="T4117" s="8"/>
      <c r="U4117" s="8"/>
      <c r="V4117" s="8"/>
      <c r="W4117" s="8"/>
      <c r="X4117" s="8"/>
      <c r="Y4117" s="8"/>
      <c r="Z4117" s="8"/>
    </row>
    <row r="4118" spans="1:26" ht="15.75" customHeight="1">
      <c r="A4118" s="8"/>
      <c r="B4118" s="8"/>
      <c r="C4118" s="8"/>
      <c r="D4118" s="8"/>
      <c r="E4118" s="8"/>
      <c r="F4118" s="8"/>
      <c r="G4118" s="8"/>
      <c r="H4118" s="8"/>
      <c r="I4118" s="8"/>
      <c r="J4118" s="8"/>
      <c r="K4118" s="8"/>
      <c r="L4118" s="8"/>
      <c r="M4118" s="32"/>
      <c r="N4118" s="57" t="str">
        <f t="shared" si="17"/>
        <v/>
      </c>
      <c r="O4118" s="54">
        <f t="shared" ca="1" si="3"/>
        <v>46</v>
      </c>
      <c r="P4118" s="55">
        <f t="shared" ca="1" si="13"/>
        <v>3.0766101633644198E+30</v>
      </c>
      <c r="Q4118" s="56">
        <f t="shared" ca="1" si="14"/>
        <v>7.9991864247474905E+31</v>
      </c>
      <c r="R4118" s="57">
        <f t="shared" ca="1" si="15"/>
        <v>0</v>
      </c>
      <c r="S4118" s="8"/>
      <c r="T4118" s="8"/>
      <c r="U4118" s="8"/>
      <c r="V4118" s="8"/>
      <c r="W4118" s="8"/>
      <c r="X4118" s="8"/>
      <c r="Y4118" s="8"/>
      <c r="Z4118" s="8"/>
    </row>
    <row r="4119" spans="1:26" ht="15.75" customHeight="1">
      <c r="A4119" s="8"/>
      <c r="B4119" s="8"/>
      <c r="C4119" s="8"/>
      <c r="D4119" s="8"/>
      <c r="E4119" s="8"/>
      <c r="F4119" s="8"/>
      <c r="G4119" s="8"/>
      <c r="H4119" s="8"/>
      <c r="I4119" s="8"/>
      <c r="J4119" s="8"/>
      <c r="K4119" s="8"/>
      <c r="L4119" s="8"/>
      <c r="M4119" s="32"/>
      <c r="N4119" s="57" t="str">
        <f t="shared" si="17"/>
        <v/>
      </c>
      <c r="O4119" s="54">
        <f t="shared" ca="1" si="3"/>
        <v>22</v>
      </c>
      <c r="P4119" s="55">
        <f t="shared" ca="1" si="13"/>
        <v>3.1996745698989964E+30</v>
      </c>
      <c r="Q4119" s="56">
        <f t="shared" ca="1" si="14"/>
        <v>8.3191538817373909E+31</v>
      </c>
      <c r="R4119" s="57">
        <f t="shared" ca="1" si="15"/>
        <v>0</v>
      </c>
      <c r="S4119" s="8"/>
      <c r="T4119" s="8"/>
      <c r="U4119" s="8"/>
      <c r="V4119" s="8"/>
      <c r="W4119" s="8"/>
      <c r="X4119" s="8"/>
      <c r="Y4119" s="8"/>
      <c r="Z4119" s="8"/>
    </row>
    <row r="4120" spans="1:26" ht="15.75" customHeight="1">
      <c r="A4120" s="8"/>
      <c r="B4120" s="8"/>
      <c r="C4120" s="8"/>
      <c r="D4120" s="8"/>
      <c r="E4120" s="8"/>
      <c r="F4120" s="8"/>
      <c r="G4120" s="8"/>
      <c r="H4120" s="8"/>
      <c r="I4120" s="8"/>
      <c r="J4120" s="8"/>
      <c r="K4120" s="8"/>
      <c r="L4120" s="8"/>
      <c r="M4120" s="32"/>
      <c r="N4120" s="57" t="str">
        <f t="shared" si="17"/>
        <v/>
      </c>
      <c r="O4120" s="54">
        <f t="shared" ca="1" si="3"/>
        <v>61</v>
      </c>
      <c r="P4120" s="55">
        <f t="shared" ca="1" si="13"/>
        <v>-1.6638307763474783E+30</v>
      </c>
      <c r="Q4120" s="56">
        <f t="shared" ca="1" si="14"/>
        <v>8.1527708041026431E+31</v>
      </c>
      <c r="R4120" s="57">
        <f t="shared" ca="1" si="15"/>
        <v>1</v>
      </c>
      <c r="S4120" s="8"/>
      <c r="T4120" s="8"/>
      <c r="U4120" s="8"/>
      <c r="V4120" s="8"/>
      <c r="W4120" s="8"/>
      <c r="X4120" s="8"/>
      <c r="Y4120" s="8"/>
      <c r="Z4120" s="8"/>
    </row>
    <row r="4121" spans="1:26" ht="15.75" customHeight="1">
      <c r="A4121" s="8"/>
      <c r="B4121" s="8"/>
      <c r="C4121" s="8"/>
      <c r="D4121" s="8"/>
      <c r="E4121" s="8"/>
      <c r="F4121" s="8"/>
      <c r="G4121" s="8"/>
      <c r="H4121" s="8"/>
      <c r="I4121" s="8"/>
      <c r="J4121" s="8"/>
      <c r="K4121" s="8"/>
      <c r="L4121" s="8"/>
      <c r="M4121" s="32"/>
      <c r="N4121" s="57" t="str">
        <f t="shared" si="17"/>
        <v/>
      </c>
      <c r="O4121" s="54">
        <f t="shared" ca="1" si="3"/>
        <v>15</v>
      </c>
      <c r="P4121" s="55">
        <f t="shared" ca="1" si="13"/>
        <v>3.2611083216410573E+30</v>
      </c>
      <c r="Q4121" s="56">
        <f t="shared" ca="1" si="14"/>
        <v>8.4788816362667486E+31</v>
      </c>
      <c r="R4121" s="57">
        <f t="shared" ca="1" si="15"/>
        <v>0</v>
      </c>
      <c r="S4121" s="8"/>
      <c r="T4121" s="8"/>
      <c r="U4121" s="8"/>
      <c r="V4121" s="8"/>
      <c r="W4121" s="8"/>
      <c r="X4121" s="8"/>
      <c r="Y4121" s="8"/>
      <c r="Z4121" s="8"/>
    </row>
    <row r="4122" spans="1:26" ht="15.75" customHeight="1">
      <c r="A4122" s="8"/>
      <c r="B4122" s="8"/>
      <c r="C4122" s="8"/>
      <c r="D4122" s="8"/>
      <c r="E4122" s="8"/>
      <c r="F4122" s="8"/>
      <c r="G4122" s="8"/>
      <c r="H4122" s="8"/>
      <c r="I4122" s="8"/>
      <c r="J4122" s="8"/>
      <c r="K4122" s="8"/>
      <c r="L4122" s="8"/>
      <c r="M4122" s="32"/>
      <c r="N4122" s="57" t="str">
        <f t="shared" si="17"/>
        <v/>
      </c>
      <c r="O4122" s="54">
        <f t="shared" ca="1" si="3"/>
        <v>16</v>
      </c>
      <c r="P4122" s="55">
        <f t="shared" ca="1" si="13"/>
        <v>3.3915526545066993E+30</v>
      </c>
      <c r="Q4122" s="56">
        <f t="shared" ca="1" si="14"/>
        <v>8.818036901717418E+31</v>
      </c>
      <c r="R4122" s="57">
        <f t="shared" ca="1" si="15"/>
        <v>0</v>
      </c>
      <c r="S4122" s="8"/>
      <c r="T4122" s="8"/>
      <c r="U4122" s="8"/>
      <c r="V4122" s="8"/>
      <c r="W4122" s="8"/>
      <c r="X4122" s="8"/>
      <c r="Y4122" s="8"/>
      <c r="Z4122" s="8"/>
    </row>
    <row r="4123" spans="1:26" ht="15.75" customHeight="1">
      <c r="A4123" s="8"/>
      <c r="B4123" s="8"/>
      <c r="C4123" s="8"/>
      <c r="D4123" s="8"/>
      <c r="E4123" s="8"/>
      <c r="F4123" s="8"/>
      <c r="G4123" s="8"/>
      <c r="H4123" s="8"/>
      <c r="I4123" s="8"/>
      <c r="J4123" s="8"/>
      <c r="K4123" s="8"/>
      <c r="L4123" s="8"/>
      <c r="M4123" s="32"/>
      <c r="N4123" s="57" t="str">
        <f t="shared" si="17"/>
        <v/>
      </c>
      <c r="O4123" s="54">
        <f t="shared" ca="1" si="3"/>
        <v>86</v>
      </c>
      <c r="P4123" s="55">
        <f t="shared" ca="1" si="13"/>
        <v>-1.7636073803434836E+30</v>
      </c>
      <c r="Q4123" s="56">
        <f t="shared" ca="1" si="14"/>
        <v>8.6416761636830688E+31</v>
      </c>
      <c r="R4123" s="57">
        <f t="shared" ca="1" si="15"/>
        <v>1</v>
      </c>
      <c r="S4123" s="8"/>
      <c r="T4123" s="8"/>
      <c r="U4123" s="8"/>
      <c r="V4123" s="8"/>
      <c r="W4123" s="8"/>
      <c r="X4123" s="8"/>
      <c r="Y4123" s="8"/>
      <c r="Z4123" s="8"/>
    </row>
    <row r="4124" spans="1:26" ht="15.75" customHeight="1">
      <c r="A4124" s="8"/>
      <c r="B4124" s="8"/>
      <c r="C4124" s="8"/>
      <c r="D4124" s="8"/>
      <c r="E4124" s="8"/>
      <c r="F4124" s="8"/>
      <c r="G4124" s="8"/>
      <c r="H4124" s="8"/>
      <c r="I4124" s="8"/>
      <c r="J4124" s="8"/>
      <c r="K4124" s="8"/>
      <c r="L4124" s="8"/>
      <c r="M4124" s="32"/>
      <c r="N4124" s="57" t="str">
        <f t="shared" si="17"/>
        <v/>
      </c>
      <c r="O4124" s="54">
        <f t="shared" ca="1" si="3"/>
        <v>50</v>
      </c>
      <c r="P4124" s="55">
        <f t="shared" ca="1" si="13"/>
        <v>3.4566704654732275E+30</v>
      </c>
      <c r="Q4124" s="56">
        <f t="shared" ca="1" si="14"/>
        <v>8.9873432102303921E+31</v>
      </c>
      <c r="R4124" s="57">
        <f t="shared" ca="1" si="15"/>
        <v>0</v>
      </c>
      <c r="S4124" s="8"/>
      <c r="T4124" s="8"/>
      <c r="U4124" s="8"/>
      <c r="V4124" s="8"/>
      <c r="W4124" s="8"/>
      <c r="X4124" s="8"/>
      <c r="Y4124" s="8"/>
      <c r="Z4124" s="8"/>
    </row>
    <row r="4125" spans="1:26" ht="15.75" customHeight="1">
      <c r="A4125" s="8"/>
      <c r="B4125" s="8"/>
      <c r="C4125" s="8"/>
      <c r="D4125" s="8"/>
      <c r="E4125" s="8"/>
      <c r="F4125" s="8"/>
      <c r="G4125" s="8"/>
      <c r="H4125" s="8"/>
      <c r="I4125" s="8"/>
      <c r="J4125" s="8"/>
      <c r="K4125" s="8"/>
      <c r="L4125" s="8"/>
      <c r="M4125" s="32"/>
      <c r="N4125" s="57" t="str">
        <f t="shared" si="17"/>
        <v/>
      </c>
      <c r="O4125" s="54">
        <f t="shared" ca="1" si="3"/>
        <v>23</v>
      </c>
      <c r="P4125" s="55">
        <f t="shared" ca="1" si="13"/>
        <v>3.5949372840921568E+30</v>
      </c>
      <c r="Q4125" s="56">
        <f t="shared" ca="1" si="14"/>
        <v>9.3468369386396077E+31</v>
      </c>
      <c r="R4125" s="57">
        <f t="shared" ca="1" si="15"/>
        <v>0</v>
      </c>
      <c r="S4125" s="8"/>
      <c r="T4125" s="8"/>
      <c r="U4125" s="8"/>
      <c r="V4125" s="8"/>
      <c r="W4125" s="8"/>
      <c r="X4125" s="8"/>
      <c r="Y4125" s="8"/>
      <c r="Z4125" s="8"/>
    </row>
    <row r="4126" spans="1:26" ht="15.75" customHeight="1">
      <c r="A4126" s="8"/>
      <c r="B4126" s="8"/>
      <c r="C4126" s="8"/>
      <c r="D4126" s="8"/>
      <c r="E4126" s="8"/>
      <c r="F4126" s="8"/>
      <c r="G4126" s="8"/>
      <c r="H4126" s="8"/>
      <c r="I4126" s="8"/>
      <c r="J4126" s="8"/>
      <c r="K4126" s="8"/>
      <c r="L4126" s="8"/>
      <c r="M4126" s="32"/>
      <c r="N4126" s="57" t="str">
        <f t="shared" si="17"/>
        <v/>
      </c>
      <c r="O4126" s="54">
        <f t="shared" ca="1" si="3"/>
        <v>92</v>
      </c>
      <c r="P4126" s="55">
        <f t="shared" ca="1" si="13"/>
        <v>-1.8693673877279217E+30</v>
      </c>
      <c r="Q4126" s="56">
        <f t="shared" ca="1" si="14"/>
        <v>9.1599001998668157E+31</v>
      </c>
      <c r="R4126" s="57">
        <f t="shared" ca="1" si="15"/>
        <v>1</v>
      </c>
      <c r="S4126" s="8"/>
      <c r="T4126" s="8"/>
      <c r="U4126" s="8"/>
      <c r="V4126" s="8"/>
      <c r="W4126" s="8"/>
      <c r="X4126" s="8"/>
      <c r="Y4126" s="8"/>
      <c r="Z4126" s="8"/>
    </row>
    <row r="4127" spans="1:26" ht="15.75" customHeight="1">
      <c r="A4127" s="8"/>
      <c r="B4127" s="8"/>
      <c r="C4127" s="8"/>
      <c r="D4127" s="8"/>
      <c r="E4127" s="8"/>
      <c r="F4127" s="8"/>
      <c r="G4127" s="8"/>
      <c r="H4127" s="8"/>
      <c r="I4127" s="8"/>
      <c r="J4127" s="8"/>
      <c r="K4127" s="8"/>
      <c r="L4127" s="8"/>
      <c r="M4127" s="32"/>
      <c r="N4127" s="57" t="str">
        <f t="shared" si="17"/>
        <v/>
      </c>
      <c r="O4127" s="54">
        <f t="shared" ca="1" si="3"/>
        <v>0</v>
      </c>
      <c r="P4127" s="55">
        <f t="shared" ca="1" si="13"/>
        <v>3.6639600799467264E+30</v>
      </c>
      <c r="Q4127" s="56">
        <f t="shared" ca="1" si="14"/>
        <v>9.5262962078614879E+31</v>
      </c>
      <c r="R4127" s="57">
        <f t="shared" ca="1" si="15"/>
        <v>0</v>
      </c>
      <c r="S4127" s="8"/>
      <c r="T4127" s="8"/>
      <c r="U4127" s="8"/>
      <c r="V4127" s="8"/>
      <c r="W4127" s="8"/>
      <c r="X4127" s="8"/>
      <c r="Y4127" s="8"/>
      <c r="Z4127" s="8"/>
    </row>
    <row r="4128" spans="1:26" ht="15.75" customHeight="1">
      <c r="A4128" s="8"/>
      <c r="B4128" s="8"/>
      <c r="C4128" s="8"/>
      <c r="D4128" s="8"/>
      <c r="E4128" s="8"/>
      <c r="F4128" s="8"/>
      <c r="G4128" s="8"/>
      <c r="H4128" s="8"/>
      <c r="I4128" s="8"/>
      <c r="J4128" s="8"/>
      <c r="K4128" s="8"/>
      <c r="L4128" s="8"/>
      <c r="M4128" s="32"/>
      <c r="N4128" s="57" t="str">
        <f t="shared" si="17"/>
        <v/>
      </c>
      <c r="O4128" s="54">
        <f t="shared" ca="1" si="3"/>
        <v>75</v>
      </c>
      <c r="P4128" s="55">
        <f t="shared" ca="1" si="13"/>
        <v>-1.9052592415722977E+30</v>
      </c>
      <c r="Q4128" s="56">
        <f t="shared" ca="1" si="14"/>
        <v>9.3357702837042588E+31</v>
      </c>
      <c r="R4128" s="57">
        <f t="shared" ca="1" si="15"/>
        <v>1</v>
      </c>
      <c r="S4128" s="8"/>
      <c r="T4128" s="8"/>
      <c r="U4128" s="8"/>
      <c r="V4128" s="8"/>
      <c r="W4128" s="8"/>
      <c r="X4128" s="8"/>
      <c r="Y4128" s="8"/>
      <c r="Z4128" s="8"/>
    </row>
    <row r="4129" spans="1:26" ht="15.75" customHeight="1">
      <c r="A4129" s="8"/>
      <c r="B4129" s="8"/>
      <c r="C4129" s="8"/>
      <c r="D4129" s="8"/>
      <c r="E4129" s="8"/>
      <c r="F4129" s="8"/>
      <c r="G4129" s="8"/>
      <c r="H4129" s="8"/>
      <c r="I4129" s="8"/>
      <c r="J4129" s="8"/>
      <c r="K4129" s="8"/>
      <c r="L4129" s="8"/>
      <c r="M4129" s="32"/>
      <c r="N4129" s="57" t="str">
        <f t="shared" si="17"/>
        <v/>
      </c>
      <c r="O4129" s="54">
        <f t="shared" ca="1" si="3"/>
        <v>17</v>
      </c>
      <c r="P4129" s="55">
        <f t="shared" ca="1" si="13"/>
        <v>3.7343081134817037E+30</v>
      </c>
      <c r="Q4129" s="56">
        <f t="shared" ca="1" si="14"/>
        <v>9.7092010950524292E+31</v>
      </c>
      <c r="R4129" s="57">
        <f t="shared" ca="1" si="15"/>
        <v>0</v>
      </c>
      <c r="S4129" s="8"/>
      <c r="T4129" s="8"/>
      <c r="U4129" s="8"/>
      <c r="V4129" s="8"/>
      <c r="W4129" s="8"/>
      <c r="X4129" s="8"/>
      <c r="Y4129" s="8"/>
      <c r="Z4129" s="8"/>
    </row>
    <row r="4130" spans="1:26" ht="15.75" customHeight="1">
      <c r="A4130" s="8"/>
      <c r="B4130" s="8"/>
      <c r="C4130" s="8"/>
      <c r="D4130" s="8"/>
      <c r="E4130" s="8"/>
      <c r="F4130" s="8"/>
      <c r="G4130" s="8"/>
      <c r="H4130" s="8"/>
      <c r="I4130" s="8"/>
      <c r="J4130" s="8"/>
      <c r="K4130" s="8"/>
      <c r="L4130" s="8"/>
      <c r="M4130" s="32"/>
      <c r="N4130" s="57" t="str">
        <f t="shared" si="17"/>
        <v/>
      </c>
      <c r="O4130" s="54">
        <f t="shared" ca="1" si="3"/>
        <v>0</v>
      </c>
      <c r="P4130" s="55">
        <f t="shared" ca="1" si="13"/>
        <v>3.8836804380209719E+30</v>
      </c>
      <c r="Q4130" s="56">
        <f t="shared" ca="1" si="14"/>
        <v>1.0097569138854527E+32</v>
      </c>
      <c r="R4130" s="57">
        <f t="shared" ca="1" si="15"/>
        <v>0</v>
      </c>
      <c r="S4130" s="8"/>
      <c r="T4130" s="8"/>
      <c r="U4130" s="8"/>
      <c r="V4130" s="8"/>
      <c r="W4130" s="8"/>
      <c r="X4130" s="8"/>
      <c r="Y4130" s="8"/>
      <c r="Z4130" s="8"/>
    </row>
    <row r="4131" spans="1:26" ht="15.75" customHeight="1">
      <c r="A4131" s="8"/>
      <c r="B4131" s="8"/>
      <c r="C4131" s="8"/>
      <c r="D4131" s="8"/>
      <c r="E4131" s="8"/>
      <c r="F4131" s="8"/>
      <c r="G4131" s="8"/>
      <c r="H4131" s="8"/>
      <c r="I4131" s="8"/>
      <c r="J4131" s="8"/>
      <c r="K4131" s="8"/>
      <c r="L4131" s="8"/>
      <c r="M4131" s="32"/>
      <c r="N4131" s="57" t="str">
        <f t="shared" si="17"/>
        <v/>
      </c>
      <c r="O4131" s="54">
        <f t="shared" ca="1" si="3"/>
        <v>87</v>
      </c>
      <c r="P4131" s="55">
        <f t="shared" ca="1" si="13"/>
        <v>-2.0195138277709055E+30</v>
      </c>
      <c r="Q4131" s="56">
        <f t="shared" ca="1" si="14"/>
        <v>9.8956177560774364E+31</v>
      </c>
      <c r="R4131" s="57">
        <f t="shared" ca="1" si="15"/>
        <v>1</v>
      </c>
      <c r="S4131" s="8"/>
      <c r="T4131" s="8"/>
      <c r="U4131" s="8"/>
      <c r="V4131" s="8"/>
      <c r="W4131" s="8"/>
      <c r="X4131" s="8"/>
      <c r="Y4131" s="8"/>
      <c r="Z4131" s="8"/>
    </row>
    <row r="4132" spans="1:26" ht="15.75" customHeight="1">
      <c r="A4132" s="8"/>
      <c r="B4132" s="8"/>
      <c r="C4132" s="8"/>
      <c r="D4132" s="8"/>
      <c r="E4132" s="8"/>
      <c r="F4132" s="8"/>
      <c r="G4132" s="8"/>
      <c r="H4132" s="8"/>
      <c r="I4132" s="8"/>
      <c r="J4132" s="8"/>
      <c r="K4132" s="8"/>
      <c r="L4132" s="8"/>
      <c r="M4132" s="32"/>
      <c r="N4132" s="57" t="str">
        <f t="shared" si="17"/>
        <v/>
      </c>
      <c r="O4132" s="54">
        <f t="shared" ca="1" si="3"/>
        <v>43</v>
      </c>
      <c r="P4132" s="55">
        <f t="shared" ca="1" si="13"/>
        <v>3.9582471024309749E+30</v>
      </c>
      <c r="Q4132" s="56">
        <f t="shared" ca="1" si="14"/>
        <v>1.0291442466320534E+32</v>
      </c>
      <c r="R4132" s="57">
        <f t="shared" ca="1" si="15"/>
        <v>0</v>
      </c>
      <c r="S4132" s="8"/>
      <c r="T4132" s="8"/>
      <c r="U4132" s="8"/>
      <c r="V4132" s="8"/>
      <c r="W4132" s="8"/>
      <c r="X4132" s="8"/>
      <c r="Y4132" s="8"/>
      <c r="Z4132" s="8"/>
    </row>
    <row r="4133" spans="1:26" ht="15.75" customHeight="1">
      <c r="A4133" s="8"/>
      <c r="B4133" s="8"/>
      <c r="C4133" s="8"/>
      <c r="D4133" s="8"/>
      <c r="E4133" s="8"/>
      <c r="F4133" s="8"/>
      <c r="G4133" s="8"/>
      <c r="H4133" s="8"/>
      <c r="I4133" s="8"/>
      <c r="J4133" s="8"/>
      <c r="K4133" s="8"/>
      <c r="L4133" s="8"/>
      <c r="M4133" s="32"/>
      <c r="N4133" s="57" t="str">
        <f t="shared" si="17"/>
        <v/>
      </c>
      <c r="O4133" s="54">
        <f t="shared" ca="1" si="3"/>
        <v>15</v>
      </c>
      <c r="P4133" s="55">
        <f t="shared" ca="1" si="13"/>
        <v>4.1165769865282136E+30</v>
      </c>
      <c r="Q4133" s="56">
        <f t="shared" ca="1" si="14"/>
        <v>1.0703100164973355E+32</v>
      </c>
      <c r="R4133" s="57">
        <f t="shared" ca="1" si="15"/>
        <v>0</v>
      </c>
      <c r="S4133" s="8"/>
      <c r="T4133" s="8"/>
      <c r="U4133" s="8"/>
      <c r="V4133" s="8"/>
      <c r="W4133" s="8"/>
      <c r="X4133" s="8"/>
      <c r="Y4133" s="8"/>
      <c r="Z4133" s="8"/>
    </row>
    <row r="4134" spans="1:26" ht="15.75" customHeight="1">
      <c r="A4134" s="8"/>
      <c r="B4134" s="8"/>
      <c r="C4134" s="8"/>
      <c r="D4134" s="8"/>
      <c r="E4134" s="8"/>
      <c r="F4134" s="8"/>
      <c r="G4134" s="8"/>
      <c r="H4134" s="8"/>
      <c r="I4134" s="8"/>
      <c r="J4134" s="8"/>
      <c r="K4134" s="8"/>
      <c r="L4134" s="8"/>
      <c r="M4134" s="32"/>
      <c r="N4134" s="57" t="str">
        <f t="shared" si="17"/>
        <v/>
      </c>
      <c r="O4134" s="54">
        <f t="shared" ca="1" si="3"/>
        <v>48</v>
      </c>
      <c r="P4134" s="55">
        <f t="shared" ca="1" si="13"/>
        <v>4.2812400659893418E+30</v>
      </c>
      <c r="Q4134" s="56">
        <f t="shared" ca="1" si="14"/>
        <v>1.113122417157229E+32</v>
      </c>
      <c r="R4134" s="57">
        <f t="shared" ca="1" si="15"/>
        <v>0</v>
      </c>
      <c r="S4134" s="8"/>
      <c r="T4134" s="8"/>
      <c r="U4134" s="8"/>
      <c r="V4134" s="8"/>
      <c r="W4134" s="8"/>
      <c r="X4134" s="8"/>
      <c r="Y4134" s="8"/>
      <c r="Z4134" s="8"/>
    </row>
    <row r="4135" spans="1:26" ht="15.75" customHeight="1">
      <c r="A4135" s="8"/>
      <c r="B4135" s="8"/>
      <c r="C4135" s="8"/>
      <c r="D4135" s="8"/>
      <c r="E4135" s="8"/>
      <c r="F4135" s="8"/>
      <c r="G4135" s="8"/>
      <c r="H4135" s="8"/>
      <c r="I4135" s="8"/>
      <c r="J4135" s="8"/>
      <c r="K4135" s="8"/>
      <c r="L4135" s="8"/>
      <c r="M4135" s="32"/>
      <c r="N4135" s="57" t="str">
        <f t="shared" si="17"/>
        <v/>
      </c>
      <c r="O4135" s="54">
        <f t="shared" ca="1" si="3"/>
        <v>64</v>
      </c>
      <c r="P4135" s="55">
        <f t="shared" ca="1" si="13"/>
        <v>-2.2262448343144581E+30</v>
      </c>
      <c r="Q4135" s="56">
        <f t="shared" ca="1" si="14"/>
        <v>1.0908599688140845E+32</v>
      </c>
      <c r="R4135" s="57">
        <f t="shared" ca="1" si="15"/>
        <v>1</v>
      </c>
      <c r="S4135" s="8"/>
      <c r="T4135" s="8"/>
      <c r="U4135" s="8"/>
      <c r="V4135" s="8"/>
      <c r="W4135" s="8"/>
      <c r="X4135" s="8"/>
      <c r="Y4135" s="8"/>
      <c r="Z4135" s="8"/>
    </row>
    <row r="4136" spans="1:26" ht="15.75" customHeight="1">
      <c r="A4136" s="8"/>
      <c r="B4136" s="8"/>
      <c r="C4136" s="8"/>
      <c r="D4136" s="8"/>
      <c r="E4136" s="8"/>
      <c r="F4136" s="8"/>
      <c r="G4136" s="8"/>
      <c r="H4136" s="8"/>
      <c r="I4136" s="8"/>
      <c r="J4136" s="8"/>
      <c r="K4136" s="8"/>
      <c r="L4136" s="8"/>
      <c r="M4136" s="32"/>
      <c r="N4136" s="57" t="str">
        <f t="shared" si="17"/>
        <v/>
      </c>
      <c r="O4136" s="54">
        <f t="shared" ca="1" si="3"/>
        <v>85</v>
      </c>
      <c r="P4136" s="55">
        <f t="shared" ca="1" si="13"/>
        <v>-2.1817199376281691E+30</v>
      </c>
      <c r="Q4136" s="56">
        <f t="shared" ca="1" si="14"/>
        <v>1.0690427694378027E+32</v>
      </c>
      <c r="R4136" s="57">
        <f t="shared" ca="1" si="15"/>
        <v>2</v>
      </c>
      <c r="S4136" s="8"/>
      <c r="T4136" s="8"/>
      <c r="U4136" s="8"/>
      <c r="V4136" s="8"/>
      <c r="W4136" s="8"/>
      <c r="X4136" s="8"/>
      <c r="Y4136" s="8"/>
      <c r="Z4136" s="8"/>
    </row>
    <row r="4137" spans="1:26" ht="15.75" customHeight="1">
      <c r="A4137" s="8"/>
      <c r="B4137" s="8"/>
      <c r="C4137" s="8"/>
      <c r="D4137" s="8"/>
      <c r="E4137" s="8"/>
      <c r="F4137" s="8"/>
      <c r="G4137" s="8"/>
      <c r="H4137" s="8"/>
      <c r="I4137" s="8"/>
      <c r="J4137" s="8"/>
      <c r="K4137" s="8"/>
      <c r="L4137" s="8"/>
      <c r="M4137" s="32"/>
      <c r="N4137" s="57" t="str">
        <f t="shared" si="17"/>
        <v/>
      </c>
      <c r="O4137" s="54">
        <f t="shared" ca="1" si="3"/>
        <v>15</v>
      </c>
      <c r="P4137" s="55">
        <f t="shared" ca="1" si="13"/>
        <v>4.2761710777512111E+30</v>
      </c>
      <c r="Q4137" s="56">
        <f t="shared" ca="1" si="14"/>
        <v>1.1118044802153148E+32</v>
      </c>
      <c r="R4137" s="57">
        <f t="shared" ca="1" si="15"/>
        <v>0</v>
      </c>
      <c r="S4137" s="8"/>
      <c r="T4137" s="8"/>
      <c r="U4137" s="8"/>
      <c r="V4137" s="8"/>
      <c r="W4137" s="8"/>
      <c r="X4137" s="8"/>
      <c r="Y4137" s="8"/>
      <c r="Z4137" s="8"/>
    </row>
    <row r="4138" spans="1:26" ht="15.75" customHeight="1">
      <c r="A4138" s="8"/>
      <c r="B4138" s="8"/>
      <c r="C4138" s="8"/>
      <c r="D4138" s="8"/>
      <c r="E4138" s="8"/>
      <c r="F4138" s="8"/>
      <c r="G4138" s="8"/>
      <c r="H4138" s="8"/>
      <c r="I4138" s="8"/>
      <c r="J4138" s="8"/>
      <c r="K4138" s="8"/>
      <c r="L4138" s="8"/>
      <c r="M4138" s="32"/>
      <c r="N4138" s="57" t="str">
        <f t="shared" si="17"/>
        <v/>
      </c>
      <c r="O4138" s="54">
        <f t="shared" ca="1" si="3"/>
        <v>100</v>
      </c>
      <c r="P4138" s="55">
        <f t="shared" ca="1" si="13"/>
        <v>-2.2236089604306297E+30</v>
      </c>
      <c r="Q4138" s="56">
        <f t="shared" ca="1" si="14"/>
        <v>1.0895683906110084E+32</v>
      </c>
      <c r="R4138" s="57">
        <f t="shared" ca="1" si="15"/>
        <v>1</v>
      </c>
      <c r="S4138" s="8"/>
      <c r="T4138" s="8"/>
      <c r="U4138" s="8"/>
      <c r="V4138" s="8"/>
      <c r="W4138" s="8"/>
      <c r="X4138" s="8"/>
      <c r="Y4138" s="8"/>
      <c r="Z4138" s="8"/>
    </row>
    <row r="4139" spans="1:26" ht="15.75" customHeight="1">
      <c r="A4139" s="8"/>
      <c r="B4139" s="8"/>
      <c r="C4139" s="8"/>
      <c r="D4139" s="8"/>
      <c r="E4139" s="8"/>
      <c r="F4139" s="8"/>
      <c r="G4139" s="8"/>
      <c r="H4139" s="8"/>
      <c r="I4139" s="8"/>
      <c r="J4139" s="8"/>
      <c r="K4139" s="8"/>
      <c r="L4139" s="8"/>
      <c r="M4139" s="32"/>
      <c r="N4139" s="57" t="str">
        <f t="shared" si="17"/>
        <v/>
      </c>
      <c r="O4139" s="54">
        <f t="shared" ca="1" si="3"/>
        <v>35</v>
      </c>
      <c r="P4139" s="55">
        <f t="shared" ca="1" si="13"/>
        <v>4.3582735624440338E+30</v>
      </c>
      <c r="Q4139" s="56">
        <f t="shared" ca="1" si="14"/>
        <v>1.1331511262354489E+32</v>
      </c>
      <c r="R4139" s="57">
        <f t="shared" ca="1" si="15"/>
        <v>0</v>
      </c>
      <c r="S4139" s="8"/>
      <c r="T4139" s="8"/>
      <c r="U4139" s="8"/>
      <c r="V4139" s="8"/>
      <c r="W4139" s="8"/>
      <c r="X4139" s="8"/>
      <c r="Y4139" s="8"/>
      <c r="Z4139" s="8"/>
    </row>
    <row r="4140" spans="1:26" ht="15.75" customHeight="1">
      <c r="A4140" s="8"/>
      <c r="B4140" s="8"/>
      <c r="C4140" s="8"/>
      <c r="D4140" s="8"/>
      <c r="E4140" s="8"/>
      <c r="F4140" s="8"/>
      <c r="G4140" s="8"/>
      <c r="H4140" s="8"/>
      <c r="I4140" s="8"/>
      <c r="J4140" s="8"/>
      <c r="K4140" s="8"/>
      <c r="L4140" s="8"/>
      <c r="M4140" s="32"/>
      <c r="N4140" s="57" t="str">
        <f t="shared" si="17"/>
        <v/>
      </c>
      <c r="O4140" s="54">
        <f t="shared" ca="1" si="3"/>
        <v>96</v>
      </c>
      <c r="P4140" s="55">
        <f t="shared" ca="1" si="13"/>
        <v>-2.2663022524708978E+30</v>
      </c>
      <c r="Q4140" s="56">
        <f t="shared" ca="1" si="14"/>
        <v>1.1104881037107399E+32</v>
      </c>
      <c r="R4140" s="57">
        <f t="shared" ca="1" si="15"/>
        <v>1</v>
      </c>
      <c r="S4140" s="8"/>
      <c r="T4140" s="8"/>
      <c r="U4140" s="8"/>
      <c r="V4140" s="8"/>
      <c r="W4140" s="8"/>
      <c r="X4140" s="8"/>
      <c r="Y4140" s="8"/>
      <c r="Z4140" s="8"/>
    </row>
    <row r="4141" spans="1:26" ht="15.75" customHeight="1">
      <c r="A4141" s="8"/>
      <c r="B4141" s="8"/>
      <c r="C4141" s="8"/>
      <c r="D4141" s="8"/>
      <c r="E4141" s="8"/>
      <c r="F4141" s="8"/>
      <c r="G4141" s="8"/>
      <c r="H4141" s="8"/>
      <c r="I4141" s="8"/>
      <c r="J4141" s="8"/>
      <c r="K4141" s="8"/>
      <c r="L4141" s="8"/>
      <c r="M4141" s="32"/>
      <c r="N4141" s="57" t="str">
        <f t="shared" si="17"/>
        <v/>
      </c>
      <c r="O4141" s="54">
        <f t="shared" ca="1" si="3"/>
        <v>15</v>
      </c>
      <c r="P4141" s="55">
        <f t="shared" ca="1" si="13"/>
        <v>4.4419524148429596E+30</v>
      </c>
      <c r="Q4141" s="56">
        <f t="shared" ca="1" si="14"/>
        <v>1.1549076278591694E+32</v>
      </c>
      <c r="R4141" s="57">
        <f t="shared" ca="1" si="15"/>
        <v>0</v>
      </c>
      <c r="S4141" s="8"/>
      <c r="T4141" s="8"/>
      <c r="U4141" s="8"/>
      <c r="V4141" s="8"/>
      <c r="W4141" s="8"/>
      <c r="X4141" s="8"/>
      <c r="Y4141" s="8"/>
      <c r="Z4141" s="8"/>
    </row>
    <row r="4142" spans="1:26" ht="15.75" customHeight="1">
      <c r="A4142" s="8"/>
      <c r="B4142" s="8"/>
      <c r="C4142" s="8"/>
      <c r="D4142" s="8"/>
      <c r="E4142" s="8"/>
      <c r="F4142" s="8"/>
      <c r="G4142" s="8"/>
      <c r="H4142" s="8"/>
      <c r="I4142" s="8"/>
      <c r="J4142" s="8"/>
      <c r="K4142" s="8"/>
      <c r="L4142" s="8"/>
      <c r="M4142" s="32"/>
      <c r="N4142" s="57" t="str">
        <f t="shared" si="17"/>
        <v/>
      </c>
      <c r="O4142" s="54">
        <f t="shared" ca="1" si="3"/>
        <v>8</v>
      </c>
      <c r="P4142" s="55">
        <f t="shared" ca="1" si="13"/>
        <v>4.619630511436678E+30</v>
      </c>
      <c r="Q4142" s="56">
        <f t="shared" ca="1" si="14"/>
        <v>1.2011039329735362E+32</v>
      </c>
      <c r="R4142" s="57">
        <f t="shared" ca="1" si="15"/>
        <v>0</v>
      </c>
      <c r="S4142" s="8"/>
      <c r="T4142" s="8"/>
      <c r="U4142" s="8"/>
      <c r="V4142" s="8"/>
      <c r="W4142" s="8"/>
      <c r="X4142" s="8"/>
      <c r="Y4142" s="8"/>
      <c r="Z4142" s="8"/>
    </row>
    <row r="4143" spans="1:26" ht="15.75" customHeight="1">
      <c r="A4143" s="8"/>
      <c r="B4143" s="8"/>
      <c r="C4143" s="8"/>
      <c r="D4143" s="8"/>
      <c r="E4143" s="8"/>
      <c r="F4143" s="8"/>
      <c r="G4143" s="8"/>
      <c r="H4143" s="8"/>
      <c r="I4143" s="8"/>
      <c r="J4143" s="8"/>
      <c r="K4143" s="8"/>
      <c r="L4143" s="8"/>
      <c r="M4143" s="32"/>
      <c r="N4143" s="57" t="str">
        <f t="shared" si="17"/>
        <v/>
      </c>
      <c r="O4143" s="54">
        <f t="shared" ca="1" si="3"/>
        <v>100</v>
      </c>
      <c r="P4143" s="55">
        <f t="shared" ca="1" si="13"/>
        <v>-2.4022078659470724E+30</v>
      </c>
      <c r="Q4143" s="56">
        <f t="shared" ca="1" si="14"/>
        <v>1.1770818543140654E+32</v>
      </c>
      <c r="R4143" s="57">
        <f t="shared" ca="1" si="15"/>
        <v>1</v>
      </c>
      <c r="S4143" s="8"/>
      <c r="T4143" s="8"/>
      <c r="U4143" s="8"/>
      <c r="V4143" s="8"/>
      <c r="W4143" s="8"/>
      <c r="X4143" s="8"/>
      <c r="Y4143" s="8"/>
      <c r="Z4143" s="8"/>
    </row>
    <row r="4144" spans="1:26" ht="15.75" customHeight="1">
      <c r="A4144" s="8"/>
      <c r="B4144" s="8"/>
      <c r="C4144" s="8"/>
      <c r="D4144" s="8"/>
      <c r="E4144" s="8"/>
      <c r="F4144" s="8"/>
      <c r="G4144" s="8"/>
      <c r="H4144" s="8"/>
      <c r="I4144" s="8"/>
      <c r="J4144" s="8"/>
      <c r="K4144" s="8"/>
      <c r="L4144" s="8"/>
      <c r="M4144" s="32"/>
      <c r="N4144" s="57" t="str">
        <f t="shared" si="17"/>
        <v/>
      </c>
      <c r="O4144" s="54">
        <f t="shared" ca="1" si="3"/>
        <v>29</v>
      </c>
      <c r="P4144" s="55">
        <f t="shared" ca="1" si="13"/>
        <v>4.7083274172562621E+30</v>
      </c>
      <c r="Q4144" s="56">
        <f t="shared" ca="1" si="14"/>
        <v>1.2241651284866281E+32</v>
      </c>
      <c r="R4144" s="57">
        <f t="shared" ca="1" si="15"/>
        <v>0</v>
      </c>
      <c r="S4144" s="8"/>
      <c r="T4144" s="8"/>
      <c r="U4144" s="8"/>
      <c r="V4144" s="8"/>
      <c r="W4144" s="8"/>
      <c r="X4144" s="8"/>
      <c r="Y4144" s="8"/>
      <c r="Z4144" s="8"/>
    </row>
    <row r="4145" spans="1:26" ht="15.75" customHeight="1">
      <c r="A4145" s="8"/>
      <c r="B4145" s="8"/>
      <c r="C4145" s="8"/>
      <c r="D4145" s="8"/>
      <c r="E4145" s="8"/>
      <c r="F4145" s="8"/>
      <c r="G4145" s="8"/>
      <c r="H4145" s="8"/>
      <c r="I4145" s="8"/>
      <c r="J4145" s="8"/>
      <c r="K4145" s="8"/>
      <c r="L4145" s="8"/>
      <c r="M4145" s="32"/>
      <c r="N4145" s="57" t="str">
        <f t="shared" si="17"/>
        <v/>
      </c>
      <c r="O4145" s="54">
        <f t="shared" ca="1" si="3"/>
        <v>58</v>
      </c>
      <c r="P4145" s="55">
        <f t="shared" ca="1" si="13"/>
        <v>4.8966605139465125E+30</v>
      </c>
      <c r="Q4145" s="56">
        <f t="shared" ca="1" si="14"/>
        <v>1.2731317336260933E+32</v>
      </c>
      <c r="R4145" s="57">
        <f t="shared" ca="1" si="15"/>
        <v>0</v>
      </c>
      <c r="S4145" s="8"/>
      <c r="T4145" s="8"/>
      <c r="U4145" s="8"/>
      <c r="V4145" s="8"/>
      <c r="W4145" s="8"/>
      <c r="X4145" s="8"/>
      <c r="Y4145" s="8"/>
      <c r="Z4145" s="8"/>
    </row>
    <row r="4146" spans="1:26" ht="15.75" customHeight="1">
      <c r="A4146" s="8"/>
      <c r="B4146" s="8"/>
      <c r="C4146" s="8"/>
      <c r="D4146" s="8"/>
      <c r="E4146" s="8"/>
      <c r="F4146" s="8"/>
      <c r="G4146" s="8"/>
      <c r="H4146" s="8"/>
      <c r="I4146" s="8"/>
      <c r="J4146" s="8"/>
      <c r="K4146" s="8"/>
      <c r="L4146" s="8"/>
      <c r="M4146" s="32"/>
      <c r="N4146" s="57" t="str">
        <f t="shared" si="17"/>
        <v/>
      </c>
      <c r="O4146" s="54">
        <f t="shared" ca="1" si="3"/>
        <v>8</v>
      </c>
      <c r="P4146" s="55">
        <f t="shared" ca="1" si="13"/>
        <v>5.0925269345043728E+30</v>
      </c>
      <c r="Q4146" s="56">
        <f t="shared" ca="1" si="14"/>
        <v>1.324057002971137E+32</v>
      </c>
      <c r="R4146" s="57">
        <f t="shared" ca="1" si="15"/>
        <v>0</v>
      </c>
      <c r="S4146" s="8"/>
      <c r="T4146" s="8"/>
      <c r="U4146" s="8"/>
      <c r="V4146" s="8"/>
      <c r="W4146" s="8"/>
      <c r="X4146" s="8"/>
      <c r="Y4146" s="8"/>
      <c r="Z4146" s="8"/>
    </row>
    <row r="4147" spans="1:26" ht="15.75" customHeight="1">
      <c r="A4147" s="8"/>
      <c r="B4147" s="8"/>
      <c r="C4147" s="8"/>
      <c r="D4147" s="8"/>
      <c r="E4147" s="8"/>
      <c r="F4147" s="8"/>
      <c r="G4147" s="8"/>
      <c r="H4147" s="8"/>
      <c r="I4147" s="8"/>
      <c r="J4147" s="8"/>
      <c r="K4147" s="8"/>
      <c r="L4147" s="8"/>
      <c r="M4147" s="32"/>
      <c r="N4147" s="57" t="str">
        <f t="shared" si="17"/>
        <v/>
      </c>
      <c r="O4147" s="54">
        <f t="shared" ca="1" si="3"/>
        <v>88</v>
      </c>
      <c r="P4147" s="55">
        <f t="shared" ca="1" si="13"/>
        <v>-2.648114005942274E+30</v>
      </c>
      <c r="Q4147" s="56">
        <f t="shared" ca="1" si="14"/>
        <v>1.2975758629117142E+32</v>
      </c>
      <c r="R4147" s="57">
        <f t="shared" ca="1" si="15"/>
        <v>1</v>
      </c>
      <c r="S4147" s="8"/>
      <c r="T4147" s="8"/>
      <c r="U4147" s="8"/>
      <c r="V4147" s="8"/>
      <c r="W4147" s="8"/>
      <c r="X4147" s="8"/>
      <c r="Y4147" s="8"/>
      <c r="Z4147" s="8"/>
    </row>
    <row r="4148" spans="1:26" ht="15.75" customHeight="1">
      <c r="A4148" s="8"/>
      <c r="B4148" s="8"/>
      <c r="C4148" s="8"/>
      <c r="D4148" s="8"/>
      <c r="E4148" s="8"/>
      <c r="F4148" s="8"/>
      <c r="G4148" s="8"/>
      <c r="H4148" s="8"/>
      <c r="I4148" s="8"/>
      <c r="J4148" s="8"/>
      <c r="K4148" s="8"/>
      <c r="L4148" s="8"/>
      <c r="M4148" s="32"/>
      <c r="N4148" s="57" t="str">
        <f t="shared" si="17"/>
        <v/>
      </c>
      <c r="O4148" s="54">
        <f t="shared" ca="1" si="3"/>
        <v>12</v>
      </c>
      <c r="P4148" s="55">
        <f t="shared" ca="1" si="13"/>
        <v>5.1903034516468572E+30</v>
      </c>
      <c r="Q4148" s="56">
        <f t="shared" ca="1" si="14"/>
        <v>1.3494788974281827E+32</v>
      </c>
      <c r="R4148" s="57">
        <f t="shared" ca="1" si="15"/>
        <v>0</v>
      </c>
      <c r="S4148" s="8"/>
      <c r="T4148" s="8"/>
      <c r="U4148" s="8"/>
      <c r="V4148" s="8"/>
      <c r="W4148" s="8"/>
      <c r="X4148" s="8"/>
      <c r="Y4148" s="8"/>
      <c r="Z4148" s="8"/>
    </row>
    <row r="4149" spans="1:26" ht="15.75" customHeight="1">
      <c r="A4149" s="8"/>
      <c r="B4149" s="8"/>
      <c r="C4149" s="8"/>
      <c r="D4149" s="8"/>
      <c r="E4149" s="8"/>
      <c r="F4149" s="8"/>
      <c r="G4149" s="8"/>
      <c r="H4149" s="8"/>
      <c r="I4149" s="8"/>
      <c r="J4149" s="8"/>
      <c r="K4149" s="8"/>
      <c r="L4149" s="8"/>
      <c r="M4149" s="32"/>
      <c r="N4149" s="57" t="str">
        <f t="shared" si="17"/>
        <v/>
      </c>
      <c r="O4149" s="54">
        <f t="shared" ca="1" si="3"/>
        <v>69</v>
      </c>
      <c r="P4149" s="55">
        <f t="shared" ca="1" si="13"/>
        <v>-2.6989577948563655E+30</v>
      </c>
      <c r="Q4149" s="56">
        <f t="shared" ca="1" si="14"/>
        <v>1.322489319479619E+32</v>
      </c>
      <c r="R4149" s="57">
        <f t="shared" ca="1" si="15"/>
        <v>1</v>
      </c>
      <c r="S4149" s="8"/>
      <c r="T4149" s="8"/>
      <c r="U4149" s="8"/>
      <c r="V4149" s="8"/>
      <c r="W4149" s="8"/>
      <c r="X4149" s="8"/>
      <c r="Y4149" s="8"/>
      <c r="Z4149" s="8"/>
    </row>
    <row r="4150" spans="1:26" ht="15.75" customHeight="1">
      <c r="A4150" s="8"/>
      <c r="B4150" s="8"/>
      <c r="C4150" s="8"/>
      <c r="D4150" s="8"/>
      <c r="E4150" s="8"/>
      <c r="F4150" s="8"/>
      <c r="G4150" s="8"/>
      <c r="H4150" s="8"/>
      <c r="I4150" s="8"/>
      <c r="J4150" s="8"/>
      <c r="K4150" s="8"/>
      <c r="L4150" s="8"/>
      <c r="M4150" s="32"/>
      <c r="N4150" s="57" t="str">
        <f t="shared" si="17"/>
        <v/>
      </c>
      <c r="O4150" s="54">
        <f t="shared" ca="1" si="3"/>
        <v>26</v>
      </c>
      <c r="P4150" s="55">
        <f t="shared" ca="1" si="13"/>
        <v>5.2899572779184758E+30</v>
      </c>
      <c r="Q4150" s="56">
        <f t="shared" ca="1" si="14"/>
        <v>1.3753888922588039E+32</v>
      </c>
      <c r="R4150" s="57">
        <f t="shared" ca="1" si="15"/>
        <v>0</v>
      </c>
      <c r="S4150" s="8"/>
      <c r="T4150" s="8"/>
      <c r="U4150" s="8"/>
      <c r="V4150" s="8"/>
      <c r="W4150" s="8"/>
      <c r="X4150" s="8"/>
      <c r="Y4150" s="8"/>
      <c r="Z4150" s="8"/>
    </row>
    <row r="4151" spans="1:26" ht="15.75" customHeight="1">
      <c r="A4151" s="8"/>
      <c r="B4151" s="8"/>
      <c r="C4151" s="8"/>
      <c r="D4151" s="8"/>
      <c r="E4151" s="8"/>
      <c r="F4151" s="8"/>
      <c r="G4151" s="8"/>
      <c r="H4151" s="8"/>
      <c r="I4151" s="8"/>
      <c r="J4151" s="8"/>
      <c r="K4151" s="8"/>
      <c r="L4151" s="8"/>
      <c r="M4151" s="32"/>
      <c r="N4151" s="57" t="str">
        <f t="shared" si="17"/>
        <v/>
      </c>
      <c r="O4151" s="54">
        <f t="shared" ca="1" si="3"/>
        <v>42</v>
      </c>
      <c r="P4151" s="55">
        <f t="shared" ca="1" si="13"/>
        <v>5.5015555690352156E+30</v>
      </c>
      <c r="Q4151" s="56">
        <f t="shared" ca="1" si="14"/>
        <v>1.4304044479491561E+32</v>
      </c>
      <c r="R4151" s="57">
        <f t="shared" ca="1" si="15"/>
        <v>0</v>
      </c>
      <c r="S4151" s="8"/>
      <c r="T4151" s="8"/>
      <c r="U4151" s="8"/>
      <c r="V4151" s="8"/>
      <c r="W4151" s="8"/>
      <c r="X4151" s="8"/>
      <c r="Y4151" s="8"/>
      <c r="Z4151" s="8"/>
    </row>
    <row r="4152" spans="1:26" ht="15.75" customHeight="1">
      <c r="A4152" s="8"/>
      <c r="B4152" s="8"/>
      <c r="C4152" s="8"/>
      <c r="D4152" s="8"/>
      <c r="E4152" s="8"/>
      <c r="F4152" s="8"/>
      <c r="G4152" s="8"/>
      <c r="H4152" s="8"/>
      <c r="I4152" s="8"/>
      <c r="J4152" s="8"/>
      <c r="K4152" s="8"/>
      <c r="L4152" s="8"/>
      <c r="M4152" s="32"/>
      <c r="N4152" s="57" t="str">
        <f t="shared" si="17"/>
        <v/>
      </c>
      <c r="O4152" s="54">
        <f t="shared" ca="1" si="3"/>
        <v>78</v>
      </c>
      <c r="P4152" s="55">
        <f t="shared" ca="1" si="13"/>
        <v>-2.8608088958983122E+30</v>
      </c>
      <c r="Q4152" s="56">
        <f t="shared" ca="1" si="14"/>
        <v>1.401796358990173E+32</v>
      </c>
      <c r="R4152" s="57">
        <f t="shared" ca="1" si="15"/>
        <v>1</v>
      </c>
      <c r="S4152" s="8"/>
      <c r="T4152" s="8"/>
      <c r="U4152" s="8"/>
      <c r="V4152" s="8"/>
      <c r="W4152" s="8"/>
      <c r="X4152" s="8"/>
      <c r="Y4152" s="8"/>
      <c r="Z4152" s="8"/>
    </row>
    <row r="4153" spans="1:26" ht="15.75" customHeight="1">
      <c r="A4153" s="8"/>
      <c r="B4153" s="8"/>
      <c r="C4153" s="8"/>
      <c r="D4153" s="8"/>
      <c r="E4153" s="8"/>
      <c r="F4153" s="8"/>
      <c r="G4153" s="8"/>
      <c r="H4153" s="8"/>
      <c r="I4153" s="8"/>
      <c r="J4153" s="8"/>
      <c r="K4153" s="8"/>
      <c r="L4153" s="8"/>
      <c r="M4153" s="32"/>
      <c r="N4153" s="57" t="str">
        <f t="shared" si="17"/>
        <v/>
      </c>
      <c r="O4153" s="54">
        <f t="shared" ca="1" si="3"/>
        <v>96</v>
      </c>
      <c r="P4153" s="55">
        <f t="shared" ca="1" si="13"/>
        <v>-2.8035927179803459E+30</v>
      </c>
      <c r="Q4153" s="56">
        <f t="shared" ca="1" si="14"/>
        <v>1.3737604318103696E+32</v>
      </c>
      <c r="R4153" s="57">
        <f t="shared" ca="1" si="15"/>
        <v>2</v>
      </c>
      <c r="S4153" s="8"/>
      <c r="T4153" s="8"/>
      <c r="U4153" s="8"/>
      <c r="V4153" s="8"/>
      <c r="W4153" s="8"/>
      <c r="X4153" s="8"/>
      <c r="Y4153" s="8"/>
      <c r="Z4153" s="8"/>
    </row>
    <row r="4154" spans="1:26" ht="15.75" customHeight="1">
      <c r="A4154" s="8"/>
      <c r="B4154" s="8"/>
      <c r="C4154" s="8"/>
      <c r="D4154" s="8"/>
      <c r="E4154" s="8"/>
      <c r="F4154" s="8"/>
      <c r="G4154" s="8"/>
      <c r="H4154" s="8"/>
      <c r="I4154" s="8"/>
      <c r="J4154" s="8"/>
      <c r="K4154" s="8"/>
      <c r="L4154" s="8"/>
      <c r="M4154" s="32"/>
      <c r="N4154" s="57" t="str">
        <f t="shared" si="17"/>
        <v/>
      </c>
      <c r="O4154" s="54">
        <f t="shared" ca="1" si="3"/>
        <v>57</v>
      </c>
      <c r="P4154" s="55">
        <f t="shared" ca="1" si="13"/>
        <v>5.4950417272414785E+30</v>
      </c>
      <c r="Q4154" s="56">
        <f t="shared" ca="1" si="14"/>
        <v>1.4287108490827844E+32</v>
      </c>
      <c r="R4154" s="57">
        <f t="shared" ca="1" si="15"/>
        <v>0</v>
      </c>
      <c r="S4154" s="8"/>
      <c r="T4154" s="8"/>
      <c r="U4154" s="8"/>
      <c r="V4154" s="8"/>
      <c r="W4154" s="8"/>
      <c r="X4154" s="8"/>
      <c r="Y4154" s="8"/>
      <c r="Z4154" s="8"/>
    </row>
    <row r="4155" spans="1:26" ht="15.75" customHeight="1">
      <c r="A4155" s="8"/>
      <c r="B4155" s="8"/>
      <c r="C4155" s="8"/>
      <c r="D4155" s="8"/>
      <c r="E4155" s="8"/>
      <c r="F4155" s="8"/>
      <c r="G4155" s="8"/>
      <c r="H4155" s="8"/>
      <c r="I4155" s="8"/>
      <c r="J4155" s="8"/>
      <c r="K4155" s="8"/>
      <c r="L4155" s="8"/>
      <c r="M4155" s="32"/>
      <c r="N4155" s="57" t="str">
        <f t="shared" si="17"/>
        <v/>
      </c>
      <c r="O4155" s="54">
        <f t="shared" ca="1" si="3"/>
        <v>13</v>
      </c>
      <c r="P4155" s="55">
        <f t="shared" ca="1" si="13"/>
        <v>5.7148433963311373E+30</v>
      </c>
      <c r="Q4155" s="56">
        <f t="shared" ca="1" si="14"/>
        <v>1.4858592830460957E+32</v>
      </c>
      <c r="R4155" s="57">
        <f t="shared" ca="1" si="15"/>
        <v>0</v>
      </c>
      <c r="S4155" s="8"/>
      <c r="T4155" s="8"/>
      <c r="U4155" s="8"/>
      <c r="V4155" s="8"/>
      <c r="W4155" s="8"/>
      <c r="X4155" s="8"/>
      <c r="Y4155" s="8"/>
      <c r="Z4155" s="8"/>
    </row>
    <row r="4156" spans="1:26" ht="15.75" customHeight="1">
      <c r="A4156" s="8"/>
      <c r="B4156" s="8"/>
      <c r="C4156" s="8"/>
      <c r="D4156" s="8"/>
      <c r="E4156" s="8"/>
      <c r="F4156" s="8"/>
      <c r="G4156" s="8"/>
      <c r="H4156" s="8"/>
      <c r="I4156" s="8"/>
      <c r="J4156" s="8"/>
      <c r="K4156" s="8"/>
      <c r="L4156" s="8"/>
      <c r="M4156" s="32"/>
      <c r="N4156" s="57" t="str">
        <f t="shared" si="17"/>
        <v/>
      </c>
      <c r="O4156" s="54">
        <f t="shared" ca="1" si="3"/>
        <v>66</v>
      </c>
      <c r="P4156" s="55">
        <f t="shared" ca="1" si="13"/>
        <v>-2.9717185660921917E+30</v>
      </c>
      <c r="Q4156" s="56">
        <f t="shared" ca="1" si="14"/>
        <v>1.4561420973851739E+32</v>
      </c>
      <c r="R4156" s="57">
        <f t="shared" ca="1" si="15"/>
        <v>1</v>
      </c>
      <c r="S4156" s="8"/>
      <c r="T4156" s="8"/>
      <c r="U4156" s="8"/>
      <c r="V4156" s="8"/>
      <c r="W4156" s="8"/>
      <c r="X4156" s="8"/>
      <c r="Y4156" s="8"/>
      <c r="Z4156" s="8"/>
    </row>
    <row r="4157" spans="1:26" ht="15.75" customHeight="1">
      <c r="A4157" s="8"/>
      <c r="B4157" s="8"/>
      <c r="C4157" s="8"/>
      <c r="D4157" s="8"/>
      <c r="E4157" s="8"/>
      <c r="F4157" s="8"/>
      <c r="G4157" s="8"/>
      <c r="H4157" s="8"/>
      <c r="I4157" s="8"/>
      <c r="J4157" s="8"/>
      <c r="K4157" s="8"/>
      <c r="L4157" s="8"/>
      <c r="M4157" s="32"/>
      <c r="N4157" s="57" t="str">
        <f t="shared" si="17"/>
        <v/>
      </c>
      <c r="O4157" s="54">
        <f t="shared" ca="1" si="3"/>
        <v>21</v>
      </c>
      <c r="P4157" s="55">
        <f t="shared" ca="1" si="13"/>
        <v>5.8245683895406962E+30</v>
      </c>
      <c r="Q4157" s="56">
        <f t="shared" ca="1" si="14"/>
        <v>1.5143877812805808E+32</v>
      </c>
      <c r="R4157" s="57">
        <f t="shared" ca="1" si="15"/>
        <v>0</v>
      </c>
      <c r="S4157" s="8"/>
      <c r="T4157" s="8"/>
      <c r="U4157" s="8"/>
      <c r="V4157" s="8"/>
      <c r="W4157" s="8"/>
      <c r="X4157" s="8"/>
      <c r="Y4157" s="8"/>
      <c r="Z4157" s="8"/>
    </row>
    <row r="4158" spans="1:26" ht="15.75" customHeight="1">
      <c r="A4158" s="8"/>
      <c r="B4158" s="8"/>
      <c r="C4158" s="8"/>
      <c r="D4158" s="8"/>
      <c r="E4158" s="8"/>
      <c r="F4158" s="8"/>
      <c r="G4158" s="8"/>
      <c r="H4158" s="8"/>
      <c r="I4158" s="8"/>
      <c r="J4158" s="8"/>
      <c r="K4158" s="8"/>
      <c r="L4158" s="8"/>
      <c r="M4158" s="32"/>
      <c r="N4158" s="57" t="str">
        <f t="shared" si="17"/>
        <v/>
      </c>
      <c r="O4158" s="54">
        <f t="shared" ca="1" si="3"/>
        <v>92</v>
      </c>
      <c r="P4158" s="55">
        <f t="shared" ca="1" si="13"/>
        <v>-3.0287755625611618E+30</v>
      </c>
      <c r="Q4158" s="56">
        <f t="shared" ca="1" si="14"/>
        <v>1.4841000256549691E+32</v>
      </c>
      <c r="R4158" s="57">
        <f t="shared" ca="1" si="15"/>
        <v>1</v>
      </c>
      <c r="S4158" s="8"/>
      <c r="T4158" s="8"/>
      <c r="U4158" s="8"/>
      <c r="V4158" s="8"/>
      <c r="W4158" s="8"/>
      <c r="X4158" s="8"/>
      <c r="Y4158" s="8"/>
      <c r="Z4158" s="8"/>
    </row>
    <row r="4159" spans="1:26" ht="15.75" customHeight="1">
      <c r="A4159" s="8"/>
      <c r="B4159" s="8"/>
      <c r="C4159" s="8"/>
      <c r="D4159" s="8"/>
      <c r="E4159" s="8"/>
      <c r="F4159" s="8"/>
      <c r="G4159" s="8"/>
      <c r="H4159" s="8"/>
      <c r="I4159" s="8"/>
      <c r="J4159" s="8"/>
      <c r="K4159" s="8"/>
      <c r="L4159" s="8"/>
      <c r="M4159" s="32"/>
      <c r="N4159" s="57" t="str">
        <f t="shared" si="17"/>
        <v/>
      </c>
      <c r="O4159" s="54">
        <f t="shared" ca="1" si="3"/>
        <v>16</v>
      </c>
      <c r="P4159" s="55">
        <f t="shared" ca="1" si="13"/>
        <v>5.9364001026198763E+30</v>
      </c>
      <c r="Q4159" s="56">
        <f t="shared" ca="1" si="14"/>
        <v>1.5434640266811678E+32</v>
      </c>
      <c r="R4159" s="57">
        <f t="shared" ca="1" si="15"/>
        <v>0</v>
      </c>
      <c r="S4159" s="8"/>
      <c r="T4159" s="8"/>
      <c r="U4159" s="8"/>
      <c r="V4159" s="8"/>
      <c r="W4159" s="8"/>
      <c r="X4159" s="8"/>
      <c r="Y4159" s="8"/>
      <c r="Z4159" s="8"/>
    </row>
    <row r="4160" spans="1:26" ht="15.75" customHeight="1">
      <c r="A4160" s="8"/>
      <c r="B4160" s="8"/>
      <c r="C4160" s="8"/>
      <c r="D4160" s="8"/>
      <c r="E4160" s="8"/>
      <c r="F4160" s="8"/>
      <c r="G4160" s="8"/>
      <c r="H4160" s="8"/>
      <c r="I4160" s="8"/>
      <c r="J4160" s="8"/>
      <c r="K4160" s="8"/>
      <c r="L4160" s="8"/>
      <c r="M4160" s="32"/>
      <c r="N4160" s="57" t="str">
        <f t="shared" si="17"/>
        <v/>
      </c>
      <c r="O4160" s="54">
        <f t="shared" ca="1" si="3"/>
        <v>41</v>
      </c>
      <c r="P4160" s="55">
        <f t="shared" ca="1" si="13"/>
        <v>6.173856106724671E+30</v>
      </c>
      <c r="Q4160" s="56">
        <f t="shared" ca="1" si="14"/>
        <v>1.6052025877484145E+32</v>
      </c>
      <c r="R4160" s="57">
        <f t="shared" ca="1" si="15"/>
        <v>0</v>
      </c>
      <c r="S4160" s="8"/>
      <c r="T4160" s="8"/>
      <c r="U4160" s="8"/>
      <c r="V4160" s="8"/>
      <c r="W4160" s="8"/>
      <c r="X4160" s="8"/>
      <c r="Y4160" s="8"/>
      <c r="Z4160" s="8"/>
    </row>
    <row r="4161" spans="1:26" ht="15.75" customHeight="1">
      <c r="A4161" s="8"/>
      <c r="B4161" s="8"/>
      <c r="C4161" s="8"/>
      <c r="D4161" s="8"/>
      <c r="E4161" s="8"/>
      <c r="F4161" s="8"/>
      <c r="G4161" s="8"/>
      <c r="H4161" s="8"/>
      <c r="I4161" s="8"/>
      <c r="J4161" s="8"/>
      <c r="K4161" s="8"/>
      <c r="L4161" s="8"/>
      <c r="M4161" s="32"/>
      <c r="N4161" s="57" t="str">
        <f t="shared" si="17"/>
        <v/>
      </c>
      <c r="O4161" s="54">
        <f t="shared" ca="1" si="3"/>
        <v>4</v>
      </c>
      <c r="P4161" s="55">
        <f t="shared" ca="1" si="13"/>
        <v>6.4208103509936585E+30</v>
      </c>
      <c r="Q4161" s="56">
        <f t="shared" ca="1" si="14"/>
        <v>1.6694106912583512E+32</v>
      </c>
      <c r="R4161" s="57">
        <f t="shared" ca="1" si="15"/>
        <v>0</v>
      </c>
      <c r="S4161" s="8"/>
      <c r="T4161" s="8"/>
      <c r="U4161" s="8"/>
      <c r="V4161" s="8"/>
      <c r="W4161" s="8"/>
      <c r="X4161" s="8"/>
      <c r="Y4161" s="8"/>
      <c r="Z4161" s="8"/>
    </row>
    <row r="4162" spans="1:26" ht="15.75" customHeight="1">
      <c r="A4162" s="8"/>
      <c r="B4162" s="8"/>
      <c r="C4162" s="8"/>
      <c r="D4162" s="8"/>
      <c r="E4162" s="8"/>
      <c r="F4162" s="8"/>
      <c r="G4162" s="8"/>
      <c r="H4162" s="8"/>
      <c r="I4162" s="8"/>
      <c r="J4162" s="8"/>
      <c r="K4162" s="8"/>
      <c r="L4162" s="8"/>
      <c r="M4162" s="32"/>
      <c r="N4162" s="57" t="str">
        <f t="shared" si="17"/>
        <v/>
      </c>
      <c r="O4162" s="54">
        <f t="shared" ca="1" si="3"/>
        <v>22</v>
      </c>
      <c r="P4162" s="55">
        <f t="shared" ca="1" si="13"/>
        <v>6.6776427650334046E+30</v>
      </c>
      <c r="Q4162" s="56">
        <f t="shared" ca="1" si="14"/>
        <v>1.7361871189086852E+32</v>
      </c>
      <c r="R4162" s="57">
        <f t="shared" ca="1" si="15"/>
        <v>0</v>
      </c>
      <c r="S4162" s="8"/>
      <c r="T4162" s="8"/>
      <c r="U4162" s="8"/>
      <c r="V4162" s="8"/>
      <c r="W4162" s="8"/>
      <c r="X4162" s="8"/>
      <c r="Y4162" s="8"/>
      <c r="Z4162" s="8"/>
    </row>
    <row r="4163" spans="1:26" ht="15.75" customHeight="1">
      <c r="A4163" s="8"/>
      <c r="B4163" s="8"/>
      <c r="C4163" s="8"/>
      <c r="D4163" s="8"/>
      <c r="E4163" s="8"/>
      <c r="F4163" s="8"/>
      <c r="G4163" s="8"/>
      <c r="H4163" s="8"/>
      <c r="I4163" s="8"/>
      <c r="J4163" s="8"/>
      <c r="K4163" s="8"/>
      <c r="L4163" s="8"/>
      <c r="M4163" s="32"/>
      <c r="N4163" s="57" t="str">
        <f t="shared" si="17"/>
        <v/>
      </c>
      <c r="O4163" s="54">
        <f t="shared" ca="1" si="3"/>
        <v>44</v>
      </c>
      <c r="P4163" s="55">
        <f t="shared" ca="1" si="13"/>
        <v>6.9447484756347411E+30</v>
      </c>
      <c r="Q4163" s="56">
        <f t="shared" ca="1" si="14"/>
        <v>1.8056346036650327E+32</v>
      </c>
      <c r="R4163" s="57">
        <f t="shared" ca="1" si="15"/>
        <v>0</v>
      </c>
      <c r="S4163" s="8"/>
      <c r="T4163" s="8"/>
      <c r="U4163" s="8"/>
      <c r="V4163" s="8"/>
      <c r="W4163" s="8"/>
      <c r="X4163" s="8"/>
      <c r="Y4163" s="8"/>
      <c r="Z4163" s="8"/>
    </row>
    <row r="4164" spans="1:26" ht="15.75" customHeight="1">
      <c r="A4164" s="8"/>
      <c r="B4164" s="8"/>
      <c r="C4164" s="8"/>
      <c r="D4164" s="8"/>
      <c r="E4164" s="8"/>
      <c r="F4164" s="8"/>
      <c r="G4164" s="8"/>
      <c r="H4164" s="8"/>
      <c r="I4164" s="8"/>
      <c r="J4164" s="8"/>
      <c r="K4164" s="8"/>
      <c r="L4164" s="8"/>
      <c r="M4164" s="32"/>
      <c r="N4164" s="57" t="str">
        <f t="shared" si="17"/>
        <v/>
      </c>
      <c r="O4164" s="54">
        <f t="shared" ca="1" si="3"/>
        <v>79</v>
      </c>
      <c r="P4164" s="55">
        <f t="shared" ca="1" si="13"/>
        <v>-3.6112692073300655E+30</v>
      </c>
      <c r="Q4164" s="56">
        <f t="shared" ca="1" si="14"/>
        <v>1.769521911591732E+32</v>
      </c>
      <c r="R4164" s="57">
        <f t="shared" ca="1" si="15"/>
        <v>1</v>
      </c>
      <c r="S4164" s="8"/>
      <c r="T4164" s="8"/>
      <c r="U4164" s="8"/>
      <c r="V4164" s="8"/>
      <c r="W4164" s="8"/>
      <c r="X4164" s="8"/>
      <c r="Y4164" s="8"/>
      <c r="Z4164" s="8"/>
    </row>
    <row r="4165" spans="1:26" ht="15.75" customHeight="1">
      <c r="A4165" s="8"/>
      <c r="B4165" s="8"/>
      <c r="C4165" s="8"/>
      <c r="D4165" s="8"/>
      <c r="E4165" s="8"/>
      <c r="F4165" s="8"/>
      <c r="G4165" s="8"/>
      <c r="H4165" s="8"/>
      <c r="I4165" s="8"/>
      <c r="J4165" s="8"/>
      <c r="K4165" s="8"/>
      <c r="L4165" s="8"/>
      <c r="M4165" s="32"/>
      <c r="N4165" s="57" t="str">
        <f t="shared" si="17"/>
        <v/>
      </c>
      <c r="O4165" s="54">
        <f t="shared" ca="1" si="3"/>
        <v>72</v>
      </c>
      <c r="P4165" s="55">
        <f t="shared" ca="1" si="13"/>
        <v>-3.539043823183464E+30</v>
      </c>
      <c r="Q4165" s="56">
        <f t="shared" ca="1" si="14"/>
        <v>1.7341314733598974E+32</v>
      </c>
      <c r="R4165" s="57">
        <f t="shared" ca="1" si="15"/>
        <v>2</v>
      </c>
      <c r="S4165" s="8"/>
      <c r="T4165" s="8"/>
      <c r="U4165" s="8"/>
      <c r="V4165" s="8"/>
      <c r="W4165" s="8"/>
      <c r="X4165" s="8"/>
      <c r="Y4165" s="8"/>
      <c r="Z4165" s="8"/>
    </row>
    <row r="4166" spans="1:26" ht="15.75" customHeight="1">
      <c r="A4166" s="8"/>
      <c r="B4166" s="8"/>
      <c r="C4166" s="8"/>
      <c r="D4166" s="8"/>
      <c r="E4166" s="8"/>
      <c r="F4166" s="8"/>
      <c r="G4166" s="8"/>
      <c r="H4166" s="8"/>
      <c r="I4166" s="8"/>
      <c r="J4166" s="8"/>
      <c r="K4166" s="8"/>
      <c r="L4166" s="8"/>
      <c r="M4166" s="32"/>
      <c r="N4166" s="57" t="str">
        <f t="shared" si="17"/>
        <v/>
      </c>
      <c r="O4166" s="54">
        <f t="shared" ca="1" si="3"/>
        <v>63</v>
      </c>
      <c r="P4166" s="55">
        <f t="shared" ca="1" si="13"/>
        <v>-3.4682629467197948E+30</v>
      </c>
      <c r="Q4166" s="56">
        <f t="shared" ca="1" si="14"/>
        <v>1.6994488438926996E+32</v>
      </c>
      <c r="R4166" s="57">
        <f t="shared" ca="1" si="15"/>
        <v>3</v>
      </c>
      <c r="S4166" s="8"/>
      <c r="T4166" s="8"/>
      <c r="U4166" s="8"/>
      <c r="V4166" s="8"/>
      <c r="W4166" s="8"/>
      <c r="X4166" s="8"/>
      <c r="Y4166" s="8"/>
      <c r="Z4166" s="8"/>
    </row>
    <row r="4167" spans="1:26" ht="15.75" customHeight="1">
      <c r="A4167" s="8"/>
      <c r="B4167" s="8"/>
      <c r="C4167" s="8"/>
      <c r="D4167" s="8"/>
      <c r="E4167" s="8"/>
      <c r="F4167" s="8"/>
      <c r="G4167" s="8"/>
      <c r="H4167" s="8"/>
      <c r="I4167" s="8"/>
      <c r="J4167" s="8"/>
      <c r="K4167" s="8"/>
      <c r="L4167" s="8"/>
      <c r="M4167" s="32"/>
      <c r="N4167" s="57" t="str">
        <f t="shared" si="17"/>
        <v/>
      </c>
      <c r="O4167" s="54">
        <f t="shared" ca="1" si="3"/>
        <v>89</v>
      </c>
      <c r="P4167" s="55">
        <f t="shared" ca="1" si="13"/>
        <v>-3.3988976877853992E+30</v>
      </c>
      <c r="Q4167" s="56">
        <f t="shared" ca="1" si="14"/>
        <v>1.6654598670148455E+32</v>
      </c>
      <c r="R4167" s="57">
        <f t="shared" ca="1" si="15"/>
        <v>4</v>
      </c>
      <c r="S4167" s="8"/>
      <c r="T4167" s="8"/>
      <c r="U4167" s="8"/>
      <c r="V4167" s="8"/>
      <c r="W4167" s="8"/>
      <c r="X4167" s="8"/>
      <c r="Y4167" s="8"/>
      <c r="Z4167" s="8"/>
    </row>
    <row r="4168" spans="1:26" ht="15.75" customHeight="1">
      <c r="A4168" s="8"/>
      <c r="B4168" s="8"/>
      <c r="C4168" s="8"/>
      <c r="D4168" s="8"/>
      <c r="E4168" s="8"/>
      <c r="F4168" s="8"/>
      <c r="G4168" s="8"/>
      <c r="H4168" s="8"/>
      <c r="I4168" s="8"/>
      <c r="J4168" s="8"/>
      <c r="K4168" s="8"/>
      <c r="L4168" s="8"/>
      <c r="M4168" s="32"/>
      <c r="N4168" s="57" t="str">
        <f t="shared" si="17"/>
        <v/>
      </c>
      <c r="O4168" s="54">
        <f t="shared" ca="1" si="3"/>
        <v>1</v>
      </c>
      <c r="P4168" s="55">
        <f t="shared" ca="1" si="13"/>
        <v>6.6618394680593822E+30</v>
      </c>
      <c r="Q4168" s="56">
        <f t="shared" ca="1" si="14"/>
        <v>1.7320782616954393E+32</v>
      </c>
      <c r="R4168" s="57">
        <f t="shared" ca="1" si="15"/>
        <v>0</v>
      </c>
      <c r="S4168" s="8"/>
      <c r="T4168" s="8"/>
      <c r="U4168" s="8"/>
      <c r="V4168" s="8"/>
      <c r="W4168" s="8"/>
      <c r="X4168" s="8"/>
      <c r="Y4168" s="8"/>
      <c r="Z4168" s="8"/>
    </row>
    <row r="4169" spans="1:26" ht="15.75" customHeight="1">
      <c r="A4169" s="8"/>
      <c r="B4169" s="8"/>
      <c r="C4169" s="8"/>
      <c r="D4169" s="8"/>
      <c r="E4169" s="8"/>
      <c r="F4169" s="8"/>
      <c r="G4169" s="8"/>
      <c r="H4169" s="8"/>
      <c r="I4169" s="8"/>
      <c r="J4169" s="8"/>
      <c r="K4169" s="8"/>
      <c r="L4169" s="8"/>
      <c r="M4169" s="32"/>
      <c r="N4169" s="57" t="str">
        <f t="shared" si="17"/>
        <v/>
      </c>
      <c r="O4169" s="54">
        <f t="shared" ca="1" si="3"/>
        <v>6</v>
      </c>
      <c r="P4169" s="55">
        <f t="shared" ca="1" si="13"/>
        <v>6.9283130467817573E+30</v>
      </c>
      <c r="Q4169" s="56">
        <f t="shared" ca="1" si="14"/>
        <v>1.8013613921632567E+32</v>
      </c>
      <c r="R4169" s="57">
        <f t="shared" ca="1" si="15"/>
        <v>0</v>
      </c>
      <c r="S4169" s="8"/>
      <c r="T4169" s="8"/>
      <c r="U4169" s="8"/>
      <c r="V4169" s="8"/>
      <c r="W4169" s="8"/>
      <c r="X4169" s="8"/>
      <c r="Y4169" s="8"/>
      <c r="Z4169" s="8"/>
    </row>
    <row r="4170" spans="1:26" ht="15.75" customHeight="1">
      <c r="A4170" s="8"/>
      <c r="B4170" s="8"/>
      <c r="C4170" s="8"/>
      <c r="D4170" s="8"/>
      <c r="E4170" s="8"/>
      <c r="F4170" s="8"/>
      <c r="G4170" s="8"/>
      <c r="H4170" s="8"/>
      <c r="I4170" s="8"/>
      <c r="J4170" s="8"/>
      <c r="K4170" s="8"/>
      <c r="L4170" s="8"/>
      <c r="M4170" s="32"/>
      <c r="N4170" s="57" t="str">
        <f t="shared" si="17"/>
        <v/>
      </c>
      <c r="O4170" s="54">
        <f t="shared" ca="1" si="3"/>
        <v>28</v>
      </c>
      <c r="P4170" s="55">
        <f t="shared" ca="1" si="13"/>
        <v>7.2054455686530273E+30</v>
      </c>
      <c r="Q4170" s="56">
        <f t="shared" ca="1" si="14"/>
        <v>1.8734158478497868E+32</v>
      </c>
      <c r="R4170" s="57">
        <f t="shared" ca="1" si="15"/>
        <v>0</v>
      </c>
      <c r="S4170" s="8"/>
      <c r="T4170" s="8"/>
      <c r="U4170" s="8"/>
      <c r="V4170" s="8"/>
      <c r="W4170" s="8"/>
      <c r="X4170" s="8"/>
      <c r="Y4170" s="8"/>
      <c r="Z4170" s="8"/>
    </row>
    <row r="4171" spans="1:26" ht="15.75" customHeight="1">
      <c r="A4171" s="8"/>
      <c r="B4171" s="8"/>
      <c r="C4171" s="8"/>
      <c r="D4171" s="8"/>
      <c r="E4171" s="8"/>
      <c r="F4171" s="8"/>
      <c r="G4171" s="8"/>
      <c r="H4171" s="8"/>
      <c r="I4171" s="8"/>
      <c r="J4171" s="8"/>
      <c r="K4171" s="8"/>
      <c r="L4171" s="8"/>
      <c r="M4171" s="32"/>
      <c r="N4171" s="57" t="str">
        <f t="shared" si="17"/>
        <v/>
      </c>
      <c r="O4171" s="54">
        <f t="shared" ca="1" si="3"/>
        <v>37</v>
      </c>
      <c r="P4171" s="55">
        <f t="shared" ca="1" si="13"/>
        <v>7.4936633913991477E+30</v>
      </c>
      <c r="Q4171" s="56">
        <f t="shared" ca="1" si="14"/>
        <v>1.9483524817637782E+32</v>
      </c>
      <c r="R4171" s="57">
        <f t="shared" ca="1" si="15"/>
        <v>0</v>
      </c>
      <c r="S4171" s="8"/>
      <c r="T4171" s="8"/>
      <c r="U4171" s="8"/>
      <c r="V4171" s="8"/>
      <c r="W4171" s="8"/>
      <c r="X4171" s="8"/>
      <c r="Y4171" s="8"/>
      <c r="Z4171" s="8"/>
    </row>
    <row r="4172" spans="1:26" ht="15.75" customHeight="1">
      <c r="A4172" s="8"/>
      <c r="B4172" s="8"/>
      <c r="C4172" s="8"/>
      <c r="D4172" s="8"/>
      <c r="E4172" s="8"/>
      <c r="F4172" s="8"/>
      <c r="G4172" s="8"/>
      <c r="H4172" s="8"/>
      <c r="I4172" s="8"/>
      <c r="J4172" s="8"/>
      <c r="K4172" s="8"/>
      <c r="L4172" s="8"/>
      <c r="M4172" s="32"/>
      <c r="N4172" s="57" t="str">
        <f t="shared" si="17"/>
        <v/>
      </c>
      <c r="O4172" s="54">
        <f t="shared" ca="1" si="3"/>
        <v>64</v>
      </c>
      <c r="P4172" s="55">
        <f t="shared" ca="1" si="13"/>
        <v>-3.8967049635275568E+30</v>
      </c>
      <c r="Q4172" s="56">
        <f t="shared" ca="1" si="14"/>
        <v>1.9093854321285025E+32</v>
      </c>
      <c r="R4172" s="57">
        <f t="shared" ca="1" si="15"/>
        <v>1</v>
      </c>
      <c r="S4172" s="8"/>
      <c r="T4172" s="8"/>
      <c r="U4172" s="8"/>
      <c r="V4172" s="8"/>
      <c r="W4172" s="8"/>
      <c r="X4172" s="8"/>
      <c r="Y4172" s="8"/>
      <c r="Z4172" s="8"/>
    </row>
    <row r="4173" spans="1:26" ht="15.75" customHeight="1">
      <c r="A4173" s="8"/>
      <c r="B4173" s="8"/>
      <c r="C4173" s="8"/>
      <c r="D4173" s="8"/>
      <c r="E4173" s="8"/>
      <c r="F4173" s="8"/>
      <c r="G4173" s="8"/>
      <c r="H4173" s="8"/>
      <c r="I4173" s="8"/>
      <c r="J4173" s="8"/>
      <c r="K4173" s="8"/>
      <c r="L4173" s="8"/>
      <c r="M4173" s="32"/>
      <c r="N4173" s="57" t="str">
        <f t="shared" si="17"/>
        <v/>
      </c>
      <c r="O4173" s="54">
        <f t="shared" ca="1" si="3"/>
        <v>15</v>
      </c>
      <c r="P4173" s="55">
        <f t="shared" ca="1" si="13"/>
        <v>7.6375417285140097E+30</v>
      </c>
      <c r="Q4173" s="56">
        <f t="shared" ca="1" si="14"/>
        <v>1.9857608494136427E+32</v>
      </c>
      <c r="R4173" s="57">
        <f t="shared" ca="1" si="15"/>
        <v>0</v>
      </c>
      <c r="S4173" s="8"/>
      <c r="T4173" s="8"/>
      <c r="U4173" s="8"/>
      <c r="V4173" s="8"/>
      <c r="W4173" s="8"/>
      <c r="X4173" s="8"/>
      <c r="Y4173" s="8"/>
      <c r="Z4173" s="8"/>
    </row>
    <row r="4174" spans="1:26" ht="15.75" customHeight="1">
      <c r="A4174" s="8"/>
      <c r="B4174" s="8"/>
      <c r="C4174" s="8"/>
      <c r="D4174" s="8"/>
      <c r="E4174" s="8"/>
      <c r="F4174" s="8"/>
      <c r="G4174" s="8"/>
      <c r="H4174" s="8"/>
      <c r="I4174" s="8"/>
      <c r="J4174" s="8"/>
      <c r="K4174" s="8"/>
      <c r="L4174" s="8"/>
      <c r="M4174" s="32"/>
      <c r="N4174" s="57" t="str">
        <f t="shared" si="17"/>
        <v/>
      </c>
      <c r="O4174" s="54">
        <f t="shared" ca="1" si="3"/>
        <v>23</v>
      </c>
      <c r="P4174" s="55">
        <f t="shared" ca="1" si="13"/>
        <v>7.9430433976545707E+30</v>
      </c>
      <c r="Q4174" s="56">
        <f t="shared" ca="1" si="14"/>
        <v>2.0651912833901882E+32</v>
      </c>
      <c r="R4174" s="57">
        <f t="shared" ca="1" si="15"/>
        <v>0</v>
      </c>
      <c r="S4174" s="8"/>
      <c r="T4174" s="8"/>
      <c r="U4174" s="8"/>
      <c r="V4174" s="8"/>
      <c r="W4174" s="8"/>
      <c r="X4174" s="8"/>
      <c r="Y4174" s="8"/>
      <c r="Z4174" s="8"/>
    </row>
    <row r="4175" spans="1:26" ht="15.75" customHeight="1">
      <c r="A4175" s="8"/>
      <c r="B4175" s="8"/>
      <c r="C4175" s="8"/>
      <c r="D4175" s="8"/>
      <c r="E4175" s="8"/>
      <c r="F4175" s="8"/>
      <c r="G4175" s="8"/>
      <c r="H4175" s="8"/>
      <c r="I4175" s="8"/>
      <c r="J4175" s="8"/>
      <c r="K4175" s="8"/>
      <c r="L4175" s="8"/>
      <c r="M4175" s="32"/>
      <c r="N4175" s="57" t="str">
        <f t="shared" si="17"/>
        <v/>
      </c>
      <c r="O4175" s="54">
        <f t="shared" ca="1" si="3"/>
        <v>66</v>
      </c>
      <c r="P4175" s="55">
        <f t="shared" ca="1" si="13"/>
        <v>-4.1303825667803768E+30</v>
      </c>
      <c r="Q4175" s="56">
        <f t="shared" ca="1" si="14"/>
        <v>2.0238874577223845E+32</v>
      </c>
      <c r="R4175" s="57">
        <f t="shared" ca="1" si="15"/>
        <v>1</v>
      </c>
      <c r="S4175" s="8"/>
      <c r="T4175" s="8"/>
      <c r="U4175" s="8"/>
      <c r="V4175" s="8"/>
      <c r="W4175" s="8"/>
      <c r="X4175" s="8"/>
      <c r="Y4175" s="8"/>
      <c r="Z4175" s="8"/>
    </row>
    <row r="4176" spans="1:26" ht="15.75" customHeight="1">
      <c r="A4176" s="8"/>
      <c r="B4176" s="8"/>
      <c r="C4176" s="8"/>
      <c r="D4176" s="8"/>
      <c r="E4176" s="8"/>
      <c r="F4176" s="8"/>
      <c r="G4176" s="8"/>
      <c r="H4176" s="8"/>
      <c r="I4176" s="8"/>
      <c r="J4176" s="8"/>
      <c r="K4176" s="8"/>
      <c r="L4176" s="8"/>
      <c r="M4176" s="32"/>
      <c r="N4176" s="57" t="str">
        <f t="shared" si="17"/>
        <v/>
      </c>
      <c r="O4176" s="54">
        <f t="shared" ca="1" si="3"/>
        <v>6</v>
      </c>
      <c r="P4176" s="55">
        <f t="shared" ca="1" si="13"/>
        <v>8.0955498308895381E+30</v>
      </c>
      <c r="Q4176" s="56">
        <f t="shared" ca="1" si="14"/>
        <v>2.1048429560312798E+32</v>
      </c>
      <c r="R4176" s="57">
        <f t="shared" ca="1" si="15"/>
        <v>0</v>
      </c>
      <c r="S4176" s="8"/>
      <c r="T4176" s="8"/>
      <c r="U4176" s="8"/>
      <c r="V4176" s="8"/>
      <c r="W4176" s="8"/>
      <c r="X4176" s="8"/>
      <c r="Y4176" s="8"/>
      <c r="Z4176" s="8"/>
    </row>
    <row r="4177" spans="1:26" ht="15.75" customHeight="1">
      <c r="A4177" s="8"/>
      <c r="B4177" s="8"/>
      <c r="C4177" s="8"/>
      <c r="D4177" s="8"/>
      <c r="E4177" s="8"/>
      <c r="F4177" s="8"/>
      <c r="G4177" s="8"/>
      <c r="H4177" s="8"/>
      <c r="I4177" s="8"/>
      <c r="J4177" s="8"/>
      <c r="K4177" s="8"/>
      <c r="L4177" s="8"/>
      <c r="M4177" s="32"/>
      <c r="N4177" s="57" t="str">
        <f t="shared" si="17"/>
        <v/>
      </c>
      <c r="O4177" s="54">
        <f t="shared" ca="1" si="3"/>
        <v>14</v>
      </c>
      <c r="P4177" s="55">
        <f t="shared" ca="1" si="13"/>
        <v>8.4193718241251191E+30</v>
      </c>
      <c r="Q4177" s="56">
        <f t="shared" ca="1" si="14"/>
        <v>2.1890366742725309E+32</v>
      </c>
      <c r="R4177" s="57">
        <f t="shared" ca="1" si="15"/>
        <v>0</v>
      </c>
      <c r="S4177" s="8"/>
      <c r="T4177" s="8"/>
      <c r="U4177" s="8"/>
      <c r="V4177" s="8"/>
      <c r="W4177" s="8"/>
      <c r="X4177" s="8"/>
      <c r="Y4177" s="8"/>
      <c r="Z4177" s="8"/>
    </row>
    <row r="4178" spans="1:26" ht="15.75" customHeight="1">
      <c r="A4178" s="8"/>
      <c r="B4178" s="8"/>
      <c r="C4178" s="8"/>
      <c r="D4178" s="8"/>
      <c r="E4178" s="8"/>
      <c r="F4178" s="8"/>
      <c r="G4178" s="8"/>
      <c r="H4178" s="8"/>
      <c r="I4178" s="8"/>
      <c r="J4178" s="8"/>
      <c r="K4178" s="8"/>
      <c r="L4178" s="8"/>
      <c r="M4178" s="32"/>
      <c r="N4178" s="57" t="str">
        <f t="shared" si="17"/>
        <v/>
      </c>
      <c r="O4178" s="54">
        <f t="shared" ca="1" si="3"/>
        <v>43</v>
      </c>
      <c r="P4178" s="55">
        <f t="shared" ca="1" si="13"/>
        <v>8.7561466970901235E+30</v>
      </c>
      <c r="Q4178" s="56">
        <f t="shared" ca="1" si="14"/>
        <v>2.276598141243432E+32</v>
      </c>
      <c r="R4178" s="57">
        <f t="shared" ca="1" si="15"/>
        <v>0</v>
      </c>
      <c r="S4178" s="8"/>
      <c r="T4178" s="8"/>
      <c r="U4178" s="8"/>
      <c r="V4178" s="8"/>
      <c r="W4178" s="8"/>
      <c r="X4178" s="8"/>
      <c r="Y4178" s="8"/>
      <c r="Z4178" s="8"/>
    </row>
    <row r="4179" spans="1:26" ht="15.75" customHeight="1">
      <c r="A4179" s="8"/>
      <c r="B4179" s="8"/>
      <c r="C4179" s="8"/>
      <c r="D4179" s="8"/>
      <c r="E4179" s="8"/>
      <c r="F4179" s="8"/>
      <c r="G4179" s="8"/>
      <c r="H4179" s="8"/>
      <c r="I4179" s="8"/>
      <c r="J4179" s="8"/>
      <c r="K4179" s="8"/>
      <c r="L4179" s="8"/>
      <c r="M4179" s="32"/>
      <c r="N4179" s="57" t="str">
        <f t="shared" si="17"/>
        <v/>
      </c>
      <c r="O4179" s="54">
        <f t="shared" ca="1" si="3"/>
        <v>38</v>
      </c>
      <c r="P4179" s="55">
        <f t="shared" ca="1" si="13"/>
        <v>9.1063925649737283E+30</v>
      </c>
      <c r="Q4179" s="56">
        <f t="shared" ca="1" si="14"/>
        <v>2.3676620668931692E+32</v>
      </c>
      <c r="R4179" s="57">
        <f t="shared" ca="1" si="15"/>
        <v>0</v>
      </c>
      <c r="S4179" s="8"/>
      <c r="T4179" s="8"/>
      <c r="U4179" s="8"/>
      <c r="V4179" s="8"/>
      <c r="W4179" s="8"/>
      <c r="X4179" s="8"/>
      <c r="Y4179" s="8"/>
      <c r="Z4179" s="8"/>
    </row>
    <row r="4180" spans="1:26" ht="15.75" customHeight="1">
      <c r="A4180" s="8"/>
      <c r="B4180" s="8"/>
      <c r="C4180" s="8"/>
      <c r="D4180" s="8"/>
      <c r="E4180" s="8"/>
      <c r="F4180" s="8"/>
      <c r="G4180" s="8"/>
      <c r="H4180" s="8"/>
      <c r="I4180" s="8"/>
      <c r="J4180" s="8"/>
      <c r="K4180" s="8"/>
      <c r="L4180" s="8"/>
      <c r="M4180" s="32"/>
      <c r="N4180" s="57" t="str">
        <f t="shared" si="17"/>
        <v/>
      </c>
      <c r="O4180" s="54">
        <f t="shared" ca="1" si="3"/>
        <v>26</v>
      </c>
      <c r="P4180" s="55">
        <f t="shared" ca="1" si="13"/>
        <v>9.470648267572677E+30</v>
      </c>
      <c r="Q4180" s="56">
        <f t="shared" ca="1" si="14"/>
        <v>2.4623685495688958E+32</v>
      </c>
      <c r="R4180" s="57">
        <f t="shared" ca="1" si="15"/>
        <v>0</v>
      </c>
      <c r="S4180" s="8"/>
      <c r="T4180" s="8"/>
      <c r="U4180" s="8"/>
      <c r="V4180" s="8"/>
      <c r="W4180" s="8"/>
      <c r="X4180" s="8"/>
      <c r="Y4180" s="8"/>
      <c r="Z4180" s="8"/>
    </row>
    <row r="4181" spans="1:26" ht="15.75" customHeight="1">
      <c r="A4181" s="8"/>
      <c r="B4181" s="8"/>
      <c r="C4181" s="8"/>
      <c r="D4181" s="8"/>
      <c r="E4181" s="8"/>
      <c r="F4181" s="8"/>
      <c r="G4181" s="8"/>
      <c r="H4181" s="8"/>
      <c r="I4181" s="8"/>
      <c r="J4181" s="8"/>
      <c r="K4181" s="8"/>
      <c r="L4181" s="8"/>
      <c r="M4181" s="32"/>
      <c r="N4181" s="57" t="str">
        <f t="shared" si="17"/>
        <v/>
      </c>
      <c r="O4181" s="54">
        <f t="shared" ca="1" si="3"/>
        <v>62</v>
      </c>
      <c r="P4181" s="55">
        <f t="shared" ca="1" si="13"/>
        <v>-4.9247370991377919E+30</v>
      </c>
      <c r="Q4181" s="56">
        <f t="shared" ca="1" si="14"/>
        <v>2.4131211785775179E+32</v>
      </c>
      <c r="R4181" s="57">
        <f t="shared" ca="1" si="15"/>
        <v>1</v>
      </c>
      <c r="S4181" s="8"/>
      <c r="T4181" s="8"/>
      <c r="U4181" s="8"/>
      <c r="V4181" s="8"/>
      <c r="W4181" s="8"/>
      <c r="X4181" s="8"/>
      <c r="Y4181" s="8"/>
      <c r="Z4181" s="8"/>
    </row>
    <row r="4182" spans="1:26" ht="15.75" customHeight="1">
      <c r="A4182" s="8"/>
      <c r="B4182" s="8"/>
      <c r="C4182" s="8"/>
      <c r="D4182" s="8"/>
      <c r="E4182" s="8"/>
      <c r="F4182" s="8"/>
      <c r="G4182" s="8"/>
      <c r="H4182" s="8"/>
      <c r="I4182" s="8"/>
      <c r="J4182" s="8"/>
      <c r="K4182" s="8"/>
      <c r="L4182" s="8"/>
      <c r="M4182" s="32"/>
      <c r="N4182" s="57" t="str">
        <f t="shared" si="17"/>
        <v/>
      </c>
      <c r="O4182" s="54">
        <f t="shared" ca="1" si="3"/>
        <v>47</v>
      </c>
      <c r="P4182" s="55">
        <f t="shared" ca="1" si="13"/>
        <v>9.6524847143100714E+30</v>
      </c>
      <c r="Q4182" s="56">
        <f t="shared" ca="1" si="14"/>
        <v>2.5096460257206184E+32</v>
      </c>
      <c r="R4182" s="57">
        <f t="shared" ca="1" si="15"/>
        <v>0</v>
      </c>
      <c r="S4182" s="8"/>
      <c r="T4182" s="8"/>
      <c r="U4182" s="8"/>
      <c r="V4182" s="8"/>
      <c r="W4182" s="8"/>
      <c r="X4182" s="8"/>
      <c r="Y4182" s="8"/>
      <c r="Z4182" s="8"/>
    </row>
    <row r="4183" spans="1:26" ht="15.75" customHeight="1">
      <c r="A4183" s="8"/>
      <c r="B4183" s="8"/>
      <c r="C4183" s="8"/>
      <c r="D4183" s="8"/>
      <c r="E4183" s="8"/>
      <c r="F4183" s="8"/>
      <c r="G4183" s="8"/>
      <c r="H4183" s="8"/>
      <c r="I4183" s="8"/>
      <c r="J4183" s="8"/>
      <c r="K4183" s="8"/>
      <c r="L4183" s="8"/>
      <c r="M4183" s="32"/>
      <c r="N4183" s="57" t="str">
        <f t="shared" si="17"/>
        <v/>
      </c>
      <c r="O4183" s="54">
        <f t="shared" ca="1" si="3"/>
        <v>21</v>
      </c>
      <c r="P4183" s="55">
        <f t="shared" ca="1" si="13"/>
        <v>1.0038584102882474E+31</v>
      </c>
      <c r="Q4183" s="56">
        <f t="shared" ca="1" si="14"/>
        <v>2.6100318667494432E+32</v>
      </c>
      <c r="R4183" s="57">
        <f t="shared" ca="1" si="15"/>
        <v>0</v>
      </c>
      <c r="S4183" s="8"/>
      <c r="T4183" s="8"/>
      <c r="U4183" s="8"/>
      <c r="V4183" s="8"/>
      <c r="W4183" s="8"/>
      <c r="X4183" s="8"/>
      <c r="Y4183" s="8"/>
      <c r="Z4183" s="8"/>
    </row>
    <row r="4184" spans="1:26" ht="15.75" customHeight="1">
      <c r="A4184" s="8"/>
      <c r="B4184" s="8"/>
      <c r="C4184" s="8"/>
      <c r="D4184" s="8"/>
      <c r="E4184" s="8"/>
      <c r="F4184" s="8"/>
      <c r="G4184" s="8"/>
      <c r="H4184" s="8"/>
      <c r="I4184" s="8"/>
      <c r="J4184" s="8"/>
      <c r="K4184" s="8"/>
      <c r="L4184" s="8"/>
      <c r="M4184" s="32"/>
      <c r="N4184" s="57" t="str">
        <f t="shared" si="17"/>
        <v/>
      </c>
      <c r="O4184" s="54">
        <f t="shared" ca="1" si="3"/>
        <v>33</v>
      </c>
      <c r="P4184" s="55">
        <f t="shared" ca="1" si="13"/>
        <v>1.0440127466997774E+31</v>
      </c>
      <c r="Q4184" s="56">
        <f t="shared" ca="1" si="14"/>
        <v>2.7144331414194209E+32</v>
      </c>
      <c r="R4184" s="57">
        <f t="shared" ca="1" si="15"/>
        <v>0</v>
      </c>
      <c r="S4184" s="8"/>
      <c r="T4184" s="8"/>
      <c r="U4184" s="8"/>
      <c r="V4184" s="8"/>
      <c r="W4184" s="8"/>
      <c r="X4184" s="8"/>
      <c r="Y4184" s="8"/>
      <c r="Z4184" s="8"/>
    </row>
    <row r="4185" spans="1:26" ht="15.75" customHeight="1">
      <c r="A4185" s="8"/>
      <c r="B4185" s="8"/>
      <c r="C4185" s="8"/>
      <c r="D4185" s="8"/>
      <c r="E4185" s="8"/>
      <c r="F4185" s="8"/>
      <c r="G4185" s="8"/>
      <c r="H4185" s="8"/>
      <c r="I4185" s="8"/>
      <c r="J4185" s="8"/>
      <c r="K4185" s="8"/>
      <c r="L4185" s="8"/>
      <c r="M4185" s="32"/>
      <c r="N4185" s="57" t="str">
        <f t="shared" si="17"/>
        <v/>
      </c>
      <c r="O4185" s="54">
        <f t="shared" ca="1" si="3"/>
        <v>51</v>
      </c>
      <c r="P4185" s="55">
        <f t="shared" ca="1" si="13"/>
        <v>1.0857732565677684E+31</v>
      </c>
      <c r="Q4185" s="56">
        <f t="shared" ca="1" si="14"/>
        <v>2.8230104670761976E+32</v>
      </c>
      <c r="R4185" s="57">
        <f t="shared" ca="1" si="15"/>
        <v>0</v>
      </c>
      <c r="S4185" s="8"/>
      <c r="T4185" s="8"/>
      <c r="U4185" s="8"/>
      <c r="V4185" s="8"/>
      <c r="W4185" s="8"/>
      <c r="X4185" s="8"/>
      <c r="Y4185" s="8"/>
      <c r="Z4185" s="8"/>
    </row>
    <row r="4186" spans="1:26" ht="15.75" customHeight="1">
      <c r="A4186" s="8"/>
      <c r="B4186" s="8"/>
      <c r="C4186" s="8"/>
      <c r="D4186" s="8"/>
      <c r="E4186" s="8"/>
      <c r="F4186" s="8"/>
      <c r="G4186" s="8"/>
      <c r="H4186" s="8"/>
      <c r="I4186" s="8"/>
      <c r="J4186" s="8"/>
      <c r="K4186" s="8"/>
      <c r="L4186" s="8"/>
      <c r="M4186" s="32"/>
      <c r="N4186" s="57" t="str">
        <f t="shared" si="17"/>
        <v/>
      </c>
      <c r="O4186" s="54">
        <f t="shared" ca="1" si="3"/>
        <v>13</v>
      </c>
      <c r="P4186" s="55">
        <f t="shared" ca="1" si="13"/>
        <v>1.129204186830479E+31</v>
      </c>
      <c r="Q4186" s="56">
        <f t="shared" ca="1" si="14"/>
        <v>2.9359308857592454E+32</v>
      </c>
      <c r="R4186" s="57">
        <f t="shared" ca="1" si="15"/>
        <v>0</v>
      </c>
      <c r="S4186" s="8"/>
      <c r="T4186" s="8"/>
      <c r="U4186" s="8"/>
      <c r="V4186" s="8"/>
      <c r="W4186" s="8"/>
      <c r="X4186" s="8"/>
      <c r="Y4186" s="8"/>
      <c r="Z4186" s="8"/>
    </row>
    <row r="4187" spans="1:26" ht="15.75" customHeight="1">
      <c r="A4187" s="8"/>
      <c r="B4187" s="8"/>
      <c r="C4187" s="8"/>
      <c r="D4187" s="8"/>
      <c r="E4187" s="8"/>
      <c r="F4187" s="8"/>
      <c r="G4187" s="8"/>
      <c r="H4187" s="8"/>
      <c r="I4187" s="8"/>
      <c r="J4187" s="8"/>
      <c r="K4187" s="8"/>
      <c r="L4187" s="8"/>
      <c r="M4187" s="32"/>
      <c r="N4187" s="57" t="str">
        <f t="shared" si="17"/>
        <v/>
      </c>
      <c r="O4187" s="54">
        <f t="shared" ca="1" si="3"/>
        <v>94</v>
      </c>
      <c r="P4187" s="55">
        <f t="shared" ca="1" si="13"/>
        <v>-5.8718617715184908E+30</v>
      </c>
      <c r="Q4187" s="56">
        <f t="shared" ca="1" si="14"/>
        <v>2.8772122680440606E+32</v>
      </c>
      <c r="R4187" s="57">
        <f t="shared" ca="1" si="15"/>
        <v>1</v>
      </c>
      <c r="S4187" s="8"/>
      <c r="T4187" s="8"/>
      <c r="U4187" s="8"/>
      <c r="V4187" s="8"/>
      <c r="W4187" s="8"/>
      <c r="X4187" s="8"/>
      <c r="Y4187" s="8"/>
      <c r="Z4187" s="8"/>
    </row>
    <row r="4188" spans="1:26" ht="15.75" customHeight="1">
      <c r="A4188" s="8"/>
      <c r="B4188" s="8"/>
      <c r="C4188" s="8"/>
      <c r="D4188" s="8"/>
      <c r="E4188" s="8"/>
      <c r="F4188" s="8"/>
      <c r="G4188" s="8"/>
      <c r="H4188" s="8"/>
      <c r="I4188" s="8"/>
      <c r="J4188" s="8"/>
      <c r="K4188" s="8"/>
      <c r="L4188" s="8"/>
      <c r="M4188" s="32"/>
      <c r="N4188" s="57" t="str">
        <f t="shared" si="17"/>
        <v/>
      </c>
      <c r="O4188" s="54">
        <f t="shared" ca="1" si="3"/>
        <v>18</v>
      </c>
      <c r="P4188" s="55">
        <f t="shared" ca="1" si="13"/>
        <v>1.1508849072176243E+31</v>
      </c>
      <c r="Q4188" s="56">
        <f t="shared" ca="1" si="14"/>
        <v>2.9923007587658229E+32</v>
      </c>
      <c r="R4188" s="57">
        <f t="shared" ca="1" si="15"/>
        <v>0</v>
      </c>
      <c r="S4188" s="8"/>
      <c r="T4188" s="8"/>
      <c r="U4188" s="8"/>
      <c r="V4188" s="8"/>
      <c r="W4188" s="8"/>
      <c r="X4188" s="8"/>
      <c r="Y4188" s="8"/>
      <c r="Z4188" s="8"/>
    </row>
    <row r="4189" spans="1:26" ht="15.75" customHeight="1">
      <c r="A4189" s="8"/>
      <c r="B4189" s="8"/>
      <c r="C4189" s="8"/>
      <c r="D4189" s="8"/>
      <c r="E4189" s="8"/>
      <c r="F4189" s="8"/>
      <c r="G4189" s="8"/>
      <c r="H4189" s="8"/>
      <c r="I4189" s="8"/>
      <c r="J4189" s="8"/>
      <c r="K4189" s="8"/>
      <c r="L4189" s="8"/>
      <c r="M4189" s="32"/>
      <c r="N4189" s="57" t="str">
        <f t="shared" si="17"/>
        <v/>
      </c>
      <c r="O4189" s="54">
        <f t="shared" ca="1" si="3"/>
        <v>2</v>
      </c>
      <c r="P4189" s="55">
        <f t="shared" ca="1" si="13"/>
        <v>1.1969203035063293E+31</v>
      </c>
      <c r="Q4189" s="56">
        <f t="shared" ca="1" si="14"/>
        <v>3.1119927891164557E+32</v>
      </c>
      <c r="R4189" s="57">
        <f t="shared" ca="1" si="15"/>
        <v>0</v>
      </c>
      <c r="S4189" s="8"/>
      <c r="T4189" s="8"/>
      <c r="U4189" s="8"/>
      <c r="V4189" s="8"/>
      <c r="W4189" s="8"/>
      <c r="X4189" s="8"/>
      <c r="Y4189" s="8"/>
      <c r="Z4189" s="8"/>
    </row>
    <row r="4190" spans="1:26" ht="15.75" customHeight="1">
      <c r="A4190" s="8"/>
      <c r="B4190" s="8"/>
      <c r="C4190" s="8"/>
      <c r="D4190" s="8"/>
      <c r="E4190" s="8"/>
      <c r="F4190" s="8"/>
      <c r="G4190" s="8"/>
      <c r="H4190" s="8"/>
      <c r="I4190" s="8"/>
      <c r="J4190" s="8"/>
      <c r="K4190" s="8"/>
      <c r="L4190" s="8"/>
      <c r="M4190" s="32"/>
      <c r="N4190" s="57" t="str">
        <f t="shared" si="17"/>
        <v/>
      </c>
      <c r="O4190" s="54">
        <f t="shared" ca="1" si="3"/>
        <v>76</v>
      </c>
      <c r="P4190" s="55">
        <f t="shared" ca="1" si="13"/>
        <v>-6.2239855782329121E+30</v>
      </c>
      <c r="Q4190" s="56">
        <f t="shared" ca="1" si="14"/>
        <v>3.0497529333341268E+32</v>
      </c>
      <c r="R4190" s="57">
        <f t="shared" ca="1" si="15"/>
        <v>1</v>
      </c>
      <c r="S4190" s="8"/>
      <c r="T4190" s="8"/>
      <c r="U4190" s="8"/>
      <c r="V4190" s="8"/>
      <c r="W4190" s="8"/>
      <c r="X4190" s="8"/>
      <c r="Y4190" s="8"/>
      <c r="Z4190" s="8"/>
    </row>
    <row r="4191" spans="1:26" ht="15.75" customHeight="1">
      <c r="A4191" s="8"/>
      <c r="B4191" s="8"/>
      <c r="C4191" s="8"/>
      <c r="D4191" s="8"/>
      <c r="E4191" s="8"/>
      <c r="F4191" s="8"/>
      <c r="G4191" s="8"/>
      <c r="H4191" s="8"/>
      <c r="I4191" s="8"/>
      <c r="J4191" s="8"/>
      <c r="K4191" s="8"/>
      <c r="L4191" s="8"/>
      <c r="M4191" s="32"/>
      <c r="N4191" s="57" t="str">
        <f t="shared" si="17"/>
        <v/>
      </c>
      <c r="O4191" s="54">
        <f t="shared" ca="1" si="3"/>
        <v>23</v>
      </c>
      <c r="P4191" s="55">
        <f t="shared" ca="1" si="13"/>
        <v>1.2199011733336507E+31</v>
      </c>
      <c r="Q4191" s="56">
        <f t="shared" ca="1" si="14"/>
        <v>3.1717430506674919E+32</v>
      </c>
      <c r="R4191" s="57">
        <f t="shared" ca="1" si="15"/>
        <v>0</v>
      </c>
      <c r="S4191" s="8"/>
      <c r="T4191" s="8"/>
      <c r="U4191" s="8"/>
      <c r="V4191" s="8"/>
      <c r="W4191" s="8"/>
      <c r="X4191" s="8"/>
      <c r="Y4191" s="8"/>
      <c r="Z4191" s="8"/>
    </row>
    <row r="4192" spans="1:26" ht="15.75" customHeight="1">
      <c r="A4192" s="8"/>
      <c r="B4192" s="8"/>
      <c r="C4192" s="8"/>
      <c r="D4192" s="8"/>
      <c r="E4192" s="8"/>
      <c r="F4192" s="8"/>
      <c r="G4192" s="8"/>
      <c r="H4192" s="8"/>
      <c r="I4192" s="8"/>
      <c r="J4192" s="8"/>
      <c r="K4192" s="8"/>
      <c r="L4192" s="8"/>
      <c r="M4192" s="32"/>
      <c r="N4192" s="57" t="str">
        <f t="shared" si="17"/>
        <v/>
      </c>
      <c r="O4192" s="54">
        <f t="shared" ca="1" si="3"/>
        <v>62</v>
      </c>
      <c r="P4192" s="55">
        <f t="shared" ca="1" si="13"/>
        <v>-6.3434861013349845E+30</v>
      </c>
      <c r="Q4192" s="56">
        <f t="shared" ca="1" si="14"/>
        <v>3.1083081896541421E+32</v>
      </c>
      <c r="R4192" s="57">
        <f t="shared" ca="1" si="15"/>
        <v>1</v>
      </c>
      <c r="S4192" s="8"/>
      <c r="T4192" s="8"/>
      <c r="U4192" s="8"/>
      <c r="V4192" s="8"/>
      <c r="W4192" s="8"/>
      <c r="X4192" s="8"/>
      <c r="Y4192" s="8"/>
      <c r="Z4192" s="8"/>
    </row>
    <row r="4193" spans="1:26" ht="15.75" customHeight="1">
      <c r="A4193" s="8"/>
      <c r="B4193" s="8"/>
      <c r="C4193" s="8"/>
      <c r="D4193" s="8"/>
      <c r="E4193" s="8"/>
      <c r="F4193" s="8"/>
      <c r="G4193" s="8"/>
      <c r="H4193" s="8"/>
      <c r="I4193" s="8"/>
      <c r="J4193" s="8"/>
      <c r="K4193" s="8"/>
      <c r="L4193" s="8"/>
      <c r="M4193" s="32"/>
      <c r="N4193" s="57" t="str">
        <f t="shared" si="17"/>
        <v/>
      </c>
      <c r="O4193" s="54">
        <f t="shared" ca="1" si="3"/>
        <v>77</v>
      </c>
      <c r="P4193" s="55">
        <f t="shared" ca="1" si="13"/>
        <v>-6.216616379308284E+30</v>
      </c>
      <c r="Q4193" s="56">
        <f t="shared" ca="1" si="14"/>
        <v>3.0461420258610594E+32</v>
      </c>
      <c r="R4193" s="57">
        <f t="shared" ca="1" si="15"/>
        <v>2</v>
      </c>
      <c r="S4193" s="8"/>
      <c r="T4193" s="8"/>
      <c r="U4193" s="8"/>
      <c r="V4193" s="8"/>
      <c r="W4193" s="8"/>
      <c r="X4193" s="8"/>
      <c r="Y4193" s="8"/>
      <c r="Z4193" s="8"/>
    </row>
    <row r="4194" spans="1:26" ht="15.75" customHeight="1">
      <c r="A4194" s="8"/>
      <c r="B4194" s="8"/>
      <c r="C4194" s="8"/>
      <c r="D4194" s="8"/>
      <c r="E4194" s="8"/>
      <c r="F4194" s="8"/>
      <c r="G4194" s="8"/>
      <c r="H4194" s="8"/>
      <c r="I4194" s="8"/>
      <c r="J4194" s="8"/>
      <c r="K4194" s="8"/>
      <c r="L4194" s="8"/>
      <c r="M4194" s="32"/>
      <c r="N4194" s="57" t="str">
        <f t="shared" si="17"/>
        <v/>
      </c>
      <c r="O4194" s="54">
        <f t="shared" ca="1" si="3"/>
        <v>26</v>
      </c>
      <c r="P4194" s="55">
        <f t="shared" ca="1" si="13"/>
        <v>1.2184568103444239E+31</v>
      </c>
      <c r="Q4194" s="56">
        <f t="shared" ca="1" si="14"/>
        <v>3.1679877068955019E+32</v>
      </c>
      <c r="R4194" s="57">
        <f t="shared" ca="1" si="15"/>
        <v>0</v>
      </c>
      <c r="S4194" s="8"/>
      <c r="T4194" s="8"/>
      <c r="U4194" s="8"/>
      <c r="V4194" s="8"/>
      <c r="W4194" s="8"/>
      <c r="X4194" s="8"/>
      <c r="Y4194" s="8"/>
      <c r="Z4194" s="8"/>
    </row>
    <row r="4195" spans="1:26" ht="15.75" customHeight="1">
      <c r="A4195" s="8"/>
      <c r="B4195" s="8"/>
      <c r="C4195" s="8"/>
      <c r="D4195" s="8"/>
      <c r="E4195" s="8"/>
      <c r="F4195" s="8"/>
      <c r="G4195" s="8"/>
      <c r="H4195" s="8"/>
      <c r="I4195" s="8"/>
      <c r="J4195" s="8"/>
      <c r="K4195" s="8"/>
      <c r="L4195" s="8"/>
      <c r="M4195" s="32"/>
      <c r="N4195" s="57" t="str">
        <f t="shared" si="17"/>
        <v/>
      </c>
      <c r="O4195" s="54">
        <f t="shared" ca="1" si="3"/>
        <v>92</v>
      </c>
      <c r="P4195" s="55">
        <f t="shared" ca="1" si="13"/>
        <v>-6.335975413791004E+30</v>
      </c>
      <c r="Q4195" s="56">
        <f t="shared" ca="1" si="14"/>
        <v>3.1046279527575918E+32</v>
      </c>
      <c r="R4195" s="57">
        <f t="shared" ca="1" si="15"/>
        <v>1</v>
      </c>
      <c r="S4195" s="8"/>
      <c r="T4195" s="8"/>
      <c r="U4195" s="8"/>
      <c r="V4195" s="8"/>
      <c r="W4195" s="8"/>
      <c r="X4195" s="8"/>
      <c r="Y4195" s="8"/>
      <c r="Z4195" s="8"/>
    </row>
    <row r="4196" spans="1:26" ht="15.75" customHeight="1">
      <c r="A4196" s="8"/>
      <c r="B4196" s="8"/>
      <c r="C4196" s="8"/>
      <c r="D4196" s="8"/>
      <c r="E4196" s="8"/>
      <c r="F4196" s="8"/>
      <c r="G4196" s="8"/>
      <c r="H4196" s="8"/>
      <c r="I4196" s="8"/>
      <c r="J4196" s="8"/>
      <c r="K4196" s="8"/>
      <c r="L4196" s="8"/>
      <c r="M4196" s="32"/>
      <c r="N4196" s="57" t="str">
        <f t="shared" si="17"/>
        <v/>
      </c>
      <c r="O4196" s="54">
        <f t="shared" ca="1" si="3"/>
        <v>12</v>
      </c>
      <c r="P4196" s="55">
        <f t="shared" ca="1" si="13"/>
        <v>1.2418511811030367E+31</v>
      </c>
      <c r="Q4196" s="56">
        <f t="shared" ca="1" si="14"/>
        <v>3.2288130708678954E+32</v>
      </c>
      <c r="R4196" s="57">
        <f t="shared" ca="1" si="15"/>
        <v>0</v>
      </c>
      <c r="S4196" s="8"/>
      <c r="T4196" s="8"/>
      <c r="U4196" s="8"/>
      <c r="V4196" s="8"/>
      <c r="W4196" s="8"/>
      <c r="X4196" s="8"/>
      <c r="Y4196" s="8"/>
      <c r="Z4196" s="8"/>
    </row>
    <row r="4197" spans="1:26" ht="15.75" customHeight="1">
      <c r="A4197" s="8"/>
      <c r="B4197" s="8"/>
      <c r="C4197" s="8"/>
      <c r="D4197" s="8"/>
      <c r="E4197" s="8"/>
      <c r="F4197" s="8"/>
      <c r="G4197" s="8"/>
      <c r="H4197" s="8"/>
      <c r="I4197" s="8"/>
      <c r="J4197" s="8"/>
      <c r="K4197" s="8"/>
      <c r="L4197" s="8"/>
      <c r="M4197" s="32"/>
      <c r="N4197" s="57" t="str">
        <f t="shared" si="17"/>
        <v/>
      </c>
      <c r="O4197" s="54">
        <f t="shared" ca="1" si="3"/>
        <v>76</v>
      </c>
      <c r="P4197" s="55">
        <f t="shared" ca="1" si="13"/>
        <v>-6.4576261417357913E+30</v>
      </c>
      <c r="Q4197" s="56">
        <f t="shared" ca="1" si="14"/>
        <v>3.1642368094505374E+32</v>
      </c>
      <c r="R4197" s="57">
        <f t="shared" ca="1" si="15"/>
        <v>1</v>
      </c>
      <c r="S4197" s="8"/>
      <c r="T4197" s="8"/>
      <c r="U4197" s="8"/>
      <c r="V4197" s="8"/>
      <c r="W4197" s="8"/>
      <c r="X4197" s="8"/>
      <c r="Y4197" s="8"/>
      <c r="Z4197" s="8"/>
    </row>
    <row r="4198" spans="1:26" ht="15.75" customHeight="1">
      <c r="A4198" s="8"/>
      <c r="B4198" s="8"/>
      <c r="C4198" s="8"/>
      <c r="D4198" s="8"/>
      <c r="E4198" s="8"/>
      <c r="F4198" s="8"/>
      <c r="G4198" s="8"/>
      <c r="H4198" s="8"/>
      <c r="I4198" s="8"/>
      <c r="J4198" s="8"/>
      <c r="K4198" s="8"/>
      <c r="L4198" s="8"/>
      <c r="M4198" s="32"/>
      <c r="N4198" s="57" t="str">
        <f t="shared" si="17"/>
        <v/>
      </c>
      <c r="O4198" s="54">
        <f t="shared" ca="1" si="3"/>
        <v>78</v>
      </c>
      <c r="P4198" s="55">
        <f t="shared" ca="1" si="13"/>
        <v>-6.3284736189010746E+30</v>
      </c>
      <c r="Q4198" s="56">
        <f t="shared" ca="1" si="14"/>
        <v>3.1009520732615265E+32</v>
      </c>
      <c r="R4198" s="57">
        <f t="shared" ca="1" si="15"/>
        <v>2</v>
      </c>
      <c r="S4198" s="8"/>
      <c r="T4198" s="8"/>
      <c r="U4198" s="8"/>
      <c r="V4198" s="8"/>
      <c r="W4198" s="8"/>
      <c r="X4198" s="8"/>
      <c r="Y4198" s="8"/>
      <c r="Z4198" s="8"/>
    </row>
    <row r="4199" spans="1:26" ht="15.75" customHeight="1">
      <c r="A4199" s="8"/>
      <c r="B4199" s="8"/>
      <c r="C4199" s="8"/>
      <c r="D4199" s="8"/>
      <c r="E4199" s="8"/>
      <c r="F4199" s="8"/>
      <c r="G4199" s="8"/>
      <c r="H4199" s="8"/>
      <c r="I4199" s="8"/>
      <c r="J4199" s="8"/>
      <c r="K4199" s="8"/>
      <c r="L4199" s="8"/>
      <c r="M4199" s="32"/>
      <c r="N4199" s="57" t="str">
        <f t="shared" si="17"/>
        <v/>
      </c>
      <c r="O4199" s="54">
        <f t="shared" ca="1" si="3"/>
        <v>18</v>
      </c>
      <c r="P4199" s="55">
        <f t="shared" ca="1" si="13"/>
        <v>1.2403808293046106E+31</v>
      </c>
      <c r="Q4199" s="56">
        <f t="shared" ca="1" si="14"/>
        <v>3.2249901561919875E+32</v>
      </c>
      <c r="R4199" s="57">
        <f t="shared" ca="1" si="15"/>
        <v>0</v>
      </c>
      <c r="S4199" s="8"/>
      <c r="T4199" s="8"/>
      <c r="U4199" s="8"/>
      <c r="V4199" s="8"/>
      <c r="W4199" s="8"/>
      <c r="X4199" s="8"/>
      <c r="Y4199" s="8"/>
      <c r="Z4199" s="8"/>
    </row>
    <row r="4200" spans="1:26" ht="15.75" customHeight="1">
      <c r="A4200" s="8"/>
      <c r="B4200" s="8"/>
      <c r="C4200" s="8"/>
      <c r="D4200" s="8"/>
      <c r="E4200" s="8"/>
      <c r="F4200" s="8"/>
      <c r="G4200" s="8"/>
      <c r="H4200" s="8"/>
      <c r="I4200" s="8"/>
      <c r="J4200" s="8"/>
      <c r="K4200" s="8"/>
      <c r="L4200" s="8"/>
      <c r="M4200" s="32"/>
      <c r="N4200" s="57" t="str">
        <f t="shared" si="17"/>
        <v/>
      </c>
      <c r="O4200" s="54">
        <f t="shared" ca="1" si="3"/>
        <v>49</v>
      </c>
      <c r="P4200" s="55">
        <f t="shared" ca="1" si="13"/>
        <v>1.289996062476795E+31</v>
      </c>
      <c r="Q4200" s="56">
        <f t="shared" ca="1" si="14"/>
        <v>3.3539897624396672E+32</v>
      </c>
      <c r="R4200" s="57">
        <f t="shared" ca="1" si="15"/>
        <v>0</v>
      </c>
      <c r="S4200" s="8"/>
      <c r="T4200" s="8"/>
      <c r="U4200" s="8"/>
      <c r="V4200" s="8"/>
      <c r="W4200" s="8"/>
      <c r="X4200" s="8"/>
      <c r="Y4200" s="8"/>
      <c r="Z4200" s="8"/>
    </row>
    <row r="4201" spans="1:26" ht="15.75" customHeight="1">
      <c r="A4201" s="8"/>
      <c r="B4201" s="8"/>
      <c r="C4201" s="8"/>
      <c r="D4201" s="8"/>
      <c r="E4201" s="8"/>
      <c r="F4201" s="8"/>
      <c r="G4201" s="8"/>
      <c r="H4201" s="8"/>
      <c r="I4201" s="8"/>
      <c r="J4201" s="8"/>
      <c r="K4201" s="8"/>
      <c r="L4201" s="8"/>
      <c r="M4201" s="32"/>
      <c r="N4201" s="57" t="str">
        <f t="shared" si="17"/>
        <v/>
      </c>
      <c r="O4201" s="54">
        <f t="shared" ca="1" si="3"/>
        <v>13</v>
      </c>
      <c r="P4201" s="55">
        <f t="shared" ca="1" si="13"/>
        <v>1.3415959049758669E+31</v>
      </c>
      <c r="Q4201" s="56">
        <f t="shared" ca="1" si="14"/>
        <v>3.488149352937254E+32</v>
      </c>
      <c r="R4201" s="57">
        <f t="shared" ca="1" si="15"/>
        <v>0</v>
      </c>
      <c r="S4201" s="8"/>
      <c r="T4201" s="8"/>
      <c r="U4201" s="8"/>
      <c r="V4201" s="8"/>
      <c r="W4201" s="8"/>
      <c r="X4201" s="8"/>
      <c r="Y4201" s="8"/>
      <c r="Z4201" s="8"/>
    </row>
    <row r="4202" spans="1:26" ht="15.75" customHeight="1">
      <c r="A4202" s="8"/>
      <c r="B4202" s="8"/>
      <c r="C4202" s="8"/>
      <c r="D4202" s="8"/>
      <c r="E4202" s="8"/>
      <c r="F4202" s="8"/>
      <c r="G4202" s="8"/>
      <c r="H4202" s="8"/>
      <c r="I4202" s="8"/>
      <c r="J4202" s="8"/>
      <c r="K4202" s="8"/>
      <c r="L4202" s="8"/>
      <c r="M4202" s="32"/>
      <c r="N4202" s="57" t="str">
        <f t="shared" si="17"/>
        <v/>
      </c>
      <c r="O4202" s="54">
        <f t="shared" ca="1" si="3"/>
        <v>57</v>
      </c>
      <c r="P4202" s="55">
        <f t="shared" ca="1" si="13"/>
        <v>1.3952597411749015E+31</v>
      </c>
      <c r="Q4202" s="56">
        <f t="shared" ca="1" si="14"/>
        <v>3.6276753270547441E+32</v>
      </c>
      <c r="R4202" s="57">
        <f t="shared" ca="1" si="15"/>
        <v>0</v>
      </c>
      <c r="S4202" s="8"/>
      <c r="T4202" s="8"/>
      <c r="U4202" s="8"/>
      <c r="V4202" s="8"/>
      <c r="W4202" s="8"/>
      <c r="X4202" s="8"/>
      <c r="Y4202" s="8"/>
      <c r="Z4202" s="8"/>
    </row>
    <row r="4203" spans="1:26" ht="15.75" customHeight="1">
      <c r="A4203" s="8"/>
      <c r="B4203" s="8"/>
      <c r="C4203" s="8"/>
      <c r="D4203" s="8"/>
      <c r="E4203" s="8"/>
      <c r="F4203" s="8"/>
      <c r="G4203" s="8"/>
      <c r="H4203" s="8"/>
      <c r="I4203" s="8"/>
      <c r="J4203" s="8"/>
      <c r="K4203" s="8"/>
      <c r="L4203" s="8"/>
      <c r="M4203" s="32"/>
      <c r="N4203" s="57" t="str">
        <f t="shared" si="17"/>
        <v/>
      </c>
      <c r="O4203" s="54">
        <f t="shared" ca="1" si="3"/>
        <v>79</v>
      </c>
      <c r="P4203" s="55">
        <f t="shared" ca="1" si="13"/>
        <v>-7.255350654109488E+30</v>
      </c>
      <c r="Q4203" s="56">
        <f t="shared" ca="1" si="14"/>
        <v>3.5551218205136495E+32</v>
      </c>
      <c r="R4203" s="57">
        <f t="shared" ca="1" si="15"/>
        <v>1</v>
      </c>
      <c r="S4203" s="8"/>
      <c r="T4203" s="8"/>
      <c r="U4203" s="8"/>
      <c r="V4203" s="8"/>
      <c r="W4203" s="8"/>
      <c r="X4203" s="8"/>
      <c r="Y4203" s="8"/>
      <c r="Z4203" s="8"/>
    </row>
    <row r="4204" spans="1:26" ht="15.75" customHeight="1">
      <c r="A4204" s="8"/>
      <c r="B4204" s="8"/>
      <c r="C4204" s="8"/>
      <c r="D4204" s="8"/>
      <c r="E4204" s="8"/>
      <c r="F4204" s="8"/>
      <c r="G4204" s="8"/>
      <c r="H4204" s="8"/>
      <c r="I4204" s="8"/>
      <c r="J4204" s="8"/>
      <c r="K4204" s="8"/>
      <c r="L4204" s="8"/>
      <c r="M4204" s="32"/>
      <c r="N4204" s="57" t="str">
        <f t="shared" si="17"/>
        <v/>
      </c>
      <c r="O4204" s="54">
        <f t="shared" ca="1" si="3"/>
        <v>81</v>
      </c>
      <c r="P4204" s="55">
        <f t="shared" ca="1" si="13"/>
        <v>-7.1102436410272991E+30</v>
      </c>
      <c r="Q4204" s="56">
        <f t="shared" ca="1" si="14"/>
        <v>3.4840193841033764E+32</v>
      </c>
      <c r="R4204" s="57">
        <f t="shared" ca="1" si="15"/>
        <v>2</v>
      </c>
      <c r="S4204" s="8"/>
      <c r="T4204" s="8"/>
      <c r="U4204" s="8"/>
      <c r="V4204" s="8"/>
      <c r="W4204" s="8"/>
      <c r="X4204" s="8"/>
      <c r="Y4204" s="8"/>
      <c r="Z4204" s="8"/>
    </row>
    <row r="4205" spans="1:26" ht="15.75" customHeight="1">
      <c r="A4205" s="8"/>
      <c r="B4205" s="8"/>
      <c r="C4205" s="8"/>
      <c r="D4205" s="8"/>
      <c r="E4205" s="8"/>
      <c r="F4205" s="8"/>
      <c r="G4205" s="8"/>
      <c r="H4205" s="8"/>
      <c r="I4205" s="8"/>
      <c r="J4205" s="8"/>
      <c r="K4205" s="8"/>
      <c r="L4205" s="8"/>
      <c r="M4205" s="32"/>
      <c r="N4205" s="57" t="str">
        <f t="shared" si="17"/>
        <v/>
      </c>
      <c r="O4205" s="54">
        <f t="shared" ca="1" si="3"/>
        <v>76</v>
      </c>
      <c r="P4205" s="55">
        <f t="shared" ca="1" si="13"/>
        <v>-6.9680387682067529E+30</v>
      </c>
      <c r="Q4205" s="56">
        <f t="shared" ca="1" si="14"/>
        <v>3.414338996421309E+32</v>
      </c>
      <c r="R4205" s="57">
        <f t="shared" ca="1" si="15"/>
        <v>3</v>
      </c>
      <c r="S4205" s="8"/>
      <c r="T4205" s="8"/>
      <c r="U4205" s="8"/>
      <c r="V4205" s="8"/>
      <c r="W4205" s="8"/>
      <c r="X4205" s="8"/>
      <c r="Y4205" s="8"/>
      <c r="Z4205" s="8"/>
    </row>
    <row r="4206" spans="1:26" ht="15.75" customHeight="1">
      <c r="A4206" s="8"/>
      <c r="B4206" s="8"/>
      <c r="C4206" s="8"/>
      <c r="D4206" s="8"/>
      <c r="E4206" s="8"/>
      <c r="F4206" s="8"/>
      <c r="G4206" s="8"/>
      <c r="H4206" s="8"/>
      <c r="I4206" s="8"/>
      <c r="J4206" s="8"/>
      <c r="K4206" s="8"/>
      <c r="L4206" s="8"/>
      <c r="M4206" s="32"/>
      <c r="N4206" s="57" t="str">
        <f t="shared" si="17"/>
        <v/>
      </c>
      <c r="O4206" s="54">
        <f t="shared" ca="1" si="3"/>
        <v>57</v>
      </c>
      <c r="P4206" s="55">
        <f t="shared" ca="1" si="13"/>
        <v>1.3657355985685237E+31</v>
      </c>
      <c r="Q4206" s="56">
        <f t="shared" ca="1" si="14"/>
        <v>3.5509125562781611E+32</v>
      </c>
      <c r="R4206" s="57">
        <f t="shared" ca="1" si="15"/>
        <v>0</v>
      </c>
      <c r="S4206" s="8"/>
      <c r="T4206" s="8"/>
      <c r="U4206" s="8"/>
      <c r="V4206" s="8"/>
      <c r="W4206" s="8"/>
      <c r="X4206" s="8"/>
      <c r="Y4206" s="8"/>
      <c r="Z4206" s="8"/>
    </row>
    <row r="4207" spans="1:26" ht="15.75" customHeight="1">
      <c r="A4207" s="8"/>
      <c r="B4207" s="8"/>
      <c r="C4207" s="8"/>
      <c r="D4207" s="8"/>
      <c r="E4207" s="8"/>
      <c r="F4207" s="8"/>
      <c r="G4207" s="8"/>
      <c r="H4207" s="8"/>
      <c r="I4207" s="8"/>
      <c r="J4207" s="8"/>
      <c r="K4207" s="8"/>
      <c r="L4207" s="8"/>
      <c r="M4207" s="32"/>
      <c r="N4207" s="57" t="str">
        <f t="shared" si="17"/>
        <v/>
      </c>
      <c r="O4207" s="54">
        <f t="shared" ca="1" si="3"/>
        <v>74</v>
      </c>
      <c r="P4207" s="55">
        <f t="shared" ca="1" si="13"/>
        <v>-7.1018251125563219E+30</v>
      </c>
      <c r="Q4207" s="56">
        <f t="shared" ca="1" si="14"/>
        <v>3.4798943051525976E+32</v>
      </c>
      <c r="R4207" s="57">
        <f t="shared" ca="1" si="15"/>
        <v>1</v>
      </c>
      <c r="S4207" s="8"/>
      <c r="T4207" s="8"/>
      <c r="U4207" s="8"/>
      <c r="V4207" s="8"/>
      <c r="W4207" s="8"/>
      <c r="X4207" s="8"/>
      <c r="Y4207" s="8"/>
      <c r="Z4207" s="8"/>
    </row>
    <row r="4208" spans="1:26" ht="15.75" customHeight="1">
      <c r="A4208" s="8"/>
      <c r="B4208" s="8"/>
      <c r="C4208" s="8"/>
      <c r="D4208" s="8"/>
      <c r="E4208" s="8"/>
      <c r="F4208" s="8"/>
      <c r="G4208" s="8"/>
      <c r="H4208" s="8"/>
      <c r="I4208" s="8"/>
      <c r="J4208" s="8"/>
      <c r="K4208" s="8"/>
      <c r="L4208" s="8"/>
      <c r="M4208" s="32"/>
      <c r="N4208" s="57" t="str">
        <f t="shared" si="17"/>
        <v/>
      </c>
      <c r="O4208" s="54">
        <f t="shared" ca="1" si="3"/>
        <v>73</v>
      </c>
      <c r="P4208" s="55">
        <f t="shared" ca="1" si="13"/>
        <v>-6.9597886103051952E+30</v>
      </c>
      <c r="Q4208" s="56">
        <f t="shared" ca="1" si="14"/>
        <v>3.4102964190495459E+32</v>
      </c>
      <c r="R4208" s="57">
        <f t="shared" ca="1" si="15"/>
        <v>2</v>
      </c>
      <c r="S4208" s="8"/>
      <c r="T4208" s="8"/>
      <c r="U4208" s="8"/>
      <c r="V4208" s="8"/>
      <c r="W4208" s="8"/>
      <c r="X4208" s="8"/>
      <c r="Y4208" s="8"/>
      <c r="Z4208" s="8"/>
    </row>
    <row r="4209" spans="1:26" ht="15.75" customHeight="1">
      <c r="A4209" s="8"/>
      <c r="B4209" s="8"/>
      <c r="C4209" s="8"/>
      <c r="D4209" s="8"/>
      <c r="E4209" s="8"/>
      <c r="F4209" s="8"/>
      <c r="G4209" s="8"/>
      <c r="H4209" s="8"/>
      <c r="I4209" s="8"/>
      <c r="J4209" s="8"/>
      <c r="K4209" s="8"/>
      <c r="L4209" s="8"/>
      <c r="M4209" s="32"/>
      <c r="N4209" s="57" t="str">
        <f t="shared" si="17"/>
        <v/>
      </c>
      <c r="O4209" s="54">
        <f t="shared" ca="1" si="3"/>
        <v>45</v>
      </c>
      <c r="P4209" s="55">
        <f t="shared" ca="1" si="13"/>
        <v>1.3641185676198185E+31</v>
      </c>
      <c r="Q4209" s="56">
        <f t="shared" ca="1" si="14"/>
        <v>3.5467082758115275E+32</v>
      </c>
      <c r="R4209" s="57">
        <f t="shared" ca="1" si="15"/>
        <v>0</v>
      </c>
      <c r="S4209" s="8"/>
      <c r="T4209" s="8"/>
      <c r="U4209" s="8"/>
      <c r="V4209" s="8"/>
      <c r="W4209" s="8"/>
      <c r="X4209" s="8"/>
      <c r="Y4209" s="8"/>
      <c r="Z4209" s="8"/>
    </row>
    <row r="4210" spans="1:26" ht="15.75" customHeight="1">
      <c r="A4210" s="8"/>
      <c r="B4210" s="8"/>
      <c r="C4210" s="8"/>
      <c r="D4210" s="8"/>
      <c r="E4210" s="8"/>
      <c r="F4210" s="8"/>
      <c r="G4210" s="8"/>
      <c r="H4210" s="8"/>
      <c r="I4210" s="8"/>
      <c r="J4210" s="8"/>
      <c r="K4210" s="8"/>
      <c r="L4210" s="8"/>
      <c r="M4210" s="32"/>
      <c r="N4210" s="57" t="str">
        <f t="shared" si="17"/>
        <v/>
      </c>
      <c r="O4210" s="54">
        <f t="shared" ca="1" si="3"/>
        <v>96</v>
      </c>
      <c r="P4210" s="55">
        <f t="shared" ca="1" si="13"/>
        <v>-7.0934165516230552E+30</v>
      </c>
      <c r="Q4210" s="56">
        <f t="shared" ca="1" si="14"/>
        <v>3.4757741102952967E+32</v>
      </c>
      <c r="R4210" s="57">
        <f t="shared" ca="1" si="15"/>
        <v>1</v>
      </c>
      <c r="S4210" s="8"/>
      <c r="T4210" s="8"/>
      <c r="U4210" s="8"/>
      <c r="V4210" s="8"/>
      <c r="W4210" s="8"/>
      <c r="X4210" s="8"/>
      <c r="Y4210" s="8"/>
      <c r="Z4210" s="8"/>
    </row>
    <row r="4211" spans="1:26" ht="15.75" customHeight="1">
      <c r="A4211" s="8"/>
      <c r="B4211" s="8"/>
      <c r="C4211" s="8"/>
      <c r="D4211" s="8"/>
      <c r="E4211" s="8"/>
      <c r="F4211" s="8"/>
      <c r="G4211" s="8"/>
      <c r="H4211" s="8"/>
      <c r="I4211" s="8"/>
      <c r="J4211" s="8"/>
      <c r="K4211" s="8"/>
      <c r="L4211" s="8"/>
      <c r="M4211" s="32"/>
      <c r="N4211" s="57" t="str">
        <f t="shared" si="17"/>
        <v/>
      </c>
      <c r="O4211" s="54">
        <f t="shared" ca="1" si="3"/>
        <v>37</v>
      </c>
      <c r="P4211" s="55">
        <f t="shared" ca="1" si="13"/>
        <v>1.3903096441181187E+31</v>
      </c>
      <c r="Q4211" s="56">
        <f t="shared" ca="1" si="14"/>
        <v>3.6148050747071087E+32</v>
      </c>
      <c r="R4211" s="57">
        <f t="shared" ca="1" si="15"/>
        <v>0</v>
      </c>
      <c r="S4211" s="8"/>
      <c r="T4211" s="8"/>
      <c r="U4211" s="8"/>
      <c r="V4211" s="8"/>
      <c r="W4211" s="8"/>
      <c r="X4211" s="8"/>
      <c r="Y4211" s="8"/>
      <c r="Z4211" s="8"/>
    </row>
    <row r="4212" spans="1:26" ht="15.75" customHeight="1">
      <c r="A4212" s="8"/>
      <c r="B4212" s="8"/>
      <c r="C4212" s="8"/>
      <c r="D4212" s="8"/>
      <c r="E4212" s="8"/>
      <c r="F4212" s="8"/>
      <c r="G4212" s="8"/>
      <c r="H4212" s="8"/>
      <c r="I4212" s="8"/>
      <c r="J4212" s="8"/>
      <c r="K4212" s="8"/>
      <c r="L4212" s="8"/>
      <c r="M4212" s="32"/>
      <c r="N4212" s="57" t="str">
        <f t="shared" si="17"/>
        <v/>
      </c>
      <c r="O4212" s="54">
        <f t="shared" ca="1" si="3"/>
        <v>48</v>
      </c>
      <c r="P4212" s="55">
        <f t="shared" ca="1" si="13"/>
        <v>1.4459220298828435E+31</v>
      </c>
      <c r="Q4212" s="56">
        <f t="shared" ca="1" si="14"/>
        <v>3.7593972776953934E+32</v>
      </c>
      <c r="R4212" s="57">
        <f t="shared" ca="1" si="15"/>
        <v>0</v>
      </c>
      <c r="S4212" s="8"/>
      <c r="T4212" s="8"/>
      <c r="U4212" s="8"/>
      <c r="V4212" s="8"/>
      <c r="W4212" s="8"/>
      <c r="X4212" s="8"/>
      <c r="Y4212" s="8"/>
      <c r="Z4212" s="8"/>
    </row>
    <row r="4213" spans="1:26" ht="15.75" customHeight="1">
      <c r="A4213" s="8"/>
      <c r="B4213" s="8"/>
      <c r="C4213" s="8"/>
      <c r="D4213" s="8"/>
      <c r="E4213" s="8"/>
      <c r="F4213" s="8"/>
      <c r="G4213" s="8"/>
      <c r="H4213" s="8"/>
      <c r="I4213" s="8"/>
      <c r="J4213" s="8"/>
      <c r="K4213" s="8"/>
      <c r="L4213" s="8"/>
      <c r="M4213" s="32"/>
      <c r="N4213" s="57" t="str">
        <f t="shared" si="17"/>
        <v/>
      </c>
      <c r="O4213" s="54">
        <f t="shared" ca="1" si="3"/>
        <v>25</v>
      </c>
      <c r="P4213" s="55">
        <f t="shared" ca="1" si="13"/>
        <v>1.5037589110781574E+31</v>
      </c>
      <c r="Q4213" s="56">
        <f t="shared" ca="1" si="14"/>
        <v>3.9097731688032092E+32</v>
      </c>
      <c r="R4213" s="57">
        <f t="shared" ca="1" si="15"/>
        <v>0</v>
      </c>
      <c r="S4213" s="8"/>
      <c r="T4213" s="8"/>
      <c r="U4213" s="8"/>
      <c r="V4213" s="8"/>
      <c r="W4213" s="8"/>
      <c r="X4213" s="8"/>
      <c r="Y4213" s="8"/>
      <c r="Z4213" s="8"/>
    </row>
    <row r="4214" spans="1:26" ht="15.75" customHeight="1">
      <c r="A4214" s="8"/>
      <c r="B4214" s="8"/>
      <c r="C4214" s="8"/>
      <c r="D4214" s="8"/>
      <c r="E4214" s="8"/>
      <c r="F4214" s="8"/>
      <c r="G4214" s="8"/>
      <c r="H4214" s="8"/>
      <c r="I4214" s="8"/>
      <c r="J4214" s="8"/>
      <c r="K4214" s="8"/>
      <c r="L4214" s="8"/>
      <c r="M4214" s="32"/>
      <c r="N4214" s="57" t="str">
        <f t="shared" si="17"/>
        <v/>
      </c>
      <c r="O4214" s="54">
        <f t="shared" ca="1" si="3"/>
        <v>45</v>
      </c>
      <c r="P4214" s="55">
        <f t="shared" ca="1" si="13"/>
        <v>1.5639092675212838E+31</v>
      </c>
      <c r="Q4214" s="56">
        <f t="shared" ca="1" si="14"/>
        <v>4.0661640955553375E+32</v>
      </c>
      <c r="R4214" s="57">
        <f t="shared" ca="1" si="15"/>
        <v>0</v>
      </c>
      <c r="S4214" s="8"/>
      <c r="T4214" s="8"/>
      <c r="U4214" s="8"/>
      <c r="V4214" s="8"/>
      <c r="W4214" s="8"/>
      <c r="X4214" s="8"/>
      <c r="Y4214" s="8"/>
      <c r="Z4214" s="8"/>
    </row>
    <row r="4215" spans="1:26" ht="15.75" customHeight="1">
      <c r="A4215" s="8"/>
      <c r="B4215" s="8"/>
      <c r="C4215" s="8"/>
      <c r="D4215" s="8"/>
      <c r="E4215" s="8"/>
      <c r="F4215" s="8"/>
      <c r="G4215" s="8"/>
      <c r="H4215" s="8"/>
      <c r="I4215" s="8"/>
      <c r="J4215" s="8"/>
      <c r="K4215" s="8"/>
      <c r="L4215" s="8"/>
      <c r="M4215" s="32"/>
      <c r="N4215" s="57" t="str">
        <f t="shared" si="17"/>
        <v/>
      </c>
      <c r="O4215" s="54">
        <f t="shared" ca="1" si="3"/>
        <v>7</v>
      </c>
      <c r="P4215" s="55">
        <f t="shared" ca="1" si="13"/>
        <v>1.6264656382221349E+31</v>
      </c>
      <c r="Q4215" s="56">
        <f t="shared" ca="1" si="14"/>
        <v>4.2288106593775509E+32</v>
      </c>
      <c r="R4215" s="57">
        <f t="shared" ca="1" si="15"/>
        <v>0</v>
      </c>
      <c r="S4215" s="8"/>
      <c r="T4215" s="8"/>
      <c r="U4215" s="8"/>
      <c r="V4215" s="8"/>
      <c r="W4215" s="8"/>
      <c r="X4215" s="8"/>
      <c r="Y4215" s="8"/>
      <c r="Z4215" s="8"/>
    </row>
    <row r="4216" spans="1:26" ht="15.75" customHeight="1">
      <c r="A4216" s="8"/>
      <c r="B4216" s="8"/>
      <c r="C4216" s="8"/>
      <c r="D4216" s="8"/>
      <c r="E4216" s="8"/>
      <c r="F4216" s="8"/>
      <c r="G4216" s="8"/>
      <c r="H4216" s="8"/>
      <c r="I4216" s="8"/>
      <c r="J4216" s="8"/>
      <c r="K4216" s="8"/>
      <c r="L4216" s="8"/>
      <c r="M4216" s="32"/>
      <c r="N4216" s="57" t="str">
        <f t="shared" si="17"/>
        <v/>
      </c>
      <c r="O4216" s="54">
        <f t="shared" ca="1" si="3"/>
        <v>65</v>
      </c>
      <c r="P4216" s="55">
        <f t="shared" ca="1" si="13"/>
        <v>-8.4576213187551024E+30</v>
      </c>
      <c r="Q4216" s="56">
        <f t="shared" ca="1" si="14"/>
        <v>4.14423444619E+32</v>
      </c>
      <c r="R4216" s="57">
        <f t="shared" ca="1" si="15"/>
        <v>1</v>
      </c>
      <c r="S4216" s="8"/>
      <c r="T4216" s="8"/>
      <c r="U4216" s="8"/>
      <c r="V4216" s="8"/>
      <c r="W4216" s="8"/>
      <c r="X4216" s="8"/>
      <c r="Y4216" s="8"/>
      <c r="Z4216" s="8"/>
    </row>
    <row r="4217" spans="1:26" ht="15.75" customHeight="1">
      <c r="A4217" s="8"/>
      <c r="B4217" s="8"/>
      <c r="C4217" s="8"/>
      <c r="D4217" s="8"/>
      <c r="E4217" s="8"/>
      <c r="F4217" s="8"/>
      <c r="G4217" s="8"/>
      <c r="H4217" s="8"/>
      <c r="I4217" s="8"/>
      <c r="J4217" s="8"/>
      <c r="K4217" s="8"/>
      <c r="L4217" s="8"/>
      <c r="M4217" s="32"/>
      <c r="N4217" s="57" t="str">
        <f t="shared" si="17"/>
        <v/>
      </c>
      <c r="O4217" s="54">
        <f t="shared" ca="1" si="3"/>
        <v>40</v>
      </c>
      <c r="P4217" s="55">
        <f t="shared" ca="1" si="13"/>
        <v>1.6576937784760001E+31</v>
      </c>
      <c r="Q4217" s="56">
        <f t="shared" ca="1" si="14"/>
        <v>4.3100038240376E+32</v>
      </c>
      <c r="R4217" s="57">
        <f t="shared" ca="1" si="15"/>
        <v>0</v>
      </c>
      <c r="S4217" s="8"/>
      <c r="T4217" s="8"/>
      <c r="U4217" s="8"/>
      <c r="V4217" s="8"/>
      <c r="W4217" s="8"/>
      <c r="X4217" s="8"/>
      <c r="Y4217" s="8"/>
      <c r="Z4217" s="8"/>
    </row>
    <row r="4218" spans="1:26" ht="15.75" customHeight="1">
      <c r="A4218" s="8"/>
      <c r="B4218" s="8"/>
      <c r="C4218" s="8"/>
      <c r="D4218" s="8"/>
      <c r="E4218" s="8"/>
      <c r="F4218" s="8"/>
      <c r="G4218" s="8"/>
      <c r="H4218" s="8"/>
      <c r="I4218" s="8"/>
      <c r="J4218" s="8"/>
      <c r="K4218" s="8"/>
      <c r="L4218" s="8"/>
      <c r="M4218" s="32"/>
      <c r="N4218" s="57" t="str">
        <f t="shared" si="17"/>
        <v/>
      </c>
      <c r="O4218" s="54">
        <f t="shared" ca="1" si="3"/>
        <v>5</v>
      </c>
      <c r="P4218" s="55">
        <f t="shared" ca="1" si="13"/>
        <v>1.7240015296150399E+31</v>
      </c>
      <c r="Q4218" s="56">
        <f t="shared" ca="1" si="14"/>
        <v>4.4824039769991041E+32</v>
      </c>
      <c r="R4218" s="57">
        <f t="shared" ca="1" si="15"/>
        <v>0</v>
      </c>
      <c r="S4218" s="8"/>
      <c r="T4218" s="8"/>
      <c r="U4218" s="8"/>
      <c r="V4218" s="8"/>
      <c r="W4218" s="8"/>
      <c r="X4218" s="8"/>
      <c r="Y4218" s="8"/>
      <c r="Z4218" s="8"/>
    </row>
    <row r="4219" spans="1:26" ht="15.75" customHeight="1">
      <c r="A4219" s="8"/>
      <c r="B4219" s="8"/>
      <c r="C4219" s="8"/>
      <c r="D4219" s="8"/>
      <c r="E4219" s="8"/>
      <c r="F4219" s="8"/>
      <c r="G4219" s="8"/>
      <c r="H4219" s="8"/>
      <c r="I4219" s="8"/>
      <c r="J4219" s="8"/>
      <c r="K4219" s="8"/>
      <c r="L4219" s="8"/>
      <c r="M4219" s="32"/>
      <c r="N4219" s="57" t="str">
        <f t="shared" si="17"/>
        <v/>
      </c>
      <c r="O4219" s="54">
        <f t="shared" ca="1" si="3"/>
        <v>27</v>
      </c>
      <c r="P4219" s="55">
        <f t="shared" ca="1" si="13"/>
        <v>1.7929615907996417E+31</v>
      </c>
      <c r="Q4219" s="56">
        <f t="shared" ca="1" si="14"/>
        <v>4.6617001360790684E+32</v>
      </c>
      <c r="R4219" s="57">
        <f t="shared" ca="1" si="15"/>
        <v>0</v>
      </c>
      <c r="S4219" s="8"/>
      <c r="T4219" s="8"/>
      <c r="U4219" s="8"/>
      <c r="V4219" s="8"/>
      <c r="W4219" s="8"/>
      <c r="X4219" s="8"/>
      <c r="Y4219" s="8"/>
      <c r="Z4219" s="8"/>
    </row>
    <row r="4220" spans="1:26" ht="15.75" customHeight="1">
      <c r="A4220" s="8"/>
      <c r="B4220" s="8"/>
      <c r="C4220" s="8"/>
      <c r="D4220" s="8"/>
      <c r="E4220" s="8"/>
      <c r="F4220" s="8"/>
      <c r="G4220" s="8"/>
      <c r="H4220" s="8"/>
      <c r="I4220" s="8"/>
      <c r="J4220" s="8"/>
      <c r="K4220" s="8"/>
      <c r="L4220" s="8"/>
      <c r="M4220" s="32"/>
      <c r="N4220" s="57" t="str">
        <f t="shared" si="17"/>
        <v/>
      </c>
      <c r="O4220" s="54">
        <f t="shared" ca="1" si="3"/>
        <v>11</v>
      </c>
      <c r="P4220" s="55">
        <f t="shared" ca="1" si="13"/>
        <v>1.8646800544316275E+31</v>
      </c>
      <c r="Q4220" s="56">
        <f t="shared" ca="1" si="14"/>
        <v>4.8481681415222309E+32</v>
      </c>
      <c r="R4220" s="57">
        <f t="shared" ca="1" si="15"/>
        <v>0</v>
      </c>
      <c r="S4220" s="8"/>
      <c r="T4220" s="8"/>
      <c r="U4220" s="8"/>
      <c r="V4220" s="8"/>
      <c r="W4220" s="8"/>
      <c r="X4220" s="8"/>
      <c r="Y4220" s="8"/>
      <c r="Z4220" s="8"/>
    </row>
    <row r="4221" spans="1:26" ht="15.75" customHeight="1">
      <c r="A4221" s="8"/>
      <c r="B4221" s="8"/>
      <c r="C4221" s="8"/>
      <c r="D4221" s="8"/>
      <c r="E4221" s="8"/>
      <c r="F4221" s="8"/>
      <c r="G4221" s="8"/>
      <c r="H4221" s="8"/>
      <c r="I4221" s="8"/>
      <c r="J4221" s="8"/>
      <c r="K4221" s="8"/>
      <c r="L4221" s="8"/>
      <c r="M4221" s="32"/>
      <c r="N4221" s="57" t="str">
        <f t="shared" si="17"/>
        <v/>
      </c>
      <c r="O4221" s="54">
        <f t="shared" ca="1" si="3"/>
        <v>45</v>
      </c>
      <c r="P4221" s="55">
        <f t="shared" ca="1" si="13"/>
        <v>1.9392672566088923E+31</v>
      </c>
      <c r="Q4221" s="56">
        <f t="shared" ca="1" si="14"/>
        <v>5.0420948671831203E+32</v>
      </c>
      <c r="R4221" s="57">
        <f t="shared" ca="1" si="15"/>
        <v>0</v>
      </c>
      <c r="S4221" s="8"/>
      <c r="T4221" s="8"/>
      <c r="U4221" s="8"/>
      <c r="V4221" s="8"/>
      <c r="W4221" s="8"/>
      <c r="X4221" s="8"/>
      <c r="Y4221" s="8"/>
      <c r="Z4221" s="8"/>
    </row>
    <row r="4222" spans="1:26" ht="15.75" customHeight="1">
      <c r="A4222" s="8"/>
      <c r="B4222" s="8"/>
      <c r="C4222" s="8"/>
      <c r="D4222" s="8"/>
      <c r="E4222" s="8"/>
      <c r="F4222" s="8"/>
      <c r="G4222" s="8"/>
      <c r="H4222" s="8"/>
      <c r="I4222" s="8"/>
      <c r="J4222" s="8"/>
      <c r="K4222" s="8"/>
      <c r="L4222" s="8"/>
      <c r="M4222" s="32"/>
      <c r="N4222" s="57" t="str">
        <f t="shared" si="17"/>
        <v/>
      </c>
      <c r="O4222" s="54">
        <f t="shared" ca="1" si="3"/>
        <v>7</v>
      </c>
      <c r="P4222" s="55">
        <f t="shared" ca="1" si="13"/>
        <v>2.0168379468732481E+31</v>
      </c>
      <c r="Q4222" s="56">
        <f t="shared" ca="1" si="14"/>
        <v>5.2437786618704451E+32</v>
      </c>
      <c r="R4222" s="57">
        <f t="shared" ca="1" si="15"/>
        <v>0</v>
      </c>
      <c r="S4222" s="8"/>
      <c r="T4222" s="8"/>
      <c r="U4222" s="8"/>
      <c r="V4222" s="8"/>
      <c r="W4222" s="8"/>
      <c r="X4222" s="8"/>
      <c r="Y4222" s="8"/>
      <c r="Z4222" s="8"/>
    </row>
    <row r="4223" spans="1:26" ht="15.75" customHeight="1">
      <c r="A4223" s="8"/>
      <c r="B4223" s="8"/>
      <c r="C4223" s="8"/>
      <c r="D4223" s="8"/>
      <c r="E4223" s="8"/>
      <c r="F4223" s="8"/>
      <c r="G4223" s="8"/>
      <c r="H4223" s="8"/>
      <c r="I4223" s="8"/>
      <c r="J4223" s="8"/>
      <c r="K4223" s="8"/>
      <c r="L4223" s="8"/>
      <c r="M4223" s="32"/>
      <c r="N4223" s="57" t="str">
        <f t="shared" si="17"/>
        <v/>
      </c>
      <c r="O4223" s="54">
        <f t="shared" ca="1" si="3"/>
        <v>25</v>
      </c>
      <c r="P4223" s="55">
        <f t="shared" ca="1" si="13"/>
        <v>2.0975114647481779E+31</v>
      </c>
      <c r="Q4223" s="56">
        <f t="shared" ca="1" si="14"/>
        <v>5.4535298083452629E+32</v>
      </c>
      <c r="R4223" s="57">
        <f t="shared" ca="1" si="15"/>
        <v>0</v>
      </c>
      <c r="S4223" s="8"/>
      <c r="T4223" s="8"/>
      <c r="U4223" s="8"/>
      <c r="V4223" s="8"/>
      <c r="W4223" s="8"/>
      <c r="X4223" s="8"/>
      <c r="Y4223" s="8"/>
      <c r="Z4223" s="8"/>
    </row>
    <row r="4224" spans="1:26" ht="15.75" customHeight="1">
      <c r="A4224" s="8"/>
      <c r="B4224" s="8"/>
      <c r="C4224" s="8"/>
      <c r="D4224" s="8"/>
      <c r="E4224" s="8"/>
      <c r="F4224" s="8"/>
      <c r="G4224" s="8"/>
      <c r="H4224" s="8"/>
      <c r="I4224" s="8"/>
      <c r="J4224" s="8"/>
      <c r="K4224" s="8"/>
      <c r="L4224" s="8"/>
      <c r="M4224" s="32"/>
      <c r="N4224" s="57" t="str">
        <f t="shared" si="17"/>
        <v/>
      </c>
      <c r="O4224" s="54">
        <f t="shared" ca="1" si="3"/>
        <v>56</v>
      </c>
      <c r="P4224" s="55">
        <f t="shared" ca="1" si="13"/>
        <v>2.1814119233381054E+31</v>
      </c>
      <c r="Q4224" s="56">
        <f t="shared" ca="1" si="14"/>
        <v>5.6716710006790731E+32</v>
      </c>
      <c r="R4224" s="57">
        <f t="shared" ca="1" si="15"/>
        <v>0</v>
      </c>
      <c r="S4224" s="8"/>
      <c r="T4224" s="8"/>
      <c r="U4224" s="8"/>
      <c r="V4224" s="8"/>
      <c r="W4224" s="8"/>
      <c r="X4224" s="8"/>
      <c r="Y4224" s="8"/>
      <c r="Z4224" s="8"/>
    </row>
    <row r="4225" spans="1:26" ht="15.75" customHeight="1">
      <c r="A4225" s="8"/>
      <c r="B4225" s="8"/>
      <c r="C4225" s="8"/>
      <c r="D4225" s="8"/>
      <c r="E4225" s="8"/>
      <c r="F4225" s="8"/>
      <c r="G4225" s="8"/>
      <c r="H4225" s="8"/>
      <c r="I4225" s="8"/>
      <c r="J4225" s="8"/>
      <c r="K4225" s="8"/>
      <c r="L4225" s="8"/>
      <c r="M4225" s="32"/>
      <c r="N4225" s="57" t="str">
        <f t="shared" si="17"/>
        <v/>
      </c>
      <c r="O4225" s="54">
        <f t="shared" ca="1" si="3"/>
        <v>24</v>
      </c>
      <c r="P4225" s="55">
        <f t="shared" ca="1" si="13"/>
        <v>2.2686684002716292E+31</v>
      </c>
      <c r="Q4225" s="56">
        <f t="shared" ca="1" si="14"/>
        <v>5.8985378407062357E+32</v>
      </c>
      <c r="R4225" s="57">
        <f t="shared" ca="1" si="15"/>
        <v>0</v>
      </c>
      <c r="S4225" s="8"/>
      <c r="T4225" s="8"/>
      <c r="U4225" s="8"/>
      <c r="V4225" s="8"/>
      <c r="W4225" s="8"/>
      <c r="X4225" s="8"/>
      <c r="Y4225" s="8"/>
      <c r="Z4225" s="8"/>
    </row>
    <row r="4226" spans="1:26" ht="15.75" customHeight="1">
      <c r="A4226" s="8"/>
      <c r="B4226" s="8"/>
      <c r="C4226" s="8"/>
      <c r="D4226" s="8"/>
      <c r="E4226" s="8"/>
      <c r="F4226" s="8"/>
      <c r="G4226" s="8"/>
      <c r="H4226" s="8"/>
      <c r="I4226" s="8"/>
      <c r="J4226" s="8"/>
      <c r="K4226" s="8"/>
      <c r="L4226" s="8"/>
      <c r="M4226" s="32"/>
      <c r="N4226" s="57" t="str">
        <f t="shared" si="17"/>
        <v/>
      </c>
      <c r="O4226" s="54">
        <f t="shared" ca="1" si="3"/>
        <v>35</v>
      </c>
      <c r="P4226" s="55">
        <f t="shared" ca="1" si="13"/>
        <v>2.3594151362824945E+31</v>
      </c>
      <c r="Q4226" s="56">
        <f t="shared" ca="1" si="14"/>
        <v>6.1344793543344852E+32</v>
      </c>
      <c r="R4226" s="57">
        <f t="shared" ca="1" si="15"/>
        <v>0</v>
      </c>
      <c r="S4226" s="8"/>
      <c r="T4226" s="8"/>
      <c r="U4226" s="8"/>
      <c r="V4226" s="8"/>
      <c r="W4226" s="8"/>
      <c r="X4226" s="8"/>
      <c r="Y4226" s="8"/>
      <c r="Z4226" s="8"/>
    </row>
    <row r="4227" spans="1:26" ht="15.75" customHeight="1">
      <c r="A4227" s="8"/>
      <c r="B4227" s="8"/>
      <c r="C4227" s="8"/>
      <c r="D4227" s="8"/>
      <c r="E4227" s="8"/>
      <c r="F4227" s="8"/>
      <c r="G4227" s="8"/>
      <c r="H4227" s="8"/>
      <c r="I4227" s="8"/>
      <c r="J4227" s="8"/>
      <c r="K4227" s="8"/>
      <c r="L4227" s="8"/>
      <c r="M4227" s="32"/>
      <c r="N4227" s="57" t="str">
        <f t="shared" si="17"/>
        <v/>
      </c>
      <c r="O4227" s="54">
        <f t="shared" ca="1" si="3"/>
        <v>20</v>
      </c>
      <c r="P4227" s="55">
        <f t="shared" ca="1" si="13"/>
        <v>2.4537917417337942E+31</v>
      </c>
      <c r="Q4227" s="56">
        <f t="shared" ca="1" si="14"/>
        <v>6.3798585285078643E+32</v>
      </c>
      <c r="R4227" s="57">
        <f t="shared" ca="1" si="15"/>
        <v>0</v>
      </c>
      <c r="S4227" s="8"/>
      <c r="T4227" s="8"/>
      <c r="U4227" s="8"/>
      <c r="V4227" s="8"/>
      <c r="W4227" s="8"/>
      <c r="X4227" s="8"/>
      <c r="Y4227" s="8"/>
      <c r="Z4227" s="8"/>
    </row>
    <row r="4228" spans="1:26" ht="15.75" customHeight="1">
      <c r="A4228" s="8"/>
      <c r="B4228" s="8"/>
      <c r="C4228" s="8"/>
      <c r="D4228" s="8"/>
      <c r="E4228" s="8"/>
      <c r="F4228" s="8"/>
      <c r="G4228" s="8"/>
      <c r="H4228" s="8"/>
      <c r="I4228" s="8"/>
      <c r="J4228" s="8"/>
      <c r="K4228" s="8"/>
      <c r="L4228" s="8"/>
      <c r="M4228" s="32"/>
      <c r="N4228" s="57" t="str">
        <f t="shared" si="17"/>
        <v/>
      </c>
      <c r="O4228" s="54">
        <f t="shared" ca="1" si="3"/>
        <v>26</v>
      </c>
      <c r="P4228" s="55">
        <f t="shared" ca="1" si="13"/>
        <v>2.5519434114031456E+31</v>
      </c>
      <c r="Q4228" s="56">
        <f t="shared" ca="1" si="14"/>
        <v>6.6350528696481788E+32</v>
      </c>
      <c r="R4228" s="57">
        <f t="shared" ca="1" si="15"/>
        <v>0</v>
      </c>
      <c r="S4228" s="8"/>
      <c r="T4228" s="8"/>
      <c r="U4228" s="8"/>
      <c r="V4228" s="8"/>
      <c r="W4228" s="8"/>
      <c r="X4228" s="8"/>
      <c r="Y4228" s="8"/>
      <c r="Z4228" s="8"/>
    </row>
    <row r="4229" spans="1:26" ht="15.75" customHeight="1">
      <c r="A4229" s="8"/>
      <c r="B4229" s="8"/>
      <c r="C4229" s="8"/>
      <c r="D4229" s="8"/>
      <c r="E4229" s="8"/>
      <c r="F4229" s="8"/>
      <c r="G4229" s="8"/>
      <c r="H4229" s="8"/>
      <c r="I4229" s="8"/>
      <c r="J4229" s="8"/>
      <c r="K4229" s="8"/>
      <c r="L4229" s="8"/>
      <c r="M4229" s="32"/>
      <c r="N4229" s="57" t="str">
        <f t="shared" si="17"/>
        <v/>
      </c>
      <c r="O4229" s="54">
        <f t="shared" ca="1" si="3"/>
        <v>67</v>
      </c>
      <c r="P4229" s="55">
        <f t="shared" ca="1" si="13"/>
        <v>-1.3270105739296359E+31</v>
      </c>
      <c r="Q4229" s="56">
        <f t="shared" ca="1" si="14"/>
        <v>6.502351812255215E+32</v>
      </c>
      <c r="R4229" s="57">
        <f t="shared" ca="1" si="15"/>
        <v>1</v>
      </c>
      <c r="S4229" s="8"/>
      <c r="T4229" s="8"/>
      <c r="U4229" s="8"/>
      <c r="V4229" s="8"/>
      <c r="W4229" s="8"/>
      <c r="X4229" s="8"/>
      <c r="Y4229" s="8"/>
      <c r="Z4229" s="8"/>
    </row>
    <row r="4230" spans="1:26" ht="15.75" customHeight="1">
      <c r="A4230" s="8"/>
      <c r="B4230" s="8"/>
      <c r="C4230" s="8"/>
      <c r="D4230" s="8"/>
      <c r="E4230" s="8"/>
      <c r="F4230" s="8"/>
      <c r="G4230" s="8"/>
      <c r="H4230" s="8"/>
      <c r="I4230" s="8"/>
      <c r="J4230" s="8"/>
      <c r="K4230" s="8"/>
      <c r="L4230" s="8"/>
      <c r="M4230" s="32"/>
      <c r="N4230" s="57" t="str">
        <f t="shared" si="17"/>
        <v/>
      </c>
      <c r="O4230" s="54">
        <f t="shared" ca="1" si="3"/>
        <v>6</v>
      </c>
      <c r="P4230" s="55">
        <f t="shared" ca="1" si="13"/>
        <v>2.6009407249020859E+31</v>
      </c>
      <c r="Q4230" s="56">
        <f t="shared" ca="1" si="14"/>
        <v>6.7624458847454231E+32</v>
      </c>
      <c r="R4230" s="57">
        <f t="shared" ca="1" si="15"/>
        <v>0</v>
      </c>
      <c r="S4230" s="8"/>
      <c r="T4230" s="8"/>
      <c r="U4230" s="8"/>
      <c r="V4230" s="8"/>
      <c r="W4230" s="8"/>
      <c r="X4230" s="8"/>
      <c r="Y4230" s="8"/>
      <c r="Z4230" s="8"/>
    </row>
    <row r="4231" spans="1:26" ht="15.75" customHeight="1">
      <c r="A4231" s="8"/>
      <c r="B4231" s="8"/>
      <c r="C4231" s="8"/>
      <c r="D4231" s="8"/>
      <c r="E4231" s="8"/>
      <c r="F4231" s="8"/>
      <c r="G4231" s="8"/>
      <c r="H4231" s="8"/>
      <c r="I4231" s="8"/>
      <c r="J4231" s="8"/>
      <c r="K4231" s="8"/>
      <c r="L4231" s="8"/>
      <c r="M4231" s="32"/>
      <c r="N4231" s="57" t="str">
        <f t="shared" si="17"/>
        <v/>
      </c>
      <c r="O4231" s="54">
        <f t="shared" ca="1" si="3"/>
        <v>76</v>
      </c>
      <c r="P4231" s="55">
        <f t="shared" ca="1" si="13"/>
        <v>-1.3524891769490846E+31</v>
      </c>
      <c r="Q4231" s="56">
        <f t="shared" ca="1" si="14"/>
        <v>6.6271969670505148E+32</v>
      </c>
      <c r="R4231" s="57">
        <f t="shared" ca="1" si="15"/>
        <v>1</v>
      </c>
      <c r="S4231" s="8"/>
      <c r="T4231" s="8"/>
      <c r="U4231" s="8"/>
      <c r="V4231" s="8"/>
      <c r="W4231" s="8"/>
      <c r="X4231" s="8"/>
      <c r="Y4231" s="8"/>
      <c r="Z4231" s="8"/>
    </row>
    <row r="4232" spans="1:26" ht="15.75" customHeight="1">
      <c r="A4232" s="8"/>
      <c r="B4232" s="8"/>
      <c r="C4232" s="8"/>
      <c r="D4232" s="8"/>
      <c r="E4232" s="8"/>
      <c r="F4232" s="8"/>
      <c r="G4232" s="8"/>
      <c r="H4232" s="8"/>
      <c r="I4232" s="8"/>
      <c r="J4232" s="8"/>
      <c r="K4232" s="8"/>
      <c r="L4232" s="8"/>
      <c r="M4232" s="32"/>
      <c r="N4232" s="57" t="str">
        <f t="shared" si="17"/>
        <v/>
      </c>
      <c r="O4232" s="54">
        <f t="shared" ca="1" si="3"/>
        <v>41</v>
      </c>
      <c r="P4232" s="55">
        <f t="shared" ca="1" si="13"/>
        <v>2.6508787868202059E+31</v>
      </c>
      <c r="Q4232" s="56">
        <f t="shared" ca="1" si="14"/>
        <v>6.8922848457325351E+32</v>
      </c>
      <c r="R4232" s="57">
        <f t="shared" ca="1" si="15"/>
        <v>0</v>
      </c>
      <c r="S4232" s="8"/>
      <c r="T4232" s="8"/>
      <c r="U4232" s="8"/>
      <c r="V4232" s="8"/>
      <c r="W4232" s="8"/>
      <c r="X4232" s="8"/>
      <c r="Y4232" s="8"/>
      <c r="Z4232" s="8"/>
    </row>
    <row r="4233" spans="1:26" ht="15.75" customHeight="1">
      <c r="A4233" s="8"/>
      <c r="B4233" s="8"/>
      <c r="C4233" s="8"/>
      <c r="D4233" s="8"/>
      <c r="E4233" s="8"/>
      <c r="F4233" s="8"/>
      <c r="G4233" s="8"/>
      <c r="H4233" s="8"/>
      <c r="I4233" s="8"/>
      <c r="J4233" s="8"/>
      <c r="K4233" s="8"/>
      <c r="L4233" s="8"/>
      <c r="M4233" s="32"/>
      <c r="N4233" s="57" t="str">
        <f t="shared" si="17"/>
        <v/>
      </c>
      <c r="O4233" s="54">
        <f t="shared" ca="1" si="3"/>
        <v>48</v>
      </c>
      <c r="P4233" s="55">
        <f t="shared" ca="1" si="13"/>
        <v>2.7569139382930143E+31</v>
      </c>
      <c r="Q4233" s="56">
        <f t="shared" ca="1" si="14"/>
        <v>7.1679762395618371E+32</v>
      </c>
      <c r="R4233" s="57">
        <f t="shared" ca="1" si="15"/>
        <v>0</v>
      </c>
      <c r="S4233" s="8"/>
      <c r="T4233" s="8"/>
      <c r="U4233" s="8"/>
      <c r="V4233" s="8"/>
      <c r="W4233" s="8"/>
      <c r="X4233" s="8"/>
      <c r="Y4233" s="8"/>
      <c r="Z4233" s="8"/>
    </row>
    <row r="4234" spans="1:26" ht="15.75" customHeight="1">
      <c r="A4234" s="8"/>
      <c r="B4234" s="8"/>
      <c r="C4234" s="8"/>
      <c r="D4234" s="8"/>
      <c r="E4234" s="8"/>
      <c r="F4234" s="8"/>
      <c r="G4234" s="8"/>
      <c r="H4234" s="8"/>
      <c r="I4234" s="8"/>
      <c r="J4234" s="8"/>
      <c r="K4234" s="8"/>
      <c r="L4234" s="8"/>
      <c r="M4234" s="32"/>
      <c r="N4234" s="57" t="str">
        <f t="shared" si="17"/>
        <v/>
      </c>
      <c r="O4234" s="54">
        <f t="shared" ca="1" si="3"/>
        <v>87</v>
      </c>
      <c r="P4234" s="55">
        <f t="shared" ca="1" si="13"/>
        <v>-1.4335952479123675E+31</v>
      </c>
      <c r="Q4234" s="56">
        <f t="shared" ca="1" si="14"/>
        <v>7.0246167147706003E+32</v>
      </c>
      <c r="R4234" s="57">
        <f t="shared" ca="1" si="15"/>
        <v>1</v>
      </c>
      <c r="S4234" s="8"/>
      <c r="T4234" s="8"/>
      <c r="U4234" s="8"/>
      <c r="V4234" s="8"/>
      <c r="W4234" s="8"/>
      <c r="X4234" s="8"/>
      <c r="Y4234" s="8"/>
      <c r="Z4234" s="8"/>
    </row>
    <row r="4235" spans="1:26" ht="15.75" customHeight="1">
      <c r="A4235" s="8"/>
      <c r="B4235" s="8"/>
      <c r="C4235" s="8"/>
      <c r="D4235" s="8"/>
      <c r="E4235" s="8"/>
      <c r="F4235" s="8"/>
      <c r="G4235" s="8"/>
      <c r="H4235" s="8"/>
      <c r="I4235" s="8"/>
      <c r="J4235" s="8"/>
      <c r="K4235" s="8"/>
      <c r="L4235" s="8"/>
      <c r="M4235" s="32"/>
      <c r="N4235" s="57" t="str">
        <f t="shared" si="17"/>
        <v/>
      </c>
      <c r="O4235" s="54">
        <f t="shared" ca="1" si="3"/>
        <v>57</v>
      </c>
      <c r="P4235" s="55">
        <f t="shared" ca="1" si="13"/>
        <v>2.8098466859082401E+31</v>
      </c>
      <c r="Q4235" s="56">
        <f t="shared" ca="1" si="14"/>
        <v>7.3056013833614241E+32</v>
      </c>
      <c r="R4235" s="57">
        <f t="shared" ca="1" si="15"/>
        <v>0</v>
      </c>
      <c r="S4235" s="8"/>
      <c r="T4235" s="8"/>
      <c r="U4235" s="8"/>
      <c r="V4235" s="8"/>
      <c r="W4235" s="8"/>
      <c r="X4235" s="8"/>
      <c r="Y4235" s="8"/>
      <c r="Z4235" s="8"/>
    </row>
    <row r="4236" spans="1:26" ht="15.75" customHeight="1">
      <c r="A4236" s="8"/>
      <c r="B4236" s="8"/>
      <c r="C4236" s="8"/>
      <c r="D4236" s="8"/>
      <c r="E4236" s="8"/>
      <c r="F4236" s="8"/>
      <c r="G4236" s="8"/>
      <c r="H4236" s="8"/>
      <c r="I4236" s="8"/>
      <c r="J4236" s="8"/>
      <c r="K4236" s="8"/>
      <c r="L4236" s="8"/>
      <c r="M4236" s="32"/>
      <c r="N4236" s="57" t="str">
        <f t="shared" si="17"/>
        <v/>
      </c>
      <c r="O4236" s="54">
        <f t="shared" ca="1" si="3"/>
        <v>52</v>
      </c>
      <c r="P4236" s="55">
        <f t="shared" ca="1" si="13"/>
        <v>2.9222405533445699E+31</v>
      </c>
      <c r="Q4236" s="56">
        <f t="shared" ca="1" si="14"/>
        <v>7.5978254386958807E+32</v>
      </c>
      <c r="R4236" s="57">
        <f t="shared" ca="1" si="15"/>
        <v>0</v>
      </c>
      <c r="S4236" s="8"/>
      <c r="T4236" s="8"/>
      <c r="U4236" s="8"/>
      <c r="V4236" s="8"/>
      <c r="W4236" s="8"/>
      <c r="X4236" s="8"/>
      <c r="Y4236" s="8"/>
      <c r="Z4236" s="8"/>
    </row>
    <row r="4237" spans="1:26" ht="15.75" customHeight="1">
      <c r="A4237" s="8"/>
      <c r="B4237" s="8"/>
      <c r="C4237" s="8"/>
      <c r="D4237" s="8"/>
      <c r="E4237" s="8"/>
      <c r="F4237" s="8"/>
      <c r="G4237" s="8"/>
      <c r="H4237" s="8"/>
      <c r="I4237" s="8"/>
      <c r="J4237" s="8"/>
      <c r="K4237" s="8"/>
      <c r="L4237" s="8"/>
      <c r="M4237" s="32"/>
      <c r="N4237" s="57" t="str">
        <f t="shared" si="17"/>
        <v/>
      </c>
      <c r="O4237" s="54">
        <f t="shared" ca="1" si="3"/>
        <v>10</v>
      </c>
      <c r="P4237" s="55">
        <f t="shared" ca="1" si="13"/>
        <v>3.0391301754783523E+31</v>
      </c>
      <c r="Q4237" s="56">
        <f t="shared" ca="1" si="14"/>
        <v>7.9017384562437153E+32</v>
      </c>
      <c r="R4237" s="57">
        <f t="shared" ca="1" si="15"/>
        <v>0</v>
      </c>
      <c r="S4237" s="8"/>
      <c r="T4237" s="8"/>
      <c r="U4237" s="8"/>
      <c r="V4237" s="8"/>
      <c r="W4237" s="8"/>
      <c r="X4237" s="8"/>
      <c r="Y4237" s="8"/>
      <c r="Z4237" s="8"/>
    </row>
    <row r="4238" spans="1:26" ht="15.75" customHeight="1">
      <c r="A4238" s="8"/>
      <c r="B4238" s="8"/>
      <c r="C4238" s="8"/>
      <c r="D4238" s="8"/>
      <c r="E4238" s="8"/>
      <c r="F4238" s="8"/>
      <c r="G4238" s="8"/>
      <c r="H4238" s="8"/>
      <c r="I4238" s="8"/>
      <c r="J4238" s="8"/>
      <c r="K4238" s="8"/>
      <c r="L4238" s="8"/>
      <c r="M4238" s="32"/>
      <c r="N4238" s="57" t="str">
        <f t="shared" si="17"/>
        <v/>
      </c>
      <c r="O4238" s="54">
        <f t="shared" ca="1" si="3"/>
        <v>56</v>
      </c>
      <c r="P4238" s="55">
        <f t="shared" ca="1" si="13"/>
        <v>3.160695382497486E+31</v>
      </c>
      <c r="Q4238" s="56">
        <f t="shared" ca="1" si="14"/>
        <v>8.2178079944934635E+32</v>
      </c>
      <c r="R4238" s="57">
        <f t="shared" ca="1" si="15"/>
        <v>0</v>
      </c>
      <c r="S4238" s="8"/>
      <c r="T4238" s="8"/>
      <c r="U4238" s="8"/>
      <c r="V4238" s="8"/>
      <c r="W4238" s="8"/>
      <c r="X4238" s="8"/>
      <c r="Y4238" s="8"/>
      <c r="Z4238" s="8"/>
    </row>
    <row r="4239" spans="1:26" ht="15.75" customHeight="1">
      <c r="A4239" s="8"/>
      <c r="B4239" s="8"/>
      <c r="C4239" s="8"/>
      <c r="D4239" s="8"/>
      <c r="E4239" s="8"/>
      <c r="F4239" s="8"/>
      <c r="G4239" s="8"/>
      <c r="H4239" s="8"/>
      <c r="I4239" s="8"/>
      <c r="J4239" s="8"/>
      <c r="K4239" s="8"/>
      <c r="L4239" s="8"/>
      <c r="M4239" s="32"/>
      <c r="N4239" s="57" t="str">
        <f t="shared" si="17"/>
        <v/>
      </c>
      <c r="O4239" s="54">
        <f t="shared" ca="1" si="3"/>
        <v>52</v>
      </c>
      <c r="P4239" s="55">
        <f t="shared" ca="1" si="13"/>
        <v>3.2871231977973855E+31</v>
      </c>
      <c r="Q4239" s="56">
        <f t="shared" ca="1" si="14"/>
        <v>8.5465203142732019E+32</v>
      </c>
      <c r="R4239" s="57">
        <f t="shared" ca="1" si="15"/>
        <v>0</v>
      </c>
      <c r="S4239" s="8"/>
      <c r="T4239" s="8"/>
      <c r="U4239" s="8"/>
      <c r="V4239" s="8"/>
      <c r="W4239" s="8"/>
      <c r="X4239" s="8"/>
      <c r="Y4239" s="8"/>
      <c r="Z4239" s="8"/>
    </row>
    <row r="4240" spans="1:26" ht="15.75" customHeight="1">
      <c r="A4240" s="8"/>
      <c r="B4240" s="8"/>
      <c r="C4240" s="8"/>
      <c r="D4240" s="8"/>
      <c r="E4240" s="8"/>
      <c r="F4240" s="8"/>
      <c r="G4240" s="8"/>
      <c r="H4240" s="8"/>
      <c r="I4240" s="8"/>
      <c r="J4240" s="8"/>
      <c r="K4240" s="8"/>
      <c r="L4240" s="8"/>
      <c r="M4240" s="32"/>
      <c r="N4240" s="57" t="str">
        <f t="shared" si="17"/>
        <v/>
      </c>
      <c r="O4240" s="54">
        <f t="shared" ca="1" si="3"/>
        <v>73</v>
      </c>
      <c r="P4240" s="55">
        <f t="shared" ca="1" si="13"/>
        <v>-1.7093040628546404E+31</v>
      </c>
      <c r="Q4240" s="56">
        <f t="shared" ca="1" si="14"/>
        <v>8.3755899079877381E+32</v>
      </c>
      <c r="R4240" s="57">
        <f t="shared" ca="1" si="15"/>
        <v>1</v>
      </c>
      <c r="S4240" s="8"/>
      <c r="T4240" s="8"/>
      <c r="U4240" s="8"/>
      <c r="V4240" s="8"/>
      <c r="W4240" s="8"/>
      <c r="X4240" s="8"/>
      <c r="Y4240" s="8"/>
      <c r="Z4240" s="8"/>
    </row>
    <row r="4241" spans="1:26" ht="15.75" customHeight="1">
      <c r="A4241" s="8"/>
      <c r="B4241" s="8"/>
      <c r="C4241" s="8"/>
      <c r="D4241" s="8"/>
      <c r="E4241" s="8"/>
      <c r="F4241" s="8"/>
      <c r="G4241" s="8"/>
      <c r="H4241" s="8"/>
      <c r="I4241" s="8"/>
      <c r="J4241" s="8"/>
      <c r="K4241" s="8"/>
      <c r="L4241" s="8"/>
      <c r="M4241" s="32"/>
      <c r="N4241" s="57" t="str">
        <f t="shared" si="17"/>
        <v/>
      </c>
      <c r="O4241" s="54">
        <f t="shared" ca="1" si="3"/>
        <v>78</v>
      </c>
      <c r="P4241" s="55">
        <f t="shared" ca="1" si="13"/>
        <v>-1.6751179815975477E+31</v>
      </c>
      <c r="Q4241" s="56">
        <f t="shared" ca="1" si="14"/>
        <v>8.2080781098279834E+32</v>
      </c>
      <c r="R4241" s="57">
        <f t="shared" ca="1" si="15"/>
        <v>2</v>
      </c>
      <c r="S4241" s="8"/>
      <c r="T4241" s="8"/>
      <c r="U4241" s="8"/>
      <c r="V4241" s="8"/>
      <c r="W4241" s="8"/>
      <c r="X4241" s="8"/>
      <c r="Y4241" s="8"/>
      <c r="Z4241" s="8"/>
    </row>
    <row r="4242" spans="1:26" ht="15.75" customHeight="1">
      <c r="A4242" s="8"/>
      <c r="B4242" s="8"/>
      <c r="C4242" s="8"/>
      <c r="D4242" s="8"/>
      <c r="E4242" s="8"/>
      <c r="F4242" s="8"/>
      <c r="G4242" s="8"/>
      <c r="H4242" s="8"/>
      <c r="I4242" s="8"/>
      <c r="J4242" s="8"/>
      <c r="K4242" s="8"/>
      <c r="L4242" s="8"/>
      <c r="M4242" s="32"/>
      <c r="N4242" s="57" t="str">
        <f t="shared" si="17"/>
        <v/>
      </c>
      <c r="O4242" s="54">
        <f t="shared" ca="1" si="3"/>
        <v>62</v>
      </c>
      <c r="P4242" s="55">
        <f t="shared" ca="1" si="13"/>
        <v>-1.6416156219655966E+31</v>
      </c>
      <c r="Q4242" s="56">
        <f t="shared" ca="1" si="14"/>
        <v>8.0439165476314231E+32</v>
      </c>
      <c r="R4242" s="57">
        <f t="shared" ca="1" si="15"/>
        <v>3</v>
      </c>
      <c r="S4242" s="8"/>
      <c r="T4242" s="8"/>
      <c r="U4242" s="8"/>
      <c r="V4242" s="8"/>
      <c r="W4242" s="8"/>
      <c r="X4242" s="8"/>
      <c r="Y4242" s="8"/>
      <c r="Z4242" s="8"/>
    </row>
    <row r="4243" spans="1:26" ht="15.75" customHeight="1">
      <c r="A4243" s="8"/>
      <c r="B4243" s="8"/>
      <c r="C4243" s="8"/>
      <c r="D4243" s="8"/>
      <c r="E4243" s="8"/>
      <c r="F4243" s="8"/>
      <c r="G4243" s="8"/>
      <c r="H4243" s="8"/>
      <c r="I4243" s="8"/>
      <c r="J4243" s="8"/>
      <c r="K4243" s="8"/>
      <c r="L4243" s="8"/>
      <c r="M4243" s="32"/>
      <c r="N4243" s="57" t="str">
        <f t="shared" si="17"/>
        <v/>
      </c>
      <c r="O4243" s="54">
        <f t="shared" ca="1" si="3"/>
        <v>80</v>
      </c>
      <c r="P4243" s="55">
        <f t="shared" ca="1" si="13"/>
        <v>-1.6087833095262847E+31</v>
      </c>
      <c r="Q4243" s="56">
        <f t="shared" ca="1" si="14"/>
        <v>7.8830382166787951E+32</v>
      </c>
      <c r="R4243" s="57">
        <f t="shared" ca="1" si="15"/>
        <v>4</v>
      </c>
      <c r="S4243" s="8"/>
      <c r="T4243" s="8"/>
      <c r="U4243" s="8"/>
      <c r="V4243" s="8"/>
      <c r="W4243" s="8"/>
      <c r="X4243" s="8"/>
      <c r="Y4243" s="8"/>
      <c r="Z4243" s="8"/>
    </row>
    <row r="4244" spans="1:26" ht="15.75" customHeight="1">
      <c r="A4244" s="8"/>
      <c r="B4244" s="8"/>
      <c r="C4244" s="8"/>
      <c r="D4244" s="8"/>
      <c r="E4244" s="8"/>
      <c r="F4244" s="8"/>
      <c r="G4244" s="8"/>
      <c r="H4244" s="8"/>
      <c r="I4244" s="8"/>
      <c r="J4244" s="8"/>
      <c r="K4244" s="8"/>
      <c r="L4244" s="8"/>
      <c r="M4244" s="32"/>
      <c r="N4244" s="57" t="str">
        <f t="shared" si="17"/>
        <v/>
      </c>
      <c r="O4244" s="54">
        <f t="shared" ca="1" si="3"/>
        <v>89</v>
      </c>
      <c r="P4244" s="55">
        <f t="shared" ca="1" si="13"/>
        <v>-1.5766076433357591E+31</v>
      </c>
      <c r="Q4244" s="56">
        <f t="shared" ca="1" si="14"/>
        <v>7.7253774523452197E+32</v>
      </c>
      <c r="R4244" s="57">
        <f t="shared" ca="1" si="15"/>
        <v>5</v>
      </c>
      <c r="S4244" s="8"/>
      <c r="T4244" s="8"/>
      <c r="U4244" s="8"/>
      <c r="V4244" s="8"/>
      <c r="W4244" s="8"/>
      <c r="X4244" s="8"/>
      <c r="Y4244" s="8"/>
      <c r="Z4244" s="8"/>
    </row>
    <row r="4245" spans="1:26" ht="15.75" customHeight="1">
      <c r="A4245" s="8"/>
      <c r="B4245" s="8"/>
      <c r="C4245" s="8"/>
      <c r="D4245" s="8"/>
      <c r="E4245" s="8"/>
      <c r="F4245" s="8"/>
      <c r="G4245" s="8"/>
      <c r="H4245" s="8"/>
      <c r="I4245" s="8"/>
      <c r="J4245" s="8"/>
      <c r="K4245" s="8"/>
      <c r="L4245" s="8"/>
      <c r="M4245" s="32"/>
      <c r="N4245" s="57" t="str">
        <f t="shared" si="17"/>
        <v/>
      </c>
      <c r="O4245" s="54">
        <f t="shared" ca="1" si="3"/>
        <v>23</v>
      </c>
      <c r="P4245" s="55">
        <f t="shared" ca="1" si="13"/>
        <v>3.090150980938088E+31</v>
      </c>
      <c r="Q4245" s="56">
        <f t="shared" ca="1" si="14"/>
        <v>8.034392550439028E+32</v>
      </c>
      <c r="R4245" s="57">
        <f t="shared" ca="1" si="15"/>
        <v>0</v>
      </c>
      <c r="S4245" s="8"/>
      <c r="T4245" s="8"/>
      <c r="U4245" s="8"/>
      <c r="V4245" s="8"/>
      <c r="W4245" s="8"/>
      <c r="X4245" s="8"/>
      <c r="Y4245" s="8"/>
      <c r="Z4245" s="8"/>
    </row>
    <row r="4246" spans="1:26" ht="15.75" customHeight="1">
      <c r="A4246" s="8"/>
      <c r="B4246" s="8"/>
      <c r="C4246" s="8"/>
      <c r="D4246" s="8"/>
      <c r="E4246" s="8"/>
      <c r="F4246" s="8"/>
      <c r="G4246" s="8"/>
      <c r="H4246" s="8"/>
      <c r="I4246" s="8"/>
      <c r="J4246" s="8"/>
      <c r="K4246" s="8"/>
      <c r="L4246" s="8"/>
      <c r="M4246" s="32"/>
      <c r="N4246" s="57" t="str">
        <f t="shared" si="17"/>
        <v/>
      </c>
      <c r="O4246" s="54">
        <f t="shared" ca="1" si="3"/>
        <v>30</v>
      </c>
      <c r="P4246" s="55">
        <f t="shared" ca="1" si="13"/>
        <v>3.2137570201756114E+31</v>
      </c>
      <c r="Q4246" s="56">
        <f t="shared" ca="1" si="14"/>
        <v>8.355768252456589E+32</v>
      </c>
      <c r="R4246" s="57">
        <f t="shared" ca="1" si="15"/>
        <v>0</v>
      </c>
      <c r="S4246" s="8"/>
      <c r="T4246" s="8"/>
      <c r="U4246" s="8"/>
      <c r="V4246" s="8"/>
      <c r="W4246" s="8"/>
      <c r="X4246" s="8"/>
      <c r="Y4246" s="8"/>
      <c r="Z4246" s="8"/>
    </row>
    <row r="4247" spans="1:26" ht="15.75" customHeight="1">
      <c r="A4247" s="8"/>
      <c r="B4247" s="8"/>
      <c r="C4247" s="8"/>
      <c r="D4247" s="8"/>
      <c r="E4247" s="8"/>
      <c r="F4247" s="8"/>
      <c r="G4247" s="8"/>
      <c r="H4247" s="8"/>
      <c r="I4247" s="8"/>
      <c r="J4247" s="8"/>
      <c r="K4247" s="8"/>
      <c r="L4247" s="8"/>
      <c r="M4247" s="32"/>
      <c r="N4247" s="57" t="str">
        <f t="shared" si="17"/>
        <v/>
      </c>
      <c r="O4247" s="54">
        <f t="shared" ca="1" si="3"/>
        <v>89</v>
      </c>
      <c r="P4247" s="55">
        <f t="shared" ca="1" si="13"/>
        <v>-1.6711536504913177E+31</v>
      </c>
      <c r="Q4247" s="56">
        <f t="shared" ca="1" si="14"/>
        <v>8.1886528874074574E+32</v>
      </c>
      <c r="R4247" s="57">
        <f t="shared" ca="1" si="15"/>
        <v>1</v>
      </c>
      <c r="S4247" s="8"/>
      <c r="T4247" s="8"/>
      <c r="U4247" s="8"/>
      <c r="V4247" s="8"/>
      <c r="W4247" s="8"/>
      <c r="X4247" s="8"/>
      <c r="Y4247" s="8"/>
      <c r="Z4247" s="8"/>
    </row>
    <row r="4248" spans="1:26" ht="15.75" customHeight="1">
      <c r="A4248" s="8"/>
      <c r="B4248" s="8"/>
      <c r="C4248" s="8"/>
      <c r="D4248" s="8"/>
      <c r="E4248" s="8"/>
      <c r="F4248" s="8"/>
      <c r="G4248" s="8"/>
      <c r="H4248" s="8"/>
      <c r="I4248" s="8"/>
      <c r="J4248" s="8"/>
      <c r="K4248" s="8"/>
      <c r="L4248" s="8"/>
      <c r="M4248" s="32"/>
      <c r="N4248" s="57" t="str">
        <f t="shared" si="17"/>
        <v/>
      </c>
      <c r="O4248" s="54">
        <f t="shared" ca="1" si="3"/>
        <v>99</v>
      </c>
      <c r="P4248" s="55">
        <f t="shared" ca="1" si="13"/>
        <v>-1.6377305774814915E+31</v>
      </c>
      <c r="Q4248" s="56">
        <f t="shared" ca="1" si="14"/>
        <v>8.0248798296593081E+32</v>
      </c>
      <c r="R4248" s="57">
        <f t="shared" ca="1" si="15"/>
        <v>2</v>
      </c>
      <c r="S4248" s="8"/>
      <c r="T4248" s="8"/>
      <c r="U4248" s="8"/>
      <c r="V4248" s="8"/>
      <c r="W4248" s="8"/>
      <c r="X4248" s="8"/>
      <c r="Y4248" s="8"/>
      <c r="Z4248" s="8"/>
    </row>
    <row r="4249" spans="1:26" ht="15.75" customHeight="1">
      <c r="A4249" s="8"/>
      <c r="B4249" s="8"/>
      <c r="C4249" s="8"/>
      <c r="D4249" s="8"/>
      <c r="E4249" s="8"/>
      <c r="F4249" s="8"/>
      <c r="G4249" s="8"/>
      <c r="H4249" s="8"/>
      <c r="I4249" s="8"/>
      <c r="J4249" s="8"/>
      <c r="K4249" s="8"/>
      <c r="L4249" s="8"/>
      <c r="M4249" s="32"/>
      <c r="N4249" s="57" t="str">
        <f t="shared" si="17"/>
        <v/>
      </c>
      <c r="O4249" s="54">
        <f t="shared" ca="1" si="3"/>
        <v>60</v>
      </c>
      <c r="P4249" s="55">
        <f t="shared" ca="1" si="13"/>
        <v>-1.6049759659318617E+31</v>
      </c>
      <c r="Q4249" s="56">
        <f t="shared" ca="1" si="14"/>
        <v>7.864382233066122E+32</v>
      </c>
      <c r="R4249" s="57">
        <f t="shared" ca="1" si="15"/>
        <v>3</v>
      </c>
      <c r="S4249" s="8"/>
      <c r="T4249" s="8"/>
      <c r="U4249" s="8"/>
      <c r="V4249" s="8"/>
      <c r="W4249" s="8"/>
      <c r="X4249" s="8"/>
      <c r="Y4249" s="8"/>
      <c r="Z4249" s="8"/>
    </row>
    <row r="4250" spans="1:26" ht="15.75" customHeight="1">
      <c r="A4250" s="8"/>
      <c r="B4250" s="8"/>
      <c r="C4250" s="8"/>
      <c r="D4250" s="8"/>
      <c r="E4250" s="8"/>
      <c r="F4250" s="8"/>
      <c r="G4250" s="8"/>
      <c r="H4250" s="8"/>
      <c r="I4250" s="8"/>
      <c r="J4250" s="8"/>
      <c r="K4250" s="8"/>
      <c r="L4250" s="8"/>
      <c r="M4250" s="32"/>
      <c r="N4250" s="57" t="str">
        <f t="shared" si="17"/>
        <v/>
      </c>
      <c r="O4250" s="54">
        <f t="shared" ca="1" si="3"/>
        <v>22</v>
      </c>
      <c r="P4250" s="55">
        <f t="shared" ca="1" si="13"/>
        <v>3.1457528932264487E+31</v>
      </c>
      <c r="Q4250" s="56">
        <f t="shared" ca="1" si="14"/>
        <v>8.1789575223887665E+32</v>
      </c>
      <c r="R4250" s="57">
        <f t="shared" ca="1" si="15"/>
        <v>0</v>
      </c>
      <c r="S4250" s="8"/>
      <c r="T4250" s="8"/>
      <c r="U4250" s="8"/>
      <c r="V4250" s="8"/>
      <c r="W4250" s="8"/>
      <c r="X4250" s="8"/>
      <c r="Y4250" s="8"/>
      <c r="Z4250" s="8"/>
    </row>
    <row r="4251" spans="1:26" ht="15.75" customHeight="1">
      <c r="A4251" s="8"/>
      <c r="B4251" s="8"/>
      <c r="C4251" s="8"/>
      <c r="D4251" s="8"/>
      <c r="E4251" s="8"/>
      <c r="F4251" s="8"/>
      <c r="G4251" s="8"/>
      <c r="H4251" s="8"/>
      <c r="I4251" s="8"/>
      <c r="J4251" s="8"/>
      <c r="K4251" s="8"/>
      <c r="L4251" s="8"/>
      <c r="M4251" s="32"/>
      <c r="N4251" s="57" t="str">
        <f t="shared" si="17"/>
        <v/>
      </c>
      <c r="O4251" s="54">
        <f t="shared" ca="1" si="3"/>
        <v>90</v>
      </c>
      <c r="P4251" s="55">
        <f t="shared" ca="1" si="13"/>
        <v>-1.6357915044777532E+31</v>
      </c>
      <c r="Q4251" s="56">
        <f t="shared" ca="1" si="14"/>
        <v>8.0153783719409914E+32</v>
      </c>
      <c r="R4251" s="57">
        <f t="shared" ca="1" si="15"/>
        <v>1</v>
      </c>
      <c r="S4251" s="8"/>
      <c r="T4251" s="8"/>
      <c r="U4251" s="8"/>
      <c r="V4251" s="8"/>
      <c r="W4251" s="8"/>
      <c r="X4251" s="8"/>
      <c r="Y4251" s="8"/>
      <c r="Z4251" s="8"/>
    </row>
    <row r="4252" spans="1:26" ht="15.75" customHeight="1">
      <c r="A4252" s="8"/>
      <c r="B4252" s="8"/>
      <c r="C4252" s="8"/>
      <c r="D4252" s="8"/>
      <c r="E4252" s="8"/>
      <c r="F4252" s="8"/>
      <c r="G4252" s="8"/>
      <c r="H4252" s="8"/>
      <c r="I4252" s="8"/>
      <c r="J4252" s="8"/>
      <c r="K4252" s="8"/>
      <c r="L4252" s="8"/>
      <c r="M4252" s="32"/>
      <c r="N4252" s="57" t="str">
        <f t="shared" si="17"/>
        <v/>
      </c>
      <c r="O4252" s="54">
        <f t="shared" ca="1" si="3"/>
        <v>85</v>
      </c>
      <c r="P4252" s="55">
        <f t="shared" ca="1" si="13"/>
        <v>-1.6030756743881982E+31</v>
      </c>
      <c r="Q4252" s="56">
        <f t="shared" ca="1" si="14"/>
        <v>7.8550708045021721E+32</v>
      </c>
      <c r="R4252" s="57">
        <f t="shared" ca="1" si="15"/>
        <v>2</v>
      </c>
      <c r="S4252" s="8"/>
      <c r="T4252" s="8"/>
      <c r="U4252" s="8"/>
      <c r="V4252" s="8"/>
      <c r="W4252" s="8"/>
      <c r="X4252" s="8"/>
      <c r="Y4252" s="8"/>
      <c r="Z4252" s="8"/>
    </row>
    <row r="4253" spans="1:26" ht="15.75" customHeight="1">
      <c r="A4253" s="8"/>
      <c r="B4253" s="8"/>
      <c r="C4253" s="8"/>
      <c r="D4253" s="8"/>
      <c r="E4253" s="8"/>
      <c r="F4253" s="8"/>
      <c r="G4253" s="8"/>
      <c r="H4253" s="8"/>
      <c r="I4253" s="8"/>
      <c r="J4253" s="8"/>
      <c r="K4253" s="8"/>
      <c r="L4253" s="8"/>
      <c r="M4253" s="32"/>
      <c r="N4253" s="57" t="str">
        <f t="shared" si="17"/>
        <v/>
      </c>
      <c r="O4253" s="54">
        <f t="shared" ca="1" si="3"/>
        <v>11</v>
      </c>
      <c r="P4253" s="55">
        <f t="shared" ca="1" si="13"/>
        <v>3.142028321800869E+31</v>
      </c>
      <c r="Q4253" s="56">
        <f t="shared" ca="1" si="14"/>
        <v>8.1692736366822589E+32</v>
      </c>
      <c r="R4253" s="57">
        <f t="shared" ca="1" si="15"/>
        <v>0</v>
      </c>
      <c r="S4253" s="8"/>
      <c r="T4253" s="8"/>
      <c r="U4253" s="8"/>
      <c r="V4253" s="8"/>
      <c r="W4253" s="8"/>
      <c r="X4253" s="8"/>
      <c r="Y4253" s="8"/>
      <c r="Z4253" s="8"/>
    </row>
    <row r="4254" spans="1:26" ht="15.75" customHeight="1">
      <c r="A4254" s="8"/>
      <c r="B4254" s="8"/>
      <c r="C4254" s="8"/>
      <c r="D4254" s="8"/>
      <c r="E4254" s="8"/>
      <c r="F4254" s="8"/>
      <c r="G4254" s="8"/>
      <c r="H4254" s="8"/>
      <c r="I4254" s="8"/>
      <c r="J4254" s="8"/>
      <c r="K4254" s="8"/>
      <c r="L4254" s="8"/>
      <c r="M4254" s="32"/>
      <c r="N4254" s="57" t="str">
        <f t="shared" si="17"/>
        <v/>
      </c>
      <c r="O4254" s="54">
        <f t="shared" ca="1" si="3"/>
        <v>44</v>
      </c>
      <c r="P4254" s="55">
        <f t="shared" ca="1" si="13"/>
        <v>3.2677094546729037E+31</v>
      </c>
      <c r="Q4254" s="56">
        <f t="shared" ca="1" si="14"/>
        <v>8.4960445821495489E+32</v>
      </c>
      <c r="R4254" s="57">
        <f t="shared" ca="1" si="15"/>
        <v>0</v>
      </c>
      <c r="S4254" s="8"/>
      <c r="T4254" s="8"/>
      <c r="U4254" s="8"/>
      <c r="V4254" s="8"/>
      <c r="W4254" s="8"/>
      <c r="X4254" s="8"/>
      <c r="Y4254" s="8"/>
      <c r="Z4254" s="8"/>
    </row>
    <row r="4255" spans="1:26" ht="15.75" customHeight="1">
      <c r="A4255" s="8"/>
      <c r="B4255" s="8"/>
      <c r="C4255" s="8"/>
      <c r="D4255" s="8"/>
      <c r="E4255" s="8"/>
      <c r="F4255" s="8"/>
      <c r="G4255" s="8"/>
      <c r="H4255" s="8"/>
      <c r="I4255" s="8"/>
      <c r="J4255" s="8"/>
      <c r="K4255" s="8"/>
      <c r="L4255" s="8"/>
      <c r="M4255" s="32"/>
      <c r="N4255" s="57" t="str">
        <f t="shared" si="17"/>
        <v/>
      </c>
      <c r="O4255" s="54">
        <f t="shared" ca="1" si="3"/>
        <v>3</v>
      </c>
      <c r="P4255" s="55">
        <f t="shared" ca="1" si="13"/>
        <v>3.3984178328598195E+31</v>
      </c>
      <c r="Q4255" s="56">
        <f t="shared" ca="1" si="14"/>
        <v>8.8358863654355306E+32</v>
      </c>
      <c r="R4255" s="57">
        <f t="shared" ca="1" si="15"/>
        <v>0</v>
      </c>
      <c r="S4255" s="8"/>
      <c r="T4255" s="8"/>
      <c r="U4255" s="8"/>
      <c r="V4255" s="8"/>
      <c r="W4255" s="8"/>
      <c r="X4255" s="8"/>
      <c r="Y4255" s="8"/>
      <c r="Z4255" s="8"/>
    </row>
    <row r="4256" spans="1:26" ht="15.75" customHeight="1">
      <c r="A4256" s="8"/>
      <c r="B4256" s="8"/>
      <c r="C4256" s="8"/>
      <c r="D4256" s="8"/>
      <c r="E4256" s="8"/>
      <c r="F4256" s="8"/>
      <c r="G4256" s="8"/>
      <c r="H4256" s="8"/>
      <c r="I4256" s="8"/>
      <c r="J4256" s="8"/>
      <c r="K4256" s="8"/>
      <c r="L4256" s="8"/>
      <c r="M4256" s="32"/>
      <c r="N4256" s="57" t="str">
        <f t="shared" si="17"/>
        <v/>
      </c>
      <c r="O4256" s="54">
        <f t="shared" ca="1" si="3"/>
        <v>30</v>
      </c>
      <c r="P4256" s="55">
        <f t="shared" ca="1" si="13"/>
        <v>3.5343545461742123E+31</v>
      </c>
      <c r="Q4256" s="56">
        <f t="shared" ca="1" si="14"/>
        <v>9.1893218200529512E+32</v>
      </c>
      <c r="R4256" s="57">
        <f t="shared" ca="1" si="15"/>
        <v>0</v>
      </c>
      <c r="S4256" s="8"/>
      <c r="T4256" s="8"/>
      <c r="U4256" s="8"/>
      <c r="V4256" s="8"/>
      <c r="W4256" s="8"/>
      <c r="X4256" s="8"/>
      <c r="Y4256" s="8"/>
      <c r="Z4256" s="8"/>
    </row>
    <row r="4257" spans="1:26" ht="15.75" customHeight="1">
      <c r="A4257" s="8"/>
      <c r="B4257" s="8"/>
      <c r="C4257" s="8"/>
      <c r="D4257" s="8"/>
      <c r="E4257" s="8"/>
      <c r="F4257" s="8"/>
      <c r="G4257" s="8"/>
      <c r="H4257" s="8"/>
      <c r="I4257" s="8"/>
      <c r="J4257" s="8"/>
      <c r="K4257" s="8"/>
      <c r="L4257" s="8"/>
      <c r="M4257" s="32"/>
      <c r="N4257" s="57" t="str">
        <f t="shared" si="17"/>
        <v/>
      </c>
      <c r="O4257" s="54">
        <f t="shared" ca="1" si="3"/>
        <v>96</v>
      </c>
      <c r="P4257" s="55">
        <f t="shared" ca="1" si="13"/>
        <v>-1.8378643640105903E+31</v>
      </c>
      <c r="Q4257" s="56">
        <f t="shared" ca="1" si="14"/>
        <v>9.0055353836518925E+32</v>
      </c>
      <c r="R4257" s="57">
        <f t="shared" ca="1" si="15"/>
        <v>1</v>
      </c>
      <c r="S4257" s="8"/>
      <c r="T4257" s="8"/>
      <c r="U4257" s="8"/>
      <c r="V4257" s="8"/>
      <c r="W4257" s="8"/>
      <c r="X4257" s="8"/>
      <c r="Y4257" s="8"/>
      <c r="Z4257" s="8"/>
    </row>
    <row r="4258" spans="1:26" ht="15.75" customHeight="1">
      <c r="A4258" s="8"/>
      <c r="B4258" s="8"/>
      <c r="C4258" s="8"/>
      <c r="D4258" s="8"/>
      <c r="E4258" s="8"/>
      <c r="F4258" s="8"/>
      <c r="G4258" s="8"/>
      <c r="H4258" s="8"/>
      <c r="I4258" s="8"/>
      <c r="J4258" s="8"/>
      <c r="K4258" s="8"/>
      <c r="L4258" s="8"/>
      <c r="M4258" s="32"/>
      <c r="N4258" s="57" t="str">
        <f t="shared" si="17"/>
        <v/>
      </c>
      <c r="O4258" s="54">
        <f t="shared" ca="1" si="3"/>
        <v>90</v>
      </c>
      <c r="P4258" s="55">
        <f t="shared" ca="1" si="13"/>
        <v>-1.8011070767303785E+31</v>
      </c>
      <c r="Q4258" s="56">
        <f t="shared" ca="1" si="14"/>
        <v>8.8254246759788545E+32</v>
      </c>
      <c r="R4258" s="57">
        <f t="shared" ca="1" si="15"/>
        <v>2</v>
      </c>
      <c r="S4258" s="8"/>
      <c r="T4258" s="8"/>
      <c r="U4258" s="8"/>
      <c r="V4258" s="8"/>
      <c r="W4258" s="8"/>
      <c r="X4258" s="8"/>
      <c r="Y4258" s="8"/>
      <c r="Z4258" s="8"/>
    </row>
    <row r="4259" spans="1:26" ht="15.75" customHeight="1">
      <c r="A4259" s="8"/>
      <c r="B4259" s="8"/>
      <c r="C4259" s="8"/>
      <c r="D4259" s="8"/>
      <c r="E4259" s="8"/>
      <c r="F4259" s="8"/>
      <c r="G4259" s="8"/>
      <c r="H4259" s="8"/>
      <c r="I4259" s="8"/>
      <c r="J4259" s="8"/>
      <c r="K4259" s="8"/>
      <c r="L4259" s="8"/>
      <c r="M4259" s="32"/>
      <c r="N4259" s="57" t="str">
        <f t="shared" si="17"/>
        <v/>
      </c>
      <c r="O4259" s="54">
        <f t="shared" ca="1" si="3"/>
        <v>22</v>
      </c>
      <c r="P4259" s="55">
        <f t="shared" ca="1" si="13"/>
        <v>3.5301698703915419E+31</v>
      </c>
      <c r="Q4259" s="56">
        <f t="shared" ca="1" si="14"/>
        <v>9.1784416630180081E+32</v>
      </c>
      <c r="R4259" s="57">
        <f t="shared" ca="1" si="15"/>
        <v>0</v>
      </c>
      <c r="S4259" s="8"/>
      <c r="T4259" s="8"/>
      <c r="U4259" s="8"/>
      <c r="V4259" s="8"/>
      <c r="W4259" s="8"/>
      <c r="X4259" s="8"/>
      <c r="Y4259" s="8"/>
      <c r="Z4259" s="8"/>
    </row>
    <row r="4260" spans="1:26" ht="15.75" customHeight="1">
      <c r="A4260" s="8"/>
      <c r="B4260" s="8"/>
      <c r="C4260" s="8"/>
      <c r="D4260" s="8"/>
      <c r="E4260" s="8"/>
      <c r="F4260" s="8"/>
      <c r="G4260" s="8"/>
      <c r="H4260" s="8"/>
      <c r="I4260" s="8"/>
      <c r="J4260" s="8"/>
      <c r="K4260" s="8"/>
      <c r="L4260" s="8"/>
      <c r="M4260" s="32"/>
      <c r="N4260" s="57" t="str">
        <f t="shared" si="17"/>
        <v/>
      </c>
      <c r="O4260" s="54">
        <f t="shared" ca="1" si="3"/>
        <v>68</v>
      </c>
      <c r="P4260" s="55">
        <f t="shared" ca="1" si="13"/>
        <v>-1.8356883326036017E+31</v>
      </c>
      <c r="Q4260" s="56">
        <f t="shared" ca="1" si="14"/>
        <v>8.9948728297576473E+32</v>
      </c>
      <c r="R4260" s="57">
        <f t="shared" ca="1" si="15"/>
        <v>1</v>
      </c>
      <c r="S4260" s="8"/>
      <c r="T4260" s="8"/>
      <c r="U4260" s="8"/>
      <c r="V4260" s="8"/>
      <c r="W4260" s="8"/>
      <c r="X4260" s="8"/>
      <c r="Y4260" s="8"/>
      <c r="Z4260" s="8"/>
    </row>
    <row r="4261" spans="1:26" ht="15.75" customHeight="1">
      <c r="A4261" s="8"/>
      <c r="B4261" s="8"/>
      <c r="C4261" s="8"/>
      <c r="D4261" s="8"/>
      <c r="E4261" s="8"/>
      <c r="F4261" s="8"/>
      <c r="G4261" s="8"/>
      <c r="H4261" s="8"/>
      <c r="I4261" s="8"/>
      <c r="J4261" s="8"/>
      <c r="K4261" s="8"/>
      <c r="L4261" s="8"/>
      <c r="M4261" s="32"/>
      <c r="N4261" s="57" t="str">
        <f t="shared" si="17"/>
        <v/>
      </c>
      <c r="O4261" s="54">
        <f t="shared" ca="1" si="3"/>
        <v>62</v>
      </c>
      <c r="P4261" s="55">
        <f t="shared" ca="1" si="13"/>
        <v>-1.7989745659515295E+31</v>
      </c>
      <c r="Q4261" s="56">
        <f t="shared" ca="1" si="14"/>
        <v>8.8149753731624947E+32</v>
      </c>
      <c r="R4261" s="57">
        <f t="shared" ca="1" si="15"/>
        <v>2</v>
      </c>
      <c r="S4261" s="8"/>
      <c r="T4261" s="8"/>
      <c r="U4261" s="8"/>
      <c r="V4261" s="8"/>
      <c r="W4261" s="8"/>
      <c r="X4261" s="8"/>
      <c r="Y4261" s="8"/>
      <c r="Z4261" s="8"/>
    </row>
    <row r="4262" spans="1:26" ht="15.75" customHeight="1">
      <c r="A4262" s="8"/>
      <c r="B4262" s="8"/>
      <c r="C4262" s="8"/>
      <c r="D4262" s="8"/>
      <c r="E4262" s="8"/>
      <c r="F4262" s="8"/>
      <c r="G4262" s="8"/>
      <c r="H4262" s="8"/>
      <c r="I4262" s="8"/>
      <c r="J4262" s="8"/>
      <c r="K4262" s="8"/>
      <c r="L4262" s="8"/>
      <c r="M4262" s="32"/>
      <c r="N4262" s="57" t="str">
        <f t="shared" si="17"/>
        <v/>
      </c>
      <c r="O4262" s="54">
        <f t="shared" ca="1" si="3"/>
        <v>49</v>
      </c>
      <c r="P4262" s="55">
        <f t="shared" ca="1" si="13"/>
        <v>3.5259901492649978E+31</v>
      </c>
      <c r="Q4262" s="56">
        <f t="shared" ca="1" si="14"/>
        <v>9.167574388088994E+32</v>
      </c>
      <c r="R4262" s="57">
        <f t="shared" ca="1" si="15"/>
        <v>0</v>
      </c>
      <c r="S4262" s="8"/>
      <c r="T4262" s="8"/>
      <c r="U4262" s="8"/>
      <c r="V4262" s="8"/>
      <c r="W4262" s="8"/>
      <c r="X4262" s="8"/>
      <c r="Y4262" s="8"/>
      <c r="Z4262" s="8"/>
    </row>
    <row r="4263" spans="1:26" ht="15.75" customHeight="1">
      <c r="A4263" s="8"/>
      <c r="B4263" s="8"/>
      <c r="C4263" s="8"/>
      <c r="D4263" s="8"/>
      <c r="E4263" s="8"/>
      <c r="F4263" s="8"/>
      <c r="G4263" s="8"/>
      <c r="H4263" s="8"/>
      <c r="I4263" s="8"/>
      <c r="J4263" s="8"/>
      <c r="K4263" s="8"/>
      <c r="L4263" s="8"/>
      <c r="M4263" s="32"/>
      <c r="N4263" s="57" t="str">
        <f t="shared" si="17"/>
        <v/>
      </c>
      <c r="O4263" s="54">
        <f t="shared" ca="1" si="3"/>
        <v>6</v>
      </c>
      <c r="P4263" s="55">
        <f t="shared" ca="1" si="13"/>
        <v>3.6670297552355975E+31</v>
      </c>
      <c r="Q4263" s="56">
        <f t="shared" ca="1" si="14"/>
        <v>9.5342773636125537E+32</v>
      </c>
      <c r="R4263" s="57">
        <f t="shared" ca="1" si="15"/>
        <v>0</v>
      </c>
      <c r="S4263" s="8"/>
      <c r="T4263" s="8"/>
      <c r="U4263" s="8"/>
      <c r="V4263" s="8"/>
      <c r="W4263" s="8"/>
      <c r="X4263" s="8"/>
      <c r="Y4263" s="8"/>
      <c r="Z4263" s="8"/>
    </row>
    <row r="4264" spans="1:26" ht="15.75" customHeight="1">
      <c r="A4264" s="8"/>
      <c r="B4264" s="8"/>
      <c r="C4264" s="8"/>
      <c r="D4264" s="8"/>
      <c r="E4264" s="8"/>
      <c r="F4264" s="8"/>
      <c r="G4264" s="8"/>
      <c r="H4264" s="8"/>
      <c r="I4264" s="8"/>
      <c r="J4264" s="8"/>
      <c r="K4264" s="8"/>
      <c r="L4264" s="8"/>
      <c r="M4264" s="32"/>
      <c r="N4264" s="57" t="str">
        <f t="shared" si="17"/>
        <v/>
      </c>
      <c r="O4264" s="54">
        <f t="shared" ca="1" si="3"/>
        <v>2</v>
      </c>
      <c r="P4264" s="55">
        <f t="shared" ca="1" si="13"/>
        <v>3.8137109454450214E+31</v>
      </c>
      <c r="Q4264" s="56">
        <f t="shared" ca="1" si="14"/>
        <v>9.9156484581570554E+32</v>
      </c>
      <c r="R4264" s="57">
        <f t="shared" ca="1" si="15"/>
        <v>0</v>
      </c>
      <c r="S4264" s="8"/>
      <c r="T4264" s="8"/>
      <c r="U4264" s="8"/>
      <c r="V4264" s="8"/>
      <c r="W4264" s="8"/>
      <c r="X4264" s="8"/>
      <c r="Y4264" s="8"/>
      <c r="Z4264" s="8"/>
    </row>
    <row r="4265" spans="1:26" ht="15.75" customHeight="1">
      <c r="A4265" s="8"/>
      <c r="B4265" s="8"/>
      <c r="C4265" s="8"/>
      <c r="D4265" s="8"/>
      <c r="E4265" s="8"/>
      <c r="F4265" s="8"/>
      <c r="G4265" s="8"/>
      <c r="H4265" s="8"/>
      <c r="I4265" s="8"/>
      <c r="J4265" s="8"/>
      <c r="K4265" s="8"/>
      <c r="L4265" s="8"/>
      <c r="M4265" s="32"/>
      <c r="N4265" s="57" t="str">
        <f t="shared" si="17"/>
        <v/>
      </c>
      <c r="O4265" s="54">
        <f t="shared" ca="1" si="3"/>
        <v>98</v>
      </c>
      <c r="P4265" s="55">
        <f t="shared" ca="1" si="13"/>
        <v>-1.9831296916314111E+31</v>
      </c>
      <c r="Q4265" s="56">
        <f t="shared" ca="1" si="14"/>
        <v>9.7173354889939146E+32</v>
      </c>
      <c r="R4265" s="57">
        <f t="shared" ca="1" si="15"/>
        <v>1</v>
      </c>
      <c r="S4265" s="8"/>
      <c r="T4265" s="8"/>
      <c r="U4265" s="8"/>
      <c r="V4265" s="8"/>
      <c r="W4265" s="8"/>
      <c r="X4265" s="8"/>
      <c r="Y4265" s="8"/>
      <c r="Z4265" s="8"/>
    </row>
    <row r="4266" spans="1:26" ht="15.75" customHeight="1">
      <c r="A4266" s="8"/>
      <c r="B4266" s="8"/>
      <c r="C4266" s="8"/>
      <c r="D4266" s="8"/>
      <c r="E4266" s="8"/>
      <c r="F4266" s="8"/>
      <c r="G4266" s="8"/>
      <c r="H4266" s="8"/>
      <c r="I4266" s="8"/>
      <c r="J4266" s="8"/>
      <c r="K4266" s="8"/>
      <c r="L4266" s="8"/>
      <c r="M4266" s="32"/>
      <c r="N4266" s="57" t="str">
        <f t="shared" si="17"/>
        <v/>
      </c>
      <c r="O4266" s="54">
        <f t="shared" ca="1" si="3"/>
        <v>3</v>
      </c>
      <c r="P4266" s="55">
        <f t="shared" ca="1" si="13"/>
        <v>3.886934195597566E+31</v>
      </c>
      <c r="Q4266" s="56">
        <f t="shared" ca="1" si="14"/>
        <v>1.0106028908553671E+33</v>
      </c>
      <c r="R4266" s="57">
        <f t="shared" ca="1" si="15"/>
        <v>0</v>
      </c>
      <c r="S4266" s="8"/>
      <c r="T4266" s="8"/>
      <c r="U4266" s="8"/>
      <c r="V4266" s="8"/>
      <c r="W4266" s="8"/>
      <c r="X4266" s="8"/>
      <c r="Y4266" s="8"/>
      <c r="Z4266" s="8"/>
    </row>
    <row r="4267" spans="1:26" ht="15.75" customHeight="1">
      <c r="A4267" s="8"/>
      <c r="B4267" s="8"/>
      <c r="C4267" s="8"/>
      <c r="D4267" s="8"/>
      <c r="E4267" s="8"/>
      <c r="F4267" s="8"/>
      <c r="G4267" s="8"/>
      <c r="H4267" s="8"/>
      <c r="I4267" s="8"/>
      <c r="J4267" s="8"/>
      <c r="K4267" s="8"/>
      <c r="L4267" s="8"/>
      <c r="M4267" s="32"/>
      <c r="N4267" s="57" t="str">
        <f t="shared" si="17"/>
        <v/>
      </c>
      <c r="O4267" s="54">
        <f t="shared" ca="1" si="3"/>
        <v>16</v>
      </c>
      <c r="P4267" s="55">
        <f t="shared" ca="1" si="13"/>
        <v>4.0424115634214684E+31</v>
      </c>
      <c r="Q4267" s="56">
        <f t="shared" ca="1" si="14"/>
        <v>1.0510270064895818E+33</v>
      </c>
      <c r="R4267" s="57">
        <f t="shared" ca="1" si="15"/>
        <v>0</v>
      </c>
      <c r="S4267" s="8"/>
      <c r="T4267" s="8"/>
      <c r="U4267" s="8"/>
      <c r="V4267" s="8"/>
      <c r="W4267" s="8"/>
      <c r="X4267" s="8"/>
      <c r="Y4267" s="8"/>
      <c r="Z4267" s="8"/>
    </row>
    <row r="4268" spans="1:26" ht="15.75" customHeight="1">
      <c r="A4268" s="8"/>
      <c r="B4268" s="8"/>
      <c r="C4268" s="8"/>
      <c r="D4268" s="8"/>
      <c r="E4268" s="8"/>
      <c r="F4268" s="8"/>
      <c r="G4268" s="8"/>
      <c r="H4268" s="8"/>
      <c r="I4268" s="8"/>
      <c r="J4268" s="8"/>
      <c r="K4268" s="8"/>
      <c r="L4268" s="8"/>
      <c r="M4268" s="32"/>
      <c r="N4268" s="57" t="str">
        <f t="shared" si="17"/>
        <v/>
      </c>
      <c r="O4268" s="54">
        <f t="shared" ca="1" si="3"/>
        <v>41</v>
      </c>
      <c r="P4268" s="55">
        <f t="shared" ca="1" si="13"/>
        <v>4.2041080259583271E+31</v>
      </c>
      <c r="Q4268" s="56">
        <f t="shared" ca="1" si="14"/>
        <v>1.0930680867491651E+33</v>
      </c>
      <c r="R4268" s="57">
        <f t="shared" ca="1" si="15"/>
        <v>0</v>
      </c>
      <c r="S4268" s="8"/>
      <c r="T4268" s="8"/>
      <c r="U4268" s="8"/>
      <c r="V4268" s="8"/>
      <c r="W4268" s="8"/>
      <c r="X4268" s="8"/>
      <c r="Y4268" s="8"/>
      <c r="Z4268" s="8"/>
    </row>
    <row r="4269" spans="1:26" ht="15.75" customHeight="1">
      <c r="A4269" s="8"/>
      <c r="B4269" s="8"/>
      <c r="C4269" s="8"/>
      <c r="D4269" s="8"/>
      <c r="E4269" s="8"/>
      <c r="F4269" s="8"/>
      <c r="G4269" s="8"/>
      <c r="H4269" s="8"/>
      <c r="I4269" s="8"/>
      <c r="J4269" s="8"/>
      <c r="K4269" s="8"/>
      <c r="L4269" s="8"/>
      <c r="M4269" s="32"/>
      <c r="N4269" s="57" t="str">
        <f t="shared" si="17"/>
        <v/>
      </c>
      <c r="O4269" s="54">
        <f t="shared" ca="1" si="3"/>
        <v>14</v>
      </c>
      <c r="P4269" s="55">
        <f t="shared" ca="1" si="13"/>
        <v>4.3722723469966601E+31</v>
      </c>
      <c r="Q4269" s="56">
        <f t="shared" ca="1" si="14"/>
        <v>1.1367908102191317E+33</v>
      </c>
      <c r="R4269" s="57">
        <f t="shared" ca="1" si="15"/>
        <v>0</v>
      </c>
      <c r="S4269" s="8"/>
      <c r="T4269" s="8"/>
      <c r="U4269" s="8"/>
      <c r="V4269" s="8"/>
      <c r="W4269" s="8"/>
      <c r="X4269" s="8"/>
      <c r="Y4269" s="8"/>
      <c r="Z4269" s="8"/>
    </row>
    <row r="4270" spans="1:26" ht="15.75" customHeight="1">
      <c r="A4270" s="8"/>
      <c r="B4270" s="8"/>
      <c r="C4270" s="8"/>
      <c r="D4270" s="8"/>
      <c r="E4270" s="8"/>
      <c r="F4270" s="8"/>
      <c r="G4270" s="8"/>
      <c r="H4270" s="8"/>
      <c r="I4270" s="8"/>
      <c r="J4270" s="8"/>
      <c r="K4270" s="8"/>
      <c r="L4270" s="8"/>
      <c r="M4270" s="32"/>
      <c r="N4270" s="57" t="str">
        <f t="shared" si="17"/>
        <v/>
      </c>
      <c r="O4270" s="54">
        <f t="shared" ca="1" si="3"/>
        <v>9</v>
      </c>
      <c r="P4270" s="55">
        <f t="shared" ca="1" si="13"/>
        <v>4.5471632408765269E+31</v>
      </c>
      <c r="Q4270" s="56">
        <f t="shared" ca="1" si="14"/>
        <v>1.182262442627897E+33</v>
      </c>
      <c r="R4270" s="57">
        <f t="shared" ca="1" si="15"/>
        <v>0</v>
      </c>
      <c r="S4270" s="8"/>
      <c r="T4270" s="8"/>
      <c r="U4270" s="8"/>
      <c r="V4270" s="8"/>
      <c r="W4270" s="8"/>
      <c r="X4270" s="8"/>
      <c r="Y4270" s="8"/>
      <c r="Z4270" s="8"/>
    </row>
    <row r="4271" spans="1:26" ht="15.75" customHeight="1">
      <c r="A4271" s="8"/>
      <c r="B4271" s="8"/>
      <c r="C4271" s="8"/>
      <c r="D4271" s="8"/>
      <c r="E4271" s="8"/>
      <c r="F4271" s="8"/>
      <c r="G4271" s="8"/>
      <c r="H4271" s="8"/>
      <c r="I4271" s="8"/>
      <c r="J4271" s="8"/>
      <c r="K4271" s="8"/>
      <c r="L4271" s="8"/>
      <c r="M4271" s="32"/>
      <c r="N4271" s="57" t="str">
        <f t="shared" si="17"/>
        <v/>
      </c>
      <c r="O4271" s="54">
        <f t="shared" ca="1" si="3"/>
        <v>71</v>
      </c>
      <c r="P4271" s="55">
        <f t="shared" ca="1" si="13"/>
        <v>-2.3645248852557942E+31</v>
      </c>
      <c r="Q4271" s="56">
        <f t="shared" ca="1" si="14"/>
        <v>1.158617193775339E+33</v>
      </c>
      <c r="R4271" s="57">
        <f t="shared" ca="1" si="15"/>
        <v>1</v>
      </c>
      <c r="S4271" s="8"/>
      <c r="T4271" s="8"/>
      <c r="U4271" s="8"/>
      <c r="V4271" s="8"/>
      <c r="W4271" s="8"/>
      <c r="X4271" s="8"/>
      <c r="Y4271" s="8"/>
      <c r="Z4271" s="8"/>
    </row>
    <row r="4272" spans="1:26" ht="15.75" customHeight="1">
      <c r="A4272" s="8"/>
      <c r="B4272" s="8"/>
      <c r="C4272" s="8"/>
      <c r="D4272" s="8"/>
      <c r="E4272" s="8"/>
      <c r="F4272" s="8"/>
      <c r="G4272" s="8"/>
      <c r="H4272" s="8"/>
      <c r="I4272" s="8"/>
      <c r="J4272" s="8"/>
      <c r="K4272" s="8"/>
      <c r="L4272" s="8"/>
      <c r="M4272" s="32"/>
      <c r="N4272" s="57" t="str">
        <f t="shared" si="17"/>
        <v/>
      </c>
      <c r="O4272" s="54">
        <f t="shared" ca="1" si="3"/>
        <v>77</v>
      </c>
      <c r="P4272" s="55">
        <f t="shared" ca="1" si="13"/>
        <v>-2.3172343875506781E+31</v>
      </c>
      <c r="Q4272" s="56">
        <f t="shared" ca="1" si="14"/>
        <v>1.1354448498998323E+33</v>
      </c>
      <c r="R4272" s="57">
        <f t="shared" ca="1" si="15"/>
        <v>2</v>
      </c>
      <c r="S4272" s="8"/>
      <c r="T4272" s="8"/>
      <c r="U4272" s="8"/>
      <c r="V4272" s="8"/>
      <c r="W4272" s="8"/>
      <c r="X4272" s="8"/>
      <c r="Y4272" s="8"/>
      <c r="Z4272" s="8"/>
    </row>
    <row r="4273" spans="1:26" ht="15.75" customHeight="1">
      <c r="A4273" s="8"/>
      <c r="B4273" s="8"/>
      <c r="C4273" s="8"/>
      <c r="D4273" s="8"/>
      <c r="E4273" s="8"/>
      <c r="F4273" s="8"/>
      <c r="G4273" s="8"/>
      <c r="H4273" s="8"/>
      <c r="I4273" s="8"/>
      <c r="J4273" s="8"/>
      <c r="K4273" s="8"/>
      <c r="L4273" s="8"/>
      <c r="M4273" s="32"/>
      <c r="N4273" s="57" t="str">
        <f t="shared" si="17"/>
        <v/>
      </c>
      <c r="O4273" s="54">
        <f t="shared" ca="1" si="3"/>
        <v>74</v>
      </c>
      <c r="P4273" s="55">
        <f t="shared" ca="1" si="13"/>
        <v>-2.2708896997996647E+31</v>
      </c>
      <c r="Q4273" s="56">
        <f t="shared" ca="1" si="14"/>
        <v>1.1127359529018356E+33</v>
      </c>
      <c r="R4273" s="57">
        <f t="shared" ca="1" si="15"/>
        <v>3</v>
      </c>
      <c r="S4273" s="8"/>
      <c r="T4273" s="8"/>
      <c r="U4273" s="8"/>
      <c r="V4273" s="8"/>
      <c r="W4273" s="8"/>
      <c r="X4273" s="8"/>
      <c r="Y4273" s="8"/>
      <c r="Z4273" s="8"/>
    </row>
    <row r="4274" spans="1:26" ht="15.75" customHeight="1">
      <c r="A4274" s="8"/>
      <c r="B4274" s="8"/>
      <c r="C4274" s="8"/>
      <c r="D4274" s="8"/>
      <c r="E4274" s="8"/>
      <c r="F4274" s="8"/>
      <c r="G4274" s="8"/>
      <c r="H4274" s="8"/>
      <c r="I4274" s="8"/>
      <c r="J4274" s="8"/>
      <c r="K4274" s="8"/>
      <c r="L4274" s="8"/>
      <c r="M4274" s="32"/>
      <c r="N4274" s="57" t="str">
        <f t="shared" si="17"/>
        <v/>
      </c>
      <c r="O4274" s="54">
        <f t="shared" ca="1" si="3"/>
        <v>42</v>
      </c>
      <c r="P4274" s="55">
        <f t="shared" ca="1" si="13"/>
        <v>4.4509438116073427E+31</v>
      </c>
      <c r="Q4274" s="56">
        <f t="shared" ca="1" si="14"/>
        <v>1.1572453910179091E+33</v>
      </c>
      <c r="R4274" s="57">
        <f t="shared" ca="1" si="15"/>
        <v>0</v>
      </c>
      <c r="S4274" s="8"/>
      <c r="T4274" s="8"/>
      <c r="U4274" s="8"/>
      <c r="V4274" s="8"/>
      <c r="W4274" s="8"/>
      <c r="X4274" s="8"/>
      <c r="Y4274" s="8"/>
      <c r="Z4274" s="8"/>
    </row>
    <row r="4275" spans="1:26" ht="15.75" customHeight="1">
      <c r="A4275" s="8"/>
      <c r="B4275" s="8"/>
      <c r="C4275" s="8"/>
      <c r="D4275" s="8"/>
      <c r="E4275" s="8"/>
      <c r="F4275" s="8"/>
      <c r="G4275" s="8"/>
      <c r="H4275" s="8"/>
      <c r="I4275" s="8"/>
      <c r="J4275" s="8"/>
      <c r="K4275" s="8"/>
      <c r="L4275" s="8"/>
      <c r="M4275" s="32"/>
      <c r="N4275" s="57" t="str">
        <f t="shared" si="17"/>
        <v/>
      </c>
      <c r="O4275" s="54">
        <f t="shared" ca="1" si="3"/>
        <v>98</v>
      </c>
      <c r="P4275" s="55">
        <f t="shared" ca="1" si="13"/>
        <v>-2.3144907820358182E+31</v>
      </c>
      <c r="Q4275" s="56">
        <f t="shared" ca="1" si="14"/>
        <v>1.1341004831975509E+33</v>
      </c>
      <c r="R4275" s="57">
        <f t="shared" ca="1" si="15"/>
        <v>1</v>
      </c>
      <c r="S4275" s="8"/>
      <c r="T4275" s="8"/>
      <c r="U4275" s="8"/>
      <c r="V4275" s="8"/>
      <c r="W4275" s="8"/>
      <c r="X4275" s="8"/>
      <c r="Y4275" s="8"/>
      <c r="Z4275" s="8"/>
    </row>
    <row r="4276" spans="1:26" ht="15.75" customHeight="1">
      <c r="A4276" s="8"/>
      <c r="B4276" s="8"/>
      <c r="C4276" s="8"/>
      <c r="D4276" s="8"/>
      <c r="E4276" s="8"/>
      <c r="F4276" s="8"/>
      <c r="G4276" s="8"/>
      <c r="H4276" s="8"/>
      <c r="I4276" s="8"/>
      <c r="J4276" s="8"/>
      <c r="K4276" s="8"/>
      <c r="L4276" s="8"/>
      <c r="M4276" s="32"/>
      <c r="N4276" s="57" t="str">
        <f t="shared" si="17"/>
        <v/>
      </c>
      <c r="O4276" s="54">
        <f t="shared" ca="1" si="3"/>
        <v>64</v>
      </c>
      <c r="P4276" s="55">
        <f t="shared" ca="1" si="13"/>
        <v>-2.2682009663951018E+31</v>
      </c>
      <c r="Q4276" s="56">
        <f t="shared" ca="1" si="14"/>
        <v>1.1114184735335998E+33</v>
      </c>
      <c r="R4276" s="57">
        <f t="shared" ca="1" si="15"/>
        <v>2</v>
      </c>
      <c r="S4276" s="8"/>
      <c r="T4276" s="8"/>
      <c r="U4276" s="8"/>
      <c r="V4276" s="8"/>
      <c r="W4276" s="8"/>
      <c r="X4276" s="8"/>
      <c r="Y4276" s="8"/>
      <c r="Z4276" s="8"/>
    </row>
    <row r="4277" spans="1:26" ht="15.75" customHeight="1">
      <c r="A4277" s="8"/>
      <c r="B4277" s="8"/>
      <c r="C4277" s="8"/>
      <c r="D4277" s="8"/>
      <c r="E4277" s="8"/>
      <c r="F4277" s="8"/>
      <c r="G4277" s="8"/>
      <c r="H4277" s="8"/>
      <c r="I4277" s="8"/>
      <c r="J4277" s="8"/>
      <c r="K4277" s="8"/>
      <c r="L4277" s="8"/>
      <c r="M4277" s="32"/>
      <c r="N4277" s="57" t="str">
        <f t="shared" si="17"/>
        <v/>
      </c>
      <c r="O4277" s="54">
        <f t="shared" ca="1" si="3"/>
        <v>38</v>
      </c>
      <c r="P4277" s="55">
        <f t="shared" ca="1" si="13"/>
        <v>4.4456738941343995E+31</v>
      </c>
      <c r="Q4277" s="56">
        <f t="shared" ca="1" si="14"/>
        <v>1.1558752124749438E+33</v>
      </c>
      <c r="R4277" s="57">
        <f t="shared" ca="1" si="15"/>
        <v>0</v>
      </c>
      <c r="S4277" s="8"/>
      <c r="T4277" s="8"/>
      <c r="U4277" s="8"/>
      <c r="V4277" s="8"/>
      <c r="W4277" s="8"/>
      <c r="X4277" s="8"/>
      <c r="Y4277" s="8"/>
      <c r="Z4277" s="8"/>
    </row>
    <row r="4278" spans="1:26" ht="15.75" customHeight="1">
      <c r="A4278" s="8"/>
      <c r="B4278" s="8"/>
      <c r="C4278" s="8"/>
      <c r="D4278" s="8"/>
      <c r="E4278" s="8"/>
      <c r="F4278" s="8"/>
      <c r="G4278" s="8"/>
      <c r="H4278" s="8"/>
      <c r="I4278" s="8"/>
      <c r="J4278" s="8"/>
      <c r="K4278" s="8"/>
      <c r="L4278" s="8"/>
      <c r="M4278" s="32"/>
      <c r="N4278" s="57" t="str">
        <f t="shared" si="17"/>
        <v/>
      </c>
      <c r="O4278" s="54">
        <f t="shared" ca="1" si="3"/>
        <v>94</v>
      </c>
      <c r="P4278" s="55">
        <f t="shared" ca="1" si="13"/>
        <v>-2.3117504249498879E+31</v>
      </c>
      <c r="Q4278" s="56">
        <f t="shared" ca="1" si="14"/>
        <v>1.132757708225445E+33</v>
      </c>
      <c r="R4278" s="57">
        <f t="shared" ca="1" si="15"/>
        <v>1</v>
      </c>
      <c r="S4278" s="8"/>
      <c r="T4278" s="8"/>
      <c r="U4278" s="8"/>
      <c r="V4278" s="8"/>
      <c r="W4278" s="8"/>
      <c r="X4278" s="8"/>
      <c r="Y4278" s="8"/>
      <c r="Z4278" s="8"/>
    </row>
    <row r="4279" spans="1:26" ht="15.75" customHeight="1">
      <c r="A4279" s="8"/>
      <c r="B4279" s="8"/>
      <c r="C4279" s="8"/>
      <c r="D4279" s="8"/>
      <c r="E4279" s="8"/>
      <c r="F4279" s="8"/>
      <c r="G4279" s="8"/>
      <c r="H4279" s="8"/>
      <c r="I4279" s="8"/>
      <c r="J4279" s="8"/>
      <c r="K4279" s="8"/>
      <c r="L4279" s="8"/>
      <c r="M4279" s="32"/>
      <c r="N4279" s="57" t="str">
        <f t="shared" si="17"/>
        <v/>
      </c>
      <c r="O4279" s="54">
        <f t="shared" ca="1" si="3"/>
        <v>2</v>
      </c>
      <c r="P4279" s="55">
        <f t="shared" ca="1" si="13"/>
        <v>4.5310308329017796E+31</v>
      </c>
      <c r="Q4279" s="56">
        <f t="shared" ca="1" si="14"/>
        <v>1.1780680165544628E+33</v>
      </c>
      <c r="R4279" s="57">
        <f t="shared" ca="1" si="15"/>
        <v>0</v>
      </c>
      <c r="S4279" s="8"/>
      <c r="T4279" s="8"/>
      <c r="U4279" s="8"/>
      <c r="V4279" s="8"/>
      <c r="W4279" s="8"/>
      <c r="X4279" s="8"/>
      <c r="Y4279" s="8"/>
      <c r="Z4279" s="8"/>
    </row>
    <row r="4280" spans="1:26" ht="15.75" customHeight="1">
      <c r="A4280" s="8"/>
      <c r="B4280" s="8"/>
      <c r="C4280" s="8"/>
      <c r="D4280" s="8"/>
      <c r="E4280" s="8"/>
      <c r="F4280" s="8"/>
      <c r="G4280" s="8"/>
      <c r="H4280" s="8"/>
      <c r="I4280" s="8"/>
      <c r="J4280" s="8"/>
      <c r="K4280" s="8"/>
      <c r="L4280" s="8"/>
      <c r="M4280" s="32"/>
      <c r="N4280" s="57" t="str">
        <f t="shared" si="17"/>
        <v/>
      </c>
      <c r="O4280" s="54">
        <f t="shared" ca="1" si="3"/>
        <v>38</v>
      </c>
      <c r="P4280" s="55">
        <f t="shared" ca="1" si="13"/>
        <v>4.7122720662178515E+31</v>
      </c>
      <c r="Q4280" s="56">
        <f t="shared" ca="1" si="14"/>
        <v>1.2251907372166414E+33</v>
      </c>
      <c r="R4280" s="57">
        <f t="shared" ca="1" si="15"/>
        <v>0</v>
      </c>
      <c r="S4280" s="8"/>
      <c r="T4280" s="8"/>
      <c r="U4280" s="8"/>
      <c r="V4280" s="8"/>
      <c r="W4280" s="8"/>
      <c r="X4280" s="8"/>
      <c r="Y4280" s="8"/>
      <c r="Z4280" s="8"/>
    </row>
    <row r="4281" spans="1:26" ht="15.75" customHeight="1">
      <c r="A4281" s="8"/>
      <c r="B4281" s="8"/>
      <c r="C4281" s="8"/>
      <c r="D4281" s="8"/>
      <c r="E4281" s="8"/>
      <c r="F4281" s="8"/>
      <c r="G4281" s="8"/>
      <c r="H4281" s="8"/>
      <c r="I4281" s="8"/>
      <c r="J4281" s="8"/>
      <c r="K4281" s="8"/>
      <c r="L4281" s="8"/>
      <c r="M4281" s="32"/>
      <c r="N4281" s="57" t="str">
        <f t="shared" si="17"/>
        <v/>
      </c>
      <c r="O4281" s="54">
        <f t="shared" ca="1" si="3"/>
        <v>85</v>
      </c>
      <c r="P4281" s="55">
        <f t="shared" ca="1" si="13"/>
        <v>-2.4503814744332829E+31</v>
      </c>
      <c r="Q4281" s="56">
        <f t="shared" ca="1" si="14"/>
        <v>1.2006869224723086E+33</v>
      </c>
      <c r="R4281" s="57">
        <f t="shared" ca="1" si="15"/>
        <v>1</v>
      </c>
      <c r="S4281" s="8"/>
      <c r="T4281" s="8"/>
      <c r="U4281" s="8"/>
      <c r="V4281" s="8"/>
      <c r="W4281" s="8"/>
      <c r="X4281" s="8"/>
      <c r="Y4281" s="8"/>
      <c r="Z4281" s="8"/>
    </row>
    <row r="4282" spans="1:26" ht="15.75" customHeight="1">
      <c r="A4282" s="8"/>
      <c r="B4282" s="8"/>
      <c r="C4282" s="8"/>
      <c r="D4282" s="8"/>
      <c r="E4282" s="8"/>
      <c r="F4282" s="8"/>
      <c r="G4282" s="8"/>
      <c r="H4282" s="8"/>
      <c r="I4282" s="8"/>
      <c r="J4282" s="8"/>
      <c r="K4282" s="8"/>
      <c r="L4282" s="8"/>
      <c r="M4282" s="32"/>
      <c r="N4282" s="57" t="str">
        <f t="shared" si="17"/>
        <v/>
      </c>
      <c r="O4282" s="54">
        <f t="shared" ca="1" si="3"/>
        <v>90</v>
      </c>
      <c r="P4282" s="55">
        <f t="shared" ca="1" si="13"/>
        <v>-2.4013738449446171E+31</v>
      </c>
      <c r="Q4282" s="56">
        <f t="shared" ca="1" si="14"/>
        <v>1.1766731840228624E+33</v>
      </c>
      <c r="R4282" s="57">
        <f t="shared" ca="1" si="15"/>
        <v>2</v>
      </c>
      <c r="S4282" s="8"/>
      <c r="T4282" s="8"/>
      <c r="U4282" s="8"/>
      <c r="V4282" s="8"/>
      <c r="W4282" s="8"/>
      <c r="X4282" s="8"/>
      <c r="Y4282" s="8"/>
      <c r="Z4282" s="8"/>
    </row>
    <row r="4283" spans="1:26" ht="15.75" customHeight="1">
      <c r="A4283" s="8"/>
      <c r="B4283" s="8"/>
      <c r="C4283" s="8"/>
      <c r="D4283" s="8"/>
      <c r="E4283" s="8"/>
      <c r="F4283" s="8"/>
      <c r="G4283" s="8"/>
      <c r="H4283" s="8"/>
      <c r="I4283" s="8"/>
      <c r="J4283" s="8"/>
      <c r="K4283" s="8"/>
      <c r="L4283" s="8"/>
      <c r="M4283" s="32"/>
      <c r="N4283" s="57" t="str">
        <f t="shared" si="17"/>
        <v/>
      </c>
      <c r="O4283" s="54">
        <f t="shared" ca="1" si="3"/>
        <v>81</v>
      </c>
      <c r="P4283" s="55">
        <f t="shared" ca="1" si="13"/>
        <v>-2.3533463680457249E+31</v>
      </c>
      <c r="Q4283" s="56">
        <f t="shared" ca="1" si="14"/>
        <v>1.1531397203424051E+33</v>
      </c>
      <c r="R4283" s="57">
        <f t="shared" ca="1" si="15"/>
        <v>3</v>
      </c>
      <c r="S4283" s="8"/>
      <c r="T4283" s="8"/>
      <c r="U4283" s="8"/>
      <c r="V4283" s="8"/>
      <c r="W4283" s="8"/>
      <c r="X4283" s="8"/>
      <c r="Y4283" s="8"/>
      <c r="Z4283" s="8"/>
    </row>
    <row r="4284" spans="1:26" ht="15.75" customHeight="1">
      <c r="A4284" s="8"/>
      <c r="B4284" s="8"/>
      <c r="C4284" s="8"/>
      <c r="D4284" s="8"/>
      <c r="E4284" s="8"/>
      <c r="F4284" s="8"/>
      <c r="G4284" s="8"/>
      <c r="H4284" s="8"/>
      <c r="I4284" s="8"/>
      <c r="J4284" s="8"/>
      <c r="K4284" s="8"/>
      <c r="L4284" s="8"/>
      <c r="M4284" s="32"/>
      <c r="N4284" s="57" t="str">
        <f t="shared" si="17"/>
        <v/>
      </c>
      <c r="O4284" s="54">
        <f t="shared" ca="1" si="3"/>
        <v>6</v>
      </c>
      <c r="P4284" s="55">
        <f t="shared" ca="1" si="13"/>
        <v>4.6125588813696208E+31</v>
      </c>
      <c r="Q4284" s="56">
        <f t="shared" ca="1" si="14"/>
        <v>1.1992653091561013E+33</v>
      </c>
      <c r="R4284" s="57">
        <f t="shared" ca="1" si="15"/>
        <v>0</v>
      </c>
      <c r="S4284" s="8"/>
      <c r="T4284" s="8"/>
      <c r="U4284" s="8"/>
      <c r="V4284" s="8"/>
      <c r="W4284" s="8"/>
      <c r="X4284" s="8"/>
      <c r="Y4284" s="8"/>
      <c r="Z4284" s="8"/>
    </row>
    <row r="4285" spans="1:26" ht="15.75" customHeight="1">
      <c r="A4285" s="8"/>
      <c r="B4285" s="8"/>
      <c r="C4285" s="8"/>
      <c r="D4285" s="8"/>
      <c r="E4285" s="8"/>
      <c r="F4285" s="8"/>
      <c r="G4285" s="8"/>
      <c r="H4285" s="8"/>
      <c r="I4285" s="8"/>
      <c r="J4285" s="8"/>
      <c r="K4285" s="8"/>
      <c r="L4285" s="8"/>
      <c r="M4285" s="32"/>
      <c r="N4285" s="57" t="str">
        <f t="shared" si="17"/>
        <v/>
      </c>
      <c r="O4285" s="54">
        <f t="shared" ca="1" si="3"/>
        <v>25</v>
      </c>
      <c r="P4285" s="55">
        <f t="shared" ca="1" si="13"/>
        <v>4.7970612366244053E+31</v>
      </c>
      <c r="Q4285" s="56">
        <f t="shared" ca="1" si="14"/>
        <v>1.2472359215223454E+33</v>
      </c>
      <c r="R4285" s="57">
        <f t="shared" ca="1" si="15"/>
        <v>0</v>
      </c>
      <c r="S4285" s="8"/>
      <c r="T4285" s="8"/>
      <c r="U4285" s="8"/>
      <c r="V4285" s="8"/>
      <c r="W4285" s="8"/>
      <c r="X4285" s="8"/>
      <c r="Y4285" s="8"/>
      <c r="Z4285" s="8"/>
    </row>
    <row r="4286" spans="1:26" ht="15.75" customHeight="1">
      <c r="A4286" s="8"/>
      <c r="B4286" s="8"/>
      <c r="C4286" s="8"/>
      <c r="D4286" s="8"/>
      <c r="E4286" s="8"/>
      <c r="F4286" s="8"/>
      <c r="G4286" s="8"/>
      <c r="H4286" s="8"/>
      <c r="I4286" s="8"/>
      <c r="J4286" s="8"/>
      <c r="K4286" s="8"/>
      <c r="L4286" s="8"/>
      <c r="M4286" s="32"/>
      <c r="N4286" s="57" t="str">
        <f t="shared" si="17"/>
        <v/>
      </c>
      <c r="O4286" s="54">
        <f t="shared" ca="1" si="3"/>
        <v>9</v>
      </c>
      <c r="P4286" s="55">
        <f t="shared" ca="1" si="13"/>
        <v>4.9889436860893818E+31</v>
      </c>
      <c r="Q4286" s="56">
        <f t="shared" ca="1" si="14"/>
        <v>1.2971253583832393E+33</v>
      </c>
      <c r="R4286" s="57">
        <f t="shared" ca="1" si="15"/>
        <v>0</v>
      </c>
      <c r="S4286" s="8"/>
      <c r="T4286" s="8"/>
      <c r="U4286" s="8"/>
      <c r="V4286" s="8"/>
      <c r="W4286" s="8"/>
      <c r="X4286" s="8"/>
      <c r="Y4286" s="8"/>
      <c r="Z4286" s="8"/>
    </row>
    <row r="4287" spans="1:26" ht="15.75" customHeight="1">
      <c r="A4287" s="8"/>
      <c r="B4287" s="8"/>
      <c r="C4287" s="8"/>
      <c r="D4287" s="8"/>
      <c r="E4287" s="8"/>
      <c r="F4287" s="8"/>
      <c r="G4287" s="8"/>
      <c r="H4287" s="8"/>
      <c r="I4287" s="8"/>
      <c r="J4287" s="8"/>
      <c r="K4287" s="8"/>
      <c r="L4287" s="8"/>
      <c r="M4287" s="32"/>
      <c r="N4287" s="57" t="str">
        <f t="shared" si="17"/>
        <v/>
      </c>
      <c r="O4287" s="54">
        <f t="shared" ca="1" si="3"/>
        <v>73</v>
      </c>
      <c r="P4287" s="55">
        <f t="shared" ca="1" si="13"/>
        <v>-2.5942507167664784E+31</v>
      </c>
      <c r="Q4287" s="56">
        <f t="shared" ca="1" si="14"/>
        <v>1.2711828512155745E+33</v>
      </c>
      <c r="R4287" s="57">
        <f t="shared" ca="1" si="15"/>
        <v>1</v>
      </c>
      <c r="S4287" s="8"/>
      <c r="T4287" s="8"/>
      <c r="U4287" s="8"/>
      <c r="V4287" s="8"/>
      <c r="W4287" s="8"/>
      <c r="X4287" s="8"/>
      <c r="Y4287" s="8"/>
      <c r="Z4287" s="8"/>
    </row>
    <row r="4288" spans="1:26" ht="15.75" customHeight="1">
      <c r="A4288" s="8"/>
      <c r="B4288" s="8"/>
      <c r="C4288" s="8"/>
      <c r="D4288" s="8"/>
      <c r="E4288" s="8"/>
      <c r="F4288" s="8"/>
      <c r="G4288" s="8"/>
      <c r="H4288" s="8"/>
      <c r="I4288" s="8"/>
      <c r="J4288" s="8"/>
      <c r="K4288" s="8"/>
      <c r="L4288" s="8"/>
      <c r="M4288" s="32"/>
      <c r="N4288" s="57" t="str">
        <f t="shared" si="17"/>
        <v/>
      </c>
      <c r="O4288" s="54">
        <f t="shared" ca="1" si="3"/>
        <v>75</v>
      </c>
      <c r="P4288" s="55">
        <f t="shared" ca="1" si="13"/>
        <v>-2.5423657024311491E+31</v>
      </c>
      <c r="Q4288" s="56">
        <f t="shared" ca="1" si="14"/>
        <v>1.245759194191263E+33</v>
      </c>
      <c r="R4288" s="57">
        <f t="shared" ca="1" si="15"/>
        <v>2</v>
      </c>
      <c r="S4288" s="8"/>
      <c r="T4288" s="8"/>
      <c r="U4288" s="8"/>
      <c r="V4288" s="8"/>
      <c r="W4288" s="8"/>
      <c r="X4288" s="8"/>
      <c r="Y4288" s="8"/>
      <c r="Z4288" s="8"/>
    </row>
    <row r="4289" spans="1:26" ht="15.75" customHeight="1">
      <c r="A4289" s="8"/>
      <c r="B4289" s="8"/>
      <c r="C4289" s="8"/>
      <c r="D4289" s="8"/>
      <c r="E4289" s="8"/>
      <c r="F4289" s="8"/>
      <c r="G4289" s="8"/>
      <c r="H4289" s="8"/>
      <c r="I4289" s="8"/>
      <c r="J4289" s="8"/>
      <c r="K4289" s="8"/>
      <c r="L4289" s="8"/>
      <c r="M4289" s="32"/>
      <c r="N4289" s="57" t="str">
        <f t="shared" si="17"/>
        <v/>
      </c>
      <c r="O4289" s="54">
        <f t="shared" ca="1" si="3"/>
        <v>52</v>
      </c>
      <c r="P4289" s="55">
        <f t="shared" ca="1" si="13"/>
        <v>4.983036776765052E+31</v>
      </c>
      <c r="Q4289" s="56">
        <f t="shared" ca="1" si="14"/>
        <v>1.2955895619589135E+33</v>
      </c>
      <c r="R4289" s="57">
        <f t="shared" ca="1" si="15"/>
        <v>0</v>
      </c>
      <c r="S4289" s="8"/>
      <c r="T4289" s="8"/>
      <c r="U4289" s="8"/>
      <c r="V4289" s="8"/>
      <c r="W4289" s="8"/>
      <c r="X4289" s="8"/>
      <c r="Y4289" s="8"/>
      <c r="Z4289" s="8"/>
    </row>
    <row r="4290" spans="1:26" ht="15.75" customHeight="1">
      <c r="A4290" s="8"/>
      <c r="B4290" s="8"/>
      <c r="C4290" s="8"/>
      <c r="D4290" s="8"/>
      <c r="E4290" s="8"/>
      <c r="F4290" s="8"/>
      <c r="G4290" s="8"/>
      <c r="H4290" s="8"/>
      <c r="I4290" s="8"/>
      <c r="J4290" s="8"/>
      <c r="K4290" s="8"/>
      <c r="L4290" s="8"/>
      <c r="M4290" s="32"/>
      <c r="N4290" s="57" t="str">
        <f t="shared" si="17"/>
        <v/>
      </c>
      <c r="O4290" s="54">
        <f t="shared" ca="1" si="3"/>
        <v>82</v>
      </c>
      <c r="P4290" s="55">
        <f t="shared" ca="1" si="13"/>
        <v>-2.5911791239178268E+31</v>
      </c>
      <c r="Q4290" s="56">
        <f t="shared" ca="1" si="14"/>
        <v>1.2696777707197352E+33</v>
      </c>
      <c r="R4290" s="57">
        <f t="shared" ca="1" si="15"/>
        <v>1</v>
      </c>
      <c r="S4290" s="8"/>
      <c r="T4290" s="8"/>
      <c r="U4290" s="8"/>
      <c r="V4290" s="8"/>
      <c r="W4290" s="8"/>
      <c r="X4290" s="8"/>
      <c r="Y4290" s="8"/>
      <c r="Z4290" s="8"/>
    </row>
    <row r="4291" spans="1:26" ht="15.75" customHeight="1">
      <c r="A4291" s="8"/>
      <c r="B4291" s="8"/>
      <c r="C4291" s="8"/>
      <c r="D4291" s="8"/>
      <c r="E4291" s="8"/>
      <c r="F4291" s="8"/>
      <c r="G4291" s="8"/>
      <c r="H4291" s="8"/>
      <c r="I4291" s="8"/>
      <c r="J4291" s="8"/>
      <c r="K4291" s="8"/>
      <c r="L4291" s="8"/>
      <c r="M4291" s="32"/>
      <c r="N4291" s="57" t="str">
        <f t="shared" si="17"/>
        <v/>
      </c>
      <c r="O4291" s="54">
        <f t="shared" ca="1" si="3"/>
        <v>14</v>
      </c>
      <c r="P4291" s="55">
        <f t="shared" ca="1" si="13"/>
        <v>5.078711082878941E+31</v>
      </c>
      <c r="Q4291" s="56">
        <f t="shared" ca="1" si="14"/>
        <v>1.3204648815485246E+33</v>
      </c>
      <c r="R4291" s="57">
        <f t="shared" ca="1" si="15"/>
        <v>0</v>
      </c>
      <c r="S4291" s="8"/>
      <c r="T4291" s="8"/>
      <c r="U4291" s="8"/>
      <c r="V4291" s="8"/>
      <c r="W4291" s="8"/>
      <c r="X4291" s="8"/>
      <c r="Y4291" s="8"/>
      <c r="Z4291" s="8"/>
    </row>
    <row r="4292" spans="1:26" ht="15.75" customHeight="1">
      <c r="A4292" s="8"/>
      <c r="B4292" s="8"/>
      <c r="C4292" s="8"/>
      <c r="D4292" s="8"/>
      <c r="E4292" s="8"/>
      <c r="F4292" s="8"/>
      <c r="G4292" s="8"/>
      <c r="H4292" s="8"/>
      <c r="I4292" s="8"/>
      <c r="J4292" s="8"/>
      <c r="K4292" s="8"/>
      <c r="L4292" s="8"/>
      <c r="M4292" s="32"/>
      <c r="N4292" s="57" t="str">
        <f t="shared" si="17"/>
        <v/>
      </c>
      <c r="O4292" s="54">
        <f t="shared" ca="1" si="3"/>
        <v>71</v>
      </c>
      <c r="P4292" s="55">
        <f t="shared" ca="1" si="13"/>
        <v>-2.6409297630970491E+31</v>
      </c>
      <c r="Q4292" s="56">
        <f t="shared" ca="1" si="14"/>
        <v>1.2940555839175541E+33</v>
      </c>
      <c r="R4292" s="57">
        <f t="shared" ca="1" si="15"/>
        <v>1</v>
      </c>
      <c r="S4292" s="8"/>
      <c r="T4292" s="8"/>
      <c r="U4292" s="8"/>
      <c r="V4292" s="8"/>
      <c r="W4292" s="8"/>
      <c r="X4292" s="8"/>
      <c r="Y4292" s="8"/>
      <c r="Z4292" s="8"/>
    </row>
    <row r="4293" spans="1:26" ht="15.75" customHeight="1">
      <c r="A4293" s="8"/>
      <c r="B4293" s="8"/>
      <c r="C4293" s="8"/>
      <c r="D4293" s="8"/>
      <c r="E4293" s="8"/>
      <c r="F4293" s="8"/>
      <c r="G4293" s="8"/>
      <c r="H4293" s="8"/>
      <c r="I4293" s="8"/>
      <c r="J4293" s="8"/>
      <c r="K4293" s="8"/>
      <c r="L4293" s="8"/>
      <c r="M4293" s="32"/>
      <c r="N4293" s="57" t="str">
        <f t="shared" si="17"/>
        <v/>
      </c>
      <c r="O4293" s="54">
        <f t="shared" ca="1" si="3"/>
        <v>39</v>
      </c>
      <c r="P4293" s="55">
        <f t="shared" ca="1" si="13"/>
        <v>5.1762223356702164E+31</v>
      </c>
      <c r="Q4293" s="56">
        <f t="shared" ca="1" si="14"/>
        <v>1.3458178072742563E+33</v>
      </c>
      <c r="R4293" s="57">
        <f t="shared" ca="1" si="15"/>
        <v>0</v>
      </c>
      <c r="S4293" s="8"/>
      <c r="T4293" s="8"/>
      <c r="U4293" s="8"/>
      <c r="V4293" s="8"/>
      <c r="W4293" s="8"/>
      <c r="X4293" s="8"/>
      <c r="Y4293" s="8"/>
      <c r="Z4293" s="8"/>
    </row>
    <row r="4294" spans="1:26" ht="15.75" customHeight="1">
      <c r="A4294" s="8"/>
      <c r="B4294" s="8"/>
      <c r="C4294" s="8"/>
      <c r="D4294" s="8"/>
      <c r="E4294" s="8"/>
      <c r="F4294" s="8"/>
      <c r="G4294" s="8"/>
      <c r="H4294" s="8"/>
      <c r="I4294" s="8"/>
      <c r="J4294" s="8"/>
      <c r="K4294" s="8"/>
      <c r="L4294" s="8"/>
      <c r="M4294" s="32"/>
      <c r="N4294" s="57" t="str">
        <f t="shared" si="17"/>
        <v/>
      </c>
      <c r="O4294" s="54">
        <f t="shared" ca="1" si="3"/>
        <v>91</v>
      </c>
      <c r="P4294" s="55">
        <f t="shared" ca="1" si="13"/>
        <v>-2.6916356145485125E+31</v>
      </c>
      <c r="Q4294" s="56">
        <f t="shared" ca="1" si="14"/>
        <v>1.3189014511287712E+33</v>
      </c>
      <c r="R4294" s="57">
        <f t="shared" ca="1" si="15"/>
        <v>1</v>
      </c>
      <c r="S4294" s="8"/>
      <c r="T4294" s="8"/>
      <c r="U4294" s="8"/>
      <c r="V4294" s="8"/>
      <c r="W4294" s="8"/>
      <c r="X4294" s="8"/>
      <c r="Y4294" s="8"/>
      <c r="Z4294" s="8"/>
    </row>
    <row r="4295" spans="1:26" ht="15.75" customHeight="1">
      <c r="A4295" s="8"/>
      <c r="B4295" s="8"/>
      <c r="C4295" s="8"/>
      <c r="D4295" s="8"/>
      <c r="E4295" s="8"/>
      <c r="F4295" s="8"/>
      <c r="G4295" s="8"/>
      <c r="H4295" s="8"/>
      <c r="I4295" s="8"/>
      <c r="J4295" s="8"/>
      <c r="K4295" s="8"/>
      <c r="L4295" s="8"/>
      <c r="M4295" s="32"/>
      <c r="N4295" s="57" t="str">
        <f t="shared" si="17"/>
        <v/>
      </c>
      <c r="O4295" s="54">
        <f t="shared" ca="1" si="3"/>
        <v>4</v>
      </c>
      <c r="P4295" s="55">
        <f t="shared" ca="1" si="13"/>
        <v>5.275605804515085E+31</v>
      </c>
      <c r="Q4295" s="56">
        <f t="shared" ca="1" si="14"/>
        <v>1.3716575091739222E+33</v>
      </c>
      <c r="R4295" s="57">
        <f t="shared" ca="1" si="15"/>
        <v>0</v>
      </c>
      <c r="S4295" s="8"/>
      <c r="T4295" s="8"/>
      <c r="U4295" s="8"/>
      <c r="V4295" s="8"/>
      <c r="W4295" s="8"/>
      <c r="X4295" s="8"/>
      <c r="Y4295" s="8"/>
      <c r="Z4295" s="8"/>
    </row>
    <row r="4296" spans="1:26" ht="15.75" customHeight="1">
      <c r="A4296" s="8"/>
      <c r="B4296" s="8"/>
      <c r="C4296" s="8"/>
      <c r="D4296" s="8"/>
      <c r="E4296" s="8"/>
      <c r="F4296" s="8"/>
      <c r="G4296" s="8"/>
      <c r="H4296" s="8"/>
      <c r="I4296" s="8"/>
      <c r="J4296" s="8"/>
      <c r="K4296" s="8"/>
      <c r="L4296" s="8"/>
      <c r="M4296" s="32"/>
      <c r="N4296" s="57" t="str">
        <f t="shared" si="17"/>
        <v/>
      </c>
      <c r="O4296" s="54">
        <f t="shared" ca="1" si="3"/>
        <v>25</v>
      </c>
      <c r="P4296" s="55">
        <f t="shared" ca="1" si="13"/>
        <v>5.4866300366956886E+31</v>
      </c>
      <c r="Q4296" s="56">
        <f t="shared" ca="1" si="14"/>
        <v>1.4265238095408791E+33</v>
      </c>
      <c r="R4296" s="57">
        <f t="shared" ca="1" si="15"/>
        <v>0</v>
      </c>
      <c r="S4296" s="8"/>
      <c r="T4296" s="8"/>
      <c r="U4296" s="8"/>
      <c r="V4296" s="8"/>
      <c r="W4296" s="8"/>
      <c r="X4296" s="8"/>
      <c r="Y4296" s="8"/>
      <c r="Z4296" s="8"/>
    </row>
    <row r="4297" spans="1:26" ht="15.75" customHeight="1">
      <c r="A4297" s="8"/>
      <c r="B4297" s="8"/>
      <c r="C4297" s="8"/>
      <c r="D4297" s="8"/>
      <c r="E4297" s="8"/>
      <c r="F4297" s="8"/>
      <c r="G4297" s="8"/>
      <c r="H4297" s="8"/>
      <c r="I4297" s="8"/>
      <c r="J4297" s="8"/>
      <c r="K4297" s="8"/>
      <c r="L4297" s="8"/>
      <c r="M4297" s="32"/>
      <c r="N4297" s="57" t="str">
        <f t="shared" si="17"/>
        <v/>
      </c>
      <c r="O4297" s="54">
        <f t="shared" ca="1" si="3"/>
        <v>54</v>
      </c>
      <c r="P4297" s="55">
        <f t="shared" ca="1" si="13"/>
        <v>5.7060952381635163E+31</v>
      </c>
      <c r="Q4297" s="56">
        <f t="shared" ca="1" si="14"/>
        <v>1.4835847619225141E+33</v>
      </c>
      <c r="R4297" s="57">
        <f t="shared" ca="1" si="15"/>
        <v>0</v>
      </c>
      <c r="S4297" s="8"/>
      <c r="T4297" s="8"/>
      <c r="U4297" s="8"/>
      <c r="V4297" s="8"/>
      <c r="W4297" s="8"/>
      <c r="X4297" s="8"/>
      <c r="Y4297" s="8"/>
      <c r="Z4297" s="8"/>
    </row>
    <row r="4298" spans="1:26" ht="15.75" customHeight="1">
      <c r="A4298" s="8"/>
      <c r="B4298" s="8"/>
      <c r="C4298" s="8"/>
      <c r="D4298" s="8"/>
      <c r="E4298" s="8"/>
      <c r="F4298" s="8"/>
      <c r="G4298" s="8"/>
      <c r="H4298" s="8"/>
      <c r="I4298" s="8"/>
      <c r="J4298" s="8"/>
      <c r="K4298" s="8"/>
      <c r="L4298" s="8"/>
      <c r="M4298" s="32"/>
      <c r="N4298" s="57" t="str">
        <f t="shared" si="17"/>
        <v/>
      </c>
      <c r="O4298" s="54">
        <f t="shared" ca="1" si="3"/>
        <v>98</v>
      </c>
      <c r="P4298" s="55">
        <f t="shared" ca="1" si="13"/>
        <v>-2.9671695238450284E+31</v>
      </c>
      <c r="Q4298" s="56">
        <f t="shared" ca="1" si="14"/>
        <v>1.4539130666840638E+33</v>
      </c>
      <c r="R4298" s="57">
        <f t="shared" ca="1" si="15"/>
        <v>1</v>
      </c>
      <c r="S4298" s="8"/>
      <c r="T4298" s="8"/>
      <c r="U4298" s="8"/>
      <c r="V4298" s="8"/>
      <c r="W4298" s="8"/>
      <c r="X4298" s="8"/>
      <c r="Y4298" s="8"/>
      <c r="Z4298" s="8"/>
    </row>
    <row r="4299" spans="1:26" ht="15.75" customHeight="1">
      <c r="A4299" s="8"/>
      <c r="B4299" s="8"/>
      <c r="C4299" s="8"/>
      <c r="D4299" s="8"/>
      <c r="E4299" s="8"/>
      <c r="F4299" s="8"/>
      <c r="G4299" s="8"/>
      <c r="H4299" s="8"/>
      <c r="I4299" s="8"/>
      <c r="J4299" s="8"/>
      <c r="K4299" s="8"/>
      <c r="L4299" s="8"/>
      <c r="M4299" s="32"/>
      <c r="N4299" s="57" t="str">
        <f t="shared" si="17"/>
        <v/>
      </c>
      <c r="O4299" s="54">
        <f t="shared" ca="1" si="3"/>
        <v>3</v>
      </c>
      <c r="P4299" s="55">
        <f t="shared" ca="1" si="13"/>
        <v>5.8156522667362553E+31</v>
      </c>
      <c r="Q4299" s="56">
        <f t="shared" ca="1" si="14"/>
        <v>1.5120695893514263E+33</v>
      </c>
      <c r="R4299" s="57">
        <f t="shared" ca="1" si="15"/>
        <v>0</v>
      </c>
      <c r="S4299" s="8"/>
      <c r="T4299" s="8"/>
      <c r="U4299" s="8"/>
      <c r="V4299" s="8"/>
      <c r="W4299" s="8"/>
      <c r="X4299" s="8"/>
      <c r="Y4299" s="8"/>
      <c r="Z4299" s="8"/>
    </row>
    <row r="4300" spans="1:26" ht="15.75" customHeight="1">
      <c r="A4300" s="8"/>
      <c r="B4300" s="8"/>
      <c r="C4300" s="8"/>
      <c r="D4300" s="8"/>
      <c r="E4300" s="8"/>
      <c r="F4300" s="8"/>
      <c r="G4300" s="8"/>
      <c r="H4300" s="8"/>
      <c r="I4300" s="8"/>
      <c r="J4300" s="8"/>
      <c r="K4300" s="8"/>
      <c r="L4300" s="8"/>
      <c r="M4300" s="32"/>
      <c r="N4300" s="57" t="str">
        <f t="shared" si="17"/>
        <v/>
      </c>
      <c r="O4300" s="54">
        <f t="shared" ca="1" si="3"/>
        <v>48</v>
      </c>
      <c r="P4300" s="55">
        <f t="shared" ca="1" si="13"/>
        <v>6.0482783574057056E+31</v>
      </c>
      <c r="Q4300" s="56">
        <f t="shared" ca="1" si="14"/>
        <v>1.5725523729254832E+33</v>
      </c>
      <c r="R4300" s="57">
        <f t="shared" ca="1" si="15"/>
        <v>0</v>
      </c>
      <c r="S4300" s="8"/>
      <c r="T4300" s="8"/>
      <c r="U4300" s="8"/>
      <c r="V4300" s="8"/>
      <c r="W4300" s="8"/>
      <c r="X4300" s="8"/>
      <c r="Y4300" s="8"/>
      <c r="Z4300" s="8"/>
    </row>
    <row r="4301" spans="1:26" ht="15.75" customHeight="1">
      <c r="A4301" s="8"/>
      <c r="B4301" s="8"/>
      <c r="C4301" s="8"/>
      <c r="D4301" s="8"/>
      <c r="E4301" s="8"/>
      <c r="F4301" s="8"/>
      <c r="G4301" s="8"/>
      <c r="H4301" s="8"/>
      <c r="I4301" s="8"/>
      <c r="J4301" s="8"/>
      <c r="K4301" s="8"/>
      <c r="L4301" s="8"/>
      <c r="M4301" s="32"/>
      <c r="N4301" s="57" t="str">
        <f t="shared" si="17"/>
        <v/>
      </c>
      <c r="O4301" s="54">
        <f t="shared" ca="1" si="3"/>
        <v>84</v>
      </c>
      <c r="P4301" s="55">
        <f t="shared" ca="1" si="13"/>
        <v>-3.1451047458509667E+31</v>
      </c>
      <c r="Q4301" s="56">
        <f t="shared" ca="1" si="14"/>
        <v>1.5411013254669735E+33</v>
      </c>
      <c r="R4301" s="57">
        <f t="shared" ca="1" si="15"/>
        <v>1</v>
      </c>
      <c r="S4301" s="8"/>
      <c r="T4301" s="8"/>
      <c r="U4301" s="8"/>
      <c r="V4301" s="8"/>
      <c r="W4301" s="8"/>
      <c r="X4301" s="8"/>
      <c r="Y4301" s="8"/>
      <c r="Z4301" s="8"/>
    </row>
    <row r="4302" spans="1:26" ht="15.75" customHeight="1">
      <c r="A4302" s="8"/>
      <c r="B4302" s="8"/>
      <c r="C4302" s="8"/>
      <c r="D4302" s="8"/>
      <c r="E4302" s="8"/>
      <c r="F4302" s="8"/>
      <c r="G4302" s="8"/>
      <c r="H4302" s="8"/>
      <c r="I4302" s="8"/>
      <c r="J4302" s="8"/>
      <c r="K4302" s="8"/>
      <c r="L4302" s="8"/>
      <c r="M4302" s="32"/>
      <c r="N4302" s="57" t="str">
        <f t="shared" si="17"/>
        <v/>
      </c>
      <c r="O4302" s="54">
        <f t="shared" ca="1" si="3"/>
        <v>41</v>
      </c>
      <c r="P4302" s="55">
        <f t="shared" ca="1" si="13"/>
        <v>6.1644053018678945E+31</v>
      </c>
      <c r="Q4302" s="56">
        <f t="shared" ca="1" si="14"/>
        <v>1.6027453784856526E+33</v>
      </c>
      <c r="R4302" s="57">
        <f t="shared" ca="1" si="15"/>
        <v>0</v>
      </c>
      <c r="S4302" s="8"/>
      <c r="T4302" s="8"/>
      <c r="U4302" s="8"/>
      <c r="V4302" s="8"/>
      <c r="W4302" s="8"/>
      <c r="X4302" s="8"/>
      <c r="Y4302" s="8"/>
      <c r="Z4302" s="8"/>
    </row>
    <row r="4303" spans="1:26" ht="15.75" customHeight="1">
      <c r="A4303" s="8"/>
      <c r="B4303" s="8"/>
      <c r="C4303" s="8"/>
      <c r="D4303" s="8"/>
      <c r="E4303" s="8"/>
      <c r="F4303" s="8"/>
      <c r="G4303" s="8"/>
      <c r="H4303" s="8"/>
      <c r="I4303" s="8"/>
      <c r="J4303" s="8"/>
      <c r="K4303" s="8"/>
      <c r="L4303" s="8"/>
      <c r="M4303" s="32"/>
      <c r="N4303" s="57" t="str">
        <f t="shared" si="17"/>
        <v/>
      </c>
      <c r="O4303" s="54">
        <f t="shared" ca="1" si="3"/>
        <v>31</v>
      </c>
      <c r="P4303" s="55">
        <f t="shared" ca="1" si="13"/>
        <v>6.4109815139426103E+31</v>
      </c>
      <c r="Q4303" s="56">
        <f t="shared" ca="1" si="14"/>
        <v>1.6668551936250788E+33</v>
      </c>
      <c r="R4303" s="57">
        <f t="shared" ca="1" si="15"/>
        <v>0</v>
      </c>
      <c r="S4303" s="8"/>
      <c r="T4303" s="8"/>
      <c r="U4303" s="8"/>
      <c r="V4303" s="8"/>
      <c r="W4303" s="8"/>
      <c r="X4303" s="8"/>
      <c r="Y4303" s="8"/>
      <c r="Z4303" s="8"/>
    </row>
    <row r="4304" spans="1:26" ht="15.75" customHeight="1">
      <c r="A4304" s="8"/>
      <c r="B4304" s="8"/>
      <c r="C4304" s="8"/>
      <c r="D4304" s="8"/>
      <c r="E4304" s="8"/>
      <c r="F4304" s="8"/>
      <c r="G4304" s="8"/>
      <c r="H4304" s="8"/>
      <c r="I4304" s="8"/>
      <c r="J4304" s="8"/>
      <c r="K4304" s="8"/>
      <c r="L4304" s="8"/>
      <c r="M4304" s="32"/>
      <c r="N4304" s="57" t="str">
        <f t="shared" si="17"/>
        <v/>
      </c>
      <c r="O4304" s="54">
        <f t="shared" ca="1" si="3"/>
        <v>3</v>
      </c>
      <c r="P4304" s="55">
        <f t="shared" ca="1" si="13"/>
        <v>6.6674207745003154E+31</v>
      </c>
      <c r="Q4304" s="56">
        <f t="shared" ca="1" si="14"/>
        <v>1.7335294013700819E+33</v>
      </c>
      <c r="R4304" s="57">
        <f t="shared" ca="1" si="15"/>
        <v>0</v>
      </c>
      <c r="S4304" s="8"/>
      <c r="T4304" s="8"/>
      <c r="U4304" s="8"/>
      <c r="V4304" s="8"/>
      <c r="W4304" s="8"/>
      <c r="X4304" s="8"/>
      <c r="Y4304" s="8"/>
      <c r="Z4304" s="8"/>
    </row>
    <row r="4305" spans="1:26" ht="15.75" customHeight="1">
      <c r="A4305" s="8"/>
      <c r="B4305" s="8"/>
      <c r="C4305" s="8"/>
      <c r="D4305" s="8"/>
      <c r="E4305" s="8"/>
      <c r="F4305" s="8"/>
      <c r="G4305" s="8"/>
      <c r="H4305" s="8"/>
      <c r="I4305" s="8"/>
      <c r="J4305" s="8"/>
      <c r="K4305" s="8"/>
      <c r="L4305" s="8"/>
      <c r="M4305" s="32"/>
      <c r="N4305" s="57" t="str">
        <f t="shared" si="17"/>
        <v/>
      </c>
      <c r="O4305" s="54">
        <f t="shared" ca="1" si="3"/>
        <v>97</v>
      </c>
      <c r="P4305" s="55">
        <f t="shared" ca="1" si="13"/>
        <v>-3.4670588027401637E+31</v>
      </c>
      <c r="Q4305" s="56">
        <f t="shared" ca="1" si="14"/>
        <v>1.6988588133426803E+33</v>
      </c>
      <c r="R4305" s="57">
        <f t="shared" ca="1" si="15"/>
        <v>1</v>
      </c>
      <c r="S4305" s="8"/>
      <c r="T4305" s="8"/>
      <c r="U4305" s="8"/>
      <c r="V4305" s="8"/>
      <c r="W4305" s="8"/>
      <c r="X4305" s="8"/>
      <c r="Y4305" s="8"/>
      <c r="Z4305" s="8"/>
    </row>
    <row r="4306" spans="1:26" ht="15.75" customHeight="1">
      <c r="A4306" s="8"/>
      <c r="B4306" s="8"/>
      <c r="C4306" s="8"/>
      <c r="D4306" s="8"/>
      <c r="E4306" s="8"/>
      <c r="F4306" s="8"/>
      <c r="G4306" s="8"/>
      <c r="H4306" s="8"/>
      <c r="I4306" s="8"/>
      <c r="J4306" s="8"/>
      <c r="K4306" s="8"/>
      <c r="L4306" s="8"/>
      <c r="M4306" s="32"/>
      <c r="N4306" s="57" t="str">
        <f t="shared" si="17"/>
        <v/>
      </c>
      <c r="O4306" s="54">
        <f t="shared" ca="1" si="3"/>
        <v>87</v>
      </c>
      <c r="P4306" s="55">
        <f t="shared" ca="1" si="13"/>
        <v>-3.3977176266853606E+31</v>
      </c>
      <c r="Q4306" s="56">
        <f t="shared" ca="1" si="14"/>
        <v>1.6648816370758266E+33</v>
      </c>
      <c r="R4306" s="57">
        <f t="shared" ca="1" si="15"/>
        <v>2</v>
      </c>
      <c r="S4306" s="8"/>
      <c r="T4306" s="8"/>
      <c r="U4306" s="8"/>
      <c r="V4306" s="8"/>
      <c r="W4306" s="8"/>
      <c r="X4306" s="8"/>
      <c r="Y4306" s="8"/>
      <c r="Z4306" s="8"/>
    </row>
    <row r="4307" spans="1:26" ht="15.75" customHeight="1">
      <c r="A4307" s="8"/>
      <c r="B4307" s="8"/>
      <c r="C4307" s="8"/>
      <c r="D4307" s="8"/>
      <c r="E4307" s="8"/>
      <c r="F4307" s="8"/>
      <c r="G4307" s="8"/>
      <c r="H4307" s="8"/>
      <c r="I4307" s="8"/>
      <c r="J4307" s="8"/>
      <c r="K4307" s="8"/>
      <c r="L4307" s="8"/>
      <c r="M4307" s="32"/>
      <c r="N4307" s="57" t="str">
        <f t="shared" si="17"/>
        <v/>
      </c>
      <c r="O4307" s="54">
        <f t="shared" ca="1" si="3"/>
        <v>48</v>
      </c>
      <c r="P4307" s="55">
        <f t="shared" ca="1" si="13"/>
        <v>6.6595265483033069E+31</v>
      </c>
      <c r="Q4307" s="56">
        <f t="shared" ca="1" si="14"/>
        <v>1.7314769025588598E+33</v>
      </c>
      <c r="R4307" s="57">
        <f t="shared" ca="1" si="15"/>
        <v>0</v>
      </c>
      <c r="S4307" s="8"/>
      <c r="T4307" s="8"/>
      <c r="U4307" s="8"/>
      <c r="V4307" s="8"/>
      <c r="W4307" s="8"/>
      <c r="X4307" s="8"/>
      <c r="Y4307" s="8"/>
      <c r="Z4307" s="8"/>
    </row>
    <row r="4308" spans="1:26" ht="15.75" customHeight="1">
      <c r="A4308" s="8"/>
      <c r="B4308" s="8"/>
      <c r="C4308" s="8"/>
      <c r="D4308" s="8"/>
      <c r="E4308" s="8"/>
      <c r="F4308" s="8"/>
      <c r="G4308" s="8"/>
      <c r="H4308" s="8"/>
      <c r="I4308" s="8"/>
      <c r="J4308" s="8"/>
      <c r="K4308" s="8"/>
      <c r="L4308" s="8"/>
      <c r="M4308" s="32"/>
      <c r="N4308" s="57" t="str">
        <f t="shared" si="17"/>
        <v/>
      </c>
      <c r="O4308" s="54">
        <f t="shared" ca="1" si="3"/>
        <v>15</v>
      </c>
      <c r="P4308" s="55">
        <f t="shared" ca="1" si="13"/>
        <v>6.9259076102354391E+31</v>
      </c>
      <c r="Q4308" s="56">
        <f t="shared" ca="1" si="14"/>
        <v>1.8007359786612142E+33</v>
      </c>
      <c r="R4308" s="57">
        <f t="shared" ca="1" si="15"/>
        <v>0</v>
      </c>
      <c r="S4308" s="8"/>
      <c r="T4308" s="8"/>
      <c r="U4308" s="8"/>
      <c r="V4308" s="8"/>
      <c r="W4308" s="8"/>
      <c r="X4308" s="8"/>
      <c r="Y4308" s="8"/>
      <c r="Z4308" s="8"/>
    </row>
    <row r="4309" spans="1:26" ht="15.75" customHeight="1">
      <c r="A4309" s="8"/>
      <c r="B4309" s="8"/>
      <c r="C4309" s="8"/>
      <c r="D4309" s="8"/>
      <c r="E4309" s="8"/>
      <c r="F4309" s="8"/>
      <c r="G4309" s="8"/>
      <c r="H4309" s="8"/>
      <c r="I4309" s="8"/>
      <c r="J4309" s="8"/>
      <c r="K4309" s="8"/>
      <c r="L4309" s="8"/>
      <c r="M4309" s="32"/>
      <c r="N4309" s="57" t="str">
        <f t="shared" si="17"/>
        <v/>
      </c>
      <c r="O4309" s="54">
        <f t="shared" ca="1" si="3"/>
        <v>85</v>
      </c>
      <c r="P4309" s="55">
        <f t="shared" ca="1" si="13"/>
        <v>-3.6014719573224283E+31</v>
      </c>
      <c r="Q4309" s="56">
        <f t="shared" ca="1" si="14"/>
        <v>1.7647212590879899E+33</v>
      </c>
      <c r="R4309" s="57">
        <f t="shared" ca="1" si="15"/>
        <v>1</v>
      </c>
      <c r="S4309" s="8"/>
      <c r="T4309" s="8"/>
      <c r="U4309" s="8"/>
      <c r="V4309" s="8"/>
      <c r="W4309" s="8"/>
      <c r="X4309" s="8"/>
      <c r="Y4309" s="8"/>
      <c r="Z4309" s="8"/>
    </row>
    <row r="4310" spans="1:26" ht="15.75" customHeight="1">
      <c r="A4310" s="8"/>
      <c r="B4310" s="8"/>
      <c r="C4310" s="8"/>
      <c r="D4310" s="8"/>
      <c r="E4310" s="8"/>
      <c r="F4310" s="8"/>
      <c r="G4310" s="8"/>
      <c r="H4310" s="8"/>
      <c r="I4310" s="8"/>
      <c r="J4310" s="8"/>
      <c r="K4310" s="8"/>
      <c r="L4310" s="8"/>
      <c r="M4310" s="32"/>
      <c r="N4310" s="57" t="str">
        <f t="shared" si="17"/>
        <v/>
      </c>
      <c r="O4310" s="54">
        <f t="shared" ca="1" si="3"/>
        <v>51</v>
      </c>
      <c r="P4310" s="55">
        <f t="shared" ca="1" si="13"/>
        <v>7.0588850363519599E+31</v>
      </c>
      <c r="Q4310" s="56">
        <f t="shared" ca="1" si="14"/>
        <v>1.8353101094515096E+33</v>
      </c>
      <c r="R4310" s="57">
        <f t="shared" ca="1" si="15"/>
        <v>0</v>
      </c>
      <c r="S4310" s="8"/>
      <c r="T4310" s="8"/>
      <c r="U4310" s="8"/>
      <c r="V4310" s="8"/>
      <c r="W4310" s="8"/>
      <c r="X4310" s="8"/>
      <c r="Y4310" s="8"/>
      <c r="Z4310" s="8"/>
    </row>
    <row r="4311" spans="1:26" ht="15.75" customHeight="1">
      <c r="A4311" s="8"/>
      <c r="B4311" s="8"/>
      <c r="C4311" s="8"/>
      <c r="D4311" s="8"/>
      <c r="E4311" s="8"/>
      <c r="F4311" s="8"/>
      <c r="G4311" s="8"/>
      <c r="H4311" s="8"/>
      <c r="I4311" s="8"/>
      <c r="J4311" s="8"/>
      <c r="K4311" s="8"/>
      <c r="L4311" s="8"/>
      <c r="M4311" s="32"/>
      <c r="N4311" s="57" t="str">
        <f t="shared" si="17"/>
        <v/>
      </c>
      <c r="O4311" s="54">
        <f t="shared" ca="1" si="3"/>
        <v>74</v>
      </c>
      <c r="P4311" s="55">
        <f t="shared" ca="1" si="13"/>
        <v>-3.670620218903019E+31</v>
      </c>
      <c r="Q4311" s="56">
        <f t="shared" ca="1" si="14"/>
        <v>1.7986039072624794E+33</v>
      </c>
      <c r="R4311" s="57">
        <f t="shared" ca="1" si="15"/>
        <v>1</v>
      </c>
      <c r="S4311" s="8"/>
      <c r="T4311" s="8"/>
      <c r="U4311" s="8"/>
      <c r="V4311" s="8"/>
      <c r="W4311" s="8"/>
      <c r="X4311" s="8"/>
      <c r="Y4311" s="8"/>
      <c r="Z4311" s="8"/>
    </row>
    <row r="4312" spans="1:26" ht="15.75" customHeight="1">
      <c r="A4312" s="8"/>
      <c r="B4312" s="8"/>
      <c r="C4312" s="8"/>
      <c r="D4312" s="8"/>
      <c r="E4312" s="8"/>
      <c r="F4312" s="8"/>
      <c r="G4312" s="8"/>
      <c r="H4312" s="8"/>
      <c r="I4312" s="8"/>
      <c r="J4312" s="8"/>
      <c r="K4312" s="8"/>
      <c r="L4312" s="8"/>
      <c r="M4312" s="32"/>
      <c r="N4312" s="57" t="str">
        <f t="shared" si="17"/>
        <v/>
      </c>
      <c r="O4312" s="54">
        <f t="shared" ca="1" si="3"/>
        <v>78</v>
      </c>
      <c r="P4312" s="55">
        <f t="shared" ca="1" si="13"/>
        <v>-3.5972078145249589E+31</v>
      </c>
      <c r="Q4312" s="56">
        <f t="shared" ca="1" si="14"/>
        <v>1.7626318291172299E+33</v>
      </c>
      <c r="R4312" s="57">
        <f t="shared" ca="1" si="15"/>
        <v>2</v>
      </c>
      <c r="S4312" s="8"/>
      <c r="T4312" s="8"/>
      <c r="U4312" s="8"/>
      <c r="V4312" s="8"/>
      <c r="W4312" s="8"/>
      <c r="X4312" s="8"/>
      <c r="Y4312" s="8"/>
      <c r="Z4312" s="8"/>
    </row>
    <row r="4313" spans="1:26" ht="15.75" customHeight="1">
      <c r="A4313" s="8"/>
      <c r="B4313" s="8"/>
      <c r="C4313" s="8"/>
      <c r="D4313" s="8"/>
      <c r="E4313" s="8"/>
      <c r="F4313" s="8"/>
      <c r="G4313" s="8"/>
      <c r="H4313" s="8"/>
      <c r="I4313" s="8"/>
      <c r="J4313" s="8"/>
      <c r="K4313" s="8"/>
      <c r="L4313" s="8"/>
      <c r="M4313" s="32"/>
      <c r="N4313" s="57" t="str">
        <f t="shared" si="17"/>
        <v/>
      </c>
      <c r="O4313" s="54">
        <f t="shared" ca="1" si="3"/>
        <v>98</v>
      </c>
      <c r="P4313" s="55">
        <f t="shared" ca="1" si="13"/>
        <v>-3.5252636582344597E+31</v>
      </c>
      <c r="Q4313" s="56">
        <f t="shared" ca="1" si="14"/>
        <v>1.7273791925348853E+33</v>
      </c>
      <c r="R4313" s="57">
        <f t="shared" ca="1" si="15"/>
        <v>3</v>
      </c>
      <c r="S4313" s="8"/>
      <c r="T4313" s="8"/>
      <c r="U4313" s="8"/>
      <c r="V4313" s="8"/>
      <c r="W4313" s="8"/>
      <c r="X4313" s="8"/>
      <c r="Y4313" s="8"/>
      <c r="Z4313" s="8"/>
    </row>
    <row r="4314" spans="1:26" ht="15.75" customHeight="1">
      <c r="A4314" s="8"/>
      <c r="B4314" s="8"/>
      <c r="C4314" s="8"/>
      <c r="D4314" s="8"/>
      <c r="E4314" s="8"/>
      <c r="F4314" s="8"/>
      <c r="G4314" s="8"/>
      <c r="H4314" s="8"/>
      <c r="I4314" s="8"/>
      <c r="J4314" s="8"/>
      <c r="K4314" s="8"/>
      <c r="L4314" s="8"/>
      <c r="M4314" s="32"/>
      <c r="N4314" s="57" t="str">
        <f t="shared" si="17"/>
        <v/>
      </c>
      <c r="O4314" s="54">
        <f t="shared" ca="1" si="3"/>
        <v>44</v>
      </c>
      <c r="P4314" s="55">
        <f t="shared" ca="1" si="13"/>
        <v>6.9095167701395413E+31</v>
      </c>
      <c r="Q4314" s="56">
        <f t="shared" ca="1" si="14"/>
        <v>1.7964743602362807E+33</v>
      </c>
      <c r="R4314" s="57">
        <f t="shared" ca="1" si="15"/>
        <v>0</v>
      </c>
      <c r="S4314" s="8"/>
      <c r="T4314" s="8"/>
      <c r="U4314" s="8"/>
      <c r="V4314" s="8"/>
      <c r="W4314" s="8"/>
      <c r="X4314" s="8"/>
      <c r="Y4314" s="8"/>
      <c r="Z4314" s="8"/>
    </row>
    <row r="4315" spans="1:26" ht="15.75" customHeight="1">
      <c r="A4315" s="8"/>
      <c r="B4315" s="8"/>
      <c r="C4315" s="8"/>
      <c r="D4315" s="8"/>
      <c r="E4315" s="8"/>
      <c r="F4315" s="8"/>
      <c r="G4315" s="8"/>
      <c r="H4315" s="8"/>
      <c r="I4315" s="8"/>
      <c r="J4315" s="8"/>
      <c r="K4315" s="8"/>
      <c r="L4315" s="8"/>
      <c r="M4315" s="32"/>
      <c r="N4315" s="57" t="str">
        <f t="shared" si="17"/>
        <v/>
      </c>
      <c r="O4315" s="54">
        <f t="shared" ca="1" si="3"/>
        <v>99</v>
      </c>
      <c r="P4315" s="55">
        <f t="shared" ca="1" si="13"/>
        <v>-3.5929487204725612E+31</v>
      </c>
      <c r="Q4315" s="56">
        <f t="shared" ca="1" si="14"/>
        <v>1.7605448730315549E+33</v>
      </c>
      <c r="R4315" s="57">
        <f t="shared" ca="1" si="15"/>
        <v>1</v>
      </c>
      <c r="S4315" s="8"/>
      <c r="T4315" s="8"/>
      <c r="U4315" s="8"/>
      <c r="V4315" s="8"/>
      <c r="W4315" s="8"/>
      <c r="X4315" s="8"/>
      <c r="Y4315" s="8"/>
      <c r="Z4315" s="8"/>
    </row>
    <row r="4316" spans="1:26" ht="15.75" customHeight="1">
      <c r="A4316" s="8"/>
      <c r="B4316" s="8"/>
      <c r="C4316" s="8"/>
      <c r="D4316" s="8"/>
      <c r="E4316" s="8"/>
      <c r="F4316" s="8"/>
      <c r="G4316" s="8"/>
      <c r="H4316" s="8"/>
      <c r="I4316" s="8"/>
      <c r="J4316" s="8"/>
      <c r="K4316" s="8"/>
      <c r="L4316" s="8"/>
      <c r="M4316" s="32"/>
      <c r="N4316" s="57" t="str">
        <f t="shared" si="17"/>
        <v/>
      </c>
      <c r="O4316" s="54">
        <f t="shared" ca="1" si="3"/>
        <v>68</v>
      </c>
      <c r="P4316" s="55">
        <f t="shared" ca="1" si="13"/>
        <v>-3.5210897460631101E+31</v>
      </c>
      <c r="Q4316" s="56">
        <f t="shared" ca="1" si="14"/>
        <v>1.7253339755709238E+33</v>
      </c>
      <c r="R4316" s="57">
        <f t="shared" ca="1" si="15"/>
        <v>2</v>
      </c>
      <c r="S4316" s="8"/>
      <c r="T4316" s="8"/>
      <c r="U4316" s="8"/>
      <c r="V4316" s="8"/>
      <c r="W4316" s="8"/>
      <c r="X4316" s="8"/>
      <c r="Y4316" s="8"/>
      <c r="Z4316" s="8"/>
    </row>
    <row r="4317" spans="1:26" ht="15.75" customHeight="1">
      <c r="A4317" s="8"/>
      <c r="B4317" s="8"/>
      <c r="C4317" s="8"/>
      <c r="D4317" s="8"/>
      <c r="E4317" s="8"/>
      <c r="F4317" s="8"/>
      <c r="G4317" s="8"/>
      <c r="H4317" s="8"/>
      <c r="I4317" s="8"/>
      <c r="J4317" s="8"/>
      <c r="K4317" s="8"/>
      <c r="L4317" s="8"/>
      <c r="M4317" s="32"/>
      <c r="N4317" s="57" t="str">
        <f t="shared" si="17"/>
        <v/>
      </c>
      <c r="O4317" s="54">
        <f t="shared" ca="1" si="3"/>
        <v>51</v>
      </c>
      <c r="P4317" s="55">
        <f t="shared" ca="1" si="13"/>
        <v>6.9013359022836953E+31</v>
      </c>
      <c r="Q4317" s="56">
        <f t="shared" ca="1" si="14"/>
        <v>1.7943473345937607E+33</v>
      </c>
      <c r="R4317" s="57">
        <f t="shared" ca="1" si="15"/>
        <v>0</v>
      </c>
      <c r="S4317" s="8"/>
      <c r="T4317" s="8"/>
      <c r="U4317" s="8"/>
      <c r="V4317" s="8"/>
      <c r="W4317" s="8"/>
      <c r="X4317" s="8"/>
      <c r="Y4317" s="8"/>
      <c r="Z4317" s="8"/>
    </row>
    <row r="4318" spans="1:26" ht="15.75" customHeight="1">
      <c r="A4318" s="8"/>
      <c r="B4318" s="8"/>
      <c r="C4318" s="8"/>
      <c r="D4318" s="8"/>
      <c r="E4318" s="8"/>
      <c r="F4318" s="8"/>
      <c r="G4318" s="8"/>
      <c r="H4318" s="8"/>
      <c r="I4318" s="8"/>
      <c r="J4318" s="8"/>
      <c r="K4318" s="8"/>
      <c r="L4318" s="8"/>
      <c r="M4318" s="32"/>
      <c r="N4318" s="57" t="str">
        <f t="shared" si="17"/>
        <v/>
      </c>
      <c r="O4318" s="54">
        <f t="shared" ca="1" si="3"/>
        <v>3</v>
      </c>
      <c r="P4318" s="55">
        <f t="shared" ca="1" si="13"/>
        <v>7.1773893383750427E+31</v>
      </c>
      <c r="Q4318" s="56">
        <f t="shared" ca="1" si="14"/>
        <v>1.8661212279775113E+33</v>
      </c>
      <c r="R4318" s="57">
        <f t="shared" ca="1" si="15"/>
        <v>0</v>
      </c>
      <c r="S4318" s="8"/>
      <c r="T4318" s="8"/>
      <c r="U4318" s="8"/>
      <c r="V4318" s="8"/>
      <c r="W4318" s="8"/>
      <c r="X4318" s="8"/>
      <c r="Y4318" s="8"/>
      <c r="Z4318" s="8"/>
    </row>
    <row r="4319" spans="1:26" ht="15.75" customHeight="1">
      <c r="A4319" s="8"/>
      <c r="B4319" s="8"/>
      <c r="C4319" s="8"/>
      <c r="D4319" s="8"/>
      <c r="E4319" s="8"/>
      <c r="F4319" s="8"/>
      <c r="G4319" s="8"/>
      <c r="H4319" s="8"/>
      <c r="I4319" s="8"/>
      <c r="J4319" s="8"/>
      <c r="K4319" s="8"/>
      <c r="L4319" s="8"/>
      <c r="M4319" s="32"/>
      <c r="N4319" s="57" t="str">
        <f t="shared" si="17"/>
        <v/>
      </c>
      <c r="O4319" s="54">
        <f t="shared" ca="1" si="3"/>
        <v>57</v>
      </c>
      <c r="P4319" s="55">
        <f t="shared" ca="1" si="13"/>
        <v>7.4644849119100456E+31</v>
      </c>
      <c r="Q4319" s="56">
        <f t="shared" ca="1" si="14"/>
        <v>1.9407660770966116E+33</v>
      </c>
      <c r="R4319" s="57">
        <f t="shared" ca="1" si="15"/>
        <v>0</v>
      </c>
      <c r="S4319" s="8"/>
      <c r="T4319" s="8"/>
      <c r="U4319" s="8"/>
      <c r="V4319" s="8"/>
      <c r="W4319" s="8"/>
      <c r="X4319" s="8"/>
      <c r="Y4319" s="8"/>
      <c r="Z4319" s="8"/>
    </row>
    <row r="4320" spans="1:26" ht="15.75" customHeight="1">
      <c r="A4320" s="8"/>
      <c r="B4320" s="8"/>
      <c r="C4320" s="8"/>
      <c r="D4320" s="8"/>
      <c r="E4320" s="8"/>
      <c r="F4320" s="8"/>
      <c r="G4320" s="8"/>
      <c r="H4320" s="8"/>
      <c r="I4320" s="8"/>
      <c r="J4320" s="8"/>
      <c r="K4320" s="8"/>
      <c r="L4320" s="8"/>
      <c r="M4320" s="32"/>
      <c r="N4320" s="57" t="str">
        <f t="shared" si="17"/>
        <v/>
      </c>
      <c r="O4320" s="54">
        <f t="shared" ca="1" si="3"/>
        <v>30</v>
      </c>
      <c r="P4320" s="55">
        <f t="shared" ca="1" si="13"/>
        <v>7.7630643083864468E+31</v>
      </c>
      <c r="Q4320" s="56">
        <f t="shared" ca="1" si="14"/>
        <v>2.0183967201804759E+33</v>
      </c>
      <c r="R4320" s="57">
        <f t="shared" ca="1" si="15"/>
        <v>0</v>
      </c>
      <c r="S4320" s="8"/>
      <c r="T4320" s="8"/>
      <c r="U4320" s="8"/>
      <c r="V4320" s="8"/>
      <c r="W4320" s="8"/>
      <c r="X4320" s="8"/>
      <c r="Y4320" s="8"/>
      <c r="Z4320" s="8"/>
    </row>
    <row r="4321" spans="1:26" ht="15.75" customHeight="1">
      <c r="A4321" s="8"/>
      <c r="B4321" s="8"/>
      <c r="C4321" s="8"/>
      <c r="D4321" s="8"/>
      <c r="E4321" s="8"/>
      <c r="F4321" s="8"/>
      <c r="G4321" s="8"/>
      <c r="H4321" s="8"/>
      <c r="I4321" s="8"/>
      <c r="J4321" s="8"/>
      <c r="K4321" s="8"/>
      <c r="L4321" s="8"/>
      <c r="M4321" s="32"/>
      <c r="N4321" s="57" t="str">
        <f t="shared" si="17"/>
        <v/>
      </c>
      <c r="O4321" s="54">
        <f t="shared" ca="1" si="3"/>
        <v>5</v>
      </c>
      <c r="P4321" s="55">
        <f t="shared" ca="1" si="13"/>
        <v>8.0735868807219038E+31</v>
      </c>
      <c r="Q4321" s="56">
        <f t="shared" ca="1" si="14"/>
        <v>2.0991325889876949E+33</v>
      </c>
      <c r="R4321" s="57">
        <f t="shared" ca="1" si="15"/>
        <v>0</v>
      </c>
      <c r="S4321" s="8"/>
      <c r="T4321" s="8"/>
      <c r="U4321" s="8"/>
      <c r="V4321" s="8"/>
      <c r="W4321" s="8"/>
      <c r="X4321" s="8"/>
      <c r="Y4321" s="8"/>
      <c r="Z4321" s="8"/>
    </row>
    <row r="4322" spans="1:26" ht="15.75" customHeight="1">
      <c r="A4322" s="8"/>
      <c r="B4322" s="8"/>
      <c r="C4322" s="8"/>
      <c r="D4322" s="8"/>
      <c r="E4322" s="8"/>
      <c r="F4322" s="8"/>
      <c r="G4322" s="8"/>
      <c r="H4322" s="8"/>
      <c r="I4322" s="8"/>
      <c r="J4322" s="8"/>
      <c r="K4322" s="8"/>
      <c r="L4322" s="8"/>
      <c r="M4322" s="32"/>
      <c r="N4322" s="57" t="str">
        <f t="shared" si="17"/>
        <v/>
      </c>
      <c r="O4322" s="54">
        <f t="shared" ca="1" si="3"/>
        <v>74</v>
      </c>
      <c r="P4322" s="55">
        <f t="shared" ca="1" si="13"/>
        <v>-4.1982651779753903E+31</v>
      </c>
      <c r="Q4322" s="56">
        <f t="shared" ca="1" si="14"/>
        <v>2.0571499372079411E+33</v>
      </c>
      <c r="R4322" s="57">
        <f t="shared" ca="1" si="15"/>
        <v>1</v>
      </c>
      <c r="S4322" s="8"/>
      <c r="T4322" s="8"/>
      <c r="U4322" s="8"/>
      <c r="V4322" s="8"/>
      <c r="W4322" s="8"/>
      <c r="X4322" s="8"/>
      <c r="Y4322" s="8"/>
      <c r="Z4322" s="8"/>
    </row>
    <row r="4323" spans="1:26" ht="15.75" customHeight="1">
      <c r="A4323" s="8"/>
      <c r="B4323" s="8"/>
      <c r="C4323" s="8"/>
      <c r="D4323" s="8"/>
      <c r="E4323" s="8"/>
      <c r="F4323" s="8"/>
      <c r="G4323" s="8"/>
      <c r="H4323" s="8"/>
      <c r="I4323" s="8"/>
      <c r="J4323" s="8"/>
      <c r="K4323" s="8"/>
      <c r="L4323" s="8"/>
      <c r="M4323" s="32"/>
      <c r="N4323" s="57" t="str">
        <f t="shared" si="17"/>
        <v/>
      </c>
      <c r="O4323" s="54">
        <f t="shared" ca="1" si="3"/>
        <v>58</v>
      </c>
      <c r="P4323" s="55">
        <f t="shared" ca="1" si="13"/>
        <v>8.2285997488317636E+31</v>
      </c>
      <c r="Q4323" s="56">
        <f t="shared" ca="1" si="14"/>
        <v>2.1394359346962586E+33</v>
      </c>
      <c r="R4323" s="57">
        <f t="shared" ca="1" si="15"/>
        <v>0</v>
      </c>
      <c r="S4323" s="8"/>
      <c r="T4323" s="8"/>
      <c r="U4323" s="8"/>
      <c r="V4323" s="8"/>
      <c r="W4323" s="8"/>
      <c r="X4323" s="8"/>
      <c r="Y4323" s="8"/>
      <c r="Z4323" s="8"/>
    </row>
    <row r="4324" spans="1:26" ht="15.75" customHeight="1">
      <c r="A4324" s="8"/>
      <c r="B4324" s="8"/>
      <c r="C4324" s="8"/>
      <c r="D4324" s="8"/>
      <c r="E4324" s="8"/>
      <c r="F4324" s="8"/>
      <c r="G4324" s="8"/>
      <c r="H4324" s="8"/>
      <c r="I4324" s="8"/>
      <c r="J4324" s="8"/>
      <c r="K4324" s="8"/>
      <c r="L4324" s="8"/>
      <c r="M4324" s="32"/>
      <c r="N4324" s="57" t="str">
        <f t="shared" si="17"/>
        <v/>
      </c>
      <c r="O4324" s="54">
        <f t="shared" ca="1" si="3"/>
        <v>66</v>
      </c>
      <c r="P4324" s="55">
        <f t="shared" ca="1" si="13"/>
        <v>-4.278871869392517E+31</v>
      </c>
      <c r="Q4324" s="56">
        <f t="shared" ca="1" si="14"/>
        <v>2.0966472160023335E+33</v>
      </c>
      <c r="R4324" s="57">
        <f t="shared" ca="1" si="15"/>
        <v>1</v>
      </c>
      <c r="S4324" s="8"/>
      <c r="T4324" s="8"/>
      <c r="U4324" s="8"/>
      <c r="V4324" s="8"/>
      <c r="W4324" s="8"/>
      <c r="X4324" s="8"/>
      <c r="Y4324" s="8"/>
      <c r="Z4324" s="8"/>
    </row>
    <row r="4325" spans="1:26" ht="15.75" customHeight="1">
      <c r="A4325" s="8"/>
      <c r="B4325" s="8"/>
      <c r="C4325" s="8"/>
      <c r="D4325" s="8"/>
      <c r="E4325" s="8"/>
      <c r="F4325" s="8"/>
      <c r="G4325" s="8"/>
      <c r="H4325" s="8"/>
      <c r="I4325" s="8"/>
      <c r="J4325" s="8"/>
      <c r="K4325" s="8"/>
      <c r="L4325" s="8"/>
      <c r="M4325" s="32"/>
      <c r="N4325" s="57" t="str">
        <f t="shared" si="17"/>
        <v/>
      </c>
      <c r="O4325" s="54">
        <f t="shared" ca="1" si="3"/>
        <v>43</v>
      </c>
      <c r="P4325" s="55">
        <f t="shared" ca="1" si="13"/>
        <v>8.3865888640093336E+31</v>
      </c>
      <c r="Q4325" s="56">
        <f t="shared" ca="1" si="14"/>
        <v>2.1805131046424268E+33</v>
      </c>
      <c r="R4325" s="57">
        <f t="shared" ca="1" si="15"/>
        <v>0</v>
      </c>
      <c r="S4325" s="8"/>
      <c r="T4325" s="8"/>
      <c r="U4325" s="8"/>
      <c r="V4325" s="8"/>
      <c r="W4325" s="8"/>
      <c r="X4325" s="8"/>
      <c r="Y4325" s="8"/>
      <c r="Z4325" s="8"/>
    </row>
    <row r="4326" spans="1:26" ht="15.75" customHeight="1">
      <c r="A4326" s="8"/>
      <c r="B4326" s="8"/>
      <c r="C4326" s="8"/>
      <c r="D4326" s="8"/>
      <c r="E4326" s="8"/>
      <c r="F4326" s="8"/>
      <c r="G4326" s="8"/>
      <c r="H4326" s="8"/>
      <c r="I4326" s="8"/>
      <c r="J4326" s="8"/>
      <c r="K4326" s="8"/>
      <c r="L4326" s="8"/>
      <c r="M4326" s="32"/>
      <c r="N4326" s="57" t="str">
        <f t="shared" si="17"/>
        <v/>
      </c>
      <c r="O4326" s="54">
        <f t="shared" ca="1" si="3"/>
        <v>18</v>
      </c>
      <c r="P4326" s="55">
        <f t="shared" ca="1" si="13"/>
        <v>8.722052418569707E+31</v>
      </c>
      <c r="Q4326" s="56">
        <f t="shared" ca="1" si="14"/>
        <v>2.2677336288281239E+33</v>
      </c>
      <c r="R4326" s="57">
        <f t="shared" ca="1" si="15"/>
        <v>0</v>
      </c>
      <c r="S4326" s="8"/>
      <c r="T4326" s="8"/>
      <c r="U4326" s="8"/>
      <c r="V4326" s="8"/>
      <c r="W4326" s="8"/>
      <c r="X4326" s="8"/>
      <c r="Y4326" s="8"/>
      <c r="Z4326" s="8"/>
    </row>
    <row r="4327" spans="1:26" ht="15.75" customHeight="1">
      <c r="A4327" s="8"/>
      <c r="B4327" s="8"/>
      <c r="C4327" s="8"/>
      <c r="D4327" s="8"/>
      <c r="E4327" s="8"/>
      <c r="F4327" s="8"/>
      <c r="G4327" s="8"/>
      <c r="H4327" s="8"/>
      <c r="I4327" s="8"/>
      <c r="J4327" s="8"/>
      <c r="K4327" s="8"/>
      <c r="L4327" s="8"/>
      <c r="M4327" s="32"/>
      <c r="N4327" s="57" t="str">
        <f t="shared" si="17"/>
        <v/>
      </c>
      <c r="O4327" s="54">
        <f t="shared" ca="1" si="3"/>
        <v>38</v>
      </c>
      <c r="P4327" s="55">
        <f t="shared" ca="1" si="13"/>
        <v>9.0709345153124963E+31</v>
      </c>
      <c r="Q4327" s="56">
        <f t="shared" ca="1" si="14"/>
        <v>2.3584429739812489E+33</v>
      </c>
      <c r="R4327" s="57">
        <f t="shared" ca="1" si="15"/>
        <v>0</v>
      </c>
      <c r="S4327" s="8"/>
      <c r="T4327" s="8"/>
      <c r="U4327" s="8"/>
      <c r="V4327" s="8"/>
      <c r="W4327" s="8"/>
      <c r="X4327" s="8"/>
      <c r="Y4327" s="8"/>
      <c r="Z4327" s="8"/>
    </row>
    <row r="4328" spans="1:26" ht="15.75" customHeight="1">
      <c r="A4328" s="8"/>
      <c r="B4328" s="8"/>
      <c r="C4328" s="8"/>
      <c r="D4328" s="8"/>
      <c r="E4328" s="8"/>
      <c r="F4328" s="8"/>
      <c r="G4328" s="8"/>
      <c r="H4328" s="8"/>
      <c r="I4328" s="8"/>
      <c r="J4328" s="8"/>
      <c r="K4328" s="8"/>
      <c r="L4328" s="8"/>
      <c r="M4328" s="32"/>
      <c r="N4328" s="57" t="str">
        <f t="shared" si="17"/>
        <v/>
      </c>
      <c r="O4328" s="54">
        <f t="shared" ca="1" si="3"/>
        <v>91</v>
      </c>
      <c r="P4328" s="55">
        <f t="shared" ca="1" si="13"/>
        <v>-4.7168859479624978E+31</v>
      </c>
      <c r="Q4328" s="56">
        <f t="shared" ca="1" si="14"/>
        <v>2.311274114501624E+33</v>
      </c>
      <c r="R4328" s="57">
        <f t="shared" ca="1" si="15"/>
        <v>1</v>
      </c>
      <c r="S4328" s="8"/>
      <c r="T4328" s="8"/>
      <c r="U4328" s="8"/>
      <c r="V4328" s="8"/>
      <c r="W4328" s="8"/>
      <c r="X4328" s="8"/>
      <c r="Y4328" s="8"/>
      <c r="Z4328" s="8"/>
    </row>
    <row r="4329" spans="1:26" ht="15.75" customHeight="1">
      <c r="A4329" s="8"/>
      <c r="B4329" s="8"/>
      <c r="C4329" s="8"/>
      <c r="D4329" s="8"/>
      <c r="E4329" s="8"/>
      <c r="F4329" s="8"/>
      <c r="G4329" s="8"/>
      <c r="H4329" s="8"/>
      <c r="I4329" s="8"/>
      <c r="J4329" s="8"/>
      <c r="K4329" s="8"/>
      <c r="L4329" s="8"/>
      <c r="M4329" s="32"/>
      <c r="N4329" s="57" t="str">
        <f t="shared" si="17"/>
        <v/>
      </c>
      <c r="O4329" s="54">
        <f t="shared" ca="1" si="3"/>
        <v>22</v>
      </c>
      <c r="P4329" s="55">
        <f t="shared" ca="1" si="13"/>
        <v>9.2450964580064964E+31</v>
      </c>
      <c r="Q4329" s="56">
        <f t="shared" ca="1" si="14"/>
        <v>2.403725079081689E+33</v>
      </c>
      <c r="R4329" s="57">
        <f t="shared" ca="1" si="15"/>
        <v>0</v>
      </c>
      <c r="S4329" s="8"/>
      <c r="T4329" s="8"/>
      <c r="U4329" s="8"/>
      <c r="V4329" s="8"/>
      <c r="W4329" s="8"/>
      <c r="X4329" s="8"/>
      <c r="Y4329" s="8"/>
      <c r="Z4329" s="8"/>
    </row>
    <row r="4330" spans="1:26" ht="15.75" customHeight="1">
      <c r="A4330" s="8"/>
      <c r="B4330" s="8"/>
      <c r="C4330" s="8"/>
      <c r="D4330" s="8"/>
      <c r="E4330" s="8"/>
      <c r="F4330" s="8"/>
      <c r="G4330" s="8"/>
      <c r="H4330" s="8"/>
      <c r="I4330" s="8"/>
      <c r="J4330" s="8"/>
      <c r="K4330" s="8"/>
      <c r="L4330" s="8"/>
      <c r="M4330" s="32"/>
      <c r="N4330" s="57" t="str">
        <f t="shared" si="17"/>
        <v/>
      </c>
      <c r="O4330" s="54">
        <f t="shared" ca="1" si="3"/>
        <v>49</v>
      </c>
      <c r="P4330" s="55">
        <f t="shared" ca="1" si="13"/>
        <v>9.6149003163267565E+31</v>
      </c>
      <c r="Q4330" s="56">
        <f t="shared" ca="1" si="14"/>
        <v>2.4998740822449565E+33</v>
      </c>
      <c r="R4330" s="57">
        <f t="shared" ca="1" si="15"/>
        <v>0</v>
      </c>
      <c r="S4330" s="8"/>
      <c r="T4330" s="8"/>
      <c r="U4330" s="8"/>
      <c r="V4330" s="8"/>
      <c r="W4330" s="8"/>
      <c r="X4330" s="8"/>
      <c r="Y4330" s="8"/>
      <c r="Z4330" s="8"/>
    </row>
    <row r="4331" spans="1:26" ht="15.75" customHeight="1">
      <c r="A4331" s="8"/>
      <c r="B4331" s="8"/>
      <c r="C4331" s="8"/>
      <c r="D4331" s="8"/>
      <c r="E4331" s="8"/>
      <c r="F4331" s="8"/>
      <c r="G4331" s="8"/>
      <c r="H4331" s="8"/>
      <c r="I4331" s="8"/>
      <c r="J4331" s="8"/>
      <c r="K4331" s="8"/>
      <c r="L4331" s="8"/>
      <c r="M4331" s="32"/>
      <c r="N4331" s="57" t="str">
        <f t="shared" si="17"/>
        <v/>
      </c>
      <c r="O4331" s="54">
        <f t="shared" ca="1" si="3"/>
        <v>88</v>
      </c>
      <c r="P4331" s="55">
        <f t="shared" ca="1" si="13"/>
        <v>-4.9997481644899131E+31</v>
      </c>
      <c r="Q4331" s="56">
        <f t="shared" ca="1" si="14"/>
        <v>2.4498766006000574E+33</v>
      </c>
      <c r="R4331" s="57">
        <f t="shared" ca="1" si="15"/>
        <v>1</v>
      </c>
      <c r="S4331" s="8"/>
      <c r="T4331" s="8"/>
      <c r="U4331" s="8"/>
      <c r="V4331" s="8"/>
      <c r="W4331" s="8"/>
      <c r="X4331" s="8"/>
      <c r="Y4331" s="8"/>
      <c r="Z4331" s="8"/>
    </row>
    <row r="4332" spans="1:26" ht="15.75" customHeight="1">
      <c r="A4332" s="8"/>
      <c r="B4332" s="8"/>
      <c r="C4332" s="8"/>
      <c r="D4332" s="8"/>
      <c r="E4332" s="8"/>
      <c r="F4332" s="8"/>
      <c r="G4332" s="8"/>
      <c r="H4332" s="8"/>
      <c r="I4332" s="8"/>
      <c r="J4332" s="8"/>
      <c r="K4332" s="8"/>
      <c r="L4332" s="8"/>
      <c r="M4332" s="32"/>
      <c r="N4332" s="57" t="str">
        <f t="shared" si="17"/>
        <v/>
      </c>
      <c r="O4332" s="54">
        <f t="shared" ca="1" si="3"/>
        <v>44</v>
      </c>
      <c r="P4332" s="55">
        <f t="shared" ca="1" si="13"/>
        <v>9.7995064024002302E+31</v>
      </c>
      <c r="Q4332" s="56">
        <f t="shared" ca="1" si="14"/>
        <v>2.5478716646240597E+33</v>
      </c>
      <c r="R4332" s="57">
        <f t="shared" ca="1" si="15"/>
        <v>0</v>
      </c>
      <c r="S4332" s="8"/>
      <c r="T4332" s="8"/>
      <c r="U4332" s="8"/>
      <c r="V4332" s="8"/>
      <c r="W4332" s="8"/>
      <c r="X4332" s="8"/>
      <c r="Y4332" s="8"/>
      <c r="Z4332" s="8"/>
    </row>
    <row r="4333" spans="1:26" ht="15.75" customHeight="1">
      <c r="A4333" s="8"/>
      <c r="B4333" s="8"/>
      <c r="C4333" s="8"/>
      <c r="D4333" s="8"/>
      <c r="E4333" s="8"/>
      <c r="F4333" s="8"/>
      <c r="G4333" s="8"/>
      <c r="H4333" s="8"/>
      <c r="I4333" s="8"/>
      <c r="J4333" s="8"/>
      <c r="K4333" s="8"/>
      <c r="L4333" s="8"/>
      <c r="M4333" s="32"/>
      <c r="N4333" s="57" t="str">
        <f t="shared" si="17"/>
        <v/>
      </c>
      <c r="O4333" s="54">
        <f t="shared" ca="1" si="3"/>
        <v>61</v>
      </c>
      <c r="P4333" s="55">
        <f t="shared" ca="1" si="13"/>
        <v>-5.0957433292481194E+31</v>
      </c>
      <c r="Q4333" s="56">
        <f t="shared" ca="1" si="14"/>
        <v>2.4969142313315783E+33</v>
      </c>
      <c r="R4333" s="57">
        <f t="shared" ca="1" si="15"/>
        <v>1</v>
      </c>
      <c r="S4333" s="8"/>
      <c r="T4333" s="8"/>
      <c r="U4333" s="8"/>
      <c r="V4333" s="8"/>
      <c r="W4333" s="8"/>
      <c r="X4333" s="8"/>
      <c r="Y4333" s="8"/>
      <c r="Z4333" s="8"/>
    </row>
    <row r="4334" spans="1:26" ht="15.75" customHeight="1">
      <c r="A4334" s="8"/>
      <c r="B4334" s="8"/>
      <c r="C4334" s="8"/>
      <c r="D4334" s="8"/>
      <c r="E4334" s="8"/>
      <c r="F4334" s="8"/>
      <c r="G4334" s="8"/>
      <c r="H4334" s="8"/>
      <c r="I4334" s="8"/>
      <c r="J4334" s="8"/>
      <c r="K4334" s="8"/>
      <c r="L4334" s="8"/>
      <c r="M4334" s="32"/>
      <c r="N4334" s="57" t="str">
        <f t="shared" si="17"/>
        <v/>
      </c>
      <c r="O4334" s="54">
        <f t="shared" ca="1" si="3"/>
        <v>26</v>
      </c>
      <c r="P4334" s="55">
        <f t="shared" ca="1" si="13"/>
        <v>9.9876569253263144E+31</v>
      </c>
      <c r="Q4334" s="56">
        <f t="shared" ca="1" si="14"/>
        <v>2.5967908005848415E+33</v>
      </c>
      <c r="R4334" s="57">
        <f t="shared" ca="1" si="15"/>
        <v>0</v>
      </c>
      <c r="S4334" s="8"/>
      <c r="T4334" s="8"/>
      <c r="U4334" s="8"/>
      <c r="V4334" s="8"/>
      <c r="W4334" s="8"/>
      <c r="X4334" s="8"/>
      <c r="Y4334" s="8"/>
      <c r="Z4334" s="8"/>
    </row>
    <row r="4335" spans="1:26" ht="15.75" customHeight="1">
      <c r="A4335" s="8"/>
      <c r="B4335" s="8"/>
      <c r="C4335" s="8"/>
      <c r="D4335" s="8"/>
      <c r="E4335" s="8"/>
      <c r="F4335" s="8"/>
      <c r="G4335" s="8"/>
      <c r="H4335" s="8"/>
      <c r="I4335" s="8"/>
      <c r="J4335" s="8"/>
      <c r="K4335" s="8"/>
      <c r="L4335" s="8"/>
      <c r="M4335" s="32"/>
      <c r="N4335" s="57" t="str">
        <f t="shared" si="17"/>
        <v/>
      </c>
      <c r="O4335" s="54">
        <f t="shared" ca="1" si="3"/>
        <v>14</v>
      </c>
      <c r="P4335" s="55">
        <f t="shared" ca="1" si="13"/>
        <v>1.0387163202339366E+32</v>
      </c>
      <c r="Q4335" s="56">
        <f t="shared" ca="1" si="14"/>
        <v>2.700662432608235E+33</v>
      </c>
      <c r="R4335" s="57">
        <f t="shared" ca="1" si="15"/>
        <v>0</v>
      </c>
      <c r="S4335" s="8"/>
      <c r="T4335" s="8"/>
      <c r="U4335" s="8"/>
      <c r="V4335" s="8"/>
      <c r="W4335" s="8"/>
      <c r="X4335" s="8"/>
      <c r="Y4335" s="8"/>
      <c r="Z4335" s="8"/>
    </row>
    <row r="4336" spans="1:26" ht="15.75" customHeight="1">
      <c r="A4336" s="8"/>
      <c r="B4336" s="8"/>
      <c r="C4336" s="8"/>
      <c r="D4336" s="8"/>
      <c r="E4336" s="8"/>
      <c r="F4336" s="8"/>
      <c r="G4336" s="8"/>
      <c r="H4336" s="8"/>
      <c r="I4336" s="8"/>
      <c r="J4336" s="8"/>
      <c r="K4336" s="8"/>
      <c r="L4336" s="8"/>
      <c r="M4336" s="32"/>
      <c r="N4336" s="57" t="str">
        <f t="shared" si="17"/>
        <v/>
      </c>
      <c r="O4336" s="54">
        <f t="shared" ca="1" si="3"/>
        <v>58</v>
      </c>
      <c r="P4336" s="55">
        <f t="shared" ca="1" si="13"/>
        <v>1.0802649730432939E+32</v>
      </c>
      <c r="Q4336" s="56">
        <f t="shared" ca="1" si="14"/>
        <v>2.8086889299125641E+33</v>
      </c>
      <c r="R4336" s="57">
        <f t="shared" ca="1" si="15"/>
        <v>0</v>
      </c>
      <c r="S4336" s="8"/>
      <c r="T4336" s="8"/>
      <c r="U4336" s="8"/>
      <c r="V4336" s="8"/>
      <c r="W4336" s="8"/>
      <c r="X4336" s="8"/>
      <c r="Y4336" s="8"/>
      <c r="Z4336" s="8"/>
    </row>
    <row r="4337" spans="1:26" ht="15.75" customHeight="1">
      <c r="A4337" s="8"/>
      <c r="B4337" s="8"/>
      <c r="C4337" s="8"/>
      <c r="D4337" s="8"/>
      <c r="E4337" s="8"/>
      <c r="F4337" s="8"/>
      <c r="G4337" s="8"/>
      <c r="H4337" s="8"/>
      <c r="I4337" s="8"/>
      <c r="J4337" s="8"/>
      <c r="K4337" s="8"/>
      <c r="L4337" s="8"/>
      <c r="M4337" s="32"/>
      <c r="N4337" s="57" t="str">
        <f t="shared" si="17"/>
        <v/>
      </c>
      <c r="O4337" s="54">
        <f t="shared" ca="1" si="3"/>
        <v>14</v>
      </c>
      <c r="P4337" s="55">
        <f t="shared" ca="1" si="13"/>
        <v>1.1234755719650257E+32</v>
      </c>
      <c r="Q4337" s="56">
        <f t="shared" ca="1" si="14"/>
        <v>2.9210364871090667E+33</v>
      </c>
      <c r="R4337" s="57">
        <f t="shared" ca="1" si="15"/>
        <v>0</v>
      </c>
      <c r="S4337" s="8"/>
      <c r="T4337" s="8"/>
      <c r="U4337" s="8"/>
      <c r="V4337" s="8"/>
      <c r="W4337" s="8"/>
      <c r="X4337" s="8"/>
      <c r="Y4337" s="8"/>
      <c r="Z4337" s="8"/>
    </row>
    <row r="4338" spans="1:26" ht="15.75" customHeight="1">
      <c r="A4338" s="8"/>
      <c r="B4338" s="8"/>
      <c r="C4338" s="8"/>
      <c r="D4338" s="8"/>
      <c r="E4338" s="8"/>
      <c r="F4338" s="8"/>
      <c r="G4338" s="8"/>
      <c r="H4338" s="8"/>
      <c r="I4338" s="8"/>
      <c r="J4338" s="8"/>
      <c r="K4338" s="8"/>
      <c r="L4338" s="8"/>
      <c r="M4338" s="32"/>
      <c r="N4338" s="57" t="str">
        <f t="shared" si="17"/>
        <v/>
      </c>
      <c r="O4338" s="54">
        <f t="shared" ca="1" si="3"/>
        <v>65</v>
      </c>
      <c r="P4338" s="55">
        <f t="shared" ca="1" si="13"/>
        <v>-5.8420729742181332E+31</v>
      </c>
      <c r="Q4338" s="56">
        <f t="shared" ca="1" si="14"/>
        <v>2.8626157573668856E+33</v>
      </c>
      <c r="R4338" s="57">
        <f t="shared" ca="1" si="15"/>
        <v>1</v>
      </c>
      <c r="S4338" s="8"/>
      <c r="T4338" s="8"/>
      <c r="U4338" s="8"/>
      <c r="V4338" s="8"/>
      <c r="W4338" s="8"/>
      <c r="X4338" s="8"/>
      <c r="Y4338" s="8"/>
      <c r="Z4338" s="8"/>
    </row>
    <row r="4339" spans="1:26" ht="15.75" customHeight="1">
      <c r="A4339" s="8"/>
      <c r="B4339" s="8"/>
      <c r="C4339" s="8"/>
      <c r="D4339" s="8"/>
      <c r="E4339" s="8"/>
      <c r="F4339" s="8"/>
      <c r="G4339" s="8"/>
      <c r="H4339" s="8"/>
      <c r="I4339" s="8"/>
      <c r="J4339" s="8"/>
      <c r="K4339" s="8"/>
      <c r="L4339" s="8"/>
      <c r="M4339" s="32"/>
      <c r="N4339" s="57" t="str">
        <f t="shared" si="17"/>
        <v/>
      </c>
      <c r="O4339" s="54">
        <f t="shared" ca="1" si="3"/>
        <v>12</v>
      </c>
      <c r="P4339" s="55">
        <f t="shared" ca="1" si="13"/>
        <v>1.1450463029467543E+32</v>
      </c>
      <c r="Q4339" s="56">
        <f t="shared" ca="1" si="14"/>
        <v>2.9771203876615613E+33</v>
      </c>
      <c r="R4339" s="57">
        <f t="shared" ca="1" si="15"/>
        <v>0</v>
      </c>
      <c r="S4339" s="8"/>
      <c r="T4339" s="8"/>
      <c r="U4339" s="8"/>
      <c r="V4339" s="8"/>
      <c r="W4339" s="8"/>
      <c r="X4339" s="8"/>
      <c r="Y4339" s="8"/>
      <c r="Z4339" s="8"/>
    </row>
    <row r="4340" spans="1:26" ht="15.75" customHeight="1">
      <c r="A4340" s="8"/>
      <c r="B4340" s="8"/>
      <c r="C4340" s="8"/>
      <c r="D4340" s="8"/>
      <c r="E4340" s="8"/>
      <c r="F4340" s="8"/>
      <c r="G4340" s="8"/>
      <c r="H4340" s="8"/>
      <c r="I4340" s="8"/>
      <c r="J4340" s="8"/>
      <c r="K4340" s="8"/>
      <c r="L4340" s="8"/>
      <c r="M4340" s="32"/>
      <c r="N4340" s="57" t="str">
        <f t="shared" si="17"/>
        <v/>
      </c>
      <c r="O4340" s="54">
        <f t="shared" ca="1" si="3"/>
        <v>89</v>
      </c>
      <c r="P4340" s="55">
        <f t="shared" ca="1" si="13"/>
        <v>-5.9542407753231223E+31</v>
      </c>
      <c r="Q4340" s="56">
        <f t="shared" ca="1" si="14"/>
        <v>2.9175779799083298E+33</v>
      </c>
      <c r="R4340" s="57">
        <f t="shared" ca="1" si="15"/>
        <v>1</v>
      </c>
      <c r="S4340" s="8"/>
      <c r="T4340" s="8"/>
      <c r="U4340" s="8"/>
      <c r="V4340" s="8"/>
      <c r="W4340" s="8"/>
      <c r="X4340" s="8"/>
      <c r="Y4340" s="8"/>
      <c r="Z4340" s="8"/>
    </row>
    <row r="4341" spans="1:26" ht="15.75" customHeight="1">
      <c r="A4341" s="8"/>
      <c r="B4341" s="8"/>
      <c r="C4341" s="8"/>
      <c r="D4341" s="8"/>
      <c r="E4341" s="8"/>
      <c r="F4341" s="8"/>
      <c r="G4341" s="8"/>
      <c r="H4341" s="8"/>
      <c r="I4341" s="8"/>
      <c r="J4341" s="8"/>
      <c r="K4341" s="8"/>
      <c r="L4341" s="8"/>
      <c r="M4341" s="32"/>
      <c r="N4341" s="57" t="str">
        <f t="shared" si="17"/>
        <v/>
      </c>
      <c r="O4341" s="54">
        <f t="shared" ca="1" si="3"/>
        <v>35</v>
      </c>
      <c r="P4341" s="55">
        <f t="shared" ca="1" si="13"/>
        <v>1.1670311919633319E+32</v>
      </c>
      <c r="Q4341" s="56">
        <f t="shared" ca="1" si="14"/>
        <v>3.0342810991046632E+33</v>
      </c>
      <c r="R4341" s="57">
        <f t="shared" ca="1" si="15"/>
        <v>0</v>
      </c>
      <c r="S4341" s="8"/>
      <c r="T4341" s="8"/>
      <c r="U4341" s="8"/>
      <c r="V4341" s="8"/>
      <c r="W4341" s="8"/>
      <c r="X4341" s="8"/>
      <c r="Y4341" s="8"/>
      <c r="Z4341" s="8"/>
    </row>
    <row r="4342" spans="1:26" ht="15.75" customHeight="1">
      <c r="A4342" s="8"/>
      <c r="B4342" s="8"/>
      <c r="C4342" s="8"/>
      <c r="D4342" s="8"/>
      <c r="E4342" s="8"/>
      <c r="F4342" s="8"/>
      <c r="G4342" s="8"/>
      <c r="H4342" s="8"/>
      <c r="I4342" s="8"/>
      <c r="J4342" s="8"/>
      <c r="K4342" s="8"/>
      <c r="L4342" s="8"/>
      <c r="M4342" s="32"/>
      <c r="N4342" s="57" t="str">
        <f t="shared" si="17"/>
        <v/>
      </c>
      <c r="O4342" s="54">
        <f t="shared" ca="1" si="3"/>
        <v>49</v>
      </c>
      <c r="P4342" s="55">
        <f t="shared" ca="1" si="13"/>
        <v>1.2137124396418653E+32</v>
      </c>
      <c r="Q4342" s="56">
        <f t="shared" ca="1" si="14"/>
        <v>3.1556523430688499E+33</v>
      </c>
      <c r="R4342" s="57">
        <f t="shared" ca="1" si="15"/>
        <v>0</v>
      </c>
      <c r="S4342" s="8"/>
      <c r="T4342" s="8"/>
      <c r="U4342" s="8"/>
      <c r="V4342" s="8"/>
      <c r="W4342" s="8"/>
      <c r="X4342" s="8"/>
      <c r="Y4342" s="8"/>
      <c r="Z4342" s="8"/>
    </row>
    <row r="4343" spans="1:26" ht="15.75" customHeight="1">
      <c r="A4343" s="8"/>
      <c r="B4343" s="8"/>
      <c r="C4343" s="8"/>
      <c r="D4343" s="8"/>
      <c r="E4343" s="8"/>
      <c r="F4343" s="8"/>
      <c r="G4343" s="8"/>
      <c r="H4343" s="8"/>
      <c r="I4343" s="8"/>
      <c r="J4343" s="8"/>
      <c r="K4343" s="8"/>
      <c r="L4343" s="8"/>
      <c r="M4343" s="32"/>
      <c r="N4343" s="57" t="str">
        <f t="shared" si="17"/>
        <v/>
      </c>
      <c r="O4343" s="54">
        <f t="shared" ca="1" si="3"/>
        <v>60</v>
      </c>
      <c r="P4343" s="55">
        <f t="shared" ca="1" si="13"/>
        <v>-6.3113046861376995E+31</v>
      </c>
      <c r="Q4343" s="56">
        <f t="shared" ca="1" si="14"/>
        <v>3.0925392962074729E+33</v>
      </c>
      <c r="R4343" s="57">
        <f t="shared" ca="1" si="15"/>
        <v>1</v>
      </c>
      <c r="S4343" s="8"/>
      <c r="T4343" s="8"/>
      <c r="U4343" s="8"/>
      <c r="V4343" s="8"/>
      <c r="W4343" s="8"/>
      <c r="X4343" s="8"/>
      <c r="Y4343" s="8"/>
      <c r="Z4343" s="8"/>
    </row>
    <row r="4344" spans="1:26" ht="15.75" customHeight="1">
      <c r="A4344" s="8"/>
      <c r="B4344" s="8"/>
      <c r="C4344" s="8"/>
      <c r="D4344" s="8"/>
      <c r="E4344" s="8"/>
      <c r="F4344" s="8"/>
      <c r="G4344" s="8"/>
      <c r="H4344" s="8"/>
      <c r="I4344" s="8"/>
      <c r="J4344" s="8"/>
      <c r="K4344" s="8"/>
      <c r="L4344" s="8"/>
      <c r="M4344" s="32"/>
      <c r="N4344" s="57" t="str">
        <f t="shared" si="17"/>
        <v/>
      </c>
      <c r="O4344" s="54">
        <f t="shared" ca="1" si="3"/>
        <v>6</v>
      </c>
      <c r="P4344" s="55">
        <f t="shared" ca="1" si="13"/>
        <v>1.2370157184829892E+32</v>
      </c>
      <c r="Q4344" s="56">
        <f t="shared" ca="1" si="14"/>
        <v>3.2162408680557719E+33</v>
      </c>
      <c r="R4344" s="57">
        <f t="shared" ca="1" si="15"/>
        <v>0</v>
      </c>
      <c r="S4344" s="8"/>
      <c r="T4344" s="8"/>
      <c r="U4344" s="8"/>
      <c r="V4344" s="8"/>
      <c r="W4344" s="8"/>
      <c r="X4344" s="8"/>
      <c r="Y4344" s="8"/>
      <c r="Z4344" s="8"/>
    </row>
    <row r="4345" spans="1:26" ht="15.75" customHeight="1">
      <c r="A4345" s="8"/>
      <c r="B4345" s="8"/>
      <c r="C4345" s="8"/>
      <c r="D4345" s="8"/>
      <c r="E4345" s="8"/>
      <c r="F4345" s="8"/>
      <c r="G4345" s="8"/>
      <c r="H4345" s="8"/>
      <c r="I4345" s="8"/>
      <c r="J4345" s="8"/>
      <c r="K4345" s="8"/>
      <c r="L4345" s="8"/>
      <c r="M4345" s="32"/>
      <c r="N4345" s="57" t="str">
        <f t="shared" si="17"/>
        <v/>
      </c>
      <c r="O4345" s="54">
        <f t="shared" ca="1" si="3"/>
        <v>47</v>
      </c>
      <c r="P4345" s="55">
        <f t="shared" ca="1" si="13"/>
        <v>1.2864963472223087E+32</v>
      </c>
      <c r="Q4345" s="56">
        <f t="shared" ca="1" si="14"/>
        <v>3.3448905027780028E+33</v>
      </c>
      <c r="R4345" s="57">
        <f t="shared" ca="1" si="15"/>
        <v>0</v>
      </c>
      <c r="S4345" s="8"/>
      <c r="T4345" s="8"/>
      <c r="U4345" s="8"/>
      <c r="V4345" s="8"/>
      <c r="W4345" s="8"/>
      <c r="X4345" s="8"/>
      <c r="Y4345" s="8"/>
      <c r="Z4345" s="8"/>
    </row>
    <row r="4346" spans="1:26" ht="15.75" customHeight="1">
      <c r="A4346" s="8"/>
      <c r="B4346" s="8"/>
      <c r="C4346" s="8"/>
      <c r="D4346" s="8"/>
      <c r="E4346" s="8"/>
      <c r="F4346" s="8"/>
      <c r="G4346" s="8"/>
      <c r="H4346" s="8"/>
      <c r="I4346" s="8"/>
      <c r="J4346" s="8"/>
      <c r="K4346" s="8"/>
      <c r="L4346" s="8"/>
      <c r="M4346" s="32"/>
      <c r="N4346" s="57" t="str">
        <f t="shared" si="17"/>
        <v/>
      </c>
      <c r="O4346" s="54">
        <f t="shared" ca="1" si="3"/>
        <v>67</v>
      </c>
      <c r="P4346" s="55">
        <f t="shared" ca="1" si="13"/>
        <v>-6.6897810055560059E+31</v>
      </c>
      <c r="Q4346" s="56">
        <f t="shared" ca="1" si="14"/>
        <v>3.277992692722443E+33</v>
      </c>
      <c r="R4346" s="57">
        <f t="shared" ca="1" si="15"/>
        <v>1</v>
      </c>
      <c r="S4346" s="8"/>
      <c r="T4346" s="8"/>
      <c r="U4346" s="8"/>
      <c r="V4346" s="8"/>
      <c r="W4346" s="8"/>
      <c r="X4346" s="8"/>
      <c r="Y4346" s="8"/>
      <c r="Z4346" s="8"/>
    </row>
    <row r="4347" spans="1:26" ht="15.75" customHeight="1">
      <c r="A4347" s="8"/>
      <c r="B4347" s="8"/>
      <c r="C4347" s="8"/>
      <c r="D4347" s="8"/>
      <c r="E4347" s="8"/>
      <c r="F4347" s="8"/>
      <c r="G4347" s="8"/>
      <c r="H4347" s="8"/>
      <c r="I4347" s="8"/>
      <c r="J4347" s="8"/>
      <c r="K4347" s="8"/>
      <c r="L4347" s="8"/>
      <c r="M4347" s="32"/>
      <c r="N4347" s="57" t="str">
        <f t="shared" si="17"/>
        <v/>
      </c>
      <c r="O4347" s="54">
        <f t="shared" ca="1" si="3"/>
        <v>61</v>
      </c>
      <c r="P4347" s="55">
        <f t="shared" ca="1" si="13"/>
        <v>-6.5559853854448859E+31</v>
      </c>
      <c r="Q4347" s="56">
        <f t="shared" ca="1" si="14"/>
        <v>3.2124328388679941E+33</v>
      </c>
      <c r="R4347" s="57">
        <f t="shared" ca="1" si="15"/>
        <v>2</v>
      </c>
      <c r="S4347" s="8"/>
      <c r="T4347" s="8"/>
      <c r="U4347" s="8"/>
      <c r="V4347" s="8"/>
      <c r="W4347" s="8"/>
      <c r="X4347" s="8"/>
      <c r="Y4347" s="8"/>
      <c r="Z4347" s="8"/>
    </row>
    <row r="4348" spans="1:26" ht="15.75" customHeight="1">
      <c r="A4348" s="8"/>
      <c r="B4348" s="8"/>
      <c r="C4348" s="8"/>
      <c r="D4348" s="8"/>
      <c r="E4348" s="8"/>
      <c r="F4348" s="8"/>
      <c r="G4348" s="8"/>
      <c r="H4348" s="8"/>
      <c r="I4348" s="8"/>
      <c r="J4348" s="8"/>
      <c r="K4348" s="8"/>
      <c r="L4348" s="8"/>
      <c r="M4348" s="32"/>
      <c r="N4348" s="57" t="str">
        <f t="shared" si="17"/>
        <v/>
      </c>
      <c r="O4348" s="54">
        <f t="shared" ca="1" si="3"/>
        <v>96</v>
      </c>
      <c r="P4348" s="55">
        <f t="shared" ca="1" si="13"/>
        <v>-6.4248656777359881E+31</v>
      </c>
      <c r="Q4348" s="56">
        <f t="shared" ca="1" si="14"/>
        <v>3.148184182090634E+33</v>
      </c>
      <c r="R4348" s="57">
        <f t="shared" ca="1" si="15"/>
        <v>3</v>
      </c>
      <c r="S4348" s="8"/>
      <c r="T4348" s="8"/>
      <c r="U4348" s="8"/>
      <c r="V4348" s="8"/>
      <c r="W4348" s="8"/>
      <c r="X4348" s="8"/>
      <c r="Y4348" s="8"/>
      <c r="Z4348" s="8"/>
    </row>
    <row r="4349" spans="1:26" ht="15.75" customHeight="1">
      <c r="A4349" s="8"/>
      <c r="B4349" s="8"/>
      <c r="C4349" s="8"/>
      <c r="D4349" s="8"/>
      <c r="E4349" s="8"/>
      <c r="F4349" s="8"/>
      <c r="G4349" s="8"/>
      <c r="H4349" s="8"/>
      <c r="I4349" s="8"/>
      <c r="J4349" s="8"/>
      <c r="K4349" s="8"/>
      <c r="L4349" s="8"/>
      <c r="M4349" s="32"/>
      <c r="N4349" s="57" t="str">
        <f t="shared" si="17"/>
        <v/>
      </c>
      <c r="O4349" s="54">
        <f t="shared" ca="1" si="3"/>
        <v>28</v>
      </c>
      <c r="P4349" s="55">
        <f t="shared" ca="1" si="13"/>
        <v>1.2592736728362537E+32</v>
      </c>
      <c r="Q4349" s="56">
        <f t="shared" ca="1" si="14"/>
        <v>3.2741115493742596E+33</v>
      </c>
      <c r="R4349" s="57">
        <f t="shared" ca="1" si="15"/>
        <v>0</v>
      </c>
      <c r="S4349" s="8"/>
      <c r="T4349" s="8"/>
      <c r="U4349" s="8"/>
      <c r="V4349" s="8"/>
      <c r="W4349" s="8"/>
      <c r="X4349" s="8"/>
      <c r="Y4349" s="8"/>
      <c r="Z4349" s="8"/>
    </row>
    <row r="4350" spans="1:26" ht="15.75" customHeight="1">
      <c r="A4350" s="8"/>
      <c r="B4350" s="8"/>
      <c r="C4350" s="8"/>
      <c r="D4350" s="8"/>
      <c r="E4350" s="8"/>
      <c r="F4350" s="8"/>
      <c r="G4350" s="8"/>
      <c r="H4350" s="8"/>
      <c r="I4350" s="8"/>
      <c r="J4350" s="8"/>
      <c r="K4350" s="8"/>
      <c r="L4350" s="8"/>
      <c r="M4350" s="32"/>
      <c r="N4350" s="57" t="str">
        <f t="shared" si="17"/>
        <v/>
      </c>
      <c r="O4350" s="54">
        <f t="shared" ca="1" si="3"/>
        <v>38</v>
      </c>
      <c r="P4350" s="55">
        <f t="shared" ca="1" si="13"/>
        <v>1.3096446197497038E+32</v>
      </c>
      <c r="Q4350" s="56">
        <f t="shared" ca="1" si="14"/>
        <v>3.4050760113492299E+33</v>
      </c>
      <c r="R4350" s="57">
        <f t="shared" ca="1" si="15"/>
        <v>0</v>
      </c>
      <c r="S4350" s="8"/>
      <c r="T4350" s="8"/>
      <c r="U4350" s="8"/>
      <c r="V4350" s="8"/>
      <c r="W4350" s="8"/>
      <c r="X4350" s="8"/>
      <c r="Y4350" s="8"/>
      <c r="Z4350" s="8"/>
    </row>
    <row r="4351" spans="1:26" ht="15.75" customHeight="1">
      <c r="A4351" s="8"/>
      <c r="B4351" s="8"/>
      <c r="C4351" s="8"/>
      <c r="D4351" s="8"/>
      <c r="E4351" s="8"/>
      <c r="F4351" s="8"/>
      <c r="G4351" s="8"/>
      <c r="H4351" s="8"/>
      <c r="I4351" s="8"/>
      <c r="J4351" s="8"/>
      <c r="K4351" s="8"/>
      <c r="L4351" s="8"/>
      <c r="M4351" s="32"/>
      <c r="N4351" s="57" t="str">
        <f t="shared" si="17"/>
        <v/>
      </c>
      <c r="O4351" s="54">
        <f t="shared" ca="1" si="3"/>
        <v>61</v>
      </c>
      <c r="P4351" s="55">
        <f t="shared" ca="1" si="13"/>
        <v>-6.81015202269846E+31</v>
      </c>
      <c r="Q4351" s="56">
        <f t="shared" ca="1" si="14"/>
        <v>3.3369744911222451E+33</v>
      </c>
      <c r="R4351" s="57">
        <f t="shared" ca="1" si="15"/>
        <v>1</v>
      </c>
      <c r="S4351" s="8"/>
      <c r="T4351" s="8"/>
      <c r="U4351" s="8"/>
      <c r="V4351" s="8"/>
      <c r="W4351" s="8"/>
      <c r="X4351" s="8"/>
      <c r="Y4351" s="8"/>
      <c r="Z4351" s="8"/>
    </row>
    <row r="4352" spans="1:26" ht="15.75" customHeight="1">
      <c r="A4352" s="8"/>
      <c r="B4352" s="8"/>
      <c r="C4352" s="8"/>
      <c r="D4352" s="8"/>
      <c r="E4352" s="8"/>
      <c r="F4352" s="8"/>
      <c r="G4352" s="8"/>
      <c r="H4352" s="8"/>
      <c r="I4352" s="8"/>
      <c r="J4352" s="8"/>
      <c r="K4352" s="8"/>
      <c r="L4352" s="8"/>
      <c r="M4352" s="32"/>
      <c r="N4352" s="57" t="str">
        <f t="shared" si="17"/>
        <v/>
      </c>
      <c r="O4352" s="54">
        <f t="shared" ca="1" si="3"/>
        <v>0</v>
      </c>
      <c r="P4352" s="55">
        <f t="shared" ca="1" si="13"/>
        <v>1.334789796448898E+32</v>
      </c>
      <c r="Q4352" s="56">
        <f t="shared" ca="1" si="14"/>
        <v>3.470453470767135E+33</v>
      </c>
      <c r="R4352" s="57">
        <f t="shared" ca="1" si="15"/>
        <v>0</v>
      </c>
      <c r="S4352" s="8"/>
      <c r="T4352" s="8"/>
      <c r="U4352" s="8"/>
      <c r="V4352" s="8"/>
      <c r="W4352" s="8"/>
      <c r="X4352" s="8"/>
      <c r="Y4352" s="8"/>
      <c r="Z4352" s="8"/>
    </row>
    <row r="4353" spans="1:26" ht="15.75" customHeight="1">
      <c r="A4353" s="8"/>
      <c r="B4353" s="8"/>
      <c r="C4353" s="8"/>
      <c r="D4353" s="8"/>
      <c r="E4353" s="8"/>
      <c r="F4353" s="8"/>
      <c r="G4353" s="8"/>
      <c r="H4353" s="8"/>
      <c r="I4353" s="8"/>
      <c r="J4353" s="8"/>
      <c r="K4353" s="8"/>
      <c r="L4353" s="8"/>
      <c r="M4353" s="32"/>
      <c r="N4353" s="57" t="str">
        <f t="shared" si="17"/>
        <v/>
      </c>
      <c r="O4353" s="54">
        <f t="shared" ca="1" si="3"/>
        <v>88</v>
      </c>
      <c r="P4353" s="55">
        <f t="shared" ca="1" si="13"/>
        <v>-6.9409069415342702E+31</v>
      </c>
      <c r="Q4353" s="56">
        <f t="shared" ca="1" si="14"/>
        <v>3.4010444013517922E+33</v>
      </c>
      <c r="R4353" s="57">
        <f t="shared" ca="1" si="15"/>
        <v>1</v>
      </c>
      <c r="S4353" s="8"/>
      <c r="T4353" s="8"/>
      <c r="U4353" s="8"/>
      <c r="V4353" s="8"/>
      <c r="W4353" s="8"/>
      <c r="X4353" s="8"/>
      <c r="Y4353" s="8"/>
      <c r="Z4353" s="8"/>
    </row>
    <row r="4354" spans="1:26" ht="15.75" customHeight="1">
      <c r="A4354" s="8"/>
      <c r="B4354" s="8"/>
      <c r="C4354" s="8"/>
      <c r="D4354" s="8"/>
      <c r="E4354" s="8"/>
      <c r="F4354" s="8"/>
      <c r="G4354" s="8"/>
      <c r="H4354" s="8"/>
      <c r="I4354" s="8"/>
      <c r="J4354" s="8"/>
      <c r="K4354" s="8"/>
      <c r="L4354" s="8"/>
      <c r="M4354" s="32"/>
      <c r="N4354" s="57" t="str">
        <f t="shared" si="17"/>
        <v/>
      </c>
      <c r="O4354" s="54">
        <f t="shared" ca="1" si="3"/>
        <v>98</v>
      </c>
      <c r="P4354" s="55">
        <f t="shared" ca="1" si="13"/>
        <v>-6.8020888027035843E+31</v>
      </c>
      <c r="Q4354" s="56">
        <f t="shared" ca="1" si="14"/>
        <v>3.3330235133247563E+33</v>
      </c>
      <c r="R4354" s="57">
        <f t="shared" ca="1" si="15"/>
        <v>2</v>
      </c>
      <c r="S4354" s="8"/>
      <c r="T4354" s="8"/>
      <c r="U4354" s="8"/>
      <c r="V4354" s="8"/>
      <c r="W4354" s="8"/>
      <c r="X4354" s="8"/>
      <c r="Y4354" s="8"/>
      <c r="Z4354" s="8"/>
    </row>
    <row r="4355" spans="1:26" ht="15.75" customHeight="1">
      <c r="A4355" s="8"/>
      <c r="B4355" s="8"/>
      <c r="C4355" s="8"/>
      <c r="D4355" s="8"/>
      <c r="E4355" s="8"/>
      <c r="F4355" s="8"/>
      <c r="G4355" s="8"/>
      <c r="H4355" s="8"/>
      <c r="I4355" s="8"/>
      <c r="J4355" s="8"/>
      <c r="K4355" s="8"/>
      <c r="L4355" s="8"/>
      <c r="M4355" s="32"/>
      <c r="N4355" s="57" t="str">
        <f t="shared" si="17"/>
        <v/>
      </c>
      <c r="O4355" s="54">
        <f t="shared" ca="1" si="3"/>
        <v>38</v>
      </c>
      <c r="P4355" s="55">
        <f t="shared" ca="1" si="13"/>
        <v>1.3332094053299025E+32</v>
      </c>
      <c r="Q4355" s="56">
        <f t="shared" ca="1" si="14"/>
        <v>3.4663444538577465E+33</v>
      </c>
      <c r="R4355" s="57">
        <f t="shared" ca="1" si="15"/>
        <v>0</v>
      </c>
      <c r="S4355" s="8"/>
      <c r="T4355" s="8"/>
      <c r="U4355" s="8"/>
      <c r="V4355" s="8"/>
      <c r="W4355" s="8"/>
      <c r="X4355" s="8"/>
      <c r="Y4355" s="8"/>
      <c r="Z4355" s="8"/>
    </row>
    <row r="4356" spans="1:26" ht="15.75" customHeight="1">
      <c r="A4356" s="8"/>
      <c r="B4356" s="8"/>
      <c r="C4356" s="8"/>
      <c r="D4356" s="8"/>
      <c r="E4356" s="8"/>
      <c r="F4356" s="8"/>
      <c r="G4356" s="8"/>
      <c r="H4356" s="8"/>
      <c r="I4356" s="8"/>
      <c r="J4356" s="8"/>
      <c r="K4356" s="8"/>
      <c r="L4356" s="8"/>
      <c r="M4356" s="32"/>
      <c r="N4356" s="57" t="str">
        <f t="shared" si="17"/>
        <v/>
      </c>
      <c r="O4356" s="54">
        <f t="shared" ca="1" si="3"/>
        <v>61</v>
      </c>
      <c r="P4356" s="55">
        <f t="shared" ca="1" si="13"/>
        <v>-6.9326889077154936E+31</v>
      </c>
      <c r="Q4356" s="56">
        <f t="shared" ca="1" si="14"/>
        <v>3.3970175647805914E+33</v>
      </c>
      <c r="R4356" s="57">
        <f t="shared" ca="1" si="15"/>
        <v>1</v>
      </c>
      <c r="S4356" s="8"/>
      <c r="T4356" s="8"/>
      <c r="U4356" s="8"/>
      <c r="V4356" s="8"/>
      <c r="W4356" s="8"/>
      <c r="X4356" s="8"/>
      <c r="Y4356" s="8"/>
      <c r="Z4356" s="8"/>
    </row>
    <row r="4357" spans="1:26" ht="15.75" customHeight="1">
      <c r="A4357" s="8"/>
      <c r="B4357" s="8"/>
      <c r="C4357" s="8"/>
      <c r="D4357" s="8"/>
      <c r="E4357" s="8"/>
      <c r="F4357" s="8"/>
      <c r="G4357" s="8"/>
      <c r="H4357" s="8"/>
      <c r="I4357" s="8"/>
      <c r="J4357" s="8"/>
      <c r="K4357" s="8"/>
      <c r="L4357" s="8"/>
      <c r="M4357" s="32"/>
      <c r="N4357" s="57" t="str">
        <f t="shared" si="17"/>
        <v/>
      </c>
      <c r="O4357" s="54">
        <f t="shared" ca="1" si="3"/>
        <v>27</v>
      </c>
      <c r="P4357" s="55">
        <f t="shared" ca="1" si="13"/>
        <v>1.3588070259122366E+32</v>
      </c>
      <c r="Q4357" s="56">
        <f t="shared" ca="1" si="14"/>
        <v>3.5328982673718149E+33</v>
      </c>
      <c r="R4357" s="57">
        <f t="shared" ca="1" si="15"/>
        <v>0</v>
      </c>
      <c r="S4357" s="8"/>
      <c r="T4357" s="8"/>
      <c r="U4357" s="8"/>
      <c r="V4357" s="8"/>
      <c r="W4357" s="8"/>
      <c r="X4357" s="8"/>
      <c r="Y4357" s="8"/>
      <c r="Z4357" s="8"/>
    </row>
    <row r="4358" spans="1:26" ht="15.75" customHeight="1">
      <c r="A4358" s="8"/>
      <c r="B4358" s="8"/>
      <c r="C4358" s="8"/>
      <c r="D4358" s="8"/>
      <c r="E4358" s="8"/>
      <c r="F4358" s="8"/>
      <c r="G4358" s="8"/>
      <c r="H4358" s="8"/>
      <c r="I4358" s="8"/>
      <c r="J4358" s="8"/>
      <c r="K4358" s="8"/>
      <c r="L4358" s="8"/>
      <c r="M4358" s="32"/>
      <c r="N4358" s="57" t="str">
        <f t="shared" si="17"/>
        <v/>
      </c>
      <c r="O4358" s="54">
        <f t="shared" ca="1" si="3"/>
        <v>38</v>
      </c>
      <c r="P4358" s="55">
        <f t="shared" ca="1" si="13"/>
        <v>1.413159306948726E+32</v>
      </c>
      <c r="Q4358" s="56">
        <f t="shared" ca="1" si="14"/>
        <v>3.6742141980666875E+33</v>
      </c>
      <c r="R4358" s="57">
        <f t="shared" ca="1" si="15"/>
        <v>0</v>
      </c>
      <c r="S4358" s="8"/>
      <c r="T4358" s="8"/>
      <c r="U4358" s="8"/>
      <c r="V4358" s="8"/>
      <c r="W4358" s="8"/>
      <c r="X4358" s="8"/>
      <c r="Y4358" s="8"/>
      <c r="Z4358" s="8"/>
    </row>
    <row r="4359" spans="1:26" ht="15.75" customHeight="1">
      <c r="A4359" s="8"/>
      <c r="B4359" s="8"/>
      <c r="C4359" s="8"/>
      <c r="D4359" s="8"/>
      <c r="E4359" s="8"/>
      <c r="F4359" s="8"/>
      <c r="G4359" s="8"/>
      <c r="H4359" s="8"/>
      <c r="I4359" s="8"/>
      <c r="J4359" s="8"/>
      <c r="K4359" s="8"/>
      <c r="L4359" s="8"/>
      <c r="M4359" s="32"/>
      <c r="N4359" s="57" t="str">
        <f t="shared" si="17"/>
        <v/>
      </c>
      <c r="O4359" s="54">
        <f t="shared" ca="1" si="3"/>
        <v>67</v>
      </c>
      <c r="P4359" s="55">
        <f t="shared" ca="1" si="13"/>
        <v>-7.3484283961333754E+31</v>
      </c>
      <c r="Q4359" s="56">
        <f t="shared" ca="1" si="14"/>
        <v>3.6007299141053536E+33</v>
      </c>
      <c r="R4359" s="57">
        <f t="shared" ca="1" si="15"/>
        <v>1</v>
      </c>
      <c r="S4359" s="8"/>
      <c r="T4359" s="8"/>
      <c r="U4359" s="8"/>
      <c r="V4359" s="8"/>
      <c r="W4359" s="8"/>
      <c r="X4359" s="8"/>
      <c r="Y4359" s="8"/>
      <c r="Z4359" s="8"/>
    </row>
    <row r="4360" spans="1:26" ht="15.75" customHeight="1">
      <c r="A4360" s="8"/>
      <c r="B4360" s="8"/>
      <c r="C4360" s="8"/>
      <c r="D4360" s="8"/>
      <c r="E4360" s="8"/>
      <c r="F4360" s="8"/>
      <c r="G4360" s="8"/>
      <c r="H4360" s="8"/>
      <c r="I4360" s="8"/>
      <c r="J4360" s="8"/>
      <c r="K4360" s="8"/>
      <c r="L4360" s="8"/>
      <c r="M4360" s="32"/>
      <c r="N4360" s="57" t="str">
        <f t="shared" si="17"/>
        <v/>
      </c>
      <c r="O4360" s="54">
        <f t="shared" ca="1" si="3"/>
        <v>56</v>
      </c>
      <c r="P4360" s="55">
        <f t="shared" ca="1" si="13"/>
        <v>1.4402919656421415E+32</v>
      </c>
      <c r="Q4360" s="56">
        <f t="shared" ca="1" si="14"/>
        <v>3.7447591106695675E+33</v>
      </c>
      <c r="R4360" s="57">
        <f t="shared" ca="1" si="15"/>
        <v>0</v>
      </c>
      <c r="S4360" s="8"/>
      <c r="T4360" s="8"/>
      <c r="U4360" s="8"/>
      <c r="V4360" s="8"/>
      <c r="W4360" s="8"/>
      <c r="X4360" s="8"/>
      <c r="Y4360" s="8"/>
      <c r="Z4360" s="8"/>
    </row>
    <row r="4361" spans="1:26" ht="15.75" customHeight="1">
      <c r="A4361" s="8"/>
      <c r="B4361" s="8"/>
      <c r="C4361" s="8"/>
      <c r="D4361" s="8"/>
      <c r="E4361" s="8"/>
      <c r="F4361" s="8"/>
      <c r="G4361" s="8"/>
      <c r="H4361" s="8"/>
      <c r="I4361" s="8"/>
      <c r="J4361" s="8"/>
      <c r="K4361" s="8"/>
      <c r="L4361" s="8"/>
      <c r="M4361" s="32"/>
      <c r="N4361" s="57" t="str">
        <f t="shared" si="17"/>
        <v/>
      </c>
      <c r="O4361" s="54">
        <f t="shared" ca="1" si="3"/>
        <v>60</v>
      </c>
      <c r="P4361" s="55">
        <f t="shared" ca="1" si="13"/>
        <v>-7.4895182213391349E+31</v>
      </c>
      <c r="Q4361" s="56">
        <f t="shared" ca="1" si="14"/>
        <v>3.6698639284561759E+33</v>
      </c>
      <c r="R4361" s="57">
        <f t="shared" ca="1" si="15"/>
        <v>1</v>
      </c>
      <c r="S4361" s="8"/>
      <c r="T4361" s="8"/>
      <c r="U4361" s="8"/>
      <c r="V4361" s="8"/>
      <c r="W4361" s="8"/>
      <c r="X4361" s="8"/>
      <c r="Y4361" s="8"/>
      <c r="Z4361" s="8"/>
    </row>
    <row r="4362" spans="1:26" ht="15.75" customHeight="1">
      <c r="A4362" s="8"/>
      <c r="B4362" s="8"/>
      <c r="C4362" s="8"/>
      <c r="D4362" s="8"/>
      <c r="E4362" s="8"/>
      <c r="F4362" s="8"/>
      <c r="G4362" s="8"/>
      <c r="H4362" s="8"/>
      <c r="I4362" s="8"/>
      <c r="J4362" s="8"/>
      <c r="K4362" s="8"/>
      <c r="L4362" s="8"/>
      <c r="M4362" s="32"/>
      <c r="N4362" s="57" t="str">
        <f t="shared" si="17"/>
        <v/>
      </c>
      <c r="O4362" s="54">
        <f t="shared" ca="1" si="3"/>
        <v>50</v>
      </c>
      <c r="P4362" s="55">
        <f t="shared" ca="1" si="13"/>
        <v>1.4679455713824705E+32</v>
      </c>
      <c r="Q4362" s="56">
        <f t="shared" ca="1" si="14"/>
        <v>3.816658485594423E+33</v>
      </c>
      <c r="R4362" s="57">
        <f t="shared" ca="1" si="15"/>
        <v>0</v>
      </c>
      <c r="S4362" s="8"/>
      <c r="T4362" s="8"/>
      <c r="U4362" s="8"/>
      <c r="V4362" s="8"/>
      <c r="W4362" s="8"/>
      <c r="X4362" s="8"/>
      <c r="Y4362" s="8"/>
      <c r="Z4362" s="8"/>
    </row>
    <row r="4363" spans="1:26" ht="15.75" customHeight="1">
      <c r="A4363" s="8"/>
      <c r="B4363" s="8"/>
      <c r="C4363" s="8"/>
      <c r="D4363" s="8"/>
      <c r="E4363" s="8"/>
      <c r="F4363" s="8"/>
      <c r="G4363" s="8"/>
      <c r="H4363" s="8"/>
      <c r="I4363" s="8"/>
      <c r="J4363" s="8"/>
      <c r="K4363" s="8"/>
      <c r="L4363" s="8"/>
      <c r="M4363" s="32"/>
      <c r="N4363" s="57" t="str">
        <f t="shared" si="17"/>
        <v/>
      </c>
      <c r="O4363" s="54">
        <f t="shared" ca="1" si="3"/>
        <v>33</v>
      </c>
      <c r="P4363" s="55">
        <f t="shared" ca="1" si="13"/>
        <v>1.5266633942377693E+32</v>
      </c>
      <c r="Q4363" s="56">
        <f t="shared" ca="1" si="14"/>
        <v>3.9693248250181997E+33</v>
      </c>
      <c r="R4363" s="57">
        <f t="shared" ca="1" si="15"/>
        <v>0</v>
      </c>
      <c r="S4363" s="8"/>
      <c r="T4363" s="8"/>
      <c r="U4363" s="8"/>
      <c r="V4363" s="8"/>
      <c r="W4363" s="8"/>
      <c r="X4363" s="8"/>
      <c r="Y4363" s="8"/>
      <c r="Z4363" s="8"/>
    </row>
    <row r="4364" spans="1:26" ht="15.75" customHeight="1">
      <c r="A4364" s="8"/>
      <c r="B4364" s="8"/>
      <c r="C4364" s="8"/>
      <c r="D4364" s="8"/>
      <c r="E4364" s="8"/>
      <c r="F4364" s="8"/>
      <c r="G4364" s="8"/>
      <c r="H4364" s="8"/>
      <c r="I4364" s="8"/>
      <c r="J4364" s="8"/>
      <c r="K4364" s="8"/>
      <c r="L4364" s="8"/>
      <c r="M4364" s="32"/>
      <c r="N4364" s="57" t="str">
        <f t="shared" si="17"/>
        <v/>
      </c>
      <c r="O4364" s="54">
        <f t="shared" ca="1" si="3"/>
        <v>88</v>
      </c>
      <c r="P4364" s="55">
        <f t="shared" ca="1" si="13"/>
        <v>-7.9386496500363996E+31</v>
      </c>
      <c r="Q4364" s="56">
        <f t="shared" ca="1" si="14"/>
        <v>3.8899383285178358E+33</v>
      </c>
      <c r="R4364" s="57">
        <f t="shared" ca="1" si="15"/>
        <v>1</v>
      </c>
      <c r="S4364" s="8"/>
      <c r="T4364" s="8"/>
      <c r="U4364" s="8"/>
      <c r="V4364" s="8"/>
      <c r="W4364" s="8"/>
      <c r="X4364" s="8"/>
      <c r="Y4364" s="8"/>
      <c r="Z4364" s="8"/>
    </row>
    <row r="4365" spans="1:26" ht="15.75" customHeight="1">
      <c r="A4365" s="8"/>
      <c r="B4365" s="8"/>
      <c r="C4365" s="8"/>
      <c r="D4365" s="8"/>
      <c r="E4365" s="8"/>
      <c r="F4365" s="8"/>
      <c r="G4365" s="8"/>
      <c r="H4365" s="8"/>
      <c r="I4365" s="8"/>
      <c r="J4365" s="8"/>
      <c r="K4365" s="8"/>
      <c r="L4365" s="8"/>
      <c r="M4365" s="32"/>
      <c r="N4365" s="57" t="str">
        <f t="shared" si="17"/>
        <v/>
      </c>
      <c r="O4365" s="54">
        <f t="shared" ca="1" si="3"/>
        <v>18</v>
      </c>
      <c r="P4365" s="55">
        <f t="shared" ca="1" si="13"/>
        <v>1.5559753314071343E+32</v>
      </c>
      <c r="Q4365" s="56">
        <f t="shared" ca="1" si="14"/>
        <v>4.0455358616585493E+33</v>
      </c>
      <c r="R4365" s="57">
        <f t="shared" ca="1" si="15"/>
        <v>0</v>
      </c>
      <c r="S4365" s="8"/>
      <c r="T4365" s="8"/>
      <c r="U4365" s="8"/>
      <c r="V4365" s="8"/>
      <c r="W4365" s="8"/>
      <c r="X4365" s="8"/>
      <c r="Y4365" s="8"/>
      <c r="Z4365" s="8"/>
    </row>
    <row r="4366" spans="1:26" ht="15.75" customHeight="1">
      <c r="A4366" s="8"/>
      <c r="B4366" s="8"/>
      <c r="C4366" s="8"/>
      <c r="D4366" s="8"/>
      <c r="E4366" s="8"/>
      <c r="F4366" s="8"/>
      <c r="G4366" s="8"/>
      <c r="H4366" s="8"/>
      <c r="I4366" s="8"/>
      <c r="J4366" s="8"/>
      <c r="K4366" s="8"/>
      <c r="L4366" s="8"/>
      <c r="M4366" s="32"/>
      <c r="N4366" s="57" t="str">
        <f t="shared" si="17"/>
        <v/>
      </c>
      <c r="O4366" s="54">
        <f t="shared" ca="1" si="3"/>
        <v>46</v>
      </c>
      <c r="P4366" s="55">
        <f t="shared" ca="1" si="13"/>
        <v>1.6182143446634197E+32</v>
      </c>
      <c r="Q4366" s="56">
        <f t="shared" ca="1" si="14"/>
        <v>4.2073572961248913E+33</v>
      </c>
      <c r="R4366" s="57">
        <f t="shared" ca="1" si="15"/>
        <v>0</v>
      </c>
      <c r="S4366" s="8"/>
      <c r="T4366" s="8"/>
      <c r="U4366" s="8"/>
      <c r="V4366" s="8"/>
      <c r="W4366" s="8"/>
      <c r="X4366" s="8"/>
      <c r="Y4366" s="8"/>
      <c r="Z4366" s="8"/>
    </row>
    <row r="4367" spans="1:26" ht="15.75" customHeight="1">
      <c r="A4367" s="8"/>
      <c r="B4367" s="8"/>
      <c r="C4367" s="8"/>
      <c r="D4367" s="8"/>
      <c r="E4367" s="8"/>
      <c r="F4367" s="8"/>
      <c r="G4367" s="8"/>
      <c r="H4367" s="8"/>
      <c r="I4367" s="8"/>
      <c r="J4367" s="8"/>
      <c r="K4367" s="8"/>
      <c r="L4367" s="8"/>
      <c r="M4367" s="32"/>
      <c r="N4367" s="57" t="str">
        <f t="shared" si="17"/>
        <v/>
      </c>
      <c r="O4367" s="54">
        <f t="shared" ca="1" si="3"/>
        <v>61</v>
      </c>
      <c r="P4367" s="55">
        <f t="shared" ca="1" si="13"/>
        <v>-8.4147145922497822E+31</v>
      </c>
      <c r="Q4367" s="56">
        <f t="shared" ca="1" si="14"/>
        <v>4.1232101502023935E+33</v>
      </c>
      <c r="R4367" s="57">
        <f t="shared" ca="1" si="15"/>
        <v>1</v>
      </c>
      <c r="S4367" s="8"/>
      <c r="T4367" s="8"/>
      <c r="U4367" s="8"/>
      <c r="V4367" s="8"/>
      <c r="W4367" s="8"/>
      <c r="X4367" s="8"/>
      <c r="Y4367" s="8"/>
      <c r="Z4367" s="8"/>
    </row>
    <row r="4368" spans="1:26" ht="15.75" customHeight="1">
      <c r="A4368" s="8"/>
      <c r="B4368" s="8"/>
      <c r="C4368" s="8"/>
      <c r="D4368" s="8"/>
      <c r="E4368" s="8"/>
      <c r="F4368" s="8"/>
      <c r="G4368" s="8"/>
      <c r="H4368" s="8"/>
      <c r="I4368" s="8"/>
      <c r="J4368" s="8"/>
      <c r="K4368" s="8"/>
      <c r="L4368" s="8"/>
      <c r="M4368" s="32"/>
      <c r="N4368" s="57" t="str">
        <f t="shared" si="17"/>
        <v/>
      </c>
      <c r="O4368" s="54">
        <f t="shared" ca="1" si="3"/>
        <v>4</v>
      </c>
      <c r="P4368" s="55">
        <f t="shared" ca="1" si="13"/>
        <v>1.6492840600809573E+32</v>
      </c>
      <c r="Q4368" s="56">
        <f t="shared" ca="1" si="14"/>
        <v>4.2881385562104893E+33</v>
      </c>
      <c r="R4368" s="57">
        <f t="shared" ca="1" si="15"/>
        <v>0</v>
      </c>
      <c r="S4368" s="8"/>
      <c r="T4368" s="8"/>
      <c r="U4368" s="8"/>
      <c r="V4368" s="8"/>
      <c r="W4368" s="8"/>
      <c r="X4368" s="8"/>
      <c r="Y4368" s="8"/>
      <c r="Z4368" s="8"/>
    </row>
    <row r="4369" spans="1:26" ht="15.75" customHeight="1">
      <c r="A4369" s="8"/>
      <c r="B4369" s="8"/>
      <c r="C4369" s="8"/>
      <c r="D4369" s="8"/>
      <c r="E4369" s="8"/>
      <c r="F4369" s="8"/>
      <c r="G4369" s="8"/>
      <c r="H4369" s="8"/>
      <c r="I4369" s="8"/>
      <c r="J4369" s="8"/>
      <c r="K4369" s="8"/>
      <c r="L4369" s="8"/>
      <c r="M4369" s="32"/>
      <c r="N4369" s="57" t="str">
        <f t="shared" si="17"/>
        <v/>
      </c>
      <c r="O4369" s="54">
        <f t="shared" ca="1" si="3"/>
        <v>2</v>
      </c>
      <c r="P4369" s="55">
        <f t="shared" ca="1" si="13"/>
        <v>1.7152554224841956E+32</v>
      </c>
      <c r="Q4369" s="56">
        <f t="shared" ca="1" si="14"/>
        <v>4.4596640984589088E+33</v>
      </c>
      <c r="R4369" s="57">
        <f t="shared" ca="1" si="15"/>
        <v>0</v>
      </c>
      <c r="S4369" s="8"/>
      <c r="T4369" s="8"/>
      <c r="U4369" s="8"/>
      <c r="V4369" s="8"/>
      <c r="W4369" s="8"/>
      <c r="X4369" s="8"/>
      <c r="Y4369" s="8"/>
      <c r="Z4369" s="8"/>
    </row>
    <row r="4370" spans="1:26" ht="15.75" customHeight="1">
      <c r="A4370" s="8"/>
      <c r="B4370" s="8"/>
      <c r="C4370" s="8"/>
      <c r="D4370" s="8"/>
      <c r="E4370" s="8"/>
      <c r="F4370" s="8"/>
      <c r="G4370" s="8"/>
      <c r="H4370" s="8"/>
      <c r="I4370" s="8"/>
      <c r="J4370" s="8"/>
      <c r="K4370" s="8"/>
      <c r="L4370" s="8"/>
      <c r="M4370" s="32"/>
      <c r="N4370" s="57" t="str">
        <f t="shared" si="17"/>
        <v/>
      </c>
      <c r="O4370" s="54">
        <f t="shared" ca="1" si="3"/>
        <v>70</v>
      </c>
      <c r="P4370" s="55">
        <f t="shared" ca="1" si="13"/>
        <v>-8.9193281969178182E+31</v>
      </c>
      <c r="Q4370" s="56">
        <f t="shared" ca="1" si="14"/>
        <v>4.3704708164897308E+33</v>
      </c>
      <c r="R4370" s="57">
        <f t="shared" ca="1" si="15"/>
        <v>1</v>
      </c>
      <c r="S4370" s="8"/>
      <c r="T4370" s="8"/>
      <c r="U4370" s="8"/>
      <c r="V4370" s="8"/>
      <c r="W4370" s="8"/>
      <c r="X4370" s="8"/>
      <c r="Y4370" s="8"/>
      <c r="Z4370" s="8"/>
    </row>
    <row r="4371" spans="1:26" ht="15.75" customHeight="1">
      <c r="A4371" s="8"/>
      <c r="B4371" s="8"/>
      <c r="C4371" s="8"/>
      <c r="D4371" s="8"/>
      <c r="E4371" s="8"/>
      <c r="F4371" s="8"/>
      <c r="G4371" s="8"/>
      <c r="H4371" s="8"/>
      <c r="I4371" s="8"/>
      <c r="J4371" s="8"/>
      <c r="K4371" s="8"/>
      <c r="L4371" s="8"/>
      <c r="M4371" s="32"/>
      <c r="N4371" s="57" t="str">
        <f t="shared" si="17"/>
        <v/>
      </c>
      <c r="O4371" s="54">
        <f t="shared" ca="1" si="3"/>
        <v>78</v>
      </c>
      <c r="P4371" s="55">
        <f t="shared" ca="1" si="13"/>
        <v>-8.7409416329794627E+31</v>
      </c>
      <c r="Q4371" s="56">
        <f t="shared" ca="1" si="14"/>
        <v>4.2830614001599363E+33</v>
      </c>
      <c r="R4371" s="57">
        <f t="shared" ca="1" si="15"/>
        <v>2</v>
      </c>
      <c r="S4371" s="8"/>
      <c r="T4371" s="8"/>
      <c r="U4371" s="8"/>
      <c r="V4371" s="8"/>
      <c r="W4371" s="8"/>
      <c r="X4371" s="8"/>
      <c r="Y4371" s="8"/>
      <c r="Z4371" s="8"/>
    </row>
    <row r="4372" spans="1:26" ht="15.75" customHeight="1">
      <c r="A4372" s="8"/>
      <c r="B4372" s="8"/>
      <c r="C4372" s="8"/>
      <c r="D4372" s="8"/>
      <c r="E4372" s="8"/>
      <c r="F4372" s="8"/>
      <c r="G4372" s="8"/>
      <c r="H4372" s="8"/>
      <c r="I4372" s="8"/>
      <c r="J4372" s="8"/>
      <c r="K4372" s="8"/>
      <c r="L4372" s="8"/>
      <c r="M4372" s="32"/>
      <c r="N4372" s="57" t="str">
        <f t="shared" si="17"/>
        <v/>
      </c>
      <c r="O4372" s="54">
        <f t="shared" ca="1" si="3"/>
        <v>76</v>
      </c>
      <c r="P4372" s="55">
        <f t="shared" ca="1" si="13"/>
        <v>-8.5661228003198719E+31</v>
      </c>
      <c r="Q4372" s="56">
        <f t="shared" ca="1" si="14"/>
        <v>4.1974001721567374E+33</v>
      </c>
      <c r="R4372" s="57">
        <f t="shared" ca="1" si="15"/>
        <v>3</v>
      </c>
      <c r="S4372" s="8"/>
      <c r="T4372" s="8"/>
      <c r="U4372" s="8"/>
      <c r="V4372" s="8"/>
      <c r="W4372" s="8"/>
      <c r="X4372" s="8"/>
      <c r="Y4372" s="8"/>
      <c r="Z4372" s="8"/>
    </row>
    <row r="4373" spans="1:26" ht="15.75" customHeight="1">
      <c r="A4373" s="8"/>
      <c r="B4373" s="8"/>
      <c r="C4373" s="8"/>
      <c r="D4373" s="8"/>
      <c r="E4373" s="8"/>
      <c r="F4373" s="8"/>
      <c r="G4373" s="8"/>
      <c r="H4373" s="8"/>
      <c r="I4373" s="8"/>
      <c r="J4373" s="8"/>
      <c r="K4373" s="8"/>
      <c r="L4373" s="8"/>
      <c r="M4373" s="32"/>
      <c r="N4373" s="57" t="str">
        <f t="shared" si="17"/>
        <v/>
      </c>
      <c r="O4373" s="54">
        <f t="shared" ca="1" si="3"/>
        <v>19</v>
      </c>
      <c r="P4373" s="55">
        <f t="shared" ca="1" si="13"/>
        <v>1.678960068862695E+32</v>
      </c>
      <c r="Q4373" s="56">
        <f t="shared" ca="1" si="14"/>
        <v>4.3652961790430067E+33</v>
      </c>
      <c r="R4373" s="57">
        <f t="shared" ca="1" si="15"/>
        <v>0</v>
      </c>
      <c r="S4373" s="8"/>
      <c r="T4373" s="8"/>
      <c r="U4373" s="8"/>
      <c r="V4373" s="8"/>
      <c r="W4373" s="8"/>
      <c r="X4373" s="8"/>
      <c r="Y4373" s="8"/>
      <c r="Z4373" s="8"/>
    </row>
    <row r="4374" spans="1:26" ht="15.75" customHeight="1">
      <c r="A4374" s="8"/>
      <c r="B4374" s="8"/>
      <c r="C4374" s="8"/>
      <c r="D4374" s="8"/>
      <c r="E4374" s="8"/>
      <c r="F4374" s="8"/>
      <c r="G4374" s="8"/>
      <c r="H4374" s="8"/>
      <c r="I4374" s="8"/>
      <c r="J4374" s="8"/>
      <c r="K4374" s="8"/>
      <c r="L4374" s="8"/>
      <c r="M4374" s="32"/>
      <c r="N4374" s="57" t="str">
        <f t="shared" si="17"/>
        <v/>
      </c>
      <c r="O4374" s="54">
        <f t="shared" ca="1" si="3"/>
        <v>69</v>
      </c>
      <c r="P4374" s="55">
        <f t="shared" ca="1" si="13"/>
        <v>-8.7305923580860138E+31</v>
      </c>
      <c r="Q4374" s="56">
        <f t="shared" ca="1" si="14"/>
        <v>4.2779902554621467E+33</v>
      </c>
      <c r="R4374" s="57">
        <f t="shared" ca="1" si="15"/>
        <v>1</v>
      </c>
      <c r="S4374" s="8"/>
      <c r="T4374" s="8"/>
      <c r="U4374" s="8"/>
      <c r="V4374" s="8"/>
      <c r="W4374" s="8"/>
      <c r="X4374" s="8"/>
      <c r="Y4374" s="8"/>
      <c r="Z4374" s="8"/>
    </row>
    <row r="4375" spans="1:26" ht="15.75" customHeight="1">
      <c r="A4375" s="8"/>
      <c r="B4375" s="8"/>
      <c r="C4375" s="8"/>
      <c r="D4375" s="8"/>
      <c r="E4375" s="8"/>
      <c r="F4375" s="8"/>
      <c r="G4375" s="8"/>
      <c r="H4375" s="8"/>
      <c r="I4375" s="8"/>
      <c r="J4375" s="8"/>
      <c r="K4375" s="8"/>
      <c r="L4375" s="8"/>
      <c r="M4375" s="32"/>
      <c r="N4375" s="57" t="str">
        <f t="shared" si="17"/>
        <v/>
      </c>
      <c r="O4375" s="54">
        <f t="shared" ca="1" si="3"/>
        <v>38</v>
      </c>
      <c r="P4375" s="55">
        <f t="shared" ca="1" si="13"/>
        <v>1.7111961021848588E+32</v>
      </c>
      <c r="Q4375" s="56">
        <f t="shared" ca="1" si="14"/>
        <v>4.4491098656806324E+33</v>
      </c>
      <c r="R4375" s="57">
        <f t="shared" ca="1" si="15"/>
        <v>0</v>
      </c>
      <c r="S4375" s="8"/>
      <c r="T4375" s="8"/>
      <c r="U4375" s="8"/>
      <c r="V4375" s="8"/>
      <c r="W4375" s="8"/>
      <c r="X4375" s="8"/>
      <c r="Y4375" s="8"/>
      <c r="Z4375" s="8"/>
    </row>
    <row r="4376" spans="1:26" ht="15.75" customHeight="1">
      <c r="A4376" s="8"/>
      <c r="B4376" s="8"/>
      <c r="C4376" s="8"/>
      <c r="D4376" s="8"/>
      <c r="E4376" s="8"/>
      <c r="F4376" s="8"/>
      <c r="G4376" s="8"/>
      <c r="H4376" s="8"/>
      <c r="I4376" s="8"/>
      <c r="J4376" s="8"/>
      <c r="K4376" s="8"/>
      <c r="L4376" s="8"/>
      <c r="M4376" s="32"/>
      <c r="N4376" s="57" t="str">
        <f t="shared" si="17"/>
        <v/>
      </c>
      <c r="O4376" s="54">
        <f t="shared" ca="1" si="3"/>
        <v>95</v>
      </c>
      <c r="P4376" s="55">
        <f t="shared" ca="1" si="13"/>
        <v>-8.8982197313612654E+31</v>
      </c>
      <c r="Q4376" s="56">
        <f t="shared" ca="1" si="14"/>
        <v>4.3601276683670199E+33</v>
      </c>
      <c r="R4376" s="57">
        <f t="shared" ca="1" si="15"/>
        <v>1</v>
      </c>
      <c r="S4376" s="8"/>
      <c r="T4376" s="8"/>
      <c r="U4376" s="8"/>
      <c r="V4376" s="8"/>
      <c r="W4376" s="8"/>
      <c r="X4376" s="8"/>
      <c r="Y4376" s="8"/>
      <c r="Z4376" s="8"/>
    </row>
    <row r="4377" spans="1:26" ht="15.75" customHeight="1">
      <c r="A4377" s="8"/>
      <c r="B4377" s="8"/>
      <c r="C4377" s="8"/>
      <c r="D4377" s="8"/>
      <c r="E4377" s="8"/>
      <c r="F4377" s="8"/>
      <c r="G4377" s="8"/>
      <c r="H4377" s="8"/>
      <c r="I4377" s="8"/>
      <c r="J4377" s="8"/>
      <c r="K4377" s="8"/>
      <c r="L4377" s="8"/>
      <c r="M4377" s="32"/>
      <c r="N4377" s="57" t="str">
        <f t="shared" si="17"/>
        <v/>
      </c>
      <c r="O4377" s="54">
        <f t="shared" ca="1" si="3"/>
        <v>92</v>
      </c>
      <c r="P4377" s="55">
        <f t="shared" ca="1" si="13"/>
        <v>-8.7202553367340393E+31</v>
      </c>
      <c r="Q4377" s="56">
        <f t="shared" ca="1" si="14"/>
        <v>4.2729251149996794E+33</v>
      </c>
      <c r="R4377" s="57">
        <f t="shared" ca="1" si="15"/>
        <v>2</v>
      </c>
      <c r="S4377" s="8"/>
      <c r="T4377" s="8"/>
      <c r="U4377" s="8"/>
      <c r="V4377" s="8"/>
      <c r="W4377" s="8"/>
      <c r="X4377" s="8"/>
      <c r="Y4377" s="8"/>
      <c r="Z4377" s="8"/>
    </row>
    <row r="4378" spans="1:26" ht="15.75" customHeight="1">
      <c r="A4378" s="8"/>
      <c r="B4378" s="8"/>
      <c r="C4378" s="8"/>
      <c r="D4378" s="8"/>
      <c r="E4378" s="8"/>
      <c r="F4378" s="8"/>
      <c r="G4378" s="8"/>
      <c r="H4378" s="8"/>
      <c r="I4378" s="8"/>
      <c r="J4378" s="8"/>
      <c r="K4378" s="8"/>
      <c r="L4378" s="8"/>
      <c r="M4378" s="32"/>
      <c r="N4378" s="57" t="str">
        <f t="shared" si="17"/>
        <v/>
      </c>
      <c r="O4378" s="54">
        <f t="shared" ca="1" si="3"/>
        <v>44</v>
      </c>
      <c r="P4378" s="55">
        <f t="shared" ca="1" si="13"/>
        <v>1.7091700459998718E+32</v>
      </c>
      <c r="Q4378" s="56">
        <f t="shared" ca="1" si="14"/>
        <v>4.4438421195996667E+33</v>
      </c>
      <c r="R4378" s="57">
        <f t="shared" ca="1" si="15"/>
        <v>0</v>
      </c>
      <c r="S4378" s="8"/>
      <c r="T4378" s="8"/>
      <c r="U4378" s="8"/>
      <c r="V4378" s="8"/>
      <c r="W4378" s="8"/>
      <c r="X4378" s="8"/>
      <c r="Y4378" s="8"/>
      <c r="Z4378" s="8"/>
    </row>
    <row r="4379" spans="1:26" ht="15.75" customHeight="1">
      <c r="A4379" s="8"/>
      <c r="B4379" s="8"/>
      <c r="C4379" s="8"/>
      <c r="D4379" s="8"/>
      <c r="E4379" s="8"/>
      <c r="F4379" s="8"/>
      <c r="G4379" s="8"/>
      <c r="H4379" s="8"/>
      <c r="I4379" s="8"/>
      <c r="J4379" s="8"/>
      <c r="K4379" s="8"/>
      <c r="L4379" s="8"/>
      <c r="M4379" s="32"/>
      <c r="N4379" s="57" t="str">
        <f t="shared" si="17"/>
        <v/>
      </c>
      <c r="O4379" s="54">
        <f t="shared" ca="1" si="3"/>
        <v>93</v>
      </c>
      <c r="P4379" s="55">
        <f t="shared" ca="1" si="13"/>
        <v>-8.8876842391993341E+31</v>
      </c>
      <c r="Q4379" s="56">
        <f t="shared" ca="1" si="14"/>
        <v>4.3549652772076731E+33</v>
      </c>
      <c r="R4379" s="57">
        <f t="shared" ca="1" si="15"/>
        <v>1</v>
      </c>
      <c r="S4379" s="8"/>
      <c r="T4379" s="8"/>
      <c r="U4379" s="8"/>
      <c r="V4379" s="8"/>
      <c r="W4379" s="8"/>
      <c r="X4379" s="8"/>
      <c r="Y4379" s="8"/>
      <c r="Z4379" s="8"/>
    </row>
    <row r="4380" spans="1:26" ht="15.75" customHeight="1">
      <c r="A4380" s="8"/>
      <c r="B4380" s="8"/>
      <c r="C4380" s="8"/>
      <c r="D4380" s="8"/>
      <c r="E4380" s="8"/>
      <c r="F4380" s="8"/>
      <c r="G4380" s="8"/>
      <c r="H4380" s="8"/>
      <c r="I4380" s="8"/>
      <c r="J4380" s="8"/>
      <c r="K4380" s="8"/>
      <c r="L4380" s="8"/>
      <c r="M4380" s="32"/>
      <c r="N4380" s="57" t="str">
        <f t="shared" si="17"/>
        <v/>
      </c>
      <c r="O4380" s="54">
        <f t="shared" ca="1" si="3"/>
        <v>44</v>
      </c>
      <c r="P4380" s="55">
        <f t="shared" ca="1" si="13"/>
        <v>1.7419861108830692E+32</v>
      </c>
      <c r="Q4380" s="56">
        <f t="shared" ca="1" si="14"/>
        <v>4.5291638882959802E+33</v>
      </c>
      <c r="R4380" s="57">
        <f t="shared" ca="1" si="15"/>
        <v>0</v>
      </c>
      <c r="S4380" s="8"/>
      <c r="T4380" s="8"/>
      <c r="U4380" s="8"/>
      <c r="V4380" s="8"/>
      <c r="W4380" s="8"/>
      <c r="X4380" s="8"/>
      <c r="Y4380" s="8"/>
      <c r="Z4380" s="8"/>
    </row>
    <row r="4381" spans="1:26" ht="15.75" customHeight="1">
      <c r="A4381" s="8"/>
      <c r="B4381" s="8"/>
      <c r="C4381" s="8"/>
      <c r="D4381" s="8"/>
      <c r="E4381" s="8"/>
      <c r="F4381" s="8"/>
      <c r="G4381" s="8"/>
      <c r="H4381" s="8"/>
      <c r="I4381" s="8"/>
      <c r="J4381" s="8"/>
      <c r="K4381" s="8"/>
      <c r="L4381" s="8"/>
      <c r="M4381" s="32"/>
      <c r="N4381" s="57" t="str">
        <f t="shared" si="17"/>
        <v/>
      </c>
      <c r="O4381" s="54">
        <f t="shared" ca="1" si="3"/>
        <v>29</v>
      </c>
      <c r="P4381" s="55">
        <f t="shared" ca="1" si="13"/>
        <v>1.8116655553183922E+32</v>
      </c>
      <c r="Q4381" s="56">
        <f t="shared" ca="1" si="14"/>
        <v>4.7103304438278192E+33</v>
      </c>
      <c r="R4381" s="57">
        <f t="shared" ca="1" si="15"/>
        <v>0</v>
      </c>
      <c r="S4381" s="8"/>
      <c r="T4381" s="8"/>
      <c r="U4381" s="8"/>
      <c r="V4381" s="8"/>
      <c r="W4381" s="8"/>
      <c r="X4381" s="8"/>
      <c r="Y4381" s="8"/>
      <c r="Z4381" s="8"/>
    </row>
    <row r="4382" spans="1:26" ht="15.75" customHeight="1">
      <c r="A4382" s="8"/>
      <c r="B4382" s="8"/>
      <c r="C4382" s="8"/>
      <c r="D4382" s="8"/>
      <c r="E4382" s="8"/>
      <c r="F4382" s="8"/>
      <c r="G4382" s="8"/>
      <c r="H4382" s="8"/>
      <c r="I4382" s="8"/>
      <c r="J4382" s="8"/>
      <c r="K4382" s="8"/>
      <c r="L4382" s="8"/>
      <c r="M4382" s="32"/>
      <c r="N4382" s="57" t="str">
        <f t="shared" si="17"/>
        <v/>
      </c>
      <c r="O4382" s="54">
        <f t="shared" ca="1" si="3"/>
        <v>70</v>
      </c>
      <c r="P4382" s="55">
        <f t="shared" ca="1" si="13"/>
        <v>-9.4206608876556394E+31</v>
      </c>
      <c r="Q4382" s="56">
        <f t="shared" ca="1" si="14"/>
        <v>4.616123834951263E+33</v>
      </c>
      <c r="R4382" s="57">
        <f t="shared" ca="1" si="15"/>
        <v>1</v>
      </c>
      <c r="S4382" s="8"/>
      <c r="T4382" s="8"/>
      <c r="U4382" s="8"/>
      <c r="V4382" s="8"/>
      <c r="W4382" s="8"/>
      <c r="X4382" s="8"/>
      <c r="Y4382" s="8"/>
      <c r="Z4382" s="8"/>
    </row>
    <row r="4383" spans="1:26" ht="15.75" customHeight="1">
      <c r="A4383" s="8"/>
      <c r="B4383" s="8"/>
      <c r="C4383" s="8"/>
      <c r="D4383" s="8"/>
      <c r="E4383" s="8"/>
      <c r="F4383" s="8"/>
      <c r="G4383" s="8"/>
      <c r="H4383" s="8"/>
      <c r="I4383" s="8"/>
      <c r="J4383" s="8"/>
      <c r="K4383" s="8"/>
      <c r="L4383" s="8"/>
      <c r="M4383" s="32"/>
      <c r="N4383" s="57" t="str">
        <f t="shared" si="17"/>
        <v/>
      </c>
      <c r="O4383" s="54">
        <f t="shared" ca="1" si="3"/>
        <v>98</v>
      </c>
      <c r="P4383" s="55">
        <f t="shared" ca="1" si="13"/>
        <v>-9.2322476699025258E+31</v>
      </c>
      <c r="Q4383" s="56">
        <f t="shared" ca="1" si="14"/>
        <v>4.5238013582522377E+33</v>
      </c>
      <c r="R4383" s="57">
        <f t="shared" ca="1" si="15"/>
        <v>2</v>
      </c>
      <c r="S4383" s="8"/>
      <c r="T4383" s="8"/>
      <c r="U4383" s="8"/>
      <c r="V4383" s="8"/>
      <c r="W4383" s="8"/>
      <c r="X4383" s="8"/>
      <c r="Y4383" s="8"/>
      <c r="Z4383" s="8"/>
    </row>
    <row r="4384" spans="1:26" ht="15.75" customHeight="1">
      <c r="A4384" s="8"/>
      <c r="B4384" s="8"/>
      <c r="C4384" s="8"/>
      <c r="D4384" s="8"/>
      <c r="E4384" s="8"/>
      <c r="F4384" s="8"/>
      <c r="G4384" s="8"/>
      <c r="H4384" s="8"/>
      <c r="I4384" s="8"/>
      <c r="J4384" s="8"/>
      <c r="K4384" s="8"/>
      <c r="L4384" s="8"/>
      <c r="M4384" s="32"/>
      <c r="N4384" s="57" t="str">
        <f t="shared" si="17"/>
        <v/>
      </c>
      <c r="O4384" s="54">
        <f t="shared" ca="1" si="3"/>
        <v>23</v>
      </c>
      <c r="P4384" s="55">
        <f t="shared" ca="1" si="13"/>
        <v>1.8095205433008952E+32</v>
      </c>
      <c r="Q4384" s="56">
        <f t="shared" ca="1" si="14"/>
        <v>4.7047534125823273E+33</v>
      </c>
      <c r="R4384" s="57">
        <f t="shared" ca="1" si="15"/>
        <v>0</v>
      </c>
      <c r="S4384" s="8"/>
      <c r="T4384" s="8"/>
      <c r="U4384" s="8"/>
      <c r="V4384" s="8"/>
      <c r="W4384" s="8"/>
      <c r="X4384" s="8"/>
      <c r="Y4384" s="8"/>
      <c r="Z4384" s="8"/>
    </row>
    <row r="4385" spans="1:26" ht="15.75" customHeight="1">
      <c r="A4385" s="8"/>
      <c r="B4385" s="8"/>
      <c r="C4385" s="8"/>
      <c r="D4385" s="8"/>
      <c r="E4385" s="8"/>
      <c r="F4385" s="8"/>
      <c r="G4385" s="8"/>
      <c r="H4385" s="8"/>
      <c r="I4385" s="8"/>
      <c r="J4385" s="8"/>
      <c r="K4385" s="8"/>
      <c r="L4385" s="8"/>
      <c r="M4385" s="32"/>
      <c r="N4385" s="57" t="str">
        <f t="shared" si="17"/>
        <v/>
      </c>
      <c r="O4385" s="54">
        <f t="shared" ca="1" si="3"/>
        <v>45</v>
      </c>
      <c r="P4385" s="55">
        <f t="shared" ca="1" si="13"/>
        <v>1.8819013650329311E+32</v>
      </c>
      <c r="Q4385" s="56">
        <f t="shared" ca="1" si="14"/>
        <v>4.8929435490856201E+33</v>
      </c>
      <c r="R4385" s="57">
        <f t="shared" ca="1" si="15"/>
        <v>0</v>
      </c>
      <c r="S4385" s="8"/>
      <c r="T4385" s="8"/>
      <c r="U4385" s="8"/>
      <c r="V4385" s="8"/>
      <c r="W4385" s="8"/>
      <c r="X4385" s="8"/>
      <c r="Y4385" s="8"/>
      <c r="Z4385" s="8"/>
    </row>
    <row r="4386" spans="1:26" ht="15.75" customHeight="1">
      <c r="A4386" s="8"/>
      <c r="B4386" s="8"/>
      <c r="C4386" s="8"/>
      <c r="D4386" s="8"/>
      <c r="E4386" s="8"/>
      <c r="F4386" s="8"/>
      <c r="G4386" s="8"/>
      <c r="H4386" s="8"/>
      <c r="I4386" s="8"/>
      <c r="J4386" s="8"/>
      <c r="K4386" s="8"/>
      <c r="L4386" s="8"/>
      <c r="M4386" s="32"/>
      <c r="N4386" s="57" t="str">
        <f t="shared" si="17"/>
        <v/>
      </c>
      <c r="O4386" s="54">
        <f t="shared" ca="1" si="3"/>
        <v>89</v>
      </c>
      <c r="P4386" s="55">
        <f t="shared" ca="1" si="13"/>
        <v>-9.7858870981712398E+31</v>
      </c>
      <c r="Q4386" s="56">
        <f t="shared" ca="1" si="14"/>
        <v>4.7950846781039078E+33</v>
      </c>
      <c r="R4386" s="57">
        <f t="shared" ca="1" si="15"/>
        <v>1</v>
      </c>
      <c r="S4386" s="8"/>
      <c r="T4386" s="8"/>
      <c r="U4386" s="8"/>
      <c r="V4386" s="8"/>
      <c r="W4386" s="8"/>
      <c r="X4386" s="8"/>
      <c r="Y4386" s="8"/>
      <c r="Z4386" s="8"/>
    </row>
    <row r="4387" spans="1:26" ht="15.75" customHeight="1">
      <c r="A4387" s="8"/>
      <c r="B4387" s="8"/>
      <c r="C4387" s="8"/>
      <c r="D4387" s="8"/>
      <c r="E4387" s="8"/>
      <c r="F4387" s="8"/>
      <c r="G4387" s="8"/>
      <c r="H4387" s="8"/>
      <c r="I4387" s="8"/>
      <c r="J4387" s="8"/>
      <c r="K4387" s="8"/>
      <c r="L4387" s="8"/>
      <c r="M4387" s="32"/>
      <c r="N4387" s="57" t="str">
        <f t="shared" si="17"/>
        <v/>
      </c>
      <c r="O4387" s="54">
        <f t="shared" ca="1" si="3"/>
        <v>9</v>
      </c>
      <c r="P4387" s="55">
        <f t="shared" ca="1" si="13"/>
        <v>1.9180338712415632E+32</v>
      </c>
      <c r="Q4387" s="56">
        <f t="shared" ca="1" si="14"/>
        <v>4.9868880652280643E+33</v>
      </c>
      <c r="R4387" s="57">
        <f t="shared" ca="1" si="15"/>
        <v>0</v>
      </c>
      <c r="S4387" s="8"/>
      <c r="T4387" s="8"/>
      <c r="U4387" s="8"/>
      <c r="V4387" s="8"/>
      <c r="W4387" s="8"/>
      <c r="X4387" s="8"/>
      <c r="Y4387" s="8"/>
      <c r="Z4387" s="8"/>
    </row>
    <row r="4388" spans="1:26" ht="15.75" customHeight="1">
      <c r="A4388" s="8"/>
      <c r="B4388" s="8"/>
      <c r="C4388" s="8"/>
      <c r="D4388" s="8"/>
      <c r="E4388" s="8"/>
      <c r="F4388" s="8"/>
      <c r="G4388" s="8"/>
      <c r="H4388" s="8"/>
      <c r="I4388" s="8"/>
      <c r="J4388" s="8"/>
      <c r="K4388" s="8"/>
      <c r="L4388" s="8"/>
      <c r="M4388" s="32"/>
      <c r="N4388" s="57" t="str">
        <f t="shared" si="17"/>
        <v/>
      </c>
      <c r="O4388" s="54">
        <f t="shared" ca="1" si="3"/>
        <v>30</v>
      </c>
      <c r="P4388" s="55">
        <f t="shared" ca="1" si="13"/>
        <v>1.9947552260912259E+32</v>
      </c>
      <c r="Q4388" s="56">
        <f t="shared" ca="1" si="14"/>
        <v>5.1863635878371867E+33</v>
      </c>
      <c r="R4388" s="57">
        <f t="shared" ca="1" si="15"/>
        <v>0</v>
      </c>
      <c r="S4388" s="8"/>
      <c r="T4388" s="8"/>
      <c r="U4388" s="8"/>
      <c r="V4388" s="8"/>
      <c r="W4388" s="8"/>
      <c r="X4388" s="8"/>
      <c r="Y4388" s="8"/>
      <c r="Z4388" s="8"/>
    </row>
    <row r="4389" spans="1:26" ht="15.75" customHeight="1">
      <c r="A4389" s="8"/>
      <c r="B4389" s="8"/>
      <c r="C4389" s="8"/>
      <c r="D4389" s="8"/>
      <c r="E4389" s="8"/>
      <c r="F4389" s="8"/>
      <c r="G4389" s="8"/>
      <c r="H4389" s="8"/>
      <c r="I4389" s="8"/>
      <c r="J4389" s="8"/>
      <c r="K4389" s="8"/>
      <c r="L4389" s="8"/>
      <c r="M4389" s="32"/>
      <c r="N4389" s="57" t="str">
        <f t="shared" si="17"/>
        <v/>
      </c>
      <c r="O4389" s="54">
        <f t="shared" ca="1" si="3"/>
        <v>38</v>
      </c>
      <c r="P4389" s="55">
        <f t="shared" ca="1" si="13"/>
        <v>2.0745454351348746E+32</v>
      </c>
      <c r="Q4389" s="56">
        <f t="shared" ca="1" si="14"/>
        <v>5.3938181313506743E+33</v>
      </c>
      <c r="R4389" s="57">
        <f t="shared" ca="1" si="15"/>
        <v>0</v>
      </c>
      <c r="S4389" s="8"/>
      <c r="T4389" s="8"/>
      <c r="U4389" s="8"/>
      <c r="V4389" s="8"/>
      <c r="W4389" s="8"/>
      <c r="X4389" s="8"/>
      <c r="Y4389" s="8"/>
      <c r="Z4389" s="8"/>
    </row>
    <row r="4390" spans="1:26" ht="15.75" customHeight="1">
      <c r="A4390" s="8"/>
      <c r="B4390" s="8"/>
      <c r="C4390" s="8"/>
      <c r="D4390" s="8"/>
      <c r="E4390" s="8"/>
      <c r="F4390" s="8"/>
      <c r="G4390" s="8"/>
      <c r="H4390" s="8"/>
      <c r="I4390" s="8"/>
      <c r="J4390" s="8"/>
      <c r="K4390" s="8"/>
      <c r="L4390" s="8"/>
      <c r="M4390" s="32"/>
      <c r="N4390" s="57" t="str">
        <f t="shared" si="17"/>
        <v/>
      </c>
      <c r="O4390" s="54">
        <f t="shared" ca="1" si="3"/>
        <v>65</v>
      </c>
      <c r="P4390" s="55">
        <f t="shared" ca="1" si="13"/>
        <v>-1.0787636262701349E+32</v>
      </c>
      <c r="Q4390" s="56">
        <f t="shared" ca="1" si="14"/>
        <v>5.2859417687236605E+33</v>
      </c>
      <c r="R4390" s="57">
        <f t="shared" ca="1" si="15"/>
        <v>1</v>
      </c>
      <c r="S4390" s="8"/>
      <c r="T4390" s="8"/>
      <c r="U4390" s="8"/>
      <c r="V4390" s="8"/>
      <c r="W4390" s="8"/>
      <c r="X4390" s="8"/>
      <c r="Y4390" s="8"/>
      <c r="Z4390" s="8"/>
    </row>
    <row r="4391" spans="1:26" ht="15.75" customHeight="1">
      <c r="A4391" s="8"/>
      <c r="B4391" s="8"/>
      <c r="C4391" s="8"/>
      <c r="D4391" s="8"/>
      <c r="E4391" s="8"/>
      <c r="F4391" s="8"/>
      <c r="G4391" s="8"/>
      <c r="H4391" s="8"/>
      <c r="I4391" s="8"/>
      <c r="J4391" s="8"/>
      <c r="K4391" s="8"/>
      <c r="L4391" s="8"/>
      <c r="M4391" s="32"/>
      <c r="N4391" s="57" t="str">
        <f t="shared" si="17"/>
        <v/>
      </c>
      <c r="O4391" s="54">
        <f t="shared" ca="1" si="3"/>
        <v>27</v>
      </c>
      <c r="P4391" s="55">
        <f t="shared" ca="1" si="13"/>
        <v>2.1143767074894642E+32</v>
      </c>
      <c r="Q4391" s="56">
        <f t="shared" ca="1" si="14"/>
        <v>5.4973794394726069E+33</v>
      </c>
      <c r="R4391" s="57">
        <f t="shared" ca="1" si="15"/>
        <v>0</v>
      </c>
      <c r="S4391" s="8"/>
      <c r="T4391" s="8"/>
      <c r="U4391" s="8"/>
      <c r="V4391" s="8"/>
      <c r="W4391" s="8"/>
      <c r="X4391" s="8"/>
      <c r="Y4391" s="8"/>
      <c r="Z4391" s="8"/>
    </row>
    <row r="4392" spans="1:26" ht="15.75" customHeight="1">
      <c r="A4392" s="8"/>
      <c r="B4392" s="8"/>
      <c r="C4392" s="8"/>
      <c r="D4392" s="8"/>
      <c r="E4392" s="8"/>
      <c r="F4392" s="8"/>
      <c r="G4392" s="8"/>
      <c r="H4392" s="8"/>
      <c r="I4392" s="8"/>
      <c r="J4392" s="8"/>
      <c r="K4392" s="8"/>
      <c r="L4392" s="8"/>
      <c r="M4392" s="32"/>
      <c r="N4392" s="57" t="str">
        <f t="shared" si="17"/>
        <v/>
      </c>
      <c r="O4392" s="54">
        <f t="shared" ca="1" si="3"/>
        <v>15</v>
      </c>
      <c r="P4392" s="55">
        <f t="shared" ca="1" si="13"/>
        <v>2.1989517757890426E+32</v>
      </c>
      <c r="Q4392" s="56">
        <f t="shared" ca="1" si="14"/>
        <v>5.7172746170515111E+33</v>
      </c>
      <c r="R4392" s="57">
        <f t="shared" ca="1" si="15"/>
        <v>0</v>
      </c>
      <c r="S4392" s="8"/>
      <c r="T4392" s="8"/>
      <c r="U4392" s="8"/>
      <c r="V4392" s="8"/>
      <c r="W4392" s="8"/>
      <c r="X4392" s="8"/>
      <c r="Y4392" s="8"/>
      <c r="Z4392" s="8"/>
    </row>
    <row r="4393" spans="1:26" ht="15.75" customHeight="1">
      <c r="A4393" s="8"/>
      <c r="B4393" s="8"/>
      <c r="C4393" s="8"/>
      <c r="D4393" s="8"/>
      <c r="E4393" s="8"/>
      <c r="F4393" s="8"/>
      <c r="G4393" s="8"/>
      <c r="H4393" s="8"/>
      <c r="I4393" s="8"/>
      <c r="J4393" s="8"/>
      <c r="K4393" s="8"/>
      <c r="L4393" s="8"/>
      <c r="M4393" s="32"/>
      <c r="N4393" s="57" t="str">
        <f t="shared" si="17"/>
        <v/>
      </c>
      <c r="O4393" s="54">
        <f t="shared" ca="1" si="3"/>
        <v>25</v>
      </c>
      <c r="P4393" s="55">
        <f t="shared" ca="1" si="13"/>
        <v>2.2869098468206044E+32</v>
      </c>
      <c r="Q4393" s="56">
        <f t="shared" ca="1" si="14"/>
        <v>5.9459656017335712E+33</v>
      </c>
      <c r="R4393" s="57">
        <f t="shared" ca="1" si="15"/>
        <v>0</v>
      </c>
      <c r="S4393" s="8"/>
      <c r="T4393" s="8"/>
      <c r="U4393" s="8"/>
      <c r="V4393" s="8"/>
      <c r="W4393" s="8"/>
      <c r="X4393" s="8"/>
      <c r="Y4393" s="8"/>
      <c r="Z4393" s="8"/>
    </row>
    <row r="4394" spans="1:26" ht="15.75" customHeight="1">
      <c r="A4394" s="8"/>
      <c r="B4394" s="8"/>
      <c r="C4394" s="8"/>
      <c r="D4394" s="8"/>
      <c r="E4394" s="8"/>
      <c r="F4394" s="8"/>
      <c r="G4394" s="8"/>
      <c r="H4394" s="8"/>
      <c r="I4394" s="8"/>
      <c r="J4394" s="8"/>
      <c r="K4394" s="8"/>
      <c r="L4394" s="8"/>
      <c r="M4394" s="32"/>
      <c r="N4394" s="57" t="str">
        <f t="shared" si="17"/>
        <v/>
      </c>
      <c r="O4394" s="54">
        <f t="shared" ca="1" si="3"/>
        <v>41</v>
      </c>
      <c r="P4394" s="55">
        <f t="shared" ca="1" si="13"/>
        <v>2.3783862406934284E+32</v>
      </c>
      <c r="Q4394" s="56">
        <f t="shared" ca="1" si="14"/>
        <v>6.1838042258029143E+33</v>
      </c>
      <c r="R4394" s="57">
        <f t="shared" ca="1" si="15"/>
        <v>0</v>
      </c>
      <c r="S4394" s="8"/>
      <c r="T4394" s="8"/>
      <c r="U4394" s="8"/>
      <c r="V4394" s="8"/>
      <c r="W4394" s="8"/>
      <c r="X4394" s="8"/>
      <c r="Y4394" s="8"/>
      <c r="Z4394" s="8"/>
    </row>
    <row r="4395" spans="1:26" ht="15.75" customHeight="1">
      <c r="A4395" s="8"/>
      <c r="B4395" s="8"/>
      <c r="C4395" s="8"/>
      <c r="D4395" s="8"/>
      <c r="E4395" s="8"/>
      <c r="F4395" s="8"/>
      <c r="G4395" s="8"/>
      <c r="H4395" s="8"/>
      <c r="I4395" s="8"/>
      <c r="J4395" s="8"/>
      <c r="K4395" s="8"/>
      <c r="L4395" s="8"/>
      <c r="M4395" s="32"/>
      <c r="N4395" s="57" t="str">
        <f t="shared" si="17"/>
        <v/>
      </c>
      <c r="O4395" s="54">
        <f t="shared" ca="1" si="3"/>
        <v>11</v>
      </c>
      <c r="P4395" s="55">
        <f t="shared" ca="1" si="13"/>
        <v>2.4735216903211657E+32</v>
      </c>
      <c r="Q4395" s="56">
        <f t="shared" ca="1" si="14"/>
        <v>6.4311563948350309E+33</v>
      </c>
      <c r="R4395" s="57">
        <f t="shared" ca="1" si="15"/>
        <v>0</v>
      </c>
      <c r="S4395" s="8"/>
      <c r="T4395" s="8"/>
      <c r="U4395" s="8"/>
      <c r="V4395" s="8"/>
      <c r="W4395" s="8"/>
      <c r="X4395" s="8"/>
      <c r="Y4395" s="8"/>
      <c r="Z4395" s="8"/>
    </row>
    <row r="4396" spans="1:26" ht="15.75" customHeight="1">
      <c r="A4396" s="8"/>
      <c r="B4396" s="8"/>
      <c r="C4396" s="8"/>
      <c r="D4396" s="8"/>
      <c r="E4396" s="8"/>
      <c r="F4396" s="8"/>
      <c r="G4396" s="8"/>
      <c r="H4396" s="8"/>
      <c r="I4396" s="8"/>
      <c r="J4396" s="8"/>
      <c r="K4396" s="8"/>
      <c r="L4396" s="8"/>
      <c r="M4396" s="32"/>
      <c r="N4396" s="57" t="str">
        <f t="shared" si="17"/>
        <v/>
      </c>
      <c r="O4396" s="54">
        <f t="shared" ca="1" si="3"/>
        <v>83</v>
      </c>
      <c r="P4396" s="55">
        <f t="shared" ca="1" si="13"/>
        <v>-1.2862312789670063E+32</v>
      </c>
      <c r="Q4396" s="56">
        <f t="shared" ca="1" si="14"/>
        <v>6.3025332669383302E+33</v>
      </c>
      <c r="R4396" s="57">
        <f t="shared" ca="1" si="15"/>
        <v>1</v>
      </c>
      <c r="S4396" s="8"/>
      <c r="T4396" s="8"/>
      <c r="U4396" s="8"/>
      <c r="V4396" s="8"/>
      <c r="W4396" s="8"/>
      <c r="X4396" s="8"/>
      <c r="Y4396" s="8"/>
      <c r="Z4396" s="8"/>
    </row>
    <row r="4397" spans="1:26" ht="15.75" customHeight="1">
      <c r="A4397" s="8"/>
      <c r="B4397" s="8"/>
      <c r="C4397" s="8"/>
      <c r="D4397" s="8"/>
      <c r="E4397" s="8"/>
      <c r="F4397" s="8"/>
      <c r="G4397" s="8"/>
      <c r="H4397" s="8"/>
      <c r="I4397" s="8"/>
      <c r="J4397" s="8"/>
      <c r="K4397" s="8"/>
      <c r="L4397" s="8"/>
      <c r="M4397" s="32"/>
      <c r="N4397" s="57" t="str">
        <f t="shared" si="17"/>
        <v/>
      </c>
      <c r="O4397" s="54">
        <f t="shared" ca="1" si="3"/>
        <v>93</v>
      </c>
      <c r="P4397" s="55">
        <f t="shared" ca="1" si="13"/>
        <v>-1.260506653387666E+32</v>
      </c>
      <c r="Q4397" s="56">
        <f t="shared" ca="1" si="14"/>
        <v>6.1764826015995639E+33</v>
      </c>
      <c r="R4397" s="57">
        <f t="shared" ca="1" si="15"/>
        <v>2</v>
      </c>
      <c r="S4397" s="8"/>
      <c r="T4397" s="8"/>
      <c r="U4397" s="8"/>
      <c r="V4397" s="8"/>
      <c r="W4397" s="8"/>
      <c r="X4397" s="8"/>
      <c r="Y4397" s="8"/>
      <c r="Z4397" s="8"/>
    </row>
    <row r="4398" spans="1:26" ht="15.75" customHeight="1">
      <c r="A4398" s="8"/>
      <c r="B4398" s="8"/>
      <c r="C4398" s="8"/>
      <c r="D4398" s="8"/>
      <c r="E4398" s="8"/>
      <c r="F4398" s="8"/>
      <c r="G4398" s="8"/>
      <c r="H4398" s="8"/>
      <c r="I4398" s="8"/>
      <c r="J4398" s="8"/>
      <c r="K4398" s="8"/>
      <c r="L4398" s="8"/>
      <c r="M4398" s="32"/>
      <c r="N4398" s="57" t="str">
        <f t="shared" si="17"/>
        <v/>
      </c>
      <c r="O4398" s="54">
        <f t="shared" ca="1" si="3"/>
        <v>48</v>
      </c>
      <c r="P4398" s="55">
        <f t="shared" ca="1" si="13"/>
        <v>2.4705930406398257E+32</v>
      </c>
      <c r="Q4398" s="56">
        <f t="shared" ca="1" si="14"/>
        <v>6.423541905663546E+33</v>
      </c>
      <c r="R4398" s="57">
        <f t="shared" ca="1" si="15"/>
        <v>0</v>
      </c>
      <c r="S4398" s="8"/>
      <c r="T4398" s="8"/>
      <c r="U4398" s="8"/>
      <c r="V4398" s="8"/>
      <c r="W4398" s="8"/>
      <c r="X4398" s="8"/>
      <c r="Y4398" s="8"/>
      <c r="Z4398" s="8"/>
    </row>
    <row r="4399" spans="1:26" ht="15.75" customHeight="1">
      <c r="A4399" s="8"/>
      <c r="B4399" s="8"/>
      <c r="C4399" s="8"/>
      <c r="D4399" s="8"/>
      <c r="E4399" s="8"/>
      <c r="F4399" s="8"/>
      <c r="G4399" s="8"/>
      <c r="H4399" s="8"/>
      <c r="I4399" s="8"/>
      <c r="J4399" s="8"/>
      <c r="K4399" s="8"/>
      <c r="L4399" s="8"/>
      <c r="M4399" s="32"/>
      <c r="N4399" s="57" t="str">
        <f t="shared" si="17"/>
        <v/>
      </c>
      <c r="O4399" s="54">
        <f t="shared" ca="1" si="3"/>
        <v>29</v>
      </c>
      <c r="P4399" s="55">
        <f t="shared" ca="1" si="13"/>
        <v>2.5694167622654184E+32</v>
      </c>
      <c r="Q4399" s="56">
        <f t="shared" ca="1" si="14"/>
        <v>6.6804835818900878E+33</v>
      </c>
      <c r="R4399" s="57">
        <f t="shared" ca="1" si="15"/>
        <v>0</v>
      </c>
      <c r="S4399" s="8"/>
      <c r="T4399" s="8"/>
      <c r="U4399" s="8"/>
      <c r="V4399" s="8"/>
      <c r="W4399" s="8"/>
      <c r="X4399" s="8"/>
      <c r="Y4399" s="8"/>
      <c r="Z4399" s="8"/>
    </row>
    <row r="4400" spans="1:26" ht="15.75" customHeight="1">
      <c r="A4400" s="8"/>
      <c r="B4400" s="8"/>
      <c r="C4400" s="8"/>
      <c r="D4400" s="8"/>
      <c r="E4400" s="8"/>
      <c r="F4400" s="8"/>
      <c r="G4400" s="8"/>
      <c r="H4400" s="8"/>
      <c r="I4400" s="8"/>
      <c r="J4400" s="8"/>
      <c r="K4400" s="8"/>
      <c r="L4400" s="8"/>
      <c r="M4400" s="32"/>
      <c r="N4400" s="57" t="str">
        <f t="shared" si="17"/>
        <v/>
      </c>
      <c r="O4400" s="54">
        <f t="shared" ca="1" si="3"/>
        <v>1</v>
      </c>
      <c r="P4400" s="55">
        <f t="shared" ca="1" si="13"/>
        <v>2.6721934327560351E+32</v>
      </c>
      <c r="Q4400" s="56">
        <f t="shared" ca="1" si="14"/>
        <v>6.947702925165691E+33</v>
      </c>
      <c r="R4400" s="57">
        <f t="shared" ca="1" si="15"/>
        <v>0</v>
      </c>
      <c r="S4400" s="8"/>
      <c r="T4400" s="8"/>
      <c r="U4400" s="8"/>
      <c r="V4400" s="8"/>
      <c r="W4400" s="8"/>
      <c r="X4400" s="8"/>
      <c r="Y4400" s="8"/>
      <c r="Z4400" s="8"/>
    </row>
    <row r="4401" spans="1:26" ht="15.75" customHeight="1">
      <c r="A4401" s="8"/>
      <c r="B4401" s="8"/>
      <c r="C4401" s="8"/>
      <c r="D4401" s="8"/>
      <c r="E4401" s="8"/>
      <c r="F4401" s="8"/>
      <c r="G4401" s="8"/>
      <c r="H4401" s="8"/>
      <c r="I4401" s="8"/>
      <c r="J4401" s="8"/>
      <c r="K4401" s="8"/>
      <c r="L4401" s="8"/>
      <c r="M4401" s="32"/>
      <c r="N4401" s="57" t="str">
        <f t="shared" si="17"/>
        <v/>
      </c>
      <c r="O4401" s="54">
        <f t="shared" ca="1" si="3"/>
        <v>37</v>
      </c>
      <c r="P4401" s="55">
        <f t="shared" ca="1" si="13"/>
        <v>2.7790811700662764E+32</v>
      </c>
      <c r="Q4401" s="56">
        <f t="shared" ca="1" si="14"/>
        <v>7.2256110421723185E+33</v>
      </c>
      <c r="R4401" s="57">
        <f t="shared" ca="1" si="15"/>
        <v>0</v>
      </c>
      <c r="S4401" s="8"/>
      <c r="T4401" s="8"/>
      <c r="U4401" s="8"/>
      <c r="V4401" s="8"/>
      <c r="W4401" s="8"/>
      <c r="X4401" s="8"/>
      <c r="Y4401" s="8"/>
      <c r="Z4401" s="8"/>
    </row>
    <row r="4402" spans="1:26" ht="15.75" customHeight="1">
      <c r="A4402" s="8"/>
      <c r="B4402" s="8"/>
      <c r="C4402" s="8"/>
      <c r="D4402" s="8"/>
      <c r="E4402" s="8"/>
      <c r="F4402" s="8"/>
      <c r="G4402" s="8"/>
      <c r="H4402" s="8"/>
      <c r="I4402" s="8"/>
      <c r="J4402" s="8"/>
      <c r="K4402" s="8"/>
      <c r="L4402" s="8"/>
      <c r="M4402" s="32"/>
      <c r="N4402" s="57" t="str">
        <f t="shared" si="17"/>
        <v/>
      </c>
      <c r="O4402" s="54">
        <f t="shared" ca="1" si="3"/>
        <v>7</v>
      </c>
      <c r="P4402" s="55">
        <f t="shared" ca="1" si="13"/>
        <v>2.8902444168689274E+32</v>
      </c>
      <c r="Q4402" s="56">
        <f t="shared" ca="1" si="14"/>
        <v>7.5146354838592109E+33</v>
      </c>
      <c r="R4402" s="57">
        <f t="shared" ca="1" si="15"/>
        <v>0</v>
      </c>
      <c r="S4402" s="8"/>
      <c r="T4402" s="8"/>
      <c r="U4402" s="8"/>
      <c r="V4402" s="8"/>
      <c r="W4402" s="8"/>
      <c r="X4402" s="8"/>
      <c r="Y4402" s="8"/>
      <c r="Z4402" s="8"/>
    </row>
    <row r="4403" spans="1:26" ht="15.75" customHeight="1">
      <c r="A4403" s="8"/>
      <c r="B4403" s="8"/>
      <c r="C4403" s="8"/>
      <c r="D4403" s="8"/>
      <c r="E4403" s="8"/>
      <c r="F4403" s="8"/>
      <c r="G4403" s="8"/>
      <c r="H4403" s="8"/>
      <c r="I4403" s="8"/>
      <c r="J4403" s="8"/>
      <c r="K4403" s="8"/>
      <c r="L4403" s="8"/>
      <c r="M4403" s="32"/>
      <c r="N4403" s="57" t="str">
        <f t="shared" si="17"/>
        <v/>
      </c>
      <c r="O4403" s="54">
        <f t="shared" ca="1" si="3"/>
        <v>8</v>
      </c>
      <c r="P4403" s="55">
        <f t="shared" ca="1" si="13"/>
        <v>3.0058541935436844E+32</v>
      </c>
      <c r="Q4403" s="56">
        <f t="shared" ca="1" si="14"/>
        <v>7.8152209032135792E+33</v>
      </c>
      <c r="R4403" s="57">
        <f t="shared" ca="1" si="15"/>
        <v>0</v>
      </c>
      <c r="S4403" s="8"/>
      <c r="T4403" s="8"/>
      <c r="U4403" s="8"/>
      <c r="V4403" s="8"/>
      <c r="W4403" s="8"/>
      <c r="X4403" s="8"/>
      <c r="Y4403" s="8"/>
      <c r="Z4403" s="8"/>
    </row>
    <row r="4404" spans="1:26" ht="15.75" customHeight="1">
      <c r="A4404" s="8"/>
      <c r="B4404" s="8"/>
      <c r="C4404" s="8"/>
      <c r="D4404" s="8"/>
      <c r="E4404" s="8"/>
      <c r="F4404" s="8"/>
      <c r="G4404" s="8"/>
      <c r="H4404" s="8"/>
      <c r="I4404" s="8"/>
      <c r="J4404" s="8"/>
      <c r="K4404" s="8"/>
      <c r="L4404" s="8"/>
      <c r="M4404" s="32"/>
      <c r="N4404" s="57" t="str">
        <f t="shared" si="17"/>
        <v/>
      </c>
      <c r="O4404" s="54">
        <f t="shared" ca="1" si="3"/>
        <v>57</v>
      </c>
      <c r="P4404" s="55">
        <f t="shared" ca="1" si="13"/>
        <v>3.1260883612854318E+32</v>
      </c>
      <c r="Q4404" s="56">
        <f t="shared" ca="1" si="14"/>
        <v>8.1278297393421221E+33</v>
      </c>
      <c r="R4404" s="57">
        <f t="shared" ca="1" si="15"/>
        <v>0</v>
      </c>
      <c r="S4404" s="8"/>
      <c r="T4404" s="8"/>
      <c r="U4404" s="8"/>
      <c r="V4404" s="8"/>
      <c r="W4404" s="8"/>
      <c r="X4404" s="8"/>
      <c r="Y4404" s="8"/>
      <c r="Z4404" s="8"/>
    </row>
    <row r="4405" spans="1:26" ht="15.75" customHeight="1">
      <c r="A4405" s="8"/>
      <c r="B4405" s="8"/>
      <c r="C4405" s="8"/>
      <c r="D4405" s="8"/>
      <c r="E4405" s="8"/>
      <c r="F4405" s="8"/>
      <c r="G4405" s="8"/>
      <c r="H4405" s="8"/>
      <c r="I4405" s="8"/>
      <c r="J4405" s="8"/>
      <c r="K4405" s="8"/>
      <c r="L4405" s="8"/>
      <c r="M4405" s="32"/>
      <c r="N4405" s="57" t="str">
        <f t="shared" si="17"/>
        <v/>
      </c>
      <c r="O4405" s="54">
        <f t="shared" ca="1" si="3"/>
        <v>88</v>
      </c>
      <c r="P4405" s="55">
        <f t="shared" ca="1" si="13"/>
        <v>-1.6255659478684243E+32</v>
      </c>
      <c r="Q4405" s="56">
        <f t="shared" ca="1" si="14"/>
        <v>7.96527314455528E+33</v>
      </c>
      <c r="R4405" s="57">
        <f t="shared" ca="1" si="15"/>
        <v>1</v>
      </c>
      <c r="S4405" s="8"/>
      <c r="T4405" s="8"/>
      <c r="U4405" s="8"/>
      <c r="V4405" s="8"/>
      <c r="W4405" s="8"/>
      <c r="X4405" s="8"/>
      <c r="Y4405" s="8"/>
      <c r="Z4405" s="8"/>
    </row>
    <row r="4406" spans="1:26" ht="15.75" customHeight="1">
      <c r="A4406" s="8"/>
      <c r="B4406" s="8"/>
      <c r="C4406" s="8"/>
      <c r="D4406" s="8"/>
      <c r="E4406" s="8"/>
      <c r="F4406" s="8"/>
      <c r="G4406" s="8"/>
      <c r="H4406" s="8"/>
      <c r="I4406" s="8"/>
      <c r="J4406" s="8"/>
      <c r="K4406" s="8"/>
      <c r="L4406" s="8"/>
      <c r="M4406" s="32"/>
      <c r="N4406" s="57" t="str">
        <f t="shared" si="17"/>
        <v/>
      </c>
      <c r="O4406" s="54">
        <f t="shared" ca="1" si="3"/>
        <v>39</v>
      </c>
      <c r="P4406" s="55">
        <f t="shared" ca="1" si="13"/>
        <v>3.1861092578221121E+32</v>
      </c>
      <c r="Q4406" s="56">
        <f t="shared" ca="1" si="14"/>
        <v>8.2838840703374913E+33</v>
      </c>
      <c r="R4406" s="57">
        <f t="shared" ca="1" si="15"/>
        <v>0</v>
      </c>
      <c r="S4406" s="8"/>
      <c r="T4406" s="8"/>
      <c r="U4406" s="8"/>
      <c r="V4406" s="8"/>
      <c r="W4406" s="8"/>
      <c r="X4406" s="8"/>
      <c r="Y4406" s="8"/>
      <c r="Z4406" s="8"/>
    </row>
    <row r="4407" spans="1:26" ht="15.75" customHeight="1">
      <c r="A4407" s="8"/>
      <c r="B4407" s="8"/>
      <c r="C4407" s="8"/>
      <c r="D4407" s="8"/>
      <c r="E4407" s="8"/>
      <c r="F4407" s="8"/>
      <c r="G4407" s="8"/>
      <c r="H4407" s="8"/>
      <c r="I4407" s="8"/>
      <c r="J4407" s="8"/>
      <c r="K4407" s="8"/>
      <c r="L4407" s="8"/>
      <c r="M4407" s="32"/>
      <c r="N4407" s="57" t="str">
        <f t="shared" si="17"/>
        <v/>
      </c>
      <c r="O4407" s="54">
        <f t="shared" ca="1" si="3"/>
        <v>77</v>
      </c>
      <c r="P4407" s="55">
        <f t="shared" ca="1" si="13"/>
        <v>-1.6567768140674982E+32</v>
      </c>
      <c r="Q4407" s="56">
        <f t="shared" ca="1" si="14"/>
        <v>8.1182063889307409E+33</v>
      </c>
      <c r="R4407" s="57">
        <f t="shared" ca="1" si="15"/>
        <v>1</v>
      </c>
      <c r="S4407" s="8"/>
      <c r="T4407" s="8"/>
      <c r="U4407" s="8"/>
      <c r="V4407" s="8"/>
      <c r="W4407" s="8"/>
      <c r="X4407" s="8"/>
      <c r="Y4407" s="8"/>
      <c r="Z4407" s="8"/>
    </row>
    <row r="4408" spans="1:26" ht="15.75" customHeight="1">
      <c r="A4408" s="8"/>
      <c r="B4408" s="8"/>
      <c r="C4408" s="8"/>
      <c r="D4408" s="8"/>
      <c r="E4408" s="8"/>
      <c r="F4408" s="8"/>
      <c r="G4408" s="8"/>
      <c r="H4408" s="8"/>
      <c r="I4408" s="8"/>
      <c r="J4408" s="8"/>
      <c r="K4408" s="8"/>
      <c r="L4408" s="8"/>
      <c r="M4408" s="32"/>
      <c r="N4408" s="57" t="str">
        <f t="shared" si="17"/>
        <v/>
      </c>
      <c r="O4408" s="54">
        <f t="shared" ca="1" si="3"/>
        <v>42</v>
      </c>
      <c r="P4408" s="55">
        <f t="shared" ca="1" si="13"/>
        <v>3.2472825555722967E+32</v>
      </c>
      <c r="Q4408" s="56">
        <f t="shared" ca="1" si="14"/>
        <v>8.4429346444879704E+33</v>
      </c>
      <c r="R4408" s="57">
        <f t="shared" ca="1" si="15"/>
        <v>0</v>
      </c>
      <c r="S4408" s="8"/>
      <c r="T4408" s="8"/>
      <c r="U4408" s="8"/>
      <c r="V4408" s="8"/>
      <c r="W4408" s="8"/>
      <c r="X4408" s="8"/>
      <c r="Y4408" s="8"/>
      <c r="Z4408" s="8"/>
    </row>
    <row r="4409" spans="1:26" ht="15.75" customHeight="1">
      <c r="A4409" s="8"/>
      <c r="B4409" s="8"/>
      <c r="C4409" s="8"/>
      <c r="D4409" s="8"/>
      <c r="E4409" s="8"/>
      <c r="F4409" s="8"/>
      <c r="G4409" s="8"/>
      <c r="H4409" s="8"/>
      <c r="I4409" s="8"/>
      <c r="J4409" s="8"/>
      <c r="K4409" s="8"/>
      <c r="L4409" s="8"/>
      <c r="M4409" s="32"/>
      <c r="N4409" s="57" t="str">
        <f t="shared" si="17"/>
        <v/>
      </c>
      <c r="O4409" s="54">
        <f t="shared" ca="1" si="3"/>
        <v>50</v>
      </c>
      <c r="P4409" s="55">
        <f t="shared" ca="1" si="13"/>
        <v>3.3771738577951884E+32</v>
      </c>
      <c r="Q4409" s="56">
        <f t="shared" ca="1" si="14"/>
        <v>8.7806520302674896E+33</v>
      </c>
      <c r="R4409" s="57">
        <f t="shared" ca="1" si="15"/>
        <v>0</v>
      </c>
      <c r="S4409" s="8"/>
      <c r="T4409" s="8"/>
      <c r="U4409" s="8"/>
      <c r="V4409" s="8"/>
      <c r="W4409" s="8"/>
      <c r="X4409" s="8"/>
      <c r="Y4409" s="8"/>
      <c r="Z4409" s="8"/>
    </row>
    <row r="4410" spans="1:26" ht="15.75" customHeight="1">
      <c r="A4410" s="8"/>
      <c r="B4410" s="8"/>
      <c r="C4410" s="8"/>
      <c r="D4410" s="8"/>
      <c r="E4410" s="8"/>
      <c r="F4410" s="8"/>
      <c r="G4410" s="8"/>
      <c r="H4410" s="8"/>
      <c r="I4410" s="8"/>
      <c r="J4410" s="8"/>
      <c r="K4410" s="8"/>
      <c r="L4410" s="8"/>
      <c r="M4410" s="32"/>
      <c r="N4410" s="57" t="str">
        <f t="shared" si="17"/>
        <v/>
      </c>
      <c r="O4410" s="54">
        <f t="shared" ca="1" si="3"/>
        <v>77</v>
      </c>
      <c r="P4410" s="55">
        <f t="shared" ca="1" si="13"/>
        <v>-1.7561304060534979E+32</v>
      </c>
      <c r="Q4410" s="56">
        <f t="shared" ca="1" si="14"/>
        <v>8.6050389896621402E+33</v>
      </c>
      <c r="R4410" s="57">
        <f t="shared" ca="1" si="15"/>
        <v>1</v>
      </c>
      <c r="S4410" s="8"/>
      <c r="T4410" s="8"/>
      <c r="U4410" s="8"/>
      <c r="V4410" s="8"/>
      <c r="W4410" s="8"/>
      <c r="X4410" s="8"/>
      <c r="Y4410" s="8"/>
      <c r="Z4410" s="8"/>
    </row>
    <row r="4411" spans="1:26" ht="15.75" customHeight="1">
      <c r="A4411" s="8"/>
      <c r="B4411" s="8"/>
      <c r="C4411" s="8"/>
      <c r="D4411" s="8"/>
      <c r="E4411" s="8"/>
      <c r="F4411" s="8"/>
      <c r="G4411" s="8"/>
      <c r="H4411" s="8"/>
      <c r="I4411" s="8"/>
      <c r="J4411" s="8"/>
      <c r="K4411" s="8"/>
      <c r="L4411" s="8"/>
      <c r="M4411" s="32"/>
      <c r="N4411" s="57" t="str">
        <f t="shared" si="17"/>
        <v/>
      </c>
      <c r="O4411" s="54">
        <f t="shared" ca="1" si="3"/>
        <v>36</v>
      </c>
      <c r="P4411" s="55">
        <f t="shared" ca="1" si="13"/>
        <v>3.4420155958648559E+32</v>
      </c>
      <c r="Q4411" s="56">
        <f t="shared" ca="1" si="14"/>
        <v>8.9492405492486255E+33</v>
      </c>
      <c r="R4411" s="57">
        <f t="shared" ca="1" si="15"/>
        <v>0</v>
      </c>
      <c r="S4411" s="8"/>
      <c r="T4411" s="8"/>
      <c r="U4411" s="8"/>
      <c r="V4411" s="8"/>
      <c r="W4411" s="8"/>
      <c r="X4411" s="8"/>
      <c r="Y4411" s="8"/>
      <c r="Z4411" s="8"/>
    </row>
    <row r="4412" spans="1:26" ht="15.75" customHeight="1">
      <c r="A4412" s="8"/>
      <c r="B4412" s="8"/>
      <c r="C4412" s="8"/>
      <c r="D4412" s="8"/>
      <c r="E4412" s="8"/>
      <c r="F4412" s="8"/>
      <c r="G4412" s="8"/>
      <c r="H4412" s="8"/>
      <c r="I4412" s="8"/>
      <c r="J4412" s="8"/>
      <c r="K4412" s="8"/>
      <c r="L4412" s="8"/>
      <c r="M4412" s="32"/>
      <c r="N4412" s="57" t="str">
        <f t="shared" si="17"/>
        <v/>
      </c>
      <c r="O4412" s="54">
        <f t="shared" ca="1" si="3"/>
        <v>78</v>
      </c>
      <c r="P4412" s="55">
        <f t="shared" ca="1" si="13"/>
        <v>-1.7898481098497251E+32</v>
      </c>
      <c r="Q4412" s="56">
        <f t="shared" ca="1" si="14"/>
        <v>8.7702557382636526E+33</v>
      </c>
      <c r="R4412" s="57">
        <f t="shared" ca="1" si="15"/>
        <v>1</v>
      </c>
      <c r="S4412" s="8"/>
      <c r="T4412" s="8"/>
      <c r="U4412" s="8"/>
      <c r="V4412" s="8"/>
      <c r="W4412" s="8"/>
      <c r="X4412" s="8"/>
      <c r="Y4412" s="8"/>
      <c r="Z4412" s="8"/>
    </row>
    <row r="4413" spans="1:26" ht="15.75" customHeight="1">
      <c r="A4413" s="8"/>
      <c r="B4413" s="8"/>
      <c r="C4413" s="8"/>
      <c r="D4413" s="8"/>
      <c r="E4413" s="8"/>
      <c r="F4413" s="8"/>
      <c r="G4413" s="8"/>
      <c r="H4413" s="8"/>
      <c r="I4413" s="8"/>
      <c r="J4413" s="8"/>
      <c r="K4413" s="8"/>
      <c r="L4413" s="8"/>
      <c r="M4413" s="32"/>
      <c r="N4413" s="57" t="str">
        <f t="shared" si="17"/>
        <v/>
      </c>
      <c r="O4413" s="54">
        <f t="shared" ca="1" si="3"/>
        <v>28</v>
      </c>
      <c r="P4413" s="55">
        <f t="shared" ca="1" si="13"/>
        <v>3.5081022953054612E+32</v>
      </c>
      <c r="Q4413" s="56">
        <f t="shared" ca="1" si="14"/>
        <v>9.1210659677941985E+33</v>
      </c>
      <c r="R4413" s="57">
        <f t="shared" ca="1" si="15"/>
        <v>0</v>
      </c>
      <c r="S4413" s="8"/>
      <c r="T4413" s="8"/>
      <c r="U4413" s="8"/>
      <c r="V4413" s="8"/>
      <c r="W4413" s="8"/>
      <c r="X4413" s="8"/>
      <c r="Y4413" s="8"/>
      <c r="Z4413" s="8"/>
    </row>
    <row r="4414" spans="1:26" ht="15.75" customHeight="1">
      <c r="A4414" s="8"/>
      <c r="B4414" s="8"/>
      <c r="C4414" s="8"/>
      <c r="D4414" s="8"/>
      <c r="E4414" s="8"/>
      <c r="F4414" s="8"/>
      <c r="G4414" s="8"/>
      <c r="H4414" s="8"/>
      <c r="I4414" s="8"/>
      <c r="J4414" s="8"/>
      <c r="K4414" s="8"/>
      <c r="L4414" s="8"/>
      <c r="M4414" s="32"/>
      <c r="N4414" s="57" t="str">
        <f t="shared" si="17"/>
        <v/>
      </c>
      <c r="O4414" s="54">
        <f t="shared" ca="1" si="3"/>
        <v>91</v>
      </c>
      <c r="P4414" s="55">
        <f t="shared" ca="1" si="13"/>
        <v>-1.8242131935588398E+32</v>
      </c>
      <c r="Q4414" s="56">
        <f t="shared" ca="1" si="14"/>
        <v>8.9386446484383146E+33</v>
      </c>
      <c r="R4414" s="57">
        <f t="shared" ca="1" si="15"/>
        <v>1</v>
      </c>
      <c r="S4414" s="8"/>
      <c r="T4414" s="8"/>
      <c r="U4414" s="8"/>
      <c r="V4414" s="8"/>
      <c r="W4414" s="8"/>
      <c r="X4414" s="8"/>
      <c r="Y4414" s="8"/>
      <c r="Z4414" s="8"/>
    </row>
    <row r="4415" spans="1:26" ht="15.75" customHeight="1">
      <c r="A4415" s="8"/>
      <c r="B4415" s="8"/>
      <c r="C4415" s="8"/>
      <c r="D4415" s="8"/>
      <c r="E4415" s="8"/>
      <c r="F4415" s="8"/>
      <c r="G4415" s="8"/>
      <c r="H4415" s="8"/>
      <c r="I4415" s="8"/>
      <c r="J4415" s="8"/>
      <c r="K4415" s="8"/>
      <c r="L4415" s="8"/>
      <c r="M4415" s="32"/>
      <c r="N4415" s="57" t="str">
        <f t="shared" si="17"/>
        <v/>
      </c>
      <c r="O4415" s="54">
        <f t="shared" ca="1" si="3"/>
        <v>49</v>
      </c>
      <c r="P4415" s="55">
        <f t="shared" ca="1" si="13"/>
        <v>3.5754578593753256E+32</v>
      </c>
      <c r="Q4415" s="56">
        <f t="shared" ca="1" si="14"/>
        <v>9.2961904343758473E+33</v>
      </c>
      <c r="R4415" s="57">
        <f t="shared" ca="1" si="15"/>
        <v>0</v>
      </c>
      <c r="S4415" s="8"/>
      <c r="T4415" s="8"/>
      <c r="U4415" s="8"/>
      <c r="V4415" s="8"/>
      <c r="W4415" s="8"/>
      <c r="X4415" s="8"/>
      <c r="Y4415" s="8"/>
      <c r="Z4415" s="8"/>
    </row>
    <row r="4416" spans="1:26" ht="15.75" customHeight="1">
      <c r="A4416" s="8"/>
      <c r="B4416" s="8"/>
      <c r="C4416" s="8"/>
      <c r="D4416" s="8"/>
      <c r="E4416" s="8"/>
      <c r="F4416" s="8"/>
      <c r="G4416" s="8"/>
      <c r="H4416" s="8"/>
      <c r="I4416" s="8"/>
      <c r="J4416" s="8"/>
      <c r="K4416" s="8"/>
      <c r="L4416" s="8"/>
      <c r="M4416" s="32"/>
      <c r="N4416" s="57" t="str">
        <f t="shared" si="17"/>
        <v/>
      </c>
      <c r="O4416" s="54">
        <f t="shared" ca="1" si="3"/>
        <v>9</v>
      </c>
      <c r="P4416" s="55">
        <f t="shared" ca="1" si="13"/>
        <v>3.7184761737503393E+32</v>
      </c>
      <c r="Q4416" s="56">
        <f t="shared" ca="1" si="14"/>
        <v>9.6680380517508808E+33</v>
      </c>
      <c r="R4416" s="57">
        <f t="shared" ca="1" si="15"/>
        <v>0</v>
      </c>
      <c r="S4416" s="8"/>
      <c r="T4416" s="8"/>
      <c r="U4416" s="8"/>
      <c r="V4416" s="8"/>
      <c r="W4416" s="8"/>
      <c r="X4416" s="8"/>
      <c r="Y4416" s="8"/>
      <c r="Z4416" s="8"/>
    </row>
    <row r="4417" spans="1:26" ht="15.75" customHeight="1">
      <c r="A4417" s="8"/>
      <c r="B4417" s="8"/>
      <c r="C4417" s="8"/>
      <c r="D4417" s="8"/>
      <c r="E4417" s="8"/>
      <c r="F4417" s="8"/>
      <c r="G4417" s="8"/>
      <c r="H4417" s="8"/>
      <c r="I4417" s="8"/>
      <c r="J4417" s="8"/>
      <c r="K4417" s="8"/>
      <c r="L4417" s="8"/>
      <c r="M4417" s="32"/>
      <c r="N4417" s="57" t="str">
        <f t="shared" si="17"/>
        <v/>
      </c>
      <c r="O4417" s="54">
        <f t="shared" ca="1" si="3"/>
        <v>10</v>
      </c>
      <c r="P4417" s="55">
        <f t="shared" ca="1" si="13"/>
        <v>3.8672152207003521E+32</v>
      </c>
      <c r="Q4417" s="56">
        <f t="shared" ca="1" si="14"/>
        <v>1.0054759573820917E+34</v>
      </c>
      <c r="R4417" s="57">
        <f t="shared" ca="1" si="15"/>
        <v>0</v>
      </c>
      <c r="S4417" s="8"/>
      <c r="T4417" s="8"/>
      <c r="U4417" s="8"/>
      <c r="V4417" s="8"/>
      <c r="W4417" s="8"/>
      <c r="X4417" s="8"/>
      <c r="Y4417" s="8"/>
      <c r="Z4417" s="8"/>
    </row>
    <row r="4418" spans="1:26" ht="15.75" customHeight="1">
      <c r="A4418" s="8"/>
      <c r="B4418" s="8"/>
      <c r="C4418" s="8"/>
      <c r="D4418" s="8"/>
      <c r="E4418" s="8"/>
      <c r="F4418" s="8"/>
      <c r="G4418" s="8"/>
      <c r="H4418" s="8"/>
      <c r="I4418" s="8"/>
      <c r="J4418" s="8"/>
      <c r="K4418" s="8"/>
      <c r="L4418" s="8"/>
      <c r="M4418" s="32"/>
      <c r="N4418" s="57" t="str">
        <f t="shared" si="17"/>
        <v/>
      </c>
      <c r="O4418" s="54">
        <f t="shared" ca="1" si="3"/>
        <v>42</v>
      </c>
      <c r="P4418" s="55">
        <f t="shared" ca="1" si="13"/>
        <v>4.0219038295283667E+32</v>
      </c>
      <c r="Q4418" s="56">
        <f t="shared" ca="1" si="14"/>
        <v>1.0456949956773753E+34</v>
      </c>
      <c r="R4418" s="57">
        <f t="shared" ca="1" si="15"/>
        <v>0</v>
      </c>
      <c r="S4418" s="8"/>
      <c r="T4418" s="8"/>
      <c r="U4418" s="8"/>
      <c r="V4418" s="8"/>
      <c r="W4418" s="8"/>
      <c r="X4418" s="8"/>
      <c r="Y4418" s="8"/>
      <c r="Z4418" s="8"/>
    </row>
    <row r="4419" spans="1:26" ht="15.75" customHeight="1">
      <c r="A4419" s="8"/>
      <c r="B4419" s="8"/>
      <c r="C4419" s="8"/>
      <c r="D4419" s="8"/>
      <c r="E4419" s="8"/>
      <c r="F4419" s="8"/>
      <c r="G4419" s="8"/>
      <c r="H4419" s="8"/>
      <c r="I4419" s="8"/>
      <c r="J4419" s="8"/>
      <c r="K4419" s="8"/>
      <c r="L4419" s="8"/>
      <c r="M4419" s="32"/>
      <c r="N4419" s="57" t="str">
        <f t="shared" si="17"/>
        <v/>
      </c>
      <c r="O4419" s="54">
        <f t="shared" ca="1" si="3"/>
        <v>75</v>
      </c>
      <c r="P4419" s="55">
        <f t="shared" ca="1" si="13"/>
        <v>-2.0913899913547506E+32</v>
      </c>
      <c r="Q4419" s="56">
        <f t="shared" ca="1" si="14"/>
        <v>1.0247810957638278E+34</v>
      </c>
      <c r="R4419" s="57">
        <f t="shared" ca="1" si="15"/>
        <v>1</v>
      </c>
      <c r="S4419" s="8"/>
      <c r="T4419" s="8"/>
      <c r="U4419" s="8"/>
      <c r="V4419" s="8"/>
      <c r="W4419" s="8"/>
      <c r="X4419" s="8"/>
      <c r="Y4419" s="8"/>
      <c r="Z4419" s="8"/>
    </row>
    <row r="4420" spans="1:26" ht="15.75" customHeight="1">
      <c r="A4420" s="8"/>
      <c r="B4420" s="8"/>
      <c r="C4420" s="8"/>
      <c r="D4420" s="8"/>
      <c r="E4420" s="8"/>
      <c r="F4420" s="8"/>
      <c r="G4420" s="8"/>
      <c r="H4420" s="8"/>
      <c r="I4420" s="8"/>
      <c r="J4420" s="8"/>
      <c r="K4420" s="8"/>
      <c r="L4420" s="8"/>
      <c r="M4420" s="32"/>
      <c r="N4420" s="57" t="str">
        <f t="shared" si="17"/>
        <v/>
      </c>
      <c r="O4420" s="54">
        <f t="shared" ca="1" si="3"/>
        <v>99</v>
      </c>
      <c r="P4420" s="55">
        <f t="shared" ca="1" si="13"/>
        <v>-2.0495621915276558E+32</v>
      </c>
      <c r="Q4420" s="56">
        <f t="shared" ca="1" si="14"/>
        <v>1.0042854738485512E+34</v>
      </c>
      <c r="R4420" s="57">
        <f t="shared" ca="1" si="15"/>
        <v>2</v>
      </c>
      <c r="S4420" s="8"/>
      <c r="T4420" s="8"/>
      <c r="U4420" s="8"/>
      <c r="V4420" s="8"/>
      <c r="W4420" s="8"/>
      <c r="X4420" s="8"/>
      <c r="Y4420" s="8"/>
      <c r="Z4420" s="8"/>
    </row>
    <row r="4421" spans="1:26" ht="15.75" customHeight="1">
      <c r="A4421" s="8"/>
      <c r="B4421" s="8"/>
      <c r="C4421" s="8"/>
      <c r="D4421" s="8"/>
      <c r="E4421" s="8"/>
      <c r="F4421" s="8"/>
      <c r="G4421" s="8"/>
      <c r="H4421" s="8"/>
      <c r="I4421" s="8"/>
      <c r="J4421" s="8"/>
      <c r="K4421" s="8"/>
      <c r="L4421" s="8"/>
      <c r="M4421" s="32"/>
      <c r="N4421" s="57" t="str">
        <f t="shared" si="17"/>
        <v/>
      </c>
      <c r="O4421" s="54">
        <f t="shared" ca="1" si="3"/>
        <v>20</v>
      </c>
      <c r="P4421" s="55">
        <f t="shared" ca="1" si="13"/>
        <v>4.0171418953942053E+32</v>
      </c>
      <c r="Q4421" s="56">
        <f t="shared" ca="1" si="14"/>
        <v>1.0444568928024932E+34</v>
      </c>
      <c r="R4421" s="57">
        <f t="shared" ca="1" si="15"/>
        <v>0</v>
      </c>
      <c r="S4421" s="8"/>
      <c r="T4421" s="8"/>
      <c r="U4421" s="8"/>
      <c r="V4421" s="8"/>
      <c r="W4421" s="8"/>
      <c r="X4421" s="8"/>
      <c r="Y4421" s="8"/>
      <c r="Z4421" s="8"/>
    </row>
    <row r="4422" spans="1:26" ht="15.75" customHeight="1">
      <c r="A4422" s="8"/>
      <c r="B4422" s="8"/>
      <c r="C4422" s="8"/>
      <c r="D4422" s="8"/>
      <c r="E4422" s="8"/>
      <c r="F4422" s="8"/>
      <c r="G4422" s="8"/>
      <c r="H4422" s="8"/>
      <c r="I4422" s="8"/>
      <c r="J4422" s="8"/>
      <c r="K4422" s="8"/>
      <c r="L4422" s="8"/>
      <c r="M4422" s="32"/>
      <c r="N4422" s="57" t="str">
        <f t="shared" si="17"/>
        <v/>
      </c>
      <c r="O4422" s="54">
        <f t="shared" ca="1" si="3"/>
        <v>2</v>
      </c>
      <c r="P4422" s="55">
        <f t="shared" ca="1" si="13"/>
        <v>4.1778275712099732E+32</v>
      </c>
      <c r="Q4422" s="56">
        <f t="shared" ca="1" si="14"/>
        <v>1.086235168514593E+34</v>
      </c>
      <c r="R4422" s="57">
        <f t="shared" ca="1" si="15"/>
        <v>0</v>
      </c>
      <c r="S4422" s="8"/>
      <c r="T4422" s="8"/>
      <c r="U4422" s="8"/>
      <c r="V4422" s="8"/>
      <c r="W4422" s="8"/>
      <c r="X4422" s="8"/>
      <c r="Y4422" s="8"/>
      <c r="Z4422" s="8"/>
    </row>
    <row r="4423" spans="1:26" ht="15.75" customHeight="1">
      <c r="A4423" s="8"/>
      <c r="B4423" s="8"/>
      <c r="C4423" s="8"/>
      <c r="D4423" s="8"/>
      <c r="E4423" s="8"/>
      <c r="F4423" s="8"/>
      <c r="G4423" s="8"/>
      <c r="H4423" s="8"/>
      <c r="I4423" s="8"/>
      <c r="J4423" s="8"/>
      <c r="K4423" s="8"/>
      <c r="L4423" s="8"/>
      <c r="M4423" s="32"/>
      <c r="N4423" s="57" t="str">
        <f t="shared" si="17"/>
        <v/>
      </c>
      <c r="O4423" s="54">
        <f t="shared" ca="1" si="3"/>
        <v>78</v>
      </c>
      <c r="P4423" s="55">
        <f t="shared" ca="1" si="13"/>
        <v>-2.1724703370291859E+32</v>
      </c>
      <c r="Q4423" s="56">
        <f t="shared" ca="1" si="14"/>
        <v>1.0645104651443012E+34</v>
      </c>
      <c r="R4423" s="57">
        <f t="shared" ca="1" si="15"/>
        <v>1</v>
      </c>
      <c r="S4423" s="8"/>
      <c r="T4423" s="8"/>
      <c r="U4423" s="8"/>
      <c r="V4423" s="8"/>
      <c r="W4423" s="8"/>
      <c r="X4423" s="8"/>
      <c r="Y4423" s="8"/>
      <c r="Z4423" s="8"/>
    </row>
    <row r="4424" spans="1:26" ht="15.75" customHeight="1">
      <c r="A4424" s="8"/>
      <c r="B4424" s="8"/>
      <c r="C4424" s="8"/>
      <c r="D4424" s="8"/>
      <c r="E4424" s="8"/>
      <c r="F4424" s="8"/>
      <c r="G4424" s="8"/>
      <c r="H4424" s="8"/>
      <c r="I4424" s="8"/>
      <c r="J4424" s="8"/>
      <c r="K4424" s="8"/>
      <c r="L4424" s="8"/>
      <c r="M4424" s="32"/>
      <c r="N4424" s="57" t="str">
        <f t="shared" si="17"/>
        <v/>
      </c>
      <c r="O4424" s="54">
        <f t="shared" ca="1" si="3"/>
        <v>71</v>
      </c>
      <c r="P4424" s="55">
        <f t="shared" ca="1" si="13"/>
        <v>-2.1290209302886025E+32</v>
      </c>
      <c r="Q4424" s="56">
        <f t="shared" ca="1" si="14"/>
        <v>1.0432202558414151E+34</v>
      </c>
      <c r="R4424" s="57">
        <f t="shared" ca="1" si="15"/>
        <v>2</v>
      </c>
      <c r="S4424" s="8"/>
      <c r="T4424" s="8"/>
      <c r="U4424" s="8"/>
      <c r="V4424" s="8"/>
      <c r="W4424" s="8"/>
      <c r="X4424" s="8"/>
      <c r="Y4424" s="8"/>
      <c r="Z4424" s="8"/>
    </row>
    <row r="4425" spans="1:26" ht="15.75" customHeight="1">
      <c r="A4425" s="8"/>
      <c r="B4425" s="8"/>
      <c r="C4425" s="8"/>
      <c r="D4425" s="8"/>
      <c r="E4425" s="8"/>
      <c r="F4425" s="8"/>
      <c r="G4425" s="8"/>
      <c r="H4425" s="8"/>
      <c r="I4425" s="8"/>
      <c r="J4425" s="8"/>
      <c r="K4425" s="8"/>
      <c r="L4425" s="8"/>
      <c r="M4425" s="32"/>
      <c r="N4425" s="57" t="str">
        <f t="shared" si="17"/>
        <v/>
      </c>
      <c r="O4425" s="54">
        <f t="shared" ca="1" si="3"/>
        <v>41</v>
      </c>
      <c r="P4425" s="55">
        <f t="shared" ca="1" si="13"/>
        <v>4.1728810233656608E+32</v>
      </c>
      <c r="Q4425" s="56">
        <f t="shared" ca="1" si="14"/>
        <v>1.0849490660750716E+34</v>
      </c>
      <c r="R4425" s="57">
        <f t="shared" ca="1" si="15"/>
        <v>0</v>
      </c>
      <c r="S4425" s="8"/>
      <c r="T4425" s="8"/>
      <c r="U4425" s="8"/>
      <c r="V4425" s="8"/>
      <c r="W4425" s="8"/>
      <c r="X4425" s="8"/>
      <c r="Y4425" s="8"/>
      <c r="Z4425" s="8"/>
    </row>
    <row r="4426" spans="1:26" ht="15.75" customHeight="1">
      <c r="A4426" s="8"/>
      <c r="B4426" s="8"/>
      <c r="C4426" s="8"/>
      <c r="D4426" s="8"/>
      <c r="E4426" s="8"/>
      <c r="F4426" s="8"/>
      <c r="G4426" s="8"/>
      <c r="H4426" s="8"/>
      <c r="I4426" s="8"/>
      <c r="J4426" s="8"/>
      <c r="K4426" s="8"/>
      <c r="L4426" s="8"/>
      <c r="M4426" s="32"/>
      <c r="N4426" s="57" t="str">
        <f t="shared" si="17"/>
        <v/>
      </c>
      <c r="O4426" s="54">
        <f t="shared" ca="1" si="3"/>
        <v>32</v>
      </c>
      <c r="P4426" s="55">
        <f t="shared" ca="1" si="13"/>
        <v>4.3397962643002864E+32</v>
      </c>
      <c r="Q4426" s="56">
        <f t="shared" ca="1" si="14"/>
        <v>1.1283470287180745E+34</v>
      </c>
      <c r="R4426" s="57">
        <f t="shared" ca="1" si="15"/>
        <v>0</v>
      </c>
      <c r="S4426" s="8"/>
      <c r="T4426" s="8"/>
      <c r="U4426" s="8"/>
      <c r="V4426" s="8"/>
      <c r="W4426" s="8"/>
      <c r="X4426" s="8"/>
      <c r="Y4426" s="8"/>
      <c r="Z4426" s="8"/>
    </row>
    <row r="4427" spans="1:26" ht="15.75" customHeight="1">
      <c r="A4427" s="8"/>
      <c r="B4427" s="8"/>
      <c r="C4427" s="8"/>
      <c r="D4427" s="8"/>
      <c r="E4427" s="8"/>
      <c r="F4427" s="8"/>
      <c r="G4427" s="8"/>
      <c r="H4427" s="8"/>
      <c r="I4427" s="8"/>
      <c r="J4427" s="8"/>
      <c r="K4427" s="8"/>
      <c r="L4427" s="8"/>
      <c r="M4427" s="32"/>
      <c r="N4427" s="57" t="str">
        <f t="shared" si="17"/>
        <v/>
      </c>
      <c r="O4427" s="54">
        <f t="shared" ca="1" si="3"/>
        <v>75</v>
      </c>
      <c r="P4427" s="55">
        <f t="shared" ca="1" si="13"/>
        <v>-2.2566940574361489E+32</v>
      </c>
      <c r="Q4427" s="56">
        <f t="shared" ca="1" si="14"/>
        <v>1.105780088143713E+34</v>
      </c>
      <c r="R4427" s="57">
        <f t="shared" ca="1" si="15"/>
        <v>1</v>
      </c>
      <c r="S4427" s="8"/>
      <c r="T4427" s="8"/>
      <c r="U4427" s="8"/>
      <c r="V4427" s="8"/>
      <c r="W4427" s="8"/>
      <c r="X4427" s="8"/>
      <c r="Y4427" s="8"/>
      <c r="Z4427" s="8"/>
    </row>
    <row r="4428" spans="1:26" ht="15.75" customHeight="1">
      <c r="A4428" s="8"/>
      <c r="B4428" s="8"/>
      <c r="C4428" s="8"/>
      <c r="D4428" s="8"/>
      <c r="E4428" s="8"/>
      <c r="F4428" s="8"/>
      <c r="G4428" s="8"/>
      <c r="H4428" s="8"/>
      <c r="I4428" s="8"/>
      <c r="J4428" s="8"/>
      <c r="K4428" s="8"/>
      <c r="L4428" s="8"/>
      <c r="M4428" s="32"/>
      <c r="N4428" s="57" t="str">
        <f t="shared" si="17"/>
        <v/>
      </c>
      <c r="O4428" s="54">
        <f t="shared" ca="1" si="3"/>
        <v>29</v>
      </c>
      <c r="P4428" s="55">
        <f t="shared" ca="1" si="13"/>
        <v>4.4231203525748525E+32</v>
      </c>
      <c r="Q4428" s="56">
        <f t="shared" ca="1" si="14"/>
        <v>1.1500112916694615E+34</v>
      </c>
      <c r="R4428" s="57">
        <f t="shared" ca="1" si="15"/>
        <v>0</v>
      </c>
      <c r="S4428" s="8"/>
      <c r="T4428" s="8"/>
      <c r="U4428" s="8"/>
      <c r="V4428" s="8"/>
      <c r="W4428" s="8"/>
      <c r="X4428" s="8"/>
      <c r="Y4428" s="8"/>
      <c r="Z4428" s="8"/>
    </row>
    <row r="4429" spans="1:26" ht="15.75" customHeight="1">
      <c r="A4429" s="8"/>
      <c r="B4429" s="8"/>
      <c r="C4429" s="8"/>
      <c r="D4429" s="8"/>
      <c r="E4429" s="8"/>
      <c r="F4429" s="8"/>
      <c r="G4429" s="8"/>
      <c r="H4429" s="8"/>
      <c r="I4429" s="8"/>
      <c r="J4429" s="8"/>
      <c r="K4429" s="8"/>
      <c r="L4429" s="8"/>
      <c r="M4429" s="32"/>
      <c r="N4429" s="57" t="str">
        <f t="shared" si="17"/>
        <v/>
      </c>
      <c r="O4429" s="54">
        <f t="shared" ca="1" si="3"/>
        <v>4</v>
      </c>
      <c r="P4429" s="55">
        <f t="shared" ca="1" si="13"/>
        <v>4.6000451666778459E+32</v>
      </c>
      <c r="Q4429" s="56">
        <f t="shared" ca="1" si="14"/>
        <v>1.1960117433362401E+34</v>
      </c>
      <c r="R4429" s="57">
        <f t="shared" ca="1" si="15"/>
        <v>0</v>
      </c>
      <c r="S4429" s="8"/>
      <c r="T4429" s="8"/>
      <c r="U4429" s="8"/>
      <c r="V4429" s="8"/>
      <c r="W4429" s="8"/>
      <c r="X4429" s="8"/>
      <c r="Y4429" s="8"/>
      <c r="Z4429" s="8"/>
    </row>
    <row r="4430" spans="1:26" ht="15.75" customHeight="1">
      <c r="A4430" s="8"/>
      <c r="B4430" s="8"/>
      <c r="C4430" s="8"/>
      <c r="D4430" s="8"/>
      <c r="E4430" s="8"/>
      <c r="F4430" s="8"/>
      <c r="G4430" s="8"/>
      <c r="H4430" s="8"/>
      <c r="I4430" s="8"/>
      <c r="J4430" s="8"/>
      <c r="K4430" s="8"/>
      <c r="L4430" s="8"/>
      <c r="M4430" s="32"/>
      <c r="N4430" s="57" t="str">
        <f t="shared" si="17"/>
        <v/>
      </c>
      <c r="O4430" s="54">
        <f t="shared" ca="1" si="3"/>
        <v>17</v>
      </c>
      <c r="P4430" s="55">
        <f t="shared" ca="1" si="13"/>
        <v>4.7840469733449601E+32</v>
      </c>
      <c r="Q4430" s="56">
        <f t="shared" ca="1" si="14"/>
        <v>1.2438522130696896E+34</v>
      </c>
      <c r="R4430" s="57">
        <f t="shared" ca="1" si="15"/>
        <v>0</v>
      </c>
      <c r="S4430" s="8"/>
      <c r="T4430" s="8"/>
      <c r="U4430" s="8"/>
      <c r="V4430" s="8"/>
      <c r="W4430" s="8"/>
      <c r="X4430" s="8"/>
      <c r="Y4430" s="8"/>
      <c r="Z4430" s="8"/>
    </row>
    <row r="4431" spans="1:26" ht="15.75" customHeight="1">
      <c r="A4431" s="8"/>
      <c r="B4431" s="8"/>
      <c r="C4431" s="8"/>
      <c r="D4431" s="8"/>
      <c r="E4431" s="8"/>
      <c r="F4431" s="8"/>
      <c r="G4431" s="8"/>
      <c r="H4431" s="8"/>
      <c r="I4431" s="8"/>
      <c r="J4431" s="8"/>
      <c r="K4431" s="8"/>
      <c r="L4431" s="8"/>
      <c r="M4431" s="32"/>
      <c r="N4431" s="57" t="str">
        <f t="shared" si="17"/>
        <v/>
      </c>
      <c r="O4431" s="54">
        <f t="shared" ca="1" si="3"/>
        <v>9</v>
      </c>
      <c r="P4431" s="55">
        <f t="shared" ca="1" si="13"/>
        <v>4.9754088522787582E+32</v>
      </c>
      <c r="Q4431" s="56">
        <f t="shared" ca="1" si="14"/>
        <v>1.2936063015924773E+34</v>
      </c>
      <c r="R4431" s="57">
        <f t="shared" ca="1" si="15"/>
        <v>0</v>
      </c>
      <c r="S4431" s="8"/>
      <c r="T4431" s="8"/>
      <c r="U4431" s="8"/>
      <c r="V4431" s="8"/>
      <c r="W4431" s="8"/>
      <c r="X4431" s="8"/>
      <c r="Y4431" s="8"/>
      <c r="Z4431" s="8"/>
    </row>
    <row r="4432" spans="1:26" ht="15.75" customHeight="1">
      <c r="A4432" s="8"/>
      <c r="B4432" s="8"/>
      <c r="C4432" s="8"/>
      <c r="D4432" s="8"/>
      <c r="E4432" s="8"/>
      <c r="F4432" s="8"/>
      <c r="G4432" s="8"/>
      <c r="H4432" s="8"/>
      <c r="I4432" s="8"/>
      <c r="J4432" s="8"/>
      <c r="K4432" s="8"/>
      <c r="L4432" s="8"/>
      <c r="M4432" s="32"/>
      <c r="N4432" s="57" t="str">
        <f t="shared" si="17"/>
        <v/>
      </c>
      <c r="O4432" s="54">
        <f t="shared" ca="1" si="3"/>
        <v>87</v>
      </c>
      <c r="P4432" s="55">
        <f t="shared" ca="1" si="13"/>
        <v>-2.5872126031849546E+32</v>
      </c>
      <c r="Q4432" s="56">
        <f t="shared" ca="1" si="14"/>
        <v>1.2677341755606278E+34</v>
      </c>
      <c r="R4432" s="57">
        <f t="shared" ca="1" si="15"/>
        <v>1</v>
      </c>
      <c r="S4432" s="8"/>
      <c r="T4432" s="8"/>
      <c r="U4432" s="8"/>
      <c r="V4432" s="8"/>
      <c r="W4432" s="8"/>
      <c r="X4432" s="8"/>
      <c r="Y4432" s="8"/>
      <c r="Z4432" s="8"/>
    </row>
    <row r="4433" spans="1:26" ht="15.75" customHeight="1">
      <c r="A4433" s="8"/>
      <c r="B4433" s="8"/>
      <c r="C4433" s="8"/>
      <c r="D4433" s="8"/>
      <c r="E4433" s="8"/>
      <c r="F4433" s="8"/>
      <c r="G4433" s="8"/>
      <c r="H4433" s="8"/>
      <c r="I4433" s="8"/>
      <c r="J4433" s="8"/>
      <c r="K4433" s="8"/>
      <c r="L4433" s="8"/>
      <c r="M4433" s="32"/>
      <c r="N4433" s="57" t="str">
        <f t="shared" si="17"/>
        <v/>
      </c>
      <c r="O4433" s="54">
        <f t="shared" ca="1" si="3"/>
        <v>54</v>
      </c>
      <c r="P4433" s="55">
        <f t="shared" ca="1" si="13"/>
        <v>5.0709367022425112E+32</v>
      </c>
      <c r="Q4433" s="56">
        <f t="shared" ca="1" si="14"/>
        <v>1.3184435425830528E+34</v>
      </c>
      <c r="R4433" s="57">
        <f t="shared" ca="1" si="15"/>
        <v>0</v>
      </c>
      <c r="S4433" s="8"/>
      <c r="T4433" s="8"/>
      <c r="U4433" s="8"/>
      <c r="V4433" s="8"/>
      <c r="W4433" s="8"/>
      <c r="X4433" s="8"/>
      <c r="Y4433" s="8"/>
      <c r="Z4433" s="8"/>
    </row>
    <row r="4434" spans="1:26" ht="15.75" customHeight="1">
      <c r="A4434" s="8"/>
      <c r="B4434" s="8"/>
      <c r="C4434" s="8"/>
      <c r="D4434" s="8"/>
      <c r="E4434" s="8"/>
      <c r="F4434" s="8"/>
      <c r="G4434" s="8"/>
      <c r="H4434" s="8"/>
      <c r="I4434" s="8"/>
      <c r="J4434" s="8"/>
      <c r="K4434" s="8"/>
      <c r="L4434" s="8"/>
      <c r="M4434" s="32"/>
      <c r="N4434" s="57" t="str">
        <f t="shared" si="17"/>
        <v/>
      </c>
      <c r="O4434" s="54">
        <f t="shared" ca="1" si="3"/>
        <v>13</v>
      </c>
      <c r="P4434" s="55">
        <f t="shared" ca="1" si="13"/>
        <v>5.273774170332211E+32</v>
      </c>
      <c r="Q4434" s="56">
        <f t="shared" ca="1" si="14"/>
        <v>1.3711812842863749E+34</v>
      </c>
      <c r="R4434" s="57">
        <f t="shared" ca="1" si="15"/>
        <v>0</v>
      </c>
      <c r="S4434" s="8"/>
      <c r="T4434" s="8"/>
      <c r="U4434" s="8"/>
      <c r="V4434" s="8"/>
      <c r="W4434" s="8"/>
      <c r="X4434" s="8"/>
      <c r="Y4434" s="8"/>
      <c r="Z4434" s="8"/>
    </row>
    <row r="4435" spans="1:26" ht="15.75" customHeight="1">
      <c r="A4435" s="8"/>
      <c r="B4435" s="8"/>
      <c r="C4435" s="8"/>
      <c r="D4435" s="8"/>
      <c r="E4435" s="8"/>
      <c r="F4435" s="8"/>
      <c r="G4435" s="8"/>
      <c r="H4435" s="8"/>
      <c r="I4435" s="8"/>
      <c r="J4435" s="8"/>
      <c r="K4435" s="8"/>
      <c r="L4435" s="8"/>
      <c r="M4435" s="32"/>
      <c r="N4435" s="57" t="str">
        <f t="shared" si="17"/>
        <v/>
      </c>
      <c r="O4435" s="54">
        <f t="shared" ca="1" si="3"/>
        <v>69</v>
      </c>
      <c r="P4435" s="55">
        <f t="shared" ca="1" si="13"/>
        <v>-2.7423625685727499E+32</v>
      </c>
      <c r="Q4435" s="56">
        <f t="shared" ca="1" si="14"/>
        <v>1.3437576586006475E+34</v>
      </c>
      <c r="R4435" s="57">
        <f t="shared" ca="1" si="15"/>
        <v>1</v>
      </c>
      <c r="S4435" s="8"/>
      <c r="T4435" s="8"/>
      <c r="U4435" s="8"/>
      <c r="V4435" s="8"/>
      <c r="W4435" s="8"/>
      <c r="X4435" s="8"/>
      <c r="Y4435" s="8"/>
      <c r="Z4435" s="8"/>
    </row>
    <row r="4436" spans="1:26" ht="15.75" customHeight="1">
      <c r="A4436" s="8"/>
      <c r="B4436" s="8"/>
      <c r="C4436" s="8"/>
      <c r="D4436" s="8"/>
      <c r="E4436" s="8"/>
      <c r="F4436" s="8"/>
      <c r="G4436" s="8"/>
      <c r="H4436" s="8"/>
      <c r="I4436" s="8"/>
      <c r="J4436" s="8"/>
      <c r="K4436" s="8"/>
      <c r="L4436" s="8"/>
      <c r="M4436" s="32"/>
      <c r="N4436" s="57" t="str">
        <f t="shared" si="17"/>
        <v/>
      </c>
      <c r="O4436" s="54">
        <f t="shared" ca="1" si="3"/>
        <v>50</v>
      </c>
      <c r="P4436" s="55">
        <f t="shared" ca="1" si="13"/>
        <v>5.3750306344025901E+32</v>
      </c>
      <c r="Q4436" s="56">
        <f t="shared" ca="1" si="14"/>
        <v>1.3975079649446733E+34</v>
      </c>
      <c r="R4436" s="57">
        <f t="shared" ca="1" si="15"/>
        <v>0</v>
      </c>
      <c r="S4436" s="8"/>
      <c r="T4436" s="8"/>
      <c r="U4436" s="8"/>
      <c r="V4436" s="8"/>
      <c r="W4436" s="8"/>
      <c r="X4436" s="8"/>
      <c r="Y4436" s="8"/>
      <c r="Z4436" s="8"/>
    </row>
    <row r="4437" spans="1:26" ht="15.75" customHeight="1">
      <c r="A4437" s="8"/>
      <c r="B4437" s="8"/>
      <c r="C4437" s="8"/>
      <c r="D4437" s="8"/>
      <c r="E4437" s="8"/>
      <c r="F4437" s="8"/>
      <c r="G4437" s="8"/>
      <c r="H4437" s="8"/>
      <c r="I4437" s="8"/>
      <c r="J4437" s="8"/>
      <c r="K4437" s="8"/>
      <c r="L4437" s="8"/>
      <c r="M4437" s="32"/>
      <c r="N4437" s="57" t="str">
        <f t="shared" si="17"/>
        <v/>
      </c>
      <c r="O4437" s="54">
        <f t="shared" ca="1" si="3"/>
        <v>23</v>
      </c>
      <c r="P4437" s="55">
        <f t="shared" ca="1" si="13"/>
        <v>5.5900318597786931E+32</v>
      </c>
      <c r="Q4437" s="56">
        <f t="shared" ca="1" si="14"/>
        <v>1.4534082835424603E+34</v>
      </c>
      <c r="R4437" s="57">
        <f t="shared" ca="1" si="15"/>
        <v>0</v>
      </c>
      <c r="S4437" s="8"/>
      <c r="T4437" s="8"/>
      <c r="U4437" s="8"/>
      <c r="V4437" s="8"/>
      <c r="W4437" s="8"/>
      <c r="X4437" s="8"/>
      <c r="Y4437" s="8"/>
      <c r="Z4437" s="8"/>
    </row>
    <row r="4438" spans="1:26" ht="15.75" customHeight="1">
      <c r="A4438" s="8"/>
      <c r="B4438" s="8"/>
      <c r="C4438" s="8"/>
      <c r="D4438" s="8"/>
      <c r="E4438" s="8"/>
      <c r="F4438" s="8"/>
      <c r="G4438" s="8"/>
      <c r="H4438" s="8"/>
      <c r="I4438" s="8"/>
      <c r="J4438" s="8"/>
      <c r="K4438" s="8"/>
      <c r="L4438" s="8"/>
      <c r="M4438" s="32"/>
      <c r="N4438" s="57" t="str">
        <f t="shared" si="17"/>
        <v/>
      </c>
      <c r="O4438" s="54">
        <f t="shared" ca="1" si="3"/>
        <v>59</v>
      </c>
      <c r="P4438" s="55">
        <f t="shared" ca="1" si="13"/>
        <v>5.8136331341698412E+32</v>
      </c>
      <c r="Q4438" s="56">
        <f t="shared" ca="1" si="14"/>
        <v>1.5115446148841587E+34</v>
      </c>
      <c r="R4438" s="57">
        <f t="shared" ca="1" si="15"/>
        <v>0</v>
      </c>
      <c r="S4438" s="8"/>
      <c r="T4438" s="8"/>
      <c r="U4438" s="8"/>
      <c r="V4438" s="8"/>
      <c r="W4438" s="8"/>
      <c r="X4438" s="8"/>
      <c r="Y4438" s="8"/>
      <c r="Z4438" s="8"/>
    </row>
    <row r="4439" spans="1:26" ht="15.75" customHeight="1">
      <c r="A4439" s="8"/>
      <c r="B4439" s="8"/>
      <c r="C4439" s="8"/>
      <c r="D4439" s="8"/>
      <c r="E4439" s="8"/>
      <c r="F4439" s="8"/>
      <c r="G4439" s="8"/>
      <c r="H4439" s="8"/>
      <c r="I4439" s="8"/>
      <c r="J4439" s="8"/>
      <c r="K4439" s="8"/>
      <c r="L4439" s="8"/>
      <c r="M4439" s="32"/>
      <c r="N4439" s="57" t="str">
        <f t="shared" si="17"/>
        <v/>
      </c>
      <c r="O4439" s="54">
        <f t="shared" ca="1" si="3"/>
        <v>92</v>
      </c>
      <c r="P4439" s="55">
        <f t="shared" ca="1" si="13"/>
        <v>-3.0230892297683176E+32</v>
      </c>
      <c r="Q4439" s="56">
        <f t="shared" ca="1" si="14"/>
        <v>1.4813137225864754E+34</v>
      </c>
      <c r="R4439" s="57">
        <f t="shared" ca="1" si="15"/>
        <v>1</v>
      </c>
      <c r="S4439" s="8"/>
      <c r="T4439" s="8"/>
      <c r="U4439" s="8"/>
      <c r="V4439" s="8"/>
      <c r="W4439" s="8"/>
      <c r="X4439" s="8"/>
      <c r="Y4439" s="8"/>
      <c r="Z4439" s="8"/>
    </row>
    <row r="4440" spans="1:26" ht="15.75" customHeight="1">
      <c r="A4440" s="8"/>
      <c r="B4440" s="8"/>
      <c r="C4440" s="8"/>
      <c r="D4440" s="8"/>
      <c r="E4440" s="8"/>
      <c r="F4440" s="8"/>
      <c r="G4440" s="8"/>
      <c r="H4440" s="8"/>
      <c r="I4440" s="8"/>
      <c r="J4440" s="8"/>
      <c r="K4440" s="8"/>
      <c r="L4440" s="8"/>
      <c r="M4440" s="32"/>
      <c r="N4440" s="57" t="str">
        <f t="shared" si="17"/>
        <v/>
      </c>
      <c r="O4440" s="54">
        <f t="shared" ca="1" si="3"/>
        <v>52</v>
      </c>
      <c r="P4440" s="55">
        <f t="shared" ca="1" si="13"/>
        <v>5.9252548903459017E+32</v>
      </c>
      <c r="Q4440" s="56">
        <f t="shared" ca="1" si="14"/>
        <v>1.5405662714899343E+34</v>
      </c>
      <c r="R4440" s="57">
        <f t="shared" ca="1" si="15"/>
        <v>0</v>
      </c>
      <c r="S4440" s="8"/>
      <c r="T4440" s="8"/>
      <c r="U4440" s="8"/>
      <c r="V4440" s="8"/>
      <c r="W4440" s="8"/>
      <c r="X4440" s="8"/>
      <c r="Y4440" s="8"/>
      <c r="Z4440" s="8"/>
    </row>
    <row r="4441" spans="1:26" ht="15.75" customHeight="1">
      <c r="A4441" s="8"/>
      <c r="B4441" s="8"/>
      <c r="C4441" s="8"/>
      <c r="D4441" s="8"/>
      <c r="E4441" s="8"/>
      <c r="F4441" s="8"/>
      <c r="G4441" s="8"/>
      <c r="H4441" s="8"/>
      <c r="I4441" s="8"/>
      <c r="J4441" s="8"/>
      <c r="K4441" s="8"/>
      <c r="L4441" s="8"/>
      <c r="M4441" s="32"/>
      <c r="N4441" s="57" t="str">
        <f t="shared" si="17"/>
        <v/>
      </c>
      <c r="O4441" s="54">
        <f t="shared" ca="1" si="3"/>
        <v>7</v>
      </c>
      <c r="P4441" s="55">
        <f t="shared" ca="1" si="13"/>
        <v>6.1622650859597375E+32</v>
      </c>
      <c r="Q4441" s="56">
        <f t="shared" ca="1" si="14"/>
        <v>1.6021889223495318E+34</v>
      </c>
      <c r="R4441" s="57">
        <f t="shared" ca="1" si="15"/>
        <v>0</v>
      </c>
      <c r="S4441" s="8"/>
      <c r="T4441" s="8"/>
      <c r="U4441" s="8"/>
      <c r="V4441" s="8"/>
      <c r="W4441" s="8"/>
      <c r="X4441" s="8"/>
      <c r="Y4441" s="8"/>
      <c r="Z4441" s="8"/>
    </row>
    <row r="4442" spans="1:26" ht="15.75" customHeight="1">
      <c r="A4442" s="8"/>
      <c r="B4442" s="8"/>
      <c r="C4442" s="8"/>
      <c r="D4442" s="8"/>
      <c r="E4442" s="8"/>
      <c r="F4442" s="8"/>
      <c r="G4442" s="8"/>
      <c r="H4442" s="8"/>
      <c r="I4442" s="8"/>
      <c r="J4442" s="8"/>
      <c r="K4442" s="8"/>
      <c r="L4442" s="8"/>
      <c r="M4442" s="32"/>
      <c r="N4442" s="57" t="str">
        <f t="shared" si="17"/>
        <v/>
      </c>
      <c r="O4442" s="54">
        <f t="shared" ca="1" si="3"/>
        <v>86</v>
      </c>
      <c r="P4442" s="55">
        <f t="shared" ca="1" si="13"/>
        <v>-3.2043778446990635E+32</v>
      </c>
      <c r="Q4442" s="56">
        <f t="shared" ca="1" si="14"/>
        <v>1.5701451439025411E+34</v>
      </c>
      <c r="R4442" s="57">
        <f t="shared" ca="1" si="15"/>
        <v>1</v>
      </c>
      <c r="S4442" s="8"/>
      <c r="T4442" s="8"/>
      <c r="U4442" s="8"/>
      <c r="V4442" s="8"/>
      <c r="W4442" s="8"/>
      <c r="X4442" s="8"/>
      <c r="Y4442" s="8"/>
      <c r="Z4442" s="8"/>
    </row>
    <row r="4443" spans="1:26" ht="15.75" customHeight="1">
      <c r="A4443" s="8"/>
      <c r="B4443" s="8"/>
      <c r="C4443" s="8"/>
      <c r="D4443" s="8"/>
      <c r="E4443" s="8"/>
      <c r="F4443" s="8"/>
      <c r="G4443" s="8"/>
      <c r="H4443" s="8"/>
      <c r="I4443" s="8"/>
      <c r="J4443" s="8"/>
      <c r="K4443" s="8"/>
      <c r="L4443" s="8"/>
      <c r="M4443" s="32"/>
      <c r="N4443" s="57" t="str">
        <f t="shared" si="17"/>
        <v/>
      </c>
      <c r="O4443" s="54">
        <f t="shared" ca="1" si="3"/>
        <v>79</v>
      </c>
      <c r="P4443" s="55">
        <f t="shared" ca="1" si="13"/>
        <v>-3.1402902878050821E+32</v>
      </c>
      <c r="Q4443" s="56">
        <f t="shared" ca="1" si="14"/>
        <v>1.5387422410244902E+34</v>
      </c>
      <c r="R4443" s="57">
        <f t="shared" ca="1" si="15"/>
        <v>2</v>
      </c>
      <c r="S4443" s="8"/>
      <c r="T4443" s="8"/>
      <c r="U4443" s="8"/>
      <c r="V4443" s="8"/>
      <c r="W4443" s="8"/>
      <c r="X4443" s="8"/>
      <c r="Y4443" s="8"/>
      <c r="Z4443" s="8"/>
    </row>
    <row r="4444" spans="1:26" ht="15.75" customHeight="1">
      <c r="A4444" s="8"/>
      <c r="B4444" s="8"/>
      <c r="C4444" s="8"/>
      <c r="D4444" s="8"/>
      <c r="E4444" s="8"/>
      <c r="F4444" s="8"/>
      <c r="G4444" s="8"/>
      <c r="H4444" s="8"/>
      <c r="I4444" s="8"/>
      <c r="J4444" s="8"/>
      <c r="K4444" s="8"/>
      <c r="L4444" s="8"/>
      <c r="M4444" s="32"/>
      <c r="N4444" s="57" t="str">
        <f t="shared" si="17"/>
        <v/>
      </c>
      <c r="O4444" s="54">
        <f t="shared" ca="1" si="3"/>
        <v>99</v>
      </c>
      <c r="P4444" s="55">
        <f t="shared" ca="1" si="13"/>
        <v>-3.0774844820489805E+32</v>
      </c>
      <c r="Q4444" s="56">
        <f t="shared" ca="1" si="14"/>
        <v>1.5079673962040005E+34</v>
      </c>
      <c r="R4444" s="57">
        <f t="shared" ca="1" si="15"/>
        <v>3</v>
      </c>
      <c r="S4444" s="8"/>
      <c r="T4444" s="8"/>
      <c r="U4444" s="8"/>
      <c r="V4444" s="8"/>
      <c r="W4444" s="8"/>
      <c r="X4444" s="8"/>
      <c r="Y4444" s="8"/>
      <c r="Z4444" s="8"/>
    </row>
    <row r="4445" spans="1:26" ht="15.75" customHeight="1">
      <c r="A4445" s="8"/>
      <c r="B4445" s="8"/>
      <c r="C4445" s="8"/>
      <c r="D4445" s="8"/>
      <c r="E4445" s="8"/>
      <c r="F4445" s="8"/>
      <c r="G4445" s="8"/>
      <c r="H4445" s="8"/>
      <c r="I4445" s="8"/>
      <c r="J4445" s="8"/>
      <c r="K4445" s="8"/>
      <c r="L4445" s="8"/>
      <c r="M4445" s="32"/>
      <c r="N4445" s="57" t="str">
        <f t="shared" si="17"/>
        <v/>
      </c>
      <c r="O4445" s="54">
        <f t="shared" ca="1" si="3"/>
        <v>66</v>
      </c>
      <c r="P4445" s="55">
        <f t="shared" ca="1" si="13"/>
        <v>-3.0159347924080009E+32</v>
      </c>
      <c r="Q4445" s="56">
        <f t="shared" ca="1" si="14"/>
        <v>1.4778080482799205E+34</v>
      </c>
      <c r="R4445" s="57">
        <f t="shared" ca="1" si="15"/>
        <v>4</v>
      </c>
      <c r="S4445" s="8"/>
      <c r="T4445" s="8"/>
      <c r="U4445" s="8"/>
      <c r="V4445" s="8"/>
      <c r="W4445" s="8"/>
      <c r="X4445" s="8"/>
      <c r="Y4445" s="8"/>
      <c r="Z4445" s="8"/>
    </row>
    <row r="4446" spans="1:26" ht="15.75" customHeight="1">
      <c r="A4446" s="8"/>
      <c r="B4446" s="8"/>
      <c r="C4446" s="8"/>
      <c r="D4446" s="8"/>
      <c r="E4446" s="8"/>
      <c r="F4446" s="8"/>
      <c r="G4446" s="8"/>
      <c r="H4446" s="8"/>
      <c r="I4446" s="8"/>
      <c r="J4446" s="8"/>
      <c r="K4446" s="8"/>
      <c r="L4446" s="8"/>
      <c r="M4446" s="32"/>
      <c r="N4446" s="57" t="str">
        <f t="shared" si="17"/>
        <v/>
      </c>
      <c r="O4446" s="54">
        <f t="shared" ca="1" si="3"/>
        <v>65</v>
      </c>
      <c r="P4446" s="55">
        <f t="shared" ca="1" si="13"/>
        <v>-2.9556160965598412E+32</v>
      </c>
      <c r="Q4446" s="56">
        <f t="shared" ca="1" si="14"/>
        <v>1.4482518873143221E+34</v>
      </c>
      <c r="R4446" s="57">
        <f t="shared" ca="1" si="15"/>
        <v>5</v>
      </c>
      <c r="S4446" s="8"/>
      <c r="T4446" s="8"/>
      <c r="U4446" s="8"/>
      <c r="V4446" s="8"/>
      <c r="W4446" s="8"/>
      <c r="X4446" s="8"/>
      <c r="Y4446" s="8"/>
      <c r="Z4446" s="8"/>
    </row>
    <row r="4447" spans="1:26" ht="15.75" customHeight="1">
      <c r="A4447" s="8"/>
      <c r="B4447" s="8"/>
      <c r="C4447" s="8"/>
      <c r="D4447" s="8"/>
      <c r="E4447" s="8"/>
      <c r="F4447" s="8"/>
      <c r="G4447" s="8"/>
      <c r="H4447" s="8"/>
      <c r="I4447" s="8"/>
      <c r="J4447" s="8"/>
      <c r="K4447" s="8"/>
      <c r="L4447" s="8"/>
      <c r="M4447" s="32"/>
      <c r="N4447" s="57" t="str">
        <f t="shared" si="17"/>
        <v/>
      </c>
      <c r="O4447" s="54">
        <f t="shared" ca="1" si="3"/>
        <v>93</v>
      </c>
      <c r="P4447" s="55">
        <f t="shared" ca="1" si="13"/>
        <v>-2.8965037746286445E+32</v>
      </c>
      <c r="Q4447" s="56">
        <f t="shared" ca="1" si="14"/>
        <v>1.4192868495680356E+34</v>
      </c>
      <c r="R4447" s="57">
        <f t="shared" ca="1" si="15"/>
        <v>6</v>
      </c>
      <c r="S4447" s="8"/>
      <c r="T4447" s="8"/>
      <c r="U4447" s="8"/>
      <c r="V4447" s="8"/>
      <c r="W4447" s="8"/>
      <c r="X4447" s="8"/>
      <c r="Y4447" s="8"/>
      <c r="Z4447" s="8"/>
    </row>
    <row r="4448" spans="1:26" ht="15.75" customHeight="1">
      <c r="A4448" s="8"/>
      <c r="B4448" s="8"/>
      <c r="C4448" s="8"/>
      <c r="D4448" s="8"/>
      <c r="E4448" s="8"/>
      <c r="F4448" s="8"/>
      <c r="G4448" s="8"/>
      <c r="H4448" s="8"/>
      <c r="I4448" s="8"/>
      <c r="J4448" s="8"/>
      <c r="K4448" s="8"/>
      <c r="L4448" s="8"/>
      <c r="M4448" s="32"/>
      <c r="N4448" s="57" t="str">
        <f t="shared" si="17"/>
        <v/>
      </c>
      <c r="O4448" s="54">
        <f t="shared" ca="1" si="3"/>
        <v>93</v>
      </c>
      <c r="P4448" s="55">
        <f t="shared" ca="1" si="13"/>
        <v>-2.8385736991360711E+32</v>
      </c>
      <c r="Q4448" s="56">
        <f t="shared" ca="1" si="14"/>
        <v>1.3909011125766748E+34</v>
      </c>
      <c r="R4448" s="57">
        <f t="shared" ca="1" si="15"/>
        <v>7</v>
      </c>
      <c r="S4448" s="8"/>
      <c r="T4448" s="8"/>
      <c r="U4448" s="8"/>
      <c r="V4448" s="8"/>
      <c r="W4448" s="8"/>
      <c r="X4448" s="8"/>
      <c r="Y4448" s="8"/>
      <c r="Z4448" s="8"/>
    </row>
    <row r="4449" spans="1:26" ht="15.75" customHeight="1">
      <c r="A4449" s="8"/>
      <c r="B4449" s="8"/>
      <c r="C4449" s="8"/>
      <c r="D4449" s="8"/>
      <c r="E4449" s="8"/>
      <c r="F4449" s="8"/>
      <c r="G4449" s="8"/>
      <c r="H4449" s="8"/>
      <c r="I4449" s="8"/>
      <c r="J4449" s="8"/>
      <c r="K4449" s="8"/>
      <c r="L4449" s="8"/>
      <c r="M4449" s="32"/>
      <c r="N4449" s="57" t="str">
        <f t="shared" si="17"/>
        <v/>
      </c>
      <c r="O4449" s="54">
        <f t="shared" ca="1" si="3"/>
        <v>16</v>
      </c>
      <c r="P4449" s="55">
        <f t="shared" ca="1" si="13"/>
        <v>5.563604450306699E+32</v>
      </c>
      <c r="Q4449" s="56">
        <f t="shared" ca="1" si="14"/>
        <v>1.4465371570797419E+34</v>
      </c>
      <c r="R4449" s="57">
        <f t="shared" ca="1" si="15"/>
        <v>0</v>
      </c>
      <c r="S4449" s="8"/>
      <c r="T4449" s="8"/>
      <c r="U4449" s="8"/>
      <c r="V4449" s="8"/>
      <c r="W4449" s="8"/>
      <c r="X4449" s="8"/>
      <c r="Y4449" s="8"/>
      <c r="Z4449" s="8"/>
    </row>
    <row r="4450" spans="1:26" ht="15.75" customHeight="1">
      <c r="A4450" s="8"/>
      <c r="B4450" s="8"/>
      <c r="C4450" s="8"/>
      <c r="D4450" s="8"/>
      <c r="E4450" s="8"/>
      <c r="F4450" s="8"/>
      <c r="G4450" s="8"/>
      <c r="H4450" s="8"/>
      <c r="I4450" s="8"/>
      <c r="J4450" s="8"/>
      <c r="K4450" s="8"/>
      <c r="L4450" s="8"/>
      <c r="M4450" s="32"/>
      <c r="N4450" s="57" t="str">
        <f t="shared" si="17"/>
        <v/>
      </c>
      <c r="O4450" s="54">
        <f t="shared" ca="1" si="3"/>
        <v>56</v>
      </c>
      <c r="P4450" s="55">
        <f t="shared" ca="1" si="13"/>
        <v>5.7861486283189675E+32</v>
      </c>
      <c r="Q4450" s="56">
        <f t="shared" ca="1" si="14"/>
        <v>1.5043986433629316E+34</v>
      </c>
      <c r="R4450" s="57">
        <f t="shared" ca="1" si="15"/>
        <v>0</v>
      </c>
      <c r="S4450" s="8"/>
      <c r="T4450" s="8"/>
      <c r="U4450" s="8"/>
      <c r="V4450" s="8"/>
      <c r="W4450" s="8"/>
      <c r="X4450" s="8"/>
      <c r="Y4450" s="8"/>
      <c r="Z4450" s="8"/>
    </row>
    <row r="4451" spans="1:26" ht="15.75" customHeight="1">
      <c r="A4451" s="8"/>
      <c r="B4451" s="8"/>
      <c r="C4451" s="8"/>
      <c r="D4451" s="8"/>
      <c r="E4451" s="8"/>
      <c r="F4451" s="8"/>
      <c r="G4451" s="8"/>
      <c r="H4451" s="8"/>
      <c r="I4451" s="8"/>
      <c r="J4451" s="8"/>
      <c r="K4451" s="8"/>
      <c r="L4451" s="8"/>
      <c r="M4451" s="32"/>
      <c r="N4451" s="57" t="str">
        <f t="shared" si="17"/>
        <v/>
      </c>
      <c r="O4451" s="54">
        <f t="shared" ca="1" si="3"/>
        <v>63</v>
      </c>
      <c r="P4451" s="55">
        <f t="shared" ca="1" si="13"/>
        <v>-3.008797286725863E+32</v>
      </c>
      <c r="Q4451" s="56">
        <f t="shared" ca="1" si="14"/>
        <v>1.4743106704956729E+34</v>
      </c>
      <c r="R4451" s="57">
        <f t="shared" ca="1" si="15"/>
        <v>1</v>
      </c>
      <c r="S4451" s="8"/>
      <c r="T4451" s="8"/>
      <c r="U4451" s="8"/>
      <c r="V4451" s="8"/>
      <c r="W4451" s="8"/>
      <c r="X4451" s="8"/>
      <c r="Y4451" s="8"/>
      <c r="Z4451" s="8"/>
    </row>
    <row r="4452" spans="1:26" ht="15.75" customHeight="1">
      <c r="A4452" s="8"/>
      <c r="B4452" s="8"/>
      <c r="C4452" s="8"/>
      <c r="D4452" s="8"/>
      <c r="E4452" s="8"/>
      <c r="F4452" s="8"/>
      <c r="G4452" s="8"/>
      <c r="H4452" s="8"/>
      <c r="I4452" s="8"/>
      <c r="J4452" s="8"/>
      <c r="K4452" s="8"/>
      <c r="L4452" s="8"/>
      <c r="M4452" s="32"/>
      <c r="N4452" s="57" t="str">
        <f t="shared" si="17"/>
        <v/>
      </c>
      <c r="O4452" s="54">
        <f t="shared" ca="1" si="3"/>
        <v>27</v>
      </c>
      <c r="P4452" s="55">
        <f t="shared" ca="1" si="13"/>
        <v>5.8972426819826919E+32</v>
      </c>
      <c r="Q4452" s="56">
        <f t="shared" ca="1" si="14"/>
        <v>1.5332830973154998E+34</v>
      </c>
      <c r="R4452" s="57">
        <f t="shared" ca="1" si="15"/>
        <v>0</v>
      </c>
      <c r="S4452" s="8"/>
      <c r="T4452" s="8"/>
      <c r="U4452" s="8"/>
      <c r="V4452" s="8"/>
      <c r="W4452" s="8"/>
      <c r="X4452" s="8"/>
      <c r="Y4452" s="8"/>
      <c r="Z4452" s="8"/>
    </row>
    <row r="4453" spans="1:26" ht="15.75" customHeight="1">
      <c r="A4453" s="8"/>
      <c r="B4453" s="8"/>
      <c r="C4453" s="8"/>
      <c r="D4453" s="8"/>
      <c r="E4453" s="8"/>
      <c r="F4453" s="8"/>
      <c r="G4453" s="8"/>
      <c r="H4453" s="8"/>
      <c r="I4453" s="8"/>
      <c r="J4453" s="8"/>
      <c r="K4453" s="8"/>
      <c r="L4453" s="8"/>
      <c r="M4453" s="32"/>
      <c r="N4453" s="57" t="str">
        <f t="shared" si="17"/>
        <v/>
      </c>
      <c r="O4453" s="54">
        <f t="shared" ca="1" si="3"/>
        <v>90</v>
      </c>
      <c r="P4453" s="55">
        <f t="shared" ca="1" si="13"/>
        <v>-3.0665661946309996E+32</v>
      </c>
      <c r="Q4453" s="56">
        <f t="shared" ca="1" si="14"/>
        <v>1.5026174353691899E+34</v>
      </c>
      <c r="R4453" s="57">
        <f t="shared" ca="1" si="15"/>
        <v>1</v>
      </c>
      <c r="S4453" s="8"/>
      <c r="T4453" s="8"/>
      <c r="U4453" s="8"/>
      <c r="V4453" s="8"/>
      <c r="W4453" s="8"/>
      <c r="X4453" s="8"/>
      <c r="Y4453" s="8"/>
      <c r="Z4453" s="8"/>
    </row>
    <row r="4454" spans="1:26" ht="15.75" customHeight="1">
      <c r="A4454" s="8"/>
      <c r="B4454" s="8"/>
      <c r="C4454" s="8"/>
      <c r="D4454" s="8"/>
      <c r="E4454" s="8"/>
      <c r="F4454" s="8"/>
      <c r="G4454" s="8"/>
      <c r="H4454" s="8"/>
      <c r="I4454" s="8"/>
      <c r="J4454" s="8"/>
      <c r="K4454" s="8"/>
      <c r="L4454" s="8"/>
      <c r="M4454" s="32"/>
      <c r="N4454" s="57" t="str">
        <f t="shared" si="17"/>
        <v/>
      </c>
      <c r="O4454" s="54">
        <f t="shared" ca="1" si="3"/>
        <v>67</v>
      </c>
      <c r="P4454" s="55">
        <f t="shared" ca="1" si="13"/>
        <v>-3.00523487073838E+32</v>
      </c>
      <c r="Q4454" s="56">
        <f t="shared" ca="1" si="14"/>
        <v>1.4725650866618061E+34</v>
      </c>
      <c r="R4454" s="57">
        <f t="shared" ca="1" si="15"/>
        <v>2</v>
      </c>
      <c r="S4454" s="8"/>
      <c r="T4454" s="8"/>
      <c r="U4454" s="8"/>
      <c r="V4454" s="8"/>
      <c r="W4454" s="8"/>
      <c r="X4454" s="8"/>
      <c r="Y4454" s="8"/>
      <c r="Z4454" s="8"/>
    </row>
    <row r="4455" spans="1:26" ht="15.75" customHeight="1">
      <c r="A4455" s="8"/>
      <c r="B4455" s="8"/>
      <c r="C4455" s="8"/>
      <c r="D4455" s="8"/>
      <c r="E4455" s="8"/>
      <c r="F4455" s="8"/>
      <c r="G4455" s="8"/>
      <c r="H4455" s="8"/>
      <c r="I4455" s="8"/>
      <c r="J4455" s="8"/>
      <c r="K4455" s="8"/>
      <c r="L4455" s="8"/>
      <c r="M4455" s="32"/>
      <c r="N4455" s="57" t="str">
        <f t="shared" si="17"/>
        <v/>
      </c>
      <c r="O4455" s="54">
        <f t="shared" ca="1" si="3"/>
        <v>6</v>
      </c>
      <c r="P4455" s="55">
        <f t="shared" ca="1" si="13"/>
        <v>5.8902603466472247E+32</v>
      </c>
      <c r="Q4455" s="56">
        <f t="shared" ca="1" si="14"/>
        <v>1.5314676901282784E+34</v>
      </c>
      <c r="R4455" s="57">
        <f t="shared" ca="1" si="15"/>
        <v>0</v>
      </c>
      <c r="S4455" s="8"/>
      <c r="T4455" s="8"/>
      <c r="U4455" s="8"/>
      <c r="V4455" s="8"/>
      <c r="W4455" s="8"/>
      <c r="X4455" s="8"/>
      <c r="Y4455" s="8"/>
      <c r="Z4455" s="8"/>
    </row>
    <row r="4456" spans="1:26" ht="15.75" customHeight="1">
      <c r="A4456" s="8"/>
      <c r="B4456" s="8"/>
      <c r="C4456" s="8"/>
      <c r="D4456" s="8"/>
      <c r="E4456" s="8"/>
      <c r="F4456" s="8"/>
      <c r="G4456" s="8"/>
      <c r="H4456" s="8"/>
      <c r="I4456" s="8"/>
      <c r="J4456" s="8"/>
      <c r="K4456" s="8"/>
      <c r="L4456" s="8"/>
      <c r="M4456" s="32"/>
      <c r="N4456" s="57" t="str">
        <f t="shared" si="17"/>
        <v/>
      </c>
      <c r="O4456" s="54">
        <f t="shared" ca="1" si="3"/>
        <v>3</v>
      </c>
      <c r="P4456" s="55">
        <f t="shared" ca="1" si="13"/>
        <v>6.1258707605131135E+32</v>
      </c>
      <c r="Q4456" s="56">
        <f t="shared" ca="1" si="14"/>
        <v>1.5927263977334096E+34</v>
      </c>
      <c r="R4456" s="57">
        <f t="shared" ca="1" si="15"/>
        <v>0</v>
      </c>
      <c r="S4456" s="8"/>
      <c r="T4456" s="8"/>
      <c r="U4456" s="8"/>
      <c r="V4456" s="8"/>
      <c r="W4456" s="8"/>
      <c r="X4456" s="8"/>
      <c r="Y4456" s="8"/>
      <c r="Z4456" s="8"/>
    </row>
    <row r="4457" spans="1:26" ht="15.75" customHeight="1">
      <c r="A4457" s="8"/>
      <c r="B4457" s="8"/>
      <c r="C4457" s="8"/>
      <c r="D4457" s="8"/>
      <c r="E4457" s="8"/>
      <c r="F4457" s="8"/>
      <c r="G4457" s="8"/>
      <c r="H4457" s="8"/>
      <c r="I4457" s="8"/>
      <c r="J4457" s="8"/>
      <c r="K4457" s="8"/>
      <c r="L4457" s="8"/>
      <c r="M4457" s="32"/>
      <c r="N4457" s="57" t="str">
        <f t="shared" si="17"/>
        <v/>
      </c>
      <c r="O4457" s="54">
        <f t="shared" ca="1" si="3"/>
        <v>20</v>
      </c>
      <c r="P4457" s="55">
        <f t="shared" ca="1" si="13"/>
        <v>6.3709055909336381E+32</v>
      </c>
      <c r="Q4457" s="56">
        <f t="shared" ca="1" si="14"/>
        <v>1.656435453642746E+34</v>
      </c>
      <c r="R4457" s="57">
        <f t="shared" ca="1" si="15"/>
        <v>0</v>
      </c>
      <c r="S4457" s="8"/>
      <c r="T4457" s="8"/>
      <c r="U4457" s="8"/>
      <c r="V4457" s="8"/>
      <c r="W4457" s="8"/>
      <c r="X4457" s="8"/>
      <c r="Y4457" s="8"/>
      <c r="Z4457" s="8"/>
    </row>
    <row r="4458" spans="1:26" ht="15.75" customHeight="1">
      <c r="A4458" s="8"/>
      <c r="B4458" s="8"/>
      <c r="C4458" s="8"/>
      <c r="D4458" s="8"/>
      <c r="E4458" s="8"/>
      <c r="F4458" s="8"/>
      <c r="G4458" s="8"/>
      <c r="H4458" s="8"/>
      <c r="I4458" s="8"/>
      <c r="J4458" s="8"/>
      <c r="K4458" s="8"/>
      <c r="L4458" s="8"/>
      <c r="M4458" s="32"/>
      <c r="N4458" s="57" t="str">
        <f t="shared" si="17"/>
        <v/>
      </c>
      <c r="O4458" s="54">
        <f t="shared" ca="1" si="3"/>
        <v>45</v>
      </c>
      <c r="P4458" s="55">
        <f t="shared" ca="1" si="13"/>
        <v>6.6257418145709842E+32</v>
      </c>
      <c r="Q4458" s="56">
        <f t="shared" ca="1" si="14"/>
        <v>1.7226928717884557E+34</v>
      </c>
      <c r="R4458" s="57">
        <f t="shared" ca="1" si="15"/>
        <v>0</v>
      </c>
      <c r="S4458" s="8"/>
      <c r="T4458" s="8"/>
      <c r="U4458" s="8"/>
      <c r="V4458" s="8"/>
      <c r="W4458" s="8"/>
      <c r="X4458" s="8"/>
      <c r="Y4458" s="8"/>
      <c r="Z4458" s="8"/>
    </row>
    <row r="4459" spans="1:26" ht="15.75" customHeight="1">
      <c r="A4459" s="8"/>
      <c r="B4459" s="8"/>
      <c r="C4459" s="8"/>
      <c r="D4459" s="8"/>
      <c r="E4459" s="8"/>
      <c r="F4459" s="8"/>
      <c r="G4459" s="8"/>
      <c r="H4459" s="8"/>
      <c r="I4459" s="8"/>
      <c r="J4459" s="8"/>
      <c r="K4459" s="8"/>
      <c r="L4459" s="8"/>
      <c r="M4459" s="32"/>
      <c r="N4459" s="57" t="str">
        <f t="shared" si="17"/>
        <v/>
      </c>
      <c r="O4459" s="54">
        <f t="shared" ca="1" si="3"/>
        <v>60</v>
      </c>
      <c r="P4459" s="55">
        <f t="shared" ca="1" si="13"/>
        <v>-3.4453857435769116E+32</v>
      </c>
      <c r="Q4459" s="56">
        <f t="shared" ca="1" si="14"/>
        <v>1.6882390143526866E+34</v>
      </c>
      <c r="R4459" s="57">
        <f t="shared" ca="1" si="15"/>
        <v>1</v>
      </c>
      <c r="S4459" s="8"/>
      <c r="T4459" s="8"/>
      <c r="U4459" s="8"/>
      <c r="V4459" s="8"/>
      <c r="W4459" s="8"/>
      <c r="X4459" s="8"/>
      <c r="Y4459" s="8"/>
      <c r="Z4459" s="8"/>
    </row>
    <row r="4460" spans="1:26" ht="15.75" customHeight="1">
      <c r="A4460" s="8"/>
      <c r="B4460" s="8"/>
      <c r="C4460" s="8"/>
      <c r="D4460" s="8"/>
      <c r="E4460" s="8"/>
      <c r="F4460" s="8"/>
      <c r="G4460" s="8"/>
      <c r="H4460" s="8"/>
      <c r="I4460" s="8"/>
      <c r="J4460" s="8"/>
      <c r="K4460" s="8"/>
      <c r="L4460" s="8"/>
      <c r="M4460" s="32"/>
      <c r="N4460" s="57" t="str">
        <f t="shared" si="17"/>
        <v/>
      </c>
      <c r="O4460" s="54">
        <f t="shared" ca="1" si="3"/>
        <v>4</v>
      </c>
      <c r="P4460" s="55">
        <f t="shared" ca="1" si="13"/>
        <v>6.7529560574107465E+32</v>
      </c>
      <c r="Q4460" s="56">
        <f t="shared" ca="1" si="14"/>
        <v>1.755768574926794E+34</v>
      </c>
      <c r="R4460" s="57">
        <f t="shared" ca="1" si="15"/>
        <v>0</v>
      </c>
      <c r="S4460" s="8"/>
      <c r="T4460" s="8"/>
      <c r="U4460" s="8"/>
      <c r="V4460" s="8"/>
      <c r="W4460" s="8"/>
      <c r="X4460" s="8"/>
      <c r="Y4460" s="8"/>
      <c r="Z4460" s="8"/>
    </row>
    <row r="4461" spans="1:26" ht="15.75" customHeight="1">
      <c r="A4461" s="8"/>
      <c r="B4461" s="8"/>
      <c r="C4461" s="8"/>
      <c r="D4461" s="8"/>
      <c r="E4461" s="8"/>
      <c r="F4461" s="8"/>
      <c r="G4461" s="8"/>
      <c r="H4461" s="8"/>
      <c r="I4461" s="8"/>
      <c r="J4461" s="8"/>
      <c r="K4461" s="8"/>
      <c r="L4461" s="8"/>
      <c r="M4461" s="32"/>
      <c r="N4461" s="57" t="str">
        <f t="shared" si="17"/>
        <v/>
      </c>
      <c r="O4461" s="54">
        <f t="shared" ca="1" si="3"/>
        <v>93</v>
      </c>
      <c r="P4461" s="55">
        <f t="shared" ca="1" si="13"/>
        <v>-3.511537149853588E+32</v>
      </c>
      <c r="Q4461" s="56">
        <f t="shared" ca="1" si="14"/>
        <v>1.7206532034282581E+34</v>
      </c>
      <c r="R4461" s="57">
        <f t="shared" ca="1" si="15"/>
        <v>1</v>
      </c>
      <c r="S4461" s="8"/>
      <c r="T4461" s="8"/>
      <c r="U4461" s="8"/>
      <c r="V4461" s="8"/>
      <c r="W4461" s="8"/>
      <c r="X4461" s="8"/>
      <c r="Y4461" s="8"/>
      <c r="Z4461" s="8"/>
    </row>
    <row r="4462" spans="1:26" ht="15.75" customHeight="1">
      <c r="A4462" s="8"/>
      <c r="B4462" s="8"/>
      <c r="C4462" s="8"/>
      <c r="D4462" s="8"/>
      <c r="E4462" s="8"/>
      <c r="F4462" s="8"/>
      <c r="G4462" s="8"/>
      <c r="H4462" s="8"/>
      <c r="I4462" s="8"/>
      <c r="J4462" s="8"/>
      <c r="K4462" s="8"/>
      <c r="L4462" s="8"/>
      <c r="M4462" s="32"/>
      <c r="N4462" s="57" t="str">
        <f t="shared" si="17"/>
        <v/>
      </c>
      <c r="O4462" s="54">
        <f t="shared" ca="1" si="3"/>
        <v>82</v>
      </c>
      <c r="P4462" s="55">
        <f t="shared" ca="1" si="13"/>
        <v>-3.4413064068565164E+32</v>
      </c>
      <c r="Q4462" s="56">
        <f t="shared" ca="1" si="14"/>
        <v>1.6862401393596929E+34</v>
      </c>
      <c r="R4462" s="57">
        <f t="shared" ca="1" si="15"/>
        <v>2</v>
      </c>
      <c r="S4462" s="8"/>
      <c r="T4462" s="8"/>
      <c r="U4462" s="8"/>
      <c r="V4462" s="8"/>
      <c r="W4462" s="8"/>
      <c r="X4462" s="8"/>
      <c r="Y4462" s="8"/>
      <c r="Z4462" s="8"/>
    </row>
    <row r="4463" spans="1:26" ht="15.75" customHeight="1">
      <c r="A4463" s="8"/>
      <c r="B4463" s="8"/>
      <c r="C4463" s="8"/>
      <c r="D4463" s="8"/>
      <c r="E4463" s="8"/>
      <c r="F4463" s="8"/>
      <c r="G4463" s="8"/>
      <c r="H4463" s="8"/>
      <c r="I4463" s="8"/>
      <c r="J4463" s="8"/>
      <c r="K4463" s="8"/>
      <c r="L4463" s="8"/>
      <c r="M4463" s="32"/>
      <c r="N4463" s="57" t="str">
        <f t="shared" si="17"/>
        <v/>
      </c>
      <c r="O4463" s="54">
        <f t="shared" ca="1" si="3"/>
        <v>20</v>
      </c>
      <c r="P4463" s="55">
        <f t="shared" ca="1" si="13"/>
        <v>6.7449605574387711E+32</v>
      </c>
      <c r="Q4463" s="56">
        <f t="shared" ca="1" si="14"/>
        <v>1.7536897449340805E+34</v>
      </c>
      <c r="R4463" s="57">
        <f t="shared" ca="1" si="15"/>
        <v>0</v>
      </c>
      <c r="S4463" s="8"/>
      <c r="T4463" s="8"/>
      <c r="U4463" s="8"/>
      <c r="V4463" s="8"/>
      <c r="W4463" s="8"/>
      <c r="X4463" s="8"/>
      <c r="Y4463" s="8"/>
      <c r="Z4463" s="8"/>
    </row>
    <row r="4464" spans="1:26" ht="15.75" customHeight="1">
      <c r="A4464" s="8"/>
      <c r="B4464" s="8"/>
      <c r="C4464" s="8"/>
      <c r="D4464" s="8"/>
      <c r="E4464" s="8"/>
      <c r="F4464" s="8"/>
      <c r="G4464" s="8"/>
      <c r="H4464" s="8"/>
      <c r="I4464" s="8"/>
      <c r="J4464" s="8"/>
      <c r="K4464" s="8"/>
      <c r="L4464" s="8"/>
      <c r="M4464" s="32"/>
      <c r="N4464" s="57" t="str">
        <f t="shared" si="17"/>
        <v/>
      </c>
      <c r="O4464" s="54">
        <f t="shared" ca="1" si="3"/>
        <v>31</v>
      </c>
      <c r="P4464" s="55">
        <f t="shared" ca="1" si="13"/>
        <v>7.0147589797363229E+32</v>
      </c>
      <c r="Q4464" s="56">
        <f t="shared" ca="1" si="14"/>
        <v>1.8238373347314438E+34</v>
      </c>
      <c r="R4464" s="57">
        <f t="shared" ca="1" si="15"/>
        <v>0</v>
      </c>
      <c r="S4464" s="8"/>
      <c r="T4464" s="8"/>
      <c r="U4464" s="8"/>
      <c r="V4464" s="8"/>
      <c r="W4464" s="8"/>
      <c r="X4464" s="8"/>
      <c r="Y4464" s="8"/>
      <c r="Z4464" s="8"/>
    </row>
    <row r="4465" spans="1:26" ht="15.75" customHeight="1">
      <c r="A4465" s="8"/>
      <c r="B4465" s="8"/>
      <c r="C4465" s="8"/>
      <c r="D4465" s="8"/>
      <c r="E4465" s="8"/>
      <c r="F4465" s="8"/>
      <c r="G4465" s="8"/>
      <c r="H4465" s="8"/>
      <c r="I4465" s="8"/>
      <c r="J4465" s="8"/>
      <c r="K4465" s="8"/>
      <c r="L4465" s="8"/>
      <c r="M4465" s="32"/>
      <c r="N4465" s="57" t="str">
        <f t="shared" si="17"/>
        <v/>
      </c>
      <c r="O4465" s="54">
        <f t="shared" ca="1" si="3"/>
        <v>48</v>
      </c>
      <c r="P4465" s="55">
        <f t="shared" ca="1" si="13"/>
        <v>7.2953493389257752E+32</v>
      </c>
      <c r="Q4465" s="56">
        <f t="shared" ca="1" si="14"/>
        <v>1.8967908281207016E+34</v>
      </c>
      <c r="R4465" s="57">
        <f t="shared" ca="1" si="15"/>
        <v>0</v>
      </c>
      <c r="S4465" s="8"/>
      <c r="T4465" s="8"/>
      <c r="U4465" s="8"/>
      <c r="V4465" s="8"/>
      <c r="W4465" s="8"/>
      <c r="X4465" s="8"/>
      <c r="Y4465" s="8"/>
      <c r="Z4465" s="8"/>
    </row>
    <row r="4466" spans="1:26" ht="15.75" customHeight="1">
      <c r="A4466" s="8"/>
      <c r="B4466" s="8"/>
      <c r="C4466" s="8"/>
      <c r="D4466" s="8"/>
      <c r="E4466" s="8"/>
      <c r="F4466" s="8"/>
      <c r="G4466" s="8"/>
      <c r="H4466" s="8"/>
      <c r="I4466" s="8"/>
      <c r="J4466" s="8"/>
      <c r="K4466" s="8"/>
      <c r="L4466" s="8"/>
      <c r="M4466" s="32"/>
      <c r="N4466" s="57" t="str">
        <f t="shared" si="17"/>
        <v/>
      </c>
      <c r="O4466" s="54">
        <f t="shared" ca="1" si="3"/>
        <v>45</v>
      </c>
      <c r="P4466" s="55">
        <f t="shared" ca="1" si="13"/>
        <v>7.5871633124828065E+32</v>
      </c>
      <c r="Q4466" s="56">
        <f t="shared" ca="1" si="14"/>
        <v>1.9726624612455297E+34</v>
      </c>
      <c r="R4466" s="57">
        <f t="shared" ca="1" si="15"/>
        <v>0</v>
      </c>
      <c r="S4466" s="8"/>
      <c r="T4466" s="8"/>
      <c r="U4466" s="8"/>
      <c r="V4466" s="8"/>
      <c r="W4466" s="8"/>
      <c r="X4466" s="8"/>
      <c r="Y4466" s="8"/>
      <c r="Z4466" s="8"/>
    </row>
    <row r="4467" spans="1:26" ht="15.75" customHeight="1">
      <c r="A4467" s="8"/>
      <c r="B4467" s="8"/>
      <c r="C4467" s="8"/>
      <c r="D4467" s="8"/>
      <c r="E4467" s="8"/>
      <c r="F4467" s="8"/>
      <c r="G4467" s="8"/>
      <c r="H4467" s="8"/>
      <c r="I4467" s="8"/>
      <c r="J4467" s="8"/>
      <c r="K4467" s="8"/>
      <c r="L4467" s="8"/>
      <c r="M4467" s="32"/>
      <c r="N4467" s="57" t="str">
        <f t="shared" si="17"/>
        <v/>
      </c>
      <c r="O4467" s="54">
        <f t="shared" ca="1" si="3"/>
        <v>38</v>
      </c>
      <c r="P4467" s="55">
        <f t="shared" ca="1" si="13"/>
        <v>7.8906498449821187E+32</v>
      </c>
      <c r="Q4467" s="56">
        <f t="shared" ca="1" si="14"/>
        <v>2.0515689596953509E+34</v>
      </c>
      <c r="R4467" s="57">
        <f t="shared" ca="1" si="15"/>
        <v>0</v>
      </c>
      <c r="S4467" s="8"/>
      <c r="T4467" s="8"/>
      <c r="U4467" s="8"/>
      <c r="V4467" s="8"/>
      <c r="W4467" s="8"/>
      <c r="X4467" s="8"/>
      <c r="Y4467" s="8"/>
      <c r="Z4467" s="8"/>
    </row>
    <row r="4468" spans="1:26" ht="15.75" customHeight="1">
      <c r="A4468" s="8"/>
      <c r="B4468" s="8"/>
      <c r="C4468" s="8"/>
      <c r="D4468" s="8"/>
      <c r="E4468" s="8"/>
      <c r="F4468" s="8"/>
      <c r="G4468" s="8"/>
      <c r="H4468" s="8"/>
      <c r="I4468" s="8"/>
      <c r="J4468" s="8"/>
      <c r="K4468" s="8"/>
      <c r="L4468" s="8"/>
      <c r="M4468" s="32"/>
      <c r="N4468" s="57" t="str">
        <f t="shared" si="17"/>
        <v/>
      </c>
      <c r="O4468" s="54">
        <f t="shared" ca="1" si="3"/>
        <v>89</v>
      </c>
      <c r="P4468" s="55">
        <f t="shared" ca="1" si="13"/>
        <v>-4.1031379193907019E+32</v>
      </c>
      <c r="Q4468" s="56">
        <f t="shared" ca="1" si="14"/>
        <v>2.0105375805014439E+34</v>
      </c>
      <c r="R4468" s="57">
        <f t="shared" ca="1" si="15"/>
        <v>1</v>
      </c>
      <c r="S4468" s="8"/>
      <c r="T4468" s="8"/>
      <c r="U4468" s="8"/>
      <c r="V4468" s="8"/>
      <c r="W4468" s="8"/>
      <c r="X4468" s="8"/>
      <c r="Y4468" s="8"/>
      <c r="Z4468" s="8"/>
    </row>
    <row r="4469" spans="1:26" ht="15.75" customHeight="1">
      <c r="A4469" s="8"/>
      <c r="B4469" s="8"/>
      <c r="C4469" s="8"/>
      <c r="D4469" s="8"/>
      <c r="E4469" s="8"/>
      <c r="F4469" s="8"/>
      <c r="G4469" s="8"/>
      <c r="H4469" s="8"/>
      <c r="I4469" s="8"/>
      <c r="J4469" s="8"/>
      <c r="K4469" s="8"/>
      <c r="L4469" s="8"/>
      <c r="M4469" s="32"/>
      <c r="N4469" s="57" t="str">
        <f t="shared" si="17"/>
        <v/>
      </c>
      <c r="O4469" s="54">
        <f t="shared" ca="1" si="3"/>
        <v>76</v>
      </c>
      <c r="P4469" s="55">
        <f t="shared" ca="1" si="13"/>
        <v>-4.0210751610028878E+32</v>
      </c>
      <c r="Q4469" s="56">
        <f t="shared" ca="1" si="14"/>
        <v>1.9703268288914151E+34</v>
      </c>
      <c r="R4469" s="57">
        <f t="shared" ca="1" si="15"/>
        <v>2</v>
      </c>
      <c r="S4469" s="8"/>
      <c r="T4469" s="8"/>
      <c r="U4469" s="8"/>
      <c r="V4469" s="8"/>
      <c r="W4469" s="8"/>
      <c r="X4469" s="8"/>
      <c r="Y4469" s="8"/>
      <c r="Z4469" s="8"/>
    </row>
    <row r="4470" spans="1:26" ht="15.75" customHeight="1">
      <c r="A4470" s="8"/>
      <c r="B4470" s="8"/>
      <c r="C4470" s="8"/>
      <c r="D4470" s="8"/>
      <c r="E4470" s="8"/>
      <c r="F4470" s="8"/>
      <c r="G4470" s="8"/>
      <c r="H4470" s="8"/>
      <c r="I4470" s="8"/>
      <c r="J4470" s="8"/>
      <c r="K4470" s="8"/>
      <c r="L4470" s="8"/>
      <c r="M4470" s="32"/>
      <c r="N4470" s="57" t="str">
        <f t="shared" si="17"/>
        <v/>
      </c>
      <c r="O4470" s="54">
        <f t="shared" ca="1" si="3"/>
        <v>55</v>
      </c>
      <c r="P4470" s="55">
        <f t="shared" ca="1" si="13"/>
        <v>7.8813073155656599E+32</v>
      </c>
      <c r="Q4470" s="56">
        <f t="shared" ca="1" si="14"/>
        <v>2.0491399020470718E+34</v>
      </c>
      <c r="R4470" s="57">
        <f t="shared" ca="1" si="15"/>
        <v>0</v>
      </c>
      <c r="S4470" s="8"/>
      <c r="T4470" s="8"/>
      <c r="U4470" s="8"/>
      <c r="V4470" s="8"/>
      <c r="W4470" s="8"/>
      <c r="X4470" s="8"/>
      <c r="Y4470" s="8"/>
      <c r="Z4470" s="8"/>
    </row>
    <row r="4471" spans="1:26" ht="15.75" customHeight="1">
      <c r="A4471" s="8"/>
      <c r="B4471" s="8"/>
      <c r="C4471" s="8"/>
      <c r="D4471" s="8"/>
      <c r="E4471" s="8"/>
      <c r="F4471" s="8"/>
      <c r="G4471" s="8"/>
      <c r="H4471" s="8"/>
      <c r="I4471" s="8"/>
      <c r="J4471" s="8"/>
      <c r="K4471" s="8"/>
      <c r="L4471" s="8"/>
      <c r="M4471" s="32"/>
      <c r="N4471" s="57" t="str">
        <f t="shared" si="17"/>
        <v/>
      </c>
      <c r="O4471" s="54">
        <f t="shared" ca="1" si="3"/>
        <v>31</v>
      </c>
      <c r="P4471" s="55">
        <f t="shared" ca="1" si="13"/>
        <v>8.1965596081882877E+32</v>
      </c>
      <c r="Q4471" s="56">
        <f t="shared" ca="1" si="14"/>
        <v>2.1311054981289549E+34</v>
      </c>
      <c r="R4471" s="57">
        <f t="shared" ca="1" si="15"/>
        <v>0</v>
      </c>
      <c r="S4471" s="8"/>
      <c r="T4471" s="8"/>
      <c r="U4471" s="8"/>
      <c r="V4471" s="8"/>
      <c r="W4471" s="8"/>
      <c r="X4471" s="8"/>
      <c r="Y4471" s="8"/>
      <c r="Z4471" s="8"/>
    </row>
    <row r="4472" spans="1:26" ht="15.75" customHeight="1">
      <c r="A4472" s="8"/>
      <c r="B4472" s="8"/>
      <c r="C4472" s="8"/>
      <c r="D4472" s="8"/>
      <c r="E4472" s="8"/>
      <c r="F4472" s="8"/>
      <c r="G4472" s="8"/>
      <c r="H4472" s="8"/>
      <c r="I4472" s="8"/>
      <c r="J4472" s="8"/>
      <c r="K4472" s="8"/>
      <c r="L4472" s="8"/>
      <c r="M4472" s="32"/>
      <c r="N4472" s="57" t="str">
        <f t="shared" si="17"/>
        <v/>
      </c>
      <c r="O4472" s="54">
        <f t="shared" ca="1" si="3"/>
        <v>46</v>
      </c>
      <c r="P4472" s="55">
        <f t="shared" ca="1" si="13"/>
        <v>8.5244219925158196E+32</v>
      </c>
      <c r="Q4472" s="56">
        <f t="shared" ca="1" si="14"/>
        <v>2.216349718054113E+34</v>
      </c>
      <c r="R4472" s="57">
        <f t="shared" ca="1" si="15"/>
        <v>0</v>
      </c>
      <c r="S4472" s="8"/>
      <c r="T4472" s="8"/>
      <c r="U4472" s="8"/>
      <c r="V4472" s="8"/>
      <c r="W4472" s="8"/>
      <c r="X4472" s="8"/>
      <c r="Y4472" s="8"/>
      <c r="Z4472" s="8"/>
    </row>
    <row r="4473" spans="1:26" ht="15.75" customHeight="1">
      <c r="A4473" s="8"/>
      <c r="B4473" s="8"/>
      <c r="C4473" s="8"/>
      <c r="D4473" s="8"/>
      <c r="E4473" s="8"/>
      <c r="F4473" s="8"/>
      <c r="G4473" s="8"/>
      <c r="H4473" s="8"/>
      <c r="I4473" s="8"/>
      <c r="J4473" s="8"/>
      <c r="K4473" s="8"/>
      <c r="L4473" s="8"/>
      <c r="M4473" s="32"/>
      <c r="N4473" s="57" t="str">
        <f t="shared" si="17"/>
        <v/>
      </c>
      <c r="O4473" s="54">
        <f t="shared" ca="1" si="3"/>
        <v>53</v>
      </c>
      <c r="P4473" s="55">
        <f t="shared" ca="1" si="13"/>
        <v>8.8653988722164525E+32</v>
      </c>
      <c r="Q4473" s="56">
        <f t="shared" ca="1" si="14"/>
        <v>2.3050037067762773E+34</v>
      </c>
      <c r="R4473" s="57">
        <f t="shared" ca="1" si="15"/>
        <v>0</v>
      </c>
      <c r="S4473" s="8"/>
      <c r="T4473" s="8"/>
      <c r="U4473" s="8"/>
      <c r="V4473" s="8"/>
      <c r="W4473" s="8"/>
      <c r="X4473" s="8"/>
      <c r="Y4473" s="8"/>
      <c r="Z4473" s="8"/>
    </row>
    <row r="4474" spans="1:26" ht="15.75" customHeight="1">
      <c r="A4474" s="8"/>
      <c r="B4474" s="8"/>
      <c r="C4474" s="8"/>
      <c r="D4474" s="8"/>
      <c r="E4474" s="8"/>
      <c r="F4474" s="8"/>
      <c r="G4474" s="8"/>
      <c r="H4474" s="8"/>
      <c r="I4474" s="8"/>
      <c r="J4474" s="8"/>
      <c r="K4474" s="8"/>
      <c r="L4474" s="8"/>
      <c r="M4474" s="32"/>
      <c r="N4474" s="57" t="str">
        <f t="shared" si="17"/>
        <v/>
      </c>
      <c r="O4474" s="54">
        <f t="shared" ca="1" si="3"/>
        <v>2</v>
      </c>
      <c r="P4474" s="55">
        <f t="shared" ca="1" si="13"/>
        <v>9.2200148271051091E+32</v>
      </c>
      <c r="Q4474" s="56">
        <f t="shared" ca="1" si="14"/>
        <v>2.3972038550473282E+34</v>
      </c>
      <c r="R4474" s="57">
        <f t="shared" ca="1" si="15"/>
        <v>0</v>
      </c>
      <c r="S4474" s="8"/>
      <c r="T4474" s="8"/>
      <c r="U4474" s="8"/>
      <c r="V4474" s="8"/>
      <c r="W4474" s="8"/>
      <c r="X4474" s="8"/>
      <c r="Y4474" s="8"/>
      <c r="Z4474" s="8"/>
    </row>
    <row r="4475" spans="1:26" ht="15.75" customHeight="1">
      <c r="A4475" s="8"/>
      <c r="B4475" s="8"/>
      <c r="C4475" s="8"/>
      <c r="D4475" s="8"/>
      <c r="E4475" s="8"/>
      <c r="F4475" s="8"/>
      <c r="G4475" s="8"/>
      <c r="H4475" s="8"/>
      <c r="I4475" s="8"/>
      <c r="J4475" s="8"/>
      <c r="K4475" s="8"/>
      <c r="L4475" s="8"/>
      <c r="M4475" s="32"/>
      <c r="N4475" s="57" t="str">
        <f t="shared" si="17"/>
        <v/>
      </c>
      <c r="O4475" s="54">
        <f t="shared" ca="1" si="3"/>
        <v>22</v>
      </c>
      <c r="P4475" s="55">
        <f t="shared" ca="1" si="13"/>
        <v>9.5888154201893126E+32</v>
      </c>
      <c r="Q4475" s="56">
        <f t="shared" ca="1" si="14"/>
        <v>2.4930920092492213E+34</v>
      </c>
      <c r="R4475" s="57">
        <f t="shared" ca="1" si="15"/>
        <v>0</v>
      </c>
      <c r="S4475" s="8"/>
      <c r="T4475" s="8"/>
      <c r="U4475" s="8"/>
      <c r="V4475" s="8"/>
      <c r="W4475" s="8"/>
      <c r="X4475" s="8"/>
      <c r="Y4475" s="8"/>
      <c r="Z4475" s="8"/>
    </row>
    <row r="4476" spans="1:26" ht="15.75" customHeight="1">
      <c r="A4476" s="8"/>
      <c r="B4476" s="8"/>
      <c r="C4476" s="8"/>
      <c r="D4476" s="8"/>
      <c r="E4476" s="8"/>
      <c r="F4476" s="8"/>
      <c r="G4476" s="8"/>
      <c r="H4476" s="8"/>
      <c r="I4476" s="8"/>
      <c r="J4476" s="8"/>
      <c r="K4476" s="8"/>
      <c r="L4476" s="8"/>
      <c r="M4476" s="32"/>
      <c r="N4476" s="57" t="str">
        <f t="shared" si="17"/>
        <v/>
      </c>
      <c r="O4476" s="54">
        <f t="shared" ca="1" si="3"/>
        <v>97</v>
      </c>
      <c r="P4476" s="55">
        <f t="shared" ca="1" si="13"/>
        <v>-4.9861840184984426E+32</v>
      </c>
      <c r="Q4476" s="56">
        <f t="shared" ca="1" si="14"/>
        <v>2.443230169064237E+34</v>
      </c>
      <c r="R4476" s="57">
        <f t="shared" ca="1" si="15"/>
        <v>1</v>
      </c>
      <c r="S4476" s="8"/>
      <c r="T4476" s="8"/>
      <c r="U4476" s="8"/>
      <c r="V4476" s="8"/>
      <c r="W4476" s="8"/>
      <c r="X4476" s="8"/>
      <c r="Y4476" s="8"/>
      <c r="Z4476" s="8"/>
    </row>
    <row r="4477" spans="1:26" ht="15.75" customHeight="1">
      <c r="A4477" s="8"/>
      <c r="B4477" s="8"/>
      <c r="C4477" s="8"/>
      <c r="D4477" s="8"/>
      <c r="E4477" s="8"/>
      <c r="F4477" s="8"/>
      <c r="G4477" s="8"/>
      <c r="H4477" s="8"/>
      <c r="I4477" s="8"/>
      <c r="J4477" s="8"/>
      <c r="K4477" s="8"/>
      <c r="L4477" s="8"/>
      <c r="M4477" s="32"/>
      <c r="N4477" s="57" t="str">
        <f t="shared" si="17"/>
        <v/>
      </c>
      <c r="O4477" s="54">
        <f t="shared" ca="1" si="3"/>
        <v>87</v>
      </c>
      <c r="P4477" s="55">
        <f t="shared" ca="1" si="13"/>
        <v>-4.8864603381284737E+32</v>
      </c>
      <c r="Q4477" s="56">
        <f t="shared" ca="1" si="14"/>
        <v>2.3943655656829522E+34</v>
      </c>
      <c r="R4477" s="57">
        <f t="shared" ca="1" si="15"/>
        <v>2</v>
      </c>
      <c r="S4477" s="8"/>
      <c r="T4477" s="8"/>
      <c r="U4477" s="8"/>
      <c r="V4477" s="8"/>
      <c r="W4477" s="8"/>
      <c r="X4477" s="8"/>
      <c r="Y4477" s="8"/>
      <c r="Z4477" s="8"/>
    </row>
    <row r="4478" spans="1:26" ht="15.75" customHeight="1">
      <c r="A4478" s="8"/>
      <c r="B4478" s="8"/>
      <c r="C4478" s="8"/>
      <c r="D4478" s="8"/>
      <c r="E4478" s="8"/>
      <c r="F4478" s="8"/>
      <c r="G4478" s="8"/>
      <c r="H4478" s="8"/>
      <c r="I4478" s="8"/>
      <c r="J4478" s="8"/>
      <c r="K4478" s="8"/>
      <c r="L4478" s="8"/>
      <c r="M4478" s="32"/>
      <c r="N4478" s="57" t="str">
        <f t="shared" si="17"/>
        <v/>
      </c>
      <c r="O4478" s="54">
        <f t="shared" ca="1" si="3"/>
        <v>67</v>
      </c>
      <c r="P4478" s="55">
        <f t="shared" ca="1" si="13"/>
        <v>-4.7887311313659046E+32</v>
      </c>
      <c r="Q4478" s="56">
        <f t="shared" ca="1" si="14"/>
        <v>2.3464782543692929E+34</v>
      </c>
      <c r="R4478" s="57">
        <f t="shared" ca="1" si="15"/>
        <v>3</v>
      </c>
      <c r="S4478" s="8"/>
      <c r="T4478" s="8"/>
      <c r="U4478" s="8"/>
      <c r="V4478" s="8"/>
      <c r="W4478" s="8"/>
      <c r="X4478" s="8"/>
      <c r="Y4478" s="8"/>
      <c r="Z4478" s="8"/>
    </row>
    <row r="4479" spans="1:26" ht="15.75" customHeight="1">
      <c r="A4479" s="8"/>
      <c r="B4479" s="8"/>
      <c r="C4479" s="8"/>
      <c r="D4479" s="8"/>
      <c r="E4479" s="8"/>
      <c r="F4479" s="8"/>
      <c r="G4479" s="8"/>
      <c r="H4479" s="8"/>
      <c r="I4479" s="8"/>
      <c r="J4479" s="8"/>
      <c r="K4479" s="8"/>
      <c r="L4479" s="8"/>
      <c r="M4479" s="32"/>
      <c r="N4479" s="57" t="str">
        <f t="shared" si="17"/>
        <v/>
      </c>
      <c r="O4479" s="54">
        <f t="shared" ca="1" si="3"/>
        <v>55</v>
      </c>
      <c r="P4479" s="55">
        <f t="shared" ca="1" si="13"/>
        <v>9.3859130174771723E+32</v>
      </c>
      <c r="Q4479" s="56">
        <f t="shared" ca="1" si="14"/>
        <v>2.4403373845440649E+34</v>
      </c>
      <c r="R4479" s="57">
        <f t="shared" ca="1" si="15"/>
        <v>0</v>
      </c>
      <c r="S4479" s="8"/>
      <c r="T4479" s="8"/>
      <c r="U4479" s="8"/>
      <c r="V4479" s="8"/>
      <c r="W4479" s="8"/>
      <c r="X4479" s="8"/>
      <c r="Y4479" s="8"/>
      <c r="Z4479" s="8"/>
    </row>
    <row r="4480" spans="1:26" ht="15.75" customHeight="1">
      <c r="A4480" s="8"/>
      <c r="B4480" s="8"/>
      <c r="C4480" s="8"/>
      <c r="D4480" s="8"/>
      <c r="E4480" s="8"/>
      <c r="F4480" s="8"/>
      <c r="G4480" s="8"/>
      <c r="H4480" s="8"/>
      <c r="I4480" s="8"/>
      <c r="J4480" s="8"/>
      <c r="K4480" s="8"/>
      <c r="L4480" s="8"/>
      <c r="M4480" s="32"/>
      <c r="N4480" s="57" t="str">
        <f t="shared" si="17"/>
        <v/>
      </c>
      <c r="O4480" s="54">
        <f t="shared" ca="1" si="3"/>
        <v>77</v>
      </c>
      <c r="P4480" s="55">
        <f t="shared" ca="1" si="13"/>
        <v>-4.88067476908813E+32</v>
      </c>
      <c r="Q4480" s="56">
        <f t="shared" ca="1" si="14"/>
        <v>2.3915306368531835E+34</v>
      </c>
      <c r="R4480" s="57">
        <f t="shared" ca="1" si="15"/>
        <v>1</v>
      </c>
      <c r="S4480" s="8"/>
      <c r="T4480" s="8"/>
      <c r="U4480" s="8"/>
      <c r="V4480" s="8"/>
      <c r="W4480" s="8"/>
      <c r="X4480" s="8"/>
      <c r="Y4480" s="8"/>
      <c r="Z4480" s="8"/>
    </row>
    <row r="4481" spans="1:26" ht="15.75" customHeight="1">
      <c r="A4481" s="8"/>
      <c r="B4481" s="8"/>
      <c r="C4481" s="8"/>
      <c r="D4481" s="8"/>
      <c r="E4481" s="8"/>
      <c r="F4481" s="8"/>
      <c r="G4481" s="8"/>
      <c r="H4481" s="8"/>
      <c r="I4481" s="8"/>
      <c r="J4481" s="8"/>
      <c r="K4481" s="8"/>
      <c r="L4481" s="8"/>
      <c r="M4481" s="32"/>
      <c r="N4481" s="57" t="str">
        <f t="shared" si="17"/>
        <v/>
      </c>
      <c r="O4481" s="54">
        <f t="shared" ca="1" si="3"/>
        <v>19</v>
      </c>
      <c r="P4481" s="55">
        <f t="shared" ca="1" si="13"/>
        <v>9.5661225474127345E+32</v>
      </c>
      <c r="Q4481" s="56">
        <f t="shared" ca="1" si="14"/>
        <v>2.4871918623273108E+34</v>
      </c>
      <c r="R4481" s="57">
        <f t="shared" ca="1" si="15"/>
        <v>0</v>
      </c>
      <c r="S4481" s="8"/>
      <c r="T4481" s="8"/>
      <c r="U4481" s="8"/>
      <c r="V4481" s="8"/>
      <c r="W4481" s="8"/>
      <c r="X4481" s="8"/>
      <c r="Y4481" s="8"/>
      <c r="Z4481" s="8"/>
    </row>
    <row r="4482" spans="1:26" ht="15.75" customHeight="1">
      <c r="A4482" s="8"/>
      <c r="B4482" s="8"/>
      <c r="C4482" s="8"/>
      <c r="D4482" s="8"/>
      <c r="E4482" s="8"/>
      <c r="F4482" s="8"/>
      <c r="G4482" s="8"/>
      <c r="H4482" s="8"/>
      <c r="I4482" s="8"/>
      <c r="J4482" s="8"/>
      <c r="K4482" s="8"/>
      <c r="L4482" s="8"/>
      <c r="M4482" s="32"/>
      <c r="N4482" s="57" t="str">
        <f t="shared" si="17"/>
        <v/>
      </c>
      <c r="O4482" s="54">
        <f t="shared" ca="1" si="3"/>
        <v>92</v>
      </c>
      <c r="P4482" s="55">
        <f t="shared" ca="1" si="13"/>
        <v>-4.9743837246546214E+32</v>
      </c>
      <c r="Q4482" s="56">
        <f t="shared" ca="1" si="14"/>
        <v>2.4374480250807643E+34</v>
      </c>
      <c r="R4482" s="57">
        <f t="shared" ca="1" si="15"/>
        <v>1</v>
      </c>
      <c r="S4482" s="8"/>
      <c r="T4482" s="8"/>
      <c r="U4482" s="8"/>
      <c r="V4482" s="8"/>
      <c r="W4482" s="8"/>
      <c r="X4482" s="8"/>
      <c r="Y4482" s="8"/>
      <c r="Z4482" s="8"/>
    </row>
    <row r="4483" spans="1:26" ht="15.75" customHeight="1">
      <c r="A4483" s="8"/>
      <c r="B4483" s="8"/>
      <c r="C4483" s="8"/>
      <c r="D4483" s="8"/>
      <c r="E4483" s="8"/>
      <c r="F4483" s="8"/>
      <c r="G4483" s="8"/>
      <c r="H4483" s="8"/>
      <c r="I4483" s="8"/>
      <c r="J4483" s="8"/>
      <c r="K4483" s="8"/>
      <c r="L4483" s="8"/>
      <c r="M4483" s="32"/>
      <c r="N4483" s="57" t="str">
        <f t="shared" si="17"/>
        <v/>
      </c>
      <c r="O4483" s="54">
        <f t="shared" ca="1" si="3"/>
        <v>36</v>
      </c>
      <c r="P4483" s="55">
        <f t="shared" ca="1" si="13"/>
        <v>9.7497921003230581E+32</v>
      </c>
      <c r="Q4483" s="56">
        <f t="shared" ca="1" si="14"/>
        <v>2.5349459460839948E+34</v>
      </c>
      <c r="R4483" s="57">
        <f t="shared" ca="1" si="15"/>
        <v>0</v>
      </c>
      <c r="S4483" s="8"/>
      <c r="T4483" s="8"/>
      <c r="U4483" s="8"/>
      <c r="V4483" s="8"/>
      <c r="W4483" s="8"/>
      <c r="X4483" s="8"/>
      <c r="Y4483" s="8"/>
      <c r="Z4483" s="8"/>
    </row>
    <row r="4484" spans="1:26" ht="15.75" customHeight="1">
      <c r="A4484" s="8"/>
      <c r="B4484" s="8"/>
      <c r="C4484" s="8"/>
      <c r="D4484" s="8"/>
      <c r="E4484" s="8"/>
      <c r="F4484" s="8"/>
      <c r="G4484" s="8"/>
      <c r="H4484" s="8"/>
      <c r="I4484" s="8"/>
      <c r="J4484" s="8"/>
      <c r="K4484" s="8"/>
      <c r="L4484" s="8"/>
      <c r="M4484" s="32"/>
      <c r="N4484" s="57" t="str">
        <f t="shared" si="17"/>
        <v/>
      </c>
      <c r="O4484" s="54">
        <f t="shared" ca="1" si="3"/>
        <v>8</v>
      </c>
      <c r="P4484" s="55">
        <f t="shared" ca="1" si="13"/>
        <v>1.0139783784335979E+33</v>
      </c>
      <c r="Q4484" s="56">
        <f t="shared" ca="1" si="14"/>
        <v>2.6363437839273545E+34</v>
      </c>
      <c r="R4484" s="57">
        <f t="shared" ca="1" si="15"/>
        <v>0</v>
      </c>
      <c r="S4484" s="8"/>
      <c r="T4484" s="8"/>
      <c r="U4484" s="8"/>
      <c r="V4484" s="8"/>
      <c r="W4484" s="8"/>
      <c r="X4484" s="8"/>
      <c r="Y4484" s="8"/>
      <c r="Z4484" s="8"/>
    </row>
    <row r="4485" spans="1:26" ht="15.75" customHeight="1">
      <c r="A4485" s="8"/>
      <c r="B4485" s="8"/>
      <c r="C4485" s="8"/>
      <c r="D4485" s="8"/>
      <c r="E4485" s="8"/>
      <c r="F4485" s="8"/>
      <c r="G4485" s="8"/>
      <c r="H4485" s="8"/>
      <c r="I4485" s="8"/>
      <c r="J4485" s="8"/>
      <c r="K4485" s="8"/>
      <c r="L4485" s="8"/>
      <c r="M4485" s="32"/>
      <c r="N4485" s="57" t="str">
        <f t="shared" si="17"/>
        <v/>
      </c>
      <c r="O4485" s="54">
        <f t="shared" ca="1" si="3"/>
        <v>32</v>
      </c>
      <c r="P4485" s="55">
        <f t="shared" ca="1" si="13"/>
        <v>1.0545375135709418E+33</v>
      </c>
      <c r="Q4485" s="56">
        <f t="shared" ca="1" si="14"/>
        <v>2.7417975352844484E+34</v>
      </c>
      <c r="R4485" s="57">
        <f t="shared" ca="1" si="15"/>
        <v>0</v>
      </c>
      <c r="S4485" s="8"/>
      <c r="T4485" s="8"/>
      <c r="U4485" s="8"/>
      <c r="V4485" s="8"/>
      <c r="W4485" s="8"/>
      <c r="X4485" s="8"/>
      <c r="Y4485" s="8"/>
      <c r="Z4485" s="8"/>
    </row>
    <row r="4486" spans="1:26" ht="15.75" customHeight="1">
      <c r="A4486" s="8"/>
      <c r="B4486" s="8"/>
      <c r="C4486" s="8"/>
      <c r="D4486" s="8"/>
      <c r="E4486" s="8"/>
      <c r="F4486" s="8"/>
      <c r="G4486" s="8"/>
      <c r="H4486" s="8"/>
      <c r="I4486" s="8"/>
      <c r="J4486" s="8"/>
      <c r="K4486" s="8"/>
      <c r="L4486" s="8"/>
      <c r="M4486" s="32"/>
      <c r="N4486" s="57" t="str">
        <f t="shared" si="17"/>
        <v/>
      </c>
      <c r="O4486" s="54">
        <f t="shared" ca="1" si="3"/>
        <v>47</v>
      </c>
      <c r="P4486" s="55">
        <f t="shared" ca="1" si="13"/>
        <v>1.0967190141137793E+33</v>
      </c>
      <c r="Q4486" s="56">
        <f t="shared" ca="1" si="14"/>
        <v>2.8514694366958264E+34</v>
      </c>
      <c r="R4486" s="57">
        <f t="shared" ca="1" si="15"/>
        <v>0</v>
      </c>
      <c r="S4486" s="8"/>
      <c r="T4486" s="8"/>
      <c r="U4486" s="8"/>
      <c r="V4486" s="8"/>
      <c r="W4486" s="8"/>
      <c r="X4486" s="8"/>
      <c r="Y4486" s="8"/>
      <c r="Z4486" s="8"/>
    </row>
    <row r="4487" spans="1:26" ht="15.75" customHeight="1">
      <c r="A4487" s="8"/>
      <c r="B4487" s="8"/>
      <c r="C4487" s="8"/>
      <c r="D4487" s="8"/>
      <c r="E4487" s="8"/>
      <c r="F4487" s="8"/>
      <c r="G4487" s="8"/>
      <c r="H4487" s="8"/>
      <c r="I4487" s="8"/>
      <c r="J4487" s="8"/>
      <c r="K4487" s="8"/>
      <c r="L4487" s="8"/>
      <c r="M4487" s="32"/>
      <c r="N4487" s="57" t="str">
        <f t="shared" si="17"/>
        <v/>
      </c>
      <c r="O4487" s="54">
        <f t="shared" ca="1" si="3"/>
        <v>95</v>
      </c>
      <c r="P4487" s="55">
        <f t="shared" ca="1" si="13"/>
        <v>-5.7029388733916526E+32</v>
      </c>
      <c r="Q4487" s="56">
        <f t="shared" ca="1" si="14"/>
        <v>2.79444004796191E+34</v>
      </c>
      <c r="R4487" s="57">
        <f t="shared" ca="1" si="15"/>
        <v>1</v>
      </c>
      <c r="S4487" s="8"/>
      <c r="T4487" s="8"/>
      <c r="U4487" s="8"/>
      <c r="V4487" s="8"/>
      <c r="W4487" s="8"/>
      <c r="X4487" s="8"/>
      <c r="Y4487" s="8"/>
      <c r="Z4487" s="8"/>
    </row>
    <row r="4488" spans="1:26" ht="15.75" customHeight="1">
      <c r="A4488" s="8"/>
      <c r="B4488" s="8"/>
      <c r="C4488" s="8"/>
      <c r="D4488" s="8"/>
      <c r="E4488" s="8"/>
      <c r="F4488" s="8"/>
      <c r="G4488" s="8"/>
      <c r="H4488" s="8"/>
      <c r="I4488" s="8"/>
      <c r="J4488" s="8"/>
      <c r="K4488" s="8"/>
      <c r="L4488" s="8"/>
      <c r="M4488" s="32"/>
      <c r="N4488" s="57" t="str">
        <f t="shared" si="17"/>
        <v/>
      </c>
      <c r="O4488" s="54">
        <f t="shared" ca="1" si="3"/>
        <v>91</v>
      </c>
      <c r="P4488" s="55">
        <f t="shared" ca="1" si="13"/>
        <v>-5.5888800959238199E+32</v>
      </c>
      <c r="Q4488" s="56">
        <f t="shared" ca="1" si="14"/>
        <v>2.7385512470026718E+34</v>
      </c>
      <c r="R4488" s="57">
        <f t="shared" ca="1" si="15"/>
        <v>2</v>
      </c>
      <c r="S4488" s="8"/>
      <c r="T4488" s="8"/>
      <c r="U4488" s="8"/>
      <c r="V4488" s="8"/>
      <c r="W4488" s="8"/>
      <c r="X4488" s="8"/>
      <c r="Y4488" s="8"/>
      <c r="Z4488" s="8"/>
    </row>
    <row r="4489" spans="1:26" ht="15.75" customHeight="1">
      <c r="A4489" s="8"/>
      <c r="B4489" s="8"/>
      <c r="C4489" s="8"/>
      <c r="D4489" s="8"/>
      <c r="E4489" s="8"/>
      <c r="F4489" s="8"/>
      <c r="G4489" s="8"/>
      <c r="H4489" s="8"/>
      <c r="I4489" s="8"/>
      <c r="J4489" s="8"/>
      <c r="K4489" s="8"/>
      <c r="L4489" s="8"/>
      <c r="M4489" s="32"/>
      <c r="N4489" s="57" t="str">
        <f t="shared" si="17"/>
        <v/>
      </c>
      <c r="O4489" s="54">
        <f t="shared" ca="1" si="3"/>
        <v>100</v>
      </c>
      <c r="P4489" s="55">
        <f t="shared" ca="1" si="13"/>
        <v>-5.4771024940053435E+32</v>
      </c>
      <c r="Q4489" s="56">
        <f t="shared" ca="1" si="14"/>
        <v>2.6837802220626185E+34</v>
      </c>
      <c r="R4489" s="57">
        <f t="shared" ca="1" si="15"/>
        <v>3</v>
      </c>
      <c r="S4489" s="8"/>
      <c r="T4489" s="8"/>
      <c r="U4489" s="8"/>
      <c r="V4489" s="8"/>
      <c r="W4489" s="8"/>
      <c r="X4489" s="8"/>
      <c r="Y4489" s="8"/>
      <c r="Z4489" s="8"/>
    </row>
    <row r="4490" spans="1:26" ht="15.75" customHeight="1">
      <c r="A4490" s="8"/>
      <c r="B4490" s="8"/>
      <c r="C4490" s="8"/>
      <c r="D4490" s="8"/>
      <c r="E4490" s="8"/>
      <c r="F4490" s="8"/>
      <c r="G4490" s="8"/>
      <c r="H4490" s="8"/>
      <c r="I4490" s="8"/>
      <c r="J4490" s="8"/>
      <c r="K4490" s="8"/>
      <c r="L4490" s="8"/>
      <c r="M4490" s="32"/>
      <c r="N4490" s="57" t="str">
        <f t="shared" si="17"/>
        <v/>
      </c>
      <c r="O4490" s="54">
        <f t="shared" ca="1" si="3"/>
        <v>10</v>
      </c>
      <c r="P4490" s="55">
        <f t="shared" ca="1" si="13"/>
        <v>1.0735120888250475E+33</v>
      </c>
      <c r="Q4490" s="56">
        <f t="shared" ca="1" si="14"/>
        <v>2.7911314309451234E+34</v>
      </c>
      <c r="R4490" s="57">
        <f t="shared" ca="1" si="15"/>
        <v>0</v>
      </c>
      <c r="S4490" s="8"/>
      <c r="T4490" s="8"/>
      <c r="U4490" s="8"/>
      <c r="V4490" s="8"/>
      <c r="W4490" s="8"/>
      <c r="X4490" s="8"/>
      <c r="Y4490" s="8"/>
      <c r="Z4490" s="8"/>
    </row>
    <row r="4491" spans="1:26" ht="15.75" customHeight="1">
      <c r="A4491" s="8"/>
      <c r="B4491" s="8"/>
      <c r="C4491" s="8"/>
      <c r="D4491" s="8"/>
      <c r="E4491" s="8"/>
      <c r="F4491" s="8"/>
      <c r="G4491" s="8"/>
      <c r="H4491" s="8"/>
      <c r="I4491" s="8"/>
      <c r="J4491" s="8"/>
      <c r="K4491" s="8"/>
      <c r="L4491" s="8"/>
      <c r="M4491" s="32"/>
      <c r="N4491" s="57" t="str">
        <f t="shared" si="17"/>
        <v/>
      </c>
      <c r="O4491" s="54">
        <f t="shared" ca="1" si="3"/>
        <v>86</v>
      </c>
      <c r="P4491" s="55">
        <f t="shared" ca="1" si="13"/>
        <v>-5.5822628618902473E+32</v>
      </c>
      <c r="Q4491" s="56">
        <f t="shared" ca="1" si="14"/>
        <v>2.735308802326221E+34</v>
      </c>
      <c r="R4491" s="57">
        <f t="shared" ca="1" si="15"/>
        <v>1</v>
      </c>
      <c r="S4491" s="8"/>
      <c r="T4491" s="8"/>
      <c r="U4491" s="8"/>
      <c r="V4491" s="8"/>
      <c r="W4491" s="8"/>
      <c r="X4491" s="8"/>
      <c r="Y4491" s="8"/>
      <c r="Z4491" s="8"/>
    </row>
    <row r="4492" spans="1:26" ht="15.75" customHeight="1">
      <c r="A4492" s="8"/>
      <c r="B4492" s="8"/>
      <c r="C4492" s="8"/>
      <c r="D4492" s="8"/>
      <c r="E4492" s="8"/>
      <c r="F4492" s="8"/>
      <c r="G4492" s="8"/>
      <c r="H4492" s="8"/>
      <c r="I4492" s="8"/>
      <c r="J4492" s="8"/>
      <c r="K4492" s="8"/>
      <c r="L4492" s="8"/>
      <c r="M4492" s="32"/>
      <c r="N4492" s="57" t="str">
        <f t="shared" si="17"/>
        <v/>
      </c>
      <c r="O4492" s="54">
        <f t="shared" ca="1" si="3"/>
        <v>3</v>
      </c>
      <c r="P4492" s="55">
        <f t="shared" ca="1" si="13"/>
        <v>1.0941235209304884E+33</v>
      </c>
      <c r="Q4492" s="56">
        <f t="shared" ca="1" si="14"/>
        <v>2.8447211544192698E+34</v>
      </c>
      <c r="R4492" s="57">
        <f t="shared" ca="1" si="15"/>
        <v>0</v>
      </c>
      <c r="S4492" s="8"/>
      <c r="T4492" s="8"/>
      <c r="U4492" s="8"/>
      <c r="V4492" s="8"/>
      <c r="W4492" s="8"/>
      <c r="X4492" s="8"/>
      <c r="Y4492" s="8"/>
      <c r="Z4492" s="8"/>
    </row>
    <row r="4493" spans="1:26" ht="15.75" customHeight="1">
      <c r="A4493" s="8"/>
      <c r="B4493" s="8"/>
      <c r="C4493" s="8"/>
      <c r="D4493" s="8"/>
      <c r="E4493" s="8"/>
      <c r="F4493" s="8"/>
      <c r="G4493" s="8"/>
      <c r="H4493" s="8"/>
      <c r="I4493" s="8"/>
      <c r="J4493" s="8"/>
      <c r="K4493" s="8"/>
      <c r="L4493" s="8"/>
      <c r="M4493" s="32"/>
      <c r="N4493" s="57" t="str">
        <f t="shared" si="17"/>
        <v/>
      </c>
      <c r="O4493" s="54">
        <f t="shared" ca="1" si="3"/>
        <v>14</v>
      </c>
      <c r="P4493" s="55">
        <f t="shared" ca="1" si="13"/>
        <v>1.137888461767708E+33</v>
      </c>
      <c r="Q4493" s="56">
        <f t="shared" ca="1" si="14"/>
        <v>2.9585100005960408E+34</v>
      </c>
      <c r="R4493" s="57">
        <f t="shared" ca="1" si="15"/>
        <v>0</v>
      </c>
      <c r="S4493" s="8"/>
      <c r="T4493" s="8"/>
      <c r="U4493" s="8"/>
      <c r="V4493" s="8"/>
      <c r="W4493" s="8"/>
      <c r="X4493" s="8"/>
      <c r="Y4493" s="8"/>
      <c r="Z4493" s="8"/>
    </row>
    <row r="4494" spans="1:26" ht="15.75" customHeight="1">
      <c r="A4494" s="8"/>
      <c r="B4494" s="8"/>
      <c r="C4494" s="8"/>
      <c r="D4494" s="8"/>
      <c r="E4494" s="8"/>
      <c r="F4494" s="8"/>
      <c r="G4494" s="8"/>
      <c r="H4494" s="8"/>
      <c r="I4494" s="8"/>
      <c r="J4494" s="8"/>
      <c r="K4494" s="8"/>
      <c r="L4494" s="8"/>
      <c r="M4494" s="32"/>
      <c r="N4494" s="57" t="str">
        <f t="shared" si="17"/>
        <v/>
      </c>
      <c r="O4494" s="54">
        <f t="shared" ca="1" si="3"/>
        <v>91</v>
      </c>
      <c r="P4494" s="55">
        <f t="shared" ca="1" si="13"/>
        <v>-5.9170200011920821E+32</v>
      </c>
      <c r="Q4494" s="56">
        <f t="shared" ca="1" si="14"/>
        <v>2.8993398005841199E+34</v>
      </c>
      <c r="R4494" s="57">
        <f t="shared" ca="1" si="15"/>
        <v>1</v>
      </c>
      <c r="S4494" s="8"/>
      <c r="T4494" s="8"/>
      <c r="U4494" s="8"/>
      <c r="V4494" s="8"/>
      <c r="W4494" s="8"/>
      <c r="X4494" s="8"/>
      <c r="Y4494" s="8"/>
      <c r="Z4494" s="8"/>
    </row>
    <row r="4495" spans="1:26" ht="15.75" customHeight="1">
      <c r="A4495" s="8"/>
      <c r="B4495" s="8"/>
      <c r="C4495" s="8"/>
      <c r="D4495" s="8"/>
      <c r="E4495" s="8"/>
      <c r="F4495" s="8"/>
      <c r="G4495" s="8"/>
      <c r="H4495" s="8"/>
      <c r="I4495" s="8"/>
      <c r="J4495" s="8"/>
      <c r="K4495" s="8"/>
      <c r="L4495" s="8"/>
      <c r="M4495" s="32"/>
      <c r="N4495" s="57" t="str">
        <f t="shared" si="17"/>
        <v/>
      </c>
      <c r="O4495" s="54">
        <f t="shared" ca="1" si="3"/>
        <v>81</v>
      </c>
      <c r="P4495" s="55">
        <f t="shared" ca="1" si="13"/>
        <v>-5.7986796011682402E+32</v>
      </c>
      <c r="Q4495" s="56">
        <f t="shared" ca="1" si="14"/>
        <v>2.8413530045724374E+34</v>
      </c>
      <c r="R4495" s="57">
        <f t="shared" ca="1" si="15"/>
        <v>2</v>
      </c>
      <c r="S4495" s="8"/>
      <c r="T4495" s="8"/>
      <c r="U4495" s="8"/>
      <c r="V4495" s="8"/>
      <c r="W4495" s="8"/>
      <c r="X4495" s="8"/>
      <c r="Y4495" s="8"/>
      <c r="Z4495" s="8"/>
    </row>
    <row r="4496" spans="1:26" ht="15.75" customHeight="1">
      <c r="A4496" s="8"/>
      <c r="B4496" s="8"/>
      <c r="C4496" s="8"/>
      <c r="D4496" s="8"/>
      <c r="E4496" s="8"/>
      <c r="F4496" s="8"/>
      <c r="G4496" s="8"/>
      <c r="H4496" s="8"/>
      <c r="I4496" s="8"/>
      <c r="J4496" s="8"/>
      <c r="K4496" s="8"/>
      <c r="L4496" s="8"/>
      <c r="M4496" s="32"/>
      <c r="N4496" s="57" t="str">
        <f t="shared" si="17"/>
        <v/>
      </c>
      <c r="O4496" s="54">
        <f t="shared" ca="1" si="3"/>
        <v>77</v>
      </c>
      <c r="P4496" s="55">
        <f t="shared" ca="1" si="13"/>
        <v>-5.6827060091448746E+32</v>
      </c>
      <c r="Q4496" s="56">
        <f t="shared" ca="1" si="14"/>
        <v>2.7845259444809887E+34</v>
      </c>
      <c r="R4496" s="57">
        <f t="shared" ca="1" si="15"/>
        <v>3</v>
      </c>
      <c r="S4496" s="8"/>
      <c r="T4496" s="8"/>
      <c r="U4496" s="8"/>
      <c r="V4496" s="8"/>
      <c r="W4496" s="8"/>
      <c r="X4496" s="8"/>
      <c r="Y4496" s="8"/>
      <c r="Z4496" s="8"/>
    </row>
    <row r="4497" spans="1:26" ht="15.75" customHeight="1">
      <c r="A4497" s="8"/>
      <c r="B4497" s="8"/>
      <c r="C4497" s="8"/>
      <c r="D4497" s="8"/>
      <c r="E4497" s="8"/>
      <c r="F4497" s="8"/>
      <c r="G4497" s="8"/>
      <c r="H4497" s="8"/>
      <c r="I4497" s="8"/>
      <c r="J4497" s="8"/>
      <c r="K4497" s="8"/>
      <c r="L4497" s="8"/>
      <c r="M4497" s="32"/>
      <c r="N4497" s="57" t="str">
        <f t="shared" si="17"/>
        <v/>
      </c>
      <c r="O4497" s="54">
        <f t="shared" ca="1" si="3"/>
        <v>61</v>
      </c>
      <c r="P4497" s="55">
        <f t="shared" ca="1" si="13"/>
        <v>-5.5690518889619774E+32</v>
      </c>
      <c r="Q4497" s="56">
        <f t="shared" ca="1" si="14"/>
        <v>2.7288354255913687E+34</v>
      </c>
      <c r="R4497" s="57">
        <f t="shared" ca="1" si="15"/>
        <v>4</v>
      </c>
      <c r="S4497" s="8"/>
      <c r="T4497" s="8"/>
      <c r="U4497" s="8"/>
      <c r="V4497" s="8"/>
      <c r="W4497" s="8"/>
      <c r="X4497" s="8"/>
      <c r="Y4497" s="8"/>
      <c r="Z4497" s="8"/>
    </row>
    <row r="4498" spans="1:26" ht="15.75" customHeight="1">
      <c r="A4498" s="8"/>
      <c r="B4498" s="8"/>
      <c r="C4498" s="8"/>
      <c r="D4498" s="8"/>
      <c r="E4498" s="8"/>
      <c r="F4498" s="8"/>
      <c r="G4498" s="8"/>
      <c r="H4498" s="8"/>
      <c r="I4498" s="8"/>
      <c r="J4498" s="8"/>
      <c r="K4498" s="8"/>
      <c r="L4498" s="8"/>
      <c r="M4498" s="32"/>
      <c r="N4498" s="57" t="str">
        <f t="shared" si="17"/>
        <v/>
      </c>
      <c r="O4498" s="54">
        <f t="shared" ca="1" si="3"/>
        <v>32</v>
      </c>
      <c r="P4498" s="55">
        <f t="shared" ca="1" si="13"/>
        <v>1.0915341702365475E+33</v>
      </c>
      <c r="Q4498" s="56">
        <f t="shared" ca="1" si="14"/>
        <v>2.8379888426150232E+34</v>
      </c>
      <c r="R4498" s="57">
        <f t="shared" ca="1" si="15"/>
        <v>0</v>
      </c>
      <c r="S4498" s="8"/>
      <c r="T4498" s="8"/>
      <c r="U4498" s="8"/>
      <c r="V4498" s="8"/>
      <c r="W4498" s="8"/>
      <c r="X4498" s="8"/>
      <c r="Y4498" s="8"/>
      <c r="Z4498" s="8"/>
    </row>
    <row r="4499" spans="1:26" ht="15.75" customHeight="1">
      <c r="A4499" s="8"/>
      <c r="B4499" s="8"/>
      <c r="C4499" s="8"/>
      <c r="D4499" s="8"/>
      <c r="E4499" s="8"/>
      <c r="F4499" s="8"/>
      <c r="G4499" s="8"/>
      <c r="H4499" s="8"/>
      <c r="I4499" s="8"/>
      <c r="J4499" s="8"/>
      <c r="K4499" s="8"/>
      <c r="L4499" s="8"/>
      <c r="M4499" s="32"/>
      <c r="N4499" s="57" t="str">
        <f t="shared" si="17"/>
        <v/>
      </c>
      <c r="O4499" s="54">
        <f t="shared" ca="1" si="3"/>
        <v>71</v>
      </c>
      <c r="P4499" s="55">
        <f t="shared" ca="1" si="13"/>
        <v>-5.6759776852300464E+32</v>
      </c>
      <c r="Q4499" s="56">
        <f t="shared" ca="1" si="14"/>
        <v>2.7812290657627229E+34</v>
      </c>
      <c r="R4499" s="57">
        <f t="shared" ca="1" si="15"/>
        <v>1</v>
      </c>
      <c r="S4499" s="8"/>
      <c r="T4499" s="8"/>
      <c r="U4499" s="8"/>
      <c r="V4499" s="8"/>
      <c r="W4499" s="8"/>
      <c r="X4499" s="8"/>
      <c r="Y4499" s="8"/>
      <c r="Z4499" s="8"/>
    </row>
    <row r="4500" spans="1:26" ht="15.75" customHeight="1">
      <c r="A4500" s="8"/>
      <c r="B4500" s="8"/>
      <c r="C4500" s="8"/>
      <c r="D4500" s="8"/>
      <c r="E4500" s="8"/>
      <c r="F4500" s="8"/>
      <c r="G4500" s="8"/>
      <c r="H4500" s="8"/>
      <c r="I4500" s="8"/>
      <c r="J4500" s="8"/>
      <c r="K4500" s="8"/>
      <c r="L4500" s="8"/>
      <c r="M4500" s="32"/>
      <c r="N4500" s="57" t="str">
        <f t="shared" si="17"/>
        <v/>
      </c>
      <c r="O4500" s="54">
        <f t="shared" ca="1" si="3"/>
        <v>1</v>
      </c>
      <c r="P4500" s="55">
        <f t="shared" ca="1" si="13"/>
        <v>1.1124916263050892E+33</v>
      </c>
      <c r="Q4500" s="56">
        <f t="shared" ca="1" si="14"/>
        <v>2.8924782283932318E+34</v>
      </c>
      <c r="R4500" s="57">
        <f t="shared" ca="1" si="15"/>
        <v>0</v>
      </c>
      <c r="S4500" s="8"/>
      <c r="T4500" s="8"/>
      <c r="U4500" s="8"/>
      <c r="V4500" s="8"/>
      <c r="W4500" s="8"/>
      <c r="X4500" s="8"/>
      <c r="Y4500" s="8"/>
      <c r="Z4500" s="8"/>
    </row>
    <row r="4501" spans="1:26" ht="15.75" customHeight="1">
      <c r="A4501" s="8"/>
      <c r="B4501" s="8"/>
      <c r="C4501" s="8"/>
      <c r="D4501" s="8"/>
      <c r="E4501" s="8"/>
      <c r="F4501" s="8"/>
      <c r="G4501" s="8"/>
      <c r="H4501" s="8"/>
      <c r="I4501" s="8"/>
      <c r="J4501" s="8"/>
      <c r="K4501" s="8"/>
      <c r="L4501" s="8"/>
      <c r="M4501" s="32"/>
      <c r="N4501" s="57" t="str">
        <f t="shared" si="17"/>
        <v/>
      </c>
      <c r="O4501" s="54">
        <f t="shared" ca="1" si="3"/>
        <v>63</v>
      </c>
      <c r="P4501" s="55">
        <f t="shared" ca="1" si="13"/>
        <v>-5.784956456786464E+32</v>
      </c>
      <c r="Q4501" s="56">
        <f t="shared" ca="1" si="14"/>
        <v>2.834628663825367E+34</v>
      </c>
      <c r="R4501" s="57">
        <f t="shared" ca="1" si="15"/>
        <v>1</v>
      </c>
      <c r="S4501" s="8"/>
      <c r="T4501" s="8"/>
      <c r="U4501" s="8"/>
      <c r="V4501" s="8"/>
      <c r="W4501" s="8"/>
      <c r="X4501" s="8"/>
      <c r="Y4501" s="8"/>
      <c r="Z4501" s="8"/>
    </row>
    <row r="4502" spans="1:26" ht="15.75" customHeight="1">
      <c r="A4502" s="8"/>
      <c r="B4502" s="8"/>
      <c r="C4502" s="8"/>
      <c r="D4502" s="8"/>
      <c r="E4502" s="8"/>
      <c r="F4502" s="8"/>
      <c r="G4502" s="8"/>
      <c r="H4502" s="8"/>
      <c r="I4502" s="8"/>
      <c r="J4502" s="8"/>
      <c r="K4502" s="8"/>
      <c r="L4502" s="8"/>
      <c r="M4502" s="32"/>
      <c r="N4502" s="57" t="str">
        <f t="shared" si="17"/>
        <v/>
      </c>
      <c r="O4502" s="54">
        <f t="shared" ca="1" si="3"/>
        <v>83</v>
      </c>
      <c r="P4502" s="55">
        <f t="shared" ca="1" si="13"/>
        <v>-5.6692573276507343E+32</v>
      </c>
      <c r="Q4502" s="56">
        <f t="shared" ca="1" si="14"/>
        <v>2.7779360905488596E+34</v>
      </c>
      <c r="R4502" s="57">
        <f t="shared" ca="1" si="15"/>
        <v>2</v>
      </c>
      <c r="S4502" s="8"/>
      <c r="T4502" s="8"/>
      <c r="U4502" s="8"/>
      <c r="V4502" s="8"/>
      <c r="W4502" s="8"/>
      <c r="X4502" s="8"/>
      <c r="Y4502" s="8"/>
      <c r="Z4502" s="8"/>
    </row>
    <row r="4503" spans="1:26" ht="15.75" customHeight="1">
      <c r="A4503" s="8"/>
      <c r="B4503" s="8"/>
      <c r="C4503" s="8"/>
      <c r="D4503" s="8"/>
      <c r="E4503" s="8"/>
      <c r="F4503" s="8"/>
      <c r="G4503" s="8"/>
      <c r="H4503" s="8"/>
      <c r="I4503" s="8"/>
      <c r="J4503" s="8"/>
      <c r="K4503" s="8"/>
      <c r="L4503" s="8"/>
      <c r="M4503" s="32"/>
      <c r="N4503" s="57" t="str">
        <f t="shared" si="17"/>
        <v/>
      </c>
      <c r="O4503" s="54">
        <f t="shared" ca="1" si="3"/>
        <v>93</v>
      </c>
      <c r="P4503" s="55">
        <f t="shared" ca="1" si="13"/>
        <v>-5.5558721810977191E+32</v>
      </c>
      <c r="Q4503" s="56">
        <f t="shared" ca="1" si="14"/>
        <v>2.7223773687378821E+34</v>
      </c>
      <c r="R4503" s="57">
        <f t="shared" ca="1" si="15"/>
        <v>3</v>
      </c>
      <c r="S4503" s="8"/>
      <c r="T4503" s="8"/>
      <c r="U4503" s="8"/>
      <c r="V4503" s="8"/>
      <c r="W4503" s="8"/>
      <c r="X4503" s="8"/>
      <c r="Y4503" s="8"/>
      <c r="Z4503" s="8"/>
    </row>
    <row r="4504" spans="1:26" ht="15.75" customHeight="1">
      <c r="A4504" s="8"/>
      <c r="B4504" s="8"/>
      <c r="C4504" s="8"/>
      <c r="D4504" s="8"/>
      <c r="E4504" s="8"/>
      <c r="F4504" s="8"/>
      <c r="G4504" s="8"/>
      <c r="H4504" s="8"/>
      <c r="I4504" s="8"/>
      <c r="J4504" s="8"/>
      <c r="K4504" s="8"/>
      <c r="L4504" s="8"/>
      <c r="M4504" s="32"/>
      <c r="N4504" s="57" t="str">
        <f t="shared" si="17"/>
        <v/>
      </c>
      <c r="O4504" s="54">
        <f t="shared" ca="1" si="3"/>
        <v>65</v>
      </c>
      <c r="P4504" s="55">
        <f t="shared" ca="1" si="13"/>
        <v>-5.4447547374757647E+32</v>
      </c>
      <c r="Q4504" s="56">
        <f t="shared" ca="1" si="14"/>
        <v>2.6679298213631246E+34</v>
      </c>
      <c r="R4504" s="57">
        <f t="shared" ca="1" si="15"/>
        <v>4</v>
      </c>
      <c r="S4504" s="8"/>
      <c r="T4504" s="8"/>
      <c r="U4504" s="8"/>
      <c r="V4504" s="8"/>
      <c r="W4504" s="8"/>
      <c r="X4504" s="8"/>
      <c r="Y4504" s="8"/>
      <c r="Z4504" s="8"/>
    </row>
    <row r="4505" spans="1:26" ht="15.75" customHeight="1">
      <c r="A4505" s="8"/>
      <c r="B4505" s="8"/>
      <c r="C4505" s="8"/>
      <c r="D4505" s="8"/>
      <c r="E4505" s="8"/>
      <c r="F4505" s="8"/>
      <c r="G4505" s="8"/>
      <c r="H4505" s="8"/>
      <c r="I4505" s="8"/>
      <c r="J4505" s="8"/>
      <c r="K4505" s="8"/>
      <c r="L4505" s="8"/>
      <c r="M4505" s="32"/>
      <c r="N4505" s="57" t="str">
        <f t="shared" si="17"/>
        <v/>
      </c>
      <c r="O4505" s="54">
        <f t="shared" ca="1" si="3"/>
        <v>95</v>
      </c>
      <c r="P4505" s="55">
        <f t="shared" ca="1" si="13"/>
        <v>-5.3358596427262496E+32</v>
      </c>
      <c r="Q4505" s="56">
        <f t="shared" ca="1" si="14"/>
        <v>2.6145712249358619E+34</v>
      </c>
      <c r="R4505" s="57">
        <f t="shared" ca="1" si="15"/>
        <v>5</v>
      </c>
      <c r="S4505" s="8"/>
      <c r="T4505" s="8"/>
      <c r="U4505" s="8"/>
      <c r="V4505" s="8"/>
      <c r="W4505" s="8"/>
      <c r="X4505" s="8"/>
      <c r="Y4505" s="8"/>
      <c r="Z4505" s="8"/>
    </row>
    <row r="4506" spans="1:26" ht="15.75" customHeight="1">
      <c r="A4506" s="8"/>
      <c r="B4506" s="8"/>
      <c r="C4506" s="8"/>
      <c r="D4506" s="8"/>
      <c r="E4506" s="8"/>
      <c r="F4506" s="8"/>
      <c r="G4506" s="8"/>
      <c r="H4506" s="8"/>
      <c r="I4506" s="8"/>
      <c r="J4506" s="8"/>
      <c r="K4506" s="8"/>
      <c r="L4506" s="8"/>
      <c r="M4506" s="32"/>
      <c r="N4506" s="57" t="str">
        <f t="shared" si="17"/>
        <v/>
      </c>
      <c r="O4506" s="54">
        <f t="shared" ca="1" si="3"/>
        <v>64</v>
      </c>
      <c r="P4506" s="55">
        <f t="shared" ca="1" si="13"/>
        <v>-5.229142449871724E+32</v>
      </c>
      <c r="Q4506" s="56">
        <f t="shared" ca="1" si="14"/>
        <v>2.5622798004371447E+34</v>
      </c>
      <c r="R4506" s="57">
        <f t="shared" ca="1" si="15"/>
        <v>6</v>
      </c>
      <c r="S4506" s="8"/>
      <c r="T4506" s="8"/>
      <c r="U4506" s="8"/>
      <c r="V4506" s="8"/>
      <c r="W4506" s="8"/>
      <c r="X4506" s="8"/>
      <c r="Y4506" s="8"/>
      <c r="Z4506" s="8"/>
    </row>
    <row r="4507" spans="1:26" ht="15.75" customHeight="1">
      <c r="A4507" s="8"/>
      <c r="B4507" s="8"/>
      <c r="C4507" s="8"/>
      <c r="D4507" s="8"/>
      <c r="E4507" s="8"/>
      <c r="F4507" s="8"/>
      <c r="G4507" s="8"/>
      <c r="H4507" s="8"/>
      <c r="I4507" s="8"/>
      <c r="J4507" s="8"/>
      <c r="K4507" s="8"/>
      <c r="L4507" s="8"/>
      <c r="M4507" s="32"/>
      <c r="N4507" s="57" t="str">
        <f t="shared" si="17"/>
        <v/>
      </c>
      <c r="O4507" s="54">
        <f t="shared" ca="1" si="3"/>
        <v>46</v>
      </c>
      <c r="P4507" s="55">
        <f t="shared" ca="1" si="13"/>
        <v>1.0249119201748578E+33</v>
      </c>
      <c r="Q4507" s="56">
        <f t="shared" ca="1" si="14"/>
        <v>2.6647709924546304E+34</v>
      </c>
      <c r="R4507" s="57">
        <f t="shared" ca="1" si="15"/>
        <v>0</v>
      </c>
      <c r="S4507" s="8"/>
      <c r="T4507" s="8"/>
      <c r="U4507" s="8"/>
      <c r="V4507" s="8"/>
      <c r="W4507" s="8"/>
      <c r="X4507" s="8"/>
      <c r="Y4507" s="8"/>
      <c r="Z4507" s="8"/>
    </row>
    <row r="4508" spans="1:26" ht="15.75" customHeight="1">
      <c r="A4508" s="8"/>
      <c r="B4508" s="8"/>
      <c r="C4508" s="8"/>
      <c r="D4508" s="8"/>
      <c r="E4508" s="8"/>
      <c r="F4508" s="8"/>
      <c r="G4508" s="8"/>
      <c r="H4508" s="8"/>
      <c r="I4508" s="8"/>
      <c r="J4508" s="8"/>
      <c r="K4508" s="8"/>
      <c r="L4508" s="8"/>
      <c r="M4508" s="32"/>
      <c r="N4508" s="57" t="str">
        <f t="shared" si="17"/>
        <v/>
      </c>
      <c r="O4508" s="54">
        <f t="shared" ca="1" si="3"/>
        <v>36</v>
      </c>
      <c r="P4508" s="55">
        <f t="shared" ca="1" si="13"/>
        <v>1.0659083969818522E+33</v>
      </c>
      <c r="Q4508" s="56">
        <f t="shared" ca="1" si="14"/>
        <v>2.7713618321528155E+34</v>
      </c>
      <c r="R4508" s="57">
        <f t="shared" ca="1" si="15"/>
        <v>0</v>
      </c>
      <c r="S4508" s="8"/>
      <c r="T4508" s="8"/>
      <c r="U4508" s="8"/>
      <c r="V4508" s="8"/>
      <c r="W4508" s="8"/>
      <c r="X4508" s="8"/>
      <c r="Y4508" s="8"/>
      <c r="Z4508" s="8"/>
    </row>
    <row r="4509" spans="1:26" ht="15.75" customHeight="1">
      <c r="A4509" s="8"/>
      <c r="B4509" s="8"/>
      <c r="C4509" s="8"/>
      <c r="D4509" s="8"/>
      <c r="E4509" s="8"/>
      <c r="F4509" s="8"/>
      <c r="G4509" s="8"/>
      <c r="H4509" s="8"/>
      <c r="I4509" s="8"/>
      <c r="J4509" s="8"/>
      <c r="K4509" s="8"/>
      <c r="L4509" s="8"/>
      <c r="M4509" s="32"/>
      <c r="N4509" s="57" t="str">
        <f t="shared" si="17"/>
        <v/>
      </c>
      <c r="O4509" s="54">
        <f t="shared" ca="1" si="3"/>
        <v>47</v>
      </c>
      <c r="P4509" s="55">
        <f t="shared" ca="1" si="13"/>
        <v>1.1085447328611263E+33</v>
      </c>
      <c r="Q4509" s="56">
        <f t="shared" ca="1" si="14"/>
        <v>2.882216305438928E+34</v>
      </c>
      <c r="R4509" s="57">
        <f t="shared" ca="1" si="15"/>
        <v>0</v>
      </c>
      <c r="S4509" s="8"/>
      <c r="T4509" s="8"/>
      <c r="U4509" s="8"/>
      <c r="V4509" s="8"/>
      <c r="W4509" s="8"/>
      <c r="X4509" s="8"/>
      <c r="Y4509" s="8"/>
      <c r="Z4509" s="8"/>
    </row>
    <row r="4510" spans="1:26" ht="15.75" customHeight="1">
      <c r="A4510" s="8"/>
      <c r="B4510" s="8"/>
      <c r="C4510" s="8"/>
      <c r="D4510" s="8"/>
      <c r="E4510" s="8"/>
      <c r="F4510" s="8"/>
      <c r="G4510" s="8"/>
      <c r="H4510" s="8"/>
      <c r="I4510" s="8"/>
      <c r="J4510" s="8"/>
      <c r="K4510" s="8"/>
      <c r="L4510" s="8"/>
      <c r="M4510" s="32"/>
      <c r="N4510" s="57" t="str">
        <f t="shared" si="17"/>
        <v/>
      </c>
      <c r="O4510" s="54">
        <f t="shared" ca="1" si="3"/>
        <v>74</v>
      </c>
      <c r="P4510" s="55">
        <f t="shared" ca="1" si="13"/>
        <v>-5.7644326108778562E+32</v>
      </c>
      <c r="Q4510" s="56">
        <f t="shared" ca="1" si="14"/>
        <v>2.8245719793301496E+34</v>
      </c>
      <c r="R4510" s="57">
        <f t="shared" ca="1" si="15"/>
        <v>1</v>
      </c>
      <c r="S4510" s="8"/>
      <c r="T4510" s="8"/>
      <c r="U4510" s="8"/>
      <c r="V4510" s="8"/>
      <c r="W4510" s="8"/>
      <c r="X4510" s="8"/>
      <c r="Y4510" s="8"/>
      <c r="Z4510" s="8"/>
    </row>
    <row r="4511" spans="1:26" ht="15.75" customHeight="1">
      <c r="A4511" s="8"/>
      <c r="B4511" s="8"/>
      <c r="C4511" s="8"/>
      <c r="D4511" s="8"/>
      <c r="E4511" s="8"/>
      <c r="F4511" s="8"/>
      <c r="G4511" s="8"/>
      <c r="H4511" s="8"/>
      <c r="I4511" s="8"/>
      <c r="J4511" s="8"/>
      <c r="K4511" s="8"/>
      <c r="L4511" s="8"/>
      <c r="M4511" s="32"/>
      <c r="N4511" s="57" t="str">
        <f t="shared" si="17"/>
        <v/>
      </c>
      <c r="O4511" s="54">
        <f t="shared" ca="1" si="3"/>
        <v>26</v>
      </c>
      <c r="P4511" s="55">
        <f t="shared" ca="1" si="13"/>
        <v>1.1298287917320599E+33</v>
      </c>
      <c r="Q4511" s="56">
        <f t="shared" ca="1" si="14"/>
        <v>2.9375548585033554E+34</v>
      </c>
      <c r="R4511" s="57">
        <f t="shared" ca="1" si="15"/>
        <v>0</v>
      </c>
      <c r="S4511" s="8"/>
      <c r="T4511" s="8"/>
      <c r="U4511" s="8"/>
      <c r="V4511" s="8"/>
      <c r="W4511" s="8"/>
      <c r="X4511" s="8"/>
      <c r="Y4511" s="8"/>
      <c r="Z4511" s="8"/>
    </row>
    <row r="4512" spans="1:26" ht="15.75" customHeight="1">
      <c r="A4512" s="8"/>
      <c r="B4512" s="8"/>
      <c r="C4512" s="8"/>
      <c r="D4512" s="8"/>
      <c r="E4512" s="8"/>
      <c r="F4512" s="8"/>
      <c r="G4512" s="8"/>
      <c r="H4512" s="8"/>
      <c r="I4512" s="8"/>
      <c r="J4512" s="8"/>
      <c r="K4512" s="8"/>
      <c r="L4512" s="8"/>
      <c r="M4512" s="32"/>
      <c r="N4512" s="57" t="str">
        <f t="shared" si="17"/>
        <v/>
      </c>
      <c r="O4512" s="54">
        <f t="shared" ca="1" si="3"/>
        <v>76</v>
      </c>
      <c r="P4512" s="55">
        <f t="shared" ca="1" si="13"/>
        <v>-5.8751097170067112E+32</v>
      </c>
      <c r="Q4512" s="56">
        <f t="shared" ca="1" si="14"/>
        <v>2.8788037613332885E+34</v>
      </c>
      <c r="R4512" s="57">
        <f t="shared" ca="1" si="15"/>
        <v>1</v>
      </c>
      <c r="S4512" s="8"/>
      <c r="T4512" s="8"/>
      <c r="U4512" s="8"/>
      <c r="V4512" s="8"/>
      <c r="W4512" s="8"/>
      <c r="X4512" s="8"/>
      <c r="Y4512" s="8"/>
      <c r="Z4512" s="8"/>
    </row>
    <row r="4513" spans="1:26" ht="15.75" customHeight="1">
      <c r="A4513" s="8"/>
      <c r="B4513" s="8"/>
      <c r="C4513" s="8"/>
      <c r="D4513" s="8"/>
      <c r="E4513" s="8"/>
      <c r="F4513" s="8"/>
      <c r="G4513" s="8"/>
      <c r="H4513" s="8"/>
      <c r="I4513" s="8"/>
      <c r="J4513" s="8"/>
      <c r="K4513" s="8"/>
      <c r="L4513" s="8"/>
      <c r="M4513" s="32"/>
      <c r="N4513" s="57" t="str">
        <f t="shared" si="17"/>
        <v/>
      </c>
      <c r="O4513" s="54">
        <f t="shared" ca="1" si="3"/>
        <v>31</v>
      </c>
      <c r="P4513" s="55">
        <f t="shared" ca="1" si="13"/>
        <v>1.1515215045333154E+33</v>
      </c>
      <c r="Q4513" s="56">
        <f t="shared" ca="1" si="14"/>
        <v>2.9939559117866198E+34</v>
      </c>
      <c r="R4513" s="57">
        <f t="shared" ca="1" si="15"/>
        <v>0</v>
      </c>
      <c r="S4513" s="8"/>
      <c r="T4513" s="8"/>
      <c r="U4513" s="8"/>
      <c r="V4513" s="8"/>
      <c r="W4513" s="8"/>
      <c r="X4513" s="8"/>
      <c r="Y4513" s="8"/>
      <c r="Z4513" s="8"/>
    </row>
    <row r="4514" spans="1:26" ht="15.75" customHeight="1">
      <c r="A4514" s="8"/>
      <c r="B4514" s="8"/>
      <c r="C4514" s="8"/>
      <c r="D4514" s="8"/>
      <c r="E4514" s="8"/>
      <c r="F4514" s="8"/>
      <c r="G4514" s="8"/>
      <c r="H4514" s="8"/>
      <c r="I4514" s="8"/>
      <c r="J4514" s="8"/>
      <c r="K4514" s="8"/>
      <c r="L4514" s="8"/>
      <c r="M4514" s="32"/>
      <c r="N4514" s="57" t="str">
        <f t="shared" si="17"/>
        <v/>
      </c>
      <c r="O4514" s="54">
        <f t="shared" ca="1" si="3"/>
        <v>96</v>
      </c>
      <c r="P4514" s="55">
        <f t="shared" ca="1" si="13"/>
        <v>-5.98791182357324E+32</v>
      </c>
      <c r="Q4514" s="56">
        <f t="shared" ca="1" si="14"/>
        <v>2.9340767935508874E+34</v>
      </c>
      <c r="R4514" s="57">
        <f t="shared" ca="1" si="15"/>
        <v>1</v>
      </c>
      <c r="S4514" s="8"/>
      <c r="T4514" s="8"/>
      <c r="U4514" s="8"/>
      <c r="V4514" s="8"/>
      <c r="W4514" s="8"/>
      <c r="X4514" s="8"/>
      <c r="Y4514" s="8"/>
      <c r="Z4514" s="8"/>
    </row>
    <row r="4515" spans="1:26" ht="15.75" customHeight="1">
      <c r="A4515" s="8"/>
      <c r="B4515" s="8"/>
      <c r="C4515" s="8"/>
      <c r="D4515" s="8"/>
      <c r="E4515" s="8"/>
      <c r="F4515" s="8"/>
      <c r="G4515" s="8"/>
      <c r="H4515" s="8"/>
      <c r="I4515" s="8"/>
      <c r="J4515" s="8"/>
      <c r="K4515" s="8"/>
      <c r="L4515" s="8"/>
      <c r="M4515" s="32"/>
      <c r="N4515" s="57" t="str">
        <f t="shared" si="17"/>
        <v/>
      </c>
      <c r="O4515" s="54">
        <f t="shared" ca="1" si="3"/>
        <v>46</v>
      </c>
      <c r="P4515" s="55">
        <f t="shared" ca="1" si="13"/>
        <v>1.173630717420355E+33</v>
      </c>
      <c r="Q4515" s="56">
        <f t="shared" ca="1" si="14"/>
        <v>3.0514398652929229E+34</v>
      </c>
      <c r="R4515" s="57">
        <f t="shared" ca="1" si="15"/>
        <v>0</v>
      </c>
      <c r="S4515" s="8"/>
      <c r="T4515" s="8"/>
      <c r="U4515" s="8"/>
      <c r="V4515" s="8"/>
      <c r="W4515" s="8"/>
      <c r="X4515" s="8"/>
      <c r="Y4515" s="8"/>
      <c r="Z4515" s="8"/>
    </row>
    <row r="4516" spans="1:26" ht="15.75" customHeight="1">
      <c r="A4516" s="8"/>
      <c r="B4516" s="8"/>
      <c r="C4516" s="8"/>
      <c r="D4516" s="8"/>
      <c r="E4516" s="8"/>
      <c r="F4516" s="8"/>
      <c r="G4516" s="8"/>
      <c r="H4516" s="8"/>
      <c r="I4516" s="8"/>
      <c r="J4516" s="8"/>
      <c r="K4516" s="8"/>
      <c r="L4516" s="8"/>
      <c r="M4516" s="32"/>
      <c r="N4516" s="57" t="str">
        <f t="shared" si="17"/>
        <v/>
      </c>
      <c r="O4516" s="54">
        <f t="shared" ca="1" si="3"/>
        <v>36</v>
      </c>
      <c r="P4516" s="55">
        <f t="shared" ca="1" si="13"/>
        <v>1.2205759461171692E+33</v>
      </c>
      <c r="Q4516" s="56">
        <f t="shared" ca="1" si="14"/>
        <v>3.1734974599046398E+34</v>
      </c>
      <c r="R4516" s="57">
        <f t="shared" ca="1" si="15"/>
        <v>0</v>
      </c>
      <c r="S4516" s="8"/>
      <c r="T4516" s="8"/>
      <c r="U4516" s="8"/>
      <c r="V4516" s="8"/>
      <c r="W4516" s="8"/>
      <c r="X4516" s="8"/>
      <c r="Y4516" s="8"/>
      <c r="Z4516" s="8"/>
    </row>
    <row r="4517" spans="1:26" ht="15.75" customHeight="1">
      <c r="A4517" s="8"/>
      <c r="B4517" s="8"/>
      <c r="C4517" s="8"/>
      <c r="D4517" s="8"/>
      <c r="E4517" s="8"/>
      <c r="F4517" s="8"/>
      <c r="G4517" s="8"/>
      <c r="H4517" s="8"/>
      <c r="I4517" s="8"/>
      <c r="J4517" s="8"/>
      <c r="K4517" s="8"/>
      <c r="L4517" s="8"/>
      <c r="M4517" s="32"/>
      <c r="N4517" s="57" t="str">
        <f t="shared" si="17"/>
        <v/>
      </c>
      <c r="O4517" s="54">
        <f t="shared" ca="1" si="3"/>
        <v>64</v>
      </c>
      <c r="P4517" s="55">
        <f t="shared" ca="1" si="13"/>
        <v>-6.3469949198092799E+32</v>
      </c>
      <c r="Q4517" s="56">
        <f t="shared" ca="1" si="14"/>
        <v>3.1100275107065469E+34</v>
      </c>
      <c r="R4517" s="57">
        <f t="shared" ca="1" si="15"/>
        <v>1</v>
      </c>
      <c r="S4517" s="8"/>
      <c r="T4517" s="8"/>
      <c r="U4517" s="8"/>
      <c r="V4517" s="8"/>
      <c r="W4517" s="8"/>
      <c r="X4517" s="8"/>
      <c r="Y4517" s="8"/>
      <c r="Z4517" s="8"/>
    </row>
    <row r="4518" spans="1:26" ht="15.75" customHeight="1">
      <c r="A4518" s="8"/>
      <c r="B4518" s="8"/>
      <c r="C4518" s="8"/>
      <c r="D4518" s="8"/>
      <c r="E4518" s="8"/>
      <c r="F4518" s="8"/>
      <c r="G4518" s="8"/>
      <c r="H4518" s="8"/>
      <c r="I4518" s="8"/>
      <c r="J4518" s="8"/>
      <c r="K4518" s="8"/>
      <c r="L4518" s="8"/>
      <c r="M4518" s="32"/>
      <c r="N4518" s="57" t="str">
        <f t="shared" si="17"/>
        <v/>
      </c>
      <c r="O4518" s="54">
        <f t="shared" ca="1" si="3"/>
        <v>99</v>
      </c>
      <c r="P4518" s="55">
        <f t="shared" ca="1" si="13"/>
        <v>-6.2200550214130936E+32</v>
      </c>
      <c r="Q4518" s="56">
        <f t="shared" ca="1" si="14"/>
        <v>3.0478269604924159E+34</v>
      </c>
      <c r="R4518" s="57">
        <f t="shared" ca="1" si="15"/>
        <v>2</v>
      </c>
      <c r="S4518" s="8"/>
      <c r="T4518" s="8"/>
      <c r="U4518" s="8"/>
      <c r="V4518" s="8"/>
      <c r="W4518" s="8"/>
      <c r="X4518" s="8"/>
      <c r="Y4518" s="8"/>
      <c r="Z4518" s="8"/>
    </row>
    <row r="4519" spans="1:26" ht="15.75" customHeight="1">
      <c r="A4519" s="8"/>
      <c r="B4519" s="8"/>
      <c r="C4519" s="8"/>
      <c r="D4519" s="8"/>
      <c r="E4519" s="8"/>
      <c r="F4519" s="8"/>
      <c r="G4519" s="8"/>
      <c r="H4519" s="8"/>
      <c r="I4519" s="8"/>
      <c r="J4519" s="8"/>
      <c r="K4519" s="8"/>
      <c r="L4519" s="8"/>
      <c r="M4519" s="32"/>
      <c r="N4519" s="57" t="str">
        <f t="shared" si="17"/>
        <v/>
      </c>
      <c r="O4519" s="54">
        <f t="shared" ca="1" si="3"/>
        <v>83</v>
      </c>
      <c r="P4519" s="55">
        <f t="shared" ca="1" si="13"/>
        <v>-6.095653920984832E+32</v>
      </c>
      <c r="Q4519" s="56">
        <f t="shared" ca="1" si="14"/>
        <v>2.9868704212825675E+34</v>
      </c>
      <c r="R4519" s="57">
        <f t="shared" ca="1" si="15"/>
        <v>3</v>
      </c>
      <c r="S4519" s="8"/>
      <c r="T4519" s="8"/>
      <c r="U4519" s="8"/>
      <c r="V4519" s="8"/>
      <c r="W4519" s="8"/>
      <c r="X4519" s="8"/>
      <c r="Y4519" s="8"/>
      <c r="Z4519" s="8"/>
    </row>
    <row r="4520" spans="1:26" ht="15.75" customHeight="1">
      <c r="A4520" s="8"/>
      <c r="B4520" s="8"/>
      <c r="C4520" s="8"/>
      <c r="D4520" s="8"/>
      <c r="E4520" s="8"/>
      <c r="F4520" s="8"/>
      <c r="G4520" s="8"/>
      <c r="H4520" s="8"/>
      <c r="I4520" s="8"/>
      <c r="J4520" s="8"/>
      <c r="K4520" s="8"/>
      <c r="L4520" s="8"/>
      <c r="M4520" s="32"/>
      <c r="N4520" s="57" t="str">
        <f t="shared" si="17"/>
        <v/>
      </c>
      <c r="O4520" s="54">
        <f t="shared" ca="1" si="3"/>
        <v>20</v>
      </c>
      <c r="P4520" s="55">
        <f t="shared" ca="1" si="13"/>
        <v>1.194748168513027E+33</v>
      </c>
      <c r="Q4520" s="56">
        <f t="shared" ca="1" si="14"/>
        <v>3.10634523813387E+34</v>
      </c>
      <c r="R4520" s="57">
        <f t="shared" ca="1" si="15"/>
        <v>0</v>
      </c>
      <c r="S4520" s="8"/>
      <c r="T4520" s="8"/>
      <c r="U4520" s="8"/>
      <c r="V4520" s="8"/>
      <c r="W4520" s="8"/>
      <c r="X4520" s="8"/>
      <c r="Y4520" s="8"/>
      <c r="Z4520" s="8"/>
    </row>
    <row r="4521" spans="1:26" ht="15.75" customHeight="1">
      <c r="A4521" s="8"/>
      <c r="B4521" s="8"/>
      <c r="C4521" s="8"/>
      <c r="D4521" s="8"/>
      <c r="E4521" s="8"/>
      <c r="F4521" s="8"/>
      <c r="G4521" s="8"/>
      <c r="H4521" s="8"/>
      <c r="I4521" s="8"/>
      <c r="J4521" s="8"/>
      <c r="K4521" s="8"/>
      <c r="L4521" s="8"/>
      <c r="M4521" s="32"/>
      <c r="N4521" s="57" t="str">
        <f t="shared" si="17"/>
        <v/>
      </c>
      <c r="O4521" s="54">
        <f t="shared" ca="1" si="3"/>
        <v>17</v>
      </c>
      <c r="P4521" s="55">
        <f t="shared" ca="1" si="13"/>
        <v>1.2425380952535481E+33</v>
      </c>
      <c r="Q4521" s="56">
        <f t="shared" ca="1" si="14"/>
        <v>3.2305990476592246E+34</v>
      </c>
      <c r="R4521" s="57">
        <f t="shared" ca="1" si="15"/>
        <v>0</v>
      </c>
      <c r="S4521" s="8"/>
      <c r="T4521" s="8"/>
      <c r="U4521" s="8"/>
      <c r="V4521" s="8"/>
      <c r="W4521" s="8"/>
      <c r="X4521" s="8"/>
      <c r="Y4521" s="8"/>
      <c r="Z4521" s="8"/>
    </row>
    <row r="4522" spans="1:26" ht="15.75" customHeight="1">
      <c r="A4522" s="8"/>
      <c r="B4522" s="8"/>
      <c r="C4522" s="8"/>
      <c r="D4522" s="8"/>
      <c r="E4522" s="8"/>
      <c r="F4522" s="8"/>
      <c r="G4522" s="8"/>
      <c r="H4522" s="8"/>
      <c r="I4522" s="8"/>
      <c r="J4522" s="8"/>
      <c r="K4522" s="8"/>
      <c r="L4522" s="8"/>
      <c r="M4522" s="32"/>
      <c r="N4522" s="57" t="str">
        <f t="shared" si="17"/>
        <v/>
      </c>
      <c r="O4522" s="54">
        <f t="shared" ca="1" si="3"/>
        <v>6</v>
      </c>
      <c r="P4522" s="55">
        <f t="shared" ca="1" si="13"/>
        <v>1.2922396190636899E+33</v>
      </c>
      <c r="Q4522" s="56">
        <f t="shared" ca="1" si="14"/>
        <v>3.3598230095655938E+34</v>
      </c>
      <c r="R4522" s="57">
        <f t="shared" ca="1" si="15"/>
        <v>0</v>
      </c>
      <c r="S4522" s="8"/>
      <c r="T4522" s="8"/>
      <c r="U4522" s="8"/>
      <c r="V4522" s="8"/>
      <c r="W4522" s="8"/>
      <c r="X4522" s="8"/>
      <c r="Y4522" s="8"/>
      <c r="Z4522" s="8"/>
    </row>
    <row r="4523" spans="1:26" ht="15.75" customHeight="1">
      <c r="A4523" s="8"/>
      <c r="B4523" s="8"/>
      <c r="C4523" s="8"/>
      <c r="D4523" s="8"/>
      <c r="E4523" s="8"/>
      <c r="F4523" s="8"/>
      <c r="G4523" s="8"/>
      <c r="H4523" s="8"/>
      <c r="I4523" s="8"/>
      <c r="J4523" s="8"/>
      <c r="K4523" s="8"/>
      <c r="L4523" s="8"/>
      <c r="M4523" s="32"/>
      <c r="N4523" s="57" t="str">
        <f t="shared" si="17"/>
        <v/>
      </c>
      <c r="O4523" s="54">
        <f t="shared" ca="1" si="3"/>
        <v>33</v>
      </c>
      <c r="P4523" s="55">
        <f t="shared" ca="1" si="13"/>
        <v>1.3439292038262374E+33</v>
      </c>
      <c r="Q4523" s="56">
        <f t="shared" ca="1" si="14"/>
        <v>3.4942159299482174E+34</v>
      </c>
      <c r="R4523" s="57">
        <f t="shared" ca="1" si="15"/>
        <v>0</v>
      </c>
      <c r="S4523" s="8"/>
      <c r="T4523" s="8"/>
      <c r="U4523" s="8"/>
      <c r="V4523" s="8"/>
      <c r="W4523" s="8"/>
      <c r="X4523" s="8"/>
      <c r="Y4523" s="8"/>
      <c r="Z4523" s="8"/>
    </row>
    <row r="4524" spans="1:26" ht="15.75" customHeight="1">
      <c r="A4524" s="8"/>
      <c r="B4524" s="8"/>
      <c r="C4524" s="8"/>
      <c r="D4524" s="8"/>
      <c r="E4524" s="8"/>
      <c r="F4524" s="8"/>
      <c r="G4524" s="8"/>
      <c r="H4524" s="8"/>
      <c r="I4524" s="8"/>
      <c r="J4524" s="8"/>
      <c r="K4524" s="8"/>
      <c r="L4524" s="8"/>
      <c r="M4524" s="32"/>
      <c r="N4524" s="57" t="str">
        <f t="shared" si="17"/>
        <v/>
      </c>
      <c r="O4524" s="54">
        <f t="shared" ca="1" si="3"/>
        <v>56</v>
      </c>
      <c r="P4524" s="55">
        <f t="shared" ca="1" si="13"/>
        <v>1.3976863719792871E+33</v>
      </c>
      <c r="Q4524" s="56">
        <f t="shared" ca="1" si="14"/>
        <v>3.633984567146146E+34</v>
      </c>
      <c r="R4524" s="57">
        <f t="shared" ca="1" si="15"/>
        <v>0</v>
      </c>
      <c r="S4524" s="8"/>
      <c r="T4524" s="8"/>
      <c r="U4524" s="8"/>
      <c r="V4524" s="8"/>
      <c r="W4524" s="8"/>
      <c r="X4524" s="8"/>
      <c r="Y4524" s="8"/>
      <c r="Z4524" s="8"/>
    </row>
    <row r="4525" spans="1:26" ht="15.75" customHeight="1">
      <c r="A4525" s="8"/>
      <c r="B4525" s="8"/>
      <c r="C4525" s="8"/>
      <c r="D4525" s="8"/>
      <c r="E4525" s="8"/>
      <c r="F4525" s="8"/>
      <c r="G4525" s="8"/>
      <c r="H4525" s="8"/>
      <c r="I4525" s="8"/>
      <c r="J4525" s="8"/>
      <c r="K4525" s="8"/>
      <c r="L4525" s="8"/>
      <c r="M4525" s="32"/>
      <c r="N4525" s="57" t="str">
        <f t="shared" si="17"/>
        <v/>
      </c>
      <c r="O4525" s="54">
        <f t="shared" ca="1" si="3"/>
        <v>99</v>
      </c>
      <c r="P4525" s="55">
        <f t="shared" ca="1" si="13"/>
        <v>-7.2679691342922919E+32</v>
      </c>
      <c r="Q4525" s="56">
        <f t="shared" ca="1" si="14"/>
        <v>3.5613048758032231E+34</v>
      </c>
      <c r="R4525" s="57">
        <f t="shared" ca="1" si="15"/>
        <v>1</v>
      </c>
      <c r="S4525" s="8"/>
      <c r="T4525" s="8"/>
      <c r="U4525" s="8"/>
      <c r="V4525" s="8"/>
      <c r="W4525" s="8"/>
      <c r="X4525" s="8"/>
      <c r="Y4525" s="8"/>
      <c r="Z4525" s="8"/>
    </row>
    <row r="4526" spans="1:26" ht="15.75" customHeight="1">
      <c r="A4526" s="8"/>
      <c r="B4526" s="8"/>
      <c r="C4526" s="8"/>
      <c r="D4526" s="8"/>
      <c r="E4526" s="8"/>
      <c r="F4526" s="8"/>
      <c r="G4526" s="8"/>
      <c r="H4526" s="8"/>
      <c r="I4526" s="8"/>
      <c r="J4526" s="8"/>
      <c r="K4526" s="8"/>
      <c r="L4526" s="8"/>
      <c r="M4526" s="32"/>
      <c r="N4526" s="57" t="str">
        <f t="shared" si="17"/>
        <v/>
      </c>
      <c r="O4526" s="54">
        <f t="shared" ca="1" si="3"/>
        <v>31</v>
      </c>
      <c r="P4526" s="55">
        <f t="shared" ca="1" si="13"/>
        <v>1.4245219503212893E+33</v>
      </c>
      <c r="Q4526" s="56">
        <f t="shared" ca="1" si="14"/>
        <v>3.703757070835352E+34</v>
      </c>
      <c r="R4526" s="57">
        <f t="shared" ca="1" si="15"/>
        <v>0</v>
      </c>
      <c r="S4526" s="8"/>
      <c r="T4526" s="8"/>
      <c r="U4526" s="8"/>
      <c r="V4526" s="8"/>
      <c r="W4526" s="8"/>
      <c r="X4526" s="8"/>
      <c r="Y4526" s="8"/>
      <c r="Z4526" s="8"/>
    </row>
    <row r="4527" spans="1:26" ht="15.75" customHeight="1">
      <c r="A4527" s="8"/>
      <c r="B4527" s="8"/>
      <c r="C4527" s="8"/>
      <c r="D4527" s="8"/>
      <c r="E4527" s="8"/>
      <c r="F4527" s="8"/>
      <c r="G4527" s="8"/>
      <c r="H4527" s="8"/>
      <c r="I4527" s="8"/>
      <c r="J4527" s="8"/>
      <c r="K4527" s="8"/>
      <c r="L4527" s="8"/>
      <c r="M4527" s="32"/>
      <c r="N4527" s="57" t="str">
        <f t="shared" si="17"/>
        <v/>
      </c>
      <c r="O4527" s="54">
        <f t="shared" ca="1" si="3"/>
        <v>89</v>
      </c>
      <c r="P4527" s="55">
        <f t="shared" ca="1" si="13"/>
        <v>-7.4075141416707035E+32</v>
      </c>
      <c r="Q4527" s="56">
        <f t="shared" ca="1" si="14"/>
        <v>3.6296819294186452E+34</v>
      </c>
      <c r="R4527" s="57">
        <f t="shared" ca="1" si="15"/>
        <v>1</v>
      </c>
      <c r="S4527" s="8"/>
      <c r="T4527" s="8"/>
      <c r="U4527" s="8"/>
      <c r="V4527" s="8"/>
      <c r="W4527" s="8"/>
      <c r="X4527" s="8"/>
      <c r="Y4527" s="8"/>
      <c r="Z4527" s="8"/>
    </row>
    <row r="4528" spans="1:26" ht="15.75" customHeight="1">
      <c r="A4528" s="8"/>
      <c r="B4528" s="8"/>
      <c r="C4528" s="8"/>
      <c r="D4528" s="8"/>
      <c r="E4528" s="8"/>
      <c r="F4528" s="8"/>
      <c r="G4528" s="8"/>
      <c r="H4528" s="8"/>
      <c r="I4528" s="8"/>
      <c r="J4528" s="8"/>
      <c r="K4528" s="8"/>
      <c r="L4528" s="8"/>
      <c r="M4528" s="32"/>
      <c r="N4528" s="57" t="str">
        <f t="shared" si="17"/>
        <v/>
      </c>
      <c r="O4528" s="54">
        <f t="shared" ca="1" si="3"/>
        <v>33</v>
      </c>
      <c r="P4528" s="55">
        <f t="shared" ca="1" si="13"/>
        <v>1.4518727717674581E+33</v>
      </c>
      <c r="Q4528" s="56">
        <f t="shared" ca="1" si="14"/>
        <v>3.7748692065953911E+34</v>
      </c>
      <c r="R4528" s="57">
        <f t="shared" ca="1" si="15"/>
        <v>0</v>
      </c>
      <c r="S4528" s="8"/>
      <c r="T4528" s="8"/>
      <c r="U4528" s="8"/>
      <c r="V4528" s="8"/>
      <c r="W4528" s="8"/>
      <c r="X4528" s="8"/>
      <c r="Y4528" s="8"/>
      <c r="Z4528" s="8"/>
    </row>
    <row r="4529" spans="1:26" ht="15.75" customHeight="1">
      <c r="A4529" s="8"/>
      <c r="B4529" s="8"/>
      <c r="C4529" s="8"/>
      <c r="D4529" s="8"/>
      <c r="E4529" s="8"/>
      <c r="F4529" s="8"/>
      <c r="G4529" s="8"/>
      <c r="H4529" s="8"/>
      <c r="I4529" s="8"/>
      <c r="J4529" s="8"/>
      <c r="K4529" s="8"/>
      <c r="L4529" s="8"/>
      <c r="M4529" s="32"/>
      <c r="N4529" s="57" t="str">
        <f t="shared" si="17"/>
        <v/>
      </c>
      <c r="O4529" s="54">
        <f t="shared" ca="1" si="3"/>
        <v>77</v>
      </c>
      <c r="P4529" s="55">
        <f t="shared" ca="1" si="13"/>
        <v>-7.5497384131907822E+32</v>
      </c>
      <c r="Q4529" s="56">
        <f t="shared" ca="1" si="14"/>
        <v>3.6993718224634834E+34</v>
      </c>
      <c r="R4529" s="57">
        <f t="shared" ca="1" si="15"/>
        <v>1</v>
      </c>
      <c r="S4529" s="8"/>
      <c r="T4529" s="8"/>
      <c r="U4529" s="8"/>
      <c r="V4529" s="8"/>
      <c r="W4529" s="8"/>
      <c r="X4529" s="8"/>
      <c r="Y4529" s="8"/>
      <c r="Z4529" s="8"/>
    </row>
    <row r="4530" spans="1:26" ht="15.75" customHeight="1">
      <c r="A4530" s="8"/>
      <c r="B4530" s="8"/>
      <c r="C4530" s="8"/>
      <c r="D4530" s="8"/>
      <c r="E4530" s="8"/>
      <c r="F4530" s="8"/>
      <c r="G4530" s="8"/>
      <c r="H4530" s="8"/>
      <c r="I4530" s="8"/>
      <c r="J4530" s="8"/>
      <c r="K4530" s="8"/>
      <c r="L4530" s="8"/>
      <c r="M4530" s="32"/>
      <c r="N4530" s="57" t="str">
        <f t="shared" si="17"/>
        <v/>
      </c>
      <c r="O4530" s="54">
        <f t="shared" ca="1" si="3"/>
        <v>57</v>
      </c>
      <c r="P4530" s="55">
        <f t="shared" ca="1" si="13"/>
        <v>1.4797487289853934E+33</v>
      </c>
      <c r="Q4530" s="56">
        <f t="shared" ca="1" si="14"/>
        <v>3.8473466953620225E+34</v>
      </c>
      <c r="R4530" s="57">
        <f t="shared" ca="1" si="15"/>
        <v>0</v>
      </c>
      <c r="S4530" s="8"/>
      <c r="T4530" s="8"/>
      <c r="U4530" s="8"/>
      <c r="V4530" s="8"/>
      <c r="W4530" s="8"/>
      <c r="X4530" s="8"/>
      <c r="Y4530" s="8"/>
      <c r="Z4530" s="8"/>
    </row>
    <row r="4531" spans="1:26" ht="15.75" customHeight="1">
      <c r="A4531" s="8"/>
      <c r="B4531" s="8"/>
      <c r="C4531" s="8"/>
      <c r="D4531" s="8"/>
      <c r="E4531" s="8"/>
      <c r="F4531" s="8"/>
      <c r="G4531" s="8"/>
      <c r="H4531" s="8"/>
      <c r="I4531" s="8"/>
      <c r="J4531" s="8"/>
      <c r="K4531" s="8"/>
      <c r="L4531" s="8"/>
      <c r="M4531" s="32"/>
      <c r="N4531" s="57" t="str">
        <f t="shared" si="17"/>
        <v/>
      </c>
      <c r="O4531" s="54">
        <f t="shared" ca="1" si="3"/>
        <v>28</v>
      </c>
      <c r="P4531" s="55">
        <f t="shared" ca="1" si="13"/>
        <v>1.5389386781448091E+33</v>
      </c>
      <c r="Q4531" s="56">
        <f t="shared" ca="1" si="14"/>
        <v>4.0012405631765032E+34</v>
      </c>
      <c r="R4531" s="57">
        <f t="shared" ca="1" si="15"/>
        <v>0</v>
      </c>
      <c r="S4531" s="8"/>
      <c r="T4531" s="8"/>
      <c r="U4531" s="8"/>
      <c r="V4531" s="8"/>
      <c r="W4531" s="8"/>
      <c r="X4531" s="8"/>
      <c r="Y4531" s="8"/>
      <c r="Z4531" s="8"/>
    </row>
    <row r="4532" spans="1:26" ht="15.75" customHeight="1">
      <c r="A4532" s="8"/>
      <c r="B4532" s="8"/>
      <c r="C4532" s="8"/>
      <c r="D4532" s="8"/>
      <c r="E4532" s="8"/>
      <c r="F4532" s="8"/>
      <c r="G4532" s="8"/>
      <c r="H4532" s="8"/>
      <c r="I4532" s="8"/>
      <c r="J4532" s="8"/>
      <c r="K4532" s="8"/>
      <c r="L4532" s="8"/>
      <c r="M4532" s="32"/>
      <c r="N4532" s="57" t="str">
        <f t="shared" si="17"/>
        <v/>
      </c>
      <c r="O4532" s="54">
        <f t="shared" ca="1" si="3"/>
        <v>14</v>
      </c>
      <c r="P4532" s="55">
        <f t="shared" ca="1" si="13"/>
        <v>1.6004962252706014E+33</v>
      </c>
      <c r="Q4532" s="56">
        <f t="shared" ca="1" si="14"/>
        <v>4.1612901857035637E+34</v>
      </c>
      <c r="R4532" s="57">
        <f t="shared" ca="1" si="15"/>
        <v>0</v>
      </c>
      <c r="S4532" s="8"/>
      <c r="T4532" s="8"/>
      <c r="U4532" s="8"/>
      <c r="V4532" s="8"/>
      <c r="W4532" s="8"/>
      <c r="X4532" s="8"/>
      <c r="Y4532" s="8"/>
      <c r="Z4532" s="8"/>
    </row>
    <row r="4533" spans="1:26" ht="15.75" customHeight="1">
      <c r="A4533" s="8"/>
      <c r="B4533" s="8"/>
      <c r="C4533" s="8"/>
      <c r="D4533" s="8"/>
      <c r="E4533" s="8"/>
      <c r="F4533" s="8"/>
      <c r="G4533" s="8"/>
      <c r="H4533" s="8"/>
      <c r="I4533" s="8"/>
      <c r="J4533" s="8"/>
      <c r="K4533" s="8"/>
      <c r="L4533" s="8"/>
      <c r="M4533" s="32"/>
      <c r="N4533" s="57" t="str">
        <f t="shared" si="17"/>
        <v/>
      </c>
      <c r="O4533" s="54">
        <f t="shared" ca="1" si="3"/>
        <v>12</v>
      </c>
      <c r="P4533" s="55">
        <f t="shared" ca="1" si="13"/>
        <v>1.6645160742814254E+33</v>
      </c>
      <c r="Q4533" s="56">
        <f t="shared" ca="1" si="14"/>
        <v>4.3277417931317059E+34</v>
      </c>
      <c r="R4533" s="57">
        <f t="shared" ca="1" si="15"/>
        <v>0</v>
      </c>
      <c r="S4533" s="8"/>
      <c r="T4533" s="8"/>
      <c r="U4533" s="8"/>
      <c r="V4533" s="8"/>
      <c r="W4533" s="8"/>
      <c r="X4533" s="8"/>
      <c r="Y4533" s="8"/>
      <c r="Z4533" s="8"/>
    </row>
    <row r="4534" spans="1:26" ht="15.75" customHeight="1">
      <c r="A4534" s="8"/>
      <c r="B4534" s="8"/>
      <c r="C4534" s="8"/>
      <c r="D4534" s="8"/>
      <c r="E4534" s="8"/>
      <c r="F4534" s="8"/>
      <c r="G4534" s="8"/>
      <c r="H4534" s="8"/>
      <c r="I4534" s="8"/>
      <c r="J4534" s="8"/>
      <c r="K4534" s="8"/>
      <c r="L4534" s="8"/>
      <c r="M4534" s="32"/>
      <c r="N4534" s="57" t="str">
        <f t="shared" si="17"/>
        <v/>
      </c>
      <c r="O4534" s="54">
        <f t="shared" ca="1" si="3"/>
        <v>75</v>
      </c>
      <c r="P4534" s="55">
        <f t="shared" ca="1" si="13"/>
        <v>-8.6554835862634114E+32</v>
      </c>
      <c r="Q4534" s="56">
        <f t="shared" ca="1" si="14"/>
        <v>4.2411869572690719E+34</v>
      </c>
      <c r="R4534" s="57">
        <f t="shared" ca="1" si="15"/>
        <v>1</v>
      </c>
      <c r="S4534" s="8"/>
      <c r="T4534" s="8"/>
      <c r="U4534" s="8"/>
      <c r="V4534" s="8"/>
      <c r="W4534" s="8"/>
      <c r="X4534" s="8"/>
      <c r="Y4534" s="8"/>
      <c r="Z4534" s="8"/>
    </row>
    <row r="4535" spans="1:26" ht="15.75" customHeight="1">
      <c r="A4535" s="8"/>
      <c r="B4535" s="8"/>
      <c r="C4535" s="8"/>
      <c r="D4535" s="8"/>
      <c r="E4535" s="8"/>
      <c r="F4535" s="8"/>
      <c r="G4535" s="8"/>
      <c r="H4535" s="8"/>
      <c r="I4535" s="8"/>
      <c r="J4535" s="8"/>
      <c r="K4535" s="8"/>
      <c r="L4535" s="8"/>
      <c r="M4535" s="32"/>
      <c r="N4535" s="57" t="str">
        <f t="shared" si="17"/>
        <v/>
      </c>
      <c r="O4535" s="54">
        <f t="shared" ca="1" si="3"/>
        <v>1</v>
      </c>
      <c r="P4535" s="55">
        <f t="shared" ca="1" si="13"/>
        <v>1.6964747829076288E+33</v>
      </c>
      <c r="Q4535" s="56">
        <f t="shared" ca="1" si="14"/>
        <v>4.4108344355598352E+34</v>
      </c>
      <c r="R4535" s="57">
        <f t="shared" ca="1" si="15"/>
        <v>0</v>
      </c>
      <c r="S4535" s="8"/>
      <c r="T4535" s="8"/>
      <c r="U4535" s="8"/>
      <c r="V4535" s="8"/>
      <c r="W4535" s="8"/>
      <c r="X4535" s="8"/>
      <c r="Y4535" s="8"/>
      <c r="Z4535" s="8"/>
    </row>
    <row r="4536" spans="1:26" ht="15.75" customHeight="1">
      <c r="A4536" s="8"/>
      <c r="B4536" s="8"/>
      <c r="C4536" s="8"/>
      <c r="D4536" s="8"/>
      <c r="E4536" s="8"/>
      <c r="F4536" s="8"/>
      <c r="G4536" s="8"/>
      <c r="H4536" s="8"/>
      <c r="I4536" s="8"/>
      <c r="J4536" s="8"/>
      <c r="K4536" s="8"/>
      <c r="L4536" s="8"/>
      <c r="M4536" s="32"/>
      <c r="N4536" s="57" t="str">
        <f t="shared" si="17"/>
        <v/>
      </c>
      <c r="O4536" s="54">
        <f t="shared" ca="1" si="3"/>
        <v>68</v>
      </c>
      <c r="P4536" s="55">
        <f t="shared" ca="1" si="13"/>
        <v>-8.8216688711196701E+32</v>
      </c>
      <c r="Q4536" s="56">
        <f t="shared" ca="1" si="14"/>
        <v>4.3226177468486384E+34</v>
      </c>
      <c r="R4536" s="57">
        <f t="shared" ca="1" si="15"/>
        <v>1</v>
      </c>
      <c r="S4536" s="8"/>
      <c r="T4536" s="8"/>
      <c r="U4536" s="8"/>
      <c r="V4536" s="8"/>
      <c r="W4536" s="8"/>
      <c r="X4536" s="8"/>
      <c r="Y4536" s="8"/>
      <c r="Z4536" s="8"/>
    </row>
    <row r="4537" spans="1:26" ht="15.75" customHeight="1">
      <c r="A4537" s="8"/>
      <c r="B4537" s="8"/>
      <c r="C4537" s="8"/>
      <c r="D4537" s="8"/>
      <c r="E4537" s="8"/>
      <c r="F4537" s="8"/>
      <c r="G4537" s="8"/>
      <c r="H4537" s="8"/>
      <c r="I4537" s="8"/>
      <c r="J4537" s="8"/>
      <c r="K4537" s="8"/>
      <c r="L4537" s="8"/>
      <c r="M4537" s="32"/>
      <c r="N4537" s="57" t="str">
        <f t="shared" si="17"/>
        <v/>
      </c>
      <c r="O4537" s="54">
        <f t="shared" ca="1" si="3"/>
        <v>44</v>
      </c>
      <c r="P4537" s="55">
        <f t="shared" ca="1" si="13"/>
        <v>1.7290470987394553E+33</v>
      </c>
      <c r="Q4537" s="56">
        <f t="shared" ca="1" si="14"/>
        <v>4.4955224567225843E+34</v>
      </c>
      <c r="R4537" s="57">
        <f t="shared" ca="1" si="15"/>
        <v>0</v>
      </c>
      <c r="S4537" s="8"/>
      <c r="T4537" s="8"/>
      <c r="U4537" s="8"/>
      <c r="V4537" s="8"/>
      <c r="W4537" s="8"/>
      <c r="X4537" s="8"/>
      <c r="Y4537" s="8"/>
      <c r="Z4537" s="8"/>
    </row>
    <row r="4538" spans="1:26" ht="15.75" customHeight="1">
      <c r="A4538" s="8"/>
      <c r="B4538" s="8"/>
      <c r="C4538" s="8"/>
      <c r="D4538" s="8"/>
      <c r="E4538" s="8"/>
      <c r="F4538" s="8"/>
      <c r="G4538" s="8"/>
      <c r="H4538" s="8"/>
      <c r="I4538" s="8"/>
      <c r="J4538" s="8"/>
      <c r="K4538" s="8"/>
      <c r="L4538" s="8"/>
      <c r="M4538" s="32"/>
      <c r="N4538" s="57" t="str">
        <f t="shared" si="17"/>
        <v/>
      </c>
      <c r="O4538" s="54">
        <f t="shared" ca="1" si="3"/>
        <v>72</v>
      </c>
      <c r="P4538" s="55">
        <f t="shared" ca="1" si="13"/>
        <v>-8.9910449134451694E+32</v>
      </c>
      <c r="Q4538" s="56">
        <f t="shared" ca="1" si="14"/>
        <v>4.4056120075881326E+34</v>
      </c>
      <c r="R4538" s="57">
        <f t="shared" ca="1" si="15"/>
        <v>1</v>
      </c>
      <c r="S4538" s="8"/>
      <c r="T4538" s="8"/>
      <c r="U4538" s="8"/>
      <c r="V4538" s="8"/>
      <c r="W4538" s="8"/>
      <c r="X4538" s="8"/>
      <c r="Y4538" s="8"/>
      <c r="Z4538" s="8"/>
    </row>
    <row r="4539" spans="1:26" ht="15.75" customHeight="1">
      <c r="A4539" s="8"/>
      <c r="B4539" s="8"/>
      <c r="C4539" s="8"/>
      <c r="D4539" s="8"/>
      <c r="E4539" s="8"/>
      <c r="F4539" s="8"/>
      <c r="G4539" s="8"/>
      <c r="H4539" s="8"/>
      <c r="I4539" s="8"/>
      <c r="J4539" s="8"/>
      <c r="K4539" s="8"/>
      <c r="L4539" s="8"/>
      <c r="M4539" s="32"/>
      <c r="N4539" s="57" t="str">
        <f t="shared" si="17"/>
        <v/>
      </c>
      <c r="O4539" s="54">
        <f t="shared" ca="1" si="3"/>
        <v>95</v>
      </c>
      <c r="P4539" s="55">
        <f t="shared" ca="1" si="13"/>
        <v>-8.8112240151762654E+32</v>
      </c>
      <c r="Q4539" s="56">
        <f t="shared" ca="1" si="14"/>
        <v>4.3174997674363695E+34</v>
      </c>
      <c r="R4539" s="57">
        <f t="shared" ca="1" si="15"/>
        <v>2</v>
      </c>
      <c r="S4539" s="8"/>
      <c r="T4539" s="8"/>
      <c r="U4539" s="8"/>
      <c r="V4539" s="8"/>
      <c r="W4539" s="8"/>
      <c r="X4539" s="8"/>
      <c r="Y4539" s="8"/>
      <c r="Z4539" s="8"/>
    </row>
    <row r="4540" spans="1:26" ht="15.75" customHeight="1">
      <c r="A4540" s="8"/>
      <c r="B4540" s="8"/>
      <c r="C4540" s="8"/>
      <c r="D4540" s="8"/>
      <c r="E4540" s="8"/>
      <c r="F4540" s="8"/>
      <c r="G4540" s="8"/>
      <c r="H4540" s="8"/>
      <c r="I4540" s="8"/>
      <c r="J4540" s="8"/>
      <c r="K4540" s="8"/>
      <c r="L4540" s="8"/>
      <c r="M4540" s="32"/>
      <c r="N4540" s="57" t="str">
        <f t="shared" si="17"/>
        <v/>
      </c>
      <c r="O4540" s="54">
        <f t="shared" ca="1" si="3"/>
        <v>69</v>
      </c>
      <c r="P4540" s="55">
        <f t="shared" ca="1" si="13"/>
        <v>-8.6349995348727388E+32</v>
      </c>
      <c r="Q4540" s="56">
        <f t="shared" ca="1" si="14"/>
        <v>4.2311497720876425E+34</v>
      </c>
      <c r="R4540" s="57">
        <f t="shared" ca="1" si="15"/>
        <v>3</v>
      </c>
      <c r="S4540" s="8"/>
      <c r="T4540" s="8"/>
      <c r="U4540" s="8"/>
      <c r="V4540" s="8"/>
      <c r="W4540" s="8"/>
      <c r="X4540" s="8"/>
      <c r="Y4540" s="8"/>
      <c r="Z4540" s="8"/>
    </row>
    <row r="4541" spans="1:26" ht="15.75" customHeight="1">
      <c r="A4541" s="8"/>
      <c r="B4541" s="8"/>
      <c r="C4541" s="8"/>
      <c r="D4541" s="8"/>
      <c r="E4541" s="8"/>
      <c r="F4541" s="8"/>
      <c r="G4541" s="8"/>
      <c r="H4541" s="8"/>
      <c r="I4541" s="8"/>
      <c r="J4541" s="8"/>
      <c r="K4541" s="8"/>
      <c r="L4541" s="8"/>
      <c r="M4541" s="32"/>
      <c r="N4541" s="57" t="str">
        <f t="shared" si="17"/>
        <v/>
      </c>
      <c r="O4541" s="54">
        <f t="shared" ca="1" si="3"/>
        <v>49</v>
      </c>
      <c r="P4541" s="55">
        <f t="shared" ca="1" si="13"/>
        <v>1.6924599088350569E+33</v>
      </c>
      <c r="Q4541" s="56">
        <f t="shared" ca="1" si="14"/>
        <v>4.4003957629711485E+34</v>
      </c>
      <c r="R4541" s="57">
        <f t="shared" ca="1" si="15"/>
        <v>0</v>
      </c>
      <c r="S4541" s="8"/>
      <c r="T4541" s="8"/>
      <c r="U4541" s="8"/>
      <c r="V4541" s="8"/>
      <c r="W4541" s="8"/>
      <c r="X4541" s="8"/>
      <c r="Y4541" s="8"/>
      <c r="Z4541" s="8"/>
    </row>
    <row r="4542" spans="1:26" ht="15.75" customHeight="1">
      <c r="A4542" s="8"/>
      <c r="B4542" s="8"/>
      <c r="C4542" s="8"/>
      <c r="D4542" s="8"/>
      <c r="E4542" s="8"/>
      <c r="F4542" s="8"/>
      <c r="G4542" s="8"/>
      <c r="H4542" s="8"/>
      <c r="I4542" s="8"/>
      <c r="J4542" s="8"/>
      <c r="K4542" s="8"/>
      <c r="L4542" s="8"/>
      <c r="M4542" s="32"/>
      <c r="N4542" s="57" t="str">
        <f t="shared" si="17"/>
        <v/>
      </c>
      <c r="O4542" s="54">
        <f t="shared" ca="1" si="3"/>
        <v>8</v>
      </c>
      <c r="P4542" s="55">
        <f t="shared" ca="1" si="13"/>
        <v>1.7601583051884594E+33</v>
      </c>
      <c r="Q4542" s="56">
        <f t="shared" ca="1" si="14"/>
        <v>4.5764115934899943E+34</v>
      </c>
      <c r="R4542" s="57">
        <f t="shared" ca="1" si="15"/>
        <v>0</v>
      </c>
      <c r="S4542" s="8"/>
      <c r="T4542" s="8"/>
      <c r="U4542" s="8"/>
      <c r="V4542" s="8"/>
      <c r="W4542" s="8"/>
      <c r="X4542" s="8"/>
      <c r="Y4542" s="8"/>
      <c r="Z4542" s="8"/>
    </row>
    <row r="4543" spans="1:26" ht="15.75" customHeight="1">
      <c r="A4543" s="8"/>
      <c r="B4543" s="8"/>
      <c r="C4543" s="8"/>
      <c r="D4543" s="8"/>
      <c r="E4543" s="8"/>
      <c r="F4543" s="8"/>
      <c r="G4543" s="8"/>
      <c r="H4543" s="8"/>
      <c r="I4543" s="8"/>
      <c r="J4543" s="8"/>
      <c r="K4543" s="8"/>
      <c r="L4543" s="8"/>
      <c r="M4543" s="32"/>
      <c r="N4543" s="57" t="str">
        <f t="shared" si="17"/>
        <v/>
      </c>
      <c r="O4543" s="54">
        <f t="shared" ca="1" si="3"/>
        <v>91</v>
      </c>
      <c r="P4543" s="55">
        <f t="shared" ca="1" si="13"/>
        <v>-9.1528231869799882E+32</v>
      </c>
      <c r="Q4543" s="56">
        <f t="shared" ca="1" si="14"/>
        <v>4.4848833616201944E+34</v>
      </c>
      <c r="R4543" s="57">
        <f t="shared" ca="1" si="15"/>
        <v>1</v>
      </c>
      <c r="S4543" s="8"/>
      <c r="T4543" s="8"/>
      <c r="U4543" s="8"/>
      <c r="V4543" s="8"/>
      <c r="W4543" s="8"/>
      <c r="X4543" s="8"/>
      <c r="Y4543" s="8"/>
      <c r="Z4543" s="8"/>
    </row>
    <row r="4544" spans="1:26" ht="15.75" customHeight="1">
      <c r="A4544" s="8"/>
      <c r="B4544" s="8"/>
      <c r="C4544" s="8"/>
      <c r="D4544" s="8"/>
      <c r="E4544" s="8"/>
      <c r="F4544" s="8"/>
      <c r="G4544" s="8"/>
      <c r="H4544" s="8"/>
      <c r="I4544" s="8"/>
      <c r="J4544" s="8"/>
      <c r="K4544" s="8"/>
      <c r="L4544" s="8"/>
      <c r="M4544" s="32"/>
      <c r="N4544" s="57" t="str">
        <f t="shared" si="17"/>
        <v/>
      </c>
      <c r="O4544" s="54">
        <f t="shared" ca="1" si="3"/>
        <v>19</v>
      </c>
      <c r="P4544" s="55">
        <f t="shared" ca="1" si="13"/>
        <v>1.7939533446480778E+33</v>
      </c>
      <c r="Q4544" s="56">
        <f t="shared" ca="1" si="14"/>
        <v>4.664278696085002E+34</v>
      </c>
      <c r="R4544" s="57">
        <f t="shared" ca="1" si="15"/>
        <v>0</v>
      </c>
      <c r="S4544" s="8"/>
      <c r="T4544" s="8"/>
      <c r="U4544" s="8"/>
      <c r="V4544" s="8"/>
      <c r="W4544" s="8"/>
      <c r="X4544" s="8"/>
      <c r="Y4544" s="8"/>
      <c r="Z4544" s="8"/>
    </row>
    <row r="4545" spans="1:26" ht="15.75" customHeight="1">
      <c r="A4545" s="8"/>
      <c r="B4545" s="8"/>
      <c r="C4545" s="8"/>
      <c r="D4545" s="8"/>
      <c r="E4545" s="8"/>
      <c r="F4545" s="8"/>
      <c r="G4545" s="8"/>
      <c r="H4545" s="8"/>
      <c r="I4545" s="8"/>
      <c r="J4545" s="8"/>
      <c r="K4545" s="8"/>
      <c r="L4545" s="8"/>
      <c r="M4545" s="32"/>
      <c r="N4545" s="57" t="str">
        <f t="shared" si="17"/>
        <v/>
      </c>
      <c r="O4545" s="54">
        <f t="shared" ca="1" si="3"/>
        <v>70</v>
      </c>
      <c r="P4545" s="55">
        <f t="shared" ca="1" si="13"/>
        <v>-9.3285573921700036E+32</v>
      </c>
      <c r="Q4545" s="56">
        <f t="shared" ca="1" si="14"/>
        <v>4.5709931221633022E+34</v>
      </c>
      <c r="R4545" s="57">
        <f t="shared" ca="1" si="15"/>
        <v>1</v>
      </c>
      <c r="S4545" s="8"/>
      <c r="T4545" s="8"/>
      <c r="U4545" s="8"/>
      <c r="V4545" s="8"/>
      <c r="W4545" s="8"/>
      <c r="X4545" s="8"/>
      <c r="Y4545" s="8"/>
      <c r="Z4545" s="8"/>
    </row>
    <row r="4546" spans="1:26" ht="15.75" customHeight="1">
      <c r="A4546" s="8"/>
      <c r="B4546" s="8"/>
      <c r="C4546" s="8"/>
      <c r="D4546" s="8"/>
      <c r="E4546" s="8"/>
      <c r="F4546" s="8"/>
      <c r="G4546" s="8"/>
      <c r="H4546" s="8"/>
      <c r="I4546" s="8"/>
      <c r="J4546" s="8"/>
      <c r="K4546" s="8"/>
      <c r="L4546" s="8"/>
      <c r="M4546" s="32"/>
      <c r="N4546" s="57" t="str">
        <f t="shared" si="17"/>
        <v/>
      </c>
      <c r="O4546" s="54">
        <f t="shared" ca="1" si="3"/>
        <v>64</v>
      </c>
      <c r="P4546" s="55">
        <f t="shared" ca="1" si="13"/>
        <v>-9.141986244326604E+32</v>
      </c>
      <c r="Q4546" s="56">
        <f t="shared" ca="1" si="14"/>
        <v>4.4795732597200362E+34</v>
      </c>
      <c r="R4546" s="57">
        <f t="shared" ca="1" si="15"/>
        <v>2</v>
      </c>
      <c r="S4546" s="8"/>
      <c r="T4546" s="8"/>
      <c r="U4546" s="8"/>
      <c r="V4546" s="8"/>
      <c r="W4546" s="8"/>
      <c r="X4546" s="8"/>
      <c r="Y4546" s="8"/>
      <c r="Z4546" s="8"/>
    </row>
    <row r="4547" spans="1:26" ht="15.75" customHeight="1">
      <c r="A4547" s="8"/>
      <c r="B4547" s="8"/>
      <c r="C4547" s="8"/>
      <c r="D4547" s="8"/>
      <c r="E4547" s="8"/>
      <c r="F4547" s="8"/>
      <c r="G4547" s="8"/>
      <c r="H4547" s="8"/>
      <c r="I4547" s="8"/>
      <c r="J4547" s="8"/>
      <c r="K4547" s="8"/>
      <c r="L4547" s="8"/>
      <c r="M4547" s="32"/>
      <c r="N4547" s="57" t="str">
        <f t="shared" si="17"/>
        <v/>
      </c>
      <c r="O4547" s="54">
        <f t="shared" ca="1" si="3"/>
        <v>20</v>
      </c>
      <c r="P4547" s="55">
        <f t="shared" ca="1" si="13"/>
        <v>1.7918293038880144E+33</v>
      </c>
      <c r="Q4547" s="56">
        <f t="shared" ca="1" si="14"/>
        <v>4.6587561901088372E+34</v>
      </c>
      <c r="R4547" s="57">
        <f t="shared" ca="1" si="15"/>
        <v>0</v>
      </c>
      <c r="S4547" s="8"/>
      <c r="T4547" s="8"/>
      <c r="U4547" s="8"/>
      <c r="V4547" s="8"/>
      <c r="W4547" s="8"/>
      <c r="X4547" s="8"/>
      <c r="Y4547" s="8"/>
      <c r="Z4547" s="8"/>
    </row>
    <row r="4548" spans="1:26" ht="15.75" customHeight="1">
      <c r="A4548" s="8"/>
      <c r="B4548" s="8"/>
      <c r="C4548" s="8"/>
      <c r="D4548" s="8"/>
      <c r="E4548" s="8"/>
      <c r="F4548" s="8"/>
      <c r="G4548" s="8"/>
      <c r="H4548" s="8"/>
      <c r="I4548" s="8"/>
      <c r="J4548" s="8"/>
      <c r="K4548" s="8"/>
      <c r="L4548" s="8"/>
      <c r="M4548" s="32"/>
      <c r="N4548" s="57" t="str">
        <f t="shared" si="17"/>
        <v/>
      </c>
      <c r="O4548" s="54">
        <f t="shared" ca="1" si="3"/>
        <v>41</v>
      </c>
      <c r="P4548" s="55">
        <f t="shared" ca="1" si="13"/>
        <v>1.8635024760435349E+33</v>
      </c>
      <c r="Q4548" s="56">
        <f t="shared" ca="1" si="14"/>
        <v>4.845106437713191E+34</v>
      </c>
      <c r="R4548" s="57">
        <f t="shared" ca="1" si="15"/>
        <v>0</v>
      </c>
      <c r="S4548" s="8"/>
      <c r="T4548" s="8"/>
      <c r="U4548" s="8"/>
      <c r="V4548" s="8"/>
      <c r="W4548" s="8"/>
      <c r="X4548" s="8"/>
      <c r="Y4548" s="8"/>
      <c r="Z4548" s="8"/>
    </row>
    <row r="4549" spans="1:26" ht="15.75" customHeight="1">
      <c r="A4549" s="8"/>
      <c r="B4549" s="8"/>
      <c r="C4549" s="8"/>
      <c r="D4549" s="8"/>
      <c r="E4549" s="8"/>
      <c r="F4549" s="8"/>
      <c r="G4549" s="8"/>
      <c r="H4549" s="8"/>
      <c r="I4549" s="8"/>
      <c r="J4549" s="8"/>
      <c r="K4549" s="8"/>
      <c r="L4549" s="8"/>
      <c r="M4549" s="32"/>
      <c r="N4549" s="57" t="str">
        <f t="shared" si="17"/>
        <v/>
      </c>
      <c r="O4549" s="54">
        <f t="shared" ca="1" si="3"/>
        <v>99</v>
      </c>
      <c r="P4549" s="55">
        <f t="shared" ca="1" si="13"/>
        <v>-9.6902128754263825E+32</v>
      </c>
      <c r="Q4549" s="56">
        <f t="shared" ca="1" si="14"/>
        <v>4.748204308958927E+34</v>
      </c>
      <c r="R4549" s="57">
        <f t="shared" ca="1" si="15"/>
        <v>1</v>
      </c>
      <c r="S4549" s="8"/>
      <c r="T4549" s="8"/>
      <c r="U4549" s="8"/>
      <c r="V4549" s="8"/>
      <c r="W4549" s="8"/>
      <c r="X4549" s="8"/>
      <c r="Y4549" s="8"/>
      <c r="Z4549" s="8"/>
    </row>
    <row r="4550" spans="1:26" ht="15.75" customHeight="1">
      <c r="A4550" s="8"/>
      <c r="B4550" s="8"/>
      <c r="C4550" s="8"/>
      <c r="D4550" s="8"/>
      <c r="E4550" s="8"/>
      <c r="F4550" s="8"/>
      <c r="G4550" s="8"/>
      <c r="H4550" s="8"/>
      <c r="I4550" s="8"/>
      <c r="J4550" s="8"/>
      <c r="K4550" s="8"/>
      <c r="L4550" s="8"/>
      <c r="M4550" s="32"/>
      <c r="N4550" s="57" t="str">
        <f t="shared" si="17"/>
        <v/>
      </c>
      <c r="O4550" s="54">
        <f t="shared" ca="1" si="3"/>
        <v>14</v>
      </c>
      <c r="P4550" s="55">
        <f t="shared" ca="1" si="13"/>
        <v>1.8992817235835709E+33</v>
      </c>
      <c r="Q4550" s="56">
        <f t="shared" ca="1" si="14"/>
        <v>4.938132481317284E+34</v>
      </c>
      <c r="R4550" s="57">
        <f t="shared" ca="1" si="15"/>
        <v>0</v>
      </c>
      <c r="S4550" s="8"/>
      <c r="T4550" s="8"/>
      <c r="U4550" s="8"/>
      <c r="V4550" s="8"/>
      <c r="W4550" s="8"/>
      <c r="X4550" s="8"/>
      <c r="Y4550" s="8"/>
      <c r="Z4550" s="8"/>
    </row>
    <row r="4551" spans="1:26" ht="15.75" customHeight="1">
      <c r="A4551" s="8"/>
      <c r="B4551" s="8"/>
      <c r="C4551" s="8"/>
      <c r="D4551" s="8"/>
      <c r="E4551" s="8"/>
      <c r="F4551" s="8"/>
      <c r="G4551" s="8"/>
      <c r="H4551" s="8"/>
      <c r="I4551" s="8"/>
      <c r="J4551" s="8"/>
      <c r="K4551" s="8"/>
      <c r="L4551" s="8"/>
      <c r="M4551" s="32"/>
      <c r="N4551" s="57" t="str">
        <f t="shared" si="17"/>
        <v/>
      </c>
      <c r="O4551" s="54">
        <f t="shared" ca="1" si="3"/>
        <v>36</v>
      </c>
      <c r="P4551" s="55">
        <f t="shared" ca="1" si="13"/>
        <v>1.9752529925269138E+33</v>
      </c>
      <c r="Q4551" s="56">
        <f t="shared" ca="1" si="14"/>
        <v>5.1356577805699751E+34</v>
      </c>
      <c r="R4551" s="57">
        <f t="shared" ca="1" si="15"/>
        <v>0</v>
      </c>
      <c r="S4551" s="8"/>
      <c r="T4551" s="8"/>
      <c r="U4551" s="8"/>
      <c r="V4551" s="8"/>
      <c r="W4551" s="8"/>
      <c r="X4551" s="8"/>
      <c r="Y4551" s="8"/>
      <c r="Z4551" s="8"/>
    </row>
    <row r="4552" spans="1:26" ht="15.75" customHeight="1">
      <c r="A4552" s="8"/>
      <c r="B4552" s="8"/>
      <c r="C4552" s="8"/>
      <c r="D4552" s="8"/>
      <c r="E4552" s="8"/>
      <c r="F4552" s="8"/>
      <c r="G4552" s="8"/>
      <c r="H4552" s="8"/>
      <c r="I4552" s="8"/>
      <c r="J4552" s="8"/>
      <c r="K4552" s="8"/>
      <c r="L4552" s="8"/>
      <c r="M4552" s="32"/>
      <c r="N4552" s="57" t="str">
        <f t="shared" si="17"/>
        <v/>
      </c>
      <c r="O4552" s="54">
        <f t="shared" ca="1" si="3"/>
        <v>20</v>
      </c>
      <c r="P4552" s="55">
        <f t="shared" ca="1" si="13"/>
        <v>2.0542631122279899E+33</v>
      </c>
      <c r="Q4552" s="56">
        <f t="shared" ca="1" si="14"/>
        <v>5.341084091792774E+34</v>
      </c>
      <c r="R4552" s="57">
        <f t="shared" ca="1" si="15"/>
        <v>0</v>
      </c>
      <c r="S4552" s="8"/>
      <c r="T4552" s="8"/>
      <c r="U4552" s="8"/>
      <c r="V4552" s="8"/>
      <c r="W4552" s="8"/>
      <c r="X4552" s="8"/>
      <c r="Y4552" s="8"/>
      <c r="Z4552" s="8"/>
    </row>
    <row r="4553" spans="1:26" ht="15.75" customHeight="1">
      <c r="A4553" s="8"/>
      <c r="B4553" s="8"/>
      <c r="C4553" s="8"/>
      <c r="D4553" s="8"/>
      <c r="E4553" s="8"/>
      <c r="F4553" s="8"/>
      <c r="G4553" s="8"/>
      <c r="H4553" s="8"/>
      <c r="I4553" s="8"/>
      <c r="J4553" s="8"/>
      <c r="K4553" s="8"/>
      <c r="L4553" s="8"/>
      <c r="M4553" s="32"/>
      <c r="N4553" s="57" t="str">
        <f t="shared" si="17"/>
        <v/>
      </c>
      <c r="O4553" s="54">
        <f t="shared" ca="1" si="3"/>
        <v>18</v>
      </c>
      <c r="P4553" s="55">
        <f t="shared" ca="1" si="13"/>
        <v>2.1364336367171096E+33</v>
      </c>
      <c r="Q4553" s="56">
        <f t="shared" ca="1" si="14"/>
        <v>5.5547274554644853E+34</v>
      </c>
      <c r="R4553" s="57">
        <f t="shared" ca="1" si="15"/>
        <v>0</v>
      </c>
      <c r="S4553" s="8"/>
      <c r="T4553" s="8"/>
      <c r="U4553" s="8"/>
      <c r="V4553" s="8"/>
      <c r="W4553" s="8"/>
      <c r="X4553" s="8"/>
      <c r="Y4553" s="8"/>
      <c r="Z4553" s="8"/>
    </row>
    <row r="4554" spans="1:26" ht="15.75" customHeight="1">
      <c r="A4554" s="8"/>
      <c r="B4554" s="8"/>
      <c r="C4554" s="8"/>
      <c r="D4554" s="8"/>
      <c r="E4554" s="8"/>
      <c r="F4554" s="8"/>
      <c r="G4554" s="8"/>
      <c r="H4554" s="8"/>
      <c r="I4554" s="8"/>
      <c r="J4554" s="8"/>
      <c r="K4554" s="8"/>
      <c r="L4554" s="8"/>
      <c r="M4554" s="32"/>
      <c r="N4554" s="57" t="str">
        <f t="shared" si="17"/>
        <v/>
      </c>
      <c r="O4554" s="54">
        <f t="shared" ca="1" si="3"/>
        <v>10</v>
      </c>
      <c r="P4554" s="55">
        <f t="shared" ca="1" si="13"/>
        <v>2.2218909821857943E+33</v>
      </c>
      <c r="Q4554" s="56">
        <f t="shared" ca="1" si="14"/>
        <v>5.7769165536830647E+34</v>
      </c>
      <c r="R4554" s="57">
        <f t="shared" ca="1" si="15"/>
        <v>0</v>
      </c>
      <c r="S4554" s="8"/>
      <c r="T4554" s="8"/>
      <c r="U4554" s="8"/>
      <c r="V4554" s="8"/>
      <c r="W4554" s="8"/>
      <c r="X4554" s="8"/>
      <c r="Y4554" s="8"/>
      <c r="Z4554" s="8"/>
    </row>
    <row r="4555" spans="1:26" ht="15.75" customHeight="1">
      <c r="A4555" s="8"/>
      <c r="B4555" s="8"/>
      <c r="C4555" s="8"/>
      <c r="D4555" s="8"/>
      <c r="E4555" s="8"/>
      <c r="F4555" s="8"/>
      <c r="G4555" s="8"/>
      <c r="H4555" s="8"/>
      <c r="I4555" s="8"/>
      <c r="J4555" s="8"/>
      <c r="K4555" s="8"/>
      <c r="L4555" s="8"/>
      <c r="M4555" s="32"/>
      <c r="N4555" s="57" t="str">
        <f t="shared" si="17"/>
        <v/>
      </c>
      <c r="O4555" s="54">
        <f t="shared" ca="1" si="3"/>
        <v>64</v>
      </c>
      <c r="P4555" s="55">
        <f t="shared" ca="1" si="13"/>
        <v>-1.155383310736613E+33</v>
      </c>
      <c r="Q4555" s="56">
        <f t="shared" ca="1" si="14"/>
        <v>5.6613782226094035E+34</v>
      </c>
      <c r="R4555" s="57">
        <f t="shared" ca="1" si="15"/>
        <v>1</v>
      </c>
      <c r="S4555" s="8"/>
      <c r="T4555" s="8"/>
      <c r="U4555" s="8"/>
      <c r="V4555" s="8"/>
      <c r="W4555" s="8"/>
      <c r="X4555" s="8"/>
      <c r="Y4555" s="8"/>
      <c r="Z4555" s="8"/>
    </row>
    <row r="4556" spans="1:26" ht="15.75" customHeight="1">
      <c r="A4556" s="8"/>
      <c r="B4556" s="8"/>
      <c r="C4556" s="8"/>
      <c r="D4556" s="8"/>
      <c r="E4556" s="8"/>
      <c r="F4556" s="8"/>
      <c r="G4556" s="8"/>
      <c r="H4556" s="8"/>
      <c r="I4556" s="8"/>
      <c r="J4556" s="8"/>
      <c r="K4556" s="8"/>
      <c r="L4556" s="8"/>
      <c r="M4556" s="32"/>
      <c r="N4556" s="57" t="str">
        <f t="shared" si="17"/>
        <v/>
      </c>
      <c r="O4556" s="54">
        <f t="shared" ca="1" si="3"/>
        <v>46</v>
      </c>
      <c r="P4556" s="55">
        <f t="shared" ca="1" si="13"/>
        <v>2.2645512890437614E+33</v>
      </c>
      <c r="Q4556" s="56">
        <f t="shared" ca="1" si="14"/>
        <v>5.88783335151378E+34</v>
      </c>
      <c r="R4556" s="57">
        <f t="shared" ca="1" si="15"/>
        <v>0</v>
      </c>
      <c r="S4556" s="8"/>
      <c r="T4556" s="8"/>
      <c r="U4556" s="8"/>
      <c r="V4556" s="8"/>
      <c r="W4556" s="8"/>
      <c r="X4556" s="8"/>
      <c r="Y4556" s="8"/>
      <c r="Z4556" s="8"/>
    </row>
    <row r="4557" spans="1:26" ht="15.75" customHeight="1">
      <c r="A4557" s="8"/>
      <c r="B4557" s="8"/>
      <c r="C4557" s="8"/>
      <c r="D4557" s="8"/>
      <c r="E4557" s="8"/>
      <c r="F4557" s="8"/>
      <c r="G4557" s="8"/>
      <c r="H4557" s="8"/>
      <c r="I4557" s="8"/>
      <c r="J4557" s="8"/>
      <c r="K4557" s="8"/>
      <c r="L4557" s="8"/>
      <c r="M4557" s="32"/>
      <c r="N4557" s="57" t="str">
        <f t="shared" si="17"/>
        <v/>
      </c>
      <c r="O4557" s="54">
        <f t="shared" ca="1" si="3"/>
        <v>18</v>
      </c>
      <c r="P4557" s="55">
        <f t="shared" ca="1" si="13"/>
        <v>2.3551333406055121E+33</v>
      </c>
      <c r="Q4557" s="56">
        <f t="shared" ca="1" si="14"/>
        <v>6.1233466855743313E+34</v>
      </c>
      <c r="R4557" s="57">
        <f t="shared" ca="1" si="15"/>
        <v>0</v>
      </c>
      <c r="S4557" s="8"/>
      <c r="T4557" s="8"/>
      <c r="U4557" s="8"/>
      <c r="V4557" s="8"/>
      <c r="W4557" s="8"/>
      <c r="X4557" s="8"/>
      <c r="Y4557" s="8"/>
      <c r="Z4557" s="8"/>
    </row>
    <row r="4558" spans="1:26" ht="15.75" customHeight="1">
      <c r="A4558" s="8"/>
      <c r="B4558" s="8"/>
      <c r="C4558" s="8"/>
      <c r="D4558" s="8"/>
      <c r="E4558" s="8"/>
      <c r="F4558" s="8"/>
      <c r="G4558" s="8"/>
      <c r="H4558" s="8"/>
      <c r="I4558" s="8"/>
      <c r="J4558" s="8"/>
      <c r="K4558" s="8"/>
      <c r="L4558" s="8"/>
      <c r="M4558" s="32"/>
      <c r="N4558" s="57" t="str">
        <f t="shared" si="17"/>
        <v/>
      </c>
      <c r="O4558" s="54">
        <f t="shared" ca="1" si="3"/>
        <v>35</v>
      </c>
      <c r="P4558" s="55">
        <f t="shared" ca="1" si="13"/>
        <v>2.4493386742297326E+33</v>
      </c>
      <c r="Q4558" s="56">
        <f t="shared" ca="1" si="14"/>
        <v>6.3682805529973044E+34</v>
      </c>
      <c r="R4558" s="57">
        <f t="shared" ca="1" si="15"/>
        <v>0</v>
      </c>
      <c r="S4558" s="8"/>
      <c r="T4558" s="8"/>
      <c r="U4558" s="8"/>
      <c r="V4558" s="8"/>
      <c r="W4558" s="8"/>
      <c r="X4558" s="8"/>
      <c r="Y4558" s="8"/>
      <c r="Z4558" s="8"/>
    </row>
    <row r="4559" spans="1:26" ht="15.75" customHeight="1">
      <c r="A4559" s="8"/>
      <c r="B4559" s="8"/>
      <c r="C4559" s="8"/>
      <c r="D4559" s="8"/>
      <c r="E4559" s="8"/>
      <c r="F4559" s="8"/>
      <c r="G4559" s="8"/>
      <c r="H4559" s="8"/>
      <c r="I4559" s="8"/>
      <c r="J4559" s="8"/>
      <c r="K4559" s="8"/>
      <c r="L4559" s="8"/>
      <c r="M4559" s="32"/>
      <c r="N4559" s="57" t="str">
        <f t="shared" si="17"/>
        <v/>
      </c>
      <c r="O4559" s="54">
        <f t="shared" ca="1" si="3"/>
        <v>57</v>
      </c>
      <c r="P4559" s="55">
        <f t="shared" ca="1" si="13"/>
        <v>2.5473122211989218E+33</v>
      </c>
      <c r="Q4559" s="56">
        <f t="shared" ca="1" si="14"/>
        <v>6.6230117751171969E+34</v>
      </c>
      <c r="R4559" s="57">
        <f t="shared" ca="1" si="15"/>
        <v>0</v>
      </c>
      <c r="S4559" s="8"/>
      <c r="T4559" s="8"/>
      <c r="U4559" s="8"/>
      <c r="V4559" s="8"/>
      <c r="W4559" s="8"/>
      <c r="X4559" s="8"/>
      <c r="Y4559" s="8"/>
      <c r="Z4559" s="8"/>
    </row>
    <row r="4560" spans="1:26" ht="15.75" customHeight="1">
      <c r="A4560" s="8"/>
      <c r="B4560" s="8"/>
      <c r="C4560" s="8"/>
      <c r="D4560" s="8"/>
      <c r="E4560" s="8"/>
      <c r="F4560" s="8"/>
      <c r="G4560" s="8"/>
      <c r="H4560" s="8"/>
      <c r="I4560" s="8"/>
      <c r="J4560" s="8"/>
      <c r="K4560" s="8"/>
      <c r="L4560" s="8"/>
      <c r="M4560" s="32"/>
      <c r="N4560" s="57" t="str">
        <f t="shared" si="17"/>
        <v/>
      </c>
      <c r="O4560" s="54">
        <f t="shared" ca="1" si="3"/>
        <v>100</v>
      </c>
      <c r="P4560" s="55">
        <f t="shared" ca="1" si="13"/>
        <v>-1.3246023550234394E+33</v>
      </c>
      <c r="Q4560" s="56">
        <f t="shared" ca="1" si="14"/>
        <v>6.4905515396148528E+34</v>
      </c>
      <c r="R4560" s="57">
        <f t="shared" ca="1" si="15"/>
        <v>1</v>
      </c>
      <c r="S4560" s="8"/>
      <c r="T4560" s="8"/>
      <c r="U4560" s="8"/>
      <c r="V4560" s="8"/>
      <c r="W4560" s="8"/>
      <c r="X4560" s="8"/>
      <c r="Y4560" s="8"/>
      <c r="Z4560" s="8"/>
    </row>
    <row r="4561" spans="1:26" ht="15.75" customHeight="1">
      <c r="A4561" s="8"/>
      <c r="B4561" s="8"/>
      <c r="C4561" s="8"/>
      <c r="D4561" s="8"/>
      <c r="E4561" s="8"/>
      <c r="F4561" s="8"/>
      <c r="G4561" s="8"/>
      <c r="H4561" s="8"/>
      <c r="I4561" s="8"/>
      <c r="J4561" s="8"/>
      <c r="K4561" s="8"/>
      <c r="L4561" s="8"/>
      <c r="M4561" s="32"/>
      <c r="N4561" s="57" t="str">
        <f t="shared" si="17"/>
        <v/>
      </c>
      <c r="O4561" s="54">
        <f t="shared" ca="1" si="3"/>
        <v>80</v>
      </c>
      <c r="P4561" s="55">
        <f t="shared" ca="1" si="13"/>
        <v>-1.2981103079229706E+33</v>
      </c>
      <c r="Q4561" s="56">
        <f t="shared" ca="1" si="14"/>
        <v>6.3607405088225559E+34</v>
      </c>
      <c r="R4561" s="57">
        <f t="shared" ca="1" si="15"/>
        <v>2</v>
      </c>
      <c r="S4561" s="8"/>
      <c r="T4561" s="8"/>
      <c r="U4561" s="8"/>
      <c r="V4561" s="8"/>
      <c r="W4561" s="8"/>
      <c r="X4561" s="8"/>
      <c r="Y4561" s="8"/>
      <c r="Z4561" s="8"/>
    </row>
    <row r="4562" spans="1:26" ht="15.75" customHeight="1">
      <c r="A4562" s="8"/>
      <c r="B4562" s="8"/>
      <c r="C4562" s="8"/>
      <c r="D4562" s="8"/>
      <c r="E4562" s="8"/>
      <c r="F4562" s="8"/>
      <c r="G4562" s="8"/>
      <c r="H4562" s="8"/>
      <c r="I4562" s="8"/>
      <c r="J4562" s="8"/>
      <c r="K4562" s="8"/>
      <c r="L4562" s="8"/>
      <c r="M4562" s="32"/>
      <c r="N4562" s="57" t="str">
        <f t="shared" si="17"/>
        <v/>
      </c>
      <c r="O4562" s="54">
        <f t="shared" ca="1" si="3"/>
        <v>83</v>
      </c>
      <c r="P4562" s="55">
        <f t="shared" ca="1" si="13"/>
        <v>-1.2721481017645112E+33</v>
      </c>
      <c r="Q4562" s="56">
        <f t="shared" ca="1" si="14"/>
        <v>6.2335256986461051E+34</v>
      </c>
      <c r="R4562" s="57">
        <f t="shared" ca="1" si="15"/>
        <v>3</v>
      </c>
      <c r="S4562" s="8"/>
      <c r="T4562" s="8"/>
      <c r="U4562" s="8"/>
      <c r="V4562" s="8"/>
      <c r="W4562" s="8"/>
      <c r="X4562" s="8"/>
      <c r="Y4562" s="8"/>
      <c r="Z4562" s="8"/>
    </row>
    <row r="4563" spans="1:26" ht="15.75" customHeight="1">
      <c r="A4563" s="8"/>
      <c r="B4563" s="8"/>
      <c r="C4563" s="8"/>
      <c r="D4563" s="8"/>
      <c r="E4563" s="8"/>
      <c r="F4563" s="8"/>
      <c r="G4563" s="8"/>
      <c r="H4563" s="8"/>
      <c r="I4563" s="8"/>
      <c r="J4563" s="8"/>
      <c r="K4563" s="8"/>
      <c r="L4563" s="8"/>
      <c r="M4563" s="32"/>
      <c r="N4563" s="57" t="str">
        <f t="shared" si="17"/>
        <v/>
      </c>
      <c r="O4563" s="54">
        <f t="shared" ca="1" si="3"/>
        <v>68</v>
      </c>
      <c r="P4563" s="55">
        <f t="shared" ca="1" si="13"/>
        <v>-1.246705139729221E+33</v>
      </c>
      <c r="Q4563" s="56">
        <f t="shared" ca="1" si="14"/>
        <v>6.1088551846731826E+34</v>
      </c>
      <c r="R4563" s="57">
        <f t="shared" ca="1" si="15"/>
        <v>4</v>
      </c>
      <c r="S4563" s="8"/>
      <c r="T4563" s="8"/>
      <c r="U4563" s="8"/>
      <c r="V4563" s="8"/>
      <c r="W4563" s="8"/>
      <c r="X4563" s="8"/>
      <c r="Y4563" s="8"/>
      <c r="Z4563" s="8"/>
    </row>
    <row r="4564" spans="1:26" ht="15.75" customHeight="1">
      <c r="A4564" s="8"/>
      <c r="B4564" s="8"/>
      <c r="C4564" s="8"/>
      <c r="D4564" s="8"/>
      <c r="E4564" s="8"/>
      <c r="F4564" s="8"/>
      <c r="G4564" s="8"/>
      <c r="H4564" s="8"/>
      <c r="I4564" s="8"/>
      <c r="J4564" s="8"/>
      <c r="K4564" s="8"/>
      <c r="L4564" s="8"/>
      <c r="M4564" s="32"/>
      <c r="N4564" s="57" t="str">
        <f t="shared" si="17"/>
        <v/>
      </c>
      <c r="O4564" s="54">
        <f t="shared" ca="1" si="3"/>
        <v>41</v>
      </c>
      <c r="P4564" s="55">
        <f t="shared" ca="1" si="13"/>
        <v>2.4435420738692732E+33</v>
      </c>
      <c r="Q4564" s="56">
        <f t="shared" ca="1" si="14"/>
        <v>6.3532093920601099E+34</v>
      </c>
      <c r="R4564" s="57">
        <f t="shared" ca="1" si="15"/>
        <v>0</v>
      </c>
      <c r="S4564" s="8"/>
      <c r="T4564" s="8"/>
      <c r="U4564" s="8"/>
      <c r="V4564" s="8"/>
      <c r="W4564" s="8"/>
      <c r="X4564" s="8"/>
      <c r="Y4564" s="8"/>
      <c r="Z4564" s="8"/>
    </row>
    <row r="4565" spans="1:26" ht="15.75" customHeight="1">
      <c r="A4565" s="8"/>
      <c r="B4565" s="8"/>
      <c r="C4565" s="8"/>
      <c r="D4565" s="8"/>
      <c r="E4565" s="8"/>
      <c r="F4565" s="8"/>
      <c r="G4565" s="8"/>
      <c r="H4565" s="8"/>
      <c r="I4565" s="8"/>
      <c r="J4565" s="8"/>
      <c r="K4565" s="8"/>
      <c r="L4565" s="8"/>
      <c r="M4565" s="32"/>
      <c r="N4565" s="57" t="str">
        <f t="shared" si="17"/>
        <v/>
      </c>
      <c r="O4565" s="54">
        <f t="shared" ca="1" si="3"/>
        <v>76</v>
      </c>
      <c r="P4565" s="55">
        <f t="shared" ca="1" si="13"/>
        <v>-1.270641878412022E+33</v>
      </c>
      <c r="Q4565" s="56">
        <f t="shared" ca="1" si="14"/>
        <v>6.2261452042189073E+34</v>
      </c>
      <c r="R4565" s="57">
        <f t="shared" ca="1" si="15"/>
        <v>1</v>
      </c>
      <c r="S4565" s="8"/>
      <c r="T4565" s="8"/>
      <c r="U4565" s="8"/>
      <c r="V4565" s="8"/>
      <c r="W4565" s="8"/>
      <c r="X4565" s="8"/>
      <c r="Y4565" s="8"/>
      <c r="Z4565" s="8"/>
    </row>
    <row r="4566" spans="1:26" ht="15.75" customHeight="1">
      <c r="A4566" s="8"/>
      <c r="B4566" s="8"/>
      <c r="C4566" s="8"/>
      <c r="D4566" s="8"/>
      <c r="E4566" s="8"/>
      <c r="F4566" s="8"/>
      <c r="G4566" s="8"/>
      <c r="H4566" s="8"/>
      <c r="I4566" s="8"/>
      <c r="J4566" s="8"/>
      <c r="K4566" s="8"/>
      <c r="L4566" s="8"/>
      <c r="M4566" s="32"/>
      <c r="N4566" s="57" t="str">
        <f t="shared" si="17"/>
        <v/>
      </c>
      <c r="O4566" s="54">
        <f t="shared" ca="1" si="3"/>
        <v>9</v>
      </c>
      <c r="P4566" s="55">
        <f t="shared" ca="1" si="13"/>
        <v>2.4904580816875628E+33</v>
      </c>
      <c r="Q4566" s="56">
        <f t="shared" ca="1" si="14"/>
        <v>6.4751910123876639E+34</v>
      </c>
      <c r="R4566" s="57">
        <f t="shared" ca="1" si="15"/>
        <v>0</v>
      </c>
      <c r="S4566" s="8"/>
      <c r="T4566" s="8"/>
      <c r="U4566" s="8"/>
      <c r="V4566" s="8"/>
      <c r="W4566" s="8"/>
      <c r="X4566" s="8"/>
      <c r="Y4566" s="8"/>
      <c r="Z4566" s="8"/>
    </row>
    <row r="4567" spans="1:26" ht="15.75" customHeight="1">
      <c r="A4567" s="8"/>
      <c r="B4567" s="8"/>
      <c r="C4567" s="8"/>
      <c r="D4567" s="8"/>
      <c r="E4567" s="8"/>
      <c r="F4567" s="8"/>
      <c r="G4567" s="8"/>
      <c r="H4567" s="8"/>
      <c r="I4567" s="8"/>
      <c r="J4567" s="8"/>
      <c r="K4567" s="8"/>
      <c r="L4567" s="8"/>
      <c r="M4567" s="32"/>
      <c r="N4567" s="57" t="str">
        <f t="shared" si="17"/>
        <v/>
      </c>
      <c r="O4567" s="54">
        <f t="shared" ca="1" si="3"/>
        <v>29</v>
      </c>
      <c r="P4567" s="55">
        <f t="shared" ca="1" si="13"/>
        <v>2.5900764049550655E+33</v>
      </c>
      <c r="Q4567" s="56">
        <f t="shared" ca="1" si="14"/>
        <v>6.7341986528831707E+34</v>
      </c>
      <c r="R4567" s="57">
        <f t="shared" ca="1" si="15"/>
        <v>0</v>
      </c>
      <c r="S4567" s="8"/>
      <c r="T4567" s="8"/>
      <c r="U4567" s="8"/>
      <c r="V4567" s="8"/>
      <c r="W4567" s="8"/>
      <c r="X4567" s="8"/>
      <c r="Y4567" s="8"/>
      <c r="Z4567" s="8"/>
    </row>
    <row r="4568" spans="1:26" ht="15.75" customHeight="1">
      <c r="A4568" s="8"/>
      <c r="B4568" s="8"/>
      <c r="C4568" s="8"/>
      <c r="D4568" s="8"/>
      <c r="E4568" s="8"/>
      <c r="F4568" s="8"/>
      <c r="G4568" s="8"/>
      <c r="H4568" s="8"/>
      <c r="I4568" s="8"/>
      <c r="J4568" s="8"/>
      <c r="K4568" s="8"/>
      <c r="L4568" s="8"/>
      <c r="M4568" s="32"/>
      <c r="N4568" s="57" t="str">
        <f t="shared" si="17"/>
        <v/>
      </c>
      <c r="O4568" s="54">
        <f t="shared" ca="1" si="3"/>
        <v>61</v>
      </c>
      <c r="P4568" s="55">
        <f t="shared" ca="1" si="13"/>
        <v>-1.3468397305766341E+33</v>
      </c>
      <c r="Q4568" s="56">
        <f t="shared" ca="1" si="14"/>
        <v>6.5995146798255071E+34</v>
      </c>
      <c r="R4568" s="57">
        <f t="shared" ca="1" si="15"/>
        <v>1</v>
      </c>
      <c r="S4568" s="8"/>
      <c r="T4568" s="8"/>
      <c r="U4568" s="8"/>
      <c r="V4568" s="8"/>
      <c r="W4568" s="8"/>
      <c r="X4568" s="8"/>
      <c r="Y4568" s="8"/>
      <c r="Z4568" s="8"/>
    </row>
    <row r="4569" spans="1:26" ht="15.75" customHeight="1">
      <c r="A4569" s="8"/>
      <c r="B4569" s="8"/>
      <c r="C4569" s="8"/>
      <c r="D4569" s="8"/>
      <c r="E4569" s="8"/>
      <c r="F4569" s="8"/>
      <c r="G4569" s="8"/>
      <c r="H4569" s="8"/>
      <c r="I4569" s="8"/>
      <c r="J4569" s="8"/>
      <c r="K4569" s="8"/>
      <c r="L4569" s="8"/>
      <c r="M4569" s="32"/>
      <c r="N4569" s="57" t="str">
        <f t="shared" si="17"/>
        <v/>
      </c>
      <c r="O4569" s="54">
        <f t="shared" ca="1" si="3"/>
        <v>17</v>
      </c>
      <c r="P4569" s="55">
        <f t="shared" ca="1" si="13"/>
        <v>2.6398058719302031E+33</v>
      </c>
      <c r="Q4569" s="56">
        <f t="shared" ca="1" si="14"/>
        <v>6.8634952670185276E+34</v>
      </c>
      <c r="R4569" s="57">
        <f t="shared" ca="1" si="15"/>
        <v>0</v>
      </c>
      <c r="S4569" s="8"/>
      <c r="T4569" s="8"/>
      <c r="U4569" s="8"/>
      <c r="V4569" s="8"/>
      <c r="W4569" s="8"/>
      <c r="X4569" s="8"/>
      <c r="Y4569" s="8"/>
      <c r="Z4569" s="8"/>
    </row>
    <row r="4570" spans="1:26" ht="15.75" customHeight="1">
      <c r="A4570" s="8"/>
      <c r="B4570" s="8"/>
      <c r="C4570" s="8"/>
      <c r="D4570" s="8"/>
      <c r="E4570" s="8"/>
      <c r="F4570" s="8"/>
      <c r="G4570" s="8"/>
      <c r="H4570" s="8"/>
      <c r="I4570" s="8"/>
      <c r="J4570" s="8"/>
      <c r="K4570" s="8"/>
      <c r="L4570" s="8"/>
      <c r="M4570" s="32"/>
      <c r="N4570" s="57" t="str">
        <f t="shared" si="17"/>
        <v/>
      </c>
      <c r="O4570" s="54">
        <f t="shared" ca="1" si="3"/>
        <v>37</v>
      </c>
      <c r="P4570" s="55">
        <f t="shared" ca="1" si="13"/>
        <v>2.7453981068074113E+33</v>
      </c>
      <c r="Q4570" s="56">
        <f t="shared" ca="1" si="14"/>
        <v>7.1380350776992691E+34</v>
      </c>
      <c r="R4570" s="57">
        <f t="shared" ca="1" si="15"/>
        <v>0</v>
      </c>
      <c r="S4570" s="8"/>
      <c r="T4570" s="8"/>
      <c r="U4570" s="8"/>
      <c r="V4570" s="8"/>
      <c r="W4570" s="8"/>
      <c r="X4570" s="8"/>
      <c r="Y4570" s="8"/>
      <c r="Z4570" s="8"/>
    </row>
    <row r="4571" spans="1:26" ht="15.75" customHeight="1">
      <c r="A4571" s="8"/>
      <c r="B4571" s="8"/>
      <c r="C4571" s="8"/>
      <c r="D4571" s="8"/>
      <c r="E4571" s="8"/>
      <c r="F4571" s="8"/>
      <c r="G4571" s="8"/>
      <c r="H4571" s="8"/>
      <c r="I4571" s="8"/>
      <c r="J4571" s="8"/>
      <c r="K4571" s="8"/>
      <c r="L4571" s="8"/>
      <c r="M4571" s="32"/>
      <c r="N4571" s="57" t="str">
        <f t="shared" si="17"/>
        <v/>
      </c>
      <c r="O4571" s="54">
        <f t="shared" ca="1" si="3"/>
        <v>52</v>
      </c>
      <c r="P4571" s="55">
        <f t="shared" ca="1" si="13"/>
        <v>2.8552140310797078E+33</v>
      </c>
      <c r="Q4571" s="56">
        <f t="shared" ca="1" si="14"/>
        <v>7.4235564808072395E+34</v>
      </c>
      <c r="R4571" s="57">
        <f t="shared" ca="1" si="15"/>
        <v>0</v>
      </c>
      <c r="S4571" s="8"/>
      <c r="T4571" s="8"/>
      <c r="U4571" s="8"/>
      <c r="V4571" s="8"/>
      <c r="W4571" s="8"/>
      <c r="X4571" s="8"/>
      <c r="Y4571" s="8"/>
      <c r="Z4571" s="8"/>
    </row>
    <row r="4572" spans="1:26" ht="15.75" customHeight="1">
      <c r="A4572" s="8"/>
      <c r="B4572" s="8"/>
      <c r="C4572" s="8"/>
      <c r="D4572" s="8"/>
      <c r="E4572" s="8"/>
      <c r="F4572" s="8"/>
      <c r="G4572" s="8"/>
      <c r="H4572" s="8"/>
      <c r="I4572" s="8"/>
      <c r="J4572" s="8"/>
      <c r="K4572" s="8"/>
      <c r="L4572" s="8"/>
      <c r="M4572" s="32"/>
      <c r="N4572" s="57" t="str">
        <f t="shared" si="17"/>
        <v/>
      </c>
      <c r="O4572" s="54">
        <f t="shared" ca="1" si="3"/>
        <v>8</v>
      </c>
      <c r="P4572" s="55">
        <f t="shared" ca="1" si="13"/>
        <v>2.9694225923228957E+33</v>
      </c>
      <c r="Q4572" s="56">
        <f t="shared" ca="1" si="14"/>
        <v>7.7204987400395289E+34</v>
      </c>
      <c r="R4572" s="57">
        <f t="shared" ca="1" si="15"/>
        <v>0</v>
      </c>
      <c r="S4572" s="8"/>
      <c r="T4572" s="8"/>
      <c r="U4572" s="8"/>
      <c r="V4572" s="8"/>
      <c r="W4572" s="8"/>
      <c r="X4572" s="8"/>
      <c r="Y4572" s="8"/>
      <c r="Z4572" s="8"/>
    </row>
    <row r="4573" spans="1:26" ht="15.75" customHeight="1">
      <c r="A4573" s="8"/>
      <c r="B4573" s="8"/>
      <c r="C4573" s="8"/>
      <c r="D4573" s="8"/>
      <c r="E4573" s="8"/>
      <c r="F4573" s="8"/>
      <c r="G4573" s="8"/>
      <c r="H4573" s="8"/>
      <c r="I4573" s="8"/>
      <c r="J4573" s="8"/>
      <c r="K4573" s="8"/>
      <c r="L4573" s="8"/>
      <c r="M4573" s="32"/>
      <c r="N4573" s="57" t="str">
        <f t="shared" si="17"/>
        <v/>
      </c>
      <c r="O4573" s="54">
        <f t="shared" ca="1" si="3"/>
        <v>91</v>
      </c>
      <c r="P4573" s="55">
        <f t="shared" ca="1" si="13"/>
        <v>-1.5440997480079059E+33</v>
      </c>
      <c r="Q4573" s="56">
        <f t="shared" ca="1" si="14"/>
        <v>7.5660887652387385E+34</v>
      </c>
      <c r="R4573" s="57">
        <f t="shared" ca="1" si="15"/>
        <v>1</v>
      </c>
      <c r="S4573" s="8"/>
      <c r="T4573" s="8"/>
      <c r="U4573" s="8"/>
      <c r="V4573" s="8"/>
      <c r="W4573" s="8"/>
      <c r="X4573" s="8"/>
      <c r="Y4573" s="8"/>
      <c r="Z4573" s="8"/>
    </row>
    <row r="4574" spans="1:26" ht="15.75" customHeight="1">
      <c r="A4574" s="8"/>
      <c r="B4574" s="8"/>
      <c r="C4574" s="8"/>
      <c r="D4574" s="8"/>
      <c r="E4574" s="8"/>
      <c r="F4574" s="8"/>
      <c r="G4574" s="8"/>
      <c r="H4574" s="8"/>
      <c r="I4574" s="8"/>
      <c r="J4574" s="8"/>
      <c r="K4574" s="8"/>
      <c r="L4574" s="8"/>
      <c r="M4574" s="32"/>
      <c r="N4574" s="57" t="str">
        <f t="shared" si="17"/>
        <v/>
      </c>
      <c r="O4574" s="54">
        <f t="shared" ca="1" si="3"/>
        <v>78</v>
      </c>
      <c r="P4574" s="55">
        <f t="shared" ca="1" si="13"/>
        <v>-1.5132177530477477E+33</v>
      </c>
      <c r="Q4574" s="56">
        <f t="shared" ca="1" si="14"/>
        <v>7.4147669899339639E+34</v>
      </c>
      <c r="R4574" s="57">
        <f t="shared" ca="1" si="15"/>
        <v>2</v>
      </c>
      <c r="S4574" s="8"/>
      <c r="T4574" s="8"/>
      <c r="U4574" s="8"/>
      <c r="V4574" s="8"/>
      <c r="W4574" s="8"/>
      <c r="X4574" s="8"/>
      <c r="Y4574" s="8"/>
      <c r="Z4574" s="8"/>
    </row>
    <row r="4575" spans="1:26" ht="15.75" customHeight="1">
      <c r="A4575" s="8"/>
      <c r="B4575" s="8"/>
      <c r="C4575" s="8"/>
      <c r="D4575" s="8"/>
      <c r="E4575" s="8"/>
      <c r="F4575" s="8"/>
      <c r="G4575" s="8"/>
      <c r="H4575" s="8"/>
      <c r="I4575" s="8"/>
      <c r="J4575" s="8"/>
      <c r="K4575" s="8"/>
      <c r="L4575" s="8"/>
      <c r="M4575" s="32"/>
      <c r="N4575" s="57" t="str">
        <f t="shared" si="17"/>
        <v/>
      </c>
      <c r="O4575" s="54">
        <f t="shared" ca="1" si="3"/>
        <v>44</v>
      </c>
      <c r="P4575" s="55">
        <f t="shared" ca="1" si="13"/>
        <v>2.9659067959735855E+33</v>
      </c>
      <c r="Q4575" s="56">
        <f t="shared" ca="1" si="14"/>
        <v>7.7113576695313221E+34</v>
      </c>
      <c r="R4575" s="57">
        <f t="shared" ca="1" si="15"/>
        <v>0</v>
      </c>
      <c r="S4575" s="8"/>
      <c r="T4575" s="8"/>
      <c r="U4575" s="8"/>
      <c r="V4575" s="8"/>
      <c r="W4575" s="8"/>
      <c r="X4575" s="8"/>
      <c r="Y4575" s="8"/>
      <c r="Z4575" s="8"/>
    </row>
    <row r="4576" spans="1:26" ht="15.75" customHeight="1">
      <c r="A4576" s="8"/>
      <c r="B4576" s="8"/>
      <c r="C4576" s="8"/>
      <c r="D4576" s="8"/>
      <c r="E4576" s="8"/>
      <c r="F4576" s="8"/>
      <c r="G4576" s="8"/>
      <c r="H4576" s="8"/>
      <c r="I4576" s="8"/>
      <c r="J4576" s="8"/>
      <c r="K4576" s="8"/>
      <c r="L4576" s="8"/>
      <c r="M4576" s="32"/>
      <c r="N4576" s="57" t="str">
        <f t="shared" si="17"/>
        <v/>
      </c>
      <c r="O4576" s="54">
        <f t="shared" ca="1" si="3"/>
        <v>38</v>
      </c>
      <c r="P4576" s="55">
        <f t="shared" ca="1" si="13"/>
        <v>3.0845430678125287E+33</v>
      </c>
      <c r="Q4576" s="56">
        <f t="shared" ca="1" si="14"/>
        <v>8.0198119763125753E+34</v>
      </c>
      <c r="R4576" s="57">
        <f t="shared" ca="1" si="15"/>
        <v>0</v>
      </c>
      <c r="S4576" s="8"/>
      <c r="T4576" s="8"/>
      <c r="U4576" s="8"/>
      <c r="V4576" s="8"/>
      <c r="W4576" s="8"/>
      <c r="X4576" s="8"/>
      <c r="Y4576" s="8"/>
      <c r="Z4576" s="8"/>
    </row>
    <row r="4577" spans="1:26" ht="15.75" customHeight="1">
      <c r="A4577" s="8"/>
      <c r="B4577" s="8"/>
      <c r="C4577" s="8"/>
      <c r="D4577" s="8"/>
      <c r="E4577" s="8"/>
      <c r="F4577" s="8"/>
      <c r="G4577" s="8"/>
      <c r="H4577" s="8"/>
      <c r="I4577" s="8"/>
      <c r="J4577" s="8"/>
      <c r="K4577" s="8"/>
      <c r="L4577" s="8"/>
      <c r="M4577" s="32"/>
      <c r="N4577" s="57" t="str">
        <f t="shared" si="17"/>
        <v/>
      </c>
      <c r="O4577" s="54">
        <f t="shared" ca="1" si="3"/>
        <v>56</v>
      </c>
      <c r="P4577" s="55">
        <f t="shared" ca="1" si="13"/>
        <v>3.2079247905250301E+33</v>
      </c>
      <c r="Q4577" s="56">
        <f t="shared" ca="1" si="14"/>
        <v>8.3406044553650789E+34</v>
      </c>
      <c r="R4577" s="57">
        <f t="shared" ca="1" si="15"/>
        <v>0</v>
      </c>
      <c r="S4577" s="8"/>
      <c r="T4577" s="8"/>
      <c r="U4577" s="8"/>
      <c r="V4577" s="8"/>
      <c r="W4577" s="8"/>
      <c r="X4577" s="8"/>
      <c r="Y4577" s="8"/>
      <c r="Z4577" s="8"/>
    </row>
    <row r="4578" spans="1:26" ht="15.75" customHeight="1">
      <c r="A4578" s="8"/>
      <c r="B4578" s="8"/>
      <c r="C4578" s="8"/>
      <c r="D4578" s="8"/>
      <c r="E4578" s="8"/>
      <c r="F4578" s="8"/>
      <c r="G4578" s="8"/>
      <c r="H4578" s="8"/>
      <c r="I4578" s="8"/>
      <c r="J4578" s="8"/>
      <c r="K4578" s="8"/>
      <c r="L4578" s="8"/>
      <c r="M4578" s="32"/>
      <c r="N4578" s="57" t="str">
        <f t="shared" si="17"/>
        <v/>
      </c>
      <c r="O4578" s="54">
        <f t="shared" ca="1" si="3"/>
        <v>50</v>
      </c>
      <c r="P4578" s="55">
        <f t="shared" ca="1" si="13"/>
        <v>3.3362417821460319E+33</v>
      </c>
      <c r="Q4578" s="56">
        <f t="shared" ca="1" si="14"/>
        <v>8.6742286335796822E+34</v>
      </c>
      <c r="R4578" s="57">
        <f t="shared" ca="1" si="15"/>
        <v>0</v>
      </c>
      <c r="S4578" s="8"/>
      <c r="T4578" s="8"/>
      <c r="U4578" s="8"/>
      <c r="V4578" s="8"/>
      <c r="W4578" s="8"/>
      <c r="X4578" s="8"/>
      <c r="Y4578" s="8"/>
      <c r="Z4578" s="8"/>
    </row>
    <row r="4579" spans="1:26" ht="15.75" customHeight="1">
      <c r="A4579" s="8"/>
      <c r="B4579" s="8"/>
      <c r="C4579" s="8"/>
      <c r="D4579" s="8"/>
      <c r="E4579" s="8"/>
      <c r="F4579" s="8"/>
      <c r="G4579" s="8"/>
      <c r="H4579" s="8"/>
      <c r="I4579" s="8"/>
      <c r="J4579" s="8"/>
      <c r="K4579" s="8"/>
      <c r="L4579" s="8"/>
      <c r="M4579" s="32"/>
      <c r="N4579" s="57" t="str">
        <f t="shared" si="17"/>
        <v/>
      </c>
      <c r="O4579" s="54">
        <f t="shared" ca="1" si="3"/>
        <v>39</v>
      </c>
      <c r="P4579" s="55">
        <f t="shared" ca="1" si="13"/>
        <v>3.4696914534318732E+33</v>
      </c>
      <c r="Q4579" s="56">
        <f t="shared" ca="1" si="14"/>
        <v>9.0211977789228691E+34</v>
      </c>
      <c r="R4579" s="57">
        <f t="shared" ca="1" si="15"/>
        <v>0</v>
      </c>
      <c r="S4579" s="8"/>
      <c r="T4579" s="8"/>
      <c r="U4579" s="8"/>
      <c r="V4579" s="8"/>
      <c r="W4579" s="8"/>
      <c r="X4579" s="8"/>
      <c r="Y4579" s="8"/>
      <c r="Z4579" s="8"/>
    </row>
    <row r="4580" spans="1:26" ht="15.75" customHeight="1">
      <c r="A4580" s="8"/>
      <c r="B4580" s="8"/>
      <c r="C4580" s="8"/>
      <c r="D4580" s="8"/>
      <c r="E4580" s="8"/>
      <c r="F4580" s="8"/>
      <c r="G4580" s="8"/>
      <c r="H4580" s="8"/>
      <c r="I4580" s="8"/>
      <c r="J4580" s="8"/>
      <c r="K4580" s="8"/>
      <c r="L4580" s="8"/>
      <c r="M4580" s="32"/>
      <c r="N4580" s="57" t="str">
        <f t="shared" si="17"/>
        <v/>
      </c>
      <c r="O4580" s="54">
        <f t="shared" ca="1" si="3"/>
        <v>63</v>
      </c>
      <c r="P4580" s="55">
        <f t="shared" ca="1" si="13"/>
        <v>-1.804239555784574E+33</v>
      </c>
      <c r="Q4580" s="56">
        <f t="shared" ca="1" si="14"/>
        <v>8.8407738233444114E+34</v>
      </c>
      <c r="R4580" s="57">
        <f t="shared" ca="1" si="15"/>
        <v>1</v>
      </c>
      <c r="S4580" s="8"/>
      <c r="T4580" s="8"/>
      <c r="U4580" s="8"/>
      <c r="V4580" s="8"/>
      <c r="W4580" s="8"/>
      <c r="X4580" s="8"/>
      <c r="Y4580" s="8"/>
      <c r="Z4580" s="8"/>
    </row>
    <row r="4581" spans="1:26" ht="15.75" customHeight="1">
      <c r="A4581" s="8"/>
      <c r="B4581" s="8"/>
      <c r="C4581" s="8"/>
      <c r="D4581" s="8"/>
      <c r="E4581" s="8"/>
      <c r="F4581" s="8"/>
      <c r="G4581" s="8"/>
      <c r="H4581" s="8"/>
      <c r="I4581" s="8"/>
      <c r="J4581" s="8"/>
      <c r="K4581" s="8"/>
      <c r="L4581" s="8"/>
      <c r="M4581" s="32"/>
      <c r="N4581" s="57" t="str">
        <f t="shared" si="17"/>
        <v/>
      </c>
      <c r="O4581" s="54">
        <f t="shared" ca="1" si="3"/>
        <v>27</v>
      </c>
      <c r="P4581" s="55">
        <f t="shared" ca="1" si="13"/>
        <v>3.5363095293377648E+33</v>
      </c>
      <c r="Q4581" s="56">
        <f t="shared" ca="1" si="14"/>
        <v>9.1944047762781882E+34</v>
      </c>
      <c r="R4581" s="57">
        <f t="shared" ca="1" si="15"/>
        <v>0</v>
      </c>
      <c r="S4581" s="8"/>
      <c r="T4581" s="8"/>
      <c r="U4581" s="8"/>
      <c r="V4581" s="8"/>
      <c r="W4581" s="8"/>
      <c r="X4581" s="8"/>
      <c r="Y4581" s="8"/>
      <c r="Z4581" s="8"/>
    </row>
    <row r="4582" spans="1:26" ht="15.75" customHeight="1">
      <c r="A4582" s="8"/>
      <c r="B4582" s="8"/>
      <c r="C4582" s="8"/>
      <c r="D4582" s="8"/>
      <c r="E4582" s="8"/>
      <c r="F4582" s="8"/>
      <c r="G4582" s="8"/>
      <c r="H4582" s="8"/>
      <c r="I4582" s="8"/>
      <c r="J4582" s="8"/>
      <c r="K4582" s="8"/>
      <c r="L4582" s="8"/>
      <c r="M4582" s="32"/>
      <c r="N4582" s="57" t="str">
        <f t="shared" si="17"/>
        <v/>
      </c>
      <c r="O4582" s="54">
        <f t="shared" ca="1" si="3"/>
        <v>40</v>
      </c>
      <c r="P4582" s="55">
        <f t="shared" ca="1" si="13"/>
        <v>3.6777619105112756E+33</v>
      </c>
      <c r="Q4582" s="56">
        <f t="shared" ca="1" si="14"/>
        <v>9.5621809673293153E+34</v>
      </c>
      <c r="R4582" s="57">
        <f t="shared" ca="1" si="15"/>
        <v>0</v>
      </c>
      <c r="S4582" s="8"/>
      <c r="T4582" s="8"/>
      <c r="U4582" s="8"/>
      <c r="V4582" s="8"/>
      <c r="W4582" s="8"/>
      <c r="X4582" s="8"/>
      <c r="Y4582" s="8"/>
      <c r="Z4582" s="8"/>
    </row>
    <row r="4583" spans="1:26" ht="15.75" customHeight="1">
      <c r="A4583" s="8"/>
      <c r="B4583" s="8"/>
      <c r="C4583" s="8"/>
      <c r="D4583" s="8"/>
      <c r="E4583" s="8"/>
      <c r="F4583" s="8"/>
      <c r="G4583" s="8"/>
      <c r="H4583" s="8"/>
      <c r="I4583" s="8"/>
      <c r="J4583" s="8"/>
      <c r="K4583" s="8"/>
      <c r="L4583" s="8"/>
      <c r="M4583" s="32"/>
      <c r="N4583" s="57" t="str">
        <f t="shared" si="17"/>
        <v/>
      </c>
      <c r="O4583" s="54">
        <f t="shared" ca="1" si="3"/>
        <v>4</v>
      </c>
      <c r="P4583" s="55">
        <f t="shared" ca="1" si="13"/>
        <v>3.8248723869317261E+33</v>
      </c>
      <c r="Q4583" s="56">
        <f t="shared" ca="1" si="14"/>
        <v>9.9446682060224885E+34</v>
      </c>
      <c r="R4583" s="57">
        <f t="shared" ca="1" si="15"/>
        <v>0</v>
      </c>
      <c r="S4583" s="8"/>
      <c r="T4583" s="8"/>
      <c r="U4583" s="8"/>
      <c r="V4583" s="8"/>
      <c r="W4583" s="8"/>
      <c r="X4583" s="8"/>
      <c r="Y4583" s="8"/>
      <c r="Z4583" s="8"/>
    </row>
    <row r="4584" spans="1:26" ht="15.75" customHeight="1">
      <c r="A4584" s="8"/>
      <c r="B4584" s="8"/>
      <c r="C4584" s="8"/>
      <c r="D4584" s="8"/>
      <c r="E4584" s="8"/>
      <c r="F4584" s="8"/>
      <c r="G4584" s="8"/>
      <c r="H4584" s="8"/>
      <c r="I4584" s="8"/>
      <c r="J4584" s="8"/>
      <c r="K4584" s="8"/>
      <c r="L4584" s="8"/>
      <c r="M4584" s="32"/>
      <c r="N4584" s="57" t="str">
        <f t="shared" si="17"/>
        <v/>
      </c>
      <c r="O4584" s="54">
        <f t="shared" ca="1" si="3"/>
        <v>46</v>
      </c>
      <c r="P4584" s="55">
        <f t="shared" ca="1" si="13"/>
        <v>3.9778672824089955E+33</v>
      </c>
      <c r="Q4584" s="56">
        <f t="shared" ca="1" si="14"/>
        <v>1.0342454934263388E+35</v>
      </c>
      <c r="R4584" s="57">
        <f t="shared" ca="1" si="15"/>
        <v>0</v>
      </c>
      <c r="S4584" s="8"/>
      <c r="T4584" s="8"/>
      <c r="U4584" s="8"/>
      <c r="V4584" s="8"/>
      <c r="W4584" s="8"/>
      <c r="X4584" s="8"/>
      <c r="Y4584" s="8"/>
      <c r="Z4584" s="8"/>
    </row>
    <row r="4585" spans="1:26" ht="15.75" customHeight="1">
      <c r="A4585" s="8"/>
      <c r="B4585" s="8"/>
      <c r="C4585" s="8"/>
      <c r="D4585" s="8"/>
      <c r="E4585" s="8"/>
      <c r="F4585" s="8"/>
      <c r="G4585" s="8"/>
      <c r="H4585" s="8"/>
      <c r="I4585" s="8"/>
      <c r="J4585" s="8"/>
      <c r="K4585" s="8"/>
      <c r="L4585" s="8"/>
      <c r="M4585" s="32"/>
      <c r="N4585" s="57" t="str">
        <f t="shared" si="17"/>
        <v/>
      </c>
      <c r="O4585" s="54">
        <f t="shared" ca="1" si="3"/>
        <v>76</v>
      </c>
      <c r="P4585" s="55">
        <f t="shared" ca="1" si="13"/>
        <v>-2.0684909868526777E+33</v>
      </c>
      <c r="Q4585" s="56">
        <f t="shared" ca="1" si="14"/>
        <v>1.013560583557812E+35</v>
      </c>
      <c r="R4585" s="57">
        <f t="shared" ca="1" si="15"/>
        <v>1</v>
      </c>
      <c r="S4585" s="8"/>
      <c r="T4585" s="8"/>
      <c r="U4585" s="8"/>
      <c r="V4585" s="8"/>
      <c r="W4585" s="8"/>
      <c r="X4585" s="8"/>
      <c r="Y4585" s="8"/>
      <c r="Z4585" s="8"/>
    </row>
    <row r="4586" spans="1:26" ht="15.75" customHeight="1">
      <c r="A4586" s="8"/>
      <c r="B4586" s="8"/>
      <c r="C4586" s="8"/>
      <c r="D4586" s="8"/>
      <c r="E4586" s="8"/>
      <c r="F4586" s="8"/>
      <c r="G4586" s="8"/>
      <c r="H4586" s="8"/>
      <c r="I4586" s="8"/>
      <c r="J4586" s="8"/>
      <c r="K4586" s="8"/>
      <c r="L4586" s="8"/>
      <c r="M4586" s="32"/>
      <c r="N4586" s="57" t="str">
        <f t="shared" si="17"/>
        <v/>
      </c>
      <c r="O4586" s="54">
        <f t="shared" ca="1" si="3"/>
        <v>71</v>
      </c>
      <c r="P4586" s="55">
        <f t="shared" ca="1" si="13"/>
        <v>-2.0271211671156241E+33</v>
      </c>
      <c r="Q4586" s="56">
        <f t="shared" ca="1" si="14"/>
        <v>9.9328937188665566E+34</v>
      </c>
      <c r="R4586" s="57">
        <f t="shared" ca="1" si="15"/>
        <v>2</v>
      </c>
      <c r="S4586" s="8"/>
      <c r="T4586" s="8"/>
      <c r="U4586" s="8"/>
      <c r="V4586" s="8"/>
      <c r="W4586" s="8"/>
      <c r="X4586" s="8"/>
      <c r="Y4586" s="8"/>
      <c r="Z4586" s="8"/>
    </row>
    <row r="4587" spans="1:26" ht="15.75" customHeight="1">
      <c r="A4587" s="8"/>
      <c r="B4587" s="8"/>
      <c r="C4587" s="8"/>
      <c r="D4587" s="8"/>
      <c r="E4587" s="8"/>
      <c r="F4587" s="8"/>
      <c r="G4587" s="8"/>
      <c r="H4587" s="8"/>
      <c r="I4587" s="8"/>
      <c r="J4587" s="8"/>
      <c r="K4587" s="8"/>
      <c r="L4587" s="8"/>
      <c r="M4587" s="32"/>
      <c r="N4587" s="57" t="str">
        <f t="shared" si="17"/>
        <v/>
      </c>
      <c r="O4587" s="54">
        <f t="shared" ca="1" si="3"/>
        <v>43</v>
      </c>
      <c r="P4587" s="55">
        <f t="shared" ca="1" si="13"/>
        <v>3.9731574875466227E+33</v>
      </c>
      <c r="Q4587" s="56">
        <f t="shared" ca="1" si="14"/>
        <v>1.0330209467621219E+35</v>
      </c>
      <c r="R4587" s="57">
        <f t="shared" ca="1" si="15"/>
        <v>0</v>
      </c>
      <c r="S4587" s="8"/>
      <c r="T4587" s="8"/>
      <c r="U4587" s="8"/>
      <c r="V4587" s="8"/>
      <c r="W4587" s="8"/>
      <c r="X4587" s="8"/>
      <c r="Y4587" s="8"/>
      <c r="Z4587" s="8"/>
    </row>
    <row r="4588" spans="1:26" ht="15.75" customHeight="1">
      <c r="A4588" s="8"/>
      <c r="B4588" s="8"/>
      <c r="C4588" s="8"/>
      <c r="D4588" s="8"/>
      <c r="E4588" s="8"/>
      <c r="F4588" s="8"/>
      <c r="G4588" s="8"/>
      <c r="H4588" s="8"/>
      <c r="I4588" s="8"/>
      <c r="J4588" s="8"/>
      <c r="K4588" s="8"/>
      <c r="L4588" s="8"/>
      <c r="M4588" s="32"/>
      <c r="N4588" s="57" t="str">
        <f t="shared" si="17"/>
        <v/>
      </c>
      <c r="O4588" s="54">
        <f t="shared" ca="1" si="3"/>
        <v>22</v>
      </c>
      <c r="P4588" s="55">
        <f t="shared" ca="1" si="13"/>
        <v>4.1320837870484875E+33</v>
      </c>
      <c r="Q4588" s="56">
        <f t="shared" ca="1" si="14"/>
        <v>1.0743417846326068E+35</v>
      </c>
      <c r="R4588" s="57">
        <f t="shared" ca="1" si="15"/>
        <v>0</v>
      </c>
      <c r="S4588" s="8"/>
      <c r="T4588" s="8"/>
      <c r="U4588" s="8"/>
      <c r="V4588" s="8"/>
      <c r="W4588" s="8"/>
      <c r="X4588" s="8"/>
      <c r="Y4588" s="8"/>
      <c r="Z4588" s="8"/>
    </row>
    <row r="4589" spans="1:26" ht="15.75" customHeight="1">
      <c r="A4589" s="8"/>
      <c r="B4589" s="8"/>
      <c r="C4589" s="8"/>
      <c r="D4589" s="8"/>
      <c r="E4589" s="8"/>
      <c r="F4589" s="8"/>
      <c r="G4589" s="8"/>
      <c r="H4589" s="8"/>
      <c r="I4589" s="8"/>
      <c r="J4589" s="8"/>
      <c r="K4589" s="8"/>
      <c r="L4589" s="8"/>
      <c r="M4589" s="32"/>
      <c r="N4589" s="57" t="str">
        <f t="shared" si="17"/>
        <v/>
      </c>
      <c r="O4589" s="54">
        <f t="shared" ca="1" si="3"/>
        <v>73</v>
      </c>
      <c r="P4589" s="55">
        <f t="shared" ca="1" si="13"/>
        <v>-2.1486835692652137E+33</v>
      </c>
      <c r="Q4589" s="56">
        <f t="shared" ca="1" si="14"/>
        <v>1.0528549489399546E+35</v>
      </c>
      <c r="R4589" s="57">
        <f t="shared" ca="1" si="15"/>
        <v>1</v>
      </c>
      <c r="S4589" s="8"/>
      <c r="T4589" s="8"/>
      <c r="U4589" s="8"/>
      <c r="V4589" s="8"/>
      <c r="W4589" s="8"/>
      <c r="X4589" s="8"/>
      <c r="Y4589" s="8"/>
      <c r="Z4589" s="8"/>
    </row>
    <row r="4590" spans="1:26" ht="15.75" customHeight="1">
      <c r="A4590" s="8"/>
      <c r="B4590" s="8"/>
      <c r="C4590" s="8"/>
      <c r="D4590" s="8"/>
      <c r="E4590" s="8"/>
      <c r="F4590" s="8"/>
      <c r="G4590" s="8"/>
      <c r="H4590" s="8"/>
      <c r="I4590" s="8"/>
      <c r="J4590" s="8"/>
      <c r="K4590" s="8"/>
      <c r="L4590" s="8"/>
      <c r="M4590" s="32"/>
      <c r="N4590" s="57" t="str">
        <f t="shared" si="17"/>
        <v/>
      </c>
      <c r="O4590" s="54">
        <f t="shared" ca="1" si="3"/>
        <v>67</v>
      </c>
      <c r="P4590" s="55">
        <f t="shared" ca="1" si="13"/>
        <v>-2.1057098978799091E+33</v>
      </c>
      <c r="Q4590" s="56">
        <f t="shared" ca="1" si="14"/>
        <v>1.0317978499611556E+35</v>
      </c>
      <c r="R4590" s="57">
        <f t="shared" ca="1" si="15"/>
        <v>2</v>
      </c>
      <c r="S4590" s="8"/>
      <c r="T4590" s="8"/>
      <c r="U4590" s="8"/>
      <c r="V4590" s="8"/>
      <c r="W4590" s="8"/>
      <c r="X4590" s="8"/>
      <c r="Y4590" s="8"/>
      <c r="Z4590" s="8"/>
    </row>
    <row r="4591" spans="1:26" ht="15.75" customHeight="1">
      <c r="A4591" s="8"/>
      <c r="B4591" s="8"/>
      <c r="C4591" s="8"/>
      <c r="D4591" s="8"/>
      <c r="E4591" s="8"/>
      <c r="F4591" s="8"/>
      <c r="G4591" s="8"/>
      <c r="H4591" s="8"/>
      <c r="I4591" s="8"/>
      <c r="J4591" s="8"/>
      <c r="K4591" s="8"/>
      <c r="L4591" s="8"/>
      <c r="M4591" s="32"/>
      <c r="N4591" s="57" t="str">
        <f t="shared" si="17"/>
        <v/>
      </c>
      <c r="O4591" s="54">
        <f t="shared" ca="1" si="3"/>
        <v>75</v>
      </c>
      <c r="P4591" s="55">
        <f t="shared" ca="1" si="13"/>
        <v>-2.0635956999223113E+33</v>
      </c>
      <c r="Q4591" s="56">
        <f t="shared" ca="1" si="14"/>
        <v>1.0111618929619324E+35</v>
      </c>
      <c r="R4591" s="57">
        <f t="shared" ca="1" si="15"/>
        <v>3</v>
      </c>
      <c r="S4591" s="8"/>
      <c r="T4591" s="8"/>
      <c r="U4591" s="8"/>
      <c r="V4591" s="8"/>
      <c r="W4591" s="8"/>
      <c r="X4591" s="8"/>
      <c r="Y4591" s="8"/>
      <c r="Z4591" s="8"/>
    </row>
    <row r="4592" spans="1:26" ht="15.75" customHeight="1">
      <c r="A4592" s="8"/>
      <c r="B4592" s="8"/>
      <c r="C4592" s="8"/>
      <c r="D4592" s="8"/>
      <c r="E4592" s="8"/>
      <c r="F4592" s="8"/>
      <c r="G4592" s="8"/>
      <c r="H4592" s="8"/>
      <c r="I4592" s="8"/>
      <c r="J4592" s="8"/>
      <c r="K4592" s="8"/>
      <c r="L4592" s="8"/>
      <c r="M4592" s="32"/>
      <c r="N4592" s="57" t="str">
        <f t="shared" si="17"/>
        <v/>
      </c>
      <c r="O4592" s="54">
        <f t="shared" ca="1" si="3"/>
        <v>96</v>
      </c>
      <c r="P4592" s="55">
        <f t="shared" ca="1" si="13"/>
        <v>-2.0223237859238648E+33</v>
      </c>
      <c r="Q4592" s="56">
        <f t="shared" ca="1" si="14"/>
        <v>9.9093865510269379E+34</v>
      </c>
      <c r="R4592" s="57">
        <f t="shared" ca="1" si="15"/>
        <v>4</v>
      </c>
      <c r="S4592" s="8"/>
      <c r="T4592" s="8"/>
      <c r="U4592" s="8"/>
      <c r="V4592" s="8"/>
      <c r="W4592" s="8"/>
      <c r="X4592" s="8"/>
      <c r="Y4592" s="8"/>
      <c r="Z4592" s="8"/>
    </row>
    <row r="4593" spans="1:26" ht="15.75" customHeight="1">
      <c r="A4593" s="8"/>
      <c r="B4593" s="8"/>
      <c r="C4593" s="8"/>
      <c r="D4593" s="8"/>
      <c r="E4593" s="8"/>
      <c r="F4593" s="8"/>
      <c r="G4593" s="8"/>
      <c r="H4593" s="8"/>
      <c r="I4593" s="8"/>
      <c r="J4593" s="8"/>
      <c r="K4593" s="8"/>
      <c r="L4593" s="8"/>
      <c r="M4593" s="32"/>
      <c r="N4593" s="57" t="str">
        <f t="shared" si="17"/>
        <v/>
      </c>
      <c r="O4593" s="54">
        <f t="shared" ca="1" si="3"/>
        <v>92</v>
      </c>
      <c r="P4593" s="55">
        <f t="shared" ca="1" si="13"/>
        <v>-1.9818773102053877E+33</v>
      </c>
      <c r="Q4593" s="56">
        <f t="shared" ca="1" si="14"/>
        <v>9.7111988200064E+34</v>
      </c>
      <c r="R4593" s="57">
        <f t="shared" ca="1" si="15"/>
        <v>5</v>
      </c>
      <c r="S4593" s="8"/>
      <c r="T4593" s="8"/>
      <c r="U4593" s="8"/>
      <c r="V4593" s="8"/>
      <c r="W4593" s="8"/>
      <c r="X4593" s="8"/>
      <c r="Y4593" s="8"/>
      <c r="Z4593" s="8"/>
    </row>
    <row r="4594" spans="1:26" ht="15.75" customHeight="1">
      <c r="A4594" s="8"/>
      <c r="B4594" s="8"/>
      <c r="C4594" s="8"/>
      <c r="D4594" s="8"/>
      <c r="E4594" s="8"/>
      <c r="F4594" s="8"/>
      <c r="G4594" s="8"/>
      <c r="H4594" s="8"/>
      <c r="I4594" s="8"/>
      <c r="J4594" s="8"/>
      <c r="K4594" s="8"/>
      <c r="L4594" s="8"/>
      <c r="M4594" s="32"/>
      <c r="N4594" s="57" t="str">
        <f t="shared" si="17"/>
        <v/>
      </c>
      <c r="O4594" s="54">
        <f t="shared" ca="1" si="3"/>
        <v>40</v>
      </c>
      <c r="P4594" s="55">
        <f t="shared" ca="1" si="13"/>
        <v>3.8844795280025601E+33</v>
      </c>
      <c r="Q4594" s="56">
        <f t="shared" ca="1" si="14"/>
        <v>1.0099646772806656E+35</v>
      </c>
      <c r="R4594" s="57">
        <f t="shared" ca="1" si="15"/>
        <v>0</v>
      </c>
      <c r="S4594" s="8"/>
      <c r="T4594" s="8"/>
      <c r="U4594" s="8"/>
      <c r="V4594" s="8"/>
      <c r="W4594" s="8"/>
      <c r="X4594" s="8"/>
      <c r="Y4594" s="8"/>
      <c r="Z4594" s="8"/>
    </row>
    <row r="4595" spans="1:26" ht="15.75" customHeight="1">
      <c r="A4595" s="8"/>
      <c r="B4595" s="8"/>
      <c r="C4595" s="8"/>
      <c r="D4595" s="8"/>
      <c r="E4595" s="8"/>
      <c r="F4595" s="8"/>
      <c r="G4595" s="8"/>
      <c r="H4595" s="8"/>
      <c r="I4595" s="8"/>
      <c r="J4595" s="8"/>
      <c r="K4595" s="8"/>
      <c r="L4595" s="8"/>
      <c r="M4595" s="32"/>
      <c r="N4595" s="57" t="str">
        <f t="shared" si="17"/>
        <v/>
      </c>
      <c r="O4595" s="54">
        <f t="shared" ca="1" si="3"/>
        <v>62</v>
      </c>
      <c r="P4595" s="55">
        <f t="shared" ca="1" si="13"/>
        <v>-2.0199293545613313E+33</v>
      </c>
      <c r="Q4595" s="56">
        <f t="shared" ca="1" si="14"/>
        <v>9.8976538373505225E+34</v>
      </c>
      <c r="R4595" s="57">
        <f t="shared" ca="1" si="15"/>
        <v>1</v>
      </c>
      <c r="S4595" s="8"/>
      <c r="T4595" s="8"/>
      <c r="U4595" s="8"/>
      <c r="V4595" s="8"/>
      <c r="W4595" s="8"/>
      <c r="X4595" s="8"/>
      <c r="Y4595" s="8"/>
      <c r="Z4595" s="8"/>
    </row>
    <row r="4596" spans="1:26" ht="15.75" customHeight="1">
      <c r="A4596" s="8"/>
      <c r="B4596" s="8"/>
      <c r="C4596" s="8"/>
      <c r="D4596" s="8"/>
      <c r="E4596" s="8"/>
      <c r="F4596" s="8"/>
      <c r="G4596" s="8"/>
      <c r="H4596" s="8"/>
      <c r="I4596" s="8"/>
      <c r="J4596" s="8"/>
      <c r="K4596" s="8"/>
      <c r="L4596" s="8"/>
      <c r="M4596" s="32"/>
      <c r="N4596" s="57" t="str">
        <f t="shared" si="17"/>
        <v/>
      </c>
      <c r="O4596" s="54">
        <f t="shared" ca="1" si="3"/>
        <v>17</v>
      </c>
      <c r="P4596" s="55">
        <f t="shared" ca="1" si="13"/>
        <v>3.9590615349402092E+33</v>
      </c>
      <c r="Q4596" s="56">
        <f t="shared" ca="1" si="14"/>
        <v>1.0293559990844544E+35</v>
      </c>
      <c r="R4596" s="57">
        <f t="shared" ca="1" si="15"/>
        <v>0</v>
      </c>
      <c r="S4596" s="8"/>
      <c r="T4596" s="8"/>
      <c r="U4596" s="8"/>
      <c r="V4596" s="8"/>
      <c r="W4596" s="8"/>
      <c r="X4596" s="8"/>
      <c r="Y4596" s="8"/>
      <c r="Z4596" s="8"/>
    </row>
    <row r="4597" spans="1:26" ht="15.75" customHeight="1">
      <c r="A4597" s="8"/>
      <c r="B4597" s="8"/>
      <c r="C4597" s="8"/>
      <c r="D4597" s="8"/>
      <c r="E4597" s="8"/>
      <c r="F4597" s="8"/>
      <c r="G4597" s="8"/>
      <c r="H4597" s="8"/>
      <c r="I4597" s="8"/>
      <c r="J4597" s="8"/>
      <c r="K4597" s="8"/>
      <c r="L4597" s="8"/>
      <c r="M4597" s="32"/>
      <c r="N4597" s="57" t="str">
        <f t="shared" si="17"/>
        <v/>
      </c>
      <c r="O4597" s="54">
        <f t="shared" ca="1" si="3"/>
        <v>73</v>
      </c>
      <c r="P4597" s="55">
        <f t="shared" ca="1" si="13"/>
        <v>-2.058711998168909E+33</v>
      </c>
      <c r="Q4597" s="56">
        <f t="shared" ca="1" si="14"/>
        <v>1.0087688791027654E+35</v>
      </c>
      <c r="R4597" s="57">
        <f t="shared" ca="1" si="15"/>
        <v>1</v>
      </c>
      <c r="S4597" s="8"/>
      <c r="T4597" s="8"/>
      <c r="U4597" s="8"/>
      <c r="V4597" s="8"/>
      <c r="W4597" s="8"/>
      <c r="X4597" s="8"/>
      <c r="Y4597" s="8"/>
      <c r="Z4597" s="8"/>
    </row>
    <row r="4598" spans="1:26" ht="15.75" customHeight="1">
      <c r="A4598" s="8"/>
      <c r="B4598" s="8"/>
      <c r="C4598" s="8"/>
      <c r="D4598" s="8"/>
      <c r="E4598" s="8"/>
      <c r="F4598" s="8"/>
      <c r="G4598" s="8"/>
      <c r="H4598" s="8"/>
      <c r="I4598" s="8"/>
      <c r="J4598" s="8"/>
      <c r="K4598" s="8"/>
      <c r="L4598" s="8"/>
      <c r="M4598" s="32"/>
      <c r="N4598" s="57" t="str">
        <f t="shared" si="17"/>
        <v/>
      </c>
      <c r="O4598" s="54">
        <f t="shared" ca="1" si="3"/>
        <v>55</v>
      </c>
      <c r="P4598" s="55">
        <f t="shared" ca="1" si="13"/>
        <v>4.0350755164110618E+33</v>
      </c>
      <c r="Q4598" s="56">
        <f t="shared" ca="1" si="14"/>
        <v>1.049119634266876E+35</v>
      </c>
      <c r="R4598" s="57">
        <f t="shared" ca="1" si="15"/>
        <v>0</v>
      </c>
      <c r="S4598" s="8"/>
      <c r="T4598" s="8"/>
      <c r="U4598" s="8"/>
      <c r="V4598" s="8"/>
      <c r="W4598" s="8"/>
      <c r="X4598" s="8"/>
      <c r="Y4598" s="8"/>
      <c r="Z4598" s="8"/>
    </row>
    <row r="4599" spans="1:26" ht="15.75" customHeight="1">
      <c r="A4599" s="8"/>
      <c r="B4599" s="8"/>
      <c r="C4599" s="8"/>
      <c r="D4599" s="8"/>
      <c r="E4599" s="8"/>
      <c r="F4599" s="8"/>
      <c r="G4599" s="8"/>
      <c r="H4599" s="8"/>
      <c r="I4599" s="8"/>
      <c r="J4599" s="8"/>
      <c r="K4599" s="8"/>
      <c r="L4599" s="8"/>
      <c r="M4599" s="32"/>
      <c r="N4599" s="57" t="str">
        <f t="shared" si="17"/>
        <v/>
      </c>
      <c r="O4599" s="54">
        <f t="shared" ca="1" si="3"/>
        <v>15</v>
      </c>
      <c r="P4599" s="55">
        <f t="shared" ca="1" si="13"/>
        <v>4.1964785370675041E+33</v>
      </c>
      <c r="Q4599" s="56">
        <f t="shared" ca="1" si="14"/>
        <v>1.091084419637551E+35</v>
      </c>
      <c r="R4599" s="57">
        <f t="shared" ca="1" si="15"/>
        <v>0</v>
      </c>
      <c r="S4599" s="8"/>
      <c r="T4599" s="8"/>
      <c r="U4599" s="8"/>
      <c r="V4599" s="8"/>
      <c r="W4599" s="8"/>
      <c r="X4599" s="8"/>
      <c r="Y4599" s="8"/>
      <c r="Z4599" s="8"/>
    </row>
    <row r="4600" spans="1:26" ht="15.75" customHeight="1">
      <c r="A4600" s="8"/>
      <c r="B4600" s="8"/>
      <c r="C4600" s="8"/>
      <c r="D4600" s="8"/>
      <c r="E4600" s="8"/>
      <c r="F4600" s="8"/>
      <c r="G4600" s="8"/>
      <c r="H4600" s="8"/>
      <c r="I4600" s="8"/>
      <c r="J4600" s="8"/>
      <c r="K4600" s="8"/>
      <c r="L4600" s="8"/>
      <c r="M4600" s="32"/>
      <c r="N4600" s="57" t="str">
        <f t="shared" si="17"/>
        <v/>
      </c>
      <c r="O4600" s="54">
        <f t="shared" ca="1" si="3"/>
        <v>71</v>
      </c>
      <c r="P4600" s="55">
        <f t="shared" ca="1" si="13"/>
        <v>-2.182168839275102E+33</v>
      </c>
      <c r="Q4600" s="56">
        <f t="shared" ca="1" si="14"/>
        <v>1.0692627312448E+35</v>
      </c>
      <c r="R4600" s="57">
        <f t="shared" ca="1" si="15"/>
        <v>1</v>
      </c>
      <c r="S4600" s="8"/>
      <c r="T4600" s="8"/>
      <c r="U4600" s="8"/>
      <c r="V4600" s="8"/>
      <c r="W4600" s="8"/>
      <c r="X4600" s="8"/>
      <c r="Y4600" s="8"/>
      <c r="Z4600" s="8"/>
    </row>
    <row r="4601" spans="1:26" ht="15.75" customHeight="1">
      <c r="A4601" s="8"/>
      <c r="B4601" s="8"/>
      <c r="C4601" s="8"/>
      <c r="D4601" s="8"/>
      <c r="E4601" s="8"/>
      <c r="F4601" s="8"/>
      <c r="G4601" s="8"/>
      <c r="H4601" s="8"/>
      <c r="I4601" s="8"/>
      <c r="J4601" s="8"/>
      <c r="K4601" s="8"/>
      <c r="L4601" s="8"/>
      <c r="M4601" s="32"/>
      <c r="N4601" s="57" t="str">
        <f t="shared" si="17"/>
        <v/>
      </c>
      <c r="O4601" s="54">
        <f t="shared" ca="1" si="3"/>
        <v>85</v>
      </c>
      <c r="P4601" s="55">
        <f t="shared" ca="1" si="13"/>
        <v>-2.1385254624896001E+33</v>
      </c>
      <c r="Q4601" s="56">
        <f t="shared" ca="1" si="14"/>
        <v>1.0478774766199039E+35</v>
      </c>
      <c r="R4601" s="57">
        <f t="shared" ca="1" si="15"/>
        <v>2</v>
      </c>
      <c r="S4601" s="8"/>
      <c r="T4601" s="8"/>
      <c r="U4601" s="8"/>
      <c r="V4601" s="8"/>
      <c r="W4601" s="8"/>
      <c r="X4601" s="8"/>
      <c r="Y4601" s="8"/>
      <c r="Z4601" s="8"/>
    </row>
    <row r="4602" spans="1:26" ht="15.75" customHeight="1">
      <c r="A4602" s="8"/>
      <c r="B4602" s="8"/>
      <c r="C4602" s="8"/>
      <c r="D4602" s="8"/>
      <c r="E4602" s="8"/>
      <c r="F4602" s="8"/>
      <c r="G4602" s="8"/>
      <c r="H4602" s="8"/>
      <c r="I4602" s="8"/>
      <c r="J4602" s="8"/>
      <c r="K4602" s="8"/>
      <c r="L4602" s="8"/>
      <c r="M4602" s="32"/>
      <c r="N4602" s="57" t="str">
        <f t="shared" si="17"/>
        <v/>
      </c>
      <c r="O4602" s="54">
        <f t="shared" ca="1" si="3"/>
        <v>6</v>
      </c>
      <c r="P4602" s="55">
        <f t="shared" ca="1" si="13"/>
        <v>4.1915099064796159E+33</v>
      </c>
      <c r="Q4602" s="56">
        <f t="shared" ca="1" si="14"/>
        <v>1.0897925756847001E+35</v>
      </c>
      <c r="R4602" s="57">
        <f t="shared" ca="1" si="15"/>
        <v>0</v>
      </c>
      <c r="S4602" s="8"/>
      <c r="T4602" s="8"/>
      <c r="U4602" s="8"/>
      <c r="V4602" s="8"/>
      <c r="W4602" s="8"/>
      <c r="X4602" s="8"/>
      <c r="Y4602" s="8"/>
      <c r="Z4602" s="8"/>
    </row>
    <row r="4603" spans="1:26" ht="15.75" customHeight="1">
      <c r="A4603" s="8"/>
      <c r="B4603" s="8"/>
      <c r="C4603" s="8"/>
      <c r="D4603" s="8"/>
      <c r="E4603" s="8"/>
      <c r="F4603" s="8"/>
      <c r="G4603" s="8"/>
      <c r="H4603" s="8"/>
      <c r="I4603" s="8"/>
      <c r="J4603" s="8"/>
      <c r="K4603" s="8"/>
      <c r="L4603" s="8"/>
      <c r="M4603" s="32"/>
      <c r="N4603" s="57" t="str">
        <f t="shared" si="17"/>
        <v/>
      </c>
      <c r="O4603" s="54">
        <f t="shared" ca="1" si="3"/>
        <v>12</v>
      </c>
      <c r="P4603" s="55">
        <f t="shared" ca="1" si="13"/>
        <v>4.3591703027388008E+33</v>
      </c>
      <c r="Q4603" s="56">
        <f t="shared" ca="1" si="14"/>
        <v>1.1333842787120881E+35</v>
      </c>
      <c r="R4603" s="57">
        <f t="shared" ca="1" si="15"/>
        <v>0</v>
      </c>
      <c r="S4603" s="8"/>
      <c r="T4603" s="8"/>
      <c r="U4603" s="8"/>
      <c r="V4603" s="8"/>
      <c r="W4603" s="8"/>
      <c r="X4603" s="8"/>
      <c r="Y4603" s="8"/>
      <c r="Z4603" s="8"/>
    </row>
    <row r="4604" spans="1:26" ht="15.75" customHeight="1">
      <c r="A4604" s="8"/>
      <c r="B4604" s="8"/>
      <c r="C4604" s="8"/>
      <c r="D4604" s="8"/>
      <c r="E4604" s="8"/>
      <c r="F4604" s="8"/>
      <c r="G4604" s="8"/>
      <c r="H4604" s="8"/>
      <c r="I4604" s="8"/>
      <c r="J4604" s="8"/>
      <c r="K4604" s="8"/>
      <c r="L4604" s="8"/>
      <c r="M4604" s="32"/>
      <c r="N4604" s="57" t="str">
        <f t="shared" si="17"/>
        <v/>
      </c>
      <c r="O4604" s="54">
        <f t="shared" ca="1" si="3"/>
        <v>69</v>
      </c>
      <c r="P4604" s="55">
        <f t="shared" ca="1" si="13"/>
        <v>-2.2667685574241764E+33</v>
      </c>
      <c r="Q4604" s="56">
        <f t="shared" ca="1" si="14"/>
        <v>1.1107165931378464E+35</v>
      </c>
      <c r="R4604" s="57">
        <f t="shared" ca="1" si="15"/>
        <v>1</v>
      </c>
      <c r="S4604" s="8"/>
      <c r="T4604" s="8"/>
      <c r="U4604" s="8"/>
      <c r="V4604" s="8"/>
      <c r="W4604" s="8"/>
      <c r="X4604" s="8"/>
      <c r="Y4604" s="8"/>
      <c r="Z4604" s="8"/>
    </row>
    <row r="4605" spans="1:26" ht="15.75" customHeight="1">
      <c r="A4605" s="8"/>
      <c r="B4605" s="8"/>
      <c r="C4605" s="8"/>
      <c r="D4605" s="8"/>
      <c r="E4605" s="8"/>
      <c r="F4605" s="8"/>
      <c r="G4605" s="8"/>
      <c r="H4605" s="8"/>
      <c r="I4605" s="8"/>
      <c r="J4605" s="8"/>
      <c r="K4605" s="8"/>
      <c r="L4605" s="8"/>
      <c r="M4605" s="32"/>
      <c r="N4605" s="57" t="str">
        <f t="shared" si="17"/>
        <v/>
      </c>
      <c r="O4605" s="54">
        <f t="shared" ca="1" si="3"/>
        <v>17</v>
      </c>
      <c r="P4605" s="55">
        <f t="shared" ca="1" si="13"/>
        <v>4.4428663725513858E+33</v>
      </c>
      <c r="Q4605" s="56">
        <f t="shared" ca="1" si="14"/>
        <v>1.1551452568633602E+35</v>
      </c>
      <c r="R4605" s="57">
        <f t="shared" ca="1" si="15"/>
        <v>0</v>
      </c>
      <c r="S4605" s="8"/>
      <c r="T4605" s="8"/>
      <c r="U4605" s="8"/>
      <c r="V4605" s="8"/>
      <c r="W4605" s="8"/>
      <c r="X4605" s="8"/>
      <c r="Y4605" s="8"/>
      <c r="Z4605" s="8"/>
    </row>
    <row r="4606" spans="1:26" ht="15.75" customHeight="1">
      <c r="A4606" s="8"/>
      <c r="B4606" s="8"/>
      <c r="C4606" s="8"/>
      <c r="D4606" s="8"/>
      <c r="E4606" s="8"/>
      <c r="F4606" s="8"/>
      <c r="G4606" s="8"/>
      <c r="H4606" s="8"/>
      <c r="I4606" s="8"/>
      <c r="J4606" s="8"/>
      <c r="K4606" s="8"/>
      <c r="L4606" s="8"/>
      <c r="M4606" s="32"/>
      <c r="N4606" s="57" t="str">
        <f t="shared" si="17"/>
        <v/>
      </c>
      <c r="O4606" s="54">
        <f t="shared" ca="1" si="3"/>
        <v>4</v>
      </c>
      <c r="P4606" s="55">
        <f t="shared" ca="1" si="13"/>
        <v>4.6205810274534411E+33</v>
      </c>
      <c r="Q4606" s="56">
        <f t="shared" ca="1" si="14"/>
        <v>1.2013510671378946E+35</v>
      </c>
      <c r="R4606" s="57">
        <f t="shared" ca="1" si="15"/>
        <v>0</v>
      </c>
      <c r="S4606" s="8"/>
      <c r="T4606" s="8"/>
      <c r="U4606" s="8"/>
      <c r="V4606" s="8"/>
      <c r="W4606" s="8"/>
      <c r="X4606" s="8"/>
      <c r="Y4606" s="8"/>
      <c r="Z4606" s="8"/>
    </row>
    <row r="4607" spans="1:26" ht="15.75" customHeight="1">
      <c r="A4607" s="8"/>
      <c r="B4607" s="8"/>
      <c r="C4607" s="8"/>
      <c r="D4607" s="8"/>
      <c r="E4607" s="8"/>
      <c r="F4607" s="8"/>
      <c r="G4607" s="8"/>
      <c r="H4607" s="8"/>
      <c r="I4607" s="8"/>
      <c r="J4607" s="8"/>
      <c r="K4607" s="8"/>
      <c r="L4607" s="8"/>
      <c r="M4607" s="32"/>
      <c r="N4607" s="57" t="str">
        <f t="shared" si="17"/>
        <v/>
      </c>
      <c r="O4607" s="54">
        <f t="shared" ca="1" si="3"/>
        <v>99</v>
      </c>
      <c r="P4607" s="55">
        <f t="shared" ca="1" si="13"/>
        <v>-2.4027021342757891E+33</v>
      </c>
      <c r="Q4607" s="56">
        <f t="shared" ca="1" si="14"/>
        <v>1.1773240457951368E+35</v>
      </c>
      <c r="R4607" s="57">
        <f t="shared" ca="1" si="15"/>
        <v>1</v>
      </c>
      <c r="S4607" s="8"/>
      <c r="T4607" s="8"/>
      <c r="U4607" s="8"/>
      <c r="V4607" s="8"/>
      <c r="W4607" s="8"/>
      <c r="X4607" s="8"/>
      <c r="Y4607" s="8"/>
      <c r="Z4607" s="8"/>
    </row>
    <row r="4608" spans="1:26" ht="15.75" customHeight="1">
      <c r="A4608" s="8"/>
      <c r="B4608" s="8"/>
      <c r="C4608" s="8"/>
      <c r="D4608" s="8"/>
      <c r="E4608" s="8"/>
      <c r="F4608" s="8"/>
      <c r="G4608" s="8"/>
      <c r="H4608" s="8"/>
      <c r="I4608" s="8"/>
      <c r="J4608" s="8"/>
      <c r="K4608" s="8"/>
      <c r="L4608" s="8"/>
      <c r="M4608" s="32"/>
      <c r="N4608" s="57" t="str">
        <f t="shared" si="17"/>
        <v/>
      </c>
      <c r="O4608" s="54">
        <f t="shared" ca="1" si="3"/>
        <v>95</v>
      </c>
      <c r="P4608" s="55">
        <f t="shared" ca="1" si="13"/>
        <v>-2.3546480915902735E+33</v>
      </c>
      <c r="Q4608" s="56">
        <f t="shared" ca="1" si="14"/>
        <v>1.1537775648792341E+35</v>
      </c>
      <c r="R4608" s="57">
        <f t="shared" ca="1" si="15"/>
        <v>2</v>
      </c>
      <c r="S4608" s="8"/>
      <c r="T4608" s="8"/>
      <c r="U4608" s="8"/>
      <c r="V4608" s="8"/>
      <c r="W4608" s="8"/>
      <c r="X4608" s="8"/>
      <c r="Y4608" s="8"/>
      <c r="Z4608" s="8"/>
    </row>
    <row r="4609" spans="1:26" ht="15.75" customHeight="1">
      <c r="A4609" s="8"/>
      <c r="B4609" s="8"/>
      <c r="C4609" s="8"/>
      <c r="D4609" s="8"/>
      <c r="E4609" s="8"/>
      <c r="F4609" s="8"/>
      <c r="G4609" s="8"/>
      <c r="H4609" s="8"/>
      <c r="I4609" s="8"/>
      <c r="J4609" s="8"/>
      <c r="K4609" s="8"/>
      <c r="L4609" s="8"/>
      <c r="M4609" s="32"/>
      <c r="N4609" s="57" t="str">
        <f t="shared" si="17"/>
        <v/>
      </c>
      <c r="O4609" s="54">
        <f t="shared" ca="1" si="3"/>
        <v>65</v>
      </c>
      <c r="P4609" s="55">
        <f t="shared" ca="1" si="13"/>
        <v>-2.3075551297584681E+33</v>
      </c>
      <c r="Q4609" s="56">
        <f t="shared" ca="1" si="14"/>
        <v>1.1307020135816494E+35</v>
      </c>
      <c r="R4609" s="57">
        <f t="shared" ca="1" si="15"/>
        <v>3</v>
      </c>
      <c r="S4609" s="8"/>
      <c r="T4609" s="8"/>
      <c r="U4609" s="8"/>
      <c r="V4609" s="8"/>
      <c r="W4609" s="8"/>
      <c r="X4609" s="8"/>
      <c r="Y4609" s="8"/>
      <c r="Z4609" s="8"/>
    </row>
    <row r="4610" spans="1:26" ht="15.75" customHeight="1">
      <c r="A4610" s="8"/>
      <c r="B4610" s="8"/>
      <c r="C4610" s="8"/>
      <c r="D4610" s="8"/>
      <c r="E4610" s="8"/>
      <c r="F4610" s="8"/>
      <c r="G4610" s="8"/>
      <c r="H4610" s="8"/>
      <c r="I4610" s="8"/>
      <c r="J4610" s="8"/>
      <c r="K4610" s="8"/>
      <c r="L4610" s="8"/>
      <c r="M4610" s="32"/>
      <c r="N4610" s="57" t="str">
        <f t="shared" si="17"/>
        <v/>
      </c>
      <c r="O4610" s="54">
        <f t="shared" ca="1" si="3"/>
        <v>7</v>
      </c>
      <c r="P4610" s="55">
        <f t="shared" ca="1" si="13"/>
        <v>4.5228080543265975E+33</v>
      </c>
      <c r="Q4610" s="56">
        <f t="shared" ca="1" si="14"/>
        <v>1.1759300941249154E+35</v>
      </c>
      <c r="R4610" s="57">
        <f t="shared" ca="1" si="15"/>
        <v>0</v>
      </c>
      <c r="S4610" s="8"/>
      <c r="T4610" s="8"/>
      <c r="U4610" s="8"/>
      <c r="V4610" s="8"/>
      <c r="W4610" s="8"/>
      <c r="X4610" s="8"/>
      <c r="Y4610" s="8"/>
      <c r="Z4610" s="8"/>
    </row>
    <row r="4611" spans="1:26" ht="15.75" customHeight="1">
      <c r="A4611" s="8"/>
      <c r="B4611" s="8"/>
      <c r="C4611" s="8"/>
      <c r="D4611" s="8"/>
      <c r="E4611" s="8"/>
      <c r="F4611" s="8"/>
      <c r="G4611" s="8"/>
      <c r="H4611" s="8"/>
      <c r="I4611" s="8"/>
      <c r="J4611" s="8"/>
      <c r="K4611" s="8"/>
      <c r="L4611" s="8"/>
      <c r="M4611" s="32"/>
      <c r="N4611" s="57" t="str">
        <f t="shared" si="17"/>
        <v/>
      </c>
      <c r="O4611" s="54">
        <f t="shared" ca="1" si="3"/>
        <v>1</v>
      </c>
      <c r="P4611" s="55">
        <f t="shared" ca="1" si="13"/>
        <v>4.7037203764996617E+33</v>
      </c>
      <c r="Q4611" s="56">
        <f t="shared" ca="1" si="14"/>
        <v>1.222967297889912E+35</v>
      </c>
      <c r="R4611" s="57">
        <f t="shared" ca="1" si="15"/>
        <v>0</v>
      </c>
      <c r="S4611" s="8"/>
      <c r="T4611" s="8"/>
      <c r="U4611" s="8"/>
      <c r="V4611" s="8"/>
      <c r="W4611" s="8"/>
      <c r="X4611" s="8"/>
      <c r="Y4611" s="8"/>
      <c r="Z4611" s="8"/>
    </row>
    <row r="4612" spans="1:26" ht="15.75" customHeight="1">
      <c r="A4612" s="8"/>
      <c r="B4612" s="8"/>
      <c r="C4612" s="8"/>
      <c r="D4612" s="8"/>
      <c r="E4612" s="8"/>
      <c r="F4612" s="8"/>
      <c r="G4612" s="8"/>
      <c r="H4612" s="8"/>
      <c r="I4612" s="8"/>
      <c r="J4612" s="8"/>
      <c r="K4612" s="8"/>
      <c r="L4612" s="8"/>
      <c r="M4612" s="32"/>
      <c r="N4612" s="57" t="str">
        <f t="shared" si="17"/>
        <v/>
      </c>
      <c r="O4612" s="54">
        <f t="shared" ca="1" si="3"/>
        <v>1</v>
      </c>
      <c r="P4612" s="55">
        <f t="shared" ca="1" si="13"/>
        <v>4.8918691915596481E+33</v>
      </c>
      <c r="Q4612" s="56">
        <f t="shared" ca="1" si="14"/>
        <v>1.2718859898055084E+35</v>
      </c>
      <c r="R4612" s="57">
        <f t="shared" ca="1" si="15"/>
        <v>0</v>
      </c>
      <c r="S4612" s="8"/>
      <c r="T4612" s="8"/>
      <c r="U4612" s="8"/>
      <c r="V4612" s="8"/>
      <c r="W4612" s="8"/>
      <c r="X4612" s="8"/>
      <c r="Y4612" s="8"/>
      <c r="Z4612" s="8"/>
    </row>
    <row r="4613" spans="1:26" ht="15.75" customHeight="1">
      <c r="A4613" s="8"/>
      <c r="B4613" s="8"/>
      <c r="C4613" s="8"/>
      <c r="D4613" s="8"/>
      <c r="E4613" s="8"/>
      <c r="F4613" s="8"/>
      <c r="G4613" s="8"/>
      <c r="H4613" s="8"/>
      <c r="I4613" s="8"/>
      <c r="J4613" s="8"/>
      <c r="K4613" s="8"/>
      <c r="L4613" s="8"/>
      <c r="M4613" s="32"/>
      <c r="N4613" s="57" t="str">
        <f t="shared" si="17"/>
        <v/>
      </c>
      <c r="O4613" s="54">
        <f t="shared" ca="1" si="3"/>
        <v>6</v>
      </c>
      <c r="P4613" s="55">
        <f t="shared" ca="1" si="13"/>
        <v>5.0875439592220339E+33</v>
      </c>
      <c r="Q4613" s="56">
        <f t="shared" ca="1" si="14"/>
        <v>1.3227614293977288E+35</v>
      </c>
      <c r="R4613" s="57">
        <f t="shared" ca="1" si="15"/>
        <v>0</v>
      </c>
      <c r="S4613" s="8"/>
      <c r="T4613" s="8"/>
      <c r="U4613" s="8"/>
      <c r="V4613" s="8"/>
      <c r="W4613" s="8"/>
      <c r="X4613" s="8"/>
      <c r="Y4613" s="8"/>
      <c r="Z4613" s="8"/>
    </row>
    <row r="4614" spans="1:26" ht="15.75" customHeight="1">
      <c r="A4614" s="8"/>
      <c r="B4614" s="8"/>
      <c r="C4614" s="8"/>
      <c r="D4614" s="8"/>
      <c r="E4614" s="8"/>
      <c r="F4614" s="8"/>
      <c r="G4614" s="8"/>
      <c r="H4614" s="8"/>
      <c r="I4614" s="8"/>
      <c r="J4614" s="8"/>
      <c r="K4614" s="8"/>
      <c r="L4614" s="8"/>
      <c r="M4614" s="32"/>
      <c r="N4614" s="57" t="str">
        <f t="shared" si="17"/>
        <v/>
      </c>
      <c r="O4614" s="54">
        <f t="shared" ca="1" si="3"/>
        <v>43</v>
      </c>
      <c r="P4614" s="55">
        <f t="shared" ca="1" si="13"/>
        <v>5.2910457175909152E+33</v>
      </c>
      <c r="Q4614" s="56">
        <f t="shared" ca="1" si="14"/>
        <v>1.375671886573638E+35</v>
      </c>
      <c r="R4614" s="57">
        <f t="shared" ca="1" si="15"/>
        <v>0</v>
      </c>
      <c r="S4614" s="8"/>
      <c r="T4614" s="8"/>
      <c r="U4614" s="8"/>
      <c r="V4614" s="8"/>
      <c r="W4614" s="8"/>
      <c r="X4614" s="8"/>
      <c r="Y4614" s="8"/>
      <c r="Z4614" s="8"/>
    </row>
    <row r="4615" spans="1:26" ht="15.75" customHeight="1">
      <c r="A4615" s="8"/>
      <c r="B4615" s="8"/>
      <c r="C4615" s="8"/>
      <c r="D4615" s="8"/>
      <c r="E4615" s="8"/>
      <c r="F4615" s="8"/>
      <c r="G4615" s="8"/>
      <c r="H4615" s="8"/>
      <c r="I4615" s="8"/>
      <c r="J4615" s="8"/>
      <c r="K4615" s="8"/>
      <c r="L4615" s="8"/>
      <c r="M4615" s="32"/>
      <c r="N4615" s="57" t="str">
        <f t="shared" si="17"/>
        <v/>
      </c>
      <c r="O4615" s="54">
        <f t="shared" ca="1" si="3"/>
        <v>79</v>
      </c>
      <c r="P4615" s="55">
        <f t="shared" ca="1" si="13"/>
        <v>-2.7513437731472763E+33</v>
      </c>
      <c r="Q4615" s="56">
        <f t="shared" ca="1" si="14"/>
        <v>1.3481584488421653E+35</v>
      </c>
      <c r="R4615" s="57">
        <f t="shared" ca="1" si="15"/>
        <v>1</v>
      </c>
      <c r="S4615" s="8"/>
      <c r="T4615" s="8"/>
      <c r="U4615" s="8"/>
      <c r="V4615" s="8"/>
      <c r="W4615" s="8"/>
      <c r="X4615" s="8"/>
      <c r="Y4615" s="8"/>
      <c r="Z4615" s="8"/>
    </row>
    <row r="4616" spans="1:26" ht="15.75" customHeight="1">
      <c r="A4616" s="8"/>
      <c r="B4616" s="8"/>
      <c r="C4616" s="8"/>
      <c r="D4616" s="8"/>
      <c r="E4616" s="8"/>
      <c r="F4616" s="8"/>
      <c r="G4616" s="8"/>
      <c r="H4616" s="8"/>
      <c r="I4616" s="8"/>
      <c r="J4616" s="8"/>
      <c r="K4616" s="8"/>
      <c r="L4616" s="8"/>
      <c r="M4616" s="32"/>
      <c r="N4616" s="57" t="str">
        <f t="shared" si="17"/>
        <v/>
      </c>
      <c r="O4616" s="54">
        <f t="shared" ca="1" si="3"/>
        <v>94</v>
      </c>
      <c r="P4616" s="55">
        <f t="shared" ca="1" si="13"/>
        <v>-2.6963168976843307E+33</v>
      </c>
      <c r="Q4616" s="56">
        <f t="shared" ca="1" si="14"/>
        <v>1.321195279865322E+35</v>
      </c>
      <c r="R4616" s="57">
        <f t="shared" ca="1" si="15"/>
        <v>2</v>
      </c>
      <c r="S4616" s="8"/>
      <c r="T4616" s="8"/>
      <c r="U4616" s="8"/>
      <c r="V4616" s="8"/>
      <c r="W4616" s="8"/>
      <c r="X4616" s="8"/>
      <c r="Y4616" s="8"/>
      <c r="Z4616" s="8"/>
    </row>
    <row r="4617" spans="1:26" ht="15.75" customHeight="1">
      <c r="A4617" s="8"/>
      <c r="B4617" s="8"/>
      <c r="C4617" s="8"/>
      <c r="D4617" s="8"/>
      <c r="E4617" s="8"/>
      <c r="F4617" s="8"/>
      <c r="G4617" s="8"/>
      <c r="H4617" s="8"/>
      <c r="I4617" s="8"/>
      <c r="J4617" s="8"/>
      <c r="K4617" s="8"/>
      <c r="L4617" s="8"/>
      <c r="M4617" s="32"/>
      <c r="N4617" s="57" t="str">
        <f t="shared" si="17"/>
        <v/>
      </c>
      <c r="O4617" s="54">
        <f t="shared" ca="1" si="3"/>
        <v>40</v>
      </c>
      <c r="P4617" s="55">
        <f t="shared" ca="1" si="13"/>
        <v>5.2847811194612884E+33</v>
      </c>
      <c r="Q4617" s="56">
        <f t="shared" ca="1" si="14"/>
        <v>1.3740430910599349E+35</v>
      </c>
      <c r="R4617" s="57">
        <f t="shared" ca="1" si="15"/>
        <v>0</v>
      </c>
      <c r="S4617" s="8"/>
      <c r="T4617" s="8"/>
      <c r="U4617" s="8"/>
      <c r="V4617" s="8"/>
      <c r="W4617" s="8"/>
      <c r="X4617" s="8"/>
      <c r="Y4617" s="8"/>
      <c r="Z4617" s="8"/>
    </row>
    <row r="4618" spans="1:26" ht="15.75" customHeight="1">
      <c r="A4618" s="8"/>
      <c r="B4618" s="8"/>
      <c r="C4618" s="8"/>
      <c r="D4618" s="8"/>
      <c r="E4618" s="8"/>
      <c r="F4618" s="8"/>
      <c r="G4618" s="8"/>
      <c r="H4618" s="8"/>
      <c r="I4618" s="8"/>
      <c r="J4618" s="8"/>
      <c r="K4618" s="8"/>
      <c r="L4618" s="8"/>
      <c r="M4618" s="32"/>
      <c r="N4618" s="57" t="str">
        <f t="shared" si="17"/>
        <v/>
      </c>
      <c r="O4618" s="54">
        <f t="shared" ca="1" si="3"/>
        <v>8</v>
      </c>
      <c r="P4618" s="55">
        <f t="shared" ca="1" si="13"/>
        <v>5.4961723642397402E+33</v>
      </c>
      <c r="Q4618" s="56">
        <f t="shared" ca="1" si="14"/>
        <v>1.4290048147023323E+35</v>
      </c>
      <c r="R4618" s="57">
        <f t="shared" ca="1" si="15"/>
        <v>0</v>
      </c>
      <c r="S4618" s="8"/>
      <c r="T4618" s="8"/>
      <c r="U4618" s="8"/>
      <c r="V4618" s="8"/>
      <c r="W4618" s="8"/>
      <c r="X4618" s="8"/>
      <c r="Y4618" s="8"/>
      <c r="Z4618" s="8"/>
    </row>
    <row r="4619" spans="1:26" ht="15.75" customHeight="1">
      <c r="A4619" s="8"/>
      <c r="B4619" s="8"/>
      <c r="C4619" s="8"/>
      <c r="D4619" s="8"/>
      <c r="E4619" s="8"/>
      <c r="F4619" s="8"/>
      <c r="G4619" s="8"/>
      <c r="H4619" s="8"/>
      <c r="I4619" s="8"/>
      <c r="J4619" s="8"/>
      <c r="K4619" s="8"/>
      <c r="L4619" s="8"/>
      <c r="M4619" s="32"/>
      <c r="N4619" s="57" t="str">
        <f t="shared" si="17"/>
        <v/>
      </c>
      <c r="O4619" s="54">
        <f t="shared" ca="1" si="3"/>
        <v>25</v>
      </c>
      <c r="P4619" s="55">
        <f t="shared" ca="1" si="13"/>
        <v>5.7160192588093292E+33</v>
      </c>
      <c r="Q4619" s="56">
        <f t="shared" ca="1" si="14"/>
        <v>1.4861650072904256E+35</v>
      </c>
      <c r="R4619" s="57">
        <f t="shared" ca="1" si="15"/>
        <v>0</v>
      </c>
      <c r="S4619" s="8"/>
      <c r="T4619" s="8"/>
      <c r="U4619" s="8"/>
      <c r="V4619" s="8"/>
      <c r="W4619" s="8"/>
      <c r="X4619" s="8"/>
      <c r="Y4619" s="8"/>
      <c r="Z4619" s="8"/>
    </row>
    <row r="4620" spans="1:26" ht="15.75" customHeight="1">
      <c r="A4620" s="8"/>
      <c r="B4620" s="8"/>
      <c r="C4620" s="8"/>
      <c r="D4620" s="8"/>
      <c r="E4620" s="8"/>
      <c r="F4620" s="8"/>
      <c r="G4620" s="8"/>
      <c r="H4620" s="8"/>
      <c r="I4620" s="8"/>
      <c r="J4620" s="8"/>
      <c r="K4620" s="8"/>
      <c r="L4620" s="8"/>
      <c r="M4620" s="32"/>
      <c r="N4620" s="57" t="str">
        <f t="shared" si="17"/>
        <v/>
      </c>
      <c r="O4620" s="54">
        <f t="shared" ca="1" si="3"/>
        <v>32</v>
      </c>
      <c r="P4620" s="55">
        <f t="shared" ca="1" si="13"/>
        <v>5.9446600291617025E+33</v>
      </c>
      <c r="Q4620" s="56">
        <f t="shared" ca="1" si="14"/>
        <v>1.5456116075820427E+35</v>
      </c>
      <c r="R4620" s="57">
        <f t="shared" ca="1" si="15"/>
        <v>0</v>
      </c>
      <c r="S4620" s="8"/>
      <c r="T4620" s="8"/>
      <c r="U4620" s="8"/>
      <c r="V4620" s="8"/>
      <c r="W4620" s="8"/>
      <c r="X4620" s="8"/>
      <c r="Y4620" s="8"/>
      <c r="Z4620" s="8"/>
    </row>
    <row r="4621" spans="1:26" ht="15.75" customHeight="1">
      <c r="A4621" s="8"/>
      <c r="B4621" s="8"/>
      <c r="C4621" s="8"/>
      <c r="D4621" s="8"/>
      <c r="E4621" s="8"/>
      <c r="F4621" s="8"/>
      <c r="G4621" s="8"/>
      <c r="H4621" s="8"/>
      <c r="I4621" s="8"/>
      <c r="J4621" s="8"/>
      <c r="K4621" s="8"/>
      <c r="L4621" s="8"/>
      <c r="M4621" s="32"/>
      <c r="N4621" s="57" t="str">
        <f t="shared" si="17"/>
        <v/>
      </c>
      <c r="O4621" s="54">
        <f t="shared" ca="1" si="3"/>
        <v>74</v>
      </c>
      <c r="P4621" s="55">
        <f t="shared" ca="1" si="13"/>
        <v>-3.0912232151640856E+33</v>
      </c>
      <c r="Q4621" s="56">
        <f t="shared" ca="1" si="14"/>
        <v>1.5146993754304019E+35</v>
      </c>
      <c r="R4621" s="57">
        <f t="shared" ca="1" si="15"/>
        <v>1</v>
      </c>
      <c r="S4621" s="8"/>
      <c r="T4621" s="8"/>
      <c r="U4621" s="8"/>
      <c r="V4621" s="8"/>
      <c r="W4621" s="8"/>
      <c r="X4621" s="8"/>
      <c r="Y4621" s="8"/>
      <c r="Z4621" s="8"/>
    </row>
    <row r="4622" spans="1:26" ht="15.75" customHeight="1">
      <c r="A4622" s="8"/>
      <c r="B4622" s="8"/>
      <c r="C4622" s="8"/>
      <c r="D4622" s="8"/>
      <c r="E4622" s="8"/>
      <c r="F4622" s="8"/>
      <c r="G4622" s="8"/>
      <c r="H4622" s="8"/>
      <c r="I4622" s="8"/>
      <c r="J4622" s="8"/>
      <c r="K4622" s="8"/>
      <c r="L4622" s="8"/>
      <c r="M4622" s="32"/>
      <c r="N4622" s="57" t="str">
        <f t="shared" si="17"/>
        <v/>
      </c>
      <c r="O4622" s="54">
        <f t="shared" ca="1" si="3"/>
        <v>20</v>
      </c>
      <c r="P4622" s="55">
        <f t="shared" ca="1" si="13"/>
        <v>6.0587975017216076E+33</v>
      </c>
      <c r="Q4622" s="56">
        <f t="shared" ca="1" si="14"/>
        <v>1.575287350447618E+35</v>
      </c>
      <c r="R4622" s="57">
        <f t="shared" ca="1" si="15"/>
        <v>0</v>
      </c>
      <c r="S4622" s="8"/>
      <c r="T4622" s="8"/>
      <c r="U4622" s="8"/>
      <c r="V4622" s="8"/>
      <c r="W4622" s="8"/>
      <c r="X4622" s="8"/>
      <c r="Y4622" s="8"/>
      <c r="Z4622" s="8"/>
    </row>
    <row r="4623" spans="1:26" ht="15.75" customHeight="1">
      <c r="A4623" s="8"/>
      <c r="B4623" s="8"/>
      <c r="C4623" s="8"/>
      <c r="D4623" s="8"/>
      <c r="E4623" s="8"/>
      <c r="F4623" s="8"/>
      <c r="G4623" s="8"/>
      <c r="H4623" s="8"/>
      <c r="I4623" s="8"/>
      <c r="J4623" s="8"/>
      <c r="K4623" s="8"/>
      <c r="L4623" s="8"/>
      <c r="M4623" s="32"/>
      <c r="N4623" s="57" t="str">
        <f t="shared" si="17"/>
        <v/>
      </c>
      <c r="O4623" s="54">
        <f t="shared" ca="1" si="3"/>
        <v>23</v>
      </c>
      <c r="P4623" s="55">
        <f t="shared" ca="1" si="13"/>
        <v>6.3011494017904719E+33</v>
      </c>
      <c r="Q4623" s="56">
        <f t="shared" ca="1" si="14"/>
        <v>1.6382988444655227E+35</v>
      </c>
      <c r="R4623" s="57">
        <f t="shared" ca="1" si="15"/>
        <v>0</v>
      </c>
      <c r="S4623" s="8"/>
      <c r="T4623" s="8"/>
      <c r="U4623" s="8"/>
      <c r="V4623" s="8"/>
      <c r="W4623" s="8"/>
      <c r="X4623" s="8"/>
      <c r="Y4623" s="8"/>
      <c r="Z4623" s="8"/>
    </row>
    <row r="4624" spans="1:26" ht="15.75" customHeight="1">
      <c r="A4624" s="8"/>
      <c r="B4624" s="8"/>
      <c r="C4624" s="8"/>
      <c r="D4624" s="8"/>
      <c r="E4624" s="8"/>
      <c r="F4624" s="8"/>
      <c r="G4624" s="8"/>
      <c r="H4624" s="8"/>
      <c r="I4624" s="8"/>
      <c r="J4624" s="8"/>
      <c r="K4624" s="8"/>
      <c r="L4624" s="8"/>
      <c r="M4624" s="32"/>
      <c r="N4624" s="57" t="str">
        <f t="shared" si="17"/>
        <v/>
      </c>
      <c r="O4624" s="54">
        <f t="shared" ca="1" si="3"/>
        <v>53</v>
      </c>
      <c r="P4624" s="55">
        <f t="shared" ca="1" si="13"/>
        <v>6.5531953778620908E+33</v>
      </c>
      <c r="Q4624" s="56">
        <f t="shared" ca="1" si="14"/>
        <v>1.7038307982441435E+35</v>
      </c>
      <c r="R4624" s="57">
        <f t="shared" ca="1" si="15"/>
        <v>0</v>
      </c>
      <c r="S4624" s="8"/>
      <c r="T4624" s="8"/>
      <c r="U4624" s="8"/>
      <c r="V4624" s="8"/>
      <c r="W4624" s="8"/>
      <c r="X4624" s="8"/>
      <c r="Y4624" s="8"/>
      <c r="Z4624" s="8"/>
    </row>
    <row r="4625" spans="1:26" ht="15.75" customHeight="1">
      <c r="A4625" s="8"/>
      <c r="B4625" s="8"/>
      <c r="C4625" s="8"/>
      <c r="D4625" s="8"/>
      <c r="E4625" s="8"/>
      <c r="F4625" s="8"/>
      <c r="G4625" s="8"/>
      <c r="H4625" s="8"/>
      <c r="I4625" s="8"/>
      <c r="J4625" s="8"/>
      <c r="K4625" s="8"/>
      <c r="L4625" s="8"/>
      <c r="M4625" s="32"/>
      <c r="N4625" s="57" t="str">
        <f t="shared" si="17"/>
        <v/>
      </c>
      <c r="O4625" s="54">
        <f t="shared" ca="1" si="3"/>
        <v>21</v>
      </c>
      <c r="P4625" s="55">
        <f t="shared" ca="1" si="13"/>
        <v>6.8153231929765739E+33</v>
      </c>
      <c r="Q4625" s="56">
        <f t="shared" ca="1" si="14"/>
        <v>1.7719840301739092E+35</v>
      </c>
      <c r="R4625" s="57">
        <f t="shared" ca="1" si="15"/>
        <v>0</v>
      </c>
      <c r="S4625" s="8"/>
      <c r="T4625" s="8"/>
      <c r="U4625" s="8"/>
      <c r="V4625" s="8"/>
      <c r="W4625" s="8"/>
      <c r="X4625" s="8"/>
      <c r="Y4625" s="8"/>
      <c r="Z4625" s="8"/>
    </row>
    <row r="4626" spans="1:26" ht="15.75" customHeight="1">
      <c r="A4626" s="8"/>
      <c r="B4626" s="8"/>
      <c r="C4626" s="8"/>
      <c r="D4626" s="8"/>
      <c r="E4626" s="8"/>
      <c r="F4626" s="8"/>
      <c r="G4626" s="8"/>
      <c r="H4626" s="8"/>
      <c r="I4626" s="8"/>
      <c r="J4626" s="8"/>
      <c r="K4626" s="8"/>
      <c r="L4626" s="8"/>
      <c r="M4626" s="32"/>
      <c r="N4626" s="57" t="str">
        <f t="shared" si="17"/>
        <v/>
      </c>
      <c r="O4626" s="54">
        <f t="shared" ca="1" si="3"/>
        <v>37</v>
      </c>
      <c r="P4626" s="55">
        <f t="shared" ca="1" si="13"/>
        <v>7.0879361206956375E+33</v>
      </c>
      <c r="Q4626" s="56">
        <f t="shared" ca="1" si="14"/>
        <v>1.8428633913808655E+35</v>
      </c>
      <c r="R4626" s="57">
        <f t="shared" ca="1" si="15"/>
        <v>0</v>
      </c>
      <c r="S4626" s="8"/>
      <c r="T4626" s="8"/>
      <c r="U4626" s="8"/>
      <c r="V4626" s="8"/>
      <c r="W4626" s="8"/>
      <c r="X4626" s="8"/>
      <c r="Y4626" s="8"/>
      <c r="Z4626" s="8"/>
    </row>
    <row r="4627" spans="1:26" ht="15.75" customHeight="1">
      <c r="A4627" s="8"/>
      <c r="B4627" s="8"/>
      <c r="C4627" s="8"/>
      <c r="D4627" s="8"/>
      <c r="E4627" s="8"/>
      <c r="F4627" s="8"/>
      <c r="G4627" s="8"/>
      <c r="H4627" s="8"/>
      <c r="I4627" s="8"/>
      <c r="J4627" s="8"/>
      <c r="K4627" s="8"/>
      <c r="L4627" s="8"/>
      <c r="M4627" s="32"/>
      <c r="N4627" s="57" t="str">
        <f t="shared" si="17"/>
        <v/>
      </c>
      <c r="O4627" s="54">
        <f t="shared" ca="1" si="3"/>
        <v>81</v>
      </c>
      <c r="P4627" s="55">
        <f t="shared" ca="1" si="13"/>
        <v>-3.6857267827617309E+33</v>
      </c>
      <c r="Q4627" s="56">
        <f t="shared" ca="1" si="14"/>
        <v>1.8060061235532482E+35</v>
      </c>
      <c r="R4627" s="57">
        <f t="shared" ca="1" si="15"/>
        <v>1</v>
      </c>
      <c r="S4627" s="8"/>
      <c r="T4627" s="8"/>
      <c r="U4627" s="8"/>
      <c r="V4627" s="8"/>
      <c r="W4627" s="8"/>
      <c r="X4627" s="8"/>
      <c r="Y4627" s="8"/>
      <c r="Z4627" s="8"/>
    </row>
    <row r="4628" spans="1:26" ht="15.75" customHeight="1">
      <c r="A4628" s="8"/>
      <c r="B4628" s="8"/>
      <c r="C4628" s="8"/>
      <c r="D4628" s="8"/>
      <c r="E4628" s="8"/>
      <c r="F4628" s="8"/>
      <c r="G4628" s="8"/>
      <c r="H4628" s="8"/>
      <c r="I4628" s="8"/>
      <c r="J4628" s="8"/>
      <c r="K4628" s="8"/>
      <c r="L4628" s="8"/>
      <c r="M4628" s="32"/>
      <c r="N4628" s="57" t="str">
        <f t="shared" si="17"/>
        <v/>
      </c>
      <c r="O4628" s="54">
        <f t="shared" ca="1" si="3"/>
        <v>80</v>
      </c>
      <c r="P4628" s="55">
        <f t="shared" ca="1" si="13"/>
        <v>-3.6120122471064962E+33</v>
      </c>
      <c r="Q4628" s="56">
        <f t="shared" ca="1" si="14"/>
        <v>1.7698860010821831E+35</v>
      </c>
      <c r="R4628" s="57">
        <f t="shared" ca="1" si="15"/>
        <v>2</v>
      </c>
      <c r="S4628" s="8"/>
      <c r="T4628" s="8"/>
      <c r="U4628" s="8"/>
      <c r="V4628" s="8"/>
      <c r="W4628" s="8"/>
      <c r="X4628" s="8"/>
      <c r="Y4628" s="8"/>
      <c r="Z4628" s="8"/>
    </row>
    <row r="4629" spans="1:26" ht="15.75" customHeight="1">
      <c r="A4629" s="8"/>
      <c r="B4629" s="8"/>
      <c r="C4629" s="8"/>
      <c r="D4629" s="8"/>
      <c r="E4629" s="8"/>
      <c r="F4629" s="8"/>
      <c r="G4629" s="8"/>
      <c r="H4629" s="8"/>
      <c r="I4629" s="8"/>
      <c r="J4629" s="8"/>
      <c r="K4629" s="8"/>
      <c r="L4629" s="8"/>
      <c r="M4629" s="32"/>
      <c r="N4629" s="57" t="str">
        <f t="shared" si="17"/>
        <v/>
      </c>
      <c r="O4629" s="54">
        <f t="shared" ca="1" si="3"/>
        <v>80</v>
      </c>
      <c r="P4629" s="55">
        <f t="shared" ca="1" si="13"/>
        <v>-3.5397720021643661E+33</v>
      </c>
      <c r="Q4629" s="56">
        <f t="shared" ca="1" si="14"/>
        <v>1.7344882810605396E+35</v>
      </c>
      <c r="R4629" s="57">
        <f t="shared" ca="1" si="15"/>
        <v>3</v>
      </c>
      <c r="S4629" s="8"/>
      <c r="T4629" s="8"/>
      <c r="U4629" s="8"/>
      <c r="V4629" s="8"/>
      <c r="W4629" s="8"/>
      <c r="X4629" s="8"/>
      <c r="Y4629" s="8"/>
      <c r="Z4629" s="8"/>
    </row>
    <row r="4630" spans="1:26" ht="15.75" customHeight="1">
      <c r="A4630" s="8"/>
      <c r="B4630" s="8"/>
      <c r="C4630" s="8"/>
      <c r="D4630" s="8"/>
      <c r="E4630" s="8"/>
      <c r="F4630" s="8"/>
      <c r="G4630" s="8"/>
      <c r="H4630" s="8"/>
      <c r="I4630" s="8"/>
      <c r="J4630" s="8"/>
      <c r="K4630" s="8"/>
      <c r="L4630" s="8"/>
      <c r="M4630" s="32"/>
      <c r="N4630" s="57" t="str">
        <f t="shared" si="17"/>
        <v/>
      </c>
      <c r="O4630" s="54">
        <f t="shared" ca="1" si="3"/>
        <v>80</v>
      </c>
      <c r="P4630" s="55">
        <f t="shared" ca="1" si="13"/>
        <v>-3.4689765621210793E+33</v>
      </c>
      <c r="Q4630" s="56">
        <f t="shared" ca="1" si="14"/>
        <v>1.6997985154393289E+35</v>
      </c>
      <c r="R4630" s="57">
        <f t="shared" ca="1" si="15"/>
        <v>4</v>
      </c>
      <c r="S4630" s="8"/>
      <c r="T4630" s="8"/>
      <c r="U4630" s="8"/>
      <c r="V4630" s="8"/>
      <c r="W4630" s="8"/>
      <c r="X4630" s="8"/>
      <c r="Y4630" s="8"/>
      <c r="Z4630" s="8"/>
    </row>
    <row r="4631" spans="1:26" ht="15.75" customHeight="1">
      <c r="A4631" s="8"/>
      <c r="B4631" s="8"/>
      <c r="C4631" s="8"/>
      <c r="D4631" s="8"/>
      <c r="E4631" s="8"/>
      <c r="F4631" s="8"/>
      <c r="G4631" s="8"/>
      <c r="H4631" s="8"/>
      <c r="I4631" s="8"/>
      <c r="J4631" s="8"/>
      <c r="K4631" s="8"/>
      <c r="L4631" s="8"/>
      <c r="M4631" s="32"/>
      <c r="N4631" s="57" t="str">
        <f t="shared" si="17"/>
        <v/>
      </c>
      <c r="O4631" s="54">
        <f t="shared" ca="1" si="3"/>
        <v>63</v>
      </c>
      <c r="P4631" s="55">
        <f t="shared" ca="1" si="13"/>
        <v>-3.3995970308786578E+33</v>
      </c>
      <c r="Q4631" s="56">
        <f t="shared" ca="1" si="14"/>
        <v>1.6658025451305422E+35</v>
      </c>
      <c r="R4631" s="57">
        <f t="shared" ca="1" si="15"/>
        <v>5</v>
      </c>
      <c r="S4631" s="8"/>
      <c r="T4631" s="8"/>
      <c r="U4631" s="8"/>
      <c r="V4631" s="8"/>
      <c r="W4631" s="8"/>
      <c r="X4631" s="8"/>
      <c r="Y4631" s="8"/>
      <c r="Z4631" s="8"/>
    </row>
    <row r="4632" spans="1:26" ht="15.75" customHeight="1">
      <c r="A4632" s="8"/>
      <c r="B4632" s="8"/>
      <c r="C4632" s="8"/>
      <c r="D4632" s="8"/>
      <c r="E4632" s="8"/>
      <c r="F4632" s="8"/>
      <c r="G4632" s="8"/>
      <c r="H4632" s="8"/>
      <c r="I4632" s="8"/>
      <c r="J4632" s="8"/>
      <c r="K4632" s="8"/>
      <c r="L4632" s="8"/>
      <c r="M4632" s="32"/>
      <c r="N4632" s="57" t="str">
        <f t="shared" si="17"/>
        <v/>
      </c>
      <c r="O4632" s="54">
        <f t="shared" ca="1" si="3"/>
        <v>36</v>
      </c>
      <c r="P4632" s="55">
        <f t="shared" ca="1" si="13"/>
        <v>6.6632101805221694E+33</v>
      </c>
      <c r="Q4632" s="56">
        <f t="shared" ca="1" si="14"/>
        <v>1.732434646935764E+35</v>
      </c>
      <c r="R4632" s="57">
        <f t="shared" ca="1" si="15"/>
        <v>0</v>
      </c>
      <c r="S4632" s="8"/>
      <c r="T4632" s="8"/>
      <c r="U4632" s="8"/>
      <c r="V4632" s="8"/>
      <c r="W4632" s="8"/>
      <c r="X4632" s="8"/>
      <c r="Y4632" s="8"/>
      <c r="Z4632" s="8"/>
    </row>
    <row r="4633" spans="1:26" ht="15.75" customHeight="1">
      <c r="A4633" s="8"/>
      <c r="B4633" s="8"/>
      <c r="C4633" s="8"/>
      <c r="D4633" s="8"/>
      <c r="E4633" s="8"/>
      <c r="F4633" s="8"/>
      <c r="G4633" s="8"/>
      <c r="H4633" s="8"/>
      <c r="I4633" s="8"/>
      <c r="J4633" s="8"/>
      <c r="K4633" s="8"/>
      <c r="L4633" s="8"/>
      <c r="M4633" s="32"/>
      <c r="N4633" s="57" t="str">
        <f t="shared" si="17"/>
        <v/>
      </c>
      <c r="O4633" s="54">
        <f t="shared" ca="1" si="3"/>
        <v>23</v>
      </c>
      <c r="P4633" s="55">
        <f t="shared" ca="1" si="13"/>
        <v>6.9297385877430558E+33</v>
      </c>
      <c r="Q4633" s="56">
        <f t="shared" ca="1" si="14"/>
        <v>1.8017320328131945E+35</v>
      </c>
      <c r="R4633" s="57">
        <f t="shared" ca="1" si="15"/>
        <v>0</v>
      </c>
      <c r="S4633" s="8"/>
      <c r="T4633" s="8"/>
      <c r="U4633" s="8"/>
      <c r="V4633" s="8"/>
      <c r="W4633" s="8"/>
      <c r="X4633" s="8"/>
      <c r="Y4633" s="8"/>
      <c r="Z4633" s="8"/>
    </row>
    <row r="4634" spans="1:26" ht="15.75" customHeight="1">
      <c r="A4634" s="8"/>
      <c r="B4634" s="8"/>
      <c r="C4634" s="8"/>
      <c r="D4634" s="8"/>
      <c r="E4634" s="8"/>
      <c r="F4634" s="8"/>
      <c r="G4634" s="8"/>
      <c r="H4634" s="8"/>
      <c r="I4634" s="8"/>
      <c r="J4634" s="8"/>
      <c r="K4634" s="8"/>
      <c r="L4634" s="8"/>
      <c r="M4634" s="32"/>
      <c r="N4634" s="57" t="str">
        <f t="shared" si="17"/>
        <v/>
      </c>
      <c r="O4634" s="54">
        <f t="shared" ca="1" si="3"/>
        <v>20</v>
      </c>
      <c r="P4634" s="55">
        <f t="shared" ca="1" si="13"/>
        <v>7.2069281312527782E+33</v>
      </c>
      <c r="Q4634" s="56">
        <f t="shared" ca="1" si="14"/>
        <v>1.8738013141257223E+35</v>
      </c>
      <c r="R4634" s="57">
        <f t="shared" ca="1" si="15"/>
        <v>0</v>
      </c>
      <c r="S4634" s="8"/>
      <c r="T4634" s="8"/>
      <c r="U4634" s="8"/>
      <c r="V4634" s="8"/>
      <c r="W4634" s="8"/>
      <c r="X4634" s="8"/>
      <c r="Y4634" s="8"/>
      <c r="Z4634" s="8"/>
    </row>
    <row r="4635" spans="1:26" ht="15.75" customHeight="1">
      <c r="A4635" s="8"/>
      <c r="B4635" s="8"/>
      <c r="C4635" s="8"/>
      <c r="D4635" s="8"/>
      <c r="E4635" s="8"/>
      <c r="F4635" s="8"/>
      <c r="G4635" s="8"/>
      <c r="H4635" s="8"/>
      <c r="I4635" s="8"/>
      <c r="J4635" s="8"/>
      <c r="K4635" s="8"/>
      <c r="L4635" s="8"/>
      <c r="M4635" s="32"/>
      <c r="N4635" s="57" t="str">
        <f t="shared" si="17"/>
        <v/>
      </c>
      <c r="O4635" s="54">
        <f t="shared" ca="1" si="3"/>
        <v>79</v>
      </c>
      <c r="P4635" s="55">
        <f t="shared" ca="1" si="13"/>
        <v>-3.7476026282514446E+33</v>
      </c>
      <c r="Q4635" s="56">
        <f t="shared" ca="1" si="14"/>
        <v>1.8363252878432078E+35</v>
      </c>
      <c r="R4635" s="57">
        <f t="shared" ca="1" si="15"/>
        <v>1</v>
      </c>
      <c r="S4635" s="8"/>
      <c r="T4635" s="8"/>
      <c r="U4635" s="8"/>
      <c r="V4635" s="8"/>
      <c r="W4635" s="8"/>
      <c r="X4635" s="8"/>
      <c r="Y4635" s="8"/>
      <c r="Z4635" s="8"/>
    </row>
    <row r="4636" spans="1:26" ht="15.75" customHeight="1">
      <c r="A4636" s="8"/>
      <c r="B4636" s="8"/>
      <c r="C4636" s="8"/>
      <c r="D4636" s="8"/>
      <c r="E4636" s="8"/>
      <c r="F4636" s="8"/>
      <c r="G4636" s="8"/>
      <c r="H4636" s="8"/>
      <c r="I4636" s="8"/>
      <c r="J4636" s="8"/>
      <c r="K4636" s="8"/>
      <c r="L4636" s="8"/>
      <c r="M4636" s="32"/>
      <c r="N4636" s="57" t="str">
        <f t="shared" si="17"/>
        <v/>
      </c>
      <c r="O4636" s="54">
        <f t="shared" ca="1" si="3"/>
        <v>90</v>
      </c>
      <c r="P4636" s="55">
        <f t="shared" ca="1" si="13"/>
        <v>-3.6726505756864159E+33</v>
      </c>
      <c r="Q4636" s="56">
        <f t="shared" ca="1" si="14"/>
        <v>1.7995987820863436E+35</v>
      </c>
      <c r="R4636" s="57">
        <f t="shared" ca="1" si="15"/>
        <v>2</v>
      </c>
      <c r="S4636" s="8"/>
      <c r="T4636" s="8"/>
      <c r="U4636" s="8"/>
      <c r="V4636" s="8"/>
      <c r="W4636" s="8"/>
      <c r="X4636" s="8"/>
      <c r="Y4636" s="8"/>
      <c r="Z4636" s="8"/>
    </row>
    <row r="4637" spans="1:26" ht="15.75" customHeight="1">
      <c r="A4637" s="8"/>
      <c r="B4637" s="8"/>
      <c r="C4637" s="8"/>
      <c r="D4637" s="8"/>
      <c r="E4637" s="8"/>
      <c r="F4637" s="8"/>
      <c r="G4637" s="8"/>
      <c r="H4637" s="8"/>
      <c r="I4637" s="8"/>
      <c r="J4637" s="8"/>
      <c r="K4637" s="8"/>
      <c r="L4637" s="8"/>
      <c r="M4637" s="32"/>
      <c r="N4637" s="57" t="str">
        <f t="shared" si="17"/>
        <v/>
      </c>
      <c r="O4637" s="54">
        <f t="shared" ca="1" si="3"/>
        <v>20</v>
      </c>
      <c r="P4637" s="55">
        <f t="shared" ca="1" si="13"/>
        <v>7.1983951283453742E+33</v>
      </c>
      <c r="Q4637" s="56">
        <f t="shared" ca="1" si="14"/>
        <v>1.8715827333697973E+35</v>
      </c>
      <c r="R4637" s="57">
        <f t="shared" ca="1" si="15"/>
        <v>0</v>
      </c>
      <c r="S4637" s="8"/>
      <c r="T4637" s="8"/>
      <c r="U4637" s="8"/>
      <c r="V4637" s="8"/>
      <c r="W4637" s="8"/>
      <c r="X4637" s="8"/>
      <c r="Y4637" s="8"/>
      <c r="Z4637" s="8"/>
    </row>
    <row r="4638" spans="1:26" ht="15.75" customHeight="1">
      <c r="A4638" s="8"/>
      <c r="B4638" s="8"/>
      <c r="C4638" s="8"/>
      <c r="D4638" s="8"/>
      <c r="E4638" s="8"/>
      <c r="F4638" s="8"/>
      <c r="G4638" s="8"/>
      <c r="H4638" s="8"/>
      <c r="I4638" s="8"/>
      <c r="J4638" s="8"/>
      <c r="K4638" s="8"/>
      <c r="L4638" s="8"/>
      <c r="M4638" s="32"/>
      <c r="N4638" s="57" t="str">
        <f t="shared" si="17"/>
        <v/>
      </c>
      <c r="O4638" s="54">
        <f t="shared" ca="1" si="3"/>
        <v>77</v>
      </c>
      <c r="P4638" s="55">
        <f t="shared" ca="1" si="13"/>
        <v>-3.7431654667395946E+33</v>
      </c>
      <c r="Q4638" s="56">
        <f t="shared" ca="1" si="14"/>
        <v>1.8341510787024012E+35</v>
      </c>
      <c r="R4638" s="57">
        <f t="shared" ca="1" si="15"/>
        <v>1</v>
      </c>
      <c r="S4638" s="8"/>
      <c r="T4638" s="8"/>
      <c r="U4638" s="8"/>
      <c r="V4638" s="8"/>
      <c r="W4638" s="8"/>
      <c r="X4638" s="8"/>
      <c r="Y4638" s="8"/>
      <c r="Z4638" s="8"/>
    </row>
    <row r="4639" spans="1:26" ht="15.75" customHeight="1">
      <c r="A4639" s="8"/>
      <c r="B4639" s="8"/>
      <c r="C4639" s="8"/>
      <c r="D4639" s="8"/>
      <c r="E4639" s="8"/>
      <c r="F4639" s="8"/>
      <c r="G4639" s="8"/>
      <c r="H4639" s="8"/>
      <c r="I4639" s="8"/>
      <c r="J4639" s="8"/>
      <c r="K4639" s="8"/>
      <c r="L4639" s="8"/>
      <c r="M4639" s="32"/>
      <c r="N4639" s="57" t="str">
        <f t="shared" si="17"/>
        <v/>
      </c>
      <c r="O4639" s="54">
        <f t="shared" ca="1" si="3"/>
        <v>24</v>
      </c>
      <c r="P4639" s="55">
        <f t="shared" ca="1" si="13"/>
        <v>7.3366043148096044E+33</v>
      </c>
      <c r="Q4639" s="56">
        <f t="shared" ca="1" si="14"/>
        <v>1.9075171218504971E+35</v>
      </c>
      <c r="R4639" s="57">
        <f t="shared" ca="1" si="15"/>
        <v>0</v>
      </c>
      <c r="S4639" s="8"/>
      <c r="T4639" s="8"/>
      <c r="U4639" s="8"/>
      <c r="V4639" s="8"/>
      <c r="W4639" s="8"/>
      <c r="X4639" s="8"/>
      <c r="Y4639" s="8"/>
      <c r="Z4639" s="8"/>
    </row>
    <row r="4640" spans="1:26" ht="15.75" customHeight="1">
      <c r="A4640" s="8"/>
      <c r="B4640" s="8"/>
      <c r="C4640" s="8"/>
      <c r="D4640" s="8"/>
      <c r="E4640" s="8"/>
      <c r="F4640" s="8"/>
      <c r="G4640" s="8"/>
      <c r="H4640" s="8"/>
      <c r="I4640" s="8"/>
      <c r="J4640" s="8"/>
      <c r="K4640" s="8"/>
      <c r="L4640" s="8"/>
      <c r="M4640" s="32"/>
      <c r="N4640" s="57" t="str">
        <f t="shared" si="17"/>
        <v/>
      </c>
      <c r="O4640" s="54">
        <f t="shared" ca="1" si="3"/>
        <v>62</v>
      </c>
      <c r="P4640" s="55">
        <f t="shared" ca="1" si="13"/>
        <v>-3.8150342437009942E+33</v>
      </c>
      <c r="Q4640" s="56">
        <f t="shared" ca="1" si="14"/>
        <v>1.8693667794134872E+35</v>
      </c>
      <c r="R4640" s="57">
        <f t="shared" ca="1" si="15"/>
        <v>1</v>
      </c>
      <c r="S4640" s="8"/>
      <c r="T4640" s="8"/>
      <c r="U4640" s="8"/>
      <c r="V4640" s="8"/>
      <c r="W4640" s="8"/>
      <c r="X4640" s="8"/>
      <c r="Y4640" s="8"/>
      <c r="Z4640" s="8"/>
    </row>
    <row r="4641" spans="1:26" ht="15.75" customHeight="1">
      <c r="A4641" s="8"/>
      <c r="B4641" s="8"/>
      <c r="C4641" s="8"/>
      <c r="D4641" s="8"/>
      <c r="E4641" s="8"/>
      <c r="F4641" s="8"/>
      <c r="G4641" s="8"/>
      <c r="H4641" s="8"/>
      <c r="I4641" s="8"/>
      <c r="J4641" s="8"/>
      <c r="K4641" s="8"/>
      <c r="L4641" s="8"/>
      <c r="M4641" s="32"/>
      <c r="N4641" s="57" t="str">
        <f t="shared" si="17"/>
        <v/>
      </c>
      <c r="O4641" s="54">
        <f t="shared" ca="1" si="3"/>
        <v>17</v>
      </c>
      <c r="P4641" s="55">
        <f t="shared" ca="1" si="13"/>
        <v>7.4774671176539495E+33</v>
      </c>
      <c r="Q4641" s="56">
        <f t="shared" ca="1" si="14"/>
        <v>1.9441414505900266E+35</v>
      </c>
      <c r="R4641" s="57">
        <f t="shared" ca="1" si="15"/>
        <v>0</v>
      </c>
      <c r="S4641" s="8"/>
      <c r="T4641" s="8"/>
      <c r="U4641" s="8"/>
      <c r="V4641" s="8"/>
      <c r="W4641" s="8"/>
      <c r="X4641" s="8"/>
      <c r="Y4641" s="8"/>
      <c r="Z4641" s="8"/>
    </row>
    <row r="4642" spans="1:26" ht="15.75" customHeight="1">
      <c r="A4642" s="8"/>
      <c r="B4642" s="8"/>
      <c r="C4642" s="8"/>
      <c r="D4642" s="8"/>
      <c r="E4642" s="8"/>
      <c r="F4642" s="8"/>
      <c r="G4642" s="8"/>
      <c r="H4642" s="8"/>
      <c r="I4642" s="8"/>
      <c r="J4642" s="8"/>
      <c r="K4642" s="8"/>
      <c r="L4642" s="8"/>
      <c r="M4642" s="32"/>
      <c r="N4642" s="57" t="str">
        <f t="shared" si="17"/>
        <v/>
      </c>
      <c r="O4642" s="54">
        <f t="shared" ca="1" si="3"/>
        <v>59</v>
      </c>
      <c r="P4642" s="55">
        <f t="shared" ca="1" si="13"/>
        <v>7.7765658023601066E+33</v>
      </c>
      <c r="Q4642" s="56">
        <f t="shared" ca="1" si="14"/>
        <v>2.0219071086136278E+35</v>
      </c>
      <c r="R4642" s="57">
        <f t="shared" ca="1" si="15"/>
        <v>0</v>
      </c>
      <c r="S4642" s="8"/>
      <c r="T4642" s="8"/>
      <c r="U4642" s="8"/>
      <c r="V4642" s="8"/>
      <c r="W4642" s="8"/>
      <c r="X4642" s="8"/>
      <c r="Y4642" s="8"/>
      <c r="Z4642" s="8"/>
    </row>
    <row r="4643" spans="1:26" ht="15.75" customHeight="1">
      <c r="A4643" s="8"/>
      <c r="B4643" s="8"/>
      <c r="C4643" s="8"/>
      <c r="D4643" s="8"/>
      <c r="E4643" s="8"/>
      <c r="F4643" s="8"/>
      <c r="G4643" s="8"/>
      <c r="H4643" s="8"/>
      <c r="I4643" s="8"/>
      <c r="J4643" s="8"/>
      <c r="K4643" s="8"/>
      <c r="L4643" s="8"/>
      <c r="M4643" s="32"/>
      <c r="N4643" s="57" t="str">
        <f t="shared" si="17"/>
        <v/>
      </c>
      <c r="O4643" s="54">
        <f t="shared" ca="1" si="3"/>
        <v>99</v>
      </c>
      <c r="P4643" s="55">
        <f t="shared" ca="1" si="13"/>
        <v>-4.0438142172272555E+33</v>
      </c>
      <c r="Q4643" s="56">
        <f t="shared" ca="1" si="14"/>
        <v>1.9814689664413552E+35</v>
      </c>
      <c r="R4643" s="57">
        <f t="shared" ca="1" si="15"/>
        <v>1</v>
      </c>
      <c r="S4643" s="8"/>
      <c r="T4643" s="8"/>
      <c r="U4643" s="8"/>
      <c r="V4643" s="8"/>
      <c r="W4643" s="8"/>
      <c r="X4643" s="8"/>
      <c r="Y4643" s="8"/>
      <c r="Z4643" s="8"/>
    </row>
    <row r="4644" spans="1:26" ht="15.75" customHeight="1">
      <c r="A4644" s="8"/>
      <c r="B4644" s="8"/>
      <c r="C4644" s="8"/>
      <c r="D4644" s="8"/>
      <c r="E4644" s="8"/>
      <c r="F4644" s="8"/>
      <c r="G4644" s="8"/>
      <c r="H4644" s="8"/>
      <c r="I4644" s="8"/>
      <c r="J4644" s="8"/>
      <c r="K4644" s="8"/>
      <c r="L4644" s="8"/>
      <c r="M4644" s="32"/>
      <c r="N4644" s="57" t="str">
        <f t="shared" si="17"/>
        <v/>
      </c>
      <c r="O4644" s="54">
        <f t="shared" ca="1" si="3"/>
        <v>29</v>
      </c>
      <c r="P4644" s="55">
        <f t="shared" ca="1" si="13"/>
        <v>7.9258758657654208E+33</v>
      </c>
      <c r="Q4644" s="56">
        <f t="shared" ca="1" si="14"/>
        <v>2.0607277250990093E+35</v>
      </c>
      <c r="R4644" s="57">
        <f t="shared" ca="1" si="15"/>
        <v>0</v>
      </c>
      <c r="S4644" s="8"/>
      <c r="T4644" s="8"/>
      <c r="U4644" s="8"/>
      <c r="V4644" s="8"/>
      <c r="W4644" s="8"/>
      <c r="X4644" s="8"/>
      <c r="Y4644" s="8"/>
      <c r="Z4644" s="8"/>
    </row>
    <row r="4645" spans="1:26" ht="15.75" customHeight="1">
      <c r="A4645" s="8"/>
      <c r="B4645" s="8"/>
      <c r="C4645" s="8"/>
      <c r="D4645" s="8"/>
      <c r="E4645" s="8"/>
      <c r="F4645" s="8"/>
      <c r="G4645" s="8"/>
      <c r="H4645" s="8"/>
      <c r="I4645" s="8"/>
      <c r="J4645" s="8"/>
      <c r="K4645" s="8"/>
      <c r="L4645" s="8"/>
      <c r="M4645" s="32"/>
      <c r="N4645" s="57" t="str">
        <f t="shared" si="17"/>
        <v/>
      </c>
      <c r="O4645" s="54">
        <f t="shared" ca="1" si="3"/>
        <v>27</v>
      </c>
      <c r="P4645" s="55">
        <f t="shared" ca="1" si="13"/>
        <v>8.242910900396037E+33</v>
      </c>
      <c r="Q4645" s="56">
        <f t="shared" ca="1" si="14"/>
        <v>2.1431568341029697E+35</v>
      </c>
      <c r="R4645" s="57">
        <f t="shared" ca="1" si="15"/>
        <v>0</v>
      </c>
      <c r="S4645" s="8"/>
      <c r="T4645" s="8"/>
      <c r="U4645" s="8"/>
      <c r="V4645" s="8"/>
      <c r="W4645" s="8"/>
      <c r="X4645" s="8"/>
      <c r="Y4645" s="8"/>
      <c r="Z4645" s="8"/>
    </row>
    <row r="4646" spans="1:26" ht="15.75" customHeight="1">
      <c r="A4646" s="8"/>
      <c r="B4646" s="8"/>
      <c r="C4646" s="8"/>
      <c r="D4646" s="8"/>
      <c r="E4646" s="8"/>
      <c r="F4646" s="8"/>
      <c r="G4646" s="8"/>
      <c r="H4646" s="8"/>
      <c r="I4646" s="8"/>
      <c r="J4646" s="8"/>
      <c r="K4646" s="8"/>
      <c r="L4646" s="8"/>
      <c r="M4646" s="32"/>
      <c r="N4646" s="57" t="str">
        <f t="shared" si="17"/>
        <v/>
      </c>
      <c r="O4646" s="54">
        <f t="shared" ca="1" si="3"/>
        <v>93</v>
      </c>
      <c r="P4646" s="55">
        <f t="shared" ca="1" si="13"/>
        <v>-4.2863136682059395E+33</v>
      </c>
      <c r="Q4646" s="56">
        <f t="shared" ca="1" si="14"/>
        <v>2.1002936974209103E+35</v>
      </c>
      <c r="R4646" s="57">
        <f t="shared" ca="1" si="15"/>
        <v>1</v>
      </c>
      <c r="S4646" s="8"/>
      <c r="T4646" s="8"/>
      <c r="U4646" s="8"/>
      <c r="V4646" s="8"/>
      <c r="W4646" s="8"/>
      <c r="X4646" s="8"/>
      <c r="Y4646" s="8"/>
      <c r="Z4646" s="8"/>
    </row>
    <row r="4647" spans="1:26" ht="15.75" customHeight="1">
      <c r="A4647" s="8"/>
      <c r="B4647" s="8"/>
      <c r="C4647" s="8"/>
      <c r="D4647" s="8"/>
      <c r="E4647" s="8"/>
      <c r="F4647" s="8"/>
      <c r="G4647" s="8"/>
      <c r="H4647" s="8"/>
      <c r="I4647" s="8"/>
      <c r="J4647" s="8"/>
      <c r="K4647" s="8"/>
      <c r="L4647" s="8"/>
      <c r="M4647" s="32"/>
      <c r="N4647" s="57" t="str">
        <f t="shared" si="17"/>
        <v/>
      </c>
      <c r="O4647" s="54">
        <f t="shared" ca="1" si="3"/>
        <v>65</v>
      </c>
      <c r="P4647" s="55">
        <f t="shared" ca="1" si="13"/>
        <v>-4.2005873948418208E+33</v>
      </c>
      <c r="Q4647" s="56">
        <f t="shared" ca="1" si="14"/>
        <v>2.0582878234724921E+35</v>
      </c>
      <c r="R4647" s="57">
        <f t="shared" ca="1" si="15"/>
        <v>2</v>
      </c>
      <c r="S4647" s="8"/>
      <c r="T4647" s="8"/>
      <c r="U4647" s="8"/>
      <c r="V4647" s="8"/>
      <c r="W4647" s="8"/>
      <c r="X4647" s="8"/>
      <c r="Y4647" s="8"/>
      <c r="Z4647" s="8"/>
    </row>
    <row r="4648" spans="1:26" ht="15.75" customHeight="1">
      <c r="A4648" s="8"/>
      <c r="B4648" s="8"/>
      <c r="C4648" s="8"/>
      <c r="D4648" s="8"/>
      <c r="E4648" s="8"/>
      <c r="F4648" s="8"/>
      <c r="G4648" s="8"/>
      <c r="H4648" s="8"/>
      <c r="I4648" s="8"/>
      <c r="J4648" s="8"/>
      <c r="K4648" s="8"/>
      <c r="L4648" s="8"/>
      <c r="M4648" s="32"/>
      <c r="N4648" s="57" t="str">
        <f t="shared" si="17"/>
        <v/>
      </c>
      <c r="O4648" s="54">
        <f t="shared" ca="1" si="3"/>
        <v>55</v>
      </c>
      <c r="P4648" s="55">
        <f t="shared" ca="1" si="13"/>
        <v>8.2331512938899691E+33</v>
      </c>
      <c r="Q4648" s="56">
        <f t="shared" ca="1" si="14"/>
        <v>2.1406193364113919E+35</v>
      </c>
      <c r="R4648" s="57">
        <f t="shared" ca="1" si="15"/>
        <v>0</v>
      </c>
      <c r="S4648" s="8"/>
      <c r="T4648" s="8"/>
      <c r="U4648" s="8"/>
      <c r="V4648" s="8"/>
      <c r="W4648" s="8"/>
      <c r="X4648" s="8"/>
      <c r="Y4648" s="8"/>
      <c r="Z4648" s="8"/>
    </row>
    <row r="4649" spans="1:26" ht="15.75" customHeight="1">
      <c r="A4649" s="8"/>
      <c r="B4649" s="8"/>
      <c r="C4649" s="8"/>
      <c r="D4649" s="8"/>
      <c r="E4649" s="8"/>
      <c r="F4649" s="8"/>
      <c r="G4649" s="8"/>
      <c r="H4649" s="8"/>
      <c r="I4649" s="8"/>
      <c r="J4649" s="8"/>
      <c r="K4649" s="8"/>
      <c r="L4649" s="8"/>
      <c r="M4649" s="32"/>
      <c r="N4649" s="57" t="str">
        <f t="shared" si="17"/>
        <v/>
      </c>
      <c r="O4649" s="54">
        <f t="shared" ca="1" si="3"/>
        <v>21</v>
      </c>
      <c r="P4649" s="55">
        <f t="shared" ca="1" si="13"/>
        <v>8.5624773456455677E+33</v>
      </c>
      <c r="Q4649" s="56">
        <f t="shared" ca="1" si="14"/>
        <v>2.2262441098678476E+35</v>
      </c>
      <c r="R4649" s="57">
        <f t="shared" ca="1" si="15"/>
        <v>0</v>
      </c>
      <c r="S4649" s="8"/>
      <c r="T4649" s="8"/>
      <c r="U4649" s="8"/>
      <c r="V4649" s="8"/>
      <c r="W4649" s="8"/>
      <c r="X4649" s="8"/>
      <c r="Y4649" s="8"/>
      <c r="Z4649" s="8"/>
    </row>
    <row r="4650" spans="1:26" ht="15.75" customHeight="1">
      <c r="A4650" s="8"/>
      <c r="B4650" s="8"/>
      <c r="C4650" s="8"/>
      <c r="D4650" s="8"/>
      <c r="E4650" s="8"/>
      <c r="F4650" s="8"/>
      <c r="G4650" s="8"/>
      <c r="H4650" s="8"/>
      <c r="I4650" s="8"/>
      <c r="J4650" s="8"/>
      <c r="K4650" s="8"/>
      <c r="L4650" s="8"/>
      <c r="M4650" s="32"/>
      <c r="N4650" s="57" t="str">
        <f t="shared" si="17"/>
        <v/>
      </c>
      <c r="O4650" s="54">
        <f t="shared" ca="1" si="3"/>
        <v>76</v>
      </c>
      <c r="P4650" s="55">
        <f t="shared" ca="1" si="13"/>
        <v>-4.4524882197356953E+33</v>
      </c>
      <c r="Q4650" s="56">
        <f t="shared" ca="1" si="14"/>
        <v>2.1817192276704906E+35</v>
      </c>
      <c r="R4650" s="57">
        <f t="shared" ca="1" si="15"/>
        <v>1</v>
      </c>
      <c r="S4650" s="8"/>
      <c r="T4650" s="8"/>
      <c r="U4650" s="8"/>
      <c r="V4650" s="8"/>
      <c r="W4650" s="8"/>
      <c r="X4650" s="8"/>
      <c r="Y4650" s="8"/>
      <c r="Z4650" s="8"/>
    </row>
    <row r="4651" spans="1:26" ht="15.75" customHeight="1">
      <c r="A4651" s="8"/>
      <c r="B4651" s="8"/>
      <c r="C4651" s="8"/>
      <c r="D4651" s="8"/>
      <c r="E4651" s="8"/>
      <c r="F4651" s="8"/>
      <c r="G4651" s="8"/>
      <c r="H4651" s="8"/>
      <c r="I4651" s="8"/>
      <c r="J4651" s="8"/>
      <c r="K4651" s="8"/>
      <c r="L4651" s="8"/>
      <c r="M4651" s="32"/>
      <c r="N4651" s="57" t="str">
        <f t="shared" si="17"/>
        <v/>
      </c>
      <c r="O4651" s="54">
        <f t="shared" ca="1" si="3"/>
        <v>48</v>
      </c>
      <c r="P4651" s="55">
        <f t="shared" ca="1" si="13"/>
        <v>8.7268769106819626E+33</v>
      </c>
      <c r="Q4651" s="56">
        <f t="shared" ca="1" si="14"/>
        <v>2.2689879967773102E+35</v>
      </c>
      <c r="R4651" s="57">
        <f t="shared" ca="1" si="15"/>
        <v>0</v>
      </c>
      <c r="S4651" s="8"/>
      <c r="T4651" s="8"/>
      <c r="U4651" s="8"/>
      <c r="V4651" s="8"/>
      <c r="W4651" s="8"/>
      <c r="X4651" s="8"/>
      <c r="Y4651" s="8"/>
      <c r="Z4651" s="8"/>
    </row>
    <row r="4652" spans="1:26" ht="15.75" customHeight="1">
      <c r="A4652" s="8"/>
      <c r="B4652" s="8"/>
      <c r="C4652" s="8"/>
      <c r="D4652" s="8"/>
      <c r="E4652" s="8"/>
      <c r="F4652" s="8"/>
      <c r="G4652" s="8"/>
      <c r="H4652" s="8"/>
      <c r="I4652" s="8"/>
      <c r="J4652" s="8"/>
      <c r="K4652" s="8"/>
      <c r="L4652" s="8"/>
      <c r="M4652" s="32"/>
      <c r="N4652" s="57" t="str">
        <f t="shared" si="17"/>
        <v/>
      </c>
      <c r="O4652" s="54">
        <f t="shared" ca="1" si="3"/>
        <v>54</v>
      </c>
      <c r="P4652" s="55">
        <f t="shared" ca="1" si="13"/>
        <v>9.075951987109241E+33</v>
      </c>
      <c r="Q4652" s="56">
        <f t="shared" ca="1" si="14"/>
        <v>2.3597475166484025E+35</v>
      </c>
      <c r="R4652" s="57">
        <f t="shared" ca="1" si="15"/>
        <v>0</v>
      </c>
      <c r="S4652" s="8"/>
      <c r="T4652" s="8"/>
      <c r="U4652" s="8"/>
      <c r="V4652" s="8"/>
      <c r="W4652" s="8"/>
      <c r="X4652" s="8"/>
      <c r="Y4652" s="8"/>
      <c r="Z4652" s="8"/>
    </row>
    <row r="4653" spans="1:26" ht="15.75" customHeight="1">
      <c r="A4653" s="8"/>
      <c r="B4653" s="8"/>
      <c r="C4653" s="8"/>
      <c r="D4653" s="8"/>
      <c r="E4653" s="8"/>
      <c r="F4653" s="8"/>
      <c r="G4653" s="8"/>
      <c r="H4653" s="8"/>
      <c r="I4653" s="8"/>
      <c r="J4653" s="8"/>
      <c r="K4653" s="8"/>
      <c r="L4653" s="8"/>
      <c r="M4653" s="32"/>
      <c r="N4653" s="57" t="str">
        <f t="shared" si="17"/>
        <v/>
      </c>
      <c r="O4653" s="54">
        <f t="shared" ca="1" si="3"/>
        <v>52</v>
      </c>
      <c r="P4653" s="55">
        <f t="shared" ca="1" si="13"/>
        <v>9.4389900665936106E+33</v>
      </c>
      <c r="Q4653" s="56">
        <f t="shared" ca="1" si="14"/>
        <v>2.4541374173143385E+35</v>
      </c>
      <c r="R4653" s="57">
        <f t="shared" ca="1" si="15"/>
        <v>0</v>
      </c>
      <c r="S4653" s="8"/>
      <c r="T4653" s="8"/>
      <c r="U4653" s="8"/>
      <c r="V4653" s="8"/>
      <c r="W4653" s="8"/>
      <c r="X4653" s="8"/>
      <c r="Y4653" s="8"/>
      <c r="Z4653" s="8"/>
    </row>
    <row r="4654" spans="1:26" ht="15.75" customHeight="1">
      <c r="A4654" s="8"/>
      <c r="B4654" s="8"/>
      <c r="C4654" s="8"/>
      <c r="D4654" s="8"/>
      <c r="E4654" s="8"/>
      <c r="F4654" s="8"/>
      <c r="G4654" s="8"/>
      <c r="H4654" s="8"/>
      <c r="I4654" s="8"/>
      <c r="J4654" s="8"/>
      <c r="K4654" s="8"/>
      <c r="L4654" s="8"/>
      <c r="M4654" s="32"/>
      <c r="N4654" s="57" t="str">
        <f t="shared" si="17"/>
        <v/>
      </c>
      <c r="O4654" s="54">
        <f t="shared" ca="1" si="3"/>
        <v>92</v>
      </c>
      <c r="P4654" s="55">
        <f t="shared" ca="1" si="13"/>
        <v>-4.9082748346286772E+33</v>
      </c>
      <c r="Q4654" s="56">
        <f t="shared" ca="1" si="14"/>
        <v>2.4050546689680516E+35</v>
      </c>
      <c r="R4654" s="57">
        <f t="shared" ca="1" si="15"/>
        <v>1</v>
      </c>
      <c r="S4654" s="8"/>
      <c r="T4654" s="8"/>
      <c r="U4654" s="8"/>
      <c r="V4654" s="8"/>
      <c r="W4654" s="8"/>
      <c r="X4654" s="8"/>
      <c r="Y4654" s="8"/>
      <c r="Z4654" s="8"/>
    </row>
    <row r="4655" spans="1:26" ht="15.75" customHeight="1">
      <c r="A4655" s="8"/>
      <c r="B4655" s="8"/>
      <c r="C4655" s="8"/>
      <c r="D4655" s="8"/>
      <c r="E4655" s="8"/>
      <c r="F4655" s="8"/>
      <c r="G4655" s="8"/>
      <c r="H4655" s="8"/>
      <c r="I4655" s="8"/>
      <c r="J4655" s="8"/>
      <c r="K4655" s="8"/>
      <c r="L4655" s="8"/>
      <c r="M4655" s="32"/>
      <c r="N4655" s="57" t="str">
        <f t="shared" si="17"/>
        <v/>
      </c>
      <c r="O4655" s="54">
        <f t="shared" ca="1" si="3"/>
        <v>12</v>
      </c>
      <c r="P4655" s="55">
        <f t="shared" ca="1" si="13"/>
        <v>9.6202186758722062E+33</v>
      </c>
      <c r="Q4655" s="56">
        <f t="shared" ca="1" si="14"/>
        <v>2.5012568557267737E+35</v>
      </c>
      <c r="R4655" s="57">
        <f t="shared" ca="1" si="15"/>
        <v>0</v>
      </c>
      <c r="S4655" s="8"/>
      <c r="T4655" s="8"/>
      <c r="U4655" s="8"/>
      <c r="V4655" s="8"/>
      <c r="W4655" s="8"/>
      <c r="X4655" s="8"/>
      <c r="Y4655" s="8"/>
      <c r="Z4655" s="8"/>
    </row>
    <row r="4656" spans="1:26" ht="15.75" customHeight="1">
      <c r="A4656" s="8"/>
      <c r="B4656" s="8"/>
      <c r="C4656" s="8"/>
      <c r="D4656" s="8"/>
      <c r="E4656" s="8"/>
      <c r="F4656" s="8"/>
      <c r="G4656" s="8"/>
      <c r="H4656" s="8"/>
      <c r="I4656" s="8"/>
      <c r="J4656" s="8"/>
      <c r="K4656" s="8"/>
      <c r="L4656" s="8"/>
      <c r="M4656" s="32"/>
      <c r="N4656" s="57" t="str">
        <f t="shared" si="17"/>
        <v/>
      </c>
      <c r="O4656" s="54">
        <f t="shared" ca="1" si="3"/>
        <v>28</v>
      </c>
      <c r="P4656" s="55">
        <f t="shared" ca="1" si="13"/>
        <v>1.0005027422907095E+34</v>
      </c>
      <c r="Q4656" s="56">
        <f t="shared" ca="1" si="14"/>
        <v>2.6013071299558447E+35</v>
      </c>
      <c r="R4656" s="57">
        <f t="shared" ca="1" si="15"/>
        <v>0</v>
      </c>
      <c r="S4656" s="8"/>
      <c r="T4656" s="8"/>
      <c r="U4656" s="8"/>
      <c r="V4656" s="8"/>
      <c r="W4656" s="8"/>
      <c r="X4656" s="8"/>
      <c r="Y4656" s="8"/>
      <c r="Z4656" s="8"/>
    </row>
    <row r="4657" spans="1:26" ht="15.75" customHeight="1">
      <c r="A4657" s="8"/>
      <c r="B4657" s="8"/>
      <c r="C4657" s="8"/>
      <c r="D4657" s="8"/>
      <c r="E4657" s="8"/>
      <c r="F4657" s="8"/>
      <c r="G4657" s="8"/>
      <c r="H4657" s="8"/>
      <c r="I4657" s="8"/>
      <c r="J4657" s="8"/>
      <c r="K4657" s="8"/>
      <c r="L4657" s="8"/>
      <c r="M4657" s="32"/>
      <c r="N4657" s="57" t="str">
        <f t="shared" si="17"/>
        <v/>
      </c>
      <c r="O4657" s="54">
        <f t="shared" ca="1" si="3"/>
        <v>35</v>
      </c>
      <c r="P4657" s="55">
        <f t="shared" ca="1" si="13"/>
        <v>1.0405228519823379E+34</v>
      </c>
      <c r="Q4657" s="56">
        <f t="shared" ca="1" si="14"/>
        <v>2.7053594151540785E+35</v>
      </c>
      <c r="R4657" s="57">
        <f t="shared" ca="1" si="15"/>
        <v>0</v>
      </c>
      <c r="S4657" s="8"/>
      <c r="T4657" s="8"/>
      <c r="U4657" s="8"/>
      <c r="V4657" s="8"/>
      <c r="W4657" s="8"/>
      <c r="X4657" s="8"/>
      <c r="Y4657" s="8"/>
      <c r="Z4657" s="8"/>
    </row>
    <row r="4658" spans="1:26" ht="15.75" customHeight="1">
      <c r="A4658" s="8"/>
      <c r="B4658" s="8"/>
      <c r="C4658" s="8"/>
      <c r="D4658" s="8"/>
      <c r="E4658" s="8"/>
      <c r="F4658" s="8"/>
      <c r="G4658" s="8"/>
      <c r="H4658" s="8"/>
      <c r="I4658" s="8"/>
      <c r="J4658" s="8"/>
      <c r="K4658" s="8"/>
      <c r="L4658" s="8"/>
      <c r="M4658" s="32"/>
      <c r="N4658" s="57" t="str">
        <f t="shared" si="17"/>
        <v/>
      </c>
      <c r="O4658" s="54">
        <f t="shared" ca="1" si="3"/>
        <v>13</v>
      </c>
      <c r="P4658" s="55">
        <f t="shared" ca="1" si="13"/>
        <v>1.0821437660616314E+34</v>
      </c>
      <c r="Q4658" s="56">
        <f t="shared" ca="1" si="14"/>
        <v>2.8135737917602418E+35</v>
      </c>
      <c r="R4658" s="57">
        <f t="shared" ca="1" si="15"/>
        <v>0</v>
      </c>
      <c r="S4658" s="8"/>
      <c r="T4658" s="8"/>
      <c r="U4658" s="8"/>
      <c r="V4658" s="8"/>
      <c r="W4658" s="8"/>
      <c r="X4658" s="8"/>
      <c r="Y4658" s="8"/>
      <c r="Z4658" s="8"/>
    </row>
    <row r="4659" spans="1:26" ht="15.75" customHeight="1">
      <c r="A4659" s="8"/>
      <c r="B4659" s="8"/>
      <c r="C4659" s="8"/>
      <c r="D4659" s="8"/>
      <c r="E4659" s="8"/>
      <c r="F4659" s="8"/>
      <c r="G4659" s="8"/>
      <c r="H4659" s="8"/>
      <c r="I4659" s="8"/>
      <c r="J4659" s="8"/>
      <c r="K4659" s="8"/>
      <c r="L4659" s="8"/>
      <c r="M4659" s="32"/>
      <c r="N4659" s="57" t="str">
        <f t="shared" si="17"/>
        <v/>
      </c>
      <c r="O4659" s="54">
        <f t="shared" ca="1" si="3"/>
        <v>19</v>
      </c>
      <c r="P4659" s="55">
        <f t="shared" ca="1" si="13"/>
        <v>1.1254295167040968E+34</v>
      </c>
      <c r="Q4659" s="56">
        <f t="shared" ca="1" si="14"/>
        <v>2.9261167434306514E+35</v>
      </c>
      <c r="R4659" s="57">
        <f t="shared" ca="1" si="15"/>
        <v>0</v>
      </c>
      <c r="S4659" s="8"/>
      <c r="T4659" s="8"/>
      <c r="U4659" s="8"/>
      <c r="V4659" s="8"/>
      <c r="W4659" s="8"/>
      <c r="X4659" s="8"/>
      <c r="Y4659" s="8"/>
      <c r="Z4659" s="8"/>
    </row>
    <row r="4660" spans="1:26" ht="15.75" customHeight="1">
      <c r="A4660" s="8"/>
      <c r="B4660" s="8"/>
      <c r="C4660" s="8"/>
      <c r="D4660" s="8"/>
      <c r="E4660" s="8"/>
      <c r="F4660" s="8"/>
      <c r="G4660" s="8"/>
      <c r="H4660" s="8"/>
      <c r="I4660" s="8"/>
      <c r="J4660" s="8"/>
      <c r="K4660" s="8"/>
      <c r="L4660" s="8"/>
      <c r="M4660" s="32"/>
      <c r="N4660" s="57" t="str">
        <f t="shared" si="17"/>
        <v/>
      </c>
      <c r="O4660" s="54">
        <f t="shared" ca="1" si="3"/>
        <v>27</v>
      </c>
      <c r="P4660" s="55">
        <f t="shared" ca="1" si="13"/>
        <v>1.1704466973722606E+34</v>
      </c>
      <c r="Q4660" s="56">
        <f t="shared" ca="1" si="14"/>
        <v>3.0431614131678774E+35</v>
      </c>
      <c r="R4660" s="57">
        <f t="shared" ca="1" si="15"/>
        <v>0</v>
      </c>
      <c r="S4660" s="8"/>
      <c r="T4660" s="8"/>
      <c r="U4660" s="8"/>
      <c r="V4660" s="8"/>
      <c r="W4660" s="8"/>
      <c r="X4660" s="8"/>
      <c r="Y4660" s="8"/>
      <c r="Z4660" s="8"/>
    </row>
    <row r="4661" spans="1:26" ht="15.75" customHeight="1">
      <c r="A4661" s="8"/>
      <c r="B4661" s="8"/>
      <c r="C4661" s="8"/>
      <c r="D4661" s="8"/>
      <c r="E4661" s="8"/>
      <c r="F4661" s="8"/>
      <c r="G4661" s="8"/>
      <c r="H4661" s="8"/>
      <c r="I4661" s="8"/>
      <c r="J4661" s="8"/>
      <c r="K4661" s="8"/>
      <c r="L4661" s="8"/>
      <c r="M4661" s="32"/>
      <c r="N4661" s="57" t="str">
        <f t="shared" si="17"/>
        <v/>
      </c>
      <c r="O4661" s="54">
        <f t="shared" ca="1" si="3"/>
        <v>61</v>
      </c>
      <c r="P4661" s="55">
        <f t="shared" ca="1" si="13"/>
        <v>-6.0863228263357551E+33</v>
      </c>
      <c r="Q4661" s="56">
        <f t="shared" ca="1" si="14"/>
        <v>2.9822981849045196E+35</v>
      </c>
      <c r="R4661" s="57">
        <f t="shared" ca="1" si="15"/>
        <v>1</v>
      </c>
      <c r="S4661" s="8"/>
      <c r="T4661" s="8"/>
      <c r="U4661" s="8"/>
      <c r="V4661" s="8"/>
      <c r="W4661" s="8"/>
      <c r="X4661" s="8"/>
      <c r="Y4661" s="8"/>
      <c r="Z4661" s="8"/>
    </row>
    <row r="4662" spans="1:26" ht="15.75" customHeight="1">
      <c r="A4662" s="8"/>
      <c r="B4662" s="8"/>
      <c r="C4662" s="8"/>
      <c r="D4662" s="8"/>
      <c r="E4662" s="8"/>
      <c r="F4662" s="8"/>
      <c r="G4662" s="8"/>
      <c r="H4662" s="8"/>
      <c r="I4662" s="8"/>
      <c r="J4662" s="8"/>
      <c r="K4662" s="8"/>
      <c r="L4662" s="8"/>
      <c r="M4662" s="32"/>
      <c r="N4662" s="57" t="str">
        <f t="shared" si="17"/>
        <v/>
      </c>
      <c r="O4662" s="54">
        <f t="shared" ca="1" si="3"/>
        <v>40</v>
      </c>
      <c r="P4662" s="55">
        <f t="shared" ca="1" si="13"/>
        <v>1.1929192739618079E+34</v>
      </c>
      <c r="Q4662" s="56">
        <f t="shared" ca="1" si="14"/>
        <v>3.1015901123007005E+35</v>
      </c>
      <c r="R4662" s="57">
        <f t="shared" ca="1" si="15"/>
        <v>0</v>
      </c>
      <c r="S4662" s="8"/>
      <c r="T4662" s="8"/>
      <c r="U4662" s="8"/>
      <c r="V4662" s="8"/>
      <c r="W4662" s="8"/>
      <c r="X4662" s="8"/>
      <c r="Y4662" s="8"/>
      <c r="Z4662" s="8"/>
    </row>
    <row r="4663" spans="1:26" ht="15.75" customHeight="1">
      <c r="A4663" s="8"/>
      <c r="B4663" s="8"/>
      <c r="C4663" s="8"/>
      <c r="D4663" s="8"/>
      <c r="E4663" s="8"/>
      <c r="F4663" s="8"/>
      <c r="G4663" s="8"/>
      <c r="H4663" s="8"/>
      <c r="I4663" s="8"/>
      <c r="J4663" s="8"/>
      <c r="K4663" s="8"/>
      <c r="L4663" s="8"/>
      <c r="M4663" s="32"/>
      <c r="N4663" s="57" t="str">
        <f t="shared" si="17"/>
        <v/>
      </c>
      <c r="O4663" s="54">
        <f t="shared" ca="1" si="3"/>
        <v>34</v>
      </c>
      <c r="P4663" s="55">
        <f t="shared" ca="1" si="13"/>
        <v>1.2406360449202803E+34</v>
      </c>
      <c r="Q4663" s="56">
        <f t="shared" ca="1" si="14"/>
        <v>3.2256537167927286E+35</v>
      </c>
      <c r="R4663" s="57">
        <f t="shared" ca="1" si="15"/>
        <v>0</v>
      </c>
      <c r="S4663" s="8"/>
      <c r="T4663" s="8"/>
      <c r="U4663" s="8"/>
      <c r="V4663" s="8"/>
      <c r="W4663" s="8"/>
      <c r="X4663" s="8"/>
      <c r="Y4663" s="8"/>
      <c r="Z4663" s="8"/>
    </row>
    <row r="4664" spans="1:26" ht="15.75" customHeight="1">
      <c r="A4664" s="8"/>
      <c r="B4664" s="8"/>
      <c r="C4664" s="8"/>
      <c r="D4664" s="8"/>
      <c r="E4664" s="8"/>
      <c r="F4664" s="8"/>
      <c r="G4664" s="8"/>
      <c r="H4664" s="8"/>
      <c r="I4664" s="8"/>
      <c r="J4664" s="8"/>
      <c r="K4664" s="8"/>
      <c r="L4664" s="8"/>
      <c r="M4664" s="32"/>
      <c r="N4664" s="57" t="str">
        <f t="shared" si="17"/>
        <v/>
      </c>
      <c r="O4664" s="54">
        <f t="shared" ca="1" si="3"/>
        <v>85</v>
      </c>
      <c r="P4664" s="55">
        <f t="shared" ca="1" si="13"/>
        <v>-6.4513074335854578E+33</v>
      </c>
      <c r="Q4664" s="56">
        <f t="shared" ca="1" si="14"/>
        <v>3.161140642456874E+35</v>
      </c>
      <c r="R4664" s="57">
        <f t="shared" ca="1" si="15"/>
        <v>1</v>
      </c>
      <c r="S4664" s="8"/>
      <c r="T4664" s="8"/>
      <c r="U4664" s="8"/>
      <c r="V4664" s="8"/>
      <c r="W4664" s="8"/>
      <c r="X4664" s="8"/>
      <c r="Y4664" s="8"/>
      <c r="Z4664" s="8"/>
    </row>
    <row r="4665" spans="1:26" ht="15.75" customHeight="1">
      <c r="A4665" s="8"/>
      <c r="B4665" s="8"/>
      <c r="C4665" s="8"/>
      <c r="D4665" s="8"/>
      <c r="E4665" s="8"/>
      <c r="F4665" s="8"/>
      <c r="G4665" s="8"/>
      <c r="H4665" s="8"/>
      <c r="I4665" s="8"/>
      <c r="J4665" s="8"/>
      <c r="K4665" s="8"/>
      <c r="L4665" s="8"/>
      <c r="M4665" s="32"/>
      <c r="N4665" s="57" t="str">
        <f t="shared" si="17"/>
        <v/>
      </c>
      <c r="O4665" s="54">
        <f t="shared" ca="1" si="3"/>
        <v>44</v>
      </c>
      <c r="P4665" s="55">
        <f t="shared" ca="1" si="13"/>
        <v>1.2644562569827497E+34</v>
      </c>
      <c r="Q4665" s="56">
        <f t="shared" ca="1" si="14"/>
        <v>3.2875862681551491E+35</v>
      </c>
      <c r="R4665" s="57">
        <f t="shared" ca="1" si="15"/>
        <v>0</v>
      </c>
      <c r="S4665" s="8"/>
      <c r="T4665" s="8"/>
      <c r="U4665" s="8"/>
      <c r="V4665" s="8"/>
      <c r="W4665" s="8"/>
      <c r="X4665" s="8"/>
      <c r="Y4665" s="8"/>
      <c r="Z4665" s="8"/>
    </row>
    <row r="4666" spans="1:26" ht="15.75" customHeight="1">
      <c r="A4666" s="8"/>
      <c r="B4666" s="8"/>
      <c r="C4666" s="8"/>
      <c r="D4666" s="8"/>
      <c r="E4666" s="8"/>
      <c r="F4666" s="8"/>
      <c r="G4666" s="8"/>
      <c r="H4666" s="8"/>
      <c r="I4666" s="8"/>
      <c r="J4666" s="8"/>
      <c r="K4666" s="8"/>
      <c r="L4666" s="8"/>
      <c r="M4666" s="32"/>
      <c r="N4666" s="57" t="str">
        <f t="shared" si="17"/>
        <v/>
      </c>
      <c r="O4666" s="54">
        <f t="shared" ca="1" si="3"/>
        <v>56</v>
      </c>
      <c r="P4666" s="55">
        <f t="shared" ca="1" si="13"/>
        <v>1.3150345072620597E+34</v>
      </c>
      <c r="Q4666" s="56">
        <f t="shared" ca="1" si="14"/>
        <v>3.4190897188813549E+35</v>
      </c>
      <c r="R4666" s="57">
        <f t="shared" ca="1" si="15"/>
        <v>0</v>
      </c>
      <c r="S4666" s="8"/>
      <c r="T4666" s="8"/>
      <c r="U4666" s="8"/>
      <c r="V4666" s="8"/>
      <c r="W4666" s="8"/>
      <c r="X4666" s="8"/>
      <c r="Y4666" s="8"/>
      <c r="Z4666" s="8"/>
    </row>
    <row r="4667" spans="1:26" ht="15.75" customHeight="1">
      <c r="A4667" s="8"/>
      <c r="B4667" s="8"/>
      <c r="C4667" s="8"/>
      <c r="D4667" s="8"/>
      <c r="E4667" s="8"/>
      <c r="F4667" s="8"/>
      <c r="G4667" s="8"/>
      <c r="H4667" s="8"/>
      <c r="I4667" s="8"/>
      <c r="J4667" s="8"/>
      <c r="K4667" s="8"/>
      <c r="L4667" s="8"/>
      <c r="M4667" s="32"/>
      <c r="N4667" s="57" t="str">
        <f t="shared" si="17"/>
        <v/>
      </c>
      <c r="O4667" s="54">
        <f t="shared" ca="1" si="3"/>
        <v>75</v>
      </c>
      <c r="P4667" s="55">
        <f t="shared" ca="1" si="13"/>
        <v>-6.8381794377627096E+33</v>
      </c>
      <c r="Q4667" s="56">
        <f t="shared" ca="1" si="14"/>
        <v>3.3507079245037281E+35</v>
      </c>
      <c r="R4667" s="57">
        <f t="shared" ca="1" si="15"/>
        <v>1</v>
      </c>
      <c r="S4667" s="8"/>
      <c r="T4667" s="8"/>
      <c r="U4667" s="8"/>
      <c r="V4667" s="8"/>
      <c r="W4667" s="8"/>
      <c r="X4667" s="8"/>
      <c r="Y4667" s="8"/>
      <c r="Z4667" s="8"/>
    </row>
    <row r="4668" spans="1:26" ht="15.75" customHeight="1">
      <c r="A4668" s="8"/>
      <c r="B4668" s="8"/>
      <c r="C4668" s="8"/>
      <c r="D4668" s="8"/>
      <c r="E4668" s="8"/>
      <c r="F4668" s="8"/>
      <c r="G4668" s="8"/>
      <c r="H4668" s="8"/>
      <c r="I4668" s="8"/>
      <c r="J4668" s="8"/>
      <c r="K4668" s="8"/>
      <c r="L4668" s="8"/>
      <c r="M4668" s="32"/>
      <c r="N4668" s="57" t="str">
        <f t="shared" si="17"/>
        <v/>
      </c>
      <c r="O4668" s="54">
        <f t="shared" ca="1" si="3"/>
        <v>62</v>
      </c>
      <c r="P4668" s="55">
        <f t="shared" ca="1" si="13"/>
        <v>-6.701415849007456E+33</v>
      </c>
      <c r="Q4668" s="56">
        <f t="shared" ca="1" si="14"/>
        <v>3.2836937660136535E+35</v>
      </c>
      <c r="R4668" s="57">
        <f t="shared" ca="1" si="15"/>
        <v>2</v>
      </c>
      <c r="S4668" s="8"/>
      <c r="T4668" s="8"/>
      <c r="U4668" s="8"/>
      <c r="V4668" s="8"/>
      <c r="W4668" s="8"/>
      <c r="X4668" s="8"/>
      <c r="Y4668" s="8"/>
      <c r="Z4668" s="8"/>
    </row>
    <row r="4669" spans="1:26" ht="15.75" customHeight="1">
      <c r="A4669" s="8"/>
      <c r="B4669" s="8"/>
      <c r="C4669" s="8"/>
      <c r="D4669" s="8"/>
      <c r="E4669" s="8"/>
      <c r="F4669" s="8"/>
      <c r="G4669" s="8"/>
      <c r="H4669" s="8"/>
      <c r="I4669" s="8"/>
      <c r="J4669" s="8"/>
      <c r="K4669" s="8"/>
      <c r="L4669" s="8"/>
      <c r="M4669" s="32"/>
      <c r="N4669" s="57" t="str">
        <f t="shared" si="17"/>
        <v/>
      </c>
      <c r="O4669" s="54">
        <f t="shared" ca="1" si="3"/>
        <v>25</v>
      </c>
      <c r="P4669" s="55">
        <f t="shared" ca="1" si="13"/>
        <v>1.3134775064054613E+34</v>
      </c>
      <c r="Q4669" s="56">
        <f t="shared" ca="1" si="14"/>
        <v>3.4150415166541996E+35</v>
      </c>
      <c r="R4669" s="57">
        <f t="shared" ca="1" si="15"/>
        <v>0</v>
      </c>
      <c r="S4669" s="8"/>
      <c r="T4669" s="8"/>
      <c r="U4669" s="8"/>
      <c r="V4669" s="8"/>
      <c r="W4669" s="8"/>
      <c r="X4669" s="8"/>
      <c r="Y4669" s="8"/>
      <c r="Z4669" s="8"/>
    </row>
    <row r="4670" spans="1:26" ht="15.75" customHeight="1">
      <c r="A4670" s="8"/>
      <c r="B4670" s="8"/>
      <c r="C4670" s="8"/>
      <c r="D4670" s="8"/>
      <c r="E4670" s="8"/>
      <c r="F4670" s="8"/>
      <c r="G4670" s="8"/>
      <c r="H4670" s="8"/>
      <c r="I4670" s="8"/>
      <c r="J4670" s="8"/>
      <c r="K4670" s="8"/>
      <c r="L4670" s="8"/>
      <c r="M4670" s="32"/>
      <c r="N4670" s="57" t="str">
        <f t="shared" si="17"/>
        <v/>
      </c>
      <c r="O4670" s="54">
        <f t="shared" ca="1" si="3"/>
        <v>51</v>
      </c>
      <c r="P4670" s="55">
        <f t="shared" ca="1" si="13"/>
        <v>1.3660166066616798E+34</v>
      </c>
      <c r="Q4670" s="56">
        <f t="shared" ca="1" si="14"/>
        <v>3.5516431773203678E+35</v>
      </c>
      <c r="R4670" s="57">
        <f t="shared" ca="1" si="15"/>
        <v>0</v>
      </c>
      <c r="S4670" s="8"/>
      <c r="T4670" s="8"/>
      <c r="U4670" s="8"/>
      <c r="V4670" s="8"/>
      <c r="W4670" s="8"/>
      <c r="X4670" s="8"/>
      <c r="Y4670" s="8"/>
      <c r="Z4670" s="8"/>
    </row>
    <row r="4671" spans="1:26" ht="15.75" customHeight="1">
      <c r="A4671" s="8"/>
      <c r="B4671" s="8"/>
      <c r="C4671" s="8"/>
      <c r="D4671" s="8"/>
      <c r="E4671" s="8"/>
      <c r="F4671" s="8"/>
      <c r="G4671" s="8"/>
      <c r="H4671" s="8"/>
      <c r="I4671" s="8"/>
      <c r="J4671" s="8"/>
      <c r="K4671" s="8"/>
      <c r="L4671" s="8"/>
      <c r="M4671" s="32"/>
      <c r="N4671" s="57" t="str">
        <f t="shared" si="17"/>
        <v/>
      </c>
      <c r="O4671" s="54">
        <f t="shared" ca="1" si="3"/>
        <v>2</v>
      </c>
      <c r="P4671" s="55">
        <f t="shared" ca="1" si="13"/>
        <v>1.4206572709281471E+34</v>
      </c>
      <c r="Q4671" s="56">
        <f t="shared" ca="1" si="14"/>
        <v>3.6937089044131824E+35</v>
      </c>
      <c r="R4671" s="57">
        <f t="shared" ca="1" si="15"/>
        <v>0</v>
      </c>
      <c r="S4671" s="8"/>
      <c r="T4671" s="8"/>
      <c r="U4671" s="8"/>
      <c r="V4671" s="8"/>
      <c r="W4671" s="8"/>
      <c r="X4671" s="8"/>
      <c r="Y4671" s="8"/>
      <c r="Z4671" s="8"/>
    </row>
    <row r="4672" spans="1:26" ht="15.75" customHeight="1">
      <c r="A4672" s="8"/>
      <c r="B4672" s="8"/>
      <c r="C4672" s="8"/>
      <c r="D4672" s="8"/>
      <c r="E4672" s="8"/>
      <c r="F4672" s="8"/>
      <c r="G4672" s="8"/>
      <c r="H4672" s="8"/>
      <c r="I4672" s="8"/>
      <c r="J4672" s="8"/>
      <c r="K4672" s="8"/>
      <c r="L4672" s="8"/>
      <c r="M4672" s="32"/>
      <c r="N4672" s="57" t="str">
        <f t="shared" si="17"/>
        <v/>
      </c>
      <c r="O4672" s="54">
        <f t="shared" ca="1" si="3"/>
        <v>21</v>
      </c>
      <c r="P4672" s="55">
        <f t="shared" ca="1" si="13"/>
        <v>1.477483561765273E+34</v>
      </c>
      <c r="Q4672" s="56">
        <f t="shared" ca="1" si="14"/>
        <v>3.8414572605897095E+35</v>
      </c>
      <c r="R4672" s="57">
        <f t="shared" ca="1" si="15"/>
        <v>0</v>
      </c>
      <c r="S4672" s="8"/>
      <c r="T4672" s="8"/>
      <c r="U4672" s="8"/>
      <c r="V4672" s="8"/>
      <c r="W4672" s="8"/>
      <c r="X4672" s="8"/>
      <c r="Y4672" s="8"/>
      <c r="Z4672" s="8"/>
    </row>
    <row r="4673" spans="1:26" ht="15.75" customHeight="1">
      <c r="A4673" s="8"/>
      <c r="B4673" s="8"/>
      <c r="C4673" s="8"/>
      <c r="D4673" s="8"/>
      <c r="E4673" s="8"/>
      <c r="F4673" s="8"/>
      <c r="G4673" s="8"/>
      <c r="H4673" s="8"/>
      <c r="I4673" s="8"/>
      <c r="J4673" s="8"/>
      <c r="K4673" s="8"/>
      <c r="L4673" s="8"/>
      <c r="M4673" s="32"/>
      <c r="N4673" s="57" t="str">
        <f t="shared" si="17"/>
        <v/>
      </c>
      <c r="O4673" s="54">
        <f t="shared" ca="1" si="3"/>
        <v>29</v>
      </c>
      <c r="P4673" s="55">
        <f t="shared" ca="1" si="13"/>
        <v>1.5365829042358838E+34</v>
      </c>
      <c r="Q4673" s="56">
        <f t="shared" ca="1" si="14"/>
        <v>3.995115551013298E+35</v>
      </c>
      <c r="R4673" s="57">
        <f t="shared" ca="1" si="15"/>
        <v>0</v>
      </c>
      <c r="S4673" s="8"/>
      <c r="T4673" s="8"/>
      <c r="U4673" s="8"/>
      <c r="V4673" s="8"/>
      <c r="W4673" s="8"/>
      <c r="X4673" s="8"/>
      <c r="Y4673" s="8"/>
      <c r="Z4673" s="8"/>
    </row>
    <row r="4674" spans="1:26" ht="15.75" customHeight="1">
      <c r="A4674" s="8"/>
      <c r="B4674" s="8"/>
      <c r="C4674" s="8"/>
      <c r="D4674" s="8"/>
      <c r="E4674" s="8"/>
      <c r="F4674" s="8"/>
      <c r="G4674" s="8"/>
      <c r="H4674" s="8"/>
      <c r="I4674" s="8"/>
      <c r="J4674" s="8"/>
      <c r="K4674" s="8"/>
      <c r="L4674" s="8"/>
      <c r="M4674" s="32"/>
      <c r="N4674" s="57" t="str">
        <f t="shared" si="17"/>
        <v/>
      </c>
      <c r="O4674" s="54">
        <f t="shared" ca="1" si="3"/>
        <v>41</v>
      </c>
      <c r="P4674" s="55">
        <f t="shared" ca="1" si="13"/>
        <v>1.5980462204053191E+34</v>
      </c>
      <c r="Q4674" s="56">
        <f t="shared" ca="1" si="14"/>
        <v>4.1549201730538299E+35</v>
      </c>
      <c r="R4674" s="57">
        <f t="shared" ca="1" si="15"/>
        <v>0</v>
      </c>
      <c r="S4674" s="8"/>
      <c r="T4674" s="8"/>
      <c r="U4674" s="8"/>
      <c r="V4674" s="8"/>
      <c r="W4674" s="8"/>
      <c r="X4674" s="8"/>
      <c r="Y4674" s="8"/>
      <c r="Z4674" s="8"/>
    </row>
    <row r="4675" spans="1:26" ht="15.75" customHeight="1">
      <c r="A4675" s="8"/>
      <c r="B4675" s="8"/>
      <c r="C4675" s="8"/>
      <c r="D4675" s="8"/>
      <c r="E4675" s="8"/>
      <c r="F4675" s="8"/>
      <c r="G4675" s="8"/>
      <c r="H4675" s="8"/>
      <c r="I4675" s="8"/>
      <c r="J4675" s="8"/>
      <c r="K4675" s="8"/>
      <c r="L4675" s="8"/>
      <c r="M4675" s="32"/>
      <c r="N4675" s="57" t="str">
        <f t="shared" si="17"/>
        <v/>
      </c>
      <c r="O4675" s="54">
        <f t="shared" ca="1" si="3"/>
        <v>62</v>
      </c>
      <c r="P4675" s="55">
        <f t="shared" ca="1" si="13"/>
        <v>-8.3098403461076602E+33</v>
      </c>
      <c r="Q4675" s="56">
        <f t="shared" ca="1" si="14"/>
        <v>4.0718217695927535E+35</v>
      </c>
      <c r="R4675" s="57">
        <f t="shared" ca="1" si="15"/>
        <v>1</v>
      </c>
      <c r="S4675" s="8"/>
      <c r="T4675" s="8"/>
      <c r="U4675" s="8"/>
      <c r="V4675" s="8"/>
      <c r="W4675" s="8"/>
      <c r="X4675" s="8"/>
      <c r="Y4675" s="8"/>
      <c r="Z4675" s="8"/>
    </row>
    <row r="4676" spans="1:26" ht="15.75" customHeight="1">
      <c r="A4676" s="8"/>
      <c r="B4676" s="8"/>
      <c r="C4676" s="8"/>
      <c r="D4676" s="8"/>
      <c r="E4676" s="8"/>
      <c r="F4676" s="8"/>
      <c r="G4676" s="8"/>
      <c r="H4676" s="8"/>
      <c r="I4676" s="8"/>
      <c r="J4676" s="8"/>
      <c r="K4676" s="8"/>
      <c r="L4676" s="8"/>
      <c r="M4676" s="32"/>
      <c r="N4676" s="57" t="str">
        <f t="shared" si="17"/>
        <v/>
      </c>
      <c r="O4676" s="54">
        <f t="shared" ca="1" si="3"/>
        <v>29</v>
      </c>
      <c r="P4676" s="55">
        <f t="shared" ca="1" si="13"/>
        <v>1.6287287078371014E+34</v>
      </c>
      <c r="Q4676" s="56">
        <f t="shared" ca="1" si="14"/>
        <v>4.2346946403764638E+35</v>
      </c>
      <c r="R4676" s="57">
        <f t="shared" ca="1" si="15"/>
        <v>0</v>
      </c>
      <c r="S4676" s="8"/>
      <c r="T4676" s="8"/>
      <c r="U4676" s="8"/>
      <c r="V4676" s="8"/>
      <c r="W4676" s="8"/>
      <c r="X4676" s="8"/>
      <c r="Y4676" s="8"/>
      <c r="Z4676" s="8"/>
    </row>
    <row r="4677" spans="1:26" ht="15.75" customHeight="1">
      <c r="A4677" s="8"/>
      <c r="B4677" s="8"/>
      <c r="C4677" s="8"/>
      <c r="D4677" s="8"/>
      <c r="E4677" s="8"/>
      <c r="F4677" s="8"/>
      <c r="G4677" s="8"/>
      <c r="H4677" s="8"/>
      <c r="I4677" s="8"/>
      <c r="J4677" s="8"/>
      <c r="K4677" s="8"/>
      <c r="L4677" s="8"/>
      <c r="M4677" s="32"/>
      <c r="N4677" s="57" t="str">
        <f t="shared" si="17"/>
        <v/>
      </c>
      <c r="O4677" s="54">
        <f t="shared" ca="1" si="3"/>
        <v>51</v>
      </c>
      <c r="P4677" s="55">
        <f t="shared" ca="1" si="13"/>
        <v>1.6938778561505857E+34</v>
      </c>
      <c r="Q4677" s="56">
        <f t="shared" ca="1" si="14"/>
        <v>4.4040824259915222E+35</v>
      </c>
      <c r="R4677" s="57">
        <f t="shared" ca="1" si="15"/>
        <v>0</v>
      </c>
      <c r="S4677" s="8"/>
      <c r="T4677" s="8"/>
      <c r="U4677" s="8"/>
      <c r="V4677" s="8"/>
      <c r="W4677" s="8"/>
      <c r="X4677" s="8"/>
      <c r="Y4677" s="8"/>
      <c r="Z4677" s="8"/>
    </row>
    <row r="4678" spans="1:26" ht="15.75" customHeight="1">
      <c r="A4678" s="8"/>
      <c r="B4678" s="8"/>
      <c r="C4678" s="8"/>
      <c r="D4678" s="8"/>
      <c r="E4678" s="8"/>
      <c r="F4678" s="8"/>
      <c r="G4678" s="8"/>
      <c r="H4678" s="8"/>
      <c r="I4678" s="8"/>
      <c r="J4678" s="8"/>
      <c r="K4678" s="8"/>
      <c r="L4678" s="8"/>
      <c r="M4678" s="32"/>
      <c r="N4678" s="57" t="str">
        <f t="shared" si="17"/>
        <v/>
      </c>
      <c r="O4678" s="54">
        <f t="shared" ca="1" si="3"/>
        <v>20</v>
      </c>
      <c r="P4678" s="55">
        <f t="shared" ca="1" si="13"/>
        <v>1.761632970396609E+34</v>
      </c>
      <c r="Q4678" s="56">
        <f t="shared" ca="1" si="14"/>
        <v>4.5802457230311831E+35</v>
      </c>
      <c r="R4678" s="57">
        <f t="shared" ca="1" si="15"/>
        <v>0</v>
      </c>
      <c r="S4678" s="8"/>
      <c r="T4678" s="8"/>
      <c r="U4678" s="8"/>
      <c r="V4678" s="8"/>
      <c r="W4678" s="8"/>
      <c r="X4678" s="8"/>
      <c r="Y4678" s="8"/>
      <c r="Z4678" s="8"/>
    </row>
    <row r="4679" spans="1:26" ht="15.75" customHeight="1">
      <c r="A4679" s="8"/>
      <c r="B4679" s="8"/>
      <c r="C4679" s="8"/>
      <c r="D4679" s="8"/>
      <c r="E4679" s="8"/>
      <c r="F4679" s="8"/>
      <c r="G4679" s="8"/>
      <c r="H4679" s="8"/>
      <c r="I4679" s="8"/>
      <c r="J4679" s="8"/>
      <c r="K4679" s="8"/>
      <c r="L4679" s="8"/>
      <c r="M4679" s="32"/>
      <c r="N4679" s="57" t="str">
        <f t="shared" si="17"/>
        <v/>
      </c>
      <c r="O4679" s="54">
        <f t="shared" ca="1" si="3"/>
        <v>29</v>
      </c>
      <c r="P4679" s="55">
        <f t="shared" ca="1" si="13"/>
        <v>1.8320982892124732E+34</v>
      </c>
      <c r="Q4679" s="56">
        <f t="shared" ca="1" si="14"/>
        <v>4.7634555519524301E+35</v>
      </c>
      <c r="R4679" s="57">
        <f t="shared" ca="1" si="15"/>
        <v>0</v>
      </c>
      <c r="S4679" s="8"/>
      <c r="T4679" s="8"/>
      <c r="U4679" s="8"/>
      <c r="V4679" s="8"/>
      <c r="W4679" s="8"/>
      <c r="X4679" s="8"/>
      <c r="Y4679" s="8"/>
      <c r="Z4679" s="8"/>
    </row>
    <row r="4680" spans="1:26" ht="15.75" customHeight="1">
      <c r="A4680" s="8"/>
      <c r="B4680" s="8"/>
      <c r="C4680" s="8"/>
      <c r="D4680" s="8"/>
      <c r="E4680" s="8"/>
      <c r="F4680" s="8"/>
      <c r="G4680" s="8"/>
      <c r="H4680" s="8"/>
      <c r="I4680" s="8"/>
      <c r="J4680" s="8"/>
      <c r="K4680" s="8"/>
      <c r="L4680" s="8"/>
      <c r="M4680" s="32"/>
      <c r="N4680" s="57" t="str">
        <f t="shared" si="17"/>
        <v/>
      </c>
      <c r="O4680" s="54">
        <f t="shared" ca="1" si="3"/>
        <v>55</v>
      </c>
      <c r="P4680" s="55">
        <f t="shared" ca="1" si="13"/>
        <v>1.9053822207809721E+34</v>
      </c>
      <c r="Q4680" s="56">
        <f t="shared" ca="1" si="14"/>
        <v>4.9539937740305273E+35</v>
      </c>
      <c r="R4680" s="57">
        <f t="shared" ca="1" si="15"/>
        <v>0</v>
      </c>
      <c r="S4680" s="8"/>
      <c r="T4680" s="8"/>
      <c r="U4680" s="8"/>
      <c r="V4680" s="8"/>
      <c r="W4680" s="8"/>
      <c r="X4680" s="8"/>
      <c r="Y4680" s="8"/>
      <c r="Z4680" s="8"/>
    </row>
    <row r="4681" spans="1:26" ht="15.75" customHeight="1">
      <c r="A4681" s="8"/>
      <c r="B4681" s="8"/>
      <c r="C4681" s="8"/>
      <c r="D4681" s="8"/>
      <c r="E4681" s="8"/>
      <c r="F4681" s="8"/>
      <c r="G4681" s="8"/>
      <c r="H4681" s="8"/>
      <c r="I4681" s="8"/>
      <c r="J4681" s="8"/>
      <c r="K4681" s="8"/>
      <c r="L4681" s="8"/>
      <c r="M4681" s="32"/>
      <c r="N4681" s="57" t="str">
        <f t="shared" si="17"/>
        <v/>
      </c>
      <c r="O4681" s="54">
        <f t="shared" ca="1" si="3"/>
        <v>71</v>
      </c>
      <c r="P4681" s="55">
        <f t="shared" ca="1" si="13"/>
        <v>-9.9079875480610542E+33</v>
      </c>
      <c r="Q4681" s="56">
        <f t="shared" ca="1" si="14"/>
        <v>4.8549138985499167E+35</v>
      </c>
      <c r="R4681" s="57">
        <f t="shared" ca="1" si="15"/>
        <v>1</v>
      </c>
      <c r="S4681" s="8"/>
      <c r="T4681" s="8"/>
      <c r="U4681" s="8"/>
      <c r="V4681" s="8"/>
      <c r="W4681" s="8"/>
      <c r="X4681" s="8"/>
      <c r="Y4681" s="8"/>
      <c r="Z4681" s="8"/>
    </row>
    <row r="4682" spans="1:26" ht="15.75" customHeight="1">
      <c r="A4682" s="8"/>
      <c r="B4682" s="8"/>
      <c r="C4682" s="8"/>
      <c r="D4682" s="8"/>
      <c r="E4682" s="8"/>
      <c r="F4682" s="8"/>
      <c r="G4682" s="8"/>
      <c r="H4682" s="8"/>
      <c r="I4682" s="8"/>
      <c r="J4682" s="8"/>
      <c r="K4682" s="8"/>
      <c r="L4682" s="8"/>
      <c r="M4682" s="32"/>
      <c r="N4682" s="57" t="str">
        <f t="shared" si="17"/>
        <v/>
      </c>
      <c r="O4682" s="54">
        <f t="shared" ca="1" si="3"/>
        <v>50</v>
      </c>
      <c r="P4682" s="55">
        <f t="shared" ca="1" si="13"/>
        <v>1.9419655594199668E+34</v>
      </c>
      <c r="Q4682" s="56">
        <f t="shared" ca="1" si="14"/>
        <v>5.0491104544919131E+35</v>
      </c>
      <c r="R4682" s="57">
        <f t="shared" ca="1" si="15"/>
        <v>0</v>
      </c>
      <c r="S4682" s="8"/>
      <c r="T4682" s="8"/>
      <c r="U4682" s="8"/>
      <c r="V4682" s="8"/>
      <c r="W4682" s="8"/>
      <c r="X4682" s="8"/>
      <c r="Y4682" s="8"/>
      <c r="Z4682" s="8"/>
    </row>
    <row r="4683" spans="1:26" ht="15.75" customHeight="1">
      <c r="A4683" s="8"/>
      <c r="B4683" s="8"/>
      <c r="C4683" s="8"/>
      <c r="D4683" s="8"/>
      <c r="E4683" s="8"/>
      <c r="F4683" s="8"/>
      <c r="G4683" s="8"/>
      <c r="H4683" s="8"/>
      <c r="I4683" s="8"/>
      <c r="J4683" s="8"/>
      <c r="K4683" s="8"/>
      <c r="L4683" s="8"/>
      <c r="M4683" s="32"/>
      <c r="N4683" s="57" t="str">
        <f t="shared" si="17"/>
        <v/>
      </c>
      <c r="O4683" s="54">
        <f t="shared" ca="1" si="3"/>
        <v>14</v>
      </c>
      <c r="P4683" s="55">
        <f t="shared" ca="1" si="13"/>
        <v>2.0196441817967653E+34</v>
      </c>
      <c r="Q4683" s="56">
        <f t="shared" ca="1" si="14"/>
        <v>5.2510748726715894E+35</v>
      </c>
      <c r="R4683" s="57">
        <f t="shared" ca="1" si="15"/>
        <v>0</v>
      </c>
      <c r="S4683" s="8"/>
      <c r="T4683" s="8"/>
      <c r="U4683" s="8"/>
      <c r="V4683" s="8"/>
      <c r="W4683" s="8"/>
      <c r="X4683" s="8"/>
      <c r="Y4683" s="8"/>
      <c r="Z4683" s="8"/>
    </row>
    <row r="4684" spans="1:26" ht="15.75" customHeight="1">
      <c r="A4684" s="8"/>
      <c r="B4684" s="8"/>
      <c r="C4684" s="8"/>
      <c r="D4684" s="8"/>
      <c r="E4684" s="8"/>
      <c r="F4684" s="8"/>
      <c r="G4684" s="8"/>
      <c r="H4684" s="8"/>
      <c r="I4684" s="8"/>
      <c r="J4684" s="8"/>
      <c r="K4684" s="8"/>
      <c r="L4684" s="8"/>
      <c r="M4684" s="32"/>
      <c r="N4684" s="57" t="str">
        <f t="shared" si="17"/>
        <v/>
      </c>
      <c r="O4684" s="54">
        <f t="shared" ca="1" si="3"/>
        <v>96</v>
      </c>
      <c r="P4684" s="55">
        <f t="shared" ca="1" si="13"/>
        <v>-1.050214974534318E+34</v>
      </c>
      <c r="Q4684" s="56">
        <f t="shared" ca="1" si="14"/>
        <v>5.1460533752181573E+35</v>
      </c>
      <c r="R4684" s="57">
        <f t="shared" ca="1" si="15"/>
        <v>1</v>
      </c>
      <c r="S4684" s="8"/>
      <c r="T4684" s="8"/>
      <c r="U4684" s="8"/>
      <c r="V4684" s="8"/>
      <c r="W4684" s="8"/>
      <c r="X4684" s="8"/>
      <c r="Y4684" s="8"/>
      <c r="Z4684" s="8"/>
    </row>
    <row r="4685" spans="1:26" ht="15.75" customHeight="1">
      <c r="A4685" s="8"/>
      <c r="B4685" s="8"/>
      <c r="C4685" s="8"/>
      <c r="D4685" s="8"/>
      <c r="E4685" s="8"/>
      <c r="F4685" s="8"/>
      <c r="G4685" s="8"/>
      <c r="H4685" s="8"/>
      <c r="I4685" s="8"/>
      <c r="J4685" s="8"/>
      <c r="K4685" s="8"/>
      <c r="L4685" s="8"/>
      <c r="M4685" s="32"/>
      <c r="N4685" s="57" t="str">
        <f t="shared" si="17"/>
        <v/>
      </c>
      <c r="O4685" s="54">
        <f t="shared" ca="1" si="3"/>
        <v>82</v>
      </c>
      <c r="P4685" s="55">
        <f t="shared" ca="1" si="13"/>
        <v>-1.0292106750436314E+34</v>
      </c>
      <c r="Q4685" s="56">
        <f t="shared" ca="1" si="14"/>
        <v>5.0431323077137943E+35</v>
      </c>
      <c r="R4685" s="57">
        <f t="shared" ca="1" si="15"/>
        <v>2</v>
      </c>
      <c r="S4685" s="8"/>
      <c r="T4685" s="8"/>
      <c r="U4685" s="8"/>
      <c r="V4685" s="8"/>
      <c r="W4685" s="8"/>
      <c r="X4685" s="8"/>
      <c r="Y4685" s="8"/>
      <c r="Z4685" s="8"/>
    </row>
    <row r="4686" spans="1:26" ht="15.75" customHeight="1">
      <c r="A4686" s="8"/>
      <c r="B4686" s="8"/>
      <c r="C4686" s="8"/>
      <c r="D4686" s="8"/>
      <c r="E4686" s="8"/>
      <c r="F4686" s="8"/>
      <c r="G4686" s="8"/>
      <c r="H4686" s="8"/>
      <c r="I4686" s="8"/>
      <c r="J4686" s="8"/>
      <c r="K4686" s="8"/>
      <c r="L4686" s="8"/>
      <c r="M4686" s="32"/>
      <c r="N4686" s="57" t="str">
        <f t="shared" si="17"/>
        <v/>
      </c>
      <c r="O4686" s="54">
        <f t="shared" ca="1" si="3"/>
        <v>89</v>
      </c>
      <c r="P4686" s="55">
        <f t="shared" ca="1" si="13"/>
        <v>-1.0086264615427589E+34</v>
      </c>
      <c r="Q4686" s="56">
        <f t="shared" ca="1" si="14"/>
        <v>4.9422696615595186E+35</v>
      </c>
      <c r="R4686" s="57">
        <f t="shared" ca="1" si="15"/>
        <v>3</v>
      </c>
      <c r="S4686" s="8"/>
      <c r="T4686" s="8"/>
      <c r="U4686" s="8"/>
      <c r="V4686" s="8"/>
      <c r="W4686" s="8"/>
      <c r="X4686" s="8"/>
      <c r="Y4686" s="8"/>
      <c r="Z4686" s="8"/>
    </row>
    <row r="4687" spans="1:26" ht="15.75" customHeight="1">
      <c r="A4687" s="8"/>
      <c r="B4687" s="8"/>
      <c r="C4687" s="8"/>
      <c r="D4687" s="8"/>
      <c r="E4687" s="8"/>
      <c r="F4687" s="8"/>
      <c r="G4687" s="8"/>
      <c r="H4687" s="8"/>
      <c r="I4687" s="8"/>
      <c r="J4687" s="8"/>
      <c r="K4687" s="8"/>
      <c r="L4687" s="8"/>
      <c r="M4687" s="32"/>
      <c r="N4687" s="57" t="str">
        <f t="shared" si="17"/>
        <v/>
      </c>
      <c r="O4687" s="54">
        <f t="shared" ca="1" si="3"/>
        <v>6</v>
      </c>
      <c r="P4687" s="55">
        <f t="shared" ca="1" si="13"/>
        <v>1.9769078646238074E+34</v>
      </c>
      <c r="Q4687" s="56">
        <f t="shared" ca="1" si="14"/>
        <v>5.139960448021899E+35</v>
      </c>
      <c r="R4687" s="57">
        <f t="shared" ca="1" si="15"/>
        <v>0</v>
      </c>
      <c r="S4687" s="8"/>
      <c r="T4687" s="8"/>
      <c r="U4687" s="8"/>
      <c r="V4687" s="8"/>
      <c r="W4687" s="8"/>
      <c r="X4687" s="8"/>
      <c r="Y4687" s="8"/>
      <c r="Z4687" s="8"/>
    </row>
    <row r="4688" spans="1:26" ht="15.75" customHeight="1">
      <c r="A4688" s="8"/>
      <c r="B4688" s="8"/>
      <c r="C4688" s="8"/>
      <c r="D4688" s="8"/>
      <c r="E4688" s="8"/>
      <c r="F4688" s="8"/>
      <c r="G4688" s="8"/>
      <c r="H4688" s="8"/>
      <c r="I4688" s="8"/>
      <c r="J4688" s="8"/>
      <c r="K4688" s="8"/>
      <c r="L4688" s="8"/>
      <c r="M4688" s="32"/>
      <c r="N4688" s="57" t="str">
        <f t="shared" si="17"/>
        <v/>
      </c>
      <c r="O4688" s="54">
        <f t="shared" ca="1" si="3"/>
        <v>41</v>
      </c>
      <c r="P4688" s="55">
        <f t="shared" ca="1" si="13"/>
        <v>2.0559841792087598E+34</v>
      </c>
      <c r="Q4688" s="56">
        <f t="shared" ca="1" si="14"/>
        <v>5.3455588659427746E+35</v>
      </c>
      <c r="R4688" s="57">
        <f t="shared" ca="1" si="15"/>
        <v>0</v>
      </c>
      <c r="S4688" s="8"/>
      <c r="T4688" s="8"/>
      <c r="U4688" s="8"/>
      <c r="V4688" s="8"/>
      <c r="W4688" s="8"/>
      <c r="X4688" s="8"/>
      <c r="Y4688" s="8"/>
      <c r="Z4688" s="8"/>
    </row>
    <row r="4689" spans="1:26" ht="15.75" customHeight="1">
      <c r="A4689" s="8"/>
      <c r="B4689" s="8"/>
      <c r="C4689" s="8"/>
      <c r="D4689" s="8"/>
      <c r="E4689" s="8"/>
      <c r="F4689" s="8"/>
      <c r="G4689" s="8"/>
      <c r="H4689" s="8"/>
      <c r="I4689" s="8"/>
      <c r="J4689" s="8"/>
      <c r="K4689" s="8"/>
      <c r="L4689" s="8"/>
      <c r="M4689" s="32"/>
      <c r="N4689" s="57" t="str">
        <f t="shared" si="17"/>
        <v/>
      </c>
      <c r="O4689" s="54">
        <f t="shared" ca="1" si="3"/>
        <v>4</v>
      </c>
      <c r="P4689" s="55">
        <f t="shared" ca="1" si="13"/>
        <v>2.1382235463771101E+34</v>
      </c>
      <c r="Q4689" s="56">
        <f t="shared" ca="1" si="14"/>
        <v>5.5593812205804854E+35</v>
      </c>
      <c r="R4689" s="57">
        <f t="shared" ca="1" si="15"/>
        <v>0</v>
      </c>
      <c r="S4689" s="8"/>
      <c r="T4689" s="8"/>
      <c r="U4689" s="8"/>
      <c r="V4689" s="8"/>
      <c r="W4689" s="8"/>
      <c r="X4689" s="8"/>
      <c r="Y4689" s="8"/>
      <c r="Z4689" s="8"/>
    </row>
    <row r="4690" spans="1:26" ht="15.75" customHeight="1">
      <c r="A4690" s="8"/>
      <c r="B4690" s="8"/>
      <c r="C4690" s="8"/>
      <c r="D4690" s="8"/>
      <c r="E4690" s="8"/>
      <c r="F4690" s="8"/>
      <c r="G4690" s="8"/>
      <c r="H4690" s="8"/>
      <c r="I4690" s="8"/>
      <c r="J4690" s="8"/>
      <c r="K4690" s="8"/>
      <c r="L4690" s="8"/>
      <c r="M4690" s="32"/>
      <c r="N4690" s="57" t="str">
        <f t="shared" si="17"/>
        <v/>
      </c>
      <c r="O4690" s="54">
        <f t="shared" ca="1" si="3"/>
        <v>13</v>
      </c>
      <c r="P4690" s="55">
        <f t="shared" ca="1" si="13"/>
        <v>2.2237524882321941E+34</v>
      </c>
      <c r="Q4690" s="56">
        <f t="shared" ca="1" si="14"/>
        <v>5.7817564694037049E+35</v>
      </c>
      <c r="R4690" s="57">
        <f t="shared" ca="1" si="15"/>
        <v>0</v>
      </c>
      <c r="S4690" s="8"/>
      <c r="T4690" s="8"/>
      <c r="U4690" s="8"/>
      <c r="V4690" s="8"/>
      <c r="W4690" s="8"/>
      <c r="X4690" s="8"/>
      <c r="Y4690" s="8"/>
      <c r="Z4690" s="8"/>
    </row>
    <row r="4691" spans="1:26" ht="15.75" customHeight="1">
      <c r="A4691" s="8"/>
      <c r="B4691" s="8"/>
      <c r="C4691" s="8"/>
      <c r="D4691" s="8"/>
      <c r="E4691" s="8"/>
      <c r="F4691" s="8"/>
      <c r="G4691" s="8"/>
      <c r="H4691" s="8"/>
      <c r="I4691" s="8"/>
      <c r="J4691" s="8"/>
      <c r="K4691" s="8"/>
      <c r="L4691" s="8"/>
      <c r="M4691" s="32"/>
      <c r="N4691" s="57" t="str">
        <f t="shared" si="17"/>
        <v/>
      </c>
      <c r="O4691" s="54">
        <f t="shared" ca="1" si="3"/>
        <v>35</v>
      </c>
      <c r="P4691" s="55">
        <f t="shared" ca="1" si="13"/>
        <v>2.3127025877614822E+34</v>
      </c>
      <c r="Q4691" s="56">
        <f t="shared" ca="1" si="14"/>
        <v>6.0130267281798532E+35</v>
      </c>
      <c r="R4691" s="57">
        <f t="shared" ca="1" si="15"/>
        <v>0</v>
      </c>
      <c r="S4691" s="8"/>
      <c r="T4691" s="8"/>
      <c r="U4691" s="8"/>
      <c r="V4691" s="8"/>
      <c r="W4691" s="8"/>
      <c r="X4691" s="8"/>
      <c r="Y4691" s="8"/>
      <c r="Z4691" s="8"/>
    </row>
    <row r="4692" spans="1:26" ht="15.75" customHeight="1">
      <c r="A4692" s="8"/>
      <c r="B4692" s="8"/>
      <c r="C4692" s="8"/>
      <c r="D4692" s="8"/>
      <c r="E4692" s="8"/>
      <c r="F4692" s="8"/>
      <c r="G4692" s="8"/>
      <c r="H4692" s="8"/>
      <c r="I4692" s="8"/>
      <c r="J4692" s="8"/>
      <c r="K4692" s="8"/>
      <c r="L4692" s="8"/>
      <c r="M4692" s="32"/>
      <c r="N4692" s="57" t="str">
        <f t="shared" si="17"/>
        <v/>
      </c>
      <c r="O4692" s="54">
        <f t="shared" ca="1" si="3"/>
        <v>42</v>
      </c>
      <c r="P4692" s="55">
        <f t="shared" ca="1" si="13"/>
        <v>2.4052106912719412E+34</v>
      </c>
      <c r="Q4692" s="56">
        <f t="shared" ca="1" si="14"/>
        <v>6.2535477973070473E+35</v>
      </c>
      <c r="R4692" s="57">
        <f t="shared" ca="1" si="15"/>
        <v>0</v>
      </c>
      <c r="S4692" s="8"/>
      <c r="T4692" s="8"/>
      <c r="U4692" s="8"/>
      <c r="V4692" s="8"/>
      <c r="W4692" s="8"/>
      <c r="X4692" s="8"/>
      <c r="Y4692" s="8"/>
      <c r="Z4692" s="8"/>
    </row>
    <row r="4693" spans="1:26" ht="15.75" customHeight="1">
      <c r="A4693" s="8"/>
      <c r="B4693" s="8"/>
      <c r="C4693" s="8"/>
      <c r="D4693" s="8"/>
      <c r="E4693" s="8"/>
      <c r="F4693" s="8"/>
      <c r="G4693" s="8"/>
      <c r="H4693" s="8"/>
      <c r="I4693" s="8"/>
      <c r="J4693" s="8"/>
      <c r="K4693" s="8"/>
      <c r="L4693" s="8"/>
      <c r="M4693" s="32"/>
      <c r="N4693" s="57" t="str">
        <f t="shared" si="17"/>
        <v/>
      </c>
      <c r="O4693" s="54">
        <f t="shared" ca="1" si="3"/>
        <v>89</v>
      </c>
      <c r="P4693" s="55">
        <f t="shared" ca="1" si="13"/>
        <v>-1.2507095594614094E+34</v>
      </c>
      <c r="Q4693" s="56">
        <f t="shared" ca="1" si="14"/>
        <v>6.1284768413609064E+35</v>
      </c>
      <c r="R4693" s="57">
        <f t="shared" ca="1" si="15"/>
        <v>1</v>
      </c>
      <c r="S4693" s="8"/>
      <c r="T4693" s="8"/>
      <c r="U4693" s="8"/>
      <c r="V4693" s="8"/>
      <c r="W4693" s="8"/>
      <c r="X4693" s="8"/>
      <c r="Y4693" s="8"/>
      <c r="Z4693" s="8"/>
    </row>
    <row r="4694" spans="1:26" ht="15.75" customHeight="1">
      <c r="A4694" s="8"/>
      <c r="B4694" s="8"/>
      <c r="C4694" s="8"/>
      <c r="D4694" s="8"/>
      <c r="E4694" s="8"/>
      <c r="F4694" s="8"/>
      <c r="G4694" s="8"/>
      <c r="H4694" s="8"/>
      <c r="I4694" s="8"/>
      <c r="J4694" s="8"/>
      <c r="K4694" s="8"/>
      <c r="L4694" s="8"/>
      <c r="M4694" s="32"/>
      <c r="N4694" s="57" t="str">
        <f t="shared" si="17"/>
        <v/>
      </c>
      <c r="O4694" s="54">
        <f t="shared" ca="1" si="3"/>
        <v>9</v>
      </c>
      <c r="P4694" s="55">
        <f t="shared" ca="1" si="13"/>
        <v>2.4513907365443628E+34</v>
      </c>
      <c r="Q4694" s="56">
        <f t="shared" ca="1" si="14"/>
        <v>6.3736159150153427E+35</v>
      </c>
      <c r="R4694" s="57">
        <f t="shared" ca="1" si="15"/>
        <v>0</v>
      </c>
      <c r="S4694" s="8"/>
      <c r="T4694" s="8"/>
      <c r="U4694" s="8"/>
      <c r="V4694" s="8"/>
      <c r="W4694" s="8"/>
      <c r="X4694" s="8"/>
      <c r="Y4694" s="8"/>
      <c r="Z4694" s="8"/>
    </row>
    <row r="4695" spans="1:26" ht="15.75" customHeight="1">
      <c r="A4695" s="8"/>
      <c r="B4695" s="8"/>
      <c r="C4695" s="8"/>
      <c r="D4695" s="8"/>
      <c r="E4695" s="8"/>
      <c r="F4695" s="8"/>
      <c r="G4695" s="8"/>
      <c r="H4695" s="8"/>
      <c r="I4695" s="8"/>
      <c r="J4695" s="8"/>
      <c r="K4695" s="8"/>
      <c r="L4695" s="8"/>
      <c r="M4695" s="32"/>
      <c r="N4695" s="57" t="str">
        <f t="shared" si="17"/>
        <v/>
      </c>
      <c r="O4695" s="54">
        <f t="shared" ca="1" si="3"/>
        <v>13</v>
      </c>
      <c r="P4695" s="55">
        <f t="shared" ca="1" si="13"/>
        <v>2.5494463660061373E+34</v>
      </c>
      <c r="Q4695" s="56">
        <f t="shared" ca="1" si="14"/>
        <v>6.6285605516159564E+35</v>
      </c>
      <c r="R4695" s="57">
        <f t="shared" ca="1" si="15"/>
        <v>0</v>
      </c>
      <c r="S4695" s="8"/>
      <c r="T4695" s="8"/>
      <c r="U4695" s="8"/>
      <c r="V4695" s="8"/>
      <c r="W4695" s="8"/>
      <c r="X4695" s="8"/>
      <c r="Y4695" s="8"/>
      <c r="Z4695" s="8"/>
    </row>
    <row r="4696" spans="1:26" ht="15.75" customHeight="1">
      <c r="A4696" s="8"/>
      <c r="B4696" s="8"/>
      <c r="C4696" s="8"/>
      <c r="D4696" s="8"/>
      <c r="E4696" s="8"/>
      <c r="F4696" s="8"/>
      <c r="G4696" s="8"/>
      <c r="H4696" s="8"/>
      <c r="I4696" s="8"/>
      <c r="J4696" s="8"/>
      <c r="K4696" s="8"/>
      <c r="L4696" s="8"/>
      <c r="M4696" s="32"/>
      <c r="N4696" s="57" t="str">
        <f t="shared" si="17"/>
        <v/>
      </c>
      <c r="O4696" s="54">
        <f t="shared" ca="1" si="3"/>
        <v>82</v>
      </c>
      <c r="P4696" s="55">
        <f t="shared" ca="1" si="13"/>
        <v>-1.3257121103231913E+34</v>
      </c>
      <c r="Q4696" s="56">
        <f t="shared" ca="1" si="14"/>
        <v>6.4959893405836375E+35</v>
      </c>
      <c r="R4696" s="57">
        <f t="shared" ca="1" si="15"/>
        <v>1</v>
      </c>
      <c r="S4696" s="8"/>
      <c r="T4696" s="8"/>
      <c r="U4696" s="8"/>
      <c r="V4696" s="8"/>
      <c r="W4696" s="8"/>
      <c r="X4696" s="8"/>
      <c r="Y4696" s="8"/>
      <c r="Z4696" s="8"/>
    </row>
    <row r="4697" spans="1:26" ht="15.75" customHeight="1">
      <c r="A4697" s="8"/>
      <c r="B4697" s="8"/>
      <c r="C4697" s="8"/>
      <c r="D4697" s="8"/>
      <c r="E4697" s="8"/>
      <c r="F4697" s="8"/>
      <c r="G4697" s="8"/>
      <c r="H4697" s="8"/>
      <c r="I4697" s="8"/>
      <c r="J4697" s="8"/>
      <c r="K4697" s="8"/>
      <c r="L4697" s="8"/>
      <c r="M4697" s="32"/>
      <c r="N4697" s="57" t="str">
        <f t="shared" si="17"/>
        <v/>
      </c>
      <c r="O4697" s="54">
        <f t="shared" ca="1" si="3"/>
        <v>1</v>
      </c>
      <c r="P4697" s="55">
        <f t="shared" ca="1" si="13"/>
        <v>2.5983957362334549E+34</v>
      </c>
      <c r="Q4697" s="56">
        <f t="shared" ca="1" si="14"/>
        <v>6.7558289142069823E+35</v>
      </c>
      <c r="R4697" s="57">
        <f t="shared" ca="1" si="15"/>
        <v>0</v>
      </c>
      <c r="S4697" s="8"/>
      <c r="T4697" s="8"/>
      <c r="U4697" s="8"/>
      <c r="V4697" s="8"/>
      <c r="W4697" s="8"/>
      <c r="X4697" s="8"/>
      <c r="Y4697" s="8"/>
      <c r="Z4697" s="8"/>
    </row>
    <row r="4698" spans="1:26" ht="15.75" customHeight="1">
      <c r="A4698" s="8"/>
      <c r="B4698" s="8"/>
      <c r="C4698" s="8"/>
      <c r="D4698" s="8"/>
      <c r="E4698" s="8"/>
      <c r="F4698" s="8"/>
      <c r="G4698" s="8"/>
      <c r="H4698" s="8"/>
      <c r="I4698" s="8"/>
      <c r="J4698" s="8"/>
      <c r="K4698" s="8"/>
      <c r="L4698" s="8"/>
      <c r="M4698" s="32"/>
      <c r="N4698" s="57" t="str">
        <f t="shared" si="17"/>
        <v/>
      </c>
      <c r="O4698" s="54">
        <f t="shared" ca="1" si="3"/>
        <v>6</v>
      </c>
      <c r="P4698" s="55">
        <f t="shared" ca="1" si="13"/>
        <v>2.7023315656827932E+34</v>
      </c>
      <c r="Q4698" s="56">
        <f t="shared" ca="1" si="14"/>
        <v>7.0260620707752617E+35</v>
      </c>
      <c r="R4698" s="57">
        <f t="shared" ca="1" si="15"/>
        <v>0</v>
      </c>
      <c r="S4698" s="8"/>
      <c r="T4698" s="8"/>
      <c r="U4698" s="8"/>
      <c r="V4698" s="8"/>
      <c r="W4698" s="8"/>
      <c r="X4698" s="8"/>
      <c r="Y4698" s="8"/>
      <c r="Z4698" s="8"/>
    </row>
    <row r="4699" spans="1:26" ht="15.75" customHeight="1">
      <c r="A4699" s="8"/>
      <c r="B4699" s="8"/>
      <c r="C4699" s="8"/>
      <c r="D4699" s="8"/>
      <c r="E4699" s="8"/>
      <c r="F4699" s="8"/>
      <c r="G4699" s="8"/>
      <c r="H4699" s="8"/>
      <c r="I4699" s="8"/>
      <c r="J4699" s="8"/>
      <c r="K4699" s="8"/>
      <c r="L4699" s="8"/>
      <c r="M4699" s="32"/>
      <c r="N4699" s="57" t="str">
        <f t="shared" si="17"/>
        <v/>
      </c>
      <c r="O4699" s="54">
        <f t="shared" ca="1" si="3"/>
        <v>84</v>
      </c>
      <c r="P4699" s="55">
        <f t="shared" ca="1" si="13"/>
        <v>-1.4052124141550524E+34</v>
      </c>
      <c r="Q4699" s="56">
        <f t="shared" ca="1" si="14"/>
        <v>6.8855408293597562E+35</v>
      </c>
      <c r="R4699" s="57">
        <f t="shared" ca="1" si="15"/>
        <v>1</v>
      </c>
      <c r="S4699" s="8"/>
      <c r="T4699" s="8"/>
      <c r="U4699" s="8"/>
      <c r="V4699" s="8"/>
      <c r="W4699" s="8"/>
      <c r="X4699" s="8"/>
      <c r="Y4699" s="8"/>
      <c r="Z4699" s="8"/>
    </row>
    <row r="4700" spans="1:26" ht="15.75" customHeight="1">
      <c r="A4700" s="8"/>
      <c r="B4700" s="8"/>
      <c r="C4700" s="8"/>
      <c r="D4700" s="8"/>
      <c r="E4700" s="8"/>
      <c r="F4700" s="8"/>
      <c r="G4700" s="8"/>
      <c r="H4700" s="8"/>
      <c r="I4700" s="8"/>
      <c r="J4700" s="8"/>
      <c r="K4700" s="8"/>
      <c r="L4700" s="8"/>
      <c r="M4700" s="32"/>
      <c r="N4700" s="57" t="str">
        <f t="shared" si="17"/>
        <v/>
      </c>
      <c r="O4700" s="54">
        <f t="shared" ca="1" si="3"/>
        <v>7</v>
      </c>
      <c r="P4700" s="55">
        <f t="shared" ca="1" si="13"/>
        <v>2.7542163317439026E+34</v>
      </c>
      <c r="Q4700" s="56">
        <f t="shared" ca="1" si="14"/>
        <v>7.1609624625341461E+35</v>
      </c>
      <c r="R4700" s="57">
        <f t="shared" ca="1" si="15"/>
        <v>0</v>
      </c>
      <c r="S4700" s="8"/>
      <c r="T4700" s="8"/>
      <c r="U4700" s="8"/>
      <c r="V4700" s="8"/>
      <c r="W4700" s="8"/>
      <c r="X4700" s="8"/>
      <c r="Y4700" s="8"/>
      <c r="Z4700" s="8"/>
    </row>
    <row r="4701" spans="1:26" ht="15.75" customHeight="1">
      <c r="A4701" s="8"/>
      <c r="B4701" s="8"/>
      <c r="C4701" s="8"/>
      <c r="D4701" s="8"/>
      <c r="E4701" s="8"/>
      <c r="F4701" s="8"/>
      <c r="G4701" s="8"/>
      <c r="H4701" s="8"/>
      <c r="I4701" s="8"/>
      <c r="J4701" s="8"/>
      <c r="K4701" s="8"/>
      <c r="L4701" s="8"/>
      <c r="M4701" s="32"/>
      <c r="N4701" s="57" t="str">
        <f t="shared" si="17"/>
        <v/>
      </c>
      <c r="O4701" s="54">
        <f t="shared" ca="1" si="3"/>
        <v>99</v>
      </c>
      <c r="P4701" s="55">
        <f t="shared" ca="1" si="13"/>
        <v>-1.4321924925068292E+34</v>
      </c>
      <c r="Q4701" s="56">
        <f t="shared" ca="1" si="14"/>
        <v>7.0177432132834637E+35</v>
      </c>
      <c r="R4701" s="57">
        <f t="shared" ca="1" si="15"/>
        <v>1</v>
      </c>
      <c r="S4701" s="8"/>
      <c r="T4701" s="8"/>
      <c r="U4701" s="8"/>
      <c r="V4701" s="8"/>
      <c r="W4701" s="8"/>
      <c r="X4701" s="8"/>
      <c r="Y4701" s="8"/>
      <c r="Z4701" s="8"/>
    </row>
    <row r="4702" spans="1:26" ht="15.75" customHeight="1">
      <c r="A4702" s="8"/>
      <c r="B4702" s="8"/>
      <c r="C4702" s="8"/>
      <c r="D4702" s="8"/>
      <c r="E4702" s="8"/>
      <c r="F4702" s="8"/>
      <c r="G4702" s="8"/>
      <c r="H4702" s="8"/>
      <c r="I4702" s="8"/>
      <c r="J4702" s="8"/>
      <c r="K4702" s="8"/>
      <c r="L4702" s="8"/>
      <c r="M4702" s="32"/>
      <c r="N4702" s="57" t="str">
        <f t="shared" si="17"/>
        <v/>
      </c>
      <c r="O4702" s="54">
        <f t="shared" ca="1" si="3"/>
        <v>48</v>
      </c>
      <c r="P4702" s="55">
        <f t="shared" ca="1" si="13"/>
        <v>2.8070972853133856E+34</v>
      </c>
      <c r="Q4702" s="56">
        <f t="shared" ca="1" si="14"/>
        <v>7.2984529418148016E+35</v>
      </c>
      <c r="R4702" s="57">
        <f t="shared" ca="1" si="15"/>
        <v>0</v>
      </c>
      <c r="S4702" s="8"/>
      <c r="T4702" s="8"/>
      <c r="U4702" s="8"/>
      <c r="V4702" s="8"/>
      <c r="W4702" s="8"/>
      <c r="X4702" s="8"/>
      <c r="Y4702" s="8"/>
      <c r="Z4702" s="8"/>
    </row>
    <row r="4703" spans="1:26" ht="15.75" customHeight="1">
      <c r="A4703" s="8"/>
      <c r="B4703" s="8"/>
      <c r="C4703" s="8"/>
      <c r="D4703" s="8"/>
      <c r="E4703" s="8"/>
      <c r="F4703" s="8"/>
      <c r="G4703" s="8"/>
      <c r="H4703" s="8"/>
      <c r="I4703" s="8"/>
      <c r="J4703" s="8"/>
      <c r="K4703" s="8"/>
      <c r="L4703" s="8"/>
      <c r="M4703" s="32"/>
      <c r="N4703" s="57" t="str">
        <f t="shared" si="17"/>
        <v/>
      </c>
      <c r="O4703" s="54">
        <f t="shared" ca="1" si="3"/>
        <v>23</v>
      </c>
      <c r="P4703" s="55">
        <f t="shared" ca="1" si="13"/>
        <v>2.9193811767259206E+34</v>
      </c>
      <c r="Q4703" s="56">
        <f t="shared" ca="1" si="14"/>
        <v>7.5903910594873941E+35</v>
      </c>
      <c r="R4703" s="57">
        <f t="shared" ca="1" si="15"/>
        <v>0</v>
      </c>
      <c r="S4703" s="8"/>
      <c r="T4703" s="8"/>
      <c r="U4703" s="8"/>
      <c r="V4703" s="8"/>
      <c r="W4703" s="8"/>
      <c r="X4703" s="8"/>
      <c r="Y4703" s="8"/>
      <c r="Z4703" s="8"/>
    </row>
    <row r="4704" spans="1:26" ht="15.75" customHeight="1">
      <c r="A4704" s="8"/>
      <c r="B4704" s="8"/>
      <c r="C4704" s="8"/>
      <c r="D4704" s="8"/>
      <c r="E4704" s="8"/>
      <c r="F4704" s="8"/>
      <c r="G4704" s="8"/>
      <c r="H4704" s="8"/>
      <c r="I4704" s="8"/>
      <c r="J4704" s="8"/>
      <c r="K4704" s="8"/>
      <c r="L4704" s="8"/>
      <c r="M4704" s="32"/>
      <c r="N4704" s="57" t="str">
        <f t="shared" si="17"/>
        <v/>
      </c>
      <c r="O4704" s="54">
        <f t="shared" ca="1" si="3"/>
        <v>98</v>
      </c>
      <c r="P4704" s="55">
        <f t="shared" ca="1" si="13"/>
        <v>-1.5180782118974788E+34</v>
      </c>
      <c r="Q4704" s="56">
        <f t="shared" ca="1" si="14"/>
        <v>7.4385832382976459E+35</v>
      </c>
      <c r="R4704" s="57">
        <f t="shared" ca="1" si="15"/>
        <v>1</v>
      </c>
      <c r="S4704" s="8"/>
      <c r="T4704" s="8"/>
      <c r="U4704" s="8"/>
      <c r="V4704" s="8"/>
      <c r="W4704" s="8"/>
      <c r="X4704" s="8"/>
      <c r="Y4704" s="8"/>
      <c r="Z4704" s="8"/>
    </row>
    <row r="4705" spans="1:26" ht="15.75" customHeight="1">
      <c r="A4705" s="8"/>
      <c r="B4705" s="8"/>
      <c r="C4705" s="8"/>
      <c r="D4705" s="8"/>
      <c r="E4705" s="8"/>
      <c r="F4705" s="8"/>
      <c r="G4705" s="8"/>
      <c r="H4705" s="8"/>
      <c r="I4705" s="8"/>
      <c r="J4705" s="8"/>
      <c r="K4705" s="8"/>
      <c r="L4705" s="8"/>
      <c r="M4705" s="32"/>
      <c r="N4705" s="57" t="str">
        <f t="shared" si="17"/>
        <v/>
      </c>
      <c r="O4705" s="54">
        <f t="shared" ca="1" si="3"/>
        <v>59</v>
      </c>
      <c r="P4705" s="55">
        <f t="shared" ca="1" si="13"/>
        <v>2.9754332953190583E+34</v>
      </c>
      <c r="Q4705" s="56">
        <f t="shared" ca="1" si="14"/>
        <v>7.7361265678295515E+35</v>
      </c>
      <c r="R4705" s="57">
        <f t="shared" ca="1" si="15"/>
        <v>0</v>
      </c>
      <c r="S4705" s="8"/>
      <c r="T4705" s="8"/>
      <c r="U4705" s="8"/>
      <c r="V4705" s="8"/>
      <c r="W4705" s="8"/>
      <c r="X4705" s="8"/>
      <c r="Y4705" s="8"/>
      <c r="Z4705" s="8"/>
    </row>
    <row r="4706" spans="1:26" ht="15.75" customHeight="1">
      <c r="A4706" s="8"/>
      <c r="B4706" s="8"/>
      <c r="C4706" s="8"/>
      <c r="D4706" s="8"/>
      <c r="E4706" s="8"/>
      <c r="F4706" s="8"/>
      <c r="G4706" s="8"/>
      <c r="H4706" s="8"/>
      <c r="I4706" s="8"/>
      <c r="J4706" s="8"/>
      <c r="K4706" s="8"/>
      <c r="L4706" s="8"/>
      <c r="M4706" s="32"/>
      <c r="N4706" s="57" t="str">
        <f t="shared" si="17"/>
        <v/>
      </c>
      <c r="O4706" s="54">
        <f t="shared" ca="1" si="3"/>
        <v>86</v>
      </c>
      <c r="P4706" s="55">
        <f t="shared" ca="1" si="13"/>
        <v>-1.5472253135659103E+34</v>
      </c>
      <c r="Q4706" s="56">
        <f t="shared" ca="1" si="14"/>
        <v>7.581404036472961E+35</v>
      </c>
      <c r="R4706" s="57">
        <f t="shared" ca="1" si="15"/>
        <v>1</v>
      </c>
      <c r="S4706" s="8"/>
      <c r="T4706" s="8"/>
      <c r="U4706" s="8"/>
      <c r="V4706" s="8"/>
      <c r="W4706" s="8"/>
      <c r="X4706" s="8"/>
      <c r="Y4706" s="8"/>
      <c r="Z4706" s="8"/>
    </row>
    <row r="4707" spans="1:26" ht="15.75" customHeight="1">
      <c r="A4707" s="8"/>
      <c r="B4707" s="8"/>
      <c r="C4707" s="8"/>
      <c r="D4707" s="8"/>
      <c r="E4707" s="8"/>
      <c r="F4707" s="8"/>
      <c r="G4707" s="8"/>
      <c r="H4707" s="8"/>
      <c r="I4707" s="8"/>
      <c r="J4707" s="8"/>
      <c r="K4707" s="8"/>
      <c r="L4707" s="8"/>
      <c r="M4707" s="32"/>
      <c r="N4707" s="57" t="str">
        <f t="shared" si="17"/>
        <v/>
      </c>
      <c r="O4707" s="54">
        <f t="shared" ca="1" si="3"/>
        <v>6</v>
      </c>
      <c r="P4707" s="55">
        <f t="shared" ca="1" si="13"/>
        <v>3.0325616145891847E+34</v>
      </c>
      <c r="Q4707" s="56">
        <f t="shared" ca="1" si="14"/>
        <v>7.8846601979318795E+35</v>
      </c>
      <c r="R4707" s="57">
        <f t="shared" ca="1" si="15"/>
        <v>0</v>
      </c>
      <c r="S4707" s="8"/>
      <c r="T4707" s="8"/>
      <c r="U4707" s="8"/>
      <c r="V4707" s="8"/>
      <c r="W4707" s="8"/>
      <c r="X4707" s="8"/>
      <c r="Y4707" s="8"/>
      <c r="Z4707" s="8"/>
    </row>
    <row r="4708" spans="1:26" ht="15.75" customHeight="1">
      <c r="A4708" s="8"/>
      <c r="B4708" s="8"/>
      <c r="C4708" s="8"/>
      <c r="D4708" s="8"/>
      <c r="E4708" s="8"/>
      <c r="F4708" s="8"/>
      <c r="G4708" s="8"/>
      <c r="H4708" s="8"/>
      <c r="I4708" s="8"/>
      <c r="J4708" s="8"/>
      <c r="K4708" s="8"/>
      <c r="L4708" s="8"/>
      <c r="M4708" s="32"/>
      <c r="N4708" s="57" t="str">
        <f t="shared" si="17"/>
        <v/>
      </c>
      <c r="O4708" s="54">
        <f t="shared" ca="1" si="3"/>
        <v>2</v>
      </c>
      <c r="P4708" s="55">
        <f t="shared" ca="1" si="13"/>
        <v>3.1538640791727518E+34</v>
      </c>
      <c r="Q4708" s="56">
        <f t="shared" ca="1" si="14"/>
        <v>8.2000466058491543E+35</v>
      </c>
      <c r="R4708" s="57">
        <f t="shared" ca="1" si="15"/>
        <v>0</v>
      </c>
      <c r="S4708" s="8"/>
      <c r="T4708" s="8"/>
      <c r="U4708" s="8"/>
      <c r="V4708" s="8"/>
      <c r="W4708" s="8"/>
      <c r="X4708" s="8"/>
      <c r="Y4708" s="8"/>
      <c r="Z4708" s="8"/>
    </row>
    <row r="4709" spans="1:26" ht="15.75" customHeight="1">
      <c r="A4709" s="8"/>
      <c r="B4709" s="8"/>
      <c r="C4709" s="8"/>
      <c r="D4709" s="8"/>
      <c r="E4709" s="8"/>
      <c r="F4709" s="8"/>
      <c r="G4709" s="8"/>
      <c r="H4709" s="8"/>
      <c r="I4709" s="8"/>
      <c r="J4709" s="8"/>
      <c r="K4709" s="8"/>
      <c r="L4709" s="8"/>
      <c r="M4709" s="32"/>
      <c r="N4709" s="57" t="str">
        <f t="shared" si="17"/>
        <v/>
      </c>
      <c r="O4709" s="54">
        <f t="shared" ca="1" si="3"/>
        <v>76</v>
      </c>
      <c r="P4709" s="55">
        <f t="shared" ca="1" si="13"/>
        <v>-1.6400093211698309E+34</v>
      </c>
      <c r="Q4709" s="56">
        <f t="shared" ca="1" si="14"/>
        <v>8.0360456737321705E+35</v>
      </c>
      <c r="R4709" s="57">
        <f t="shared" ca="1" si="15"/>
        <v>1</v>
      </c>
      <c r="S4709" s="8"/>
      <c r="T4709" s="8"/>
      <c r="U4709" s="8"/>
      <c r="V4709" s="8"/>
      <c r="W4709" s="8"/>
      <c r="X4709" s="8"/>
      <c r="Y4709" s="8"/>
      <c r="Z4709" s="8"/>
    </row>
    <row r="4710" spans="1:26" ht="15.75" customHeight="1">
      <c r="A4710" s="8"/>
      <c r="B4710" s="8"/>
      <c r="C4710" s="8"/>
      <c r="D4710" s="8"/>
      <c r="E4710" s="8"/>
      <c r="F4710" s="8"/>
      <c r="G4710" s="8"/>
      <c r="H4710" s="8"/>
      <c r="I4710" s="8"/>
      <c r="J4710" s="8"/>
      <c r="K4710" s="8"/>
      <c r="L4710" s="8"/>
      <c r="M4710" s="32"/>
      <c r="N4710" s="57" t="str">
        <f t="shared" si="17"/>
        <v/>
      </c>
      <c r="O4710" s="54">
        <f t="shared" ca="1" si="3"/>
        <v>49</v>
      </c>
      <c r="P4710" s="55">
        <f t="shared" ca="1" si="13"/>
        <v>3.2144182694928683E+34</v>
      </c>
      <c r="Q4710" s="56">
        <f t="shared" ca="1" si="14"/>
        <v>8.3574875006814574E+35</v>
      </c>
      <c r="R4710" s="57">
        <f t="shared" ca="1" si="15"/>
        <v>0</v>
      </c>
      <c r="S4710" s="8"/>
      <c r="T4710" s="8"/>
      <c r="U4710" s="8"/>
      <c r="V4710" s="8"/>
      <c r="W4710" s="8"/>
      <c r="X4710" s="8"/>
      <c r="Y4710" s="8"/>
      <c r="Z4710" s="8"/>
    </row>
    <row r="4711" spans="1:26" ht="15.75" customHeight="1">
      <c r="A4711" s="8"/>
      <c r="B4711" s="8"/>
      <c r="C4711" s="8"/>
      <c r="D4711" s="8"/>
      <c r="E4711" s="8"/>
      <c r="F4711" s="8"/>
      <c r="G4711" s="8"/>
      <c r="H4711" s="8"/>
      <c r="I4711" s="8"/>
      <c r="J4711" s="8"/>
      <c r="K4711" s="8"/>
      <c r="L4711" s="8"/>
      <c r="M4711" s="32"/>
      <c r="N4711" s="57" t="str">
        <f t="shared" si="17"/>
        <v/>
      </c>
      <c r="O4711" s="54">
        <f t="shared" ca="1" si="3"/>
        <v>70</v>
      </c>
      <c r="P4711" s="55">
        <f t="shared" ca="1" si="13"/>
        <v>-1.6714975001362915E+34</v>
      </c>
      <c r="Q4711" s="56">
        <f t="shared" ca="1" si="14"/>
        <v>8.1903377506678283E+35</v>
      </c>
      <c r="R4711" s="57">
        <f t="shared" ca="1" si="15"/>
        <v>1</v>
      </c>
      <c r="S4711" s="8"/>
      <c r="T4711" s="8"/>
      <c r="U4711" s="8"/>
      <c r="V4711" s="8"/>
      <c r="W4711" s="8"/>
      <c r="X4711" s="8"/>
      <c r="Y4711" s="8"/>
      <c r="Z4711" s="8"/>
    </row>
    <row r="4712" spans="1:26" ht="15.75" customHeight="1">
      <c r="A4712" s="8"/>
      <c r="B4712" s="8"/>
      <c r="C4712" s="8"/>
      <c r="D4712" s="8"/>
      <c r="E4712" s="8"/>
      <c r="F4712" s="8"/>
      <c r="G4712" s="8"/>
      <c r="H4712" s="8"/>
      <c r="I4712" s="8"/>
      <c r="J4712" s="8"/>
      <c r="K4712" s="8"/>
      <c r="L4712" s="8"/>
      <c r="M4712" s="32"/>
      <c r="N4712" s="57" t="str">
        <f t="shared" si="17"/>
        <v/>
      </c>
      <c r="O4712" s="54">
        <f t="shared" ca="1" si="3"/>
        <v>4</v>
      </c>
      <c r="P4712" s="55">
        <f t="shared" ca="1" si="13"/>
        <v>3.2761351002671316E+34</v>
      </c>
      <c r="Q4712" s="56">
        <f t="shared" ca="1" si="14"/>
        <v>8.5179512606945407E+35</v>
      </c>
      <c r="R4712" s="57">
        <f t="shared" ca="1" si="15"/>
        <v>0</v>
      </c>
      <c r="S4712" s="8"/>
      <c r="T4712" s="8"/>
      <c r="U4712" s="8"/>
      <c r="V4712" s="8"/>
      <c r="W4712" s="8"/>
      <c r="X4712" s="8"/>
      <c r="Y4712" s="8"/>
      <c r="Z4712" s="8"/>
    </row>
    <row r="4713" spans="1:26" ht="15.75" customHeight="1">
      <c r="A4713" s="8"/>
      <c r="B4713" s="8"/>
      <c r="C4713" s="8"/>
      <c r="D4713" s="8"/>
      <c r="E4713" s="8"/>
      <c r="F4713" s="8"/>
      <c r="G4713" s="8"/>
      <c r="H4713" s="8"/>
      <c r="I4713" s="8"/>
      <c r="J4713" s="8"/>
      <c r="K4713" s="8"/>
      <c r="L4713" s="8"/>
      <c r="M4713" s="32"/>
      <c r="N4713" s="57" t="str">
        <f t="shared" si="17"/>
        <v/>
      </c>
      <c r="O4713" s="54">
        <f t="shared" ca="1" si="3"/>
        <v>81</v>
      </c>
      <c r="P4713" s="55">
        <f t="shared" ca="1" si="13"/>
        <v>-1.7035902521389082E+34</v>
      </c>
      <c r="Q4713" s="56">
        <f t="shared" ca="1" si="14"/>
        <v>8.3475922354806503E+35</v>
      </c>
      <c r="R4713" s="57">
        <f t="shared" ca="1" si="15"/>
        <v>1</v>
      </c>
      <c r="S4713" s="8"/>
      <c r="T4713" s="8"/>
      <c r="U4713" s="8"/>
      <c r="V4713" s="8"/>
      <c r="W4713" s="8"/>
      <c r="X4713" s="8"/>
      <c r="Y4713" s="8"/>
      <c r="Z4713" s="8"/>
    </row>
    <row r="4714" spans="1:26" ht="15.75" customHeight="1">
      <c r="A4714" s="8"/>
      <c r="B4714" s="8"/>
      <c r="C4714" s="8"/>
      <c r="D4714" s="8"/>
      <c r="E4714" s="8"/>
      <c r="F4714" s="8"/>
      <c r="G4714" s="8"/>
      <c r="H4714" s="8"/>
      <c r="I4714" s="8"/>
      <c r="J4714" s="8"/>
      <c r="K4714" s="8"/>
      <c r="L4714" s="8"/>
      <c r="M4714" s="32"/>
      <c r="N4714" s="57" t="str">
        <f t="shared" si="17"/>
        <v/>
      </c>
      <c r="O4714" s="54">
        <f t="shared" ca="1" si="3"/>
        <v>33</v>
      </c>
      <c r="P4714" s="55">
        <f t="shared" ca="1" si="13"/>
        <v>3.3390368941922603E+34</v>
      </c>
      <c r="Q4714" s="56">
        <f t="shared" ca="1" si="14"/>
        <v>8.681495924899876E+35</v>
      </c>
      <c r="R4714" s="57">
        <f t="shared" ca="1" si="15"/>
        <v>0</v>
      </c>
      <c r="S4714" s="8"/>
      <c r="T4714" s="8"/>
      <c r="U4714" s="8"/>
      <c r="V4714" s="8"/>
      <c r="W4714" s="8"/>
      <c r="X4714" s="8"/>
      <c r="Y4714" s="8"/>
      <c r="Z4714" s="8"/>
    </row>
    <row r="4715" spans="1:26" ht="15.75" customHeight="1">
      <c r="A4715" s="8"/>
      <c r="B4715" s="8"/>
      <c r="C4715" s="8"/>
      <c r="D4715" s="8"/>
      <c r="E4715" s="8"/>
      <c r="F4715" s="8"/>
      <c r="G4715" s="8"/>
      <c r="H4715" s="8"/>
      <c r="I4715" s="8"/>
      <c r="J4715" s="8"/>
      <c r="K4715" s="8"/>
      <c r="L4715" s="8"/>
      <c r="M4715" s="32"/>
      <c r="N4715" s="57" t="str">
        <f t="shared" si="17"/>
        <v/>
      </c>
      <c r="O4715" s="54">
        <f t="shared" ca="1" si="3"/>
        <v>47</v>
      </c>
      <c r="P4715" s="55">
        <f t="shared" ca="1" si="13"/>
        <v>3.4725983699599507E+34</v>
      </c>
      <c r="Q4715" s="56">
        <f t="shared" ca="1" si="14"/>
        <v>9.0287557618958703E+35</v>
      </c>
      <c r="R4715" s="57">
        <f t="shared" ca="1" si="15"/>
        <v>0</v>
      </c>
      <c r="S4715" s="8"/>
      <c r="T4715" s="8"/>
      <c r="U4715" s="8"/>
      <c r="V4715" s="8"/>
      <c r="W4715" s="8"/>
      <c r="X4715" s="8"/>
      <c r="Y4715" s="8"/>
      <c r="Z4715" s="8"/>
    </row>
    <row r="4716" spans="1:26" ht="15.75" customHeight="1">
      <c r="A4716" s="8"/>
      <c r="B4716" s="8"/>
      <c r="C4716" s="8"/>
      <c r="D4716" s="8"/>
      <c r="E4716" s="8"/>
      <c r="F4716" s="8"/>
      <c r="G4716" s="8"/>
      <c r="H4716" s="8"/>
      <c r="I4716" s="8"/>
      <c r="J4716" s="8"/>
      <c r="K4716" s="8"/>
      <c r="L4716" s="8"/>
      <c r="M4716" s="32"/>
      <c r="N4716" s="57" t="str">
        <f t="shared" si="17"/>
        <v/>
      </c>
      <c r="O4716" s="54">
        <f t="shared" ca="1" si="3"/>
        <v>28</v>
      </c>
      <c r="P4716" s="55">
        <f t="shared" ca="1" si="13"/>
        <v>3.6115023047583483E+34</v>
      </c>
      <c r="Q4716" s="56">
        <f t="shared" ca="1" si="14"/>
        <v>9.3899059923717052E+35</v>
      </c>
      <c r="R4716" s="57">
        <f t="shared" ca="1" si="15"/>
        <v>0</v>
      </c>
      <c r="S4716" s="8"/>
      <c r="T4716" s="8"/>
      <c r="U4716" s="8"/>
      <c r="V4716" s="8"/>
      <c r="W4716" s="8"/>
      <c r="X4716" s="8"/>
      <c r="Y4716" s="8"/>
      <c r="Z4716" s="8"/>
    </row>
    <row r="4717" spans="1:26" ht="15.75" customHeight="1">
      <c r="A4717" s="8"/>
      <c r="B4717" s="8"/>
      <c r="C4717" s="8"/>
      <c r="D4717" s="8"/>
      <c r="E4717" s="8"/>
      <c r="F4717" s="8"/>
      <c r="G4717" s="8"/>
      <c r="H4717" s="8"/>
      <c r="I4717" s="8"/>
      <c r="J4717" s="8"/>
      <c r="K4717" s="8"/>
      <c r="L4717" s="8"/>
      <c r="M4717" s="32"/>
      <c r="N4717" s="57" t="str">
        <f t="shared" si="17"/>
        <v/>
      </c>
      <c r="O4717" s="54">
        <f t="shared" ca="1" si="3"/>
        <v>64</v>
      </c>
      <c r="P4717" s="55">
        <f t="shared" ca="1" si="13"/>
        <v>-1.8779811984743412E+34</v>
      </c>
      <c r="Q4717" s="56">
        <f t="shared" ca="1" si="14"/>
        <v>9.2021078725242707E+35</v>
      </c>
      <c r="R4717" s="57">
        <f t="shared" ca="1" si="15"/>
        <v>1</v>
      </c>
      <c r="S4717" s="8"/>
      <c r="T4717" s="8"/>
      <c r="U4717" s="8"/>
      <c r="V4717" s="8"/>
      <c r="W4717" s="8"/>
      <c r="X4717" s="8"/>
      <c r="Y4717" s="8"/>
      <c r="Z4717" s="8"/>
    </row>
    <row r="4718" spans="1:26" ht="15.75" customHeight="1">
      <c r="A4718" s="8"/>
      <c r="B4718" s="8"/>
      <c r="C4718" s="8"/>
      <c r="D4718" s="8"/>
      <c r="E4718" s="8"/>
      <c r="F4718" s="8"/>
      <c r="G4718" s="8"/>
      <c r="H4718" s="8"/>
      <c r="I4718" s="8"/>
      <c r="J4718" s="8"/>
      <c r="K4718" s="8"/>
      <c r="L4718" s="8"/>
      <c r="M4718" s="32"/>
      <c r="N4718" s="57" t="str">
        <f t="shared" si="17"/>
        <v/>
      </c>
      <c r="O4718" s="54">
        <f t="shared" ca="1" si="3"/>
        <v>71</v>
      </c>
      <c r="P4718" s="55">
        <f t="shared" ca="1" si="13"/>
        <v>-1.8404215745048541E+34</v>
      </c>
      <c r="Q4718" s="56">
        <f t="shared" ca="1" si="14"/>
        <v>9.0180657150737849E+35</v>
      </c>
      <c r="R4718" s="57">
        <f t="shared" ca="1" si="15"/>
        <v>2</v>
      </c>
      <c r="S4718" s="8"/>
      <c r="T4718" s="8"/>
      <c r="U4718" s="8"/>
      <c r="V4718" s="8"/>
      <c r="W4718" s="8"/>
      <c r="X4718" s="8"/>
      <c r="Y4718" s="8"/>
      <c r="Z4718" s="8"/>
    </row>
    <row r="4719" spans="1:26" ht="15.75" customHeight="1">
      <c r="A4719" s="8"/>
      <c r="B4719" s="8"/>
      <c r="C4719" s="8"/>
      <c r="D4719" s="8"/>
      <c r="E4719" s="8"/>
      <c r="F4719" s="8"/>
      <c r="G4719" s="8"/>
      <c r="H4719" s="8"/>
      <c r="I4719" s="8"/>
      <c r="J4719" s="8"/>
      <c r="K4719" s="8"/>
      <c r="L4719" s="8"/>
      <c r="M4719" s="32"/>
      <c r="N4719" s="57" t="str">
        <f t="shared" si="17"/>
        <v/>
      </c>
      <c r="O4719" s="54">
        <f t="shared" ca="1" si="3"/>
        <v>88</v>
      </c>
      <c r="P4719" s="55">
        <f t="shared" ca="1" si="13"/>
        <v>-1.8036131430147569E+34</v>
      </c>
      <c r="Q4719" s="56">
        <f t="shared" ca="1" si="14"/>
        <v>8.8377044007723085E+35</v>
      </c>
      <c r="R4719" s="57">
        <f t="shared" ca="1" si="15"/>
        <v>3</v>
      </c>
      <c r="S4719" s="8"/>
      <c r="T4719" s="8"/>
      <c r="U4719" s="8"/>
      <c r="V4719" s="8"/>
      <c r="W4719" s="8"/>
      <c r="X4719" s="8"/>
      <c r="Y4719" s="8"/>
      <c r="Z4719" s="8"/>
    </row>
    <row r="4720" spans="1:26" ht="15.75" customHeight="1">
      <c r="A4720" s="8"/>
      <c r="B4720" s="8"/>
      <c r="C4720" s="8"/>
      <c r="D4720" s="8"/>
      <c r="E4720" s="8"/>
      <c r="F4720" s="8"/>
      <c r="G4720" s="8"/>
      <c r="H4720" s="8"/>
      <c r="I4720" s="8"/>
      <c r="J4720" s="8"/>
      <c r="K4720" s="8"/>
      <c r="L4720" s="8"/>
      <c r="M4720" s="32"/>
      <c r="N4720" s="57" t="str">
        <f t="shared" si="17"/>
        <v/>
      </c>
      <c r="O4720" s="54">
        <f t="shared" ca="1" si="3"/>
        <v>22</v>
      </c>
      <c r="P4720" s="55">
        <f t="shared" ca="1" si="13"/>
        <v>3.5350817603089234E+34</v>
      </c>
      <c r="Q4720" s="56">
        <f t="shared" ca="1" si="14"/>
        <v>9.1912125768032008E+35</v>
      </c>
      <c r="R4720" s="57">
        <f t="shared" ca="1" si="15"/>
        <v>0</v>
      </c>
      <c r="S4720" s="8"/>
      <c r="T4720" s="8"/>
      <c r="U4720" s="8"/>
      <c r="V4720" s="8"/>
      <c r="W4720" s="8"/>
      <c r="X4720" s="8"/>
      <c r="Y4720" s="8"/>
      <c r="Z4720" s="8"/>
    </row>
    <row r="4721" spans="1:26" ht="15.75" customHeight="1">
      <c r="A4721" s="8"/>
      <c r="B4721" s="8"/>
      <c r="C4721" s="8"/>
      <c r="D4721" s="8"/>
      <c r="E4721" s="8"/>
      <c r="F4721" s="8"/>
      <c r="G4721" s="8"/>
      <c r="H4721" s="8"/>
      <c r="I4721" s="8"/>
      <c r="J4721" s="8"/>
      <c r="K4721" s="8"/>
      <c r="L4721" s="8"/>
      <c r="M4721" s="32"/>
      <c r="N4721" s="57" t="str">
        <f t="shared" si="17"/>
        <v/>
      </c>
      <c r="O4721" s="54">
        <f t="shared" ca="1" si="3"/>
        <v>56</v>
      </c>
      <c r="P4721" s="55">
        <f t="shared" ca="1" si="13"/>
        <v>3.6764850307212802E+34</v>
      </c>
      <c r="Q4721" s="56">
        <f t="shared" ca="1" si="14"/>
        <v>9.5588610798753288E+35</v>
      </c>
      <c r="R4721" s="57">
        <f t="shared" ca="1" si="15"/>
        <v>0</v>
      </c>
      <c r="S4721" s="8"/>
      <c r="T4721" s="8"/>
      <c r="U4721" s="8"/>
      <c r="V4721" s="8"/>
      <c r="W4721" s="8"/>
      <c r="X4721" s="8"/>
      <c r="Y4721" s="8"/>
      <c r="Z4721" s="8"/>
    </row>
    <row r="4722" spans="1:26" ht="15.75" customHeight="1">
      <c r="A4722" s="8"/>
      <c r="B4722" s="8"/>
      <c r="C4722" s="8"/>
      <c r="D4722" s="8"/>
      <c r="E4722" s="8"/>
      <c r="F4722" s="8"/>
      <c r="G4722" s="8"/>
      <c r="H4722" s="8"/>
      <c r="I4722" s="8"/>
      <c r="J4722" s="8"/>
      <c r="K4722" s="8"/>
      <c r="L4722" s="8"/>
      <c r="M4722" s="32"/>
      <c r="N4722" s="57" t="str">
        <f t="shared" si="17"/>
        <v/>
      </c>
      <c r="O4722" s="54">
        <f t="shared" ca="1" si="3"/>
        <v>58</v>
      </c>
      <c r="P4722" s="55">
        <f t="shared" ca="1" si="13"/>
        <v>3.8235444319501315E+34</v>
      </c>
      <c r="Q4722" s="56">
        <f t="shared" ca="1" si="14"/>
        <v>9.9412155230703417E+35</v>
      </c>
      <c r="R4722" s="57">
        <f t="shared" ca="1" si="15"/>
        <v>0</v>
      </c>
      <c r="S4722" s="8"/>
      <c r="T4722" s="8"/>
      <c r="U4722" s="8"/>
      <c r="V4722" s="8"/>
      <c r="W4722" s="8"/>
      <c r="X4722" s="8"/>
      <c r="Y4722" s="8"/>
      <c r="Z4722" s="8"/>
    </row>
    <row r="4723" spans="1:26" ht="15.75" customHeight="1">
      <c r="A4723" s="8"/>
      <c r="B4723" s="8"/>
      <c r="C4723" s="8"/>
      <c r="D4723" s="8"/>
      <c r="E4723" s="8"/>
      <c r="F4723" s="8"/>
      <c r="G4723" s="8"/>
      <c r="H4723" s="8"/>
      <c r="I4723" s="8"/>
      <c r="J4723" s="8"/>
      <c r="K4723" s="8"/>
      <c r="L4723" s="8"/>
      <c r="M4723" s="32"/>
      <c r="N4723" s="57" t="str">
        <f t="shared" si="17"/>
        <v/>
      </c>
      <c r="O4723" s="54">
        <f t="shared" ca="1" si="3"/>
        <v>70</v>
      </c>
      <c r="P4723" s="55">
        <f t="shared" ca="1" si="13"/>
        <v>-1.9882431046140684E+34</v>
      </c>
      <c r="Q4723" s="56">
        <f t="shared" ca="1" si="14"/>
        <v>9.7423912126089342E+35</v>
      </c>
      <c r="R4723" s="57">
        <f t="shared" ca="1" si="15"/>
        <v>1</v>
      </c>
      <c r="S4723" s="8"/>
      <c r="T4723" s="8"/>
      <c r="U4723" s="8"/>
      <c r="V4723" s="8"/>
      <c r="W4723" s="8"/>
      <c r="X4723" s="8"/>
      <c r="Y4723" s="8"/>
      <c r="Z4723" s="8"/>
    </row>
    <row r="4724" spans="1:26" ht="15.75" customHeight="1">
      <c r="A4724" s="8"/>
      <c r="B4724" s="8"/>
      <c r="C4724" s="8"/>
      <c r="D4724" s="8"/>
      <c r="E4724" s="8"/>
      <c r="F4724" s="8"/>
      <c r="G4724" s="8"/>
      <c r="H4724" s="8"/>
      <c r="I4724" s="8"/>
      <c r="J4724" s="8"/>
      <c r="K4724" s="8"/>
      <c r="L4724" s="8"/>
      <c r="M4724" s="32"/>
      <c r="N4724" s="57" t="str">
        <f t="shared" si="17"/>
        <v/>
      </c>
      <c r="O4724" s="54">
        <f t="shared" ca="1" si="3"/>
        <v>50</v>
      </c>
      <c r="P4724" s="55">
        <f t="shared" ca="1" si="13"/>
        <v>3.8969564850435739E+34</v>
      </c>
      <c r="Q4724" s="56">
        <f t="shared" ca="1" si="14"/>
        <v>1.0132086861113291E+36</v>
      </c>
      <c r="R4724" s="57">
        <f t="shared" ca="1" si="15"/>
        <v>0</v>
      </c>
      <c r="S4724" s="8"/>
      <c r="T4724" s="8"/>
      <c r="U4724" s="8"/>
      <c r="V4724" s="8"/>
      <c r="W4724" s="8"/>
      <c r="X4724" s="8"/>
      <c r="Y4724" s="8"/>
      <c r="Z4724" s="8"/>
    </row>
    <row r="4725" spans="1:26" ht="15.75" customHeight="1">
      <c r="A4725" s="8"/>
      <c r="B4725" s="8"/>
      <c r="C4725" s="8"/>
      <c r="D4725" s="8"/>
      <c r="E4725" s="8"/>
      <c r="F4725" s="8"/>
      <c r="G4725" s="8"/>
      <c r="H4725" s="8"/>
      <c r="I4725" s="8"/>
      <c r="J4725" s="8"/>
      <c r="K4725" s="8"/>
      <c r="L4725" s="8"/>
      <c r="M4725" s="32"/>
      <c r="N4725" s="57" t="str">
        <f t="shared" si="17"/>
        <v/>
      </c>
      <c r="O4725" s="54">
        <f t="shared" ca="1" si="3"/>
        <v>37</v>
      </c>
      <c r="P4725" s="55">
        <f t="shared" ca="1" si="13"/>
        <v>4.0528347444453167E+34</v>
      </c>
      <c r="Q4725" s="56">
        <f t="shared" ca="1" si="14"/>
        <v>1.0537370335557823E+36</v>
      </c>
      <c r="R4725" s="57">
        <f t="shared" ca="1" si="15"/>
        <v>0</v>
      </c>
      <c r="S4725" s="8"/>
      <c r="T4725" s="8"/>
      <c r="U4725" s="8"/>
      <c r="V4725" s="8"/>
      <c r="W4725" s="8"/>
      <c r="X4725" s="8"/>
      <c r="Y4725" s="8"/>
      <c r="Z4725" s="8"/>
    </row>
    <row r="4726" spans="1:26" ht="15.75" customHeight="1">
      <c r="A4726" s="8"/>
      <c r="B4726" s="8"/>
      <c r="C4726" s="8"/>
      <c r="D4726" s="8"/>
      <c r="E4726" s="8"/>
      <c r="F4726" s="8"/>
      <c r="G4726" s="8"/>
      <c r="H4726" s="8"/>
      <c r="I4726" s="8"/>
      <c r="J4726" s="8"/>
      <c r="K4726" s="8"/>
      <c r="L4726" s="8"/>
      <c r="M4726" s="32"/>
      <c r="N4726" s="57" t="str">
        <f t="shared" si="17"/>
        <v/>
      </c>
      <c r="O4726" s="54">
        <f t="shared" ca="1" si="3"/>
        <v>10</v>
      </c>
      <c r="P4726" s="55">
        <f t="shared" ca="1" si="13"/>
        <v>4.214948134223129E+34</v>
      </c>
      <c r="Q4726" s="56">
        <f t="shared" ca="1" si="14"/>
        <v>1.0958865148980137E+36</v>
      </c>
      <c r="R4726" s="57">
        <f t="shared" ca="1" si="15"/>
        <v>0</v>
      </c>
      <c r="S4726" s="8"/>
      <c r="T4726" s="8"/>
      <c r="U4726" s="8"/>
      <c r="V4726" s="8"/>
      <c r="W4726" s="8"/>
      <c r="X4726" s="8"/>
      <c r="Y4726" s="8"/>
      <c r="Z4726" s="8"/>
    </row>
    <row r="4727" spans="1:26" ht="15.75" customHeight="1">
      <c r="A4727" s="8"/>
      <c r="B4727" s="8"/>
      <c r="C4727" s="8"/>
      <c r="D4727" s="8"/>
      <c r="E4727" s="8"/>
      <c r="F4727" s="8"/>
      <c r="G4727" s="8"/>
      <c r="H4727" s="8"/>
      <c r="I4727" s="8"/>
      <c r="J4727" s="8"/>
      <c r="K4727" s="8"/>
      <c r="L4727" s="8"/>
      <c r="M4727" s="32"/>
      <c r="N4727" s="57" t="str">
        <f t="shared" si="17"/>
        <v/>
      </c>
      <c r="O4727" s="54">
        <f t="shared" ca="1" si="3"/>
        <v>4</v>
      </c>
      <c r="P4727" s="55">
        <f t="shared" ca="1" si="13"/>
        <v>4.3835460595920545E+34</v>
      </c>
      <c r="Q4727" s="56">
        <f t="shared" ca="1" si="14"/>
        <v>1.1397219754939343E+36</v>
      </c>
      <c r="R4727" s="57">
        <f t="shared" ca="1" si="15"/>
        <v>0</v>
      </c>
      <c r="S4727" s="8"/>
      <c r="T4727" s="8"/>
      <c r="U4727" s="8"/>
      <c r="V4727" s="8"/>
      <c r="W4727" s="8"/>
      <c r="X4727" s="8"/>
      <c r="Y4727" s="8"/>
      <c r="Z4727" s="8"/>
    </row>
    <row r="4728" spans="1:26" ht="15.75" customHeight="1">
      <c r="A4728" s="8"/>
      <c r="B4728" s="8"/>
      <c r="C4728" s="8"/>
      <c r="D4728" s="8"/>
      <c r="E4728" s="8"/>
      <c r="F4728" s="8"/>
      <c r="G4728" s="8"/>
      <c r="H4728" s="8"/>
      <c r="I4728" s="8"/>
      <c r="J4728" s="8"/>
      <c r="K4728" s="8"/>
      <c r="L4728" s="8"/>
      <c r="M4728" s="32"/>
      <c r="N4728" s="57" t="str">
        <f t="shared" si="17"/>
        <v/>
      </c>
      <c r="O4728" s="54">
        <f t="shared" ca="1" si="3"/>
        <v>30</v>
      </c>
      <c r="P4728" s="55">
        <f t="shared" ca="1" si="13"/>
        <v>4.5588879019757375E+34</v>
      </c>
      <c r="Q4728" s="56">
        <f t="shared" ca="1" si="14"/>
        <v>1.1853108545136917E+36</v>
      </c>
      <c r="R4728" s="57">
        <f t="shared" ca="1" si="15"/>
        <v>0</v>
      </c>
      <c r="S4728" s="8"/>
      <c r="T4728" s="8"/>
      <c r="U4728" s="8"/>
      <c r="V4728" s="8"/>
      <c r="W4728" s="8"/>
      <c r="X4728" s="8"/>
      <c r="Y4728" s="8"/>
      <c r="Z4728" s="8"/>
    </row>
    <row r="4729" spans="1:26" ht="15.75" customHeight="1">
      <c r="A4729" s="8"/>
      <c r="B4729" s="8"/>
      <c r="C4729" s="8"/>
      <c r="D4729" s="8"/>
      <c r="E4729" s="8"/>
      <c r="F4729" s="8"/>
      <c r="G4729" s="8"/>
      <c r="H4729" s="8"/>
      <c r="I4729" s="8"/>
      <c r="J4729" s="8"/>
      <c r="K4729" s="8"/>
      <c r="L4729" s="8"/>
      <c r="M4729" s="32"/>
      <c r="N4729" s="57" t="str">
        <f t="shared" si="17"/>
        <v/>
      </c>
      <c r="O4729" s="54">
        <f t="shared" ca="1" si="3"/>
        <v>3</v>
      </c>
      <c r="P4729" s="55">
        <f t="shared" ca="1" si="13"/>
        <v>4.7412434180547669E+34</v>
      </c>
      <c r="Q4729" s="56">
        <f t="shared" ca="1" si="14"/>
        <v>1.2327232886942395E+36</v>
      </c>
      <c r="R4729" s="57">
        <f t="shared" ca="1" si="15"/>
        <v>0</v>
      </c>
      <c r="S4729" s="8"/>
      <c r="T4729" s="8"/>
      <c r="U4729" s="8"/>
      <c r="V4729" s="8"/>
      <c r="W4729" s="8"/>
      <c r="X4729" s="8"/>
      <c r="Y4729" s="8"/>
      <c r="Z4729" s="8"/>
    </row>
    <row r="4730" spans="1:26" ht="15.75" customHeight="1">
      <c r="A4730" s="8"/>
      <c r="B4730" s="8"/>
      <c r="C4730" s="8"/>
      <c r="D4730" s="8"/>
      <c r="E4730" s="8"/>
      <c r="F4730" s="8"/>
      <c r="G4730" s="8"/>
      <c r="H4730" s="8"/>
      <c r="I4730" s="8"/>
      <c r="J4730" s="8"/>
      <c r="K4730" s="8"/>
      <c r="L4730" s="8"/>
      <c r="M4730" s="32"/>
      <c r="N4730" s="57" t="str">
        <f t="shared" si="17"/>
        <v/>
      </c>
      <c r="O4730" s="54">
        <f t="shared" ca="1" si="3"/>
        <v>80</v>
      </c>
      <c r="P4730" s="55">
        <f t="shared" ca="1" si="13"/>
        <v>-2.4654465773884788E+34</v>
      </c>
      <c r="Q4730" s="56">
        <f t="shared" ca="1" si="14"/>
        <v>1.2080688229203547E+36</v>
      </c>
      <c r="R4730" s="57">
        <f t="shared" ca="1" si="15"/>
        <v>1</v>
      </c>
      <c r="S4730" s="8"/>
      <c r="T4730" s="8"/>
      <c r="U4730" s="8"/>
      <c r="V4730" s="8"/>
      <c r="W4730" s="8"/>
      <c r="X4730" s="8"/>
      <c r="Y4730" s="8"/>
      <c r="Z4730" s="8"/>
    </row>
    <row r="4731" spans="1:26" ht="15.75" customHeight="1">
      <c r="A4731" s="8"/>
      <c r="B4731" s="8"/>
      <c r="C4731" s="8"/>
      <c r="D4731" s="8"/>
      <c r="E4731" s="8"/>
      <c r="F4731" s="8"/>
      <c r="G4731" s="8"/>
      <c r="H4731" s="8"/>
      <c r="I4731" s="8"/>
      <c r="J4731" s="8"/>
      <c r="K4731" s="8"/>
      <c r="L4731" s="8"/>
      <c r="M4731" s="32"/>
      <c r="N4731" s="57" t="str">
        <f t="shared" si="17"/>
        <v/>
      </c>
      <c r="O4731" s="54">
        <f t="shared" ca="1" si="3"/>
        <v>32</v>
      </c>
      <c r="P4731" s="55">
        <f t="shared" ca="1" si="13"/>
        <v>4.8322752916814189E+34</v>
      </c>
      <c r="Q4731" s="56">
        <f t="shared" ca="1" si="14"/>
        <v>1.2563915758371689E+36</v>
      </c>
      <c r="R4731" s="57">
        <f t="shared" ca="1" si="15"/>
        <v>0</v>
      </c>
      <c r="S4731" s="8"/>
      <c r="T4731" s="8"/>
      <c r="U4731" s="8"/>
      <c r="V4731" s="8"/>
      <c r="W4731" s="8"/>
      <c r="X4731" s="8"/>
      <c r="Y4731" s="8"/>
      <c r="Z4731" s="8"/>
    </row>
    <row r="4732" spans="1:26" ht="15.75" customHeight="1">
      <c r="A4732" s="8"/>
      <c r="B4732" s="8"/>
      <c r="C4732" s="8"/>
      <c r="D4732" s="8"/>
      <c r="E4732" s="8"/>
      <c r="F4732" s="8"/>
      <c r="G4732" s="8"/>
      <c r="H4732" s="8"/>
      <c r="I4732" s="8"/>
      <c r="J4732" s="8"/>
      <c r="K4732" s="8"/>
      <c r="L4732" s="8"/>
      <c r="M4732" s="32"/>
      <c r="N4732" s="57" t="str">
        <f t="shared" si="17"/>
        <v/>
      </c>
      <c r="O4732" s="54">
        <f t="shared" ca="1" si="3"/>
        <v>26</v>
      </c>
      <c r="P4732" s="55">
        <f t="shared" ca="1" si="13"/>
        <v>5.0255663033486759E+34</v>
      </c>
      <c r="Q4732" s="56">
        <f t="shared" ca="1" si="14"/>
        <v>1.3066472388706557E+36</v>
      </c>
      <c r="R4732" s="57">
        <f t="shared" ca="1" si="15"/>
        <v>0</v>
      </c>
      <c r="S4732" s="8"/>
      <c r="T4732" s="8"/>
      <c r="U4732" s="8"/>
      <c r="V4732" s="8"/>
      <c r="W4732" s="8"/>
      <c r="X4732" s="8"/>
      <c r="Y4732" s="8"/>
      <c r="Z4732" s="8"/>
    </row>
    <row r="4733" spans="1:26" ht="15.75" customHeight="1">
      <c r="A4733" s="8"/>
      <c r="B4733" s="8"/>
      <c r="C4733" s="8"/>
      <c r="D4733" s="8"/>
      <c r="E4733" s="8"/>
      <c r="F4733" s="8"/>
      <c r="G4733" s="8"/>
      <c r="H4733" s="8"/>
      <c r="I4733" s="8"/>
      <c r="J4733" s="8"/>
      <c r="K4733" s="8"/>
      <c r="L4733" s="8"/>
      <c r="M4733" s="32"/>
      <c r="N4733" s="57" t="str">
        <f t="shared" si="17"/>
        <v/>
      </c>
      <c r="O4733" s="54">
        <f t="shared" ca="1" si="3"/>
        <v>68</v>
      </c>
      <c r="P4733" s="55">
        <f t="shared" ca="1" si="13"/>
        <v>-2.6132944777413114E+34</v>
      </c>
      <c r="Q4733" s="56">
        <f t="shared" ca="1" si="14"/>
        <v>1.2805142940932425E+36</v>
      </c>
      <c r="R4733" s="57">
        <f t="shared" ca="1" si="15"/>
        <v>1</v>
      </c>
      <c r="S4733" s="8"/>
      <c r="T4733" s="8"/>
      <c r="U4733" s="8"/>
      <c r="V4733" s="8"/>
      <c r="W4733" s="8"/>
      <c r="X4733" s="8"/>
      <c r="Y4733" s="8"/>
      <c r="Z4733" s="8"/>
    </row>
    <row r="4734" spans="1:26" ht="15.75" customHeight="1">
      <c r="A4734" s="8"/>
      <c r="B4734" s="8"/>
      <c r="C4734" s="8"/>
      <c r="D4734" s="8"/>
      <c r="E4734" s="8"/>
      <c r="F4734" s="8"/>
      <c r="G4734" s="8"/>
      <c r="H4734" s="8"/>
      <c r="I4734" s="8"/>
      <c r="J4734" s="8"/>
      <c r="K4734" s="8"/>
      <c r="L4734" s="8"/>
      <c r="M4734" s="32"/>
      <c r="N4734" s="57" t="str">
        <f t="shared" si="17"/>
        <v/>
      </c>
      <c r="O4734" s="54">
        <f t="shared" ca="1" si="3"/>
        <v>11</v>
      </c>
      <c r="P4734" s="55">
        <f t="shared" ca="1" si="13"/>
        <v>5.1220571763729703E+34</v>
      </c>
      <c r="Q4734" s="56">
        <f t="shared" ca="1" si="14"/>
        <v>1.3317348658569722E+36</v>
      </c>
      <c r="R4734" s="57">
        <f t="shared" ca="1" si="15"/>
        <v>0</v>
      </c>
      <c r="S4734" s="8"/>
      <c r="T4734" s="8"/>
      <c r="U4734" s="8"/>
      <c r="V4734" s="8"/>
      <c r="W4734" s="8"/>
      <c r="X4734" s="8"/>
      <c r="Y4734" s="8"/>
      <c r="Z4734" s="8"/>
    </row>
    <row r="4735" spans="1:26" ht="15.75" customHeight="1">
      <c r="A4735" s="8"/>
      <c r="B4735" s="8"/>
      <c r="C4735" s="8"/>
      <c r="D4735" s="8"/>
      <c r="E4735" s="8"/>
      <c r="F4735" s="8"/>
      <c r="G4735" s="8"/>
      <c r="H4735" s="8"/>
      <c r="I4735" s="8"/>
      <c r="J4735" s="8"/>
      <c r="K4735" s="8"/>
      <c r="L4735" s="8"/>
      <c r="M4735" s="32"/>
      <c r="N4735" s="57" t="str">
        <f t="shared" si="17"/>
        <v/>
      </c>
      <c r="O4735" s="54">
        <f t="shared" ca="1" si="3"/>
        <v>95</v>
      </c>
      <c r="P4735" s="55">
        <f t="shared" ca="1" si="13"/>
        <v>-2.6634697317139447E+34</v>
      </c>
      <c r="Q4735" s="56">
        <f t="shared" ca="1" si="14"/>
        <v>1.3051001685398327E+36</v>
      </c>
      <c r="R4735" s="57">
        <f t="shared" ca="1" si="15"/>
        <v>1</v>
      </c>
      <c r="S4735" s="8"/>
      <c r="T4735" s="8"/>
      <c r="U4735" s="8"/>
      <c r="V4735" s="8"/>
      <c r="W4735" s="8"/>
      <c r="X4735" s="8"/>
      <c r="Y4735" s="8"/>
      <c r="Z4735" s="8"/>
    </row>
    <row r="4736" spans="1:26" ht="15.75" customHeight="1">
      <c r="A4736" s="8"/>
      <c r="B4736" s="8"/>
      <c r="C4736" s="8"/>
      <c r="D4736" s="8"/>
      <c r="E4736" s="8"/>
      <c r="F4736" s="8"/>
      <c r="G4736" s="8"/>
      <c r="H4736" s="8"/>
      <c r="I4736" s="8"/>
      <c r="J4736" s="8"/>
      <c r="K4736" s="8"/>
      <c r="L4736" s="8"/>
      <c r="M4736" s="32"/>
      <c r="N4736" s="57" t="str">
        <f t="shared" si="17"/>
        <v/>
      </c>
      <c r="O4736" s="54">
        <f t="shared" ca="1" si="3"/>
        <v>49</v>
      </c>
      <c r="P4736" s="55">
        <f t="shared" ca="1" si="13"/>
        <v>5.2204006741593314E+34</v>
      </c>
      <c r="Q4736" s="56">
        <f t="shared" ca="1" si="14"/>
        <v>1.357304175281426E+36</v>
      </c>
      <c r="R4736" s="57">
        <f t="shared" ca="1" si="15"/>
        <v>0</v>
      </c>
      <c r="S4736" s="8"/>
      <c r="T4736" s="8"/>
      <c r="U4736" s="8"/>
      <c r="V4736" s="8"/>
      <c r="W4736" s="8"/>
      <c r="X4736" s="8"/>
      <c r="Y4736" s="8"/>
      <c r="Z4736" s="8"/>
    </row>
    <row r="4737" spans="1:26" ht="15.75" customHeight="1">
      <c r="A4737" s="8"/>
      <c r="B4737" s="8"/>
      <c r="C4737" s="8"/>
      <c r="D4737" s="8"/>
      <c r="E4737" s="8"/>
      <c r="F4737" s="8"/>
      <c r="G4737" s="8"/>
      <c r="H4737" s="8"/>
      <c r="I4737" s="8"/>
      <c r="J4737" s="8"/>
      <c r="K4737" s="8"/>
      <c r="L4737" s="8"/>
      <c r="M4737" s="32"/>
      <c r="N4737" s="57" t="str">
        <f t="shared" si="17"/>
        <v/>
      </c>
      <c r="O4737" s="54">
        <f t="shared" ca="1" si="3"/>
        <v>34</v>
      </c>
      <c r="P4737" s="55">
        <f t="shared" ca="1" si="13"/>
        <v>5.4292167011257041E+34</v>
      </c>
      <c r="Q4737" s="56">
        <f t="shared" ca="1" si="14"/>
        <v>1.4115963422926831E+36</v>
      </c>
      <c r="R4737" s="57">
        <f t="shared" ca="1" si="15"/>
        <v>0</v>
      </c>
      <c r="S4737" s="8"/>
      <c r="T4737" s="8"/>
      <c r="U4737" s="8"/>
      <c r="V4737" s="8"/>
      <c r="W4737" s="8"/>
      <c r="X4737" s="8"/>
      <c r="Y4737" s="8"/>
      <c r="Z4737" s="8"/>
    </row>
    <row r="4738" spans="1:26" ht="15.75" customHeight="1">
      <c r="A4738" s="8"/>
      <c r="B4738" s="8"/>
      <c r="C4738" s="8"/>
      <c r="D4738" s="8"/>
      <c r="E4738" s="8"/>
      <c r="F4738" s="8"/>
      <c r="G4738" s="8"/>
      <c r="H4738" s="8"/>
      <c r="I4738" s="8"/>
      <c r="J4738" s="8"/>
      <c r="K4738" s="8"/>
      <c r="L4738" s="8"/>
      <c r="M4738" s="32"/>
      <c r="N4738" s="57" t="str">
        <f t="shared" si="17"/>
        <v/>
      </c>
      <c r="O4738" s="54">
        <f t="shared" ca="1" si="3"/>
        <v>91</v>
      </c>
      <c r="P4738" s="55">
        <f t="shared" ca="1" si="13"/>
        <v>-2.8231926845853662E+34</v>
      </c>
      <c r="Q4738" s="56">
        <f t="shared" ca="1" si="14"/>
        <v>1.3833644154468294E+36</v>
      </c>
      <c r="R4738" s="57">
        <f t="shared" ca="1" si="15"/>
        <v>1</v>
      </c>
      <c r="S4738" s="8"/>
      <c r="T4738" s="8"/>
      <c r="U4738" s="8"/>
      <c r="V4738" s="8"/>
      <c r="W4738" s="8"/>
      <c r="X4738" s="8"/>
      <c r="Y4738" s="8"/>
      <c r="Z4738" s="8"/>
    </row>
    <row r="4739" spans="1:26" ht="15.75" customHeight="1">
      <c r="A4739" s="8"/>
      <c r="B4739" s="8"/>
      <c r="C4739" s="8"/>
      <c r="D4739" s="8"/>
      <c r="E4739" s="8"/>
      <c r="F4739" s="8"/>
      <c r="G4739" s="8"/>
      <c r="H4739" s="8"/>
      <c r="I4739" s="8"/>
      <c r="J4739" s="8"/>
      <c r="K4739" s="8"/>
      <c r="L4739" s="8"/>
      <c r="M4739" s="32"/>
      <c r="N4739" s="57" t="str">
        <f t="shared" si="17"/>
        <v/>
      </c>
      <c r="O4739" s="54">
        <f t="shared" ca="1" si="3"/>
        <v>0</v>
      </c>
      <c r="P4739" s="55">
        <f t="shared" ca="1" si="13"/>
        <v>5.5334576617873173E+34</v>
      </c>
      <c r="Q4739" s="56">
        <f t="shared" ca="1" si="14"/>
        <v>1.4386989920647025E+36</v>
      </c>
      <c r="R4739" s="57">
        <f t="shared" ca="1" si="15"/>
        <v>0</v>
      </c>
      <c r="S4739" s="8"/>
      <c r="T4739" s="8"/>
      <c r="U4739" s="8"/>
      <c r="V4739" s="8"/>
      <c r="W4739" s="8"/>
      <c r="X4739" s="8"/>
      <c r="Y4739" s="8"/>
      <c r="Z4739" s="8"/>
    </row>
    <row r="4740" spans="1:26" ht="15.75" customHeight="1">
      <c r="A4740" s="8"/>
      <c r="B4740" s="8"/>
      <c r="C4740" s="8"/>
      <c r="D4740" s="8"/>
      <c r="E4740" s="8"/>
      <c r="F4740" s="8"/>
      <c r="G4740" s="8"/>
      <c r="H4740" s="8"/>
      <c r="I4740" s="8"/>
      <c r="J4740" s="8"/>
      <c r="K4740" s="8"/>
      <c r="L4740" s="8"/>
      <c r="M4740" s="32"/>
      <c r="N4740" s="57" t="str">
        <f t="shared" si="17"/>
        <v/>
      </c>
      <c r="O4740" s="54">
        <f t="shared" ca="1" si="3"/>
        <v>52</v>
      </c>
      <c r="P4740" s="55">
        <f t="shared" ca="1" si="13"/>
        <v>5.7547959682588102E+34</v>
      </c>
      <c r="Q4740" s="56">
        <f t="shared" ca="1" si="14"/>
        <v>1.4962469517472906E+36</v>
      </c>
      <c r="R4740" s="57">
        <f t="shared" ca="1" si="15"/>
        <v>0</v>
      </c>
      <c r="S4740" s="8"/>
      <c r="T4740" s="8"/>
      <c r="U4740" s="8"/>
      <c r="V4740" s="8"/>
      <c r="W4740" s="8"/>
      <c r="X4740" s="8"/>
      <c r="Y4740" s="8"/>
      <c r="Z4740" s="8"/>
    </row>
    <row r="4741" spans="1:26" ht="15.75" customHeight="1">
      <c r="A4741" s="8"/>
      <c r="B4741" s="8"/>
      <c r="C4741" s="8"/>
      <c r="D4741" s="8"/>
      <c r="E4741" s="8"/>
      <c r="F4741" s="8"/>
      <c r="G4741" s="8"/>
      <c r="H4741" s="8"/>
      <c r="I4741" s="8"/>
      <c r="J4741" s="8"/>
      <c r="K4741" s="8"/>
      <c r="L4741" s="8"/>
      <c r="M4741" s="32"/>
      <c r="N4741" s="57" t="str">
        <f t="shared" si="17"/>
        <v/>
      </c>
      <c r="O4741" s="54">
        <f t="shared" ca="1" si="3"/>
        <v>48</v>
      </c>
      <c r="P4741" s="55">
        <f t="shared" ca="1" si="13"/>
        <v>5.9849878069891626E+34</v>
      </c>
      <c r="Q4741" s="56">
        <f t="shared" ca="1" si="14"/>
        <v>1.5560968298171822E+36</v>
      </c>
      <c r="R4741" s="57">
        <f t="shared" ca="1" si="15"/>
        <v>0</v>
      </c>
      <c r="S4741" s="8"/>
      <c r="T4741" s="8"/>
      <c r="U4741" s="8"/>
      <c r="V4741" s="8"/>
      <c r="W4741" s="8"/>
      <c r="X4741" s="8"/>
      <c r="Y4741" s="8"/>
      <c r="Z4741" s="8"/>
    </row>
    <row r="4742" spans="1:26" ht="15.75" customHeight="1">
      <c r="A4742" s="8"/>
      <c r="B4742" s="8"/>
      <c r="C4742" s="8"/>
      <c r="D4742" s="8"/>
      <c r="E4742" s="8"/>
      <c r="F4742" s="8"/>
      <c r="G4742" s="8"/>
      <c r="H4742" s="8"/>
      <c r="I4742" s="8"/>
      <c r="J4742" s="8"/>
      <c r="K4742" s="8"/>
      <c r="L4742" s="8"/>
      <c r="M4742" s="32"/>
      <c r="N4742" s="57" t="str">
        <f t="shared" si="17"/>
        <v/>
      </c>
      <c r="O4742" s="54">
        <f t="shared" ca="1" si="3"/>
        <v>82</v>
      </c>
      <c r="P4742" s="55">
        <f t="shared" ca="1" si="13"/>
        <v>-3.1121936596343645E+34</v>
      </c>
      <c r="Q4742" s="56">
        <f t="shared" ca="1" si="14"/>
        <v>1.5249748932208385E+36</v>
      </c>
      <c r="R4742" s="57">
        <f t="shared" ca="1" si="15"/>
        <v>1</v>
      </c>
      <c r="S4742" s="8"/>
      <c r="T4742" s="8"/>
      <c r="U4742" s="8"/>
      <c r="V4742" s="8"/>
      <c r="W4742" s="8"/>
      <c r="X4742" s="8"/>
      <c r="Y4742" s="8"/>
      <c r="Z4742" s="8"/>
    </row>
    <row r="4743" spans="1:26" ht="15.75" customHeight="1">
      <c r="A4743" s="8"/>
      <c r="B4743" s="8"/>
      <c r="C4743" s="8"/>
      <c r="D4743" s="8"/>
      <c r="E4743" s="8"/>
      <c r="F4743" s="8"/>
      <c r="G4743" s="8"/>
      <c r="H4743" s="8"/>
      <c r="I4743" s="8"/>
      <c r="J4743" s="8"/>
      <c r="K4743" s="8"/>
      <c r="L4743" s="8"/>
      <c r="M4743" s="32"/>
      <c r="N4743" s="57" t="str">
        <f t="shared" si="17"/>
        <v/>
      </c>
      <c r="O4743" s="54">
        <f t="shared" ca="1" si="3"/>
        <v>48</v>
      </c>
      <c r="P4743" s="55">
        <f t="shared" ca="1" si="13"/>
        <v>6.099899572883354E+34</v>
      </c>
      <c r="Q4743" s="56">
        <f t="shared" ca="1" si="14"/>
        <v>1.5859738889496719E+36</v>
      </c>
      <c r="R4743" s="57">
        <f t="shared" ca="1" si="15"/>
        <v>0</v>
      </c>
      <c r="S4743" s="8"/>
      <c r="T4743" s="8"/>
      <c r="U4743" s="8"/>
      <c r="V4743" s="8"/>
      <c r="W4743" s="8"/>
      <c r="X4743" s="8"/>
      <c r="Y4743" s="8"/>
      <c r="Z4743" s="8"/>
    </row>
    <row r="4744" spans="1:26" ht="15.75" customHeight="1">
      <c r="A4744" s="8"/>
      <c r="B4744" s="8"/>
      <c r="C4744" s="8"/>
      <c r="D4744" s="8"/>
      <c r="E4744" s="8"/>
      <c r="F4744" s="8"/>
      <c r="G4744" s="8"/>
      <c r="H4744" s="8"/>
      <c r="I4744" s="8"/>
      <c r="J4744" s="8"/>
      <c r="K4744" s="8"/>
      <c r="L4744" s="8"/>
      <c r="M4744" s="32"/>
      <c r="N4744" s="57" t="str">
        <f t="shared" si="17"/>
        <v/>
      </c>
      <c r="O4744" s="54">
        <f t="shared" ca="1" si="3"/>
        <v>46</v>
      </c>
      <c r="P4744" s="55">
        <f t="shared" ca="1" si="13"/>
        <v>6.3438955557986879E+34</v>
      </c>
      <c r="Q4744" s="56">
        <f t="shared" ca="1" si="14"/>
        <v>1.6494128445076588E+36</v>
      </c>
      <c r="R4744" s="57">
        <f t="shared" ca="1" si="15"/>
        <v>0</v>
      </c>
      <c r="S4744" s="8"/>
      <c r="T4744" s="8"/>
      <c r="U4744" s="8"/>
      <c r="V4744" s="8"/>
      <c r="W4744" s="8"/>
      <c r="X4744" s="8"/>
      <c r="Y4744" s="8"/>
      <c r="Z4744" s="8"/>
    </row>
    <row r="4745" spans="1:26" ht="15.75" customHeight="1">
      <c r="A4745" s="8"/>
      <c r="B4745" s="8"/>
      <c r="C4745" s="8"/>
      <c r="D4745" s="8"/>
      <c r="E4745" s="8"/>
      <c r="F4745" s="8"/>
      <c r="G4745" s="8"/>
      <c r="H4745" s="8"/>
      <c r="I4745" s="8"/>
      <c r="J4745" s="8"/>
      <c r="K4745" s="8"/>
      <c r="L4745" s="8"/>
      <c r="M4745" s="32"/>
      <c r="N4745" s="57" t="str">
        <f t="shared" si="17"/>
        <v/>
      </c>
      <c r="O4745" s="54">
        <f t="shared" ca="1" si="3"/>
        <v>14</v>
      </c>
      <c r="P4745" s="55">
        <f t="shared" ca="1" si="13"/>
        <v>6.5976513780306354E+34</v>
      </c>
      <c r="Q4745" s="56">
        <f t="shared" ca="1" si="14"/>
        <v>1.715389358287965E+36</v>
      </c>
      <c r="R4745" s="57">
        <f t="shared" ca="1" si="15"/>
        <v>0</v>
      </c>
      <c r="S4745" s="8"/>
      <c r="T4745" s="8"/>
      <c r="U4745" s="8"/>
      <c r="V4745" s="8"/>
      <c r="W4745" s="8"/>
      <c r="X4745" s="8"/>
      <c r="Y4745" s="8"/>
      <c r="Z4745" s="8"/>
    </row>
    <row r="4746" spans="1:26" ht="15.75" customHeight="1">
      <c r="A4746" s="8"/>
      <c r="B4746" s="8"/>
      <c r="C4746" s="8"/>
      <c r="D4746" s="8"/>
      <c r="E4746" s="8"/>
      <c r="F4746" s="8"/>
      <c r="G4746" s="8"/>
      <c r="H4746" s="8"/>
      <c r="I4746" s="8"/>
      <c r="J4746" s="8"/>
      <c r="K4746" s="8"/>
      <c r="L4746" s="8"/>
      <c r="M4746" s="32"/>
      <c r="N4746" s="57" t="str">
        <f t="shared" si="17"/>
        <v/>
      </c>
      <c r="O4746" s="54">
        <f t="shared" ca="1" si="3"/>
        <v>39</v>
      </c>
      <c r="P4746" s="55">
        <f t="shared" ca="1" si="13"/>
        <v>6.86155743315186E+34</v>
      </c>
      <c r="Q4746" s="56">
        <f t="shared" ca="1" si="14"/>
        <v>1.7840049326194837E+36</v>
      </c>
      <c r="R4746" s="57">
        <f t="shared" ca="1" si="15"/>
        <v>0</v>
      </c>
      <c r="S4746" s="8"/>
      <c r="T4746" s="8"/>
      <c r="U4746" s="8"/>
      <c r="V4746" s="8"/>
      <c r="W4746" s="8"/>
      <c r="X4746" s="8"/>
      <c r="Y4746" s="8"/>
      <c r="Z4746" s="8"/>
    </row>
    <row r="4747" spans="1:26" ht="15.75" customHeight="1">
      <c r="A4747" s="8"/>
      <c r="B4747" s="8"/>
      <c r="C4747" s="8"/>
      <c r="D4747" s="8"/>
      <c r="E4747" s="8"/>
      <c r="F4747" s="8"/>
      <c r="G4747" s="8"/>
      <c r="H4747" s="8"/>
      <c r="I4747" s="8"/>
      <c r="J4747" s="8"/>
      <c r="K4747" s="8"/>
      <c r="L4747" s="8"/>
      <c r="M4747" s="32"/>
      <c r="N4747" s="57" t="str">
        <f t="shared" si="17"/>
        <v/>
      </c>
      <c r="O4747" s="54">
        <f t="shared" ca="1" si="3"/>
        <v>90</v>
      </c>
      <c r="P4747" s="55">
        <f t="shared" ca="1" si="13"/>
        <v>-3.5680098652389675E+34</v>
      </c>
      <c r="Q4747" s="56">
        <f t="shared" ca="1" si="14"/>
        <v>1.7483248339670941E+36</v>
      </c>
      <c r="R4747" s="57">
        <f t="shared" ca="1" si="15"/>
        <v>1</v>
      </c>
      <c r="S4747" s="8"/>
      <c r="T4747" s="8"/>
      <c r="U4747" s="8"/>
      <c r="V4747" s="8"/>
      <c r="W4747" s="8"/>
      <c r="X4747" s="8"/>
      <c r="Y4747" s="8"/>
      <c r="Z4747" s="8"/>
    </row>
    <row r="4748" spans="1:26" ht="15.75" customHeight="1">
      <c r="A4748" s="8"/>
      <c r="B4748" s="8"/>
      <c r="C4748" s="8"/>
      <c r="D4748" s="8"/>
      <c r="E4748" s="8"/>
      <c r="F4748" s="8"/>
      <c r="G4748" s="8"/>
      <c r="H4748" s="8"/>
      <c r="I4748" s="8"/>
      <c r="J4748" s="8"/>
      <c r="K4748" s="8"/>
      <c r="L4748" s="8"/>
      <c r="M4748" s="32"/>
      <c r="N4748" s="57" t="str">
        <f t="shared" si="17"/>
        <v/>
      </c>
      <c r="O4748" s="54">
        <f t="shared" ca="1" si="3"/>
        <v>96</v>
      </c>
      <c r="P4748" s="55">
        <f t="shared" ca="1" si="13"/>
        <v>-3.4966496679341882E+34</v>
      </c>
      <c r="Q4748" s="56">
        <f t="shared" ca="1" si="14"/>
        <v>1.7133583372877521E+36</v>
      </c>
      <c r="R4748" s="57">
        <f t="shared" ca="1" si="15"/>
        <v>2</v>
      </c>
      <c r="S4748" s="8"/>
      <c r="T4748" s="8"/>
      <c r="U4748" s="8"/>
      <c r="V4748" s="8"/>
      <c r="W4748" s="8"/>
      <c r="X4748" s="8"/>
      <c r="Y4748" s="8"/>
      <c r="Z4748" s="8"/>
    </row>
    <row r="4749" spans="1:26" ht="15.75" customHeight="1">
      <c r="A4749" s="8"/>
      <c r="B4749" s="8"/>
      <c r="C4749" s="8"/>
      <c r="D4749" s="8"/>
      <c r="E4749" s="8"/>
      <c r="F4749" s="8"/>
      <c r="G4749" s="8"/>
      <c r="H4749" s="8"/>
      <c r="I4749" s="8"/>
      <c r="J4749" s="8"/>
      <c r="K4749" s="8"/>
      <c r="L4749" s="8"/>
      <c r="M4749" s="32"/>
      <c r="N4749" s="57" t="str">
        <f t="shared" si="17"/>
        <v/>
      </c>
      <c r="O4749" s="54">
        <f t="shared" ca="1" si="3"/>
        <v>60</v>
      </c>
      <c r="P4749" s="55">
        <f t="shared" ca="1" si="13"/>
        <v>-3.4267166745755042E+34</v>
      </c>
      <c r="Q4749" s="56">
        <f t="shared" ca="1" si="14"/>
        <v>1.679091170541997E+36</v>
      </c>
      <c r="R4749" s="57">
        <f t="shared" ca="1" si="15"/>
        <v>3</v>
      </c>
      <c r="S4749" s="8"/>
      <c r="T4749" s="8"/>
      <c r="U4749" s="8"/>
      <c r="V4749" s="8"/>
      <c r="W4749" s="8"/>
      <c r="X4749" s="8"/>
      <c r="Y4749" s="8"/>
      <c r="Z4749" s="8"/>
    </row>
    <row r="4750" spans="1:26" ht="15.75" customHeight="1">
      <c r="A4750" s="8"/>
      <c r="B4750" s="8"/>
      <c r="C4750" s="8"/>
      <c r="D4750" s="8"/>
      <c r="E4750" s="8"/>
      <c r="F4750" s="8"/>
      <c r="G4750" s="8"/>
      <c r="H4750" s="8"/>
      <c r="I4750" s="8"/>
      <c r="J4750" s="8"/>
      <c r="K4750" s="8"/>
      <c r="L4750" s="8"/>
      <c r="M4750" s="32"/>
      <c r="N4750" s="57" t="str">
        <f t="shared" si="17"/>
        <v/>
      </c>
      <c r="O4750" s="54">
        <f t="shared" ca="1" si="3"/>
        <v>34</v>
      </c>
      <c r="P4750" s="55">
        <f t="shared" ca="1" si="13"/>
        <v>6.7163646821679879E+34</v>
      </c>
      <c r="Q4750" s="56">
        <f t="shared" ca="1" si="14"/>
        <v>1.746254817363677E+36</v>
      </c>
      <c r="R4750" s="57">
        <f t="shared" ca="1" si="15"/>
        <v>0</v>
      </c>
      <c r="S4750" s="8"/>
      <c r="T4750" s="8"/>
      <c r="U4750" s="8"/>
      <c r="V4750" s="8"/>
      <c r="W4750" s="8"/>
      <c r="X4750" s="8"/>
      <c r="Y4750" s="8"/>
      <c r="Z4750" s="8"/>
    </row>
    <row r="4751" spans="1:26" ht="15.75" customHeight="1">
      <c r="A4751" s="8"/>
      <c r="B4751" s="8"/>
      <c r="C4751" s="8"/>
      <c r="D4751" s="8"/>
      <c r="E4751" s="8"/>
      <c r="F4751" s="8"/>
      <c r="G4751" s="8"/>
      <c r="H4751" s="8"/>
      <c r="I4751" s="8"/>
      <c r="J4751" s="8"/>
      <c r="K4751" s="8"/>
      <c r="L4751" s="8"/>
      <c r="M4751" s="32"/>
      <c r="N4751" s="57" t="str">
        <f t="shared" si="17"/>
        <v/>
      </c>
      <c r="O4751" s="54">
        <f t="shared" ca="1" si="3"/>
        <v>9</v>
      </c>
      <c r="P4751" s="55">
        <f t="shared" ca="1" si="13"/>
        <v>6.9850192694547075E+34</v>
      </c>
      <c r="Q4751" s="56">
        <f t="shared" ca="1" si="14"/>
        <v>1.816105010058224E+36</v>
      </c>
      <c r="R4751" s="57">
        <f t="shared" ca="1" si="15"/>
        <v>0</v>
      </c>
      <c r="S4751" s="8"/>
      <c r="T4751" s="8"/>
      <c r="U4751" s="8"/>
      <c r="V4751" s="8"/>
      <c r="W4751" s="8"/>
      <c r="X4751" s="8"/>
      <c r="Y4751" s="8"/>
      <c r="Z4751" s="8"/>
    </row>
    <row r="4752" spans="1:26" ht="15.75" customHeight="1">
      <c r="A4752" s="8"/>
      <c r="B4752" s="8"/>
      <c r="C4752" s="8"/>
      <c r="D4752" s="8"/>
      <c r="E4752" s="8"/>
      <c r="F4752" s="8"/>
      <c r="G4752" s="8"/>
      <c r="H4752" s="8"/>
      <c r="I4752" s="8"/>
      <c r="J4752" s="8"/>
      <c r="K4752" s="8"/>
      <c r="L4752" s="8"/>
      <c r="M4752" s="32"/>
      <c r="N4752" s="57" t="str">
        <f t="shared" si="17"/>
        <v/>
      </c>
      <c r="O4752" s="54">
        <f t="shared" ca="1" si="3"/>
        <v>15</v>
      </c>
      <c r="P4752" s="55">
        <f t="shared" ca="1" si="13"/>
        <v>7.2644200402328966E+34</v>
      </c>
      <c r="Q4752" s="56">
        <f t="shared" ca="1" si="14"/>
        <v>1.888749210460553E+36</v>
      </c>
      <c r="R4752" s="57">
        <f t="shared" ca="1" si="15"/>
        <v>0</v>
      </c>
      <c r="S4752" s="8"/>
      <c r="T4752" s="8"/>
      <c r="U4752" s="8"/>
      <c r="V4752" s="8"/>
      <c r="W4752" s="8"/>
      <c r="X4752" s="8"/>
      <c r="Y4752" s="8"/>
      <c r="Z4752" s="8"/>
    </row>
    <row r="4753" spans="1:26" ht="15.75" customHeight="1">
      <c r="A4753" s="8"/>
      <c r="B4753" s="8"/>
      <c r="C4753" s="8"/>
      <c r="D4753" s="8"/>
      <c r="E4753" s="8"/>
      <c r="F4753" s="8"/>
      <c r="G4753" s="8"/>
      <c r="H4753" s="8"/>
      <c r="I4753" s="8"/>
      <c r="J4753" s="8"/>
      <c r="K4753" s="8"/>
      <c r="L4753" s="8"/>
      <c r="M4753" s="32"/>
      <c r="N4753" s="57" t="str">
        <f t="shared" si="17"/>
        <v/>
      </c>
      <c r="O4753" s="54">
        <f t="shared" ca="1" si="3"/>
        <v>64</v>
      </c>
      <c r="P4753" s="55">
        <f t="shared" ca="1" si="13"/>
        <v>-3.7774984209211059E+34</v>
      </c>
      <c r="Q4753" s="56">
        <f t="shared" ca="1" si="14"/>
        <v>1.8509742262513419E+36</v>
      </c>
      <c r="R4753" s="57">
        <f t="shared" ca="1" si="15"/>
        <v>1</v>
      </c>
      <c r="S4753" s="8"/>
      <c r="T4753" s="8"/>
      <c r="U4753" s="8"/>
      <c r="V4753" s="8"/>
      <c r="W4753" s="8"/>
      <c r="X4753" s="8"/>
      <c r="Y4753" s="8"/>
      <c r="Z4753" s="8"/>
    </row>
    <row r="4754" spans="1:26" ht="15.75" customHeight="1">
      <c r="A4754" s="8"/>
      <c r="B4754" s="8"/>
      <c r="C4754" s="8"/>
      <c r="D4754" s="8"/>
      <c r="E4754" s="8"/>
      <c r="F4754" s="8"/>
      <c r="G4754" s="8"/>
      <c r="H4754" s="8"/>
      <c r="I4754" s="8"/>
      <c r="J4754" s="8"/>
      <c r="K4754" s="8"/>
      <c r="L4754" s="8"/>
      <c r="M4754" s="32"/>
      <c r="N4754" s="57" t="str">
        <f t="shared" si="17"/>
        <v/>
      </c>
      <c r="O4754" s="54">
        <f t="shared" ca="1" si="3"/>
        <v>45</v>
      </c>
      <c r="P4754" s="55">
        <f t="shared" ca="1" si="13"/>
        <v>7.4038969050053676E+34</v>
      </c>
      <c r="Q4754" s="56">
        <f t="shared" ca="1" si="14"/>
        <v>1.9250131953013957E+36</v>
      </c>
      <c r="R4754" s="57">
        <f t="shared" ca="1" si="15"/>
        <v>0</v>
      </c>
      <c r="S4754" s="8"/>
      <c r="T4754" s="8"/>
      <c r="U4754" s="8"/>
      <c r="V4754" s="8"/>
      <c r="W4754" s="8"/>
      <c r="X4754" s="8"/>
      <c r="Y4754" s="8"/>
      <c r="Z4754" s="8"/>
    </row>
    <row r="4755" spans="1:26" ht="15.75" customHeight="1">
      <c r="A4755" s="8"/>
      <c r="B4755" s="8"/>
      <c r="C4755" s="8"/>
      <c r="D4755" s="8"/>
      <c r="E4755" s="8"/>
      <c r="F4755" s="8"/>
      <c r="G4755" s="8"/>
      <c r="H4755" s="8"/>
      <c r="I4755" s="8"/>
      <c r="J4755" s="8"/>
      <c r="K4755" s="8"/>
      <c r="L4755" s="8"/>
      <c r="M4755" s="32"/>
      <c r="N4755" s="57" t="str">
        <f t="shared" si="17"/>
        <v/>
      </c>
      <c r="O4755" s="54">
        <f t="shared" ca="1" si="3"/>
        <v>72</v>
      </c>
      <c r="P4755" s="55">
        <f t="shared" ca="1" si="13"/>
        <v>-3.8500263906027917E+34</v>
      </c>
      <c r="Q4755" s="56">
        <f t="shared" ca="1" si="14"/>
        <v>1.8865129313953677E+36</v>
      </c>
      <c r="R4755" s="57">
        <f t="shared" ca="1" si="15"/>
        <v>1</v>
      </c>
      <c r="S4755" s="8"/>
      <c r="T4755" s="8"/>
      <c r="U4755" s="8"/>
      <c r="V4755" s="8"/>
      <c r="W4755" s="8"/>
      <c r="X4755" s="8"/>
      <c r="Y4755" s="8"/>
      <c r="Z4755" s="8"/>
    </row>
    <row r="4756" spans="1:26" ht="15.75" customHeight="1">
      <c r="A4756" s="8"/>
      <c r="B4756" s="8"/>
      <c r="C4756" s="8"/>
      <c r="D4756" s="8"/>
      <c r="E4756" s="8"/>
      <c r="F4756" s="8"/>
      <c r="G4756" s="8"/>
      <c r="H4756" s="8"/>
      <c r="I4756" s="8"/>
      <c r="J4756" s="8"/>
      <c r="K4756" s="8"/>
      <c r="L4756" s="8"/>
      <c r="M4756" s="32"/>
      <c r="N4756" s="57" t="str">
        <f t="shared" si="17"/>
        <v/>
      </c>
      <c r="O4756" s="54">
        <f t="shared" ca="1" si="3"/>
        <v>61</v>
      </c>
      <c r="P4756" s="55">
        <f t="shared" ca="1" si="13"/>
        <v>-3.7730258627907353E+34</v>
      </c>
      <c r="Q4756" s="56">
        <f t="shared" ca="1" si="14"/>
        <v>1.8487826727674605E+36</v>
      </c>
      <c r="R4756" s="57">
        <f t="shared" ca="1" si="15"/>
        <v>2</v>
      </c>
      <c r="S4756" s="8"/>
      <c r="T4756" s="8"/>
      <c r="U4756" s="8"/>
      <c r="V4756" s="8"/>
      <c r="W4756" s="8"/>
      <c r="X4756" s="8"/>
      <c r="Y4756" s="8"/>
      <c r="Z4756" s="8"/>
    </row>
    <row r="4757" spans="1:26" ht="15.75" customHeight="1">
      <c r="A4757" s="8"/>
      <c r="B4757" s="8"/>
      <c r="C4757" s="8"/>
      <c r="D4757" s="8"/>
      <c r="E4757" s="8"/>
      <c r="F4757" s="8"/>
      <c r="G4757" s="8"/>
      <c r="H4757" s="8"/>
      <c r="I4757" s="8"/>
      <c r="J4757" s="8"/>
      <c r="K4757" s="8"/>
      <c r="L4757" s="8"/>
      <c r="M4757" s="32"/>
      <c r="N4757" s="57" t="str">
        <f t="shared" si="17"/>
        <v/>
      </c>
      <c r="O4757" s="54">
        <f t="shared" ca="1" si="3"/>
        <v>55</v>
      </c>
      <c r="P4757" s="55">
        <f t="shared" ca="1" si="13"/>
        <v>7.3951306910698416E+34</v>
      </c>
      <c r="Q4757" s="56">
        <f t="shared" ca="1" si="14"/>
        <v>1.922733979678159E+36</v>
      </c>
      <c r="R4757" s="57">
        <f t="shared" ca="1" si="15"/>
        <v>0</v>
      </c>
      <c r="S4757" s="8"/>
      <c r="T4757" s="8"/>
      <c r="U4757" s="8"/>
      <c r="V4757" s="8"/>
      <c r="W4757" s="8"/>
      <c r="X4757" s="8"/>
      <c r="Y4757" s="8"/>
      <c r="Z4757" s="8"/>
    </row>
    <row r="4758" spans="1:26" ht="15.75" customHeight="1">
      <c r="A4758" s="8"/>
      <c r="B4758" s="8"/>
      <c r="C4758" s="8"/>
      <c r="D4758" s="8"/>
      <c r="E4758" s="8"/>
      <c r="F4758" s="8"/>
      <c r="G4758" s="8"/>
      <c r="H4758" s="8"/>
      <c r="I4758" s="8"/>
      <c r="J4758" s="8"/>
      <c r="K4758" s="8"/>
      <c r="L4758" s="8"/>
      <c r="M4758" s="32"/>
      <c r="N4758" s="57" t="str">
        <f t="shared" si="17"/>
        <v/>
      </c>
      <c r="O4758" s="54">
        <f t="shared" ca="1" si="3"/>
        <v>88</v>
      </c>
      <c r="P4758" s="55">
        <f t="shared" ca="1" si="13"/>
        <v>-3.8454679593563181E+34</v>
      </c>
      <c r="Q4758" s="56">
        <f t="shared" ca="1" si="14"/>
        <v>1.8842793000845959E+36</v>
      </c>
      <c r="R4758" s="57">
        <f t="shared" ca="1" si="15"/>
        <v>1</v>
      </c>
      <c r="S4758" s="8"/>
      <c r="T4758" s="8"/>
      <c r="U4758" s="8"/>
      <c r="V4758" s="8"/>
      <c r="W4758" s="8"/>
      <c r="X4758" s="8"/>
      <c r="Y4758" s="8"/>
      <c r="Z4758" s="8"/>
    </row>
    <row r="4759" spans="1:26" ht="15.75" customHeight="1">
      <c r="A4759" s="8"/>
      <c r="B4759" s="8"/>
      <c r="C4759" s="8"/>
      <c r="D4759" s="8"/>
      <c r="E4759" s="8"/>
      <c r="F4759" s="8"/>
      <c r="G4759" s="8"/>
      <c r="H4759" s="8"/>
      <c r="I4759" s="8"/>
      <c r="J4759" s="8"/>
      <c r="K4759" s="8"/>
      <c r="L4759" s="8"/>
      <c r="M4759" s="32"/>
      <c r="N4759" s="57" t="str">
        <f t="shared" si="17"/>
        <v/>
      </c>
      <c r="O4759" s="54">
        <f t="shared" ca="1" si="3"/>
        <v>88</v>
      </c>
      <c r="P4759" s="55">
        <f t="shared" ca="1" si="13"/>
        <v>-3.7685586001691921E+34</v>
      </c>
      <c r="Q4759" s="56">
        <f t="shared" ca="1" si="14"/>
        <v>1.846593714082904E+36</v>
      </c>
      <c r="R4759" s="57">
        <f t="shared" ca="1" si="15"/>
        <v>2</v>
      </c>
      <c r="S4759" s="8"/>
      <c r="T4759" s="8"/>
      <c r="U4759" s="8"/>
      <c r="V4759" s="8"/>
      <c r="W4759" s="8"/>
      <c r="X4759" s="8"/>
      <c r="Y4759" s="8"/>
      <c r="Z4759" s="8"/>
    </row>
    <row r="4760" spans="1:26" ht="15.75" customHeight="1">
      <c r="A4760" s="8"/>
      <c r="B4760" s="8"/>
      <c r="C4760" s="8"/>
      <c r="D4760" s="8"/>
      <c r="E4760" s="8"/>
      <c r="F4760" s="8"/>
      <c r="G4760" s="8"/>
      <c r="H4760" s="8"/>
      <c r="I4760" s="8"/>
      <c r="J4760" s="8"/>
      <c r="K4760" s="8"/>
      <c r="L4760" s="8"/>
      <c r="M4760" s="32"/>
      <c r="N4760" s="57" t="str">
        <f t="shared" si="17"/>
        <v/>
      </c>
      <c r="O4760" s="54">
        <f t="shared" ca="1" si="3"/>
        <v>52</v>
      </c>
      <c r="P4760" s="55">
        <f t="shared" ca="1" si="13"/>
        <v>7.3863748563316162E+34</v>
      </c>
      <c r="Q4760" s="56">
        <f t="shared" ca="1" si="14"/>
        <v>1.9204574626462201E+36</v>
      </c>
      <c r="R4760" s="57">
        <f t="shared" ca="1" si="15"/>
        <v>0</v>
      </c>
      <c r="S4760" s="8"/>
      <c r="T4760" s="8"/>
      <c r="U4760" s="8"/>
      <c r="V4760" s="8"/>
      <c r="W4760" s="8"/>
      <c r="X4760" s="8"/>
      <c r="Y4760" s="8"/>
      <c r="Z4760" s="8"/>
    </row>
    <row r="4761" spans="1:26" ht="15.75" customHeight="1">
      <c r="A4761" s="8"/>
      <c r="B4761" s="8"/>
      <c r="C4761" s="8"/>
      <c r="D4761" s="8"/>
      <c r="E4761" s="8"/>
      <c r="F4761" s="8"/>
      <c r="G4761" s="8"/>
      <c r="H4761" s="8"/>
      <c r="I4761" s="8"/>
      <c r="J4761" s="8"/>
      <c r="K4761" s="8"/>
      <c r="L4761" s="8"/>
      <c r="M4761" s="32"/>
      <c r="N4761" s="57" t="str">
        <f t="shared" si="17"/>
        <v/>
      </c>
      <c r="O4761" s="54">
        <f t="shared" ca="1" si="3"/>
        <v>49</v>
      </c>
      <c r="P4761" s="55">
        <f t="shared" ca="1" si="13"/>
        <v>7.6818298505848811E+34</v>
      </c>
      <c r="Q4761" s="56">
        <f t="shared" ca="1" si="14"/>
        <v>1.997275761152069E+36</v>
      </c>
      <c r="R4761" s="57">
        <f t="shared" ca="1" si="15"/>
        <v>0</v>
      </c>
      <c r="S4761" s="8"/>
      <c r="T4761" s="8"/>
      <c r="U4761" s="8"/>
      <c r="V4761" s="8"/>
      <c r="W4761" s="8"/>
      <c r="X4761" s="8"/>
      <c r="Y4761" s="8"/>
      <c r="Z4761" s="8"/>
    </row>
    <row r="4762" spans="1:26" ht="15.75" customHeight="1">
      <c r="A4762" s="8"/>
      <c r="B4762" s="8"/>
      <c r="C4762" s="8"/>
      <c r="D4762" s="8"/>
      <c r="E4762" s="8"/>
      <c r="F4762" s="8"/>
      <c r="G4762" s="8"/>
      <c r="H4762" s="8"/>
      <c r="I4762" s="8"/>
      <c r="J4762" s="8"/>
      <c r="K4762" s="8"/>
      <c r="L4762" s="8"/>
      <c r="M4762" s="32"/>
      <c r="N4762" s="57" t="str">
        <f t="shared" si="17"/>
        <v/>
      </c>
      <c r="O4762" s="54">
        <f t="shared" ca="1" si="3"/>
        <v>87</v>
      </c>
      <c r="P4762" s="55">
        <f t="shared" ca="1" si="13"/>
        <v>-3.9945515223041381E+34</v>
      </c>
      <c r="Q4762" s="56">
        <f t="shared" ca="1" si="14"/>
        <v>1.9573302459290276E+36</v>
      </c>
      <c r="R4762" s="57">
        <f t="shared" ca="1" si="15"/>
        <v>1</v>
      </c>
      <c r="S4762" s="8"/>
      <c r="T4762" s="8"/>
      <c r="U4762" s="8"/>
      <c r="V4762" s="8"/>
      <c r="W4762" s="8"/>
      <c r="X4762" s="8"/>
      <c r="Y4762" s="8"/>
      <c r="Z4762" s="8"/>
    </row>
    <row r="4763" spans="1:26" ht="15.75" customHeight="1">
      <c r="A4763" s="8"/>
      <c r="B4763" s="8"/>
      <c r="C4763" s="8"/>
      <c r="D4763" s="8"/>
      <c r="E4763" s="8"/>
      <c r="F4763" s="8"/>
      <c r="G4763" s="8"/>
      <c r="H4763" s="8"/>
      <c r="I4763" s="8"/>
      <c r="J4763" s="8"/>
      <c r="K4763" s="8"/>
      <c r="L4763" s="8"/>
      <c r="M4763" s="32"/>
      <c r="N4763" s="57" t="str">
        <f t="shared" si="17"/>
        <v/>
      </c>
      <c r="O4763" s="54">
        <f t="shared" ca="1" si="3"/>
        <v>93</v>
      </c>
      <c r="P4763" s="55">
        <f t="shared" ca="1" si="13"/>
        <v>-3.9146604918580554E+34</v>
      </c>
      <c r="Q4763" s="56">
        <f t="shared" ca="1" si="14"/>
        <v>1.918183641010447E+36</v>
      </c>
      <c r="R4763" s="57">
        <f t="shared" ca="1" si="15"/>
        <v>2</v>
      </c>
      <c r="S4763" s="8"/>
      <c r="T4763" s="8"/>
      <c r="U4763" s="8"/>
      <c r="V4763" s="8"/>
      <c r="W4763" s="8"/>
      <c r="X4763" s="8"/>
      <c r="Y4763" s="8"/>
      <c r="Z4763" s="8"/>
    </row>
    <row r="4764" spans="1:26" ht="15.75" customHeight="1">
      <c r="A4764" s="8"/>
      <c r="B4764" s="8"/>
      <c r="C4764" s="8"/>
      <c r="D4764" s="8"/>
      <c r="E4764" s="8"/>
      <c r="F4764" s="8"/>
      <c r="G4764" s="8"/>
      <c r="H4764" s="8"/>
      <c r="I4764" s="8"/>
      <c r="J4764" s="8"/>
      <c r="K4764" s="8"/>
      <c r="L4764" s="8"/>
      <c r="M4764" s="32"/>
      <c r="N4764" s="57" t="str">
        <f t="shared" si="17"/>
        <v/>
      </c>
      <c r="O4764" s="54">
        <f t="shared" ca="1" si="3"/>
        <v>2</v>
      </c>
      <c r="P4764" s="55">
        <f t="shared" ca="1" si="13"/>
        <v>7.6727345640417886E+34</v>
      </c>
      <c r="Q4764" s="56">
        <f t="shared" ca="1" si="14"/>
        <v>1.9949109866508648E+36</v>
      </c>
      <c r="R4764" s="57">
        <f t="shared" ca="1" si="15"/>
        <v>0</v>
      </c>
      <c r="S4764" s="8"/>
      <c r="T4764" s="8"/>
      <c r="U4764" s="8"/>
      <c r="V4764" s="8"/>
      <c r="W4764" s="8"/>
      <c r="X4764" s="8"/>
      <c r="Y4764" s="8"/>
      <c r="Z4764" s="8"/>
    </row>
    <row r="4765" spans="1:26" ht="15.75" customHeight="1">
      <c r="A4765" s="8"/>
      <c r="B4765" s="8"/>
      <c r="C4765" s="8"/>
      <c r="D4765" s="8"/>
      <c r="E4765" s="8"/>
      <c r="F4765" s="8"/>
      <c r="G4765" s="8"/>
      <c r="H4765" s="8"/>
      <c r="I4765" s="8"/>
      <c r="J4765" s="8"/>
      <c r="K4765" s="8"/>
      <c r="L4765" s="8"/>
      <c r="M4765" s="32"/>
      <c r="N4765" s="57" t="str">
        <f t="shared" si="17"/>
        <v/>
      </c>
      <c r="O4765" s="54">
        <f t="shared" ca="1" si="3"/>
        <v>4</v>
      </c>
      <c r="P4765" s="55">
        <f t="shared" ca="1" si="13"/>
        <v>7.9796439466034592E+34</v>
      </c>
      <c r="Q4765" s="56">
        <f t="shared" ca="1" si="14"/>
        <v>2.0747074261168996E+36</v>
      </c>
      <c r="R4765" s="57">
        <f t="shared" ca="1" si="15"/>
        <v>0</v>
      </c>
      <c r="S4765" s="8"/>
      <c r="T4765" s="8"/>
      <c r="U4765" s="8"/>
      <c r="V4765" s="8"/>
      <c r="W4765" s="8"/>
      <c r="X4765" s="8"/>
      <c r="Y4765" s="8"/>
      <c r="Z4765" s="8"/>
    </row>
    <row r="4766" spans="1:26" ht="15.75" customHeight="1">
      <c r="A4766" s="8"/>
      <c r="B4766" s="8"/>
      <c r="C4766" s="8"/>
      <c r="D4766" s="8"/>
      <c r="E4766" s="8"/>
      <c r="F4766" s="8"/>
      <c r="G4766" s="8"/>
      <c r="H4766" s="8"/>
      <c r="I4766" s="8"/>
      <c r="J4766" s="8"/>
      <c r="K4766" s="8"/>
      <c r="L4766" s="8"/>
      <c r="M4766" s="32"/>
      <c r="N4766" s="57" t="str">
        <f t="shared" si="17"/>
        <v/>
      </c>
      <c r="O4766" s="54">
        <f t="shared" ca="1" si="3"/>
        <v>63</v>
      </c>
      <c r="P4766" s="55">
        <f t="shared" ca="1" si="13"/>
        <v>-4.1494148522337992E+34</v>
      </c>
      <c r="Q4766" s="56">
        <f t="shared" ca="1" si="14"/>
        <v>2.0332132775945617E+36</v>
      </c>
      <c r="R4766" s="57">
        <f t="shared" ca="1" si="15"/>
        <v>1</v>
      </c>
      <c r="S4766" s="8"/>
      <c r="T4766" s="8"/>
      <c r="U4766" s="8"/>
      <c r="V4766" s="8"/>
      <c r="W4766" s="8"/>
      <c r="X4766" s="8"/>
      <c r="Y4766" s="8"/>
      <c r="Z4766" s="8"/>
    </row>
    <row r="4767" spans="1:26" ht="15.75" customHeight="1">
      <c r="A4767" s="8"/>
      <c r="B4767" s="8"/>
      <c r="C4767" s="8"/>
      <c r="D4767" s="8"/>
      <c r="E4767" s="8"/>
      <c r="F4767" s="8"/>
      <c r="G4767" s="8"/>
      <c r="H4767" s="8"/>
      <c r="I4767" s="8"/>
      <c r="J4767" s="8"/>
      <c r="K4767" s="8"/>
      <c r="L4767" s="8"/>
      <c r="M4767" s="32"/>
      <c r="N4767" s="57" t="str">
        <f t="shared" si="17"/>
        <v/>
      </c>
      <c r="O4767" s="54">
        <f t="shared" ca="1" si="3"/>
        <v>72</v>
      </c>
      <c r="P4767" s="55">
        <f t="shared" ca="1" si="13"/>
        <v>-4.0664265551891233E+34</v>
      </c>
      <c r="Q4767" s="56">
        <f t="shared" ca="1" si="14"/>
        <v>1.9925490120426704E+36</v>
      </c>
      <c r="R4767" s="57">
        <f t="shared" ca="1" si="15"/>
        <v>2</v>
      </c>
      <c r="S4767" s="8"/>
      <c r="T4767" s="8"/>
      <c r="U4767" s="8"/>
      <c r="V4767" s="8"/>
      <c r="W4767" s="8"/>
      <c r="X4767" s="8"/>
      <c r="Y4767" s="8"/>
      <c r="Z4767" s="8"/>
    </row>
    <row r="4768" spans="1:26" ht="15.75" customHeight="1">
      <c r="A4768" s="8"/>
      <c r="B4768" s="8"/>
      <c r="C4768" s="8"/>
      <c r="D4768" s="8"/>
      <c r="E4768" s="8"/>
      <c r="F4768" s="8"/>
      <c r="G4768" s="8"/>
      <c r="H4768" s="8"/>
      <c r="I4768" s="8"/>
      <c r="J4768" s="8"/>
      <c r="K4768" s="8"/>
      <c r="L4768" s="8"/>
      <c r="M4768" s="32"/>
      <c r="N4768" s="57" t="str">
        <f t="shared" si="17"/>
        <v/>
      </c>
      <c r="O4768" s="54">
        <f t="shared" ca="1" si="3"/>
        <v>47</v>
      </c>
      <c r="P4768" s="55">
        <f t="shared" ca="1" si="13"/>
        <v>7.9701960481706815E+34</v>
      </c>
      <c r="Q4768" s="56">
        <f t="shared" ca="1" si="14"/>
        <v>2.0722509725243773E+36</v>
      </c>
      <c r="R4768" s="57">
        <f t="shared" ca="1" si="15"/>
        <v>0</v>
      </c>
      <c r="S4768" s="8"/>
      <c r="T4768" s="8"/>
      <c r="U4768" s="8"/>
      <c r="V4768" s="8"/>
      <c r="W4768" s="8"/>
      <c r="X4768" s="8"/>
      <c r="Y4768" s="8"/>
      <c r="Z4768" s="8"/>
    </row>
    <row r="4769" spans="1:26" ht="15.75" customHeight="1">
      <c r="A4769" s="8"/>
      <c r="B4769" s="8"/>
      <c r="C4769" s="8"/>
      <c r="D4769" s="8"/>
      <c r="E4769" s="8"/>
      <c r="F4769" s="8"/>
      <c r="G4769" s="8"/>
      <c r="H4769" s="8"/>
      <c r="I4769" s="8"/>
      <c r="J4769" s="8"/>
      <c r="K4769" s="8"/>
      <c r="L4769" s="8"/>
      <c r="M4769" s="32"/>
      <c r="N4769" s="57" t="str">
        <f t="shared" si="17"/>
        <v/>
      </c>
      <c r="O4769" s="54">
        <f t="shared" ca="1" si="3"/>
        <v>44</v>
      </c>
      <c r="P4769" s="55">
        <f t="shared" ca="1" si="13"/>
        <v>8.2890038900975093E+34</v>
      </c>
      <c r="Q4769" s="56">
        <f t="shared" ca="1" si="14"/>
        <v>2.1551410114253524E+36</v>
      </c>
      <c r="R4769" s="57">
        <f t="shared" ca="1" si="15"/>
        <v>0</v>
      </c>
      <c r="S4769" s="8"/>
      <c r="T4769" s="8"/>
      <c r="U4769" s="8"/>
      <c r="V4769" s="8"/>
      <c r="W4769" s="8"/>
      <c r="X4769" s="8"/>
      <c r="Y4769" s="8"/>
      <c r="Z4769" s="8"/>
    </row>
    <row r="4770" spans="1:26" ht="15.75" customHeight="1">
      <c r="A4770" s="8"/>
      <c r="B4770" s="8"/>
      <c r="C4770" s="8"/>
      <c r="D4770" s="8"/>
      <c r="E4770" s="8"/>
      <c r="F4770" s="8"/>
      <c r="G4770" s="8"/>
      <c r="H4770" s="8"/>
      <c r="I4770" s="8"/>
      <c r="J4770" s="8"/>
      <c r="K4770" s="8"/>
      <c r="L4770" s="8"/>
      <c r="M4770" s="32"/>
      <c r="N4770" s="57" t="str">
        <f t="shared" si="17"/>
        <v/>
      </c>
      <c r="O4770" s="54">
        <f t="shared" ca="1" si="3"/>
        <v>7</v>
      </c>
      <c r="P4770" s="55">
        <f t="shared" ca="1" si="13"/>
        <v>8.62056404570141E+34</v>
      </c>
      <c r="Q4770" s="56">
        <f t="shared" ca="1" si="14"/>
        <v>2.2413466518823666E+36</v>
      </c>
      <c r="R4770" s="57">
        <f t="shared" ca="1" si="15"/>
        <v>0</v>
      </c>
      <c r="S4770" s="8"/>
      <c r="T4770" s="8"/>
      <c r="U4770" s="8"/>
      <c r="V4770" s="8"/>
      <c r="W4770" s="8"/>
      <c r="X4770" s="8"/>
      <c r="Y4770" s="8"/>
      <c r="Z4770" s="8"/>
    </row>
    <row r="4771" spans="1:26" ht="15.75" customHeight="1">
      <c r="A4771" s="8"/>
      <c r="B4771" s="8"/>
      <c r="C4771" s="8"/>
      <c r="D4771" s="8"/>
      <c r="E4771" s="8"/>
      <c r="F4771" s="8"/>
      <c r="G4771" s="8"/>
      <c r="H4771" s="8"/>
      <c r="I4771" s="8"/>
      <c r="J4771" s="8"/>
      <c r="K4771" s="8"/>
      <c r="L4771" s="8"/>
      <c r="M4771" s="32"/>
      <c r="N4771" s="57" t="str">
        <f t="shared" si="17"/>
        <v/>
      </c>
      <c r="O4771" s="54">
        <f t="shared" ca="1" si="3"/>
        <v>78</v>
      </c>
      <c r="P4771" s="55">
        <f t="shared" ca="1" si="13"/>
        <v>-4.4826933037647332E+34</v>
      </c>
      <c r="Q4771" s="56">
        <f t="shared" ca="1" si="14"/>
        <v>2.1965197188447193E+36</v>
      </c>
      <c r="R4771" s="57">
        <f t="shared" ca="1" si="15"/>
        <v>1</v>
      </c>
      <c r="S4771" s="8"/>
      <c r="T4771" s="8"/>
      <c r="U4771" s="8"/>
      <c r="V4771" s="8"/>
      <c r="W4771" s="8"/>
      <c r="X4771" s="8"/>
      <c r="Y4771" s="8"/>
      <c r="Z4771" s="8"/>
    </row>
    <row r="4772" spans="1:26" ht="15.75" customHeight="1">
      <c r="A4772" s="8"/>
      <c r="B4772" s="8"/>
      <c r="C4772" s="8"/>
      <c r="D4772" s="8"/>
      <c r="E4772" s="8"/>
      <c r="F4772" s="8"/>
      <c r="G4772" s="8"/>
      <c r="H4772" s="8"/>
      <c r="I4772" s="8"/>
      <c r="J4772" s="8"/>
      <c r="K4772" s="8"/>
      <c r="L4772" s="8"/>
      <c r="M4772" s="32"/>
      <c r="N4772" s="57" t="str">
        <f t="shared" si="17"/>
        <v/>
      </c>
      <c r="O4772" s="54">
        <f t="shared" ca="1" si="3"/>
        <v>4</v>
      </c>
      <c r="P4772" s="55">
        <f t="shared" ca="1" si="13"/>
        <v>8.786078875378877E+34</v>
      </c>
      <c r="Q4772" s="56">
        <f t="shared" ca="1" si="14"/>
        <v>2.2843805075985082E+36</v>
      </c>
      <c r="R4772" s="57">
        <f t="shared" ca="1" si="15"/>
        <v>0</v>
      </c>
      <c r="S4772" s="8"/>
      <c r="T4772" s="8"/>
      <c r="U4772" s="8"/>
      <c r="V4772" s="8"/>
      <c r="W4772" s="8"/>
      <c r="X4772" s="8"/>
      <c r="Y4772" s="8"/>
      <c r="Z4772" s="8"/>
    </row>
    <row r="4773" spans="1:26" ht="15.75" customHeight="1">
      <c r="A4773" s="8"/>
      <c r="B4773" s="8"/>
      <c r="C4773" s="8"/>
      <c r="D4773" s="8"/>
      <c r="E4773" s="8"/>
      <c r="F4773" s="8"/>
      <c r="G4773" s="8"/>
      <c r="H4773" s="8"/>
      <c r="I4773" s="8"/>
      <c r="J4773" s="8"/>
      <c r="K4773" s="8"/>
      <c r="L4773" s="8"/>
      <c r="M4773" s="32"/>
      <c r="N4773" s="57" t="str">
        <f t="shared" si="17"/>
        <v/>
      </c>
      <c r="O4773" s="54">
        <f t="shared" ca="1" si="3"/>
        <v>48</v>
      </c>
      <c r="P4773" s="55">
        <f t="shared" ca="1" si="13"/>
        <v>9.1375220303940329E+34</v>
      </c>
      <c r="Q4773" s="56">
        <f t="shared" ca="1" si="14"/>
        <v>2.3757557279024484E+36</v>
      </c>
      <c r="R4773" s="57">
        <f t="shared" ca="1" si="15"/>
        <v>0</v>
      </c>
      <c r="S4773" s="8"/>
      <c r="T4773" s="8"/>
      <c r="U4773" s="8"/>
      <c r="V4773" s="8"/>
      <c r="W4773" s="8"/>
      <c r="X4773" s="8"/>
      <c r="Y4773" s="8"/>
      <c r="Z4773" s="8"/>
    </row>
    <row r="4774" spans="1:26" ht="15.75" customHeight="1">
      <c r="A4774" s="8"/>
      <c r="B4774" s="8"/>
      <c r="C4774" s="8"/>
      <c r="D4774" s="8"/>
      <c r="E4774" s="8"/>
      <c r="F4774" s="8"/>
      <c r="G4774" s="8"/>
      <c r="H4774" s="8"/>
      <c r="I4774" s="8"/>
      <c r="J4774" s="8"/>
      <c r="K4774" s="8"/>
      <c r="L4774" s="8"/>
      <c r="M4774" s="32"/>
      <c r="N4774" s="57" t="str">
        <f t="shared" si="17"/>
        <v/>
      </c>
      <c r="O4774" s="54">
        <f t="shared" ca="1" si="3"/>
        <v>81</v>
      </c>
      <c r="P4774" s="55">
        <f t="shared" ca="1" si="13"/>
        <v>-4.7515114558048968E+34</v>
      </c>
      <c r="Q4774" s="56">
        <f t="shared" ca="1" si="14"/>
        <v>2.3282406133443994E+36</v>
      </c>
      <c r="R4774" s="57">
        <f t="shared" ca="1" si="15"/>
        <v>1</v>
      </c>
      <c r="S4774" s="8"/>
      <c r="T4774" s="8"/>
      <c r="U4774" s="8"/>
      <c r="V4774" s="8"/>
      <c r="W4774" s="8"/>
      <c r="X4774" s="8"/>
      <c r="Y4774" s="8"/>
      <c r="Z4774" s="8"/>
    </row>
    <row r="4775" spans="1:26" ht="15.75" customHeight="1">
      <c r="A4775" s="8"/>
      <c r="B4775" s="8"/>
      <c r="C4775" s="8"/>
      <c r="D4775" s="8"/>
      <c r="E4775" s="8"/>
      <c r="F4775" s="8"/>
      <c r="G4775" s="8"/>
      <c r="H4775" s="8"/>
      <c r="I4775" s="8"/>
      <c r="J4775" s="8"/>
      <c r="K4775" s="8"/>
      <c r="L4775" s="8"/>
      <c r="M4775" s="32"/>
      <c r="N4775" s="57" t="str">
        <f t="shared" si="17"/>
        <v/>
      </c>
      <c r="O4775" s="54">
        <f t="shared" ca="1" si="3"/>
        <v>55</v>
      </c>
      <c r="P4775" s="55">
        <f t="shared" ca="1" si="13"/>
        <v>9.312962453377597E+34</v>
      </c>
      <c r="Q4775" s="56">
        <f t="shared" ca="1" si="14"/>
        <v>2.4213702378781754E+36</v>
      </c>
      <c r="R4775" s="57">
        <f t="shared" ca="1" si="15"/>
        <v>0</v>
      </c>
      <c r="S4775" s="8"/>
      <c r="T4775" s="8"/>
      <c r="U4775" s="8"/>
      <c r="V4775" s="8"/>
      <c r="W4775" s="8"/>
      <c r="X4775" s="8"/>
      <c r="Y4775" s="8"/>
      <c r="Z4775" s="8"/>
    </row>
    <row r="4776" spans="1:26" ht="15.75" customHeight="1">
      <c r="A4776" s="8"/>
      <c r="B4776" s="8"/>
      <c r="C4776" s="8"/>
      <c r="D4776" s="8"/>
      <c r="E4776" s="8"/>
      <c r="F4776" s="8"/>
      <c r="G4776" s="8"/>
      <c r="H4776" s="8"/>
      <c r="I4776" s="8"/>
      <c r="J4776" s="8"/>
      <c r="K4776" s="8"/>
      <c r="L4776" s="8"/>
      <c r="M4776" s="32"/>
      <c r="N4776" s="57" t="str">
        <f t="shared" si="17"/>
        <v/>
      </c>
      <c r="O4776" s="54">
        <f t="shared" ca="1" si="3"/>
        <v>30</v>
      </c>
      <c r="P4776" s="55">
        <f t="shared" ca="1" si="13"/>
        <v>9.6854809515127019E+34</v>
      </c>
      <c r="Q4776" s="56">
        <f t="shared" ca="1" si="14"/>
        <v>2.5182250473933026E+36</v>
      </c>
      <c r="R4776" s="57">
        <f t="shared" ca="1" si="15"/>
        <v>0</v>
      </c>
      <c r="S4776" s="8"/>
      <c r="T4776" s="8"/>
      <c r="U4776" s="8"/>
      <c r="V4776" s="8"/>
      <c r="W4776" s="8"/>
      <c r="X4776" s="8"/>
      <c r="Y4776" s="8"/>
      <c r="Z4776" s="8"/>
    </row>
    <row r="4777" spans="1:26" ht="15.75" customHeight="1">
      <c r="A4777" s="8"/>
      <c r="B4777" s="8"/>
      <c r="C4777" s="8"/>
      <c r="D4777" s="8"/>
      <c r="E4777" s="8"/>
      <c r="F4777" s="8"/>
      <c r="G4777" s="8"/>
      <c r="H4777" s="8"/>
      <c r="I4777" s="8"/>
      <c r="J4777" s="8"/>
      <c r="K4777" s="8"/>
      <c r="L4777" s="8"/>
      <c r="M4777" s="32"/>
      <c r="N4777" s="57" t="str">
        <f t="shared" si="17"/>
        <v/>
      </c>
      <c r="O4777" s="54">
        <f t="shared" ca="1" si="3"/>
        <v>97</v>
      </c>
      <c r="P4777" s="55">
        <f t="shared" ca="1" si="13"/>
        <v>-5.0364500947866051E+34</v>
      </c>
      <c r="Q4777" s="56">
        <f t="shared" ca="1" si="14"/>
        <v>2.4678605464454365E+36</v>
      </c>
      <c r="R4777" s="57">
        <f t="shared" ca="1" si="15"/>
        <v>1</v>
      </c>
      <c r="S4777" s="8"/>
      <c r="T4777" s="8"/>
      <c r="U4777" s="8"/>
      <c r="V4777" s="8"/>
      <c r="W4777" s="8"/>
      <c r="X4777" s="8"/>
      <c r="Y4777" s="8"/>
      <c r="Z4777" s="8"/>
    </row>
    <row r="4778" spans="1:26" ht="15.75" customHeight="1">
      <c r="A4778" s="8"/>
      <c r="B4778" s="8"/>
      <c r="C4778" s="8"/>
      <c r="D4778" s="8"/>
      <c r="E4778" s="8"/>
      <c r="F4778" s="8"/>
      <c r="G4778" s="8"/>
      <c r="H4778" s="8"/>
      <c r="I4778" s="8"/>
      <c r="J4778" s="8"/>
      <c r="K4778" s="8"/>
      <c r="L4778" s="8"/>
      <c r="M4778" s="32"/>
      <c r="N4778" s="57" t="str">
        <f t="shared" si="17"/>
        <v/>
      </c>
      <c r="O4778" s="54">
        <f t="shared" ca="1" si="3"/>
        <v>58</v>
      </c>
      <c r="P4778" s="55">
        <f t="shared" ca="1" si="13"/>
        <v>9.8714421857817465E+34</v>
      </c>
      <c r="Q4778" s="56">
        <f t="shared" ca="1" si="14"/>
        <v>2.566574968303254E+36</v>
      </c>
      <c r="R4778" s="57">
        <f t="shared" ca="1" si="15"/>
        <v>0</v>
      </c>
      <c r="S4778" s="8"/>
      <c r="T4778" s="8"/>
      <c r="U4778" s="8"/>
      <c r="V4778" s="8"/>
      <c r="W4778" s="8"/>
      <c r="X4778" s="8"/>
      <c r="Y4778" s="8"/>
      <c r="Z4778" s="8"/>
    </row>
    <row r="4779" spans="1:26" ht="15.75" customHeight="1">
      <c r="A4779" s="8"/>
      <c r="B4779" s="8"/>
      <c r="C4779" s="8"/>
      <c r="D4779" s="8"/>
      <c r="E4779" s="8"/>
      <c r="F4779" s="8"/>
      <c r="G4779" s="8"/>
      <c r="H4779" s="8"/>
      <c r="I4779" s="8"/>
      <c r="J4779" s="8"/>
      <c r="K4779" s="8"/>
      <c r="L4779" s="8"/>
      <c r="M4779" s="32"/>
      <c r="N4779" s="57" t="str">
        <f t="shared" si="17"/>
        <v/>
      </c>
      <c r="O4779" s="54">
        <f t="shared" ca="1" si="3"/>
        <v>64</v>
      </c>
      <c r="P4779" s="55">
        <f t="shared" ca="1" si="13"/>
        <v>-5.1331499366065086E+34</v>
      </c>
      <c r="Q4779" s="56">
        <f t="shared" ca="1" si="14"/>
        <v>2.5152434689371891E+36</v>
      </c>
      <c r="R4779" s="57">
        <f t="shared" ca="1" si="15"/>
        <v>1</v>
      </c>
      <c r="S4779" s="8"/>
      <c r="T4779" s="8"/>
      <c r="U4779" s="8"/>
      <c r="V4779" s="8"/>
      <c r="W4779" s="8"/>
      <c r="X4779" s="8"/>
      <c r="Y4779" s="8"/>
      <c r="Z4779" s="8"/>
    </row>
    <row r="4780" spans="1:26" ht="15.75" customHeight="1">
      <c r="A4780" s="8"/>
      <c r="B4780" s="8"/>
      <c r="C4780" s="8"/>
      <c r="D4780" s="8"/>
      <c r="E4780" s="8"/>
      <c r="F4780" s="8"/>
      <c r="G4780" s="8"/>
      <c r="H4780" s="8"/>
      <c r="I4780" s="8"/>
      <c r="J4780" s="8"/>
      <c r="K4780" s="8"/>
      <c r="L4780" s="8"/>
      <c r="M4780" s="32"/>
      <c r="N4780" s="57" t="str">
        <f t="shared" si="17"/>
        <v/>
      </c>
      <c r="O4780" s="54">
        <f t="shared" ca="1" si="3"/>
        <v>80</v>
      </c>
      <c r="P4780" s="55">
        <f t="shared" ca="1" si="13"/>
        <v>-5.0304869378743785E+34</v>
      </c>
      <c r="Q4780" s="56">
        <f t="shared" ca="1" si="14"/>
        <v>2.4649385995584452E+36</v>
      </c>
      <c r="R4780" s="57">
        <f t="shared" ca="1" si="15"/>
        <v>2</v>
      </c>
      <c r="S4780" s="8"/>
      <c r="T4780" s="8"/>
      <c r="U4780" s="8"/>
      <c r="V4780" s="8"/>
      <c r="W4780" s="8"/>
      <c r="X4780" s="8"/>
      <c r="Y4780" s="8"/>
      <c r="Z4780" s="8"/>
    </row>
    <row r="4781" spans="1:26" ht="15.75" customHeight="1">
      <c r="A4781" s="8"/>
      <c r="B4781" s="8"/>
      <c r="C4781" s="8"/>
      <c r="D4781" s="8"/>
      <c r="E4781" s="8"/>
      <c r="F4781" s="8"/>
      <c r="G4781" s="8"/>
      <c r="H4781" s="8"/>
      <c r="I4781" s="8"/>
      <c r="J4781" s="8"/>
      <c r="K4781" s="8"/>
      <c r="L4781" s="8"/>
      <c r="M4781" s="32"/>
      <c r="N4781" s="57" t="str">
        <f t="shared" si="17"/>
        <v/>
      </c>
      <c r="O4781" s="54">
        <f t="shared" ca="1" si="3"/>
        <v>71</v>
      </c>
      <c r="P4781" s="55">
        <f t="shared" ca="1" si="13"/>
        <v>-4.9298771991168911E+34</v>
      </c>
      <c r="Q4781" s="56">
        <f t="shared" ca="1" si="14"/>
        <v>2.4156398275672764E+36</v>
      </c>
      <c r="R4781" s="57">
        <f t="shared" ca="1" si="15"/>
        <v>3</v>
      </c>
      <c r="S4781" s="8"/>
      <c r="T4781" s="8"/>
      <c r="U4781" s="8"/>
      <c r="V4781" s="8"/>
      <c r="W4781" s="8"/>
      <c r="X4781" s="8"/>
      <c r="Y4781" s="8"/>
      <c r="Z4781" s="8"/>
    </row>
    <row r="4782" spans="1:26" ht="15.75" customHeight="1">
      <c r="A4782" s="8"/>
      <c r="B4782" s="8"/>
      <c r="C4782" s="8"/>
      <c r="D4782" s="8"/>
      <c r="E4782" s="8"/>
      <c r="F4782" s="8"/>
      <c r="G4782" s="8"/>
      <c r="H4782" s="8"/>
      <c r="I4782" s="8"/>
      <c r="J4782" s="8"/>
      <c r="K4782" s="8"/>
      <c r="L4782" s="8"/>
      <c r="M4782" s="32"/>
      <c r="N4782" s="57" t="str">
        <f t="shared" si="17"/>
        <v/>
      </c>
      <c r="O4782" s="54">
        <f t="shared" ca="1" si="3"/>
        <v>14</v>
      </c>
      <c r="P4782" s="55">
        <f t="shared" ca="1" si="13"/>
        <v>9.662559310269106E+34</v>
      </c>
      <c r="Q4782" s="56">
        <f t="shared" ca="1" si="14"/>
        <v>2.5122654206699675E+36</v>
      </c>
      <c r="R4782" s="57">
        <f t="shared" ca="1" si="15"/>
        <v>0</v>
      </c>
      <c r="S4782" s="8"/>
      <c r="T4782" s="8"/>
      <c r="U4782" s="8"/>
      <c r="V4782" s="8"/>
      <c r="W4782" s="8"/>
      <c r="X4782" s="8"/>
      <c r="Y4782" s="8"/>
      <c r="Z4782" s="8"/>
    </row>
    <row r="4783" spans="1:26" ht="15.75" customHeight="1">
      <c r="A4783" s="8"/>
      <c r="B4783" s="8"/>
      <c r="C4783" s="8"/>
      <c r="D4783" s="8"/>
      <c r="E4783" s="8"/>
      <c r="F4783" s="8"/>
      <c r="G4783" s="8"/>
      <c r="H4783" s="8"/>
      <c r="I4783" s="8"/>
      <c r="J4783" s="8"/>
      <c r="K4783" s="8"/>
      <c r="L4783" s="8"/>
      <c r="M4783" s="32"/>
      <c r="N4783" s="57" t="str">
        <f t="shared" si="17"/>
        <v/>
      </c>
      <c r="O4783" s="54">
        <f t="shared" ca="1" si="3"/>
        <v>48</v>
      </c>
      <c r="P4783" s="55">
        <f t="shared" ca="1" si="13"/>
        <v>1.004906168267987E+35</v>
      </c>
      <c r="Q4783" s="56">
        <f t="shared" ca="1" si="14"/>
        <v>2.6127560374967663E+36</v>
      </c>
      <c r="R4783" s="57">
        <f t="shared" ca="1" si="15"/>
        <v>0</v>
      </c>
      <c r="S4783" s="8"/>
      <c r="T4783" s="8"/>
      <c r="U4783" s="8"/>
      <c r="V4783" s="8"/>
      <c r="W4783" s="8"/>
      <c r="X4783" s="8"/>
      <c r="Y4783" s="8"/>
      <c r="Z4783" s="8"/>
    </row>
    <row r="4784" spans="1:26" ht="15.75" customHeight="1">
      <c r="A4784" s="8"/>
      <c r="B4784" s="8"/>
      <c r="C4784" s="8"/>
      <c r="D4784" s="8"/>
      <c r="E4784" s="8"/>
      <c r="F4784" s="8"/>
      <c r="G4784" s="8"/>
      <c r="H4784" s="8"/>
      <c r="I4784" s="8"/>
      <c r="J4784" s="8"/>
      <c r="K4784" s="8"/>
      <c r="L4784" s="8"/>
      <c r="M4784" s="32"/>
      <c r="N4784" s="57" t="str">
        <f t="shared" si="17"/>
        <v/>
      </c>
      <c r="O4784" s="54">
        <f t="shared" ca="1" si="3"/>
        <v>5</v>
      </c>
      <c r="P4784" s="55">
        <f t="shared" ca="1" si="13"/>
        <v>1.0451024149987065E+35</v>
      </c>
      <c r="Q4784" s="56">
        <f t="shared" ca="1" si="14"/>
        <v>2.7172662789966371E+36</v>
      </c>
      <c r="R4784" s="57">
        <f t="shared" ca="1" si="15"/>
        <v>0</v>
      </c>
      <c r="S4784" s="8"/>
      <c r="T4784" s="8"/>
      <c r="U4784" s="8"/>
      <c r="V4784" s="8"/>
      <c r="W4784" s="8"/>
      <c r="X4784" s="8"/>
      <c r="Y4784" s="8"/>
      <c r="Z4784" s="8"/>
    </row>
    <row r="4785" spans="1:26" ht="15.75" customHeight="1">
      <c r="A4785" s="8"/>
      <c r="B4785" s="8"/>
      <c r="C4785" s="8"/>
      <c r="D4785" s="8"/>
      <c r="E4785" s="8"/>
      <c r="F4785" s="8"/>
      <c r="G4785" s="8"/>
      <c r="H4785" s="8"/>
      <c r="I4785" s="8"/>
      <c r="J4785" s="8"/>
      <c r="K4785" s="8"/>
      <c r="L4785" s="8"/>
      <c r="M4785" s="32"/>
      <c r="N4785" s="57" t="str">
        <f t="shared" si="17"/>
        <v/>
      </c>
      <c r="O4785" s="54">
        <f t="shared" ca="1" si="3"/>
        <v>13</v>
      </c>
      <c r="P4785" s="55">
        <f t="shared" ca="1" si="13"/>
        <v>1.0869065115986549E+35</v>
      </c>
      <c r="Q4785" s="56">
        <f t="shared" ca="1" si="14"/>
        <v>2.8259569301565027E+36</v>
      </c>
      <c r="R4785" s="57">
        <f t="shared" ca="1" si="15"/>
        <v>0</v>
      </c>
      <c r="S4785" s="8"/>
      <c r="T4785" s="8"/>
      <c r="U4785" s="8"/>
      <c r="V4785" s="8"/>
      <c r="W4785" s="8"/>
      <c r="X4785" s="8"/>
      <c r="Y4785" s="8"/>
      <c r="Z4785" s="8"/>
    </row>
    <row r="4786" spans="1:26" ht="15.75" customHeight="1">
      <c r="A4786" s="8"/>
      <c r="B4786" s="8"/>
      <c r="C4786" s="8"/>
      <c r="D4786" s="8"/>
      <c r="E4786" s="8"/>
      <c r="F4786" s="8"/>
      <c r="G4786" s="8"/>
      <c r="H4786" s="8"/>
      <c r="I4786" s="8"/>
      <c r="J4786" s="8"/>
      <c r="K4786" s="8"/>
      <c r="L4786" s="8"/>
      <c r="M4786" s="32"/>
      <c r="N4786" s="57" t="str">
        <f t="shared" si="17"/>
        <v/>
      </c>
      <c r="O4786" s="54">
        <f t="shared" ca="1" si="3"/>
        <v>29</v>
      </c>
      <c r="P4786" s="55">
        <f t="shared" ca="1" si="13"/>
        <v>1.1303827720626012E+35</v>
      </c>
      <c r="Q4786" s="56">
        <f t="shared" ca="1" si="14"/>
        <v>2.9389952073627627E+36</v>
      </c>
      <c r="R4786" s="57">
        <f t="shared" ca="1" si="15"/>
        <v>0</v>
      </c>
      <c r="S4786" s="8"/>
      <c r="T4786" s="8"/>
      <c r="U4786" s="8"/>
      <c r="V4786" s="8"/>
      <c r="W4786" s="8"/>
      <c r="X4786" s="8"/>
      <c r="Y4786" s="8"/>
      <c r="Z4786" s="8"/>
    </row>
    <row r="4787" spans="1:26" ht="15.75" customHeight="1">
      <c r="A4787" s="8"/>
      <c r="B4787" s="8"/>
      <c r="C4787" s="8"/>
      <c r="D4787" s="8"/>
      <c r="E4787" s="8"/>
      <c r="F4787" s="8"/>
      <c r="G4787" s="8"/>
      <c r="H4787" s="8"/>
      <c r="I4787" s="8"/>
      <c r="J4787" s="8"/>
      <c r="K4787" s="8"/>
      <c r="L4787" s="8"/>
      <c r="M4787" s="32"/>
      <c r="N4787" s="57" t="str">
        <f t="shared" si="17"/>
        <v/>
      </c>
      <c r="O4787" s="54">
        <f t="shared" ca="1" si="3"/>
        <v>17</v>
      </c>
      <c r="P4787" s="55">
        <f t="shared" ca="1" si="13"/>
        <v>1.1755980829451051E+35</v>
      </c>
      <c r="Q4787" s="56">
        <f t="shared" ca="1" si="14"/>
        <v>3.0565550156572735E+36</v>
      </c>
      <c r="R4787" s="57">
        <f t="shared" ca="1" si="15"/>
        <v>0</v>
      </c>
      <c r="S4787" s="8"/>
      <c r="T4787" s="8"/>
      <c r="U4787" s="8"/>
      <c r="V4787" s="8"/>
      <c r="W4787" s="8"/>
      <c r="X4787" s="8"/>
      <c r="Y4787" s="8"/>
      <c r="Z4787" s="8"/>
    </row>
    <row r="4788" spans="1:26" ht="15.75" customHeight="1">
      <c r="A4788" s="8"/>
      <c r="B4788" s="8"/>
      <c r="C4788" s="8"/>
      <c r="D4788" s="8"/>
      <c r="E4788" s="8"/>
      <c r="F4788" s="8"/>
      <c r="G4788" s="8"/>
      <c r="H4788" s="8"/>
      <c r="I4788" s="8"/>
      <c r="J4788" s="8"/>
      <c r="K4788" s="8"/>
      <c r="L4788" s="8"/>
      <c r="M4788" s="32"/>
      <c r="N4788" s="57" t="str">
        <f t="shared" si="17"/>
        <v/>
      </c>
      <c r="O4788" s="54">
        <f t="shared" ca="1" si="3"/>
        <v>49</v>
      </c>
      <c r="P4788" s="55">
        <f t="shared" ca="1" si="13"/>
        <v>1.2226220062629094E+35</v>
      </c>
      <c r="Q4788" s="56">
        <f t="shared" ca="1" si="14"/>
        <v>3.1788172162835647E+36</v>
      </c>
      <c r="R4788" s="57">
        <f t="shared" ca="1" si="15"/>
        <v>0</v>
      </c>
      <c r="S4788" s="8"/>
      <c r="T4788" s="8"/>
      <c r="U4788" s="8"/>
      <c r="V4788" s="8"/>
      <c r="W4788" s="8"/>
      <c r="X4788" s="8"/>
      <c r="Y4788" s="8"/>
      <c r="Z4788" s="8"/>
    </row>
    <row r="4789" spans="1:26" ht="15.75" customHeight="1">
      <c r="A4789" s="8"/>
      <c r="B4789" s="8"/>
      <c r="C4789" s="8"/>
      <c r="D4789" s="8"/>
      <c r="E4789" s="8"/>
      <c r="F4789" s="8"/>
      <c r="G4789" s="8"/>
      <c r="H4789" s="8"/>
      <c r="I4789" s="8"/>
      <c r="J4789" s="8"/>
      <c r="K4789" s="8"/>
      <c r="L4789" s="8"/>
      <c r="M4789" s="32"/>
      <c r="N4789" s="57" t="str">
        <f t="shared" si="17"/>
        <v/>
      </c>
      <c r="O4789" s="54">
        <f t="shared" ca="1" si="3"/>
        <v>56</v>
      </c>
      <c r="P4789" s="55">
        <f t="shared" ca="1" si="13"/>
        <v>1.2715268865134259E+35</v>
      </c>
      <c r="Q4789" s="56">
        <f t="shared" ca="1" si="14"/>
        <v>3.3059699049349071E+36</v>
      </c>
      <c r="R4789" s="57">
        <f t="shared" ca="1" si="15"/>
        <v>0</v>
      </c>
      <c r="S4789" s="8"/>
      <c r="T4789" s="8"/>
      <c r="U4789" s="8"/>
      <c r="V4789" s="8"/>
      <c r="W4789" s="8"/>
      <c r="X4789" s="8"/>
      <c r="Y4789" s="8"/>
      <c r="Z4789" s="8"/>
    </row>
    <row r="4790" spans="1:26" ht="15.75" customHeight="1">
      <c r="A4790" s="8"/>
      <c r="B4790" s="8"/>
      <c r="C4790" s="8"/>
      <c r="D4790" s="8"/>
      <c r="E4790" s="8"/>
      <c r="F4790" s="8"/>
      <c r="G4790" s="8"/>
      <c r="H4790" s="8"/>
      <c r="I4790" s="8"/>
      <c r="J4790" s="8"/>
      <c r="K4790" s="8"/>
      <c r="L4790" s="8"/>
      <c r="M4790" s="32"/>
      <c r="N4790" s="57" t="str">
        <f t="shared" si="17"/>
        <v/>
      </c>
      <c r="O4790" s="54">
        <f t="shared" ca="1" si="3"/>
        <v>84</v>
      </c>
      <c r="P4790" s="55">
        <f t="shared" ca="1" si="13"/>
        <v>-6.6119398098698145E+34</v>
      </c>
      <c r="Q4790" s="56">
        <f t="shared" ca="1" si="14"/>
        <v>3.2398505068362092E+36</v>
      </c>
      <c r="R4790" s="57">
        <f t="shared" ca="1" si="15"/>
        <v>1</v>
      </c>
      <c r="S4790" s="8"/>
      <c r="T4790" s="8"/>
      <c r="U4790" s="8"/>
      <c r="V4790" s="8"/>
      <c r="W4790" s="8"/>
      <c r="X4790" s="8"/>
      <c r="Y4790" s="8"/>
      <c r="Z4790" s="8"/>
    </row>
    <row r="4791" spans="1:26" ht="15.75" customHeight="1">
      <c r="A4791" s="8"/>
      <c r="B4791" s="8"/>
      <c r="C4791" s="8"/>
      <c r="D4791" s="8"/>
      <c r="E4791" s="8"/>
      <c r="F4791" s="8"/>
      <c r="G4791" s="8"/>
      <c r="H4791" s="8"/>
      <c r="I4791" s="8"/>
      <c r="J4791" s="8"/>
      <c r="K4791" s="8"/>
      <c r="L4791" s="8"/>
      <c r="M4791" s="32"/>
      <c r="N4791" s="57" t="str">
        <f t="shared" si="17"/>
        <v/>
      </c>
      <c r="O4791" s="54">
        <f t="shared" ca="1" si="3"/>
        <v>71</v>
      </c>
      <c r="P4791" s="55">
        <f t="shared" ca="1" si="13"/>
        <v>-6.4797010136724181E+34</v>
      </c>
      <c r="Q4791" s="56">
        <f t="shared" ca="1" si="14"/>
        <v>3.1750534966994847E+36</v>
      </c>
      <c r="R4791" s="57">
        <f t="shared" ca="1" si="15"/>
        <v>2</v>
      </c>
      <c r="S4791" s="8"/>
      <c r="T4791" s="8"/>
      <c r="U4791" s="8"/>
      <c r="V4791" s="8"/>
      <c r="W4791" s="8"/>
      <c r="X4791" s="8"/>
      <c r="Y4791" s="8"/>
      <c r="Z4791" s="8"/>
    </row>
    <row r="4792" spans="1:26" ht="15.75" customHeight="1">
      <c r="A4792" s="8"/>
      <c r="B4792" s="8"/>
      <c r="C4792" s="8"/>
      <c r="D4792" s="8"/>
      <c r="E4792" s="8"/>
      <c r="F4792" s="8"/>
      <c r="G4792" s="8"/>
      <c r="H4792" s="8"/>
      <c r="I4792" s="8"/>
      <c r="J4792" s="8"/>
      <c r="K4792" s="8"/>
      <c r="L4792" s="8"/>
      <c r="M4792" s="32"/>
      <c r="N4792" s="57" t="str">
        <f t="shared" si="17"/>
        <v/>
      </c>
      <c r="O4792" s="54">
        <f t="shared" ca="1" si="3"/>
        <v>39</v>
      </c>
      <c r="P4792" s="55">
        <f t="shared" ca="1" si="13"/>
        <v>1.270021398679794E+35</v>
      </c>
      <c r="Q4792" s="56">
        <f t="shared" ca="1" si="14"/>
        <v>3.3020556365674642E+36</v>
      </c>
      <c r="R4792" s="57">
        <f t="shared" ca="1" si="15"/>
        <v>0</v>
      </c>
      <c r="S4792" s="8"/>
      <c r="T4792" s="8"/>
      <c r="U4792" s="8"/>
      <c r="V4792" s="8"/>
      <c r="W4792" s="8"/>
      <c r="X4792" s="8"/>
      <c r="Y4792" s="8"/>
      <c r="Z4792" s="8"/>
    </row>
    <row r="4793" spans="1:26" ht="15.75" customHeight="1">
      <c r="A4793" s="8"/>
      <c r="B4793" s="8"/>
      <c r="C4793" s="8"/>
      <c r="D4793" s="8"/>
      <c r="E4793" s="8"/>
      <c r="F4793" s="8"/>
      <c r="G4793" s="8"/>
      <c r="H4793" s="8"/>
      <c r="I4793" s="8"/>
      <c r="J4793" s="8"/>
      <c r="K4793" s="8"/>
      <c r="L4793" s="8"/>
      <c r="M4793" s="32"/>
      <c r="N4793" s="57" t="str">
        <f t="shared" si="17"/>
        <v/>
      </c>
      <c r="O4793" s="54">
        <f t="shared" ca="1" si="3"/>
        <v>56</v>
      </c>
      <c r="P4793" s="55">
        <f t="shared" ca="1" si="13"/>
        <v>1.3208222546269857E+35</v>
      </c>
      <c r="Q4793" s="56">
        <f t="shared" ca="1" si="14"/>
        <v>3.4341378620301627E+36</v>
      </c>
      <c r="R4793" s="57">
        <f t="shared" ca="1" si="15"/>
        <v>0</v>
      </c>
      <c r="S4793" s="8"/>
      <c r="T4793" s="8"/>
      <c r="U4793" s="8"/>
      <c r="V4793" s="8"/>
      <c r="W4793" s="8"/>
      <c r="X4793" s="8"/>
      <c r="Y4793" s="8"/>
      <c r="Z4793" s="8"/>
    </row>
    <row r="4794" spans="1:26" ht="15.75" customHeight="1">
      <c r="A4794" s="8"/>
      <c r="B4794" s="8"/>
      <c r="C4794" s="8"/>
      <c r="D4794" s="8"/>
      <c r="E4794" s="8"/>
      <c r="F4794" s="8"/>
      <c r="G4794" s="8"/>
      <c r="H4794" s="8"/>
      <c r="I4794" s="8"/>
      <c r="J4794" s="8"/>
      <c r="K4794" s="8"/>
      <c r="L4794" s="8"/>
      <c r="M4794" s="32"/>
      <c r="N4794" s="57" t="str">
        <f t="shared" si="17"/>
        <v/>
      </c>
      <c r="O4794" s="54">
        <f t="shared" ca="1" si="3"/>
        <v>40</v>
      </c>
      <c r="P4794" s="55">
        <f t="shared" ca="1" si="13"/>
        <v>1.3736551448120651E+35</v>
      </c>
      <c r="Q4794" s="56">
        <f t="shared" ca="1" si="14"/>
        <v>3.571503376511369E+36</v>
      </c>
      <c r="R4794" s="57">
        <f t="shared" ca="1" si="15"/>
        <v>0</v>
      </c>
      <c r="S4794" s="8"/>
      <c r="T4794" s="8"/>
      <c r="U4794" s="8"/>
      <c r="V4794" s="8"/>
      <c r="W4794" s="8"/>
      <c r="X4794" s="8"/>
      <c r="Y4794" s="8"/>
      <c r="Z4794" s="8"/>
    </row>
    <row r="4795" spans="1:26" ht="15.75" customHeight="1">
      <c r="A4795" s="8"/>
      <c r="B4795" s="8"/>
      <c r="C4795" s="8"/>
      <c r="D4795" s="8"/>
      <c r="E4795" s="8"/>
      <c r="F4795" s="8"/>
      <c r="G4795" s="8"/>
      <c r="H4795" s="8"/>
      <c r="I4795" s="8"/>
      <c r="J4795" s="8"/>
      <c r="K4795" s="8"/>
      <c r="L4795" s="8"/>
      <c r="M4795" s="32"/>
      <c r="N4795" s="57" t="str">
        <f t="shared" si="17"/>
        <v/>
      </c>
      <c r="O4795" s="54">
        <f t="shared" ca="1" si="3"/>
        <v>71</v>
      </c>
      <c r="P4795" s="55">
        <f t="shared" ca="1" si="13"/>
        <v>-7.1430067530227384E+34</v>
      </c>
      <c r="Q4795" s="56">
        <f t="shared" ca="1" si="14"/>
        <v>3.5000733089811419E+36</v>
      </c>
      <c r="R4795" s="57">
        <f t="shared" ca="1" si="15"/>
        <v>1</v>
      </c>
      <c r="S4795" s="8"/>
      <c r="T4795" s="8"/>
      <c r="U4795" s="8"/>
      <c r="V4795" s="8"/>
      <c r="W4795" s="8"/>
      <c r="X4795" s="8"/>
      <c r="Y4795" s="8"/>
      <c r="Z4795" s="8"/>
    </row>
    <row r="4796" spans="1:26" ht="15.75" customHeight="1">
      <c r="A4796" s="8"/>
      <c r="B4796" s="8"/>
      <c r="C4796" s="8"/>
      <c r="D4796" s="8"/>
      <c r="E4796" s="8"/>
      <c r="F4796" s="8"/>
      <c r="G4796" s="8"/>
      <c r="H4796" s="8"/>
      <c r="I4796" s="8"/>
      <c r="J4796" s="8"/>
      <c r="K4796" s="8"/>
      <c r="L4796" s="8"/>
      <c r="M4796" s="32"/>
      <c r="N4796" s="57" t="str">
        <f t="shared" si="17"/>
        <v/>
      </c>
      <c r="O4796" s="54">
        <f t="shared" ca="1" si="3"/>
        <v>73</v>
      </c>
      <c r="P4796" s="55">
        <f t="shared" ca="1" si="13"/>
        <v>-7.0001466179622842E+34</v>
      </c>
      <c r="Q4796" s="56">
        <f t="shared" ca="1" si="14"/>
        <v>3.4300718428015192E+36</v>
      </c>
      <c r="R4796" s="57">
        <f t="shared" ca="1" si="15"/>
        <v>2</v>
      </c>
      <c r="S4796" s="8"/>
      <c r="T4796" s="8"/>
      <c r="U4796" s="8"/>
      <c r="V4796" s="8"/>
      <c r="W4796" s="8"/>
      <c r="X4796" s="8"/>
      <c r="Y4796" s="8"/>
      <c r="Z4796" s="8"/>
    </row>
    <row r="4797" spans="1:26" ht="15.75" customHeight="1">
      <c r="A4797" s="8"/>
      <c r="B4797" s="8"/>
      <c r="C4797" s="8"/>
      <c r="D4797" s="8"/>
      <c r="E4797" s="8"/>
      <c r="F4797" s="8"/>
      <c r="G4797" s="8"/>
      <c r="H4797" s="8"/>
      <c r="I4797" s="8"/>
      <c r="J4797" s="8"/>
      <c r="K4797" s="8"/>
      <c r="L4797" s="8"/>
      <c r="M4797" s="32"/>
      <c r="N4797" s="57" t="str">
        <f t="shared" si="17"/>
        <v/>
      </c>
      <c r="O4797" s="54">
        <f t="shared" ca="1" si="3"/>
        <v>58</v>
      </c>
      <c r="P4797" s="55">
        <f t="shared" ca="1" si="13"/>
        <v>1.3720287371206078E+35</v>
      </c>
      <c r="Q4797" s="56">
        <f t="shared" ca="1" si="14"/>
        <v>3.5672747165135801E+36</v>
      </c>
      <c r="R4797" s="57">
        <f t="shared" ca="1" si="15"/>
        <v>0</v>
      </c>
      <c r="S4797" s="8"/>
      <c r="T4797" s="8"/>
      <c r="U4797" s="8"/>
      <c r="V4797" s="8"/>
      <c r="W4797" s="8"/>
      <c r="X4797" s="8"/>
      <c r="Y4797" s="8"/>
      <c r="Z4797" s="8"/>
    </row>
    <row r="4798" spans="1:26" ht="15.75" customHeight="1">
      <c r="A4798" s="8"/>
      <c r="B4798" s="8"/>
      <c r="C4798" s="8"/>
      <c r="D4798" s="8"/>
      <c r="E4798" s="8"/>
      <c r="F4798" s="8"/>
      <c r="G4798" s="8"/>
      <c r="H4798" s="8"/>
      <c r="I4798" s="8"/>
      <c r="J4798" s="8"/>
      <c r="K4798" s="8"/>
      <c r="L4798" s="8"/>
      <c r="M4798" s="32"/>
      <c r="N4798" s="57" t="str">
        <f t="shared" si="17"/>
        <v/>
      </c>
      <c r="O4798" s="54">
        <f t="shared" ca="1" si="3"/>
        <v>66</v>
      </c>
      <c r="P4798" s="55">
        <f t="shared" ca="1" si="13"/>
        <v>-7.1345494330271602E+34</v>
      </c>
      <c r="Q4798" s="56">
        <f t="shared" ca="1" si="14"/>
        <v>3.4959292221833084E+36</v>
      </c>
      <c r="R4798" s="57">
        <f t="shared" ca="1" si="15"/>
        <v>1</v>
      </c>
      <c r="S4798" s="8"/>
      <c r="T4798" s="8"/>
      <c r="U4798" s="8"/>
      <c r="V4798" s="8"/>
      <c r="W4798" s="8"/>
      <c r="X4798" s="8"/>
      <c r="Y4798" s="8"/>
      <c r="Z4798" s="8"/>
    </row>
    <row r="4799" spans="1:26" ht="15.75" customHeight="1">
      <c r="A4799" s="8"/>
      <c r="B4799" s="8"/>
      <c r="C4799" s="8"/>
      <c r="D4799" s="8"/>
      <c r="E4799" s="8"/>
      <c r="F4799" s="8"/>
      <c r="G4799" s="8"/>
      <c r="H4799" s="8"/>
      <c r="I4799" s="8"/>
      <c r="J4799" s="8"/>
      <c r="K4799" s="8"/>
      <c r="L4799" s="8"/>
      <c r="M4799" s="32"/>
      <c r="N4799" s="57" t="str">
        <f t="shared" si="17"/>
        <v/>
      </c>
      <c r="O4799" s="54">
        <f t="shared" ca="1" si="3"/>
        <v>48</v>
      </c>
      <c r="P4799" s="55">
        <f t="shared" ca="1" si="13"/>
        <v>1.3983716888733235E+35</v>
      </c>
      <c r="Q4799" s="56">
        <f t="shared" ca="1" si="14"/>
        <v>3.6357663910706408E+36</v>
      </c>
      <c r="R4799" s="57">
        <f t="shared" ca="1" si="15"/>
        <v>0</v>
      </c>
      <c r="S4799" s="8"/>
      <c r="T4799" s="8"/>
      <c r="U4799" s="8"/>
      <c r="V4799" s="8"/>
      <c r="W4799" s="8"/>
      <c r="X4799" s="8"/>
      <c r="Y4799" s="8"/>
      <c r="Z4799" s="8"/>
    </row>
    <row r="4800" spans="1:26" ht="15.75" customHeight="1">
      <c r="A4800" s="8"/>
      <c r="B4800" s="8"/>
      <c r="C4800" s="8"/>
      <c r="D4800" s="8"/>
      <c r="E4800" s="8"/>
      <c r="F4800" s="8"/>
      <c r="G4800" s="8"/>
      <c r="H4800" s="8"/>
      <c r="I4800" s="8"/>
      <c r="J4800" s="8"/>
      <c r="K4800" s="8"/>
      <c r="L4800" s="8"/>
      <c r="M4800" s="32"/>
      <c r="N4800" s="57" t="str">
        <f t="shared" si="17"/>
        <v/>
      </c>
      <c r="O4800" s="54">
        <f t="shared" ca="1" si="3"/>
        <v>72</v>
      </c>
      <c r="P4800" s="55">
        <f t="shared" ca="1" si="13"/>
        <v>-7.2715327821412818E+34</v>
      </c>
      <c r="Q4800" s="56">
        <f t="shared" ca="1" si="14"/>
        <v>3.5630510632492279E+36</v>
      </c>
      <c r="R4800" s="57">
        <f t="shared" ca="1" si="15"/>
        <v>1</v>
      </c>
      <c r="S4800" s="8"/>
      <c r="T4800" s="8"/>
      <c r="U4800" s="8"/>
      <c r="V4800" s="8"/>
      <c r="W4800" s="8"/>
      <c r="X4800" s="8"/>
      <c r="Y4800" s="8"/>
      <c r="Z4800" s="8"/>
    </row>
    <row r="4801" spans="1:26" ht="15.75" customHeight="1">
      <c r="A4801" s="8"/>
      <c r="B4801" s="8"/>
      <c r="C4801" s="8"/>
      <c r="D4801" s="8"/>
      <c r="E4801" s="8"/>
      <c r="F4801" s="8"/>
      <c r="G4801" s="8"/>
      <c r="H4801" s="8"/>
      <c r="I4801" s="8"/>
      <c r="J4801" s="8"/>
      <c r="K4801" s="8"/>
      <c r="L4801" s="8"/>
      <c r="M4801" s="32"/>
      <c r="N4801" s="57" t="str">
        <f t="shared" si="17"/>
        <v/>
      </c>
      <c r="O4801" s="54">
        <f t="shared" ca="1" si="3"/>
        <v>2</v>
      </c>
      <c r="P4801" s="55">
        <f t="shared" ca="1" si="13"/>
        <v>1.4252204252996912E+35</v>
      </c>
      <c r="Q4801" s="56">
        <f t="shared" ca="1" si="14"/>
        <v>3.705573105779197E+36</v>
      </c>
      <c r="R4801" s="57">
        <f t="shared" ca="1" si="15"/>
        <v>0</v>
      </c>
      <c r="S4801" s="8"/>
      <c r="T4801" s="8"/>
      <c r="U4801" s="8"/>
      <c r="V4801" s="8"/>
      <c r="W4801" s="8"/>
      <c r="X4801" s="8"/>
      <c r="Y4801" s="8"/>
      <c r="Z4801" s="8"/>
    </row>
    <row r="4802" spans="1:26" ht="15.75" customHeight="1">
      <c r="A4802" s="8"/>
      <c r="B4802" s="8"/>
      <c r="C4802" s="8"/>
      <c r="D4802" s="8"/>
      <c r="E4802" s="8"/>
      <c r="F4802" s="8"/>
      <c r="G4802" s="8"/>
      <c r="H4802" s="8"/>
      <c r="I4802" s="8"/>
      <c r="J4802" s="8"/>
      <c r="K4802" s="8"/>
      <c r="L4802" s="8"/>
      <c r="M4802" s="32"/>
      <c r="N4802" s="57" t="str">
        <f t="shared" si="17"/>
        <v/>
      </c>
      <c r="O4802" s="54">
        <f t="shared" ca="1" si="3"/>
        <v>53</v>
      </c>
      <c r="P4802" s="55">
        <f t="shared" ca="1" si="13"/>
        <v>1.4822292423116789E+35</v>
      </c>
      <c r="Q4802" s="56">
        <f t="shared" ca="1" si="14"/>
        <v>3.8537960300103649E+36</v>
      </c>
      <c r="R4802" s="57">
        <f t="shared" ca="1" si="15"/>
        <v>0</v>
      </c>
      <c r="S4802" s="8"/>
      <c r="T4802" s="8"/>
      <c r="U4802" s="8"/>
      <c r="V4802" s="8"/>
      <c r="W4802" s="8"/>
      <c r="X4802" s="8"/>
      <c r="Y4802" s="8"/>
      <c r="Z4802" s="8"/>
    </row>
    <row r="4803" spans="1:26" ht="15.75" customHeight="1">
      <c r="A4803" s="8"/>
      <c r="B4803" s="8"/>
      <c r="C4803" s="8"/>
      <c r="D4803" s="8"/>
      <c r="E4803" s="8"/>
      <c r="F4803" s="8"/>
      <c r="G4803" s="8"/>
      <c r="H4803" s="8"/>
      <c r="I4803" s="8"/>
      <c r="J4803" s="8"/>
      <c r="K4803" s="8"/>
      <c r="L4803" s="8"/>
      <c r="M4803" s="32"/>
      <c r="N4803" s="57" t="str">
        <f t="shared" si="17"/>
        <v/>
      </c>
      <c r="O4803" s="54">
        <f t="shared" ca="1" si="3"/>
        <v>5</v>
      </c>
      <c r="P4803" s="55">
        <f t="shared" ca="1" si="13"/>
        <v>1.541518412004146E+35</v>
      </c>
      <c r="Q4803" s="56">
        <f t="shared" ca="1" si="14"/>
        <v>4.0079478712107795E+36</v>
      </c>
      <c r="R4803" s="57">
        <f t="shared" ca="1" si="15"/>
        <v>0</v>
      </c>
      <c r="S4803" s="8"/>
      <c r="T4803" s="8"/>
      <c r="U4803" s="8"/>
      <c r="V4803" s="8"/>
      <c r="W4803" s="8"/>
      <c r="X4803" s="8"/>
      <c r="Y4803" s="8"/>
      <c r="Z4803" s="8"/>
    </row>
    <row r="4804" spans="1:26" ht="15.75" customHeight="1">
      <c r="A4804" s="8"/>
      <c r="B4804" s="8"/>
      <c r="C4804" s="8"/>
      <c r="D4804" s="8"/>
      <c r="E4804" s="8"/>
      <c r="F4804" s="8"/>
      <c r="G4804" s="8"/>
      <c r="H4804" s="8"/>
      <c r="I4804" s="8"/>
      <c r="J4804" s="8"/>
      <c r="K4804" s="8"/>
      <c r="L4804" s="8"/>
      <c r="M4804" s="32"/>
      <c r="N4804" s="57" t="str">
        <f t="shared" si="17"/>
        <v/>
      </c>
      <c r="O4804" s="54">
        <f t="shared" ca="1" si="3"/>
        <v>33</v>
      </c>
      <c r="P4804" s="55">
        <f t="shared" ca="1" si="13"/>
        <v>1.6031791484843118E+35</v>
      </c>
      <c r="Q4804" s="56">
        <f t="shared" ca="1" si="14"/>
        <v>4.1682657860592105E+36</v>
      </c>
      <c r="R4804" s="57">
        <f t="shared" ca="1" si="15"/>
        <v>0</v>
      </c>
      <c r="S4804" s="8"/>
      <c r="T4804" s="8"/>
      <c r="U4804" s="8"/>
      <c r="V4804" s="8"/>
      <c r="W4804" s="8"/>
      <c r="X4804" s="8"/>
      <c r="Y4804" s="8"/>
      <c r="Z4804" s="8"/>
    </row>
    <row r="4805" spans="1:26" ht="15.75" customHeight="1">
      <c r="A4805" s="8"/>
      <c r="B4805" s="8"/>
      <c r="C4805" s="8"/>
      <c r="D4805" s="8"/>
      <c r="E4805" s="8"/>
      <c r="F4805" s="8"/>
      <c r="G4805" s="8"/>
      <c r="H4805" s="8"/>
      <c r="I4805" s="8"/>
      <c r="J4805" s="8"/>
      <c r="K4805" s="8"/>
      <c r="L4805" s="8"/>
      <c r="M4805" s="32"/>
      <c r="N4805" s="57" t="str">
        <f t="shared" si="17"/>
        <v/>
      </c>
      <c r="O4805" s="54">
        <f t="shared" ca="1" si="3"/>
        <v>94</v>
      </c>
      <c r="P4805" s="55">
        <f t="shared" ca="1" si="13"/>
        <v>-8.3365315721184212E+34</v>
      </c>
      <c r="Q4805" s="56">
        <f t="shared" ca="1" si="14"/>
        <v>4.0849004703380262E+36</v>
      </c>
      <c r="R4805" s="57">
        <f t="shared" ca="1" si="15"/>
        <v>1</v>
      </c>
      <c r="S4805" s="8"/>
      <c r="T4805" s="8"/>
      <c r="U4805" s="8"/>
      <c r="V4805" s="8"/>
      <c r="W4805" s="8"/>
      <c r="X4805" s="8"/>
      <c r="Y4805" s="8"/>
      <c r="Z4805" s="8"/>
    </row>
    <row r="4806" spans="1:26" ht="15.75" customHeight="1">
      <c r="A4806" s="8"/>
      <c r="B4806" s="8"/>
      <c r="C4806" s="8"/>
      <c r="D4806" s="8"/>
      <c r="E4806" s="8"/>
      <c r="F4806" s="8"/>
      <c r="G4806" s="8"/>
      <c r="H4806" s="8"/>
      <c r="I4806" s="8"/>
      <c r="J4806" s="8"/>
      <c r="K4806" s="8"/>
      <c r="L4806" s="8"/>
      <c r="M4806" s="32"/>
      <c r="N4806" s="57" t="str">
        <f t="shared" si="17"/>
        <v/>
      </c>
      <c r="O4806" s="54">
        <f t="shared" ca="1" si="3"/>
        <v>70</v>
      </c>
      <c r="P4806" s="55">
        <f t="shared" ca="1" si="13"/>
        <v>-8.1698009406760526E+34</v>
      </c>
      <c r="Q4806" s="56">
        <f t="shared" ca="1" si="14"/>
        <v>4.0032024609312656E+36</v>
      </c>
      <c r="R4806" s="57">
        <f t="shared" ca="1" si="15"/>
        <v>2</v>
      </c>
      <c r="S4806" s="8"/>
      <c r="T4806" s="8"/>
      <c r="U4806" s="8"/>
      <c r="V4806" s="8"/>
      <c r="W4806" s="8"/>
      <c r="X4806" s="8"/>
      <c r="Y4806" s="8"/>
      <c r="Z4806" s="8"/>
    </row>
    <row r="4807" spans="1:26" ht="15.75" customHeight="1">
      <c r="A4807" s="8"/>
      <c r="B4807" s="8"/>
      <c r="C4807" s="8"/>
      <c r="D4807" s="8"/>
      <c r="E4807" s="8"/>
      <c r="F4807" s="8"/>
      <c r="G4807" s="8"/>
      <c r="H4807" s="8"/>
      <c r="I4807" s="8"/>
      <c r="J4807" s="8"/>
      <c r="K4807" s="8"/>
      <c r="L4807" s="8"/>
      <c r="M4807" s="32"/>
      <c r="N4807" s="57" t="str">
        <f t="shared" si="17"/>
        <v/>
      </c>
      <c r="O4807" s="54">
        <f t="shared" ca="1" si="3"/>
        <v>31</v>
      </c>
      <c r="P4807" s="55">
        <f t="shared" ca="1" si="13"/>
        <v>1.6012809843725063E+35</v>
      </c>
      <c r="Q4807" s="56">
        <f t="shared" ca="1" si="14"/>
        <v>4.1633305593685161E+36</v>
      </c>
      <c r="R4807" s="57">
        <f t="shared" ca="1" si="15"/>
        <v>0</v>
      </c>
      <c r="S4807" s="8"/>
      <c r="T4807" s="8"/>
      <c r="U4807" s="8"/>
      <c r="V4807" s="8"/>
      <c r="W4807" s="8"/>
      <c r="X4807" s="8"/>
      <c r="Y4807" s="8"/>
      <c r="Z4807" s="8"/>
    </row>
    <row r="4808" spans="1:26" ht="15.75" customHeight="1">
      <c r="A4808" s="8"/>
      <c r="B4808" s="8"/>
      <c r="C4808" s="8"/>
      <c r="D4808" s="8"/>
      <c r="E4808" s="8"/>
      <c r="F4808" s="8"/>
      <c r="G4808" s="8"/>
      <c r="H4808" s="8"/>
      <c r="I4808" s="8"/>
      <c r="J4808" s="8"/>
      <c r="K4808" s="8"/>
      <c r="L4808" s="8"/>
      <c r="M4808" s="32"/>
      <c r="N4808" s="57" t="str">
        <f t="shared" si="17"/>
        <v/>
      </c>
      <c r="O4808" s="54">
        <f t="shared" ca="1" si="3"/>
        <v>42</v>
      </c>
      <c r="P4808" s="55">
        <f t="shared" ca="1" si="13"/>
        <v>1.6653322237474066E+35</v>
      </c>
      <c r="Q4808" s="56">
        <f t="shared" ca="1" si="14"/>
        <v>4.3298637817432569E+36</v>
      </c>
      <c r="R4808" s="57">
        <f t="shared" ca="1" si="15"/>
        <v>0</v>
      </c>
      <c r="S4808" s="8"/>
      <c r="T4808" s="8"/>
      <c r="U4808" s="8"/>
      <c r="V4808" s="8"/>
      <c r="W4808" s="8"/>
      <c r="X4808" s="8"/>
      <c r="Y4808" s="8"/>
      <c r="Z4808" s="8"/>
    </row>
    <row r="4809" spans="1:26" ht="15.75" customHeight="1">
      <c r="A4809" s="8"/>
      <c r="B4809" s="8"/>
      <c r="C4809" s="8"/>
      <c r="D4809" s="8"/>
      <c r="E4809" s="8"/>
      <c r="F4809" s="8"/>
      <c r="G4809" s="8"/>
      <c r="H4809" s="8"/>
      <c r="I4809" s="8"/>
      <c r="J4809" s="8"/>
      <c r="K4809" s="8"/>
      <c r="L4809" s="8"/>
      <c r="M4809" s="32"/>
      <c r="N4809" s="57" t="str">
        <f t="shared" si="17"/>
        <v/>
      </c>
      <c r="O4809" s="54">
        <f t="shared" ca="1" si="3"/>
        <v>0</v>
      </c>
      <c r="P4809" s="55">
        <f t="shared" ca="1" si="13"/>
        <v>1.7319455126973027E+35</v>
      </c>
      <c r="Q4809" s="56">
        <f t="shared" ca="1" si="14"/>
        <v>4.503058333012987E+36</v>
      </c>
      <c r="R4809" s="57">
        <f t="shared" ca="1" si="15"/>
        <v>0</v>
      </c>
      <c r="S4809" s="8"/>
      <c r="T4809" s="8"/>
      <c r="U4809" s="8"/>
      <c r="V4809" s="8"/>
      <c r="W4809" s="8"/>
      <c r="X4809" s="8"/>
      <c r="Y4809" s="8"/>
      <c r="Z4809" s="8"/>
    </row>
    <row r="4810" spans="1:26" ht="15.75" customHeight="1">
      <c r="A4810" s="8"/>
      <c r="B4810" s="8"/>
      <c r="C4810" s="8"/>
      <c r="D4810" s="8"/>
      <c r="E4810" s="8"/>
      <c r="F4810" s="8"/>
      <c r="G4810" s="8"/>
      <c r="H4810" s="8"/>
      <c r="I4810" s="8"/>
      <c r="J4810" s="8"/>
      <c r="K4810" s="8"/>
      <c r="L4810" s="8"/>
      <c r="M4810" s="32"/>
      <c r="N4810" s="57" t="str">
        <f t="shared" si="17"/>
        <v/>
      </c>
      <c r="O4810" s="54">
        <f t="shared" ca="1" si="3"/>
        <v>82</v>
      </c>
      <c r="P4810" s="55">
        <f t="shared" ca="1" si="13"/>
        <v>-9.0061166660259747E+34</v>
      </c>
      <c r="Q4810" s="56">
        <f t="shared" ca="1" si="14"/>
        <v>4.4129971663527273E+36</v>
      </c>
      <c r="R4810" s="57">
        <f t="shared" ca="1" si="15"/>
        <v>1</v>
      </c>
      <c r="S4810" s="8"/>
      <c r="T4810" s="8"/>
      <c r="U4810" s="8"/>
      <c r="V4810" s="8"/>
      <c r="W4810" s="8"/>
      <c r="X4810" s="8"/>
      <c r="Y4810" s="8"/>
      <c r="Z4810" s="8"/>
    </row>
    <row r="4811" spans="1:26" ht="15.75" customHeight="1">
      <c r="A4811" s="8"/>
      <c r="B4811" s="8"/>
      <c r="C4811" s="8"/>
      <c r="D4811" s="8"/>
      <c r="E4811" s="8"/>
      <c r="F4811" s="8"/>
      <c r="G4811" s="8"/>
      <c r="H4811" s="8"/>
      <c r="I4811" s="8"/>
      <c r="J4811" s="8"/>
      <c r="K4811" s="8"/>
      <c r="L4811" s="8"/>
      <c r="M4811" s="32"/>
      <c r="N4811" s="57" t="str">
        <f t="shared" si="17"/>
        <v/>
      </c>
      <c r="O4811" s="54">
        <f t="shared" ca="1" si="3"/>
        <v>3</v>
      </c>
      <c r="P4811" s="55">
        <f t="shared" ca="1" si="13"/>
        <v>1.7651988665410909E+35</v>
      </c>
      <c r="Q4811" s="56">
        <f t="shared" ca="1" si="14"/>
        <v>4.5895170530068363E+36</v>
      </c>
      <c r="R4811" s="57">
        <f t="shared" ca="1" si="15"/>
        <v>0</v>
      </c>
      <c r="S4811" s="8"/>
      <c r="T4811" s="8"/>
      <c r="U4811" s="8"/>
      <c r="V4811" s="8"/>
      <c r="W4811" s="8"/>
      <c r="X4811" s="8"/>
      <c r="Y4811" s="8"/>
      <c r="Z4811" s="8"/>
    </row>
    <row r="4812" spans="1:26" ht="15.75" customHeight="1">
      <c r="A4812" s="8"/>
      <c r="B4812" s="8"/>
      <c r="C4812" s="8"/>
      <c r="D4812" s="8"/>
      <c r="E4812" s="8"/>
      <c r="F4812" s="8"/>
      <c r="G4812" s="8"/>
      <c r="H4812" s="8"/>
      <c r="I4812" s="8"/>
      <c r="J4812" s="8"/>
      <c r="K4812" s="8"/>
      <c r="L4812" s="8"/>
      <c r="M4812" s="32"/>
      <c r="N4812" s="57" t="str">
        <f t="shared" si="17"/>
        <v/>
      </c>
      <c r="O4812" s="54">
        <f t="shared" ca="1" si="3"/>
        <v>7</v>
      </c>
      <c r="P4812" s="55">
        <f t="shared" ca="1" si="13"/>
        <v>1.8358068212027345E+35</v>
      </c>
      <c r="Q4812" s="56">
        <f t="shared" ca="1" si="14"/>
        <v>4.7730977351271097E+36</v>
      </c>
      <c r="R4812" s="57">
        <f t="shared" ca="1" si="15"/>
        <v>0</v>
      </c>
      <c r="S4812" s="8"/>
      <c r="T4812" s="8"/>
      <c r="U4812" s="8"/>
      <c r="V4812" s="8"/>
      <c r="W4812" s="8"/>
      <c r="X4812" s="8"/>
      <c r="Y4812" s="8"/>
      <c r="Z4812" s="8"/>
    </row>
    <row r="4813" spans="1:26" ht="15.75" customHeight="1">
      <c r="A4813" s="8"/>
      <c r="B4813" s="8"/>
      <c r="C4813" s="8"/>
      <c r="D4813" s="8"/>
      <c r="E4813" s="8"/>
      <c r="F4813" s="8"/>
      <c r="G4813" s="8"/>
      <c r="H4813" s="8"/>
      <c r="I4813" s="8"/>
      <c r="J4813" s="8"/>
      <c r="K4813" s="8"/>
      <c r="L4813" s="8"/>
      <c r="M4813" s="32"/>
      <c r="N4813" s="57" t="str">
        <f t="shared" si="17"/>
        <v/>
      </c>
      <c r="O4813" s="54">
        <f t="shared" ca="1" si="3"/>
        <v>33</v>
      </c>
      <c r="P4813" s="55">
        <f t="shared" ca="1" si="13"/>
        <v>1.9092390940508438E+35</v>
      </c>
      <c r="Q4813" s="56">
        <f t="shared" ca="1" si="14"/>
        <v>4.9640216445321939E+36</v>
      </c>
      <c r="R4813" s="57">
        <f t="shared" ca="1" si="15"/>
        <v>0</v>
      </c>
      <c r="S4813" s="8"/>
      <c r="T4813" s="8"/>
      <c r="U4813" s="8"/>
      <c r="V4813" s="8"/>
      <c r="W4813" s="8"/>
      <c r="X4813" s="8"/>
      <c r="Y4813" s="8"/>
      <c r="Z4813" s="8"/>
    </row>
    <row r="4814" spans="1:26" ht="15.75" customHeight="1">
      <c r="A4814" s="8"/>
      <c r="B4814" s="8"/>
      <c r="C4814" s="8"/>
      <c r="D4814" s="8"/>
      <c r="E4814" s="8"/>
      <c r="F4814" s="8"/>
      <c r="G4814" s="8"/>
      <c r="H4814" s="8"/>
      <c r="I4814" s="8"/>
      <c r="J4814" s="8"/>
      <c r="K4814" s="8"/>
      <c r="L4814" s="8"/>
      <c r="M4814" s="32"/>
      <c r="N4814" s="57" t="str">
        <f t="shared" si="17"/>
        <v/>
      </c>
      <c r="O4814" s="54">
        <f t="shared" ca="1" si="3"/>
        <v>55</v>
      </c>
      <c r="P4814" s="55">
        <f t="shared" ca="1" si="13"/>
        <v>1.9856086578128775E+35</v>
      </c>
      <c r="Q4814" s="56">
        <f t="shared" ca="1" si="14"/>
        <v>5.1625825103134814E+36</v>
      </c>
      <c r="R4814" s="57">
        <f t="shared" ca="1" si="15"/>
        <v>0</v>
      </c>
      <c r="S4814" s="8"/>
      <c r="T4814" s="8"/>
      <c r="U4814" s="8"/>
      <c r="V4814" s="8"/>
      <c r="W4814" s="8"/>
      <c r="X4814" s="8"/>
      <c r="Y4814" s="8"/>
      <c r="Z4814" s="8"/>
    </row>
    <row r="4815" spans="1:26" ht="15.75" customHeight="1">
      <c r="A4815" s="8"/>
      <c r="B4815" s="8"/>
      <c r="C4815" s="8"/>
      <c r="D4815" s="8"/>
      <c r="E4815" s="8"/>
      <c r="F4815" s="8"/>
      <c r="G4815" s="8"/>
      <c r="H4815" s="8"/>
      <c r="I4815" s="8"/>
      <c r="J4815" s="8"/>
      <c r="K4815" s="8"/>
      <c r="L4815" s="8"/>
      <c r="M4815" s="32"/>
      <c r="N4815" s="57" t="str">
        <f t="shared" si="17"/>
        <v/>
      </c>
      <c r="O4815" s="54">
        <f t="shared" ca="1" si="3"/>
        <v>36</v>
      </c>
      <c r="P4815" s="55">
        <f t="shared" ca="1" si="13"/>
        <v>2.0650330041253927E+35</v>
      </c>
      <c r="Q4815" s="56">
        <f t="shared" ca="1" si="14"/>
        <v>5.3690858107260209E+36</v>
      </c>
      <c r="R4815" s="57">
        <f t="shared" ca="1" si="15"/>
        <v>0</v>
      </c>
      <c r="S4815" s="8"/>
      <c r="T4815" s="8"/>
      <c r="U4815" s="8"/>
      <c r="V4815" s="8"/>
      <c r="W4815" s="8"/>
      <c r="X4815" s="8"/>
      <c r="Y4815" s="8"/>
      <c r="Z4815" s="8"/>
    </row>
    <row r="4816" spans="1:26" ht="15.75" customHeight="1">
      <c r="A4816" s="8"/>
      <c r="B4816" s="8"/>
      <c r="C4816" s="8"/>
      <c r="D4816" s="8"/>
      <c r="E4816" s="8"/>
      <c r="F4816" s="8"/>
      <c r="G4816" s="8"/>
      <c r="H4816" s="8"/>
      <c r="I4816" s="8"/>
      <c r="J4816" s="8"/>
      <c r="K4816" s="8"/>
      <c r="L4816" s="8"/>
      <c r="M4816" s="32"/>
      <c r="N4816" s="57" t="str">
        <f t="shared" si="17"/>
        <v/>
      </c>
      <c r="O4816" s="54">
        <f t="shared" ca="1" si="3"/>
        <v>54</v>
      </c>
      <c r="P4816" s="55">
        <f t="shared" ca="1" si="13"/>
        <v>2.1476343242904085E+35</v>
      </c>
      <c r="Q4816" s="56">
        <f t="shared" ca="1" si="14"/>
        <v>5.5838492431550614E+36</v>
      </c>
      <c r="R4816" s="57">
        <f t="shared" ca="1" si="15"/>
        <v>0</v>
      </c>
      <c r="S4816" s="8"/>
      <c r="T4816" s="8"/>
      <c r="U4816" s="8"/>
      <c r="V4816" s="8"/>
      <c r="W4816" s="8"/>
      <c r="X4816" s="8"/>
      <c r="Y4816" s="8"/>
      <c r="Z4816" s="8"/>
    </row>
    <row r="4817" spans="1:26" ht="15.75" customHeight="1">
      <c r="A4817" s="8"/>
      <c r="B4817" s="8"/>
      <c r="C4817" s="8"/>
      <c r="D4817" s="8"/>
      <c r="E4817" s="8"/>
      <c r="F4817" s="8"/>
      <c r="G4817" s="8"/>
      <c r="H4817" s="8"/>
      <c r="I4817" s="8"/>
      <c r="J4817" s="8"/>
      <c r="K4817" s="8"/>
      <c r="L4817" s="8"/>
      <c r="M4817" s="32"/>
      <c r="N4817" s="57" t="str">
        <f t="shared" si="17"/>
        <v/>
      </c>
      <c r="O4817" s="54">
        <f t="shared" ca="1" si="3"/>
        <v>28</v>
      </c>
      <c r="P4817" s="55">
        <f t="shared" ca="1" si="13"/>
        <v>2.2335396972620245E+35</v>
      </c>
      <c r="Q4817" s="56">
        <f t="shared" ca="1" si="14"/>
        <v>5.8072032128812638E+36</v>
      </c>
      <c r="R4817" s="57">
        <f t="shared" ca="1" si="15"/>
        <v>0</v>
      </c>
      <c r="S4817" s="8"/>
      <c r="T4817" s="8"/>
      <c r="U4817" s="8"/>
      <c r="V4817" s="8"/>
      <c r="W4817" s="8"/>
      <c r="X4817" s="8"/>
      <c r="Y4817" s="8"/>
      <c r="Z4817" s="8"/>
    </row>
    <row r="4818" spans="1:26" ht="15.75" customHeight="1">
      <c r="A4818" s="8"/>
      <c r="B4818" s="8"/>
      <c r="C4818" s="8"/>
      <c r="D4818" s="8"/>
      <c r="E4818" s="8"/>
      <c r="F4818" s="8"/>
      <c r="G4818" s="8"/>
      <c r="H4818" s="8"/>
      <c r="I4818" s="8"/>
      <c r="J4818" s="8"/>
      <c r="K4818" s="8"/>
      <c r="L4818" s="8"/>
      <c r="M4818" s="32"/>
      <c r="N4818" s="57" t="str">
        <f t="shared" si="17"/>
        <v/>
      </c>
      <c r="O4818" s="54">
        <f t="shared" ca="1" si="3"/>
        <v>65</v>
      </c>
      <c r="P4818" s="55">
        <f t="shared" ca="1" si="13"/>
        <v>-1.1614406425762529E+35</v>
      </c>
      <c r="Q4818" s="56">
        <f t="shared" ca="1" si="14"/>
        <v>5.6910591486236388E+36</v>
      </c>
      <c r="R4818" s="57">
        <f t="shared" ca="1" si="15"/>
        <v>1</v>
      </c>
      <c r="S4818" s="8"/>
      <c r="T4818" s="8"/>
      <c r="U4818" s="8"/>
      <c r="V4818" s="8"/>
      <c r="W4818" s="8"/>
      <c r="X4818" s="8"/>
      <c r="Y4818" s="8"/>
      <c r="Z4818" s="8"/>
    </row>
    <row r="4819" spans="1:26" ht="15.75" customHeight="1">
      <c r="A4819" s="8"/>
      <c r="B4819" s="8"/>
      <c r="C4819" s="8"/>
      <c r="D4819" s="8"/>
      <c r="E4819" s="8"/>
      <c r="F4819" s="8"/>
      <c r="G4819" s="8"/>
      <c r="H4819" s="8"/>
      <c r="I4819" s="8"/>
      <c r="J4819" s="8"/>
      <c r="K4819" s="8"/>
      <c r="L4819" s="8"/>
      <c r="M4819" s="32"/>
      <c r="N4819" s="57" t="str">
        <f t="shared" si="17"/>
        <v/>
      </c>
      <c r="O4819" s="54">
        <f t="shared" ca="1" si="3"/>
        <v>36</v>
      </c>
      <c r="P4819" s="55">
        <f t="shared" ca="1" si="13"/>
        <v>2.2764236594494557E+35</v>
      </c>
      <c r="Q4819" s="56">
        <f t="shared" ca="1" si="14"/>
        <v>5.9187015145685841E+36</v>
      </c>
      <c r="R4819" s="57">
        <f t="shared" ca="1" si="15"/>
        <v>0</v>
      </c>
      <c r="S4819" s="8"/>
      <c r="T4819" s="8"/>
      <c r="U4819" s="8"/>
      <c r="V4819" s="8"/>
      <c r="W4819" s="8"/>
      <c r="X4819" s="8"/>
      <c r="Y4819" s="8"/>
      <c r="Z4819" s="8"/>
    </row>
    <row r="4820" spans="1:26" ht="15.75" customHeight="1">
      <c r="A4820" s="8"/>
      <c r="B4820" s="8"/>
      <c r="C4820" s="8"/>
      <c r="D4820" s="8"/>
      <c r="E4820" s="8"/>
      <c r="F4820" s="8"/>
      <c r="G4820" s="8"/>
      <c r="H4820" s="8"/>
      <c r="I4820" s="8"/>
      <c r="J4820" s="8"/>
      <c r="K4820" s="8"/>
      <c r="L4820" s="8"/>
      <c r="M4820" s="32"/>
      <c r="N4820" s="57" t="str">
        <f t="shared" si="17"/>
        <v/>
      </c>
      <c r="O4820" s="54">
        <f t="shared" ca="1" si="3"/>
        <v>100</v>
      </c>
      <c r="P4820" s="55">
        <f t="shared" ca="1" si="13"/>
        <v>-1.1837403029137168E+35</v>
      </c>
      <c r="Q4820" s="56">
        <f t="shared" ca="1" si="14"/>
        <v>5.8003274842772128E+36</v>
      </c>
      <c r="R4820" s="57">
        <f t="shared" ca="1" si="15"/>
        <v>1</v>
      </c>
      <c r="S4820" s="8"/>
      <c r="T4820" s="8"/>
      <c r="U4820" s="8"/>
      <c r="V4820" s="8"/>
      <c r="W4820" s="8"/>
      <c r="X4820" s="8"/>
      <c r="Y4820" s="8"/>
      <c r="Z4820" s="8"/>
    </row>
    <row r="4821" spans="1:26" ht="15.75" customHeight="1">
      <c r="A4821" s="8"/>
      <c r="B4821" s="8"/>
      <c r="C4821" s="8"/>
      <c r="D4821" s="8"/>
      <c r="E4821" s="8"/>
      <c r="F4821" s="8"/>
      <c r="G4821" s="8"/>
      <c r="H4821" s="8"/>
      <c r="I4821" s="8"/>
      <c r="J4821" s="8"/>
      <c r="K4821" s="8"/>
      <c r="L4821" s="8"/>
      <c r="M4821" s="32"/>
      <c r="N4821" s="57" t="str">
        <f t="shared" si="17"/>
        <v/>
      </c>
      <c r="O4821" s="54">
        <f t="shared" ca="1" si="3"/>
        <v>3</v>
      </c>
      <c r="P4821" s="55">
        <f t="shared" ca="1" si="13"/>
        <v>2.3201309937108852E+35</v>
      </c>
      <c r="Q4821" s="56">
        <f t="shared" ca="1" si="14"/>
        <v>6.0323405836483014E+36</v>
      </c>
      <c r="R4821" s="57">
        <f t="shared" ca="1" si="15"/>
        <v>0</v>
      </c>
      <c r="S4821" s="8"/>
      <c r="T4821" s="8"/>
      <c r="U4821" s="8"/>
      <c r="V4821" s="8"/>
      <c r="W4821" s="8"/>
      <c r="X4821" s="8"/>
      <c r="Y4821" s="8"/>
      <c r="Z4821" s="8"/>
    </row>
    <row r="4822" spans="1:26" ht="15.75" customHeight="1">
      <c r="A4822" s="8"/>
      <c r="B4822" s="8"/>
      <c r="C4822" s="8"/>
      <c r="D4822" s="8"/>
      <c r="E4822" s="8"/>
      <c r="F4822" s="8"/>
      <c r="G4822" s="8"/>
      <c r="H4822" s="8"/>
      <c r="I4822" s="8"/>
      <c r="J4822" s="8"/>
      <c r="K4822" s="8"/>
      <c r="L4822" s="8"/>
      <c r="M4822" s="32"/>
      <c r="N4822" s="57" t="str">
        <f t="shared" si="17"/>
        <v/>
      </c>
      <c r="O4822" s="54">
        <f t="shared" ca="1" si="3"/>
        <v>35</v>
      </c>
      <c r="P4822" s="55">
        <f t="shared" ca="1" si="13"/>
        <v>2.4129362334593205E+35</v>
      </c>
      <c r="Q4822" s="56">
        <f t="shared" ca="1" si="14"/>
        <v>6.2736342069942336E+36</v>
      </c>
      <c r="R4822" s="57">
        <f t="shared" ca="1" si="15"/>
        <v>0</v>
      </c>
      <c r="S4822" s="8"/>
      <c r="T4822" s="8"/>
      <c r="U4822" s="8"/>
      <c r="V4822" s="8"/>
      <c r="W4822" s="8"/>
      <c r="X4822" s="8"/>
      <c r="Y4822" s="8"/>
      <c r="Z4822" s="8"/>
    </row>
    <row r="4823" spans="1:26" ht="15.75" customHeight="1">
      <c r="A4823" s="8"/>
      <c r="B4823" s="8"/>
      <c r="C4823" s="8"/>
      <c r="D4823" s="8"/>
      <c r="E4823" s="8"/>
      <c r="F4823" s="8"/>
      <c r="G4823" s="8"/>
      <c r="H4823" s="8"/>
      <c r="I4823" s="8"/>
      <c r="J4823" s="8"/>
      <c r="K4823" s="8"/>
      <c r="L4823" s="8"/>
      <c r="M4823" s="32"/>
      <c r="N4823" s="57" t="str">
        <f t="shared" si="17"/>
        <v/>
      </c>
      <c r="O4823" s="54">
        <f t="shared" ca="1" si="3"/>
        <v>73</v>
      </c>
      <c r="P4823" s="55">
        <f t="shared" ca="1" si="13"/>
        <v>-1.2547268413988467E+35</v>
      </c>
      <c r="Q4823" s="56">
        <f t="shared" ca="1" si="14"/>
        <v>6.1481615228543494E+36</v>
      </c>
      <c r="R4823" s="57">
        <f t="shared" ca="1" si="15"/>
        <v>1</v>
      </c>
      <c r="S4823" s="8"/>
      <c r="T4823" s="8"/>
      <c r="U4823" s="8"/>
      <c r="V4823" s="8"/>
      <c r="W4823" s="8"/>
      <c r="X4823" s="8"/>
      <c r="Y4823" s="8"/>
      <c r="Z4823" s="8"/>
    </row>
    <row r="4824" spans="1:26" ht="15.75" customHeight="1">
      <c r="A4824" s="8"/>
      <c r="B4824" s="8"/>
      <c r="C4824" s="8"/>
      <c r="D4824" s="8"/>
      <c r="E4824" s="8"/>
      <c r="F4824" s="8"/>
      <c r="G4824" s="8"/>
      <c r="H4824" s="8"/>
      <c r="I4824" s="8"/>
      <c r="J4824" s="8"/>
      <c r="K4824" s="8"/>
      <c r="L4824" s="8"/>
      <c r="M4824" s="32"/>
      <c r="N4824" s="57" t="str">
        <f t="shared" si="17"/>
        <v/>
      </c>
      <c r="O4824" s="54">
        <f t="shared" ca="1" si="3"/>
        <v>52</v>
      </c>
      <c r="P4824" s="55">
        <f t="shared" ca="1" si="13"/>
        <v>2.4592646091417398E+35</v>
      </c>
      <c r="Q4824" s="56">
        <f t="shared" ca="1" si="14"/>
        <v>6.3940879837685231E+36</v>
      </c>
      <c r="R4824" s="57">
        <f t="shared" ca="1" si="15"/>
        <v>0</v>
      </c>
      <c r="S4824" s="8"/>
      <c r="T4824" s="8"/>
      <c r="U4824" s="8"/>
      <c r="V4824" s="8"/>
      <c r="W4824" s="8"/>
      <c r="X4824" s="8"/>
      <c r="Y4824" s="8"/>
      <c r="Z4824" s="8"/>
    </row>
    <row r="4825" spans="1:26" ht="15.75" customHeight="1">
      <c r="A4825" s="8"/>
      <c r="B4825" s="8"/>
      <c r="C4825" s="8"/>
      <c r="D4825" s="8"/>
      <c r="E4825" s="8"/>
      <c r="F4825" s="8"/>
      <c r="G4825" s="8"/>
      <c r="H4825" s="8"/>
      <c r="I4825" s="8"/>
      <c r="J4825" s="8"/>
      <c r="K4825" s="8"/>
      <c r="L4825" s="8"/>
      <c r="M4825" s="32"/>
      <c r="N4825" s="57" t="str">
        <f t="shared" si="17"/>
        <v/>
      </c>
      <c r="O4825" s="54">
        <f t="shared" ca="1" si="3"/>
        <v>54</v>
      </c>
      <c r="P4825" s="55">
        <f t="shared" ca="1" si="13"/>
        <v>2.5576351935074094E+35</v>
      </c>
      <c r="Q4825" s="56">
        <f t="shared" ca="1" si="14"/>
        <v>6.6498515031192636E+36</v>
      </c>
      <c r="R4825" s="57">
        <f t="shared" ca="1" si="15"/>
        <v>0</v>
      </c>
      <c r="S4825" s="8"/>
      <c r="T4825" s="8"/>
      <c r="U4825" s="8"/>
      <c r="V4825" s="8"/>
      <c r="W4825" s="8"/>
      <c r="X4825" s="8"/>
      <c r="Y4825" s="8"/>
      <c r="Z4825" s="8"/>
    </row>
    <row r="4826" spans="1:26" ht="15.75" customHeight="1">
      <c r="A4826" s="8"/>
      <c r="B4826" s="8"/>
      <c r="C4826" s="8"/>
      <c r="D4826" s="8"/>
      <c r="E4826" s="8"/>
      <c r="F4826" s="8"/>
      <c r="G4826" s="8"/>
      <c r="H4826" s="8"/>
      <c r="I4826" s="8"/>
      <c r="J4826" s="8"/>
      <c r="K4826" s="8"/>
      <c r="L4826" s="8"/>
      <c r="M4826" s="32"/>
      <c r="N4826" s="57" t="str">
        <f t="shared" si="17"/>
        <v/>
      </c>
      <c r="O4826" s="54">
        <f t="shared" ca="1" si="3"/>
        <v>97</v>
      </c>
      <c r="P4826" s="55">
        <f t="shared" ca="1" si="13"/>
        <v>-1.3299703006238528E+35</v>
      </c>
      <c r="Q4826" s="56">
        <f t="shared" ca="1" si="14"/>
        <v>6.5168544730568783E+36</v>
      </c>
      <c r="R4826" s="57">
        <f t="shared" ca="1" si="15"/>
        <v>1</v>
      </c>
      <c r="S4826" s="8"/>
      <c r="T4826" s="8"/>
      <c r="U4826" s="8"/>
      <c r="V4826" s="8"/>
      <c r="W4826" s="8"/>
      <c r="X4826" s="8"/>
      <c r="Y4826" s="8"/>
      <c r="Z4826" s="8"/>
    </row>
    <row r="4827" spans="1:26" ht="15.75" customHeight="1">
      <c r="A4827" s="8"/>
      <c r="B4827" s="8"/>
      <c r="C4827" s="8"/>
      <c r="D4827" s="8"/>
      <c r="E4827" s="8"/>
      <c r="F4827" s="8"/>
      <c r="G4827" s="8"/>
      <c r="H4827" s="8"/>
      <c r="I4827" s="8"/>
      <c r="J4827" s="8"/>
      <c r="K4827" s="8"/>
      <c r="L4827" s="8"/>
      <c r="M4827" s="32"/>
      <c r="N4827" s="57" t="str">
        <f t="shared" si="17"/>
        <v/>
      </c>
      <c r="O4827" s="54">
        <f t="shared" ca="1" si="3"/>
        <v>29</v>
      </c>
      <c r="P4827" s="55">
        <f t="shared" ca="1" si="13"/>
        <v>2.6067417892227514E+35</v>
      </c>
      <c r="Q4827" s="56">
        <f t="shared" ca="1" si="14"/>
        <v>6.777528651979154E+36</v>
      </c>
      <c r="R4827" s="57">
        <f t="shared" ca="1" si="15"/>
        <v>0</v>
      </c>
      <c r="S4827" s="8"/>
      <c r="T4827" s="8"/>
      <c r="U4827" s="8"/>
      <c r="V4827" s="8"/>
      <c r="W4827" s="8"/>
      <c r="X4827" s="8"/>
      <c r="Y4827" s="8"/>
      <c r="Z4827" s="8"/>
    </row>
    <row r="4828" spans="1:26" ht="15.75" customHeight="1">
      <c r="A4828" s="8"/>
      <c r="B4828" s="8"/>
      <c r="C4828" s="8"/>
      <c r="D4828" s="8"/>
      <c r="E4828" s="8"/>
      <c r="F4828" s="8"/>
      <c r="G4828" s="8"/>
      <c r="H4828" s="8"/>
      <c r="I4828" s="8"/>
      <c r="J4828" s="8"/>
      <c r="K4828" s="8"/>
      <c r="L4828" s="8"/>
      <c r="M4828" s="32"/>
      <c r="N4828" s="57" t="str">
        <f t="shared" si="17"/>
        <v/>
      </c>
      <c r="O4828" s="54">
        <f t="shared" ca="1" si="3"/>
        <v>37</v>
      </c>
      <c r="P4828" s="55">
        <f t="shared" ca="1" si="13"/>
        <v>2.7110114607916616E+35</v>
      </c>
      <c r="Q4828" s="56">
        <f t="shared" ca="1" si="14"/>
        <v>7.0486297980583205E+36</v>
      </c>
      <c r="R4828" s="57">
        <f t="shared" ca="1" si="15"/>
        <v>0</v>
      </c>
      <c r="S4828" s="8"/>
      <c r="T4828" s="8"/>
      <c r="U4828" s="8"/>
      <c r="V4828" s="8"/>
      <c r="W4828" s="8"/>
      <c r="X4828" s="8"/>
      <c r="Y4828" s="8"/>
      <c r="Z4828" s="8"/>
    </row>
    <row r="4829" spans="1:26" ht="15.75" customHeight="1">
      <c r="A4829" s="8"/>
      <c r="B4829" s="8"/>
      <c r="C4829" s="8"/>
      <c r="D4829" s="8"/>
      <c r="E4829" s="8"/>
      <c r="F4829" s="8"/>
      <c r="G4829" s="8"/>
      <c r="H4829" s="8"/>
      <c r="I4829" s="8"/>
      <c r="J4829" s="8"/>
      <c r="K4829" s="8"/>
      <c r="L4829" s="8"/>
      <c r="M4829" s="32"/>
      <c r="N4829" s="57" t="str">
        <f t="shared" si="17"/>
        <v/>
      </c>
      <c r="O4829" s="54">
        <f t="shared" ca="1" si="3"/>
        <v>6</v>
      </c>
      <c r="P4829" s="55">
        <f t="shared" ca="1" si="13"/>
        <v>2.8194519192233284E+35</v>
      </c>
      <c r="Q4829" s="56">
        <f t="shared" ca="1" si="14"/>
        <v>7.3305749899806534E+36</v>
      </c>
      <c r="R4829" s="57">
        <f t="shared" ca="1" si="15"/>
        <v>0</v>
      </c>
      <c r="S4829" s="8"/>
      <c r="T4829" s="8"/>
      <c r="U4829" s="8"/>
      <c r="V4829" s="8"/>
      <c r="W4829" s="8"/>
      <c r="X4829" s="8"/>
      <c r="Y4829" s="8"/>
      <c r="Z4829" s="8"/>
    </row>
    <row r="4830" spans="1:26" ht="15.75" customHeight="1">
      <c r="A4830" s="8"/>
      <c r="B4830" s="8"/>
      <c r="C4830" s="8"/>
      <c r="D4830" s="8"/>
      <c r="E4830" s="8"/>
      <c r="F4830" s="8"/>
      <c r="G4830" s="8"/>
      <c r="H4830" s="8"/>
      <c r="I4830" s="8"/>
      <c r="J4830" s="8"/>
      <c r="K4830" s="8"/>
      <c r="L4830" s="8"/>
      <c r="M4830" s="32"/>
      <c r="N4830" s="57" t="str">
        <f t="shared" si="17"/>
        <v/>
      </c>
      <c r="O4830" s="54">
        <f t="shared" ca="1" si="3"/>
        <v>30</v>
      </c>
      <c r="P4830" s="55">
        <f t="shared" ca="1" si="13"/>
        <v>2.9322299959922612E+35</v>
      </c>
      <c r="Q4830" s="56">
        <f t="shared" ca="1" si="14"/>
        <v>7.6237979895798795E+36</v>
      </c>
      <c r="R4830" s="57">
        <f t="shared" ca="1" si="15"/>
        <v>0</v>
      </c>
      <c r="S4830" s="8"/>
      <c r="T4830" s="8"/>
      <c r="U4830" s="8"/>
      <c r="V4830" s="8"/>
      <c r="W4830" s="8"/>
      <c r="X4830" s="8"/>
      <c r="Y4830" s="8"/>
      <c r="Z4830" s="8"/>
    </row>
    <row r="4831" spans="1:26" ht="15.75" customHeight="1">
      <c r="A4831" s="8"/>
      <c r="B4831" s="8"/>
      <c r="C4831" s="8"/>
      <c r="D4831" s="8"/>
      <c r="E4831" s="8"/>
      <c r="F4831" s="8"/>
      <c r="G4831" s="8"/>
      <c r="H4831" s="8"/>
      <c r="I4831" s="8"/>
      <c r="J4831" s="8"/>
      <c r="K4831" s="8"/>
      <c r="L4831" s="8"/>
      <c r="M4831" s="32"/>
      <c r="N4831" s="57" t="str">
        <f t="shared" si="17"/>
        <v/>
      </c>
      <c r="O4831" s="54">
        <f t="shared" ca="1" si="3"/>
        <v>67</v>
      </c>
      <c r="P4831" s="55">
        <f t="shared" ca="1" si="13"/>
        <v>-1.524759597915976E+35</v>
      </c>
      <c r="Q4831" s="56">
        <f t="shared" ca="1" si="14"/>
        <v>7.471322029788282E+36</v>
      </c>
      <c r="R4831" s="57">
        <f t="shared" ca="1" si="15"/>
        <v>1</v>
      </c>
      <c r="S4831" s="8"/>
      <c r="T4831" s="8"/>
      <c r="U4831" s="8"/>
      <c r="V4831" s="8"/>
      <c r="W4831" s="8"/>
      <c r="X4831" s="8"/>
      <c r="Y4831" s="8"/>
      <c r="Z4831" s="8"/>
    </row>
    <row r="4832" spans="1:26" ht="15.75" customHeight="1">
      <c r="A4832" s="8"/>
      <c r="B4832" s="8"/>
      <c r="C4832" s="8"/>
      <c r="D4832" s="8"/>
      <c r="E4832" s="8"/>
      <c r="F4832" s="8"/>
      <c r="G4832" s="8"/>
      <c r="H4832" s="8"/>
      <c r="I4832" s="8"/>
      <c r="J4832" s="8"/>
      <c r="K4832" s="8"/>
      <c r="L4832" s="8"/>
      <c r="M4832" s="32"/>
      <c r="N4832" s="57" t="str">
        <f t="shared" si="17"/>
        <v/>
      </c>
      <c r="O4832" s="54">
        <f t="shared" ca="1" si="3"/>
        <v>71</v>
      </c>
      <c r="P4832" s="55">
        <f t="shared" ca="1" si="13"/>
        <v>-1.4942644059576564E+35</v>
      </c>
      <c r="Q4832" s="56">
        <f t="shared" ca="1" si="14"/>
        <v>7.3218955891925163E+36</v>
      </c>
      <c r="R4832" s="57">
        <f t="shared" ca="1" si="15"/>
        <v>2</v>
      </c>
      <c r="S4832" s="8"/>
      <c r="T4832" s="8"/>
      <c r="U4832" s="8"/>
      <c r="V4832" s="8"/>
      <c r="W4832" s="8"/>
      <c r="X4832" s="8"/>
      <c r="Y4832" s="8"/>
      <c r="Z4832" s="8"/>
    </row>
    <row r="4833" spans="1:26" ht="15.75" customHeight="1">
      <c r="A4833" s="8"/>
      <c r="B4833" s="8"/>
      <c r="C4833" s="8"/>
      <c r="D4833" s="8"/>
      <c r="E4833" s="8"/>
      <c r="F4833" s="8"/>
      <c r="G4833" s="8"/>
      <c r="H4833" s="8"/>
      <c r="I4833" s="8"/>
      <c r="J4833" s="8"/>
      <c r="K4833" s="8"/>
      <c r="L4833" s="8"/>
      <c r="M4833" s="32"/>
      <c r="N4833" s="57" t="str">
        <f t="shared" si="17"/>
        <v/>
      </c>
      <c r="O4833" s="54">
        <f t="shared" ca="1" si="3"/>
        <v>22</v>
      </c>
      <c r="P4833" s="55">
        <f t="shared" ca="1" si="13"/>
        <v>2.9287582356770066E+35</v>
      </c>
      <c r="Q4833" s="56">
        <f t="shared" ca="1" si="14"/>
        <v>7.614771412760217E+36</v>
      </c>
      <c r="R4833" s="57">
        <f t="shared" ca="1" si="15"/>
        <v>0</v>
      </c>
      <c r="S4833" s="8"/>
      <c r="T4833" s="8"/>
      <c r="U4833" s="8"/>
      <c r="V4833" s="8"/>
      <c r="W4833" s="8"/>
      <c r="X4833" s="8"/>
      <c r="Y4833" s="8"/>
      <c r="Z4833" s="8"/>
    </row>
    <row r="4834" spans="1:26" ht="15.75" customHeight="1">
      <c r="A4834" s="8"/>
      <c r="B4834" s="8"/>
      <c r="C4834" s="8"/>
      <c r="D4834" s="8"/>
      <c r="E4834" s="8"/>
      <c r="F4834" s="8"/>
      <c r="G4834" s="8"/>
      <c r="H4834" s="8"/>
      <c r="I4834" s="8"/>
      <c r="J4834" s="8"/>
      <c r="K4834" s="8"/>
      <c r="L4834" s="8"/>
      <c r="M4834" s="32"/>
      <c r="N4834" s="57" t="str">
        <f t="shared" si="17"/>
        <v/>
      </c>
      <c r="O4834" s="54">
        <f t="shared" ca="1" si="3"/>
        <v>86</v>
      </c>
      <c r="P4834" s="55">
        <f t="shared" ca="1" si="13"/>
        <v>-1.5229542825520434E+35</v>
      </c>
      <c r="Q4834" s="56">
        <f t="shared" ca="1" si="14"/>
        <v>7.4624759845050122E+36</v>
      </c>
      <c r="R4834" s="57">
        <f t="shared" ca="1" si="15"/>
        <v>1</v>
      </c>
      <c r="S4834" s="8"/>
      <c r="T4834" s="8"/>
      <c r="U4834" s="8"/>
      <c r="V4834" s="8"/>
      <c r="W4834" s="8"/>
      <c r="X4834" s="8"/>
      <c r="Y4834" s="8"/>
      <c r="Z4834" s="8"/>
    </row>
    <row r="4835" spans="1:26" ht="15.75" customHeight="1">
      <c r="A4835" s="8"/>
      <c r="B4835" s="8"/>
      <c r="C4835" s="8"/>
      <c r="D4835" s="8"/>
      <c r="E4835" s="8"/>
      <c r="F4835" s="8"/>
      <c r="G4835" s="8"/>
      <c r="H4835" s="8"/>
      <c r="I4835" s="8"/>
      <c r="J4835" s="8"/>
      <c r="K4835" s="8"/>
      <c r="L4835" s="8"/>
      <c r="M4835" s="32"/>
      <c r="N4835" s="57" t="str">
        <f t="shared" si="17"/>
        <v/>
      </c>
      <c r="O4835" s="54">
        <f t="shared" ca="1" si="3"/>
        <v>43</v>
      </c>
      <c r="P4835" s="55">
        <f t="shared" ca="1" si="13"/>
        <v>2.984990393802005E+35</v>
      </c>
      <c r="Q4835" s="56">
        <f t="shared" ca="1" si="14"/>
        <v>7.7609750238852131E+36</v>
      </c>
      <c r="R4835" s="57">
        <f t="shared" ca="1" si="15"/>
        <v>0</v>
      </c>
      <c r="S4835" s="8"/>
      <c r="T4835" s="8"/>
      <c r="U4835" s="8"/>
      <c r="V4835" s="8"/>
      <c r="W4835" s="8"/>
      <c r="X4835" s="8"/>
      <c r="Y4835" s="8"/>
      <c r="Z4835" s="8"/>
    </row>
    <row r="4836" spans="1:26" ht="15.75" customHeight="1">
      <c r="A4836" s="8"/>
      <c r="B4836" s="8"/>
      <c r="C4836" s="8"/>
      <c r="D4836" s="8"/>
      <c r="E4836" s="8"/>
      <c r="F4836" s="8"/>
      <c r="G4836" s="8"/>
      <c r="H4836" s="8"/>
      <c r="I4836" s="8"/>
      <c r="J4836" s="8"/>
      <c r="K4836" s="8"/>
      <c r="L4836" s="8"/>
      <c r="M4836" s="32"/>
      <c r="N4836" s="57" t="str">
        <f t="shared" si="17"/>
        <v/>
      </c>
      <c r="O4836" s="54">
        <f t="shared" ca="1" si="3"/>
        <v>35</v>
      </c>
      <c r="P4836" s="55">
        <f t="shared" ca="1" si="13"/>
        <v>3.1043900095540853E+35</v>
      </c>
      <c r="Q4836" s="56">
        <f t="shared" ca="1" si="14"/>
        <v>8.0714140248406213E+36</v>
      </c>
      <c r="R4836" s="57">
        <f t="shared" ca="1" si="15"/>
        <v>0</v>
      </c>
      <c r="S4836" s="8"/>
      <c r="T4836" s="8"/>
      <c r="U4836" s="8"/>
      <c r="V4836" s="8"/>
      <c r="W4836" s="8"/>
      <c r="X4836" s="8"/>
      <c r="Y4836" s="8"/>
      <c r="Z4836" s="8"/>
    </row>
    <row r="4837" spans="1:26" ht="15.75" customHeight="1">
      <c r="A4837" s="8"/>
      <c r="B4837" s="8"/>
      <c r="C4837" s="8"/>
      <c r="D4837" s="8"/>
      <c r="E4837" s="8"/>
      <c r="F4837" s="8"/>
      <c r="G4837" s="8"/>
      <c r="H4837" s="8"/>
      <c r="I4837" s="8"/>
      <c r="J4837" s="8"/>
      <c r="K4837" s="8"/>
      <c r="L4837" s="8"/>
      <c r="M4837" s="32"/>
      <c r="N4837" s="57" t="str">
        <f t="shared" si="17"/>
        <v/>
      </c>
      <c r="O4837" s="54">
        <f t="shared" ca="1" si="3"/>
        <v>5</v>
      </c>
      <c r="P4837" s="55">
        <f t="shared" ca="1" si="13"/>
        <v>3.2285656099362486E+35</v>
      </c>
      <c r="Q4837" s="56">
        <f t="shared" ca="1" si="14"/>
        <v>8.3942705858342464E+36</v>
      </c>
      <c r="R4837" s="57">
        <f t="shared" ca="1" si="15"/>
        <v>0</v>
      </c>
      <c r="S4837" s="8"/>
      <c r="T4837" s="8"/>
      <c r="U4837" s="8"/>
      <c r="V4837" s="8"/>
      <c r="W4837" s="8"/>
      <c r="X4837" s="8"/>
      <c r="Y4837" s="8"/>
      <c r="Z4837" s="8"/>
    </row>
    <row r="4838" spans="1:26" ht="15.75" customHeight="1">
      <c r="A4838" s="8"/>
      <c r="B4838" s="8"/>
      <c r="C4838" s="8"/>
      <c r="D4838" s="8"/>
      <c r="E4838" s="8"/>
      <c r="F4838" s="8"/>
      <c r="G4838" s="8"/>
      <c r="H4838" s="8"/>
      <c r="I4838" s="8"/>
      <c r="J4838" s="8"/>
      <c r="K4838" s="8"/>
      <c r="L4838" s="8"/>
      <c r="M4838" s="32"/>
      <c r="N4838" s="57" t="str">
        <f t="shared" si="17"/>
        <v/>
      </c>
      <c r="O4838" s="54">
        <f t="shared" ca="1" si="3"/>
        <v>40</v>
      </c>
      <c r="P4838" s="55">
        <f t="shared" ca="1" si="13"/>
        <v>3.3577082343336986E+35</v>
      </c>
      <c r="Q4838" s="56">
        <f t="shared" ca="1" si="14"/>
        <v>8.7300414092676167E+36</v>
      </c>
      <c r="R4838" s="57">
        <f t="shared" ca="1" si="15"/>
        <v>0</v>
      </c>
      <c r="S4838" s="8"/>
      <c r="T4838" s="8"/>
      <c r="U4838" s="8"/>
      <c r="V4838" s="8"/>
      <c r="W4838" s="8"/>
      <c r="X4838" s="8"/>
      <c r="Y4838" s="8"/>
      <c r="Z4838" s="8"/>
    </row>
    <row r="4839" spans="1:26" ht="15.75" customHeight="1">
      <c r="A4839" s="8"/>
      <c r="B4839" s="8"/>
      <c r="C4839" s="8"/>
      <c r="D4839" s="8"/>
      <c r="E4839" s="8"/>
      <c r="F4839" s="8"/>
      <c r="G4839" s="8"/>
      <c r="H4839" s="8"/>
      <c r="I4839" s="8"/>
      <c r="J4839" s="8"/>
      <c r="K4839" s="8"/>
      <c r="L4839" s="8"/>
      <c r="M4839" s="32"/>
      <c r="N4839" s="57" t="str">
        <f t="shared" si="17"/>
        <v/>
      </c>
      <c r="O4839" s="54">
        <f t="shared" ca="1" si="3"/>
        <v>40</v>
      </c>
      <c r="P4839" s="55">
        <f t="shared" ca="1" si="13"/>
        <v>3.4920165637070464E+35</v>
      </c>
      <c r="Q4839" s="56">
        <f t="shared" ca="1" si="14"/>
        <v>9.0792430656383209E+36</v>
      </c>
      <c r="R4839" s="57">
        <f t="shared" ca="1" si="15"/>
        <v>0</v>
      </c>
      <c r="S4839" s="8"/>
      <c r="T4839" s="8"/>
      <c r="U4839" s="8"/>
      <c r="V4839" s="8"/>
      <c r="W4839" s="8"/>
      <c r="X4839" s="8"/>
      <c r="Y4839" s="8"/>
      <c r="Z4839" s="8"/>
    </row>
    <row r="4840" spans="1:26" ht="15.75" customHeight="1">
      <c r="A4840" s="8"/>
      <c r="B4840" s="8"/>
      <c r="C4840" s="8"/>
      <c r="D4840" s="8"/>
      <c r="E4840" s="8"/>
      <c r="F4840" s="8"/>
      <c r="G4840" s="8"/>
      <c r="H4840" s="8"/>
      <c r="I4840" s="8"/>
      <c r="J4840" s="8"/>
      <c r="K4840" s="8"/>
      <c r="L4840" s="8"/>
      <c r="M4840" s="32"/>
      <c r="N4840" s="57" t="str">
        <f t="shared" si="17"/>
        <v/>
      </c>
      <c r="O4840" s="54">
        <f t="shared" ca="1" si="3"/>
        <v>26</v>
      </c>
      <c r="P4840" s="55">
        <f t="shared" ca="1" si="13"/>
        <v>3.6316972262553288E+35</v>
      </c>
      <c r="Q4840" s="56">
        <f t="shared" ca="1" si="14"/>
        <v>9.442412788263854E+36</v>
      </c>
      <c r="R4840" s="57">
        <f t="shared" ca="1" si="15"/>
        <v>0</v>
      </c>
      <c r="S4840" s="8"/>
      <c r="T4840" s="8"/>
      <c r="U4840" s="8"/>
      <c r="V4840" s="8"/>
      <c r="W4840" s="8"/>
      <c r="X4840" s="8"/>
      <c r="Y4840" s="8"/>
      <c r="Z4840" s="8"/>
    </row>
    <row r="4841" spans="1:26" ht="15.75" customHeight="1">
      <c r="A4841" s="8"/>
      <c r="B4841" s="8"/>
      <c r="C4841" s="8"/>
      <c r="D4841" s="8"/>
      <c r="E4841" s="8"/>
      <c r="F4841" s="8"/>
      <c r="G4841" s="8"/>
      <c r="H4841" s="8"/>
      <c r="I4841" s="8"/>
      <c r="J4841" s="8"/>
      <c r="K4841" s="8"/>
      <c r="L4841" s="8"/>
      <c r="M4841" s="32"/>
      <c r="N4841" s="57" t="str">
        <f t="shared" si="17"/>
        <v/>
      </c>
      <c r="O4841" s="54">
        <f t="shared" ca="1" si="3"/>
        <v>52</v>
      </c>
      <c r="P4841" s="55">
        <f t="shared" ca="1" si="13"/>
        <v>3.7769651153055416E+35</v>
      </c>
      <c r="Q4841" s="56">
        <f t="shared" ca="1" si="14"/>
        <v>9.820109299794408E+36</v>
      </c>
      <c r="R4841" s="57">
        <f t="shared" ca="1" si="15"/>
        <v>0</v>
      </c>
      <c r="S4841" s="8"/>
      <c r="T4841" s="8"/>
      <c r="U4841" s="8"/>
      <c r="V4841" s="8"/>
      <c r="W4841" s="8"/>
      <c r="X4841" s="8"/>
      <c r="Y4841" s="8"/>
      <c r="Z4841" s="8"/>
    </row>
    <row r="4842" spans="1:26" ht="15.75" customHeight="1">
      <c r="A4842" s="8"/>
      <c r="B4842" s="8"/>
      <c r="C4842" s="8"/>
      <c r="D4842" s="8"/>
      <c r="E4842" s="8"/>
      <c r="F4842" s="8"/>
      <c r="G4842" s="8"/>
      <c r="H4842" s="8"/>
      <c r="I4842" s="8"/>
      <c r="J4842" s="8"/>
      <c r="K4842" s="8"/>
      <c r="L4842" s="8"/>
      <c r="M4842" s="32"/>
      <c r="N4842" s="57" t="str">
        <f t="shared" si="17"/>
        <v/>
      </c>
      <c r="O4842" s="54">
        <f t="shared" ca="1" si="3"/>
        <v>45</v>
      </c>
      <c r="P4842" s="55">
        <f t="shared" ca="1" si="13"/>
        <v>3.9280437199177636E+35</v>
      </c>
      <c r="Q4842" s="56">
        <f t="shared" ca="1" si="14"/>
        <v>1.0212913671786184E+37</v>
      </c>
      <c r="R4842" s="57">
        <f t="shared" ca="1" si="15"/>
        <v>0</v>
      </c>
      <c r="S4842" s="8"/>
      <c r="T4842" s="8"/>
      <c r="U4842" s="8"/>
      <c r="V4842" s="8"/>
      <c r="W4842" s="8"/>
      <c r="X4842" s="8"/>
      <c r="Y4842" s="8"/>
      <c r="Z4842" s="8"/>
    </row>
    <row r="4843" spans="1:26" ht="15.75" customHeight="1">
      <c r="A4843" s="8"/>
      <c r="B4843" s="8"/>
      <c r="C4843" s="8"/>
      <c r="D4843" s="8"/>
      <c r="E4843" s="8"/>
      <c r="F4843" s="8"/>
      <c r="G4843" s="8"/>
      <c r="H4843" s="8"/>
      <c r="I4843" s="8"/>
      <c r="J4843" s="8"/>
      <c r="K4843" s="8"/>
      <c r="L4843" s="8"/>
      <c r="M4843" s="32"/>
      <c r="N4843" s="57" t="str">
        <f t="shared" si="17"/>
        <v/>
      </c>
      <c r="O4843" s="54">
        <f t="shared" ca="1" si="3"/>
        <v>48</v>
      </c>
      <c r="P4843" s="55">
        <f t="shared" ca="1" si="13"/>
        <v>4.0851654687144741E+35</v>
      </c>
      <c r="Q4843" s="56">
        <f t="shared" ca="1" si="14"/>
        <v>1.0621430218657632E+37</v>
      </c>
      <c r="R4843" s="57">
        <f t="shared" ca="1" si="15"/>
        <v>0</v>
      </c>
      <c r="S4843" s="8"/>
      <c r="T4843" s="8"/>
      <c r="U4843" s="8"/>
      <c r="V4843" s="8"/>
      <c r="W4843" s="8"/>
      <c r="X4843" s="8"/>
      <c r="Y4843" s="8"/>
      <c r="Z4843" s="8"/>
    </row>
    <row r="4844" spans="1:26" ht="15.75" customHeight="1">
      <c r="A4844" s="8"/>
      <c r="B4844" s="8"/>
      <c r="C4844" s="8"/>
      <c r="D4844" s="8"/>
      <c r="E4844" s="8"/>
      <c r="F4844" s="8"/>
      <c r="G4844" s="8"/>
      <c r="H4844" s="8"/>
      <c r="I4844" s="8"/>
      <c r="J4844" s="8"/>
      <c r="K4844" s="8"/>
      <c r="L4844" s="8"/>
      <c r="M4844" s="32"/>
      <c r="N4844" s="57" t="str">
        <f t="shared" si="17"/>
        <v/>
      </c>
      <c r="O4844" s="54">
        <f t="shared" ca="1" si="3"/>
        <v>65</v>
      </c>
      <c r="P4844" s="55">
        <f t="shared" ca="1" si="13"/>
        <v>-2.1242860437315266E+35</v>
      </c>
      <c r="Q4844" s="56">
        <f t="shared" ca="1" si="14"/>
        <v>1.040900161428448E+37</v>
      </c>
      <c r="R4844" s="57">
        <f t="shared" ca="1" si="15"/>
        <v>1</v>
      </c>
      <c r="S4844" s="8"/>
      <c r="T4844" s="8"/>
      <c r="U4844" s="8"/>
      <c r="V4844" s="8"/>
      <c r="W4844" s="8"/>
      <c r="X4844" s="8"/>
      <c r="Y4844" s="8"/>
      <c r="Z4844" s="8"/>
    </row>
    <row r="4845" spans="1:26" ht="15.75" customHeight="1">
      <c r="A4845" s="8"/>
      <c r="B4845" s="8"/>
      <c r="C4845" s="8"/>
      <c r="D4845" s="8"/>
      <c r="E4845" s="8"/>
      <c r="F4845" s="8"/>
      <c r="G4845" s="8"/>
      <c r="H4845" s="8"/>
      <c r="I4845" s="8"/>
      <c r="J4845" s="8"/>
      <c r="K4845" s="8"/>
      <c r="L4845" s="8"/>
      <c r="M4845" s="32"/>
      <c r="N4845" s="57" t="str">
        <f t="shared" si="17"/>
        <v/>
      </c>
      <c r="O4845" s="54">
        <f t="shared" ca="1" si="3"/>
        <v>92</v>
      </c>
      <c r="P4845" s="55">
        <f t="shared" ca="1" si="13"/>
        <v>-2.081800322856896E+35</v>
      </c>
      <c r="Q4845" s="56">
        <f t="shared" ca="1" si="14"/>
        <v>1.020082158199879E+37</v>
      </c>
      <c r="R4845" s="57">
        <f t="shared" ca="1" si="15"/>
        <v>2</v>
      </c>
      <c r="S4845" s="8"/>
      <c r="T4845" s="8"/>
      <c r="U4845" s="8"/>
      <c r="V4845" s="8"/>
      <c r="W4845" s="8"/>
      <c r="X4845" s="8"/>
      <c r="Y4845" s="8"/>
      <c r="Z4845" s="8"/>
    </row>
    <row r="4846" spans="1:26" ht="15.75" customHeight="1">
      <c r="A4846" s="8"/>
      <c r="B4846" s="8"/>
      <c r="C4846" s="8"/>
      <c r="D4846" s="8"/>
      <c r="E4846" s="8"/>
      <c r="F4846" s="8"/>
      <c r="G4846" s="8"/>
      <c r="H4846" s="8"/>
      <c r="I4846" s="8"/>
      <c r="J4846" s="8"/>
      <c r="K4846" s="8"/>
      <c r="L4846" s="8"/>
      <c r="M4846" s="32"/>
      <c r="N4846" s="57" t="str">
        <f t="shared" si="17"/>
        <v/>
      </c>
      <c r="O4846" s="54">
        <f t="shared" ca="1" si="3"/>
        <v>22</v>
      </c>
      <c r="P4846" s="55">
        <f t="shared" ca="1" si="13"/>
        <v>4.0803286327995166E+35</v>
      </c>
      <c r="Q4846" s="56">
        <f t="shared" ca="1" si="14"/>
        <v>1.0608854445278742E+37</v>
      </c>
      <c r="R4846" s="57">
        <f t="shared" ca="1" si="15"/>
        <v>0</v>
      </c>
      <c r="S4846" s="8"/>
      <c r="T4846" s="8"/>
      <c r="U4846" s="8"/>
      <c r="V4846" s="8"/>
      <c r="W4846" s="8"/>
      <c r="X4846" s="8"/>
      <c r="Y4846" s="8"/>
      <c r="Z4846" s="8"/>
    </row>
    <row r="4847" spans="1:26" ht="15.75" customHeight="1">
      <c r="A4847" s="8"/>
      <c r="B4847" s="8"/>
      <c r="C4847" s="8"/>
      <c r="D4847" s="8"/>
      <c r="E4847" s="8"/>
      <c r="F4847" s="8"/>
      <c r="G4847" s="8"/>
      <c r="H4847" s="8"/>
      <c r="I4847" s="8"/>
      <c r="J4847" s="8"/>
      <c r="K4847" s="8"/>
      <c r="L4847" s="8"/>
      <c r="M4847" s="32"/>
      <c r="N4847" s="57" t="str">
        <f t="shared" si="17"/>
        <v/>
      </c>
      <c r="O4847" s="54">
        <f t="shared" ca="1" si="3"/>
        <v>69</v>
      </c>
      <c r="P4847" s="55">
        <f t="shared" ca="1" si="13"/>
        <v>-2.1217708890557482E+35</v>
      </c>
      <c r="Q4847" s="56">
        <f t="shared" ca="1" si="14"/>
        <v>1.0396677356373166E+37</v>
      </c>
      <c r="R4847" s="57">
        <f t="shared" ca="1" si="15"/>
        <v>1</v>
      </c>
      <c r="S4847" s="8"/>
      <c r="T4847" s="8"/>
      <c r="U4847" s="8"/>
      <c r="V4847" s="8"/>
      <c r="W4847" s="8"/>
      <c r="X4847" s="8"/>
      <c r="Y4847" s="8"/>
      <c r="Z4847" s="8"/>
    </row>
    <row r="4848" spans="1:26" ht="15.75" customHeight="1">
      <c r="A4848" s="8"/>
      <c r="B4848" s="8"/>
      <c r="C4848" s="8"/>
      <c r="D4848" s="8"/>
      <c r="E4848" s="8"/>
      <c r="F4848" s="8"/>
      <c r="G4848" s="8"/>
      <c r="H4848" s="8"/>
      <c r="I4848" s="8"/>
      <c r="J4848" s="8"/>
      <c r="K4848" s="8"/>
      <c r="L4848" s="8"/>
      <c r="M4848" s="32"/>
      <c r="N4848" s="57" t="str">
        <f t="shared" si="17"/>
        <v/>
      </c>
      <c r="O4848" s="54">
        <f t="shared" ca="1" si="3"/>
        <v>41</v>
      </c>
      <c r="P4848" s="55">
        <f t="shared" ca="1" si="13"/>
        <v>4.1586709425492666E+35</v>
      </c>
      <c r="Q4848" s="56">
        <f t="shared" ca="1" si="14"/>
        <v>1.0812544450628094E+37</v>
      </c>
      <c r="R4848" s="57">
        <f t="shared" ca="1" si="15"/>
        <v>0</v>
      </c>
      <c r="S4848" s="8"/>
      <c r="T4848" s="8"/>
      <c r="U4848" s="8"/>
      <c r="V4848" s="8"/>
      <c r="W4848" s="8"/>
      <c r="X4848" s="8"/>
      <c r="Y4848" s="8"/>
      <c r="Z4848" s="8"/>
    </row>
    <row r="4849" spans="1:26" ht="15.75" customHeight="1">
      <c r="A4849" s="8"/>
      <c r="B4849" s="8"/>
      <c r="C4849" s="8"/>
      <c r="D4849" s="8"/>
      <c r="E4849" s="8"/>
      <c r="F4849" s="8"/>
      <c r="G4849" s="8"/>
      <c r="H4849" s="8"/>
      <c r="I4849" s="8"/>
      <c r="J4849" s="8"/>
      <c r="K4849" s="8"/>
      <c r="L4849" s="8"/>
      <c r="M4849" s="32"/>
      <c r="N4849" s="57" t="str">
        <f t="shared" si="17"/>
        <v/>
      </c>
      <c r="O4849" s="54">
        <f t="shared" ca="1" si="3"/>
        <v>0</v>
      </c>
      <c r="P4849" s="55">
        <f t="shared" ca="1" si="13"/>
        <v>4.3250177802512374E+35</v>
      </c>
      <c r="Q4849" s="56">
        <f t="shared" ca="1" si="14"/>
        <v>1.1245046228653218E+37</v>
      </c>
      <c r="R4849" s="57">
        <f t="shared" ca="1" si="15"/>
        <v>0</v>
      </c>
      <c r="S4849" s="8"/>
      <c r="T4849" s="8"/>
      <c r="U4849" s="8"/>
      <c r="V4849" s="8"/>
      <c r="W4849" s="8"/>
      <c r="X4849" s="8"/>
      <c r="Y4849" s="8"/>
      <c r="Z4849" s="8"/>
    </row>
    <row r="4850" spans="1:26" ht="15.75" customHeight="1">
      <c r="A4850" s="8"/>
      <c r="B4850" s="8"/>
      <c r="C4850" s="8"/>
      <c r="D4850" s="8"/>
      <c r="E4850" s="8"/>
      <c r="F4850" s="8"/>
      <c r="G4850" s="8"/>
      <c r="H4850" s="8"/>
      <c r="I4850" s="8"/>
      <c r="J4850" s="8"/>
      <c r="K4850" s="8"/>
      <c r="L4850" s="8"/>
      <c r="M4850" s="32"/>
      <c r="N4850" s="57" t="str">
        <f t="shared" si="17"/>
        <v/>
      </c>
      <c r="O4850" s="54">
        <f t="shared" ca="1" si="3"/>
        <v>95</v>
      </c>
      <c r="P4850" s="55">
        <f t="shared" ca="1" si="13"/>
        <v>-2.2490092457306437E+35</v>
      </c>
      <c r="Q4850" s="56">
        <f t="shared" ca="1" si="14"/>
        <v>1.1020145304080153E+37</v>
      </c>
      <c r="R4850" s="57">
        <f t="shared" ca="1" si="15"/>
        <v>1</v>
      </c>
      <c r="S4850" s="8"/>
      <c r="T4850" s="8"/>
      <c r="U4850" s="8"/>
      <c r="V4850" s="8"/>
      <c r="W4850" s="8"/>
      <c r="X4850" s="8"/>
      <c r="Y4850" s="8"/>
      <c r="Z4850" s="8"/>
    </row>
    <row r="4851" spans="1:26" ht="15.75" customHeight="1">
      <c r="A4851" s="8"/>
      <c r="B4851" s="8"/>
      <c r="C4851" s="8"/>
      <c r="D4851" s="8"/>
      <c r="E4851" s="8"/>
      <c r="F4851" s="8"/>
      <c r="G4851" s="8"/>
      <c r="H4851" s="8"/>
      <c r="I4851" s="8"/>
      <c r="J4851" s="8"/>
      <c r="K4851" s="8"/>
      <c r="L4851" s="8"/>
      <c r="M4851" s="32"/>
      <c r="N4851" s="57" t="str">
        <f t="shared" si="17"/>
        <v/>
      </c>
      <c r="O4851" s="54">
        <f t="shared" ca="1" si="3"/>
        <v>58</v>
      </c>
      <c r="P4851" s="55">
        <f t="shared" ca="1" si="13"/>
        <v>4.4080581216320613E+35</v>
      </c>
      <c r="Q4851" s="56">
        <f t="shared" ca="1" si="14"/>
        <v>1.1460951116243359E+37</v>
      </c>
      <c r="R4851" s="57">
        <f t="shared" ca="1" si="15"/>
        <v>0</v>
      </c>
      <c r="S4851" s="8"/>
      <c r="T4851" s="8"/>
      <c r="U4851" s="8"/>
      <c r="V4851" s="8"/>
      <c r="W4851" s="8"/>
      <c r="X4851" s="8"/>
      <c r="Y4851" s="8"/>
      <c r="Z4851" s="8"/>
    </row>
    <row r="4852" spans="1:26" ht="15.75" customHeight="1">
      <c r="A4852" s="8"/>
      <c r="B4852" s="8"/>
      <c r="C4852" s="8"/>
      <c r="D4852" s="8"/>
      <c r="E4852" s="8"/>
      <c r="F4852" s="8"/>
      <c r="G4852" s="8"/>
      <c r="H4852" s="8"/>
      <c r="I4852" s="8"/>
      <c r="J4852" s="8"/>
      <c r="K4852" s="8"/>
      <c r="L4852" s="8"/>
      <c r="M4852" s="32"/>
      <c r="N4852" s="57" t="str">
        <f t="shared" si="17"/>
        <v/>
      </c>
      <c r="O4852" s="54">
        <f t="shared" ca="1" si="3"/>
        <v>45</v>
      </c>
      <c r="P4852" s="55">
        <f t="shared" ca="1" si="13"/>
        <v>4.584380446497344E+35</v>
      </c>
      <c r="Q4852" s="56">
        <f t="shared" ca="1" si="14"/>
        <v>1.1919389160893095E+37</v>
      </c>
      <c r="R4852" s="57">
        <f t="shared" ca="1" si="15"/>
        <v>0</v>
      </c>
      <c r="S4852" s="8"/>
      <c r="T4852" s="8"/>
      <c r="U4852" s="8"/>
      <c r="V4852" s="8"/>
      <c r="W4852" s="8"/>
      <c r="X4852" s="8"/>
      <c r="Y4852" s="8"/>
      <c r="Z4852" s="8"/>
    </row>
    <row r="4853" spans="1:26" ht="15.75" customHeight="1">
      <c r="A4853" s="8"/>
      <c r="B4853" s="8"/>
      <c r="C4853" s="8"/>
      <c r="D4853" s="8"/>
      <c r="E4853" s="8"/>
      <c r="F4853" s="8"/>
      <c r="G4853" s="8"/>
      <c r="H4853" s="8"/>
      <c r="I4853" s="8"/>
      <c r="J4853" s="8"/>
      <c r="K4853" s="8"/>
      <c r="L4853" s="8"/>
      <c r="M4853" s="32"/>
      <c r="N4853" s="57" t="str">
        <f t="shared" si="17"/>
        <v/>
      </c>
      <c r="O4853" s="54">
        <f t="shared" ca="1" si="3"/>
        <v>82</v>
      </c>
      <c r="P4853" s="55">
        <f t="shared" ca="1" si="13"/>
        <v>-2.3838778321786191E+35</v>
      </c>
      <c r="Q4853" s="56">
        <f t="shared" ca="1" si="14"/>
        <v>1.1681001377675234E+37</v>
      </c>
      <c r="R4853" s="57">
        <f t="shared" ca="1" si="15"/>
        <v>1</v>
      </c>
      <c r="S4853" s="8"/>
      <c r="T4853" s="8"/>
      <c r="U4853" s="8"/>
      <c r="V4853" s="8"/>
      <c r="W4853" s="8"/>
      <c r="X4853" s="8"/>
      <c r="Y4853" s="8"/>
      <c r="Z4853" s="8"/>
    </row>
    <row r="4854" spans="1:26" ht="15.75" customHeight="1">
      <c r="A4854" s="8"/>
      <c r="B4854" s="8"/>
      <c r="C4854" s="8"/>
      <c r="D4854" s="8"/>
      <c r="E4854" s="8"/>
      <c r="F4854" s="8"/>
      <c r="G4854" s="8"/>
      <c r="H4854" s="8"/>
      <c r="I4854" s="8"/>
      <c r="J4854" s="8"/>
      <c r="K4854" s="8"/>
      <c r="L4854" s="8"/>
      <c r="M4854" s="32"/>
      <c r="N4854" s="57" t="str">
        <f t="shared" si="17"/>
        <v/>
      </c>
      <c r="O4854" s="54">
        <f t="shared" ca="1" si="3"/>
        <v>2</v>
      </c>
      <c r="P4854" s="55">
        <f t="shared" ca="1" si="13"/>
        <v>4.672400551070094E+35</v>
      </c>
      <c r="Q4854" s="56">
        <f t="shared" ca="1" si="14"/>
        <v>1.2148241432782243E+37</v>
      </c>
      <c r="R4854" s="57">
        <f t="shared" ca="1" si="15"/>
        <v>0</v>
      </c>
      <c r="S4854" s="8"/>
      <c r="T4854" s="8"/>
      <c r="U4854" s="8"/>
      <c r="V4854" s="8"/>
      <c r="W4854" s="8"/>
      <c r="X4854" s="8"/>
      <c r="Y4854" s="8"/>
      <c r="Z4854" s="8"/>
    </row>
    <row r="4855" spans="1:26" ht="15.75" customHeight="1">
      <c r="A4855" s="8"/>
      <c r="B4855" s="8"/>
      <c r="C4855" s="8"/>
      <c r="D4855" s="8"/>
      <c r="E4855" s="8"/>
      <c r="F4855" s="8"/>
      <c r="G4855" s="8"/>
      <c r="H4855" s="8"/>
      <c r="I4855" s="8"/>
      <c r="J4855" s="8"/>
      <c r="K4855" s="8"/>
      <c r="L4855" s="8"/>
      <c r="M4855" s="32"/>
      <c r="N4855" s="57" t="str">
        <f t="shared" si="17"/>
        <v/>
      </c>
      <c r="O4855" s="54">
        <f t="shared" ca="1" si="3"/>
        <v>60</v>
      </c>
      <c r="P4855" s="55">
        <f t="shared" ca="1" si="13"/>
        <v>-2.4296482865564488E+35</v>
      </c>
      <c r="Q4855" s="56">
        <f t="shared" ca="1" si="14"/>
        <v>1.19052766041266E+37</v>
      </c>
      <c r="R4855" s="57">
        <f t="shared" ca="1" si="15"/>
        <v>1</v>
      </c>
      <c r="S4855" s="8"/>
      <c r="T4855" s="8"/>
      <c r="U4855" s="8"/>
      <c r="V4855" s="8"/>
      <c r="W4855" s="8"/>
      <c r="X4855" s="8"/>
      <c r="Y4855" s="8"/>
      <c r="Z4855" s="8"/>
    </row>
    <row r="4856" spans="1:26" ht="15.75" customHeight="1">
      <c r="A4856" s="8"/>
      <c r="B4856" s="8"/>
      <c r="C4856" s="8"/>
      <c r="D4856" s="8"/>
      <c r="E4856" s="8"/>
      <c r="F4856" s="8"/>
      <c r="G4856" s="8"/>
      <c r="H4856" s="8"/>
      <c r="I4856" s="8"/>
      <c r="J4856" s="8"/>
      <c r="K4856" s="8"/>
      <c r="L4856" s="8"/>
      <c r="M4856" s="32"/>
      <c r="N4856" s="57" t="str">
        <f t="shared" si="17"/>
        <v/>
      </c>
      <c r="O4856" s="54">
        <f t="shared" ca="1" si="3"/>
        <v>4</v>
      </c>
      <c r="P4856" s="55">
        <f t="shared" ca="1" si="13"/>
        <v>4.7621106416506398E+35</v>
      </c>
      <c r="Q4856" s="56">
        <f t="shared" ca="1" si="14"/>
        <v>1.2381487668291663E+37</v>
      </c>
      <c r="R4856" s="57">
        <f t="shared" ca="1" si="15"/>
        <v>0</v>
      </c>
      <c r="S4856" s="8"/>
      <c r="T4856" s="8"/>
      <c r="U4856" s="8"/>
      <c r="V4856" s="8"/>
      <c r="W4856" s="8"/>
      <c r="X4856" s="8"/>
      <c r="Y4856" s="8"/>
      <c r="Z4856" s="8"/>
    </row>
    <row r="4857" spans="1:26" ht="15.75" customHeight="1">
      <c r="A4857" s="8"/>
      <c r="B4857" s="8"/>
      <c r="C4857" s="8"/>
      <c r="D4857" s="8"/>
      <c r="E4857" s="8"/>
      <c r="F4857" s="8"/>
      <c r="G4857" s="8"/>
      <c r="H4857" s="8"/>
      <c r="I4857" s="8"/>
      <c r="J4857" s="8"/>
      <c r="K4857" s="8"/>
      <c r="L4857" s="8"/>
      <c r="M4857" s="32"/>
      <c r="N4857" s="57" t="str">
        <f t="shared" si="17"/>
        <v/>
      </c>
      <c r="O4857" s="54">
        <f t="shared" ca="1" si="3"/>
        <v>41</v>
      </c>
      <c r="P4857" s="55">
        <f t="shared" ca="1" si="13"/>
        <v>4.9525950673166653E+35</v>
      </c>
      <c r="Q4857" s="56">
        <f t="shared" ca="1" si="14"/>
        <v>1.2876747175023329E+37</v>
      </c>
      <c r="R4857" s="57">
        <f t="shared" ca="1" si="15"/>
        <v>0</v>
      </c>
      <c r="S4857" s="8"/>
      <c r="T4857" s="8"/>
      <c r="U4857" s="8"/>
      <c r="V4857" s="8"/>
      <c r="W4857" s="8"/>
      <c r="X4857" s="8"/>
      <c r="Y4857" s="8"/>
      <c r="Z4857" s="8"/>
    </row>
    <row r="4858" spans="1:26" ht="15.75" customHeight="1">
      <c r="A4858" s="8"/>
      <c r="B4858" s="8"/>
      <c r="C4858" s="8"/>
      <c r="D4858" s="8"/>
      <c r="E4858" s="8"/>
      <c r="F4858" s="8"/>
      <c r="G4858" s="8"/>
      <c r="H4858" s="8"/>
      <c r="I4858" s="8"/>
      <c r="J4858" s="8"/>
      <c r="K4858" s="8"/>
      <c r="L4858" s="8"/>
      <c r="M4858" s="32"/>
      <c r="N4858" s="57" t="str">
        <f t="shared" si="17"/>
        <v/>
      </c>
      <c r="O4858" s="54">
        <f t="shared" ca="1" si="3"/>
        <v>90</v>
      </c>
      <c r="P4858" s="55">
        <f t="shared" ca="1" si="13"/>
        <v>-2.5753494350046659E+35</v>
      </c>
      <c r="Q4858" s="56">
        <f t="shared" ca="1" si="14"/>
        <v>1.2619212231522862E+37</v>
      </c>
      <c r="R4858" s="57">
        <f t="shared" ca="1" si="15"/>
        <v>1</v>
      </c>
      <c r="S4858" s="8"/>
      <c r="T4858" s="8"/>
      <c r="U4858" s="8"/>
      <c r="V4858" s="8"/>
      <c r="W4858" s="8"/>
      <c r="X4858" s="8"/>
      <c r="Y4858" s="8"/>
      <c r="Z4858" s="8"/>
    </row>
    <row r="4859" spans="1:26" ht="15.75" customHeight="1">
      <c r="A4859" s="8"/>
      <c r="B4859" s="8"/>
      <c r="C4859" s="8"/>
      <c r="D4859" s="8"/>
      <c r="E4859" s="8"/>
      <c r="F4859" s="8"/>
      <c r="G4859" s="8"/>
      <c r="H4859" s="8"/>
      <c r="I4859" s="8"/>
      <c r="J4859" s="8"/>
      <c r="K4859" s="8"/>
      <c r="L4859" s="8"/>
      <c r="M4859" s="32"/>
      <c r="N4859" s="57" t="str">
        <f t="shared" si="17"/>
        <v/>
      </c>
      <c r="O4859" s="54">
        <f t="shared" ca="1" si="3"/>
        <v>87</v>
      </c>
      <c r="P4859" s="55">
        <f t="shared" ca="1" si="13"/>
        <v>-2.5238424463045725E+35</v>
      </c>
      <c r="Q4859" s="56">
        <f t="shared" ca="1" si="14"/>
        <v>1.2366827986892405E+37</v>
      </c>
      <c r="R4859" s="57">
        <f t="shared" ca="1" si="15"/>
        <v>2</v>
      </c>
      <c r="S4859" s="8"/>
      <c r="T4859" s="8"/>
      <c r="U4859" s="8"/>
      <c r="V4859" s="8"/>
      <c r="W4859" s="8"/>
      <c r="X4859" s="8"/>
      <c r="Y4859" s="8"/>
      <c r="Z4859" s="8"/>
    </row>
    <row r="4860" spans="1:26" ht="15.75" customHeight="1">
      <c r="A4860" s="8"/>
      <c r="B4860" s="8"/>
      <c r="C4860" s="8"/>
      <c r="D4860" s="8"/>
      <c r="E4860" s="8"/>
      <c r="F4860" s="8"/>
      <c r="G4860" s="8"/>
      <c r="H4860" s="8"/>
      <c r="I4860" s="8"/>
      <c r="J4860" s="8"/>
      <c r="K4860" s="8"/>
      <c r="L4860" s="8"/>
      <c r="M4860" s="32"/>
      <c r="N4860" s="57" t="str">
        <f t="shared" si="17"/>
        <v/>
      </c>
      <c r="O4860" s="54">
        <f t="shared" ca="1" si="3"/>
        <v>99</v>
      </c>
      <c r="P4860" s="55">
        <f t="shared" ca="1" si="13"/>
        <v>-2.4733655973784812E+35</v>
      </c>
      <c r="Q4860" s="56">
        <f t="shared" ca="1" si="14"/>
        <v>1.2119491427154558E+37</v>
      </c>
      <c r="R4860" s="57">
        <f t="shared" ca="1" si="15"/>
        <v>3</v>
      </c>
      <c r="S4860" s="8"/>
      <c r="T4860" s="8"/>
      <c r="U4860" s="8"/>
      <c r="V4860" s="8"/>
      <c r="W4860" s="8"/>
      <c r="X4860" s="8"/>
      <c r="Y4860" s="8"/>
      <c r="Z4860" s="8"/>
    </row>
    <row r="4861" spans="1:26" ht="15.75" customHeight="1">
      <c r="A4861" s="8"/>
      <c r="B4861" s="8"/>
      <c r="C4861" s="8"/>
      <c r="D4861" s="8"/>
      <c r="E4861" s="8"/>
      <c r="F4861" s="8"/>
      <c r="G4861" s="8"/>
      <c r="H4861" s="8"/>
      <c r="I4861" s="8"/>
      <c r="J4861" s="8"/>
      <c r="K4861" s="8"/>
      <c r="L4861" s="8"/>
      <c r="M4861" s="32"/>
      <c r="N4861" s="57" t="str">
        <f t="shared" si="17"/>
        <v/>
      </c>
      <c r="O4861" s="54">
        <f t="shared" ca="1" si="3"/>
        <v>58</v>
      </c>
      <c r="P4861" s="55">
        <f t="shared" ca="1" si="13"/>
        <v>4.8477965708618231E+35</v>
      </c>
      <c r="Q4861" s="56">
        <f t="shared" ca="1" si="14"/>
        <v>1.260427108424074E+37</v>
      </c>
      <c r="R4861" s="57">
        <f t="shared" ca="1" si="15"/>
        <v>0</v>
      </c>
      <c r="S4861" s="8"/>
      <c r="T4861" s="8"/>
      <c r="U4861" s="8"/>
      <c r="V4861" s="8"/>
      <c r="W4861" s="8"/>
      <c r="X4861" s="8"/>
      <c r="Y4861" s="8"/>
      <c r="Z4861" s="8"/>
    </row>
    <row r="4862" spans="1:26" ht="15.75" customHeight="1">
      <c r="A4862" s="8"/>
      <c r="B4862" s="8"/>
      <c r="C4862" s="8"/>
      <c r="D4862" s="8"/>
      <c r="E4862" s="8"/>
      <c r="F4862" s="8"/>
      <c r="G4862" s="8"/>
      <c r="H4862" s="8"/>
      <c r="I4862" s="8"/>
      <c r="J4862" s="8"/>
      <c r="K4862" s="8"/>
      <c r="L4862" s="8"/>
      <c r="M4862" s="32"/>
      <c r="N4862" s="57" t="str">
        <f t="shared" si="17"/>
        <v/>
      </c>
      <c r="O4862" s="54">
        <f t="shared" ca="1" si="3"/>
        <v>55</v>
      </c>
      <c r="P4862" s="55">
        <f t="shared" ca="1" si="13"/>
        <v>5.0417084336962965E+35</v>
      </c>
      <c r="Q4862" s="56">
        <f t="shared" ca="1" si="14"/>
        <v>1.310844192761037E+37</v>
      </c>
      <c r="R4862" s="57">
        <f t="shared" ca="1" si="15"/>
        <v>0</v>
      </c>
      <c r="S4862" s="8"/>
      <c r="T4862" s="8"/>
      <c r="U4862" s="8"/>
      <c r="V4862" s="8"/>
      <c r="W4862" s="8"/>
      <c r="X4862" s="8"/>
      <c r="Y4862" s="8"/>
      <c r="Z4862" s="8"/>
    </row>
    <row r="4863" spans="1:26" ht="15.75" customHeight="1">
      <c r="A4863" s="8"/>
      <c r="B4863" s="8"/>
      <c r="C4863" s="8"/>
      <c r="D4863" s="8"/>
      <c r="E4863" s="8"/>
      <c r="F4863" s="8"/>
      <c r="G4863" s="8"/>
      <c r="H4863" s="8"/>
      <c r="I4863" s="8"/>
      <c r="J4863" s="8"/>
      <c r="K4863" s="8"/>
      <c r="L4863" s="8"/>
      <c r="M4863" s="32"/>
      <c r="N4863" s="57" t="str">
        <f t="shared" si="17"/>
        <v/>
      </c>
      <c r="O4863" s="54">
        <f t="shared" ca="1" si="3"/>
        <v>81</v>
      </c>
      <c r="P4863" s="55">
        <f t="shared" ca="1" si="13"/>
        <v>-2.6216883855220743E+35</v>
      </c>
      <c r="Q4863" s="56">
        <f t="shared" ca="1" si="14"/>
        <v>1.2846273089058162E+37</v>
      </c>
      <c r="R4863" s="57">
        <f t="shared" ca="1" si="15"/>
        <v>1</v>
      </c>
      <c r="S4863" s="8"/>
      <c r="T4863" s="8"/>
      <c r="U4863" s="8"/>
      <c r="V4863" s="8"/>
      <c r="W4863" s="8"/>
      <c r="X4863" s="8"/>
      <c r="Y4863" s="8"/>
      <c r="Z4863" s="8"/>
    </row>
    <row r="4864" spans="1:26" ht="15.75" customHeight="1">
      <c r="A4864" s="8"/>
      <c r="B4864" s="8"/>
      <c r="C4864" s="8"/>
      <c r="D4864" s="8"/>
      <c r="E4864" s="8"/>
      <c r="F4864" s="8"/>
      <c r="G4864" s="8"/>
      <c r="H4864" s="8"/>
      <c r="I4864" s="8"/>
      <c r="J4864" s="8"/>
      <c r="K4864" s="8"/>
      <c r="L4864" s="8"/>
      <c r="M4864" s="32"/>
      <c r="N4864" s="57" t="str">
        <f t="shared" si="17"/>
        <v/>
      </c>
      <c r="O4864" s="54">
        <f t="shared" ca="1" si="3"/>
        <v>70</v>
      </c>
      <c r="P4864" s="55">
        <f t="shared" ca="1" si="13"/>
        <v>-2.5692546178116325E+35</v>
      </c>
      <c r="Q4864" s="56">
        <f t="shared" ca="1" si="14"/>
        <v>1.2589347627277E+37</v>
      </c>
      <c r="R4864" s="57">
        <f t="shared" ca="1" si="15"/>
        <v>2</v>
      </c>
      <c r="S4864" s="8"/>
      <c r="T4864" s="8"/>
      <c r="U4864" s="8"/>
      <c r="V4864" s="8"/>
      <c r="W4864" s="8"/>
      <c r="X4864" s="8"/>
      <c r="Y4864" s="8"/>
      <c r="Z4864" s="8"/>
    </row>
    <row r="4865" spans="1:26" ht="15.75" customHeight="1">
      <c r="A4865" s="8"/>
      <c r="B4865" s="8"/>
      <c r="C4865" s="8"/>
      <c r="D4865" s="8"/>
      <c r="E4865" s="8"/>
      <c r="F4865" s="8"/>
      <c r="G4865" s="8"/>
      <c r="H4865" s="8"/>
      <c r="I4865" s="8"/>
      <c r="J4865" s="8"/>
      <c r="K4865" s="8"/>
      <c r="L4865" s="8"/>
      <c r="M4865" s="32"/>
      <c r="N4865" s="57" t="str">
        <f t="shared" si="17"/>
        <v/>
      </c>
      <c r="O4865" s="54">
        <f t="shared" ca="1" si="3"/>
        <v>64</v>
      </c>
      <c r="P4865" s="55">
        <f t="shared" ca="1" si="13"/>
        <v>-2.5178695254554E+35</v>
      </c>
      <c r="Q4865" s="56">
        <f t="shared" ca="1" si="14"/>
        <v>1.2337560674731459E+37</v>
      </c>
      <c r="R4865" s="57">
        <f t="shared" ca="1" si="15"/>
        <v>3</v>
      </c>
      <c r="S4865" s="8"/>
      <c r="T4865" s="8"/>
      <c r="U4865" s="8"/>
      <c r="V4865" s="8"/>
      <c r="W4865" s="8"/>
      <c r="X4865" s="8"/>
      <c r="Y4865" s="8"/>
      <c r="Z4865" s="8"/>
    </row>
    <row r="4866" spans="1:26" ht="15.75" customHeight="1">
      <c r="A4866" s="8"/>
      <c r="B4866" s="8"/>
      <c r="C4866" s="8"/>
      <c r="D4866" s="8"/>
      <c r="E4866" s="8"/>
      <c r="F4866" s="8"/>
      <c r="G4866" s="8"/>
      <c r="H4866" s="8"/>
      <c r="I4866" s="8"/>
      <c r="J4866" s="8"/>
      <c r="K4866" s="8"/>
      <c r="L4866" s="8"/>
      <c r="M4866" s="32"/>
      <c r="N4866" s="57" t="str">
        <f t="shared" si="17"/>
        <v/>
      </c>
      <c r="O4866" s="54">
        <f t="shared" ca="1" si="3"/>
        <v>63</v>
      </c>
      <c r="P4866" s="55">
        <f t="shared" ca="1" si="13"/>
        <v>-2.4675121349462918E+35</v>
      </c>
      <c r="Q4866" s="56">
        <f t="shared" ca="1" si="14"/>
        <v>1.2090809461236831E+37</v>
      </c>
      <c r="R4866" s="57">
        <f t="shared" ca="1" si="15"/>
        <v>4</v>
      </c>
      <c r="S4866" s="8"/>
      <c r="T4866" s="8"/>
      <c r="U4866" s="8"/>
      <c r="V4866" s="8"/>
      <c r="W4866" s="8"/>
      <c r="X4866" s="8"/>
      <c r="Y4866" s="8"/>
      <c r="Z4866" s="8"/>
    </row>
    <row r="4867" spans="1:26" ht="15.75" customHeight="1">
      <c r="A4867" s="8"/>
      <c r="B4867" s="8"/>
      <c r="C4867" s="8"/>
      <c r="D4867" s="8"/>
      <c r="E4867" s="8"/>
      <c r="F4867" s="8"/>
      <c r="G4867" s="8"/>
      <c r="H4867" s="8"/>
      <c r="I4867" s="8"/>
      <c r="J4867" s="8"/>
      <c r="K4867" s="8"/>
      <c r="L4867" s="8"/>
      <c r="M4867" s="32"/>
      <c r="N4867" s="57" t="str">
        <f t="shared" si="17"/>
        <v/>
      </c>
      <c r="O4867" s="54">
        <f t="shared" ca="1" si="3"/>
        <v>52</v>
      </c>
      <c r="P4867" s="55">
        <f t="shared" ca="1" si="13"/>
        <v>4.8363237844947326E+35</v>
      </c>
      <c r="Q4867" s="56">
        <f t="shared" ca="1" si="14"/>
        <v>1.2574441839686303E+37</v>
      </c>
      <c r="R4867" s="57">
        <f t="shared" ca="1" si="15"/>
        <v>0</v>
      </c>
      <c r="S4867" s="8"/>
      <c r="T4867" s="8"/>
      <c r="U4867" s="8"/>
      <c r="V4867" s="8"/>
      <c r="W4867" s="8"/>
      <c r="X4867" s="8"/>
      <c r="Y4867" s="8"/>
      <c r="Z4867" s="8"/>
    </row>
    <row r="4868" spans="1:26" ht="15.75" customHeight="1">
      <c r="A4868" s="8"/>
      <c r="B4868" s="8"/>
      <c r="C4868" s="8"/>
      <c r="D4868" s="8"/>
      <c r="E4868" s="8"/>
      <c r="F4868" s="8"/>
      <c r="G4868" s="8"/>
      <c r="H4868" s="8"/>
      <c r="I4868" s="8"/>
      <c r="J4868" s="8"/>
      <c r="K4868" s="8"/>
      <c r="L4868" s="8"/>
      <c r="M4868" s="32"/>
      <c r="N4868" s="57" t="str">
        <f t="shared" si="17"/>
        <v/>
      </c>
      <c r="O4868" s="54">
        <f t="shared" ca="1" si="3"/>
        <v>92</v>
      </c>
      <c r="P4868" s="55">
        <f t="shared" ca="1" si="13"/>
        <v>-2.5148883679372608E+35</v>
      </c>
      <c r="Q4868" s="56">
        <f t="shared" ca="1" si="14"/>
        <v>1.2322953002892577E+37</v>
      </c>
      <c r="R4868" s="57">
        <f t="shared" ca="1" si="15"/>
        <v>1</v>
      </c>
      <c r="S4868" s="8"/>
      <c r="T4868" s="8"/>
      <c r="U4868" s="8"/>
      <c r="V4868" s="8"/>
      <c r="W4868" s="8"/>
      <c r="X4868" s="8"/>
      <c r="Y4868" s="8"/>
      <c r="Z4868" s="8"/>
    </row>
    <row r="4869" spans="1:26" ht="15.75" customHeight="1">
      <c r="A4869" s="8"/>
      <c r="B4869" s="8"/>
      <c r="C4869" s="8"/>
      <c r="D4869" s="8"/>
      <c r="E4869" s="8"/>
      <c r="F4869" s="8"/>
      <c r="G4869" s="8"/>
      <c r="H4869" s="8"/>
      <c r="I4869" s="8"/>
      <c r="J4869" s="8"/>
      <c r="K4869" s="8"/>
      <c r="L4869" s="8"/>
      <c r="M4869" s="32"/>
      <c r="N4869" s="57" t="str">
        <f t="shared" si="17"/>
        <v/>
      </c>
      <c r="O4869" s="54">
        <f t="shared" ca="1" si="3"/>
        <v>48</v>
      </c>
      <c r="P4869" s="55">
        <f t="shared" ca="1" si="13"/>
        <v>4.9291812011570306E+35</v>
      </c>
      <c r="Q4869" s="56">
        <f t="shared" ca="1" si="14"/>
        <v>1.2815871123008281E+37</v>
      </c>
      <c r="R4869" s="57">
        <f t="shared" ca="1" si="15"/>
        <v>0</v>
      </c>
      <c r="S4869" s="8"/>
      <c r="T4869" s="8"/>
      <c r="U4869" s="8"/>
      <c r="V4869" s="8"/>
      <c r="W4869" s="8"/>
      <c r="X4869" s="8"/>
      <c r="Y4869" s="8"/>
      <c r="Z4869" s="8"/>
    </row>
    <row r="4870" spans="1:26" ht="15.75" customHeight="1">
      <c r="A4870" s="8"/>
      <c r="B4870" s="8"/>
      <c r="C4870" s="8"/>
      <c r="D4870" s="8"/>
      <c r="E4870" s="8"/>
      <c r="F4870" s="8"/>
      <c r="G4870" s="8"/>
      <c r="H4870" s="8"/>
      <c r="I4870" s="8"/>
      <c r="J4870" s="8"/>
      <c r="K4870" s="8"/>
      <c r="L4870" s="8"/>
      <c r="M4870" s="32"/>
      <c r="N4870" s="57" t="str">
        <f t="shared" si="17"/>
        <v/>
      </c>
      <c r="O4870" s="54">
        <f t="shared" ca="1" si="3"/>
        <v>48</v>
      </c>
      <c r="P4870" s="55">
        <f t="shared" ca="1" si="13"/>
        <v>5.1263484492033125E+35</v>
      </c>
      <c r="Q4870" s="56">
        <f t="shared" ca="1" si="14"/>
        <v>1.3328505967928613E+37</v>
      </c>
      <c r="R4870" s="57">
        <f t="shared" ca="1" si="15"/>
        <v>0</v>
      </c>
      <c r="S4870" s="8"/>
      <c r="T4870" s="8"/>
      <c r="U4870" s="8"/>
      <c r="V4870" s="8"/>
      <c r="W4870" s="8"/>
      <c r="X4870" s="8"/>
      <c r="Y4870" s="8"/>
      <c r="Z4870" s="8"/>
    </row>
    <row r="4871" spans="1:26" ht="15.75" customHeight="1">
      <c r="A4871" s="8"/>
      <c r="B4871" s="8"/>
      <c r="C4871" s="8"/>
      <c r="D4871" s="8"/>
      <c r="E4871" s="8"/>
      <c r="F4871" s="8"/>
      <c r="G4871" s="8"/>
      <c r="H4871" s="8"/>
      <c r="I4871" s="8"/>
      <c r="J4871" s="8"/>
      <c r="K4871" s="8"/>
      <c r="L4871" s="8"/>
      <c r="M4871" s="32"/>
      <c r="N4871" s="57" t="str">
        <f t="shared" si="17"/>
        <v/>
      </c>
      <c r="O4871" s="54">
        <f t="shared" ca="1" si="3"/>
        <v>15</v>
      </c>
      <c r="P4871" s="55">
        <f t="shared" ca="1" si="13"/>
        <v>5.3314023871714455E+35</v>
      </c>
      <c r="Q4871" s="56">
        <f t="shared" ca="1" si="14"/>
        <v>1.3861646206645757E+37</v>
      </c>
      <c r="R4871" s="57">
        <f t="shared" ca="1" si="15"/>
        <v>0</v>
      </c>
      <c r="S4871" s="8"/>
      <c r="T4871" s="8"/>
      <c r="U4871" s="8"/>
      <c r="V4871" s="8"/>
      <c r="W4871" s="8"/>
      <c r="X4871" s="8"/>
      <c r="Y4871" s="8"/>
      <c r="Z4871" s="8"/>
    </row>
    <row r="4872" spans="1:26" ht="15.75" customHeight="1">
      <c r="A4872" s="8"/>
      <c r="B4872" s="8"/>
      <c r="C4872" s="8"/>
      <c r="D4872" s="8"/>
      <c r="E4872" s="8"/>
      <c r="F4872" s="8"/>
      <c r="G4872" s="8"/>
      <c r="H4872" s="8"/>
      <c r="I4872" s="8"/>
      <c r="J4872" s="8"/>
      <c r="K4872" s="8"/>
      <c r="L4872" s="8"/>
      <c r="M4872" s="32"/>
      <c r="N4872" s="57" t="str">
        <f t="shared" si="17"/>
        <v/>
      </c>
      <c r="O4872" s="54">
        <f t="shared" ca="1" si="3"/>
        <v>59</v>
      </c>
      <c r="P4872" s="55">
        <f t="shared" ca="1" si="13"/>
        <v>5.5446584826583031E+35</v>
      </c>
      <c r="Q4872" s="56">
        <f t="shared" ca="1" si="14"/>
        <v>1.4416112054911588E+37</v>
      </c>
      <c r="R4872" s="57">
        <f t="shared" ca="1" si="15"/>
        <v>0</v>
      </c>
      <c r="S4872" s="8"/>
      <c r="T4872" s="8"/>
      <c r="U4872" s="8"/>
      <c r="V4872" s="8"/>
      <c r="W4872" s="8"/>
      <c r="X4872" s="8"/>
      <c r="Y4872" s="8"/>
      <c r="Z4872" s="8"/>
    </row>
    <row r="4873" spans="1:26" ht="15.75" customHeight="1">
      <c r="A4873" s="8"/>
      <c r="B4873" s="8"/>
      <c r="C4873" s="8"/>
      <c r="D4873" s="8"/>
      <c r="E4873" s="8"/>
      <c r="F4873" s="8"/>
      <c r="G4873" s="8"/>
      <c r="H4873" s="8"/>
      <c r="I4873" s="8"/>
      <c r="J4873" s="8"/>
      <c r="K4873" s="8"/>
      <c r="L4873" s="8"/>
      <c r="M4873" s="32"/>
      <c r="N4873" s="57" t="str">
        <f t="shared" si="17"/>
        <v/>
      </c>
      <c r="O4873" s="54">
        <f t="shared" ca="1" si="3"/>
        <v>46</v>
      </c>
      <c r="P4873" s="55">
        <f t="shared" ca="1" si="13"/>
        <v>5.7664448219646355E+35</v>
      </c>
      <c r="Q4873" s="56">
        <f t="shared" ca="1" si="14"/>
        <v>1.4992756537108051E+37</v>
      </c>
      <c r="R4873" s="57">
        <f t="shared" ca="1" si="15"/>
        <v>0</v>
      </c>
      <c r="S4873" s="8"/>
      <c r="T4873" s="8"/>
      <c r="U4873" s="8"/>
      <c r="V4873" s="8"/>
      <c r="W4873" s="8"/>
      <c r="X4873" s="8"/>
      <c r="Y4873" s="8"/>
      <c r="Z4873" s="8"/>
    </row>
    <row r="4874" spans="1:26" ht="15.75" customHeight="1">
      <c r="A4874" s="8"/>
      <c r="B4874" s="8"/>
      <c r="C4874" s="8"/>
      <c r="D4874" s="8"/>
      <c r="E4874" s="8"/>
      <c r="F4874" s="8"/>
      <c r="G4874" s="8"/>
      <c r="H4874" s="8"/>
      <c r="I4874" s="8"/>
      <c r="J4874" s="8"/>
      <c r="K4874" s="8"/>
      <c r="L4874" s="8"/>
      <c r="M4874" s="32"/>
      <c r="N4874" s="57" t="str">
        <f t="shared" si="17"/>
        <v/>
      </c>
      <c r="O4874" s="54">
        <f t="shared" ca="1" si="3"/>
        <v>8</v>
      </c>
      <c r="P4874" s="55">
        <f t="shared" ca="1" si="13"/>
        <v>5.9971026148432207E+35</v>
      </c>
      <c r="Q4874" s="56">
        <f t="shared" ca="1" si="14"/>
        <v>1.5592466798592372E+37</v>
      </c>
      <c r="R4874" s="57">
        <f t="shared" ca="1" si="15"/>
        <v>0</v>
      </c>
      <c r="S4874" s="8"/>
      <c r="T4874" s="8"/>
      <c r="U4874" s="8"/>
      <c r="V4874" s="8"/>
      <c r="W4874" s="8"/>
      <c r="X4874" s="8"/>
      <c r="Y4874" s="8"/>
      <c r="Z4874" s="8"/>
    </row>
    <row r="4875" spans="1:26" ht="15.75" customHeight="1">
      <c r="A4875" s="8"/>
      <c r="B4875" s="8"/>
      <c r="C4875" s="8"/>
      <c r="D4875" s="8"/>
      <c r="E4875" s="8"/>
      <c r="F4875" s="8"/>
      <c r="G4875" s="8"/>
      <c r="H4875" s="8"/>
      <c r="I4875" s="8"/>
      <c r="J4875" s="8"/>
      <c r="K4875" s="8"/>
      <c r="L4875" s="8"/>
      <c r="M4875" s="32"/>
      <c r="N4875" s="57" t="str">
        <f t="shared" si="17"/>
        <v/>
      </c>
      <c r="O4875" s="54">
        <f t="shared" ca="1" si="3"/>
        <v>89</v>
      </c>
      <c r="P4875" s="55">
        <f t="shared" ca="1" si="13"/>
        <v>-3.1184933597184744E+35</v>
      </c>
      <c r="Q4875" s="56">
        <f t="shared" ca="1" si="14"/>
        <v>1.5280617462620525E+37</v>
      </c>
      <c r="R4875" s="57">
        <f t="shared" ca="1" si="15"/>
        <v>1</v>
      </c>
      <c r="S4875" s="8"/>
      <c r="T4875" s="8"/>
      <c r="U4875" s="8"/>
      <c r="V4875" s="8"/>
      <c r="W4875" s="8"/>
      <c r="X4875" s="8"/>
      <c r="Y4875" s="8"/>
      <c r="Z4875" s="8"/>
    </row>
    <row r="4876" spans="1:26" ht="15.75" customHeight="1">
      <c r="A4876" s="8"/>
      <c r="B4876" s="8"/>
      <c r="C4876" s="8"/>
      <c r="D4876" s="8"/>
      <c r="E4876" s="8"/>
      <c r="F4876" s="8"/>
      <c r="G4876" s="8"/>
      <c r="H4876" s="8"/>
      <c r="I4876" s="8"/>
      <c r="J4876" s="8"/>
      <c r="K4876" s="8"/>
      <c r="L4876" s="8"/>
      <c r="M4876" s="32"/>
      <c r="N4876" s="57" t="str">
        <f t="shared" si="17"/>
        <v/>
      </c>
      <c r="O4876" s="54">
        <f t="shared" ca="1" si="3"/>
        <v>32</v>
      </c>
      <c r="P4876" s="55">
        <f t="shared" ca="1" si="13"/>
        <v>6.1122469850482102E+35</v>
      </c>
      <c r="Q4876" s="56">
        <f t="shared" ca="1" si="14"/>
        <v>1.5891842161125347E+37</v>
      </c>
      <c r="R4876" s="57">
        <f t="shared" ca="1" si="15"/>
        <v>0</v>
      </c>
      <c r="S4876" s="8"/>
      <c r="T4876" s="8"/>
      <c r="U4876" s="8"/>
      <c r="V4876" s="8"/>
      <c r="W4876" s="8"/>
      <c r="X4876" s="8"/>
      <c r="Y4876" s="8"/>
      <c r="Z4876" s="8"/>
    </row>
    <row r="4877" spans="1:26" ht="15.75" customHeight="1">
      <c r="A4877" s="8"/>
      <c r="B4877" s="8"/>
      <c r="C4877" s="8"/>
      <c r="D4877" s="8"/>
      <c r="E4877" s="8"/>
      <c r="F4877" s="8"/>
      <c r="G4877" s="8"/>
      <c r="H4877" s="8"/>
      <c r="I4877" s="8"/>
      <c r="J4877" s="8"/>
      <c r="K4877" s="8"/>
      <c r="L4877" s="8"/>
      <c r="M4877" s="32"/>
      <c r="N4877" s="57" t="str">
        <f t="shared" si="17"/>
        <v/>
      </c>
      <c r="O4877" s="54">
        <f t="shared" ca="1" si="3"/>
        <v>24</v>
      </c>
      <c r="P4877" s="55">
        <f t="shared" ca="1" si="13"/>
        <v>6.3567368644501384E+35</v>
      </c>
      <c r="Q4877" s="56">
        <f t="shared" ca="1" si="14"/>
        <v>1.652751584757036E+37</v>
      </c>
      <c r="R4877" s="57">
        <f t="shared" ca="1" si="15"/>
        <v>0</v>
      </c>
      <c r="S4877" s="8"/>
      <c r="T4877" s="8"/>
      <c r="U4877" s="8"/>
      <c r="V4877" s="8"/>
      <c r="W4877" s="8"/>
      <c r="X4877" s="8"/>
      <c r="Y4877" s="8"/>
      <c r="Z4877" s="8"/>
    </row>
    <row r="4878" spans="1:26" ht="15.75" customHeight="1">
      <c r="A4878" s="8"/>
      <c r="B4878" s="8"/>
      <c r="C4878" s="8"/>
      <c r="D4878" s="8"/>
      <c r="E4878" s="8"/>
      <c r="F4878" s="8"/>
      <c r="G4878" s="8"/>
      <c r="H4878" s="8"/>
      <c r="I4878" s="8"/>
      <c r="J4878" s="8"/>
      <c r="K4878" s="8"/>
      <c r="L4878" s="8"/>
      <c r="M4878" s="32"/>
      <c r="N4878" s="57" t="str">
        <f t="shared" si="17"/>
        <v/>
      </c>
      <c r="O4878" s="54">
        <f t="shared" ca="1" si="3"/>
        <v>80</v>
      </c>
      <c r="P4878" s="55">
        <f t="shared" ca="1" si="13"/>
        <v>-3.3055031695140721E+35</v>
      </c>
      <c r="Q4878" s="56">
        <f t="shared" ca="1" si="14"/>
        <v>1.6196965530618953E+37</v>
      </c>
      <c r="R4878" s="57">
        <f t="shared" ca="1" si="15"/>
        <v>1</v>
      </c>
      <c r="S4878" s="8"/>
      <c r="T4878" s="8"/>
      <c r="U4878" s="8"/>
      <c r="V4878" s="8"/>
      <c r="W4878" s="8"/>
      <c r="X4878" s="8"/>
      <c r="Y4878" s="8"/>
      <c r="Z4878" s="8"/>
    </row>
    <row r="4879" spans="1:26" ht="15.75" customHeight="1">
      <c r="A4879" s="8"/>
      <c r="B4879" s="8"/>
      <c r="C4879" s="8"/>
      <c r="D4879" s="8"/>
      <c r="E4879" s="8"/>
      <c r="F4879" s="8"/>
      <c r="G4879" s="8"/>
      <c r="H4879" s="8"/>
      <c r="I4879" s="8"/>
      <c r="J4879" s="8"/>
      <c r="K4879" s="8"/>
      <c r="L4879" s="8"/>
      <c r="M4879" s="32"/>
      <c r="N4879" s="57" t="str">
        <f t="shared" si="17"/>
        <v/>
      </c>
      <c r="O4879" s="54">
        <f t="shared" ca="1" si="3"/>
        <v>54</v>
      </c>
      <c r="P4879" s="55">
        <f t="shared" ca="1" si="13"/>
        <v>6.4787862122475812E+35</v>
      </c>
      <c r="Q4879" s="56">
        <f t="shared" ca="1" si="14"/>
        <v>1.6844844151843711E+37</v>
      </c>
      <c r="R4879" s="57">
        <f t="shared" ca="1" si="15"/>
        <v>0</v>
      </c>
      <c r="S4879" s="8"/>
      <c r="T4879" s="8"/>
      <c r="U4879" s="8"/>
      <c r="V4879" s="8"/>
      <c r="W4879" s="8"/>
      <c r="X4879" s="8"/>
      <c r="Y4879" s="8"/>
      <c r="Z4879" s="8"/>
    </row>
    <row r="4880" spans="1:26" ht="15.75" customHeight="1">
      <c r="A4880" s="8"/>
      <c r="B4880" s="8"/>
      <c r="C4880" s="8"/>
      <c r="D4880" s="8"/>
      <c r="E4880" s="8"/>
      <c r="F4880" s="8"/>
      <c r="G4880" s="8"/>
      <c r="H4880" s="8"/>
      <c r="I4880" s="8"/>
      <c r="J4880" s="8"/>
      <c r="K4880" s="8"/>
      <c r="L4880" s="8"/>
      <c r="M4880" s="32"/>
      <c r="N4880" s="57" t="str">
        <f t="shared" si="17"/>
        <v/>
      </c>
      <c r="O4880" s="54">
        <f t="shared" ca="1" si="3"/>
        <v>52</v>
      </c>
      <c r="P4880" s="55">
        <f t="shared" ca="1" si="13"/>
        <v>6.7379376607374845E+35</v>
      </c>
      <c r="Q4880" s="56">
        <f t="shared" ca="1" si="14"/>
        <v>1.751863791791746E+37</v>
      </c>
      <c r="R4880" s="57">
        <f t="shared" ca="1" si="15"/>
        <v>0</v>
      </c>
      <c r="S4880" s="8"/>
      <c r="T4880" s="8"/>
      <c r="U4880" s="8"/>
      <c r="V4880" s="8"/>
      <c r="W4880" s="8"/>
      <c r="X4880" s="8"/>
      <c r="Y4880" s="8"/>
      <c r="Z4880" s="8"/>
    </row>
    <row r="4881" spans="1:26" ht="15.75" customHeight="1">
      <c r="A4881" s="8"/>
      <c r="B4881" s="8"/>
      <c r="C4881" s="8"/>
      <c r="D4881" s="8"/>
      <c r="E4881" s="8"/>
      <c r="F4881" s="8"/>
      <c r="G4881" s="8"/>
      <c r="H4881" s="8"/>
      <c r="I4881" s="8"/>
      <c r="J4881" s="8"/>
      <c r="K4881" s="8"/>
      <c r="L4881" s="8"/>
      <c r="M4881" s="32"/>
      <c r="N4881" s="57" t="str">
        <f t="shared" si="17"/>
        <v/>
      </c>
      <c r="O4881" s="54">
        <f t="shared" ca="1" si="3"/>
        <v>84</v>
      </c>
      <c r="P4881" s="55">
        <f t="shared" ca="1" si="13"/>
        <v>-3.503727583583492E+35</v>
      </c>
      <c r="Q4881" s="56">
        <f t="shared" ca="1" si="14"/>
        <v>1.716826515955911E+37</v>
      </c>
      <c r="R4881" s="57">
        <f t="shared" ca="1" si="15"/>
        <v>1</v>
      </c>
      <c r="S4881" s="8"/>
      <c r="T4881" s="8"/>
      <c r="U4881" s="8"/>
      <c r="V4881" s="8"/>
      <c r="W4881" s="8"/>
      <c r="X4881" s="8"/>
      <c r="Y4881" s="8"/>
      <c r="Z4881" s="8"/>
    </row>
    <row r="4882" spans="1:26" ht="15.75" customHeight="1">
      <c r="A4882" s="8"/>
      <c r="B4882" s="8"/>
      <c r="C4882" s="8"/>
      <c r="D4882" s="8"/>
      <c r="E4882" s="8"/>
      <c r="F4882" s="8"/>
      <c r="G4882" s="8"/>
      <c r="H4882" s="8"/>
      <c r="I4882" s="8"/>
      <c r="J4882" s="8"/>
      <c r="K4882" s="8"/>
      <c r="L4882" s="8"/>
      <c r="M4882" s="32"/>
      <c r="N4882" s="57" t="str">
        <f t="shared" si="17"/>
        <v/>
      </c>
      <c r="O4882" s="54">
        <f t="shared" ca="1" si="3"/>
        <v>67</v>
      </c>
      <c r="P4882" s="55">
        <f t="shared" ca="1" si="13"/>
        <v>-3.4336530319118223E+35</v>
      </c>
      <c r="Q4882" s="56">
        <f t="shared" ca="1" si="14"/>
        <v>1.6824899856367927E+37</v>
      </c>
      <c r="R4882" s="57">
        <f t="shared" ca="1" si="15"/>
        <v>2</v>
      </c>
      <c r="S4882" s="8"/>
      <c r="T4882" s="8"/>
      <c r="U4882" s="8"/>
      <c r="V4882" s="8"/>
      <c r="W4882" s="8"/>
      <c r="X4882" s="8"/>
      <c r="Y4882" s="8"/>
      <c r="Z4882" s="8"/>
    </row>
    <row r="4883" spans="1:26" ht="15.75" customHeight="1">
      <c r="A4883" s="8"/>
      <c r="B4883" s="8"/>
      <c r="C4883" s="8"/>
      <c r="D4883" s="8"/>
      <c r="E4883" s="8"/>
      <c r="F4883" s="8"/>
      <c r="G4883" s="8"/>
      <c r="H4883" s="8"/>
      <c r="I4883" s="8"/>
      <c r="J4883" s="8"/>
      <c r="K4883" s="8"/>
      <c r="L4883" s="8"/>
      <c r="M4883" s="32"/>
      <c r="N4883" s="57" t="str">
        <f t="shared" si="17"/>
        <v/>
      </c>
      <c r="O4883" s="54">
        <f t="shared" ca="1" si="3"/>
        <v>8</v>
      </c>
      <c r="P4883" s="55">
        <f t="shared" ca="1" si="13"/>
        <v>6.7299599425471716E+35</v>
      </c>
      <c r="Q4883" s="56">
        <f t="shared" ca="1" si="14"/>
        <v>1.7497895850622645E+37</v>
      </c>
      <c r="R4883" s="57">
        <f t="shared" ca="1" si="15"/>
        <v>0</v>
      </c>
      <c r="S4883" s="8"/>
      <c r="T4883" s="8"/>
      <c r="U4883" s="8"/>
      <c r="V4883" s="8"/>
      <c r="W4883" s="8"/>
      <c r="X4883" s="8"/>
      <c r="Y4883" s="8"/>
      <c r="Z4883" s="8"/>
    </row>
    <row r="4884" spans="1:26" ht="15.75" customHeight="1">
      <c r="A4884" s="8"/>
      <c r="B4884" s="8"/>
      <c r="C4884" s="8"/>
      <c r="D4884" s="8"/>
      <c r="E4884" s="8"/>
      <c r="F4884" s="8"/>
      <c r="G4884" s="8"/>
      <c r="H4884" s="8"/>
      <c r="I4884" s="8"/>
      <c r="J4884" s="8"/>
      <c r="K4884" s="8"/>
      <c r="L4884" s="8"/>
      <c r="M4884" s="32"/>
      <c r="N4884" s="57" t="str">
        <f t="shared" si="17"/>
        <v/>
      </c>
      <c r="O4884" s="54">
        <f t="shared" ca="1" si="3"/>
        <v>43</v>
      </c>
      <c r="P4884" s="55">
        <f t="shared" ca="1" si="13"/>
        <v>6.999158340249059E+35</v>
      </c>
      <c r="Q4884" s="56">
        <f t="shared" ca="1" si="14"/>
        <v>1.8197811684647552E+37</v>
      </c>
      <c r="R4884" s="57">
        <f t="shared" ca="1" si="15"/>
        <v>0</v>
      </c>
      <c r="S4884" s="8"/>
      <c r="T4884" s="8"/>
      <c r="U4884" s="8"/>
      <c r="V4884" s="8"/>
      <c r="W4884" s="8"/>
      <c r="X4884" s="8"/>
      <c r="Y4884" s="8"/>
      <c r="Z4884" s="8"/>
    </row>
    <row r="4885" spans="1:26" ht="15.75" customHeight="1">
      <c r="A4885" s="8"/>
      <c r="B4885" s="8"/>
      <c r="C4885" s="8"/>
      <c r="D4885" s="8"/>
      <c r="E4885" s="8"/>
      <c r="F4885" s="8"/>
      <c r="G4885" s="8"/>
      <c r="H4885" s="8"/>
      <c r="I4885" s="8"/>
      <c r="J4885" s="8"/>
      <c r="K4885" s="8"/>
      <c r="L4885" s="8"/>
      <c r="M4885" s="32"/>
      <c r="N4885" s="57" t="str">
        <f t="shared" si="17"/>
        <v/>
      </c>
      <c r="O4885" s="54">
        <f t="shared" ca="1" si="3"/>
        <v>54</v>
      </c>
      <c r="P4885" s="55">
        <f t="shared" ca="1" si="13"/>
        <v>7.2791246738590204E+35</v>
      </c>
      <c r="Q4885" s="56">
        <f t="shared" ca="1" si="14"/>
        <v>1.8925724152033453E+37</v>
      </c>
      <c r="R4885" s="57">
        <f t="shared" ca="1" si="15"/>
        <v>0</v>
      </c>
      <c r="S4885" s="8"/>
      <c r="T4885" s="8"/>
      <c r="U4885" s="8"/>
      <c r="V4885" s="8"/>
      <c r="W4885" s="8"/>
      <c r="X4885" s="8"/>
      <c r="Y4885" s="8"/>
      <c r="Z4885" s="8"/>
    </row>
    <row r="4886" spans="1:26" ht="15.75" customHeight="1">
      <c r="A4886" s="8"/>
      <c r="B4886" s="8"/>
      <c r="C4886" s="8"/>
      <c r="D4886" s="8"/>
      <c r="E4886" s="8"/>
      <c r="F4886" s="8"/>
      <c r="G4886" s="8"/>
      <c r="H4886" s="8"/>
      <c r="I4886" s="8"/>
      <c r="J4886" s="8"/>
      <c r="K4886" s="8"/>
      <c r="L4886" s="8"/>
      <c r="M4886" s="32"/>
      <c r="N4886" s="57" t="str">
        <f t="shared" si="17"/>
        <v/>
      </c>
      <c r="O4886" s="54">
        <f t="shared" ca="1" si="3"/>
        <v>25</v>
      </c>
      <c r="P4886" s="55">
        <f t="shared" ca="1" si="13"/>
        <v>7.5702896608133816E+35</v>
      </c>
      <c r="Q4886" s="56">
        <f t="shared" ca="1" si="14"/>
        <v>1.9682753118114792E+37</v>
      </c>
      <c r="R4886" s="57">
        <f t="shared" ca="1" si="15"/>
        <v>0</v>
      </c>
      <c r="S4886" s="8"/>
      <c r="T4886" s="8"/>
      <c r="U4886" s="8"/>
      <c r="V4886" s="8"/>
      <c r="W4886" s="8"/>
      <c r="X4886" s="8"/>
      <c r="Y4886" s="8"/>
      <c r="Z4886" s="8"/>
    </row>
    <row r="4887" spans="1:26" ht="15.75" customHeight="1">
      <c r="A4887" s="8"/>
      <c r="B4887" s="8"/>
      <c r="C4887" s="8"/>
      <c r="D4887" s="8"/>
      <c r="E4887" s="8"/>
      <c r="F4887" s="8"/>
      <c r="G4887" s="8"/>
      <c r="H4887" s="8"/>
      <c r="I4887" s="8"/>
      <c r="J4887" s="8"/>
      <c r="K4887" s="8"/>
      <c r="L4887" s="8"/>
      <c r="M4887" s="32"/>
      <c r="N4887" s="57" t="str">
        <f t="shared" si="17"/>
        <v/>
      </c>
      <c r="O4887" s="54">
        <f t="shared" ca="1" si="3"/>
        <v>86</v>
      </c>
      <c r="P4887" s="55">
        <f t="shared" ca="1" si="13"/>
        <v>-3.9365506236229588E+35</v>
      </c>
      <c r="Q4887" s="56">
        <f t="shared" ca="1" si="14"/>
        <v>1.9289098055752497E+37</v>
      </c>
      <c r="R4887" s="57">
        <f t="shared" ca="1" si="15"/>
        <v>1</v>
      </c>
      <c r="S4887" s="8"/>
      <c r="T4887" s="8"/>
      <c r="U4887" s="8"/>
      <c r="V4887" s="8"/>
      <c r="W4887" s="8"/>
      <c r="X4887" s="8"/>
      <c r="Y4887" s="8"/>
      <c r="Z4887" s="8"/>
    </row>
    <row r="4888" spans="1:26" ht="15.75" customHeight="1">
      <c r="A4888" s="8"/>
      <c r="B4888" s="8"/>
      <c r="C4888" s="8"/>
      <c r="D4888" s="8"/>
      <c r="E4888" s="8"/>
      <c r="F4888" s="8"/>
      <c r="G4888" s="8"/>
      <c r="H4888" s="8"/>
      <c r="I4888" s="8"/>
      <c r="J4888" s="8"/>
      <c r="K4888" s="8"/>
      <c r="L4888" s="8"/>
      <c r="M4888" s="32"/>
      <c r="N4888" s="57" t="str">
        <f t="shared" si="17"/>
        <v/>
      </c>
      <c r="O4888" s="54">
        <f t="shared" ca="1" si="3"/>
        <v>63</v>
      </c>
      <c r="P4888" s="55">
        <f t="shared" ca="1" si="13"/>
        <v>-3.8578196111504992E+35</v>
      </c>
      <c r="Q4888" s="56">
        <f t="shared" ca="1" si="14"/>
        <v>1.8903316094637448E+37</v>
      </c>
      <c r="R4888" s="57">
        <f t="shared" ca="1" si="15"/>
        <v>2</v>
      </c>
      <c r="S4888" s="8"/>
      <c r="T4888" s="8"/>
      <c r="U4888" s="8"/>
      <c r="V4888" s="8"/>
      <c r="W4888" s="8"/>
      <c r="X4888" s="8"/>
      <c r="Y4888" s="8"/>
      <c r="Z4888" s="8"/>
    </row>
    <row r="4889" spans="1:26" ht="15.75" customHeight="1">
      <c r="A4889" s="8"/>
      <c r="B4889" s="8"/>
      <c r="C4889" s="8"/>
      <c r="D4889" s="8"/>
      <c r="E4889" s="8"/>
      <c r="F4889" s="8"/>
      <c r="G4889" s="8"/>
      <c r="H4889" s="8"/>
      <c r="I4889" s="8"/>
      <c r="J4889" s="8"/>
      <c r="K4889" s="8"/>
      <c r="L4889" s="8"/>
      <c r="M4889" s="32"/>
      <c r="N4889" s="57" t="str">
        <f t="shared" si="17"/>
        <v/>
      </c>
      <c r="O4889" s="54">
        <f t="shared" ca="1" si="3"/>
        <v>69</v>
      </c>
      <c r="P4889" s="55">
        <f t="shared" ca="1" si="13"/>
        <v>-3.7806632189274899E+35</v>
      </c>
      <c r="Q4889" s="56">
        <f t="shared" ca="1" si="14"/>
        <v>1.8525249772744699E+37</v>
      </c>
      <c r="R4889" s="57">
        <f t="shared" ca="1" si="15"/>
        <v>3</v>
      </c>
      <c r="S4889" s="8"/>
      <c r="T4889" s="8"/>
      <c r="U4889" s="8"/>
      <c r="V4889" s="8"/>
      <c r="W4889" s="8"/>
      <c r="X4889" s="8"/>
      <c r="Y4889" s="8"/>
      <c r="Z4889" s="8"/>
    </row>
    <row r="4890" spans="1:26" ht="15.75" customHeight="1">
      <c r="A4890" s="8"/>
      <c r="B4890" s="8"/>
      <c r="C4890" s="8"/>
      <c r="D4890" s="8"/>
      <c r="E4890" s="8"/>
      <c r="F4890" s="8"/>
      <c r="G4890" s="8"/>
      <c r="H4890" s="8"/>
      <c r="I4890" s="8"/>
      <c r="J4890" s="8"/>
      <c r="K4890" s="8"/>
      <c r="L4890" s="8"/>
      <c r="M4890" s="32"/>
      <c r="N4890" s="57" t="str">
        <f t="shared" si="17"/>
        <v/>
      </c>
      <c r="O4890" s="54">
        <f t="shared" ca="1" si="3"/>
        <v>35</v>
      </c>
      <c r="P4890" s="55">
        <f t="shared" ca="1" si="13"/>
        <v>7.4100999090978796E+35</v>
      </c>
      <c r="Q4890" s="56">
        <f t="shared" ca="1" si="14"/>
        <v>1.9266259763654487E+37</v>
      </c>
      <c r="R4890" s="57">
        <f t="shared" ca="1" si="15"/>
        <v>0</v>
      </c>
      <c r="S4890" s="8"/>
      <c r="T4890" s="8"/>
      <c r="U4890" s="8"/>
      <c r="V4890" s="8"/>
      <c r="W4890" s="8"/>
      <c r="X4890" s="8"/>
      <c r="Y4890" s="8"/>
      <c r="Z4890" s="8"/>
    </row>
    <row r="4891" spans="1:26" ht="15.75" customHeight="1">
      <c r="A4891" s="8"/>
      <c r="B4891" s="8"/>
      <c r="C4891" s="8"/>
      <c r="D4891" s="8"/>
      <c r="E4891" s="8"/>
      <c r="F4891" s="8"/>
      <c r="G4891" s="8"/>
      <c r="H4891" s="8"/>
      <c r="I4891" s="8"/>
      <c r="J4891" s="8"/>
      <c r="K4891" s="8"/>
      <c r="L4891" s="8"/>
      <c r="M4891" s="32"/>
      <c r="N4891" s="57" t="str">
        <f t="shared" si="17"/>
        <v/>
      </c>
      <c r="O4891" s="54">
        <f t="shared" ca="1" si="3"/>
        <v>85</v>
      </c>
      <c r="P4891" s="55">
        <f t="shared" ca="1" si="13"/>
        <v>-3.8532519527308974E+35</v>
      </c>
      <c r="Q4891" s="56">
        <f t="shared" ca="1" si="14"/>
        <v>1.8880934568381397E+37</v>
      </c>
      <c r="R4891" s="57">
        <f t="shared" ca="1" si="15"/>
        <v>1</v>
      </c>
      <c r="S4891" s="8"/>
      <c r="T4891" s="8"/>
      <c r="U4891" s="8"/>
      <c r="V4891" s="8"/>
      <c r="W4891" s="8"/>
      <c r="X4891" s="8"/>
      <c r="Y4891" s="8"/>
      <c r="Z4891" s="8"/>
    </row>
    <row r="4892" spans="1:26" ht="15.75" customHeight="1">
      <c r="A4892" s="8"/>
      <c r="B4892" s="8"/>
      <c r="C4892" s="8"/>
      <c r="D4892" s="8"/>
      <c r="E4892" s="8"/>
      <c r="F4892" s="8"/>
      <c r="G4892" s="8"/>
      <c r="H4892" s="8"/>
      <c r="I4892" s="8"/>
      <c r="J4892" s="8"/>
      <c r="K4892" s="8"/>
      <c r="L4892" s="8"/>
      <c r="M4892" s="32"/>
      <c r="N4892" s="57" t="str">
        <f t="shared" si="17"/>
        <v/>
      </c>
      <c r="O4892" s="54">
        <f t="shared" ca="1" si="3"/>
        <v>34</v>
      </c>
      <c r="P4892" s="55">
        <f t="shared" ca="1" si="13"/>
        <v>7.5523738273525593E+35</v>
      </c>
      <c r="Q4892" s="56">
        <f t="shared" ca="1" si="14"/>
        <v>1.9636171951116653E+37</v>
      </c>
      <c r="R4892" s="57">
        <f t="shared" ca="1" si="15"/>
        <v>0</v>
      </c>
      <c r="S4892" s="8"/>
      <c r="T4892" s="8"/>
      <c r="U4892" s="8"/>
      <c r="V4892" s="8"/>
      <c r="W4892" s="8"/>
      <c r="X4892" s="8"/>
      <c r="Y4892" s="8"/>
      <c r="Z4892" s="8"/>
    </row>
    <row r="4893" spans="1:26" ht="15.75" customHeight="1">
      <c r="A4893" s="8"/>
      <c r="B4893" s="8"/>
      <c r="C4893" s="8"/>
      <c r="D4893" s="8"/>
      <c r="E4893" s="8"/>
      <c r="F4893" s="8"/>
      <c r="G4893" s="8"/>
      <c r="H4893" s="8"/>
      <c r="I4893" s="8"/>
      <c r="J4893" s="8"/>
      <c r="K4893" s="8"/>
      <c r="L4893" s="8"/>
      <c r="M4893" s="32"/>
      <c r="N4893" s="57" t="str">
        <f t="shared" si="17"/>
        <v/>
      </c>
      <c r="O4893" s="54">
        <f t="shared" ca="1" si="3"/>
        <v>63</v>
      </c>
      <c r="P4893" s="55">
        <f t="shared" ca="1" si="13"/>
        <v>-3.9272343902233311E+35</v>
      </c>
      <c r="Q4893" s="56">
        <f t="shared" ca="1" si="14"/>
        <v>1.9243448512094319E+37</v>
      </c>
      <c r="R4893" s="57">
        <f t="shared" ca="1" si="15"/>
        <v>1</v>
      </c>
      <c r="S4893" s="8"/>
      <c r="T4893" s="8"/>
      <c r="U4893" s="8"/>
      <c r="V4893" s="8"/>
      <c r="W4893" s="8"/>
      <c r="X4893" s="8"/>
      <c r="Y4893" s="8"/>
      <c r="Z4893" s="8"/>
    </row>
    <row r="4894" spans="1:26" ht="15.75" customHeight="1">
      <c r="A4894" s="8"/>
      <c r="B4894" s="8"/>
      <c r="C4894" s="8"/>
      <c r="D4894" s="8"/>
      <c r="E4894" s="8"/>
      <c r="F4894" s="8"/>
      <c r="G4894" s="8"/>
      <c r="H4894" s="8"/>
      <c r="I4894" s="8"/>
      <c r="J4894" s="8"/>
      <c r="K4894" s="8"/>
      <c r="L4894" s="8"/>
      <c r="M4894" s="32"/>
      <c r="N4894" s="57" t="str">
        <f t="shared" si="17"/>
        <v/>
      </c>
      <c r="O4894" s="54">
        <f t="shared" ca="1" si="3"/>
        <v>30</v>
      </c>
      <c r="P4894" s="55">
        <f t="shared" ca="1" si="13"/>
        <v>7.6973794048377274E+35</v>
      </c>
      <c r="Q4894" s="56">
        <f t="shared" ca="1" si="14"/>
        <v>2.0013186452578093E+37</v>
      </c>
      <c r="R4894" s="57">
        <f t="shared" ca="1" si="15"/>
        <v>0</v>
      </c>
      <c r="S4894" s="8"/>
      <c r="T4894" s="8"/>
      <c r="U4894" s="8"/>
      <c r="V4894" s="8"/>
      <c r="W4894" s="8"/>
      <c r="X4894" s="8"/>
      <c r="Y4894" s="8"/>
      <c r="Z4894" s="8"/>
    </row>
    <row r="4895" spans="1:26" ht="15.75" customHeight="1">
      <c r="A4895" s="8"/>
      <c r="B4895" s="8"/>
      <c r="C4895" s="8"/>
      <c r="D4895" s="8"/>
      <c r="E4895" s="8"/>
      <c r="F4895" s="8"/>
      <c r="G4895" s="8"/>
      <c r="H4895" s="8"/>
      <c r="I4895" s="8"/>
      <c r="J4895" s="8"/>
      <c r="K4895" s="8"/>
      <c r="L4895" s="8"/>
      <c r="M4895" s="32"/>
      <c r="N4895" s="57" t="str">
        <f t="shared" si="17"/>
        <v/>
      </c>
      <c r="O4895" s="54">
        <f t="shared" ca="1" si="3"/>
        <v>98</v>
      </c>
      <c r="P4895" s="55">
        <f t="shared" ca="1" si="13"/>
        <v>-4.0026372905156189E+35</v>
      </c>
      <c r="Q4895" s="56">
        <f t="shared" ca="1" si="14"/>
        <v>1.961292272352653E+37</v>
      </c>
      <c r="R4895" s="57">
        <f t="shared" ca="1" si="15"/>
        <v>1</v>
      </c>
      <c r="S4895" s="8"/>
      <c r="T4895" s="8"/>
      <c r="U4895" s="8"/>
      <c r="V4895" s="8"/>
      <c r="W4895" s="8"/>
      <c r="X4895" s="8"/>
      <c r="Y4895" s="8"/>
      <c r="Z4895" s="8"/>
    </row>
    <row r="4896" spans="1:26" ht="15.75" customHeight="1">
      <c r="A4896" s="8"/>
      <c r="B4896" s="8"/>
      <c r="C4896" s="8"/>
      <c r="D4896" s="8"/>
      <c r="E4896" s="8"/>
      <c r="F4896" s="8"/>
      <c r="G4896" s="8"/>
      <c r="H4896" s="8"/>
      <c r="I4896" s="8"/>
      <c r="J4896" s="8"/>
      <c r="K4896" s="8"/>
      <c r="L4896" s="8"/>
      <c r="M4896" s="32"/>
      <c r="N4896" s="57" t="str">
        <f t="shared" si="17"/>
        <v/>
      </c>
      <c r="O4896" s="54">
        <f t="shared" ca="1" si="3"/>
        <v>91</v>
      </c>
      <c r="P4896" s="55">
        <f t="shared" ca="1" si="13"/>
        <v>-3.9225845447053059E+35</v>
      </c>
      <c r="Q4896" s="56">
        <f t="shared" ca="1" si="14"/>
        <v>1.9220664269056E+37</v>
      </c>
      <c r="R4896" s="57">
        <f t="shared" ca="1" si="15"/>
        <v>2</v>
      </c>
      <c r="S4896" s="8"/>
      <c r="T4896" s="8"/>
      <c r="U4896" s="8"/>
      <c r="V4896" s="8"/>
      <c r="W4896" s="8"/>
      <c r="X4896" s="8"/>
      <c r="Y4896" s="8"/>
      <c r="Z4896" s="8"/>
    </row>
    <row r="4897" spans="1:26" ht="15.75" customHeight="1">
      <c r="A4897" s="8"/>
      <c r="B4897" s="8"/>
      <c r="C4897" s="8"/>
      <c r="D4897" s="8"/>
      <c r="E4897" s="8"/>
      <c r="F4897" s="8"/>
      <c r="G4897" s="8"/>
      <c r="H4897" s="8"/>
      <c r="I4897" s="8"/>
      <c r="J4897" s="8"/>
      <c r="K4897" s="8"/>
      <c r="L4897" s="8"/>
      <c r="M4897" s="32"/>
      <c r="N4897" s="57" t="str">
        <f t="shared" si="17"/>
        <v/>
      </c>
      <c r="O4897" s="54">
        <f t="shared" ca="1" si="3"/>
        <v>65</v>
      </c>
      <c r="P4897" s="55">
        <f t="shared" ca="1" si="13"/>
        <v>-3.8441328538111998E+35</v>
      </c>
      <c r="Q4897" s="56">
        <f t="shared" ca="1" si="14"/>
        <v>1.8836250983674881E+37</v>
      </c>
      <c r="R4897" s="57">
        <f t="shared" ca="1" si="15"/>
        <v>3</v>
      </c>
      <c r="S4897" s="8"/>
      <c r="T4897" s="8"/>
      <c r="U4897" s="8"/>
      <c r="V4897" s="8"/>
      <c r="W4897" s="8"/>
      <c r="X4897" s="8"/>
      <c r="Y4897" s="8"/>
      <c r="Z4897" s="8"/>
    </row>
    <row r="4898" spans="1:26" ht="15.75" customHeight="1">
      <c r="A4898" s="8"/>
      <c r="B4898" s="8"/>
      <c r="C4898" s="8"/>
      <c r="D4898" s="8"/>
      <c r="E4898" s="8"/>
      <c r="F4898" s="8"/>
      <c r="G4898" s="8"/>
      <c r="H4898" s="8"/>
      <c r="I4898" s="8"/>
      <c r="J4898" s="8"/>
      <c r="K4898" s="8"/>
      <c r="L4898" s="8"/>
      <c r="M4898" s="32"/>
      <c r="N4898" s="57" t="str">
        <f t="shared" si="17"/>
        <v/>
      </c>
      <c r="O4898" s="54">
        <f t="shared" ca="1" si="3"/>
        <v>19</v>
      </c>
      <c r="P4898" s="55">
        <f t="shared" ca="1" si="13"/>
        <v>7.5345003934699517E+35</v>
      </c>
      <c r="Q4898" s="56">
        <f t="shared" ca="1" si="14"/>
        <v>1.9589701023021876E+37</v>
      </c>
      <c r="R4898" s="57">
        <f t="shared" ca="1" si="15"/>
        <v>0</v>
      </c>
      <c r="S4898" s="8"/>
      <c r="T4898" s="8"/>
      <c r="U4898" s="8"/>
      <c r="V4898" s="8"/>
      <c r="W4898" s="8"/>
      <c r="X4898" s="8"/>
      <c r="Y4898" s="8"/>
      <c r="Z4898" s="8"/>
    </row>
    <row r="4899" spans="1:26" ht="15.75" customHeight="1">
      <c r="A4899" s="8"/>
      <c r="B4899" s="8"/>
      <c r="C4899" s="8"/>
      <c r="D4899" s="8"/>
      <c r="E4899" s="8"/>
      <c r="F4899" s="8"/>
      <c r="G4899" s="8"/>
      <c r="H4899" s="8"/>
      <c r="I4899" s="8"/>
      <c r="J4899" s="8"/>
      <c r="K4899" s="8"/>
      <c r="L4899" s="8"/>
      <c r="M4899" s="32"/>
      <c r="N4899" s="57" t="str">
        <f t="shared" si="17"/>
        <v/>
      </c>
      <c r="O4899" s="54">
        <f t="shared" ca="1" si="3"/>
        <v>46</v>
      </c>
      <c r="P4899" s="55">
        <f t="shared" ca="1" si="13"/>
        <v>7.8358804092087509E+35</v>
      </c>
      <c r="Q4899" s="56">
        <f t="shared" ca="1" si="14"/>
        <v>2.0373289063942751E+37</v>
      </c>
      <c r="R4899" s="57">
        <f t="shared" ca="1" si="15"/>
        <v>0</v>
      </c>
      <c r="S4899" s="8"/>
      <c r="T4899" s="8"/>
      <c r="U4899" s="8"/>
      <c r="V4899" s="8"/>
      <c r="W4899" s="8"/>
      <c r="X4899" s="8"/>
      <c r="Y4899" s="8"/>
      <c r="Z4899" s="8"/>
    </row>
    <row r="4900" spans="1:26" ht="15.75" customHeight="1">
      <c r="A4900" s="8"/>
      <c r="B4900" s="8"/>
      <c r="C4900" s="8"/>
      <c r="D4900" s="8"/>
      <c r="E4900" s="8"/>
      <c r="F4900" s="8"/>
      <c r="G4900" s="8"/>
      <c r="H4900" s="8"/>
      <c r="I4900" s="8"/>
      <c r="J4900" s="8"/>
      <c r="K4900" s="8"/>
      <c r="L4900" s="8"/>
      <c r="M4900" s="32"/>
      <c r="N4900" s="57" t="str">
        <f t="shared" si="17"/>
        <v/>
      </c>
      <c r="O4900" s="54">
        <f t="shared" ca="1" si="3"/>
        <v>37</v>
      </c>
      <c r="P4900" s="55">
        <f t="shared" ca="1" si="13"/>
        <v>8.1493156255771005E+35</v>
      </c>
      <c r="Q4900" s="56">
        <f t="shared" ca="1" si="14"/>
        <v>2.1188220626500462E+37</v>
      </c>
      <c r="R4900" s="57">
        <f t="shared" ca="1" si="15"/>
        <v>0</v>
      </c>
      <c r="S4900" s="8"/>
      <c r="T4900" s="8"/>
      <c r="U4900" s="8"/>
      <c r="V4900" s="8"/>
      <c r="W4900" s="8"/>
      <c r="X4900" s="8"/>
      <c r="Y4900" s="8"/>
      <c r="Z4900" s="8"/>
    </row>
    <row r="4901" spans="1:26" ht="15.75" customHeight="1">
      <c r="A4901" s="8"/>
      <c r="B4901" s="8"/>
      <c r="C4901" s="8"/>
      <c r="D4901" s="8"/>
      <c r="E4901" s="8"/>
      <c r="F4901" s="8"/>
      <c r="G4901" s="8"/>
      <c r="H4901" s="8"/>
      <c r="I4901" s="8"/>
      <c r="J4901" s="8"/>
      <c r="K4901" s="8"/>
      <c r="L4901" s="8"/>
      <c r="M4901" s="32"/>
      <c r="N4901" s="57" t="str">
        <f t="shared" si="17"/>
        <v/>
      </c>
      <c r="O4901" s="54">
        <f t="shared" ca="1" si="3"/>
        <v>4</v>
      </c>
      <c r="P4901" s="55">
        <f t="shared" ca="1" si="13"/>
        <v>8.4752882506001845E+35</v>
      </c>
      <c r="Q4901" s="56">
        <f t="shared" ca="1" si="14"/>
        <v>2.2035749451560478E+37</v>
      </c>
      <c r="R4901" s="57">
        <f t="shared" ca="1" si="15"/>
        <v>0</v>
      </c>
      <c r="S4901" s="8"/>
      <c r="T4901" s="8"/>
      <c r="U4901" s="8"/>
      <c r="V4901" s="8"/>
      <c r="W4901" s="8"/>
      <c r="X4901" s="8"/>
      <c r="Y4901" s="8"/>
      <c r="Z4901" s="8"/>
    </row>
    <row r="4902" spans="1:26" ht="15.75" customHeight="1">
      <c r="A4902" s="8"/>
      <c r="B4902" s="8"/>
      <c r="C4902" s="8"/>
      <c r="D4902" s="8"/>
      <c r="E4902" s="8"/>
      <c r="F4902" s="8"/>
      <c r="G4902" s="8"/>
      <c r="H4902" s="8"/>
      <c r="I4902" s="8"/>
      <c r="J4902" s="8"/>
      <c r="K4902" s="8"/>
      <c r="L4902" s="8"/>
      <c r="M4902" s="32"/>
      <c r="N4902" s="57" t="str">
        <f t="shared" si="17"/>
        <v/>
      </c>
      <c r="O4902" s="54">
        <f t="shared" ca="1" si="3"/>
        <v>29</v>
      </c>
      <c r="P4902" s="55">
        <f t="shared" ca="1" si="13"/>
        <v>8.8142997806241908E+35</v>
      </c>
      <c r="Q4902" s="56">
        <f t="shared" ca="1" si="14"/>
        <v>2.2917179429622897E+37</v>
      </c>
      <c r="R4902" s="57">
        <f t="shared" ca="1" si="15"/>
        <v>0</v>
      </c>
      <c r="S4902" s="8"/>
      <c r="T4902" s="8"/>
      <c r="U4902" s="8"/>
      <c r="V4902" s="8"/>
      <c r="W4902" s="8"/>
      <c r="X4902" s="8"/>
      <c r="Y4902" s="8"/>
      <c r="Z4902" s="8"/>
    </row>
    <row r="4903" spans="1:26" ht="15.75" customHeight="1">
      <c r="A4903" s="8"/>
      <c r="B4903" s="8"/>
      <c r="C4903" s="8"/>
      <c r="D4903" s="8"/>
      <c r="E4903" s="8"/>
      <c r="F4903" s="8"/>
      <c r="G4903" s="8"/>
      <c r="H4903" s="8"/>
      <c r="I4903" s="8"/>
      <c r="J4903" s="8"/>
      <c r="K4903" s="8"/>
      <c r="L4903" s="8"/>
      <c r="M4903" s="32"/>
      <c r="N4903" s="57" t="str">
        <f t="shared" si="17"/>
        <v/>
      </c>
      <c r="O4903" s="54">
        <f t="shared" ca="1" si="3"/>
        <v>85</v>
      </c>
      <c r="P4903" s="55">
        <f t="shared" ca="1" si="13"/>
        <v>-4.5834358859245797E+35</v>
      </c>
      <c r="Q4903" s="56">
        <f t="shared" ca="1" si="14"/>
        <v>2.2458835841030437E+37</v>
      </c>
      <c r="R4903" s="57">
        <f t="shared" ca="1" si="15"/>
        <v>1</v>
      </c>
      <c r="S4903" s="8"/>
      <c r="T4903" s="8"/>
      <c r="U4903" s="8"/>
      <c r="V4903" s="8"/>
      <c r="W4903" s="8"/>
      <c r="X4903" s="8"/>
      <c r="Y4903" s="8"/>
      <c r="Z4903" s="8"/>
    </row>
    <row r="4904" spans="1:26" ht="15.75" customHeight="1">
      <c r="A4904" s="8"/>
      <c r="B4904" s="8"/>
      <c r="C4904" s="8"/>
      <c r="D4904" s="8"/>
      <c r="E4904" s="8"/>
      <c r="F4904" s="8"/>
      <c r="G4904" s="8"/>
      <c r="H4904" s="8"/>
      <c r="I4904" s="8"/>
      <c r="J4904" s="8"/>
      <c r="K4904" s="8"/>
      <c r="L4904" s="8"/>
      <c r="M4904" s="32"/>
      <c r="N4904" s="57" t="str">
        <f t="shared" si="17"/>
        <v/>
      </c>
      <c r="O4904" s="54">
        <f t="shared" ca="1" si="3"/>
        <v>4</v>
      </c>
      <c r="P4904" s="55">
        <f t="shared" ca="1" si="13"/>
        <v>8.9835343364121752E+35</v>
      </c>
      <c r="Q4904" s="56">
        <f t="shared" ca="1" si="14"/>
        <v>2.3357189274671653E+37</v>
      </c>
      <c r="R4904" s="57">
        <f t="shared" ca="1" si="15"/>
        <v>0</v>
      </c>
      <c r="S4904" s="8"/>
      <c r="T4904" s="8"/>
      <c r="U4904" s="8"/>
      <c r="V4904" s="8"/>
      <c r="W4904" s="8"/>
      <c r="X4904" s="8"/>
      <c r="Y4904" s="8"/>
      <c r="Z4904" s="8"/>
    </row>
    <row r="4905" spans="1:26" ht="15.75" customHeight="1">
      <c r="A4905" s="8"/>
      <c r="B4905" s="8"/>
      <c r="C4905" s="8"/>
      <c r="D4905" s="8"/>
      <c r="E4905" s="8"/>
      <c r="F4905" s="8"/>
      <c r="G4905" s="8"/>
      <c r="H4905" s="8"/>
      <c r="I4905" s="8"/>
      <c r="J4905" s="8"/>
      <c r="K4905" s="8"/>
      <c r="L4905" s="8"/>
      <c r="M4905" s="32"/>
      <c r="N4905" s="57" t="str">
        <f t="shared" si="17"/>
        <v/>
      </c>
      <c r="O4905" s="54">
        <f t="shared" ca="1" si="3"/>
        <v>79</v>
      </c>
      <c r="P4905" s="55">
        <f t="shared" ca="1" si="13"/>
        <v>-4.671437854934331E+35</v>
      </c>
      <c r="Q4905" s="56">
        <f t="shared" ca="1" si="14"/>
        <v>2.2890045489178222E+37</v>
      </c>
      <c r="R4905" s="57">
        <f t="shared" ca="1" si="15"/>
        <v>1</v>
      </c>
      <c r="S4905" s="8"/>
      <c r="T4905" s="8"/>
      <c r="U4905" s="8"/>
      <c r="V4905" s="8"/>
      <c r="W4905" s="8"/>
      <c r="X4905" s="8"/>
      <c r="Y4905" s="8"/>
      <c r="Z4905" s="8"/>
    </row>
    <row r="4906" spans="1:26" ht="15.75" customHeight="1">
      <c r="A4906" s="8"/>
      <c r="B4906" s="8"/>
      <c r="C4906" s="8"/>
      <c r="D4906" s="8"/>
      <c r="E4906" s="8"/>
      <c r="F4906" s="8"/>
      <c r="G4906" s="8"/>
      <c r="H4906" s="8"/>
      <c r="I4906" s="8"/>
      <c r="J4906" s="8"/>
      <c r="K4906" s="8"/>
      <c r="L4906" s="8"/>
      <c r="M4906" s="32"/>
      <c r="N4906" s="57" t="str">
        <f t="shared" si="17"/>
        <v/>
      </c>
      <c r="O4906" s="54">
        <f t="shared" ca="1" si="3"/>
        <v>2</v>
      </c>
      <c r="P4906" s="55">
        <f t="shared" ca="1" si="13"/>
        <v>9.1560181956712883E+35</v>
      </c>
      <c r="Q4906" s="56">
        <f t="shared" ca="1" si="14"/>
        <v>2.3805647308745349E+37</v>
      </c>
      <c r="R4906" s="57">
        <f t="shared" ca="1" si="15"/>
        <v>0</v>
      </c>
      <c r="S4906" s="8"/>
      <c r="T4906" s="8"/>
      <c r="U4906" s="8"/>
      <c r="V4906" s="8"/>
      <c r="W4906" s="8"/>
      <c r="X4906" s="8"/>
      <c r="Y4906" s="8"/>
      <c r="Z4906" s="8"/>
    </row>
    <row r="4907" spans="1:26" ht="15.75" customHeight="1">
      <c r="A4907" s="8"/>
      <c r="B4907" s="8"/>
      <c r="C4907" s="8"/>
      <c r="D4907" s="8"/>
      <c r="E4907" s="8"/>
      <c r="F4907" s="8"/>
      <c r="G4907" s="8"/>
      <c r="H4907" s="8"/>
      <c r="I4907" s="8"/>
      <c r="J4907" s="8"/>
      <c r="K4907" s="8"/>
      <c r="L4907" s="8"/>
      <c r="M4907" s="32"/>
      <c r="N4907" s="57" t="str">
        <f t="shared" si="17"/>
        <v/>
      </c>
      <c r="O4907" s="54">
        <f t="shared" ca="1" si="3"/>
        <v>75</v>
      </c>
      <c r="P4907" s="55">
        <f t="shared" ca="1" si="13"/>
        <v>-4.7611294617490696E+35</v>
      </c>
      <c r="Q4907" s="56">
        <f t="shared" ca="1" si="14"/>
        <v>2.3329534362570441E+37</v>
      </c>
      <c r="R4907" s="57">
        <f t="shared" ca="1" si="15"/>
        <v>1</v>
      </c>
      <c r="S4907" s="8"/>
      <c r="T4907" s="8"/>
      <c r="U4907" s="8"/>
      <c r="V4907" s="8"/>
      <c r="W4907" s="8"/>
      <c r="X4907" s="8"/>
      <c r="Y4907" s="8"/>
      <c r="Z4907" s="8"/>
    </row>
    <row r="4908" spans="1:26" ht="15.75" customHeight="1">
      <c r="A4908" s="8"/>
      <c r="B4908" s="8"/>
      <c r="C4908" s="8"/>
      <c r="D4908" s="8"/>
      <c r="E4908" s="8"/>
      <c r="F4908" s="8"/>
      <c r="G4908" s="8"/>
      <c r="H4908" s="8"/>
      <c r="I4908" s="8"/>
      <c r="J4908" s="8"/>
      <c r="K4908" s="8"/>
      <c r="L4908" s="8"/>
      <c r="M4908" s="32"/>
      <c r="N4908" s="57" t="str">
        <f t="shared" si="17"/>
        <v/>
      </c>
      <c r="O4908" s="54">
        <f t="shared" ca="1" si="3"/>
        <v>38</v>
      </c>
      <c r="P4908" s="55">
        <f t="shared" ca="1" si="13"/>
        <v>9.3318137450281764E+35</v>
      </c>
      <c r="Q4908" s="56">
        <f t="shared" ca="1" si="14"/>
        <v>2.4262715737073258E+37</v>
      </c>
      <c r="R4908" s="57">
        <f t="shared" ca="1" si="15"/>
        <v>0</v>
      </c>
      <c r="S4908" s="8"/>
      <c r="T4908" s="8"/>
      <c r="U4908" s="8"/>
      <c r="V4908" s="8"/>
      <c r="W4908" s="8"/>
      <c r="X4908" s="8"/>
      <c r="Y4908" s="8"/>
      <c r="Z4908" s="8"/>
    </row>
    <row r="4909" spans="1:26" ht="15.75" customHeight="1">
      <c r="A4909" s="8"/>
      <c r="B4909" s="8"/>
      <c r="C4909" s="8"/>
      <c r="D4909" s="8"/>
      <c r="E4909" s="8"/>
      <c r="F4909" s="8"/>
      <c r="G4909" s="8"/>
      <c r="H4909" s="8"/>
      <c r="I4909" s="8"/>
      <c r="J4909" s="8"/>
      <c r="K4909" s="8"/>
      <c r="L4909" s="8"/>
      <c r="M4909" s="32"/>
      <c r="N4909" s="57" t="str">
        <f t="shared" si="17"/>
        <v/>
      </c>
      <c r="O4909" s="54">
        <f t="shared" ca="1" si="3"/>
        <v>96</v>
      </c>
      <c r="P4909" s="55">
        <f t="shared" ca="1" si="13"/>
        <v>-4.8525431474146517E+35</v>
      </c>
      <c r="Q4909" s="56">
        <f t="shared" ca="1" si="14"/>
        <v>2.3777461422331794E+37</v>
      </c>
      <c r="R4909" s="57">
        <f t="shared" ca="1" si="15"/>
        <v>1</v>
      </c>
      <c r="S4909" s="8"/>
      <c r="T4909" s="8"/>
      <c r="U4909" s="8"/>
      <c r="V4909" s="8"/>
      <c r="W4909" s="8"/>
      <c r="X4909" s="8"/>
      <c r="Y4909" s="8"/>
      <c r="Z4909" s="8"/>
    </row>
    <row r="4910" spans="1:26" ht="15.75" customHeight="1">
      <c r="A4910" s="8"/>
      <c r="B4910" s="8"/>
      <c r="C4910" s="8"/>
      <c r="D4910" s="8"/>
      <c r="E4910" s="8"/>
      <c r="F4910" s="8"/>
      <c r="G4910" s="8"/>
      <c r="H4910" s="8"/>
      <c r="I4910" s="8"/>
      <c r="J4910" s="8"/>
      <c r="K4910" s="8"/>
      <c r="L4910" s="8"/>
      <c r="M4910" s="32"/>
      <c r="N4910" s="57" t="str">
        <f t="shared" si="17"/>
        <v/>
      </c>
      <c r="O4910" s="54">
        <f t="shared" ca="1" si="3"/>
        <v>75</v>
      </c>
      <c r="P4910" s="55">
        <f t="shared" ca="1" si="13"/>
        <v>-4.7554922844663589E+35</v>
      </c>
      <c r="Q4910" s="56">
        <f t="shared" ca="1" si="14"/>
        <v>2.3301912193885157E+37</v>
      </c>
      <c r="R4910" s="57">
        <f t="shared" ca="1" si="15"/>
        <v>2</v>
      </c>
      <c r="S4910" s="8"/>
      <c r="T4910" s="8"/>
      <c r="U4910" s="8"/>
      <c r="V4910" s="8"/>
      <c r="W4910" s="8"/>
      <c r="X4910" s="8"/>
      <c r="Y4910" s="8"/>
      <c r="Z4910" s="8"/>
    </row>
    <row r="4911" spans="1:26" ht="15.75" customHeight="1">
      <c r="A4911" s="8"/>
      <c r="B4911" s="8"/>
      <c r="C4911" s="8"/>
      <c r="D4911" s="8"/>
      <c r="E4911" s="8"/>
      <c r="F4911" s="8"/>
      <c r="G4911" s="8"/>
      <c r="H4911" s="8"/>
      <c r="I4911" s="8"/>
      <c r="J4911" s="8"/>
      <c r="K4911" s="8"/>
      <c r="L4911" s="8"/>
      <c r="M4911" s="32"/>
      <c r="N4911" s="57" t="str">
        <f t="shared" si="17"/>
        <v/>
      </c>
      <c r="O4911" s="54">
        <f t="shared" ca="1" si="3"/>
        <v>76</v>
      </c>
      <c r="P4911" s="55">
        <f t="shared" ca="1" si="13"/>
        <v>-4.6603824387770318E+35</v>
      </c>
      <c r="Q4911" s="56">
        <f t="shared" ca="1" si="14"/>
        <v>2.2835873950007455E+37</v>
      </c>
      <c r="R4911" s="57">
        <f t="shared" ca="1" si="15"/>
        <v>3</v>
      </c>
      <c r="S4911" s="8"/>
      <c r="T4911" s="8"/>
      <c r="U4911" s="8"/>
      <c r="V4911" s="8"/>
      <c r="W4911" s="8"/>
      <c r="X4911" s="8"/>
      <c r="Y4911" s="8"/>
      <c r="Z4911" s="8"/>
    </row>
    <row r="4912" spans="1:26" ht="15.75" customHeight="1">
      <c r="A4912" s="8"/>
      <c r="B4912" s="8"/>
      <c r="C4912" s="8"/>
      <c r="D4912" s="8"/>
      <c r="E4912" s="8"/>
      <c r="F4912" s="8"/>
      <c r="G4912" s="8"/>
      <c r="H4912" s="8"/>
      <c r="I4912" s="8"/>
      <c r="J4912" s="8"/>
      <c r="K4912" s="8"/>
      <c r="L4912" s="8"/>
      <c r="M4912" s="32"/>
      <c r="N4912" s="57" t="str">
        <f t="shared" si="17"/>
        <v/>
      </c>
      <c r="O4912" s="54">
        <f t="shared" ca="1" si="3"/>
        <v>0</v>
      </c>
      <c r="P4912" s="55">
        <f t="shared" ca="1" si="13"/>
        <v>9.1343495800029819E+35</v>
      </c>
      <c r="Q4912" s="56">
        <f t="shared" ca="1" si="14"/>
        <v>2.3749308908007753E+37</v>
      </c>
      <c r="R4912" s="57">
        <f t="shared" ca="1" si="15"/>
        <v>0</v>
      </c>
      <c r="S4912" s="8"/>
      <c r="T4912" s="8"/>
      <c r="U4912" s="8"/>
      <c r="V4912" s="8"/>
      <c r="W4912" s="8"/>
      <c r="X4912" s="8"/>
      <c r="Y4912" s="8"/>
      <c r="Z4912" s="8"/>
    </row>
    <row r="4913" spans="1:26" ht="15.75" customHeight="1">
      <c r="A4913" s="8"/>
      <c r="B4913" s="8"/>
      <c r="C4913" s="8"/>
      <c r="D4913" s="8"/>
      <c r="E4913" s="8"/>
      <c r="F4913" s="8"/>
      <c r="G4913" s="8"/>
      <c r="H4913" s="8"/>
      <c r="I4913" s="8"/>
      <c r="J4913" s="8"/>
      <c r="K4913" s="8"/>
      <c r="L4913" s="8"/>
      <c r="M4913" s="32"/>
      <c r="N4913" s="57" t="str">
        <f t="shared" si="17"/>
        <v/>
      </c>
      <c r="O4913" s="54">
        <f t="shared" ca="1" si="3"/>
        <v>91</v>
      </c>
      <c r="P4913" s="55">
        <f t="shared" ca="1" si="13"/>
        <v>-4.7498617816015505E+35</v>
      </c>
      <c r="Q4913" s="56">
        <f t="shared" ca="1" si="14"/>
        <v>2.3274322729847598E+37</v>
      </c>
      <c r="R4913" s="57">
        <f t="shared" ca="1" si="15"/>
        <v>1</v>
      </c>
      <c r="S4913" s="8"/>
      <c r="T4913" s="8"/>
      <c r="U4913" s="8"/>
      <c r="V4913" s="8"/>
      <c r="W4913" s="8"/>
      <c r="X4913" s="8"/>
      <c r="Y4913" s="8"/>
      <c r="Z4913" s="8"/>
    </row>
    <row r="4914" spans="1:26" ht="15.75" customHeight="1">
      <c r="A4914" s="8"/>
      <c r="B4914" s="8"/>
      <c r="C4914" s="8"/>
      <c r="D4914" s="8"/>
      <c r="E4914" s="8"/>
      <c r="F4914" s="8"/>
      <c r="G4914" s="8"/>
      <c r="H4914" s="8"/>
      <c r="I4914" s="8"/>
      <c r="J4914" s="8"/>
      <c r="K4914" s="8"/>
      <c r="L4914" s="8"/>
      <c r="M4914" s="32"/>
      <c r="N4914" s="57" t="str">
        <f t="shared" si="17"/>
        <v/>
      </c>
      <c r="O4914" s="54">
        <f t="shared" ca="1" si="3"/>
        <v>76</v>
      </c>
      <c r="P4914" s="55">
        <f t="shared" ca="1" si="13"/>
        <v>-4.65486454596952E+35</v>
      </c>
      <c r="Q4914" s="56">
        <f t="shared" ca="1" si="14"/>
        <v>2.2808836275250645E+37</v>
      </c>
      <c r="R4914" s="57">
        <f t="shared" ca="1" si="15"/>
        <v>2</v>
      </c>
      <c r="S4914" s="8"/>
      <c r="T4914" s="8"/>
      <c r="U4914" s="8"/>
      <c r="V4914" s="8"/>
      <c r="W4914" s="8"/>
      <c r="X4914" s="8"/>
      <c r="Y4914" s="8"/>
      <c r="Z4914" s="8"/>
    </row>
    <row r="4915" spans="1:26" ht="15.75" customHeight="1">
      <c r="A4915" s="8"/>
      <c r="B4915" s="8"/>
      <c r="C4915" s="8"/>
      <c r="D4915" s="8"/>
      <c r="E4915" s="8"/>
      <c r="F4915" s="8"/>
      <c r="G4915" s="8"/>
      <c r="H4915" s="8"/>
      <c r="I4915" s="8"/>
      <c r="J4915" s="8"/>
      <c r="K4915" s="8"/>
      <c r="L4915" s="8"/>
      <c r="M4915" s="32"/>
      <c r="N4915" s="57" t="str">
        <f t="shared" si="17"/>
        <v/>
      </c>
      <c r="O4915" s="54">
        <f t="shared" ca="1" si="3"/>
        <v>70</v>
      </c>
      <c r="P4915" s="55">
        <f t="shared" ca="1" si="13"/>
        <v>-4.5617672550501293E+35</v>
      </c>
      <c r="Q4915" s="56">
        <f t="shared" ca="1" si="14"/>
        <v>2.2352659549745631E+37</v>
      </c>
      <c r="R4915" s="57">
        <f t="shared" ca="1" si="15"/>
        <v>3</v>
      </c>
      <c r="S4915" s="8"/>
      <c r="T4915" s="8"/>
      <c r="U4915" s="8"/>
      <c r="V4915" s="8"/>
      <c r="W4915" s="8"/>
      <c r="X4915" s="8"/>
      <c r="Y4915" s="8"/>
      <c r="Z4915" s="8"/>
    </row>
    <row r="4916" spans="1:26" ht="15.75" customHeight="1">
      <c r="A4916" s="8"/>
      <c r="B4916" s="8"/>
      <c r="C4916" s="8"/>
      <c r="D4916" s="8"/>
      <c r="E4916" s="8"/>
      <c r="F4916" s="8"/>
      <c r="G4916" s="8"/>
      <c r="H4916" s="8"/>
      <c r="I4916" s="8"/>
      <c r="J4916" s="8"/>
      <c r="K4916" s="8"/>
      <c r="L4916" s="8"/>
      <c r="M4916" s="32"/>
      <c r="N4916" s="57" t="str">
        <f t="shared" si="17"/>
        <v/>
      </c>
      <c r="O4916" s="54">
        <f t="shared" ca="1" si="3"/>
        <v>97</v>
      </c>
      <c r="P4916" s="55">
        <f t="shared" ca="1" si="13"/>
        <v>-4.4705319099491265E+35</v>
      </c>
      <c r="Q4916" s="56">
        <f t="shared" ca="1" si="14"/>
        <v>2.1905606358750719E+37</v>
      </c>
      <c r="R4916" s="57">
        <f t="shared" ca="1" si="15"/>
        <v>4</v>
      </c>
      <c r="S4916" s="8"/>
      <c r="T4916" s="8"/>
      <c r="U4916" s="8"/>
      <c r="V4916" s="8"/>
      <c r="W4916" s="8"/>
      <c r="X4916" s="8"/>
      <c r="Y4916" s="8"/>
      <c r="Z4916" s="8"/>
    </row>
    <row r="4917" spans="1:26" ht="15.75" customHeight="1">
      <c r="A4917" s="8"/>
      <c r="B4917" s="8"/>
      <c r="C4917" s="8"/>
      <c r="D4917" s="8"/>
      <c r="E4917" s="8"/>
      <c r="F4917" s="8"/>
      <c r="G4917" s="8"/>
      <c r="H4917" s="8"/>
      <c r="I4917" s="8"/>
      <c r="J4917" s="8"/>
      <c r="K4917" s="8"/>
      <c r="L4917" s="8"/>
      <c r="M4917" s="32"/>
      <c r="N4917" s="57" t="str">
        <f t="shared" si="17"/>
        <v/>
      </c>
      <c r="O4917" s="54">
        <f t="shared" ca="1" si="3"/>
        <v>17</v>
      </c>
      <c r="P4917" s="55">
        <f t="shared" ca="1" si="13"/>
        <v>8.7622425435002884E+35</v>
      </c>
      <c r="Q4917" s="56">
        <f t="shared" ca="1" si="14"/>
        <v>2.278183061310075E+37</v>
      </c>
      <c r="R4917" s="57">
        <f t="shared" ca="1" si="15"/>
        <v>0</v>
      </c>
      <c r="S4917" s="8"/>
      <c r="T4917" s="8"/>
      <c r="U4917" s="8"/>
      <c r="V4917" s="8"/>
      <c r="W4917" s="8"/>
      <c r="X4917" s="8"/>
      <c r="Y4917" s="8"/>
      <c r="Z4917" s="8"/>
    </row>
    <row r="4918" spans="1:26" ht="15.75" customHeight="1">
      <c r="A4918" s="8"/>
      <c r="B4918" s="8"/>
      <c r="C4918" s="8"/>
      <c r="D4918" s="8"/>
      <c r="E4918" s="8"/>
      <c r="F4918" s="8"/>
      <c r="G4918" s="8"/>
      <c r="H4918" s="8"/>
      <c r="I4918" s="8"/>
      <c r="J4918" s="8"/>
      <c r="K4918" s="8"/>
      <c r="L4918" s="8"/>
      <c r="M4918" s="32"/>
      <c r="N4918" s="57" t="str">
        <f t="shared" si="17"/>
        <v/>
      </c>
      <c r="O4918" s="54">
        <f t="shared" ca="1" si="3"/>
        <v>12</v>
      </c>
      <c r="P4918" s="55">
        <f t="shared" ca="1" si="13"/>
        <v>9.1127322452402998E+35</v>
      </c>
      <c r="Q4918" s="56">
        <f t="shared" ca="1" si="14"/>
        <v>2.3693103837624781E+37</v>
      </c>
      <c r="R4918" s="57">
        <f t="shared" ca="1" si="15"/>
        <v>0</v>
      </c>
      <c r="S4918" s="8"/>
      <c r="T4918" s="8"/>
      <c r="U4918" s="8"/>
      <c r="V4918" s="8"/>
      <c r="W4918" s="8"/>
      <c r="X4918" s="8"/>
      <c r="Y4918" s="8"/>
      <c r="Z4918" s="8"/>
    </row>
    <row r="4919" spans="1:26" ht="15.75" customHeight="1">
      <c r="A4919" s="8"/>
      <c r="B4919" s="8"/>
      <c r="C4919" s="8"/>
      <c r="D4919" s="8"/>
      <c r="E4919" s="8"/>
      <c r="F4919" s="8"/>
      <c r="G4919" s="8"/>
      <c r="H4919" s="8"/>
      <c r="I4919" s="8"/>
      <c r="J4919" s="8"/>
      <c r="K4919" s="8"/>
      <c r="L4919" s="8"/>
      <c r="M4919" s="32"/>
      <c r="N4919" s="57" t="str">
        <f t="shared" si="17"/>
        <v/>
      </c>
      <c r="O4919" s="54">
        <f t="shared" ca="1" si="3"/>
        <v>96</v>
      </c>
      <c r="P4919" s="55">
        <f t="shared" ca="1" si="13"/>
        <v>-4.7386207675249566E+35</v>
      </c>
      <c r="Q4919" s="56">
        <f t="shared" ca="1" si="14"/>
        <v>2.3219241760872287E+37</v>
      </c>
      <c r="R4919" s="57">
        <f t="shared" ca="1" si="15"/>
        <v>1</v>
      </c>
      <c r="S4919" s="8"/>
      <c r="T4919" s="8"/>
      <c r="U4919" s="8"/>
      <c r="V4919" s="8"/>
      <c r="W4919" s="8"/>
      <c r="X4919" s="8"/>
      <c r="Y4919" s="8"/>
      <c r="Z4919" s="8"/>
    </row>
    <row r="4920" spans="1:26" ht="15.75" customHeight="1">
      <c r="A4920" s="8"/>
      <c r="B4920" s="8"/>
      <c r="C4920" s="8"/>
      <c r="D4920" s="8"/>
      <c r="E4920" s="8"/>
      <c r="F4920" s="8"/>
      <c r="G4920" s="8"/>
      <c r="H4920" s="8"/>
      <c r="I4920" s="8"/>
      <c r="J4920" s="8"/>
      <c r="K4920" s="8"/>
      <c r="L4920" s="8"/>
      <c r="M4920" s="32"/>
      <c r="N4920" s="57" t="str">
        <f t="shared" si="17"/>
        <v/>
      </c>
      <c r="O4920" s="54">
        <f t="shared" ca="1" si="3"/>
        <v>51</v>
      </c>
      <c r="P4920" s="55">
        <f t="shared" ca="1" si="13"/>
        <v>9.2876967043489152E+35</v>
      </c>
      <c r="Q4920" s="56">
        <f t="shared" ca="1" si="14"/>
        <v>2.414801143130718E+37</v>
      </c>
      <c r="R4920" s="57">
        <f t="shared" ca="1" si="15"/>
        <v>0</v>
      </c>
      <c r="S4920" s="8"/>
      <c r="T4920" s="8"/>
      <c r="U4920" s="8"/>
      <c r="V4920" s="8"/>
      <c r="W4920" s="8"/>
      <c r="X4920" s="8"/>
      <c r="Y4920" s="8"/>
      <c r="Z4920" s="8"/>
    </row>
    <row r="4921" spans="1:26" ht="15.75" customHeight="1">
      <c r="A4921" s="8"/>
      <c r="B4921" s="8"/>
      <c r="C4921" s="8"/>
      <c r="D4921" s="8"/>
      <c r="E4921" s="8"/>
      <c r="F4921" s="8"/>
      <c r="G4921" s="8"/>
      <c r="H4921" s="8"/>
      <c r="I4921" s="8"/>
      <c r="J4921" s="8"/>
      <c r="K4921" s="8"/>
      <c r="L4921" s="8"/>
      <c r="M4921" s="32"/>
      <c r="N4921" s="57" t="str">
        <f t="shared" si="17"/>
        <v/>
      </c>
      <c r="O4921" s="54">
        <f t="shared" ca="1" si="3"/>
        <v>99</v>
      </c>
      <c r="P4921" s="55">
        <f t="shared" ca="1" si="13"/>
        <v>-4.829602286261436E+35</v>
      </c>
      <c r="Q4921" s="56">
        <f t="shared" ca="1" si="14"/>
        <v>2.3665051202681037E+37</v>
      </c>
      <c r="R4921" s="57">
        <f t="shared" ca="1" si="15"/>
        <v>1</v>
      </c>
      <c r="S4921" s="8"/>
      <c r="T4921" s="8"/>
      <c r="U4921" s="8"/>
      <c r="V4921" s="8"/>
      <c r="W4921" s="8"/>
      <c r="X4921" s="8"/>
      <c r="Y4921" s="8"/>
      <c r="Z4921" s="8"/>
    </row>
    <row r="4922" spans="1:26" ht="15.75" customHeight="1">
      <c r="A4922" s="8"/>
      <c r="B4922" s="8"/>
      <c r="C4922" s="8"/>
      <c r="D4922" s="8"/>
      <c r="E4922" s="8"/>
      <c r="F4922" s="8"/>
      <c r="G4922" s="8"/>
      <c r="H4922" s="8"/>
      <c r="I4922" s="8"/>
      <c r="J4922" s="8"/>
      <c r="K4922" s="8"/>
      <c r="L4922" s="8"/>
      <c r="M4922" s="32"/>
      <c r="N4922" s="57" t="str">
        <f t="shared" si="17"/>
        <v/>
      </c>
      <c r="O4922" s="54">
        <f t="shared" ca="1" si="3"/>
        <v>20</v>
      </c>
      <c r="P4922" s="55">
        <f t="shared" ca="1" si="13"/>
        <v>9.4660204810724149E+35</v>
      </c>
      <c r="Q4922" s="56">
        <f t="shared" ca="1" si="14"/>
        <v>2.4611653250788277E+37</v>
      </c>
      <c r="R4922" s="57">
        <f t="shared" ca="1" si="15"/>
        <v>0</v>
      </c>
      <c r="S4922" s="8"/>
      <c r="T4922" s="8"/>
      <c r="U4922" s="8"/>
      <c r="V4922" s="8"/>
      <c r="W4922" s="8"/>
      <c r="X4922" s="8"/>
      <c r="Y4922" s="8"/>
      <c r="Z4922" s="8"/>
    </row>
    <row r="4923" spans="1:26" ht="15.75" customHeight="1">
      <c r="A4923" s="8"/>
      <c r="B4923" s="8"/>
      <c r="C4923" s="8"/>
      <c r="D4923" s="8"/>
      <c r="E4923" s="8"/>
      <c r="F4923" s="8"/>
      <c r="G4923" s="8"/>
      <c r="H4923" s="8"/>
      <c r="I4923" s="8"/>
      <c r="J4923" s="8"/>
      <c r="K4923" s="8"/>
      <c r="L4923" s="8"/>
      <c r="M4923" s="32"/>
      <c r="N4923" s="57" t="str">
        <f t="shared" si="17"/>
        <v/>
      </c>
      <c r="O4923" s="54">
        <f t="shared" ca="1" si="3"/>
        <v>87</v>
      </c>
      <c r="P4923" s="55">
        <f t="shared" ca="1" si="13"/>
        <v>-4.9223306501576551E+35</v>
      </c>
      <c r="Q4923" s="56">
        <f t="shared" ca="1" si="14"/>
        <v>2.4119420185772513E+37</v>
      </c>
      <c r="R4923" s="57">
        <f t="shared" ca="1" si="15"/>
        <v>1</v>
      </c>
      <c r="S4923" s="8"/>
      <c r="T4923" s="8"/>
      <c r="U4923" s="8"/>
      <c r="V4923" s="8"/>
      <c r="W4923" s="8"/>
      <c r="X4923" s="8"/>
      <c r="Y4923" s="8"/>
      <c r="Z4923" s="8"/>
    </row>
    <row r="4924" spans="1:26" ht="15.75" customHeight="1">
      <c r="A4924" s="8"/>
      <c r="B4924" s="8"/>
      <c r="C4924" s="8"/>
      <c r="D4924" s="8"/>
      <c r="E4924" s="8"/>
      <c r="F4924" s="8"/>
      <c r="G4924" s="8"/>
      <c r="H4924" s="8"/>
      <c r="I4924" s="8"/>
      <c r="J4924" s="8"/>
      <c r="K4924" s="8"/>
      <c r="L4924" s="8"/>
      <c r="M4924" s="32"/>
      <c r="N4924" s="57" t="str">
        <f t="shared" si="17"/>
        <v/>
      </c>
      <c r="O4924" s="54">
        <f t="shared" ca="1" si="3"/>
        <v>16</v>
      </c>
      <c r="P4924" s="55">
        <f t="shared" ca="1" si="13"/>
        <v>9.6477680743090054E+35</v>
      </c>
      <c r="Q4924" s="56">
        <f t="shared" ca="1" si="14"/>
        <v>2.5084196993203416E+37</v>
      </c>
      <c r="R4924" s="57">
        <f t="shared" ca="1" si="15"/>
        <v>0</v>
      </c>
      <c r="S4924" s="8"/>
      <c r="T4924" s="8"/>
      <c r="U4924" s="8"/>
      <c r="V4924" s="8"/>
      <c r="W4924" s="8"/>
      <c r="X4924" s="8"/>
      <c r="Y4924" s="8"/>
      <c r="Z4924" s="8"/>
    </row>
    <row r="4925" spans="1:26" ht="15.75" customHeight="1">
      <c r="A4925" s="8"/>
      <c r="B4925" s="8"/>
      <c r="C4925" s="8"/>
      <c r="D4925" s="8"/>
      <c r="E4925" s="8"/>
      <c r="F4925" s="8"/>
      <c r="G4925" s="8"/>
      <c r="H4925" s="8"/>
      <c r="I4925" s="8"/>
      <c r="J4925" s="8"/>
      <c r="K4925" s="8"/>
      <c r="L4925" s="8"/>
      <c r="M4925" s="32"/>
      <c r="N4925" s="57" t="str">
        <f t="shared" si="17"/>
        <v/>
      </c>
      <c r="O4925" s="54">
        <f t="shared" ca="1" si="3"/>
        <v>43</v>
      </c>
      <c r="P4925" s="55">
        <f t="shared" ca="1" si="13"/>
        <v>1.0033678797281367E+36</v>
      </c>
      <c r="Q4925" s="56">
        <f t="shared" ca="1" si="14"/>
        <v>2.608756487293155E+37</v>
      </c>
      <c r="R4925" s="57">
        <f t="shared" ca="1" si="15"/>
        <v>0</v>
      </c>
      <c r="S4925" s="8"/>
      <c r="T4925" s="8"/>
      <c r="U4925" s="8"/>
      <c r="V4925" s="8"/>
      <c r="W4925" s="8"/>
      <c r="X4925" s="8"/>
      <c r="Y4925" s="8"/>
      <c r="Z4925" s="8"/>
    </row>
    <row r="4926" spans="1:26" ht="15.75" customHeight="1">
      <c r="A4926" s="8"/>
      <c r="B4926" s="8"/>
      <c r="C4926" s="8"/>
      <c r="D4926" s="8"/>
      <c r="E4926" s="8"/>
      <c r="F4926" s="8"/>
      <c r="G4926" s="8"/>
      <c r="H4926" s="8"/>
      <c r="I4926" s="8"/>
      <c r="J4926" s="8"/>
      <c r="K4926" s="8"/>
      <c r="L4926" s="8"/>
      <c r="M4926" s="32"/>
      <c r="N4926" s="57" t="str">
        <f t="shared" si="17"/>
        <v/>
      </c>
      <c r="O4926" s="54">
        <f t="shared" ca="1" si="3"/>
        <v>97</v>
      </c>
      <c r="P4926" s="55">
        <f t="shared" ca="1" si="13"/>
        <v>-5.2175129745863102E+35</v>
      </c>
      <c r="Q4926" s="56">
        <f t="shared" ca="1" si="14"/>
        <v>2.5565813575472918E+37</v>
      </c>
      <c r="R4926" s="57">
        <f t="shared" ca="1" si="15"/>
        <v>1</v>
      </c>
      <c r="S4926" s="8"/>
      <c r="T4926" s="8"/>
      <c r="U4926" s="8"/>
      <c r="V4926" s="8"/>
      <c r="W4926" s="8"/>
      <c r="X4926" s="8"/>
      <c r="Y4926" s="8"/>
      <c r="Z4926" s="8"/>
    </row>
    <row r="4927" spans="1:26" ht="15.75" customHeight="1">
      <c r="A4927" s="8"/>
      <c r="B4927" s="8"/>
      <c r="C4927" s="8"/>
      <c r="D4927" s="8"/>
      <c r="E4927" s="8"/>
      <c r="F4927" s="8"/>
      <c r="G4927" s="8"/>
      <c r="H4927" s="8"/>
      <c r="I4927" s="8"/>
      <c r="J4927" s="8"/>
      <c r="K4927" s="8"/>
      <c r="L4927" s="8"/>
      <c r="M4927" s="32"/>
      <c r="N4927" s="57" t="str">
        <f t="shared" si="17"/>
        <v/>
      </c>
      <c r="O4927" s="54">
        <f t="shared" ca="1" si="3"/>
        <v>5</v>
      </c>
      <c r="P4927" s="55">
        <f t="shared" ca="1" si="13"/>
        <v>1.0226325430189167E+36</v>
      </c>
      <c r="Q4927" s="56">
        <f t="shared" ca="1" si="14"/>
        <v>2.6588446118491834E+37</v>
      </c>
      <c r="R4927" s="57">
        <f t="shared" ca="1" si="15"/>
        <v>0</v>
      </c>
      <c r="S4927" s="8"/>
      <c r="T4927" s="8"/>
      <c r="U4927" s="8"/>
      <c r="V4927" s="8"/>
      <c r="W4927" s="8"/>
      <c r="X4927" s="8"/>
      <c r="Y4927" s="8"/>
      <c r="Z4927" s="8"/>
    </row>
    <row r="4928" spans="1:26" ht="15.75" customHeight="1">
      <c r="A4928" s="8"/>
      <c r="B4928" s="8"/>
      <c r="C4928" s="8"/>
      <c r="D4928" s="8"/>
      <c r="E4928" s="8"/>
      <c r="F4928" s="8"/>
      <c r="G4928" s="8"/>
      <c r="H4928" s="8"/>
      <c r="I4928" s="8"/>
      <c r="J4928" s="8"/>
      <c r="K4928" s="8"/>
      <c r="L4928" s="8"/>
      <c r="M4928" s="32"/>
      <c r="N4928" s="57" t="str">
        <f t="shared" si="17"/>
        <v/>
      </c>
      <c r="O4928" s="54">
        <f t="shared" ca="1" si="3"/>
        <v>11</v>
      </c>
      <c r="P4928" s="55">
        <f t="shared" ca="1" si="13"/>
        <v>1.0635378447396734E+36</v>
      </c>
      <c r="Q4928" s="56">
        <f t="shared" ca="1" si="14"/>
        <v>2.7651983963231507E+37</v>
      </c>
      <c r="R4928" s="57">
        <f t="shared" ca="1" si="15"/>
        <v>0</v>
      </c>
      <c r="S4928" s="8"/>
      <c r="T4928" s="8"/>
      <c r="U4928" s="8"/>
      <c r="V4928" s="8"/>
      <c r="W4928" s="8"/>
      <c r="X4928" s="8"/>
      <c r="Y4928" s="8"/>
      <c r="Z4928" s="8"/>
    </row>
    <row r="4929" spans="1:26" ht="15.75" customHeight="1">
      <c r="A4929" s="8"/>
      <c r="B4929" s="8"/>
      <c r="C4929" s="8"/>
      <c r="D4929" s="8"/>
      <c r="E4929" s="8"/>
      <c r="F4929" s="8"/>
      <c r="G4929" s="8"/>
      <c r="H4929" s="8"/>
      <c r="I4929" s="8"/>
      <c r="J4929" s="8"/>
      <c r="K4929" s="8"/>
      <c r="L4929" s="8"/>
      <c r="M4929" s="32"/>
      <c r="N4929" s="57" t="str">
        <f t="shared" si="17"/>
        <v/>
      </c>
      <c r="O4929" s="54">
        <f t="shared" ca="1" si="3"/>
        <v>98</v>
      </c>
      <c r="P4929" s="55">
        <f t="shared" ca="1" si="13"/>
        <v>-5.5303967926463012E+35</v>
      </c>
      <c r="Q4929" s="56">
        <f t="shared" ca="1" si="14"/>
        <v>2.7098944283966878E+37</v>
      </c>
      <c r="R4929" s="57">
        <f t="shared" ca="1" si="15"/>
        <v>1</v>
      </c>
      <c r="S4929" s="8"/>
      <c r="T4929" s="8"/>
      <c r="U4929" s="8"/>
      <c r="V4929" s="8"/>
      <c r="W4929" s="8"/>
      <c r="X4929" s="8"/>
      <c r="Y4929" s="8"/>
      <c r="Z4929" s="8"/>
    </row>
    <row r="4930" spans="1:26" ht="15.75" customHeight="1">
      <c r="A4930" s="8"/>
      <c r="B4930" s="8"/>
      <c r="C4930" s="8"/>
      <c r="D4930" s="8"/>
      <c r="E4930" s="8"/>
      <c r="F4930" s="8"/>
      <c r="G4930" s="8"/>
      <c r="H4930" s="8"/>
      <c r="I4930" s="8"/>
      <c r="J4930" s="8"/>
      <c r="K4930" s="8"/>
      <c r="L4930" s="8"/>
      <c r="M4930" s="32"/>
      <c r="N4930" s="57" t="str">
        <f t="shared" si="17"/>
        <v/>
      </c>
      <c r="O4930" s="54">
        <f t="shared" ca="1" si="3"/>
        <v>85</v>
      </c>
      <c r="P4930" s="55">
        <f t="shared" ca="1" si="13"/>
        <v>-5.4197888567933757E+35</v>
      </c>
      <c r="Q4930" s="56">
        <f t="shared" ca="1" si="14"/>
        <v>2.6556965398287539E+37</v>
      </c>
      <c r="R4930" s="57">
        <f t="shared" ca="1" si="15"/>
        <v>2</v>
      </c>
      <c r="S4930" s="8"/>
      <c r="T4930" s="8"/>
      <c r="U4930" s="8"/>
      <c r="V4930" s="8"/>
      <c r="W4930" s="8"/>
      <c r="X4930" s="8"/>
      <c r="Y4930" s="8"/>
      <c r="Z4930" s="8"/>
    </row>
    <row r="4931" spans="1:26" ht="15.75" customHeight="1">
      <c r="A4931" s="8"/>
      <c r="B4931" s="8"/>
      <c r="C4931" s="8"/>
      <c r="D4931" s="8"/>
      <c r="E4931" s="8"/>
      <c r="F4931" s="8"/>
      <c r="G4931" s="8"/>
      <c r="H4931" s="8"/>
      <c r="I4931" s="8"/>
      <c r="J4931" s="8"/>
      <c r="K4931" s="8"/>
      <c r="L4931" s="8"/>
      <c r="M4931" s="32"/>
      <c r="N4931" s="57" t="str">
        <f t="shared" si="17"/>
        <v/>
      </c>
      <c r="O4931" s="54">
        <f t="shared" ca="1" si="3"/>
        <v>62</v>
      </c>
      <c r="P4931" s="55">
        <f t="shared" ca="1" si="13"/>
        <v>-5.3113930796575079E+35</v>
      </c>
      <c r="Q4931" s="56">
        <f t="shared" ca="1" si="14"/>
        <v>2.6025826090321787E+37</v>
      </c>
      <c r="R4931" s="57">
        <f t="shared" ca="1" si="15"/>
        <v>3</v>
      </c>
      <c r="S4931" s="8"/>
      <c r="T4931" s="8"/>
      <c r="U4931" s="8"/>
      <c r="V4931" s="8"/>
      <c r="W4931" s="8"/>
      <c r="X4931" s="8"/>
      <c r="Y4931" s="8"/>
      <c r="Z4931" s="8"/>
    </row>
    <row r="4932" spans="1:26" ht="15.75" customHeight="1">
      <c r="A4932" s="8"/>
      <c r="B4932" s="8"/>
      <c r="C4932" s="8"/>
      <c r="D4932" s="8"/>
      <c r="E4932" s="8"/>
      <c r="F4932" s="8"/>
      <c r="G4932" s="8"/>
      <c r="H4932" s="8"/>
      <c r="I4932" s="8"/>
      <c r="J4932" s="8"/>
      <c r="K4932" s="8"/>
      <c r="L4932" s="8"/>
      <c r="M4932" s="32"/>
      <c r="N4932" s="57" t="str">
        <f t="shared" si="17"/>
        <v/>
      </c>
      <c r="O4932" s="54">
        <f t="shared" ca="1" si="3"/>
        <v>66</v>
      </c>
      <c r="P4932" s="55">
        <f t="shared" ca="1" si="13"/>
        <v>-5.2051652180643575E+35</v>
      </c>
      <c r="Q4932" s="56">
        <f t="shared" ca="1" si="14"/>
        <v>2.550530956851535E+37</v>
      </c>
      <c r="R4932" s="57">
        <f t="shared" ca="1" si="15"/>
        <v>4</v>
      </c>
      <c r="S4932" s="8"/>
      <c r="T4932" s="8"/>
      <c r="U4932" s="8"/>
      <c r="V4932" s="8"/>
      <c r="W4932" s="8"/>
      <c r="X4932" s="8"/>
      <c r="Y4932" s="8"/>
      <c r="Z4932" s="8"/>
    </row>
    <row r="4933" spans="1:26" ht="15.75" customHeight="1">
      <c r="A4933" s="8"/>
      <c r="B4933" s="8"/>
      <c r="C4933" s="8"/>
      <c r="D4933" s="8"/>
      <c r="E4933" s="8"/>
      <c r="F4933" s="8"/>
      <c r="G4933" s="8"/>
      <c r="H4933" s="8"/>
      <c r="I4933" s="8"/>
      <c r="J4933" s="8"/>
      <c r="K4933" s="8"/>
      <c r="L4933" s="8"/>
      <c r="M4933" s="32"/>
      <c r="N4933" s="57" t="str">
        <f t="shared" si="17"/>
        <v/>
      </c>
      <c r="O4933" s="54">
        <f t="shared" ca="1" si="3"/>
        <v>37</v>
      </c>
      <c r="P4933" s="55">
        <f t="shared" ca="1" si="13"/>
        <v>1.0202123827406141E+36</v>
      </c>
      <c r="Q4933" s="56">
        <f t="shared" ca="1" si="14"/>
        <v>2.6525521951255965E+37</v>
      </c>
      <c r="R4933" s="57">
        <f t="shared" ca="1" si="15"/>
        <v>0</v>
      </c>
      <c r="S4933" s="8"/>
      <c r="T4933" s="8"/>
      <c r="U4933" s="8"/>
      <c r="V4933" s="8"/>
      <c r="W4933" s="8"/>
      <c r="X4933" s="8"/>
      <c r="Y4933" s="8"/>
      <c r="Z4933" s="8"/>
    </row>
    <row r="4934" spans="1:26" ht="15.75" customHeight="1">
      <c r="A4934" s="8"/>
      <c r="B4934" s="8"/>
      <c r="C4934" s="8"/>
      <c r="D4934" s="8"/>
      <c r="E4934" s="8"/>
      <c r="F4934" s="8"/>
      <c r="G4934" s="8"/>
      <c r="H4934" s="8"/>
      <c r="I4934" s="8"/>
      <c r="J4934" s="8"/>
      <c r="K4934" s="8"/>
      <c r="L4934" s="8"/>
      <c r="M4934" s="32"/>
      <c r="N4934" s="57" t="str">
        <f t="shared" si="17"/>
        <v/>
      </c>
      <c r="O4934" s="54">
        <f t="shared" ca="1" si="3"/>
        <v>44</v>
      </c>
      <c r="P4934" s="55">
        <f t="shared" ca="1" si="13"/>
        <v>1.0610208780502387E+36</v>
      </c>
      <c r="Q4934" s="56">
        <f t="shared" ca="1" si="14"/>
        <v>2.7586542829306205E+37</v>
      </c>
      <c r="R4934" s="57">
        <f t="shared" ca="1" si="15"/>
        <v>0</v>
      </c>
      <c r="S4934" s="8"/>
      <c r="T4934" s="8"/>
      <c r="U4934" s="8"/>
      <c r="V4934" s="8"/>
      <c r="W4934" s="8"/>
      <c r="X4934" s="8"/>
      <c r="Y4934" s="8"/>
      <c r="Z4934" s="8"/>
    </row>
    <row r="4935" spans="1:26" ht="15.75" customHeight="1">
      <c r="A4935" s="8"/>
      <c r="B4935" s="8"/>
      <c r="C4935" s="8"/>
      <c r="D4935" s="8"/>
      <c r="E4935" s="8"/>
      <c r="F4935" s="8"/>
      <c r="G4935" s="8"/>
      <c r="H4935" s="8"/>
      <c r="I4935" s="8"/>
      <c r="J4935" s="8"/>
      <c r="K4935" s="8"/>
      <c r="L4935" s="8"/>
      <c r="M4935" s="32"/>
      <c r="N4935" s="57" t="str">
        <f t="shared" si="17"/>
        <v/>
      </c>
      <c r="O4935" s="54">
        <f t="shared" ca="1" si="3"/>
        <v>22</v>
      </c>
      <c r="P4935" s="55">
        <f t="shared" ca="1" si="13"/>
        <v>1.1034617131722483E+36</v>
      </c>
      <c r="Q4935" s="56">
        <f t="shared" ca="1" si="14"/>
        <v>2.8690004542478452E+37</v>
      </c>
      <c r="R4935" s="57">
        <f t="shared" ca="1" si="15"/>
        <v>0</v>
      </c>
      <c r="S4935" s="8"/>
      <c r="T4935" s="8"/>
      <c r="U4935" s="8"/>
      <c r="V4935" s="8"/>
      <c r="W4935" s="8"/>
      <c r="X4935" s="8"/>
      <c r="Y4935" s="8"/>
      <c r="Z4935" s="8"/>
    </row>
    <row r="4936" spans="1:26" ht="15.75" customHeight="1">
      <c r="A4936" s="8"/>
      <c r="B4936" s="8"/>
      <c r="C4936" s="8"/>
      <c r="D4936" s="8"/>
      <c r="E4936" s="8"/>
      <c r="F4936" s="8"/>
      <c r="G4936" s="8"/>
      <c r="H4936" s="8"/>
      <c r="I4936" s="8"/>
      <c r="J4936" s="8"/>
      <c r="K4936" s="8"/>
      <c r="L4936" s="8"/>
      <c r="M4936" s="32"/>
      <c r="N4936" s="57" t="str">
        <f t="shared" si="17"/>
        <v/>
      </c>
      <c r="O4936" s="54">
        <f t="shared" ca="1" si="3"/>
        <v>56</v>
      </c>
      <c r="P4936" s="55">
        <f t="shared" ca="1" si="13"/>
        <v>1.1476001816991381E+36</v>
      </c>
      <c r="Q4936" s="56">
        <f t="shared" ca="1" si="14"/>
        <v>2.9837604724177591E+37</v>
      </c>
      <c r="R4936" s="57">
        <f t="shared" ca="1" si="15"/>
        <v>0</v>
      </c>
      <c r="S4936" s="8"/>
      <c r="T4936" s="8"/>
      <c r="U4936" s="8"/>
      <c r="V4936" s="8"/>
      <c r="W4936" s="8"/>
      <c r="X4936" s="8"/>
      <c r="Y4936" s="8"/>
      <c r="Z4936" s="8"/>
    </row>
    <row r="4937" spans="1:26" ht="15.75" customHeight="1">
      <c r="A4937" s="8"/>
      <c r="B4937" s="8"/>
      <c r="C4937" s="8"/>
      <c r="D4937" s="8"/>
      <c r="E4937" s="8"/>
      <c r="F4937" s="8"/>
      <c r="G4937" s="8"/>
      <c r="H4937" s="8"/>
      <c r="I4937" s="8"/>
      <c r="J4937" s="8"/>
      <c r="K4937" s="8"/>
      <c r="L4937" s="8"/>
      <c r="M4937" s="32"/>
      <c r="N4937" s="57" t="str">
        <f t="shared" si="17"/>
        <v/>
      </c>
      <c r="O4937" s="54">
        <f t="shared" ca="1" si="3"/>
        <v>4</v>
      </c>
      <c r="P4937" s="55">
        <f t="shared" ca="1" si="13"/>
        <v>1.1935041889671037E+36</v>
      </c>
      <c r="Q4937" s="56">
        <f t="shared" ca="1" si="14"/>
        <v>3.1031108913144696E+37</v>
      </c>
      <c r="R4937" s="57">
        <f t="shared" ca="1" si="15"/>
        <v>0</v>
      </c>
      <c r="S4937" s="8"/>
      <c r="T4937" s="8"/>
      <c r="U4937" s="8"/>
      <c r="V4937" s="8"/>
      <c r="W4937" s="8"/>
      <c r="X4937" s="8"/>
      <c r="Y4937" s="8"/>
      <c r="Z4937" s="8"/>
    </row>
    <row r="4938" spans="1:26" ht="15.75" customHeight="1">
      <c r="A4938" s="8"/>
      <c r="B4938" s="8"/>
      <c r="C4938" s="8"/>
      <c r="D4938" s="8"/>
      <c r="E4938" s="8"/>
      <c r="F4938" s="8"/>
      <c r="G4938" s="8"/>
      <c r="H4938" s="8"/>
      <c r="I4938" s="8"/>
      <c r="J4938" s="8"/>
      <c r="K4938" s="8"/>
      <c r="L4938" s="8"/>
      <c r="M4938" s="32"/>
      <c r="N4938" s="57" t="str">
        <f t="shared" si="17"/>
        <v/>
      </c>
      <c r="O4938" s="54">
        <f t="shared" ca="1" si="3"/>
        <v>32</v>
      </c>
      <c r="P4938" s="55">
        <f t="shared" ca="1" si="13"/>
        <v>1.2412443565257879E+36</v>
      </c>
      <c r="Q4938" s="56">
        <f t="shared" ca="1" si="14"/>
        <v>3.2272353269670481E+37</v>
      </c>
      <c r="R4938" s="57">
        <f t="shared" ca="1" si="15"/>
        <v>0</v>
      </c>
      <c r="S4938" s="8"/>
      <c r="T4938" s="8"/>
      <c r="U4938" s="8"/>
      <c r="V4938" s="8"/>
      <c r="W4938" s="8"/>
      <c r="X4938" s="8"/>
      <c r="Y4938" s="8"/>
      <c r="Z4938" s="8"/>
    </row>
    <row r="4939" spans="1:26" ht="15.75" customHeight="1">
      <c r="A4939" s="8"/>
      <c r="B4939" s="8"/>
      <c r="C4939" s="8"/>
      <c r="D4939" s="8"/>
      <c r="E4939" s="8"/>
      <c r="F4939" s="8"/>
      <c r="G4939" s="8"/>
      <c r="H4939" s="8"/>
      <c r="I4939" s="8"/>
      <c r="J4939" s="8"/>
      <c r="K4939" s="8"/>
      <c r="L4939" s="8"/>
      <c r="M4939" s="32"/>
      <c r="N4939" s="57" t="str">
        <f t="shared" si="17"/>
        <v/>
      </c>
      <c r="O4939" s="54">
        <f t="shared" ca="1" si="3"/>
        <v>70</v>
      </c>
      <c r="P4939" s="55">
        <f t="shared" ca="1" si="13"/>
        <v>-6.4544706539340962E+35</v>
      </c>
      <c r="Q4939" s="56">
        <f t="shared" ca="1" si="14"/>
        <v>3.162690620427707E+37</v>
      </c>
      <c r="R4939" s="57">
        <f t="shared" ca="1" si="15"/>
        <v>1</v>
      </c>
      <c r="S4939" s="8"/>
      <c r="T4939" s="8"/>
      <c r="U4939" s="8"/>
      <c r="V4939" s="8"/>
      <c r="W4939" s="8"/>
      <c r="X4939" s="8"/>
      <c r="Y4939" s="8"/>
      <c r="Z4939" s="8"/>
    </row>
    <row r="4940" spans="1:26" ht="15.75" customHeight="1">
      <c r="A4940" s="8"/>
      <c r="B4940" s="8"/>
      <c r="C4940" s="8"/>
      <c r="D4940" s="8"/>
      <c r="E4940" s="8"/>
      <c r="F4940" s="8"/>
      <c r="G4940" s="8"/>
      <c r="H4940" s="8"/>
      <c r="I4940" s="8"/>
      <c r="J4940" s="8"/>
      <c r="K4940" s="8"/>
      <c r="L4940" s="8"/>
      <c r="M4940" s="32"/>
      <c r="N4940" s="57" t="str">
        <f t="shared" si="17"/>
        <v/>
      </c>
      <c r="O4940" s="54">
        <f t="shared" ca="1" si="3"/>
        <v>78</v>
      </c>
      <c r="P4940" s="55">
        <f t="shared" ca="1" si="13"/>
        <v>-6.3253812408554143E+35</v>
      </c>
      <c r="Q4940" s="56">
        <f t="shared" ca="1" si="14"/>
        <v>3.0994368080191527E+37</v>
      </c>
      <c r="R4940" s="57">
        <f t="shared" ca="1" si="15"/>
        <v>2</v>
      </c>
      <c r="S4940" s="8"/>
      <c r="T4940" s="8"/>
      <c r="U4940" s="8"/>
      <c r="V4940" s="8"/>
      <c r="W4940" s="8"/>
      <c r="X4940" s="8"/>
      <c r="Y4940" s="8"/>
      <c r="Z4940" s="8"/>
    </row>
    <row r="4941" spans="1:26" ht="15.75" customHeight="1">
      <c r="A4941" s="8"/>
      <c r="B4941" s="8"/>
      <c r="C4941" s="8"/>
      <c r="D4941" s="8"/>
      <c r="E4941" s="8"/>
      <c r="F4941" s="8"/>
      <c r="G4941" s="8"/>
      <c r="H4941" s="8"/>
      <c r="I4941" s="8"/>
      <c r="J4941" s="8"/>
      <c r="K4941" s="8"/>
      <c r="L4941" s="8"/>
      <c r="M4941" s="32"/>
      <c r="N4941" s="57" t="str">
        <f t="shared" si="17"/>
        <v/>
      </c>
      <c r="O4941" s="54">
        <f t="shared" ca="1" si="3"/>
        <v>88</v>
      </c>
      <c r="P4941" s="55">
        <f t="shared" ca="1" si="13"/>
        <v>-6.1988736160383056E+35</v>
      </c>
      <c r="Q4941" s="56">
        <f t="shared" ca="1" si="14"/>
        <v>3.0374480718587698E+37</v>
      </c>
      <c r="R4941" s="57">
        <f t="shared" ca="1" si="15"/>
        <v>3</v>
      </c>
      <c r="S4941" s="8"/>
      <c r="T4941" s="8"/>
      <c r="U4941" s="8"/>
      <c r="V4941" s="8"/>
      <c r="W4941" s="8"/>
      <c r="X4941" s="8"/>
      <c r="Y4941" s="8"/>
      <c r="Z4941" s="8"/>
    </row>
    <row r="4942" spans="1:26" ht="15.75" customHeight="1">
      <c r="A4942" s="8"/>
      <c r="B4942" s="8"/>
      <c r="C4942" s="8"/>
      <c r="D4942" s="8"/>
      <c r="E4942" s="8"/>
      <c r="F4942" s="8"/>
      <c r="G4942" s="8"/>
      <c r="H4942" s="8"/>
      <c r="I4942" s="8"/>
      <c r="J4942" s="8"/>
      <c r="K4942" s="8"/>
      <c r="L4942" s="8"/>
      <c r="M4942" s="32"/>
      <c r="N4942" s="57" t="str">
        <f t="shared" si="17"/>
        <v/>
      </c>
      <c r="O4942" s="54">
        <f t="shared" ca="1" si="3"/>
        <v>55</v>
      </c>
      <c r="P4942" s="55">
        <f t="shared" ca="1" si="13"/>
        <v>1.2149792287435079E+36</v>
      </c>
      <c r="Q4942" s="56">
        <f t="shared" ca="1" si="14"/>
        <v>3.1589459947331208E+37</v>
      </c>
      <c r="R4942" s="57">
        <f t="shared" ca="1" si="15"/>
        <v>0</v>
      </c>
      <c r="S4942" s="8"/>
      <c r="T4942" s="8"/>
      <c r="U4942" s="8"/>
      <c r="V4942" s="8"/>
      <c r="W4942" s="8"/>
      <c r="X4942" s="8"/>
      <c r="Y4942" s="8"/>
      <c r="Z4942" s="8"/>
    </row>
    <row r="4943" spans="1:26" ht="15.75" customHeight="1">
      <c r="A4943" s="8"/>
      <c r="B4943" s="8"/>
      <c r="C4943" s="8"/>
      <c r="D4943" s="8"/>
      <c r="E4943" s="8"/>
      <c r="F4943" s="8"/>
      <c r="G4943" s="8"/>
      <c r="H4943" s="8"/>
      <c r="I4943" s="8"/>
      <c r="J4943" s="8"/>
      <c r="K4943" s="8"/>
      <c r="L4943" s="8"/>
      <c r="M4943" s="32"/>
      <c r="N4943" s="57" t="str">
        <f t="shared" si="17"/>
        <v/>
      </c>
      <c r="O4943" s="54">
        <f t="shared" ca="1" si="3"/>
        <v>50</v>
      </c>
      <c r="P4943" s="55">
        <f t="shared" ca="1" si="13"/>
        <v>1.2635783978932483E+36</v>
      </c>
      <c r="Q4943" s="56">
        <f t="shared" ca="1" si="14"/>
        <v>3.2853038345224455E+37</v>
      </c>
      <c r="R4943" s="57">
        <f t="shared" ca="1" si="15"/>
        <v>0</v>
      </c>
      <c r="S4943" s="8"/>
      <c r="T4943" s="8"/>
      <c r="U4943" s="8"/>
      <c r="V4943" s="8"/>
      <c r="W4943" s="8"/>
      <c r="X4943" s="8"/>
      <c r="Y4943" s="8"/>
      <c r="Z4943" s="8"/>
    </row>
    <row r="4944" spans="1:26" ht="15.75" customHeight="1">
      <c r="A4944" s="8"/>
      <c r="B4944" s="8"/>
      <c r="C4944" s="8"/>
      <c r="D4944" s="8"/>
      <c r="E4944" s="8"/>
      <c r="F4944" s="8"/>
      <c r="G4944" s="8"/>
      <c r="H4944" s="8"/>
      <c r="I4944" s="8"/>
      <c r="J4944" s="8"/>
      <c r="K4944" s="8"/>
      <c r="L4944" s="8"/>
      <c r="M4944" s="32"/>
      <c r="N4944" s="57" t="str">
        <f t="shared" si="17"/>
        <v/>
      </c>
      <c r="O4944" s="54">
        <f t="shared" ca="1" si="3"/>
        <v>66</v>
      </c>
      <c r="P4944" s="55">
        <f t="shared" ca="1" si="13"/>
        <v>-6.5706076690448911E+35</v>
      </c>
      <c r="Q4944" s="56">
        <f t="shared" ca="1" si="14"/>
        <v>3.2195977578319966E+37</v>
      </c>
      <c r="R4944" s="57">
        <f t="shared" ca="1" si="15"/>
        <v>1</v>
      </c>
      <c r="S4944" s="8"/>
      <c r="T4944" s="8"/>
      <c r="U4944" s="8"/>
      <c r="V4944" s="8"/>
      <c r="W4944" s="8"/>
      <c r="X4944" s="8"/>
      <c r="Y4944" s="8"/>
      <c r="Z4944" s="8"/>
    </row>
    <row r="4945" spans="1:26" ht="15.75" customHeight="1">
      <c r="A4945" s="8"/>
      <c r="B4945" s="8"/>
      <c r="C4945" s="8"/>
      <c r="D4945" s="8"/>
      <c r="E4945" s="8"/>
      <c r="F4945" s="8"/>
      <c r="G4945" s="8"/>
      <c r="H4945" s="8"/>
      <c r="I4945" s="8"/>
      <c r="J4945" s="8"/>
      <c r="K4945" s="8"/>
      <c r="L4945" s="8"/>
      <c r="M4945" s="32"/>
      <c r="N4945" s="57" t="str">
        <f t="shared" si="17"/>
        <v/>
      </c>
      <c r="O4945" s="54">
        <f t="shared" ca="1" si="3"/>
        <v>43</v>
      </c>
      <c r="P4945" s="55">
        <f t="shared" ca="1" si="13"/>
        <v>1.2878391031327986E+36</v>
      </c>
      <c r="Q4945" s="56">
        <f t="shared" ca="1" si="14"/>
        <v>3.3483816681452763E+37</v>
      </c>
      <c r="R4945" s="57">
        <f t="shared" ca="1" si="15"/>
        <v>0</v>
      </c>
      <c r="S4945" s="8"/>
      <c r="T4945" s="8"/>
      <c r="U4945" s="8"/>
      <c r="V4945" s="8"/>
      <c r="W4945" s="8"/>
      <c r="X4945" s="8"/>
      <c r="Y4945" s="8"/>
      <c r="Z4945" s="8"/>
    </row>
    <row r="4946" spans="1:26" ht="15.75" customHeight="1">
      <c r="A4946" s="8"/>
      <c r="B4946" s="8"/>
      <c r="C4946" s="8"/>
      <c r="D4946" s="8"/>
      <c r="E4946" s="8"/>
      <c r="F4946" s="8"/>
      <c r="G4946" s="8"/>
      <c r="H4946" s="8"/>
      <c r="I4946" s="8"/>
      <c r="J4946" s="8"/>
      <c r="K4946" s="8"/>
      <c r="L4946" s="8"/>
      <c r="M4946" s="32"/>
      <c r="N4946" s="57" t="str">
        <f t="shared" si="17"/>
        <v/>
      </c>
      <c r="O4946" s="54">
        <f t="shared" ca="1" si="3"/>
        <v>23</v>
      </c>
      <c r="P4946" s="55">
        <f t="shared" ca="1" si="13"/>
        <v>1.3393526672581104E+36</v>
      </c>
      <c r="Q4946" s="56">
        <f t="shared" ca="1" si="14"/>
        <v>3.4823169348710872E+37</v>
      </c>
      <c r="R4946" s="57">
        <f t="shared" ca="1" si="15"/>
        <v>0</v>
      </c>
      <c r="S4946" s="8"/>
      <c r="T4946" s="8"/>
      <c r="U4946" s="8"/>
      <c r="V4946" s="8"/>
      <c r="W4946" s="8"/>
      <c r="X4946" s="8"/>
      <c r="Y4946" s="8"/>
      <c r="Z4946" s="8"/>
    </row>
    <row r="4947" spans="1:26" ht="15.75" customHeight="1">
      <c r="A4947" s="8"/>
      <c r="B4947" s="8"/>
      <c r="C4947" s="8"/>
      <c r="D4947" s="8"/>
      <c r="E4947" s="8"/>
      <c r="F4947" s="8"/>
      <c r="G4947" s="8"/>
      <c r="H4947" s="8"/>
      <c r="I4947" s="8"/>
      <c r="J4947" s="8"/>
      <c r="K4947" s="8"/>
      <c r="L4947" s="8"/>
      <c r="M4947" s="32"/>
      <c r="N4947" s="57" t="str">
        <f t="shared" si="17"/>
        <v/>
      </c>
      <c r="O4947" s="54">
        <f t="shared" ca="1" si="3"/>
        <v>100</v>
      </c>
      <c r="P4947" s="55">
        <f t="shared" ca="1" si="13"/>
        <v>-6.9646338697421751E+35</v>
      </c>
      <c r="Q4947" s="56">
        <f t="shared" ca="1" si="14"/>
        <v>3.4126705961736654E+37</v>
      </c>
      <c r="R4947" s="57">
        <f t="shared" ca="1" si="15"/>
        <v>1</v>
      </c>
      <c r="S4947" s="8"/>
      <c r="T4947" s="8"/>
      <c r="U4947" s="8"/>
      <c r="V4947" s="8"/>
      <c r="W4947" s="8"/>
      <c r="X4947" s="8"/>
      <c r="Y4947" s="8"/>
      <c r="Z4947" s="8"/>
    </row>
    <row r="4948" spans="1:26" ht="15.75" customHeight="1">
      <c r="A4948" s="8"/>
      <c r="B4948" s="8"/>
      <c r="C4948" s="8"/>
      <c r="D4948" s="8"/>
      <c r="E4948" s="8"/>
      <c r="F4948" s="8"/>
      <c r="G4948" s="8"/>
      <c r="H4948" s="8"/>
      <c r="I4948" s="8"/>
      <c r="J4948" s="8"/>
      <c r="K4948" s="8"/>
      <c r="L4948" s="8"/>
      <c r="M4948" s="32"/>
      <c r="N4948" s="57" t="str">
        <f t="shared" si="17"/>
        <v/>
      </c>
      <c r="O4948" s="54">
        <f t="shared" ca="1" si="3"/>
        <v>16</v>
      </c>
      <c r="P4948" s="55">
        <f t="shared" ca="1" si="13"/>
        <v>1.3650682384694662E+36</v>
      </c>
      <c r="Q4948" s="56">
        <f t="shared" ca="1" si="14"/>
        <v>3.549177420020612E+37</v>
      </c>
      <c r="R4948" s="57">
        <f t="shared" ca="1" si="15"/>
        <v>0</v>
      </c>
      <c r="S4948" s="8"/>
      <c r="T4948" s="8"/>
      <c r="U4948" s="8"/>
      <c r="V4948" s="8"/>
      <c r="W4948" s="8"/>
      <c r="X4948" s="8"/>
      <c r="Y4948" s="8"/>
      <c r="Z4948" s="8"/>
    </row>
    <row r="4949" spans="1:26" ht="15.75" customHeight="1">
      <c r="A4949" s="8"/>
      <c r="B4949" s="8"/>
      <c r="C4949" s="8"/>
      <c r="D4949" s="8"/>
      <c r="E4949" s="8"/>
      <c r="F4949" s="8"/>
      <c r="G4949" s="8"/>
      <c r="H4949" s="8"/>
      <c r="I4949" s="8"/>
      <c r="J4949" s="8"/>
      <c r="K4949" s="8"/>
      <c r="L4949" s="8"/>
      <c r="M4949" s="32"/>
      <c r="N4949" s="57" t="str">
        <f t="shared" si="17"/>
        <v/>
      </c>
      <c r="O4949" s="54">
        <f t="shared" ca="1" si="3"/>
        <v>89</v>
      </c>
      <c r="P4949" s="55">
        <f t="shared" ca="1" si="13"/>
        <v>-7.0983548400412248E+35</v>
      </c>
      <c r="Q4949" s="56">
        <f t="shared" ca="1" si="14"/>
        <v>3.4781938716201996E+37</v>
      </c>
      <c r="R4949" s="57">
        <f t="shared" ca="1" si="15"/>
        <v>1</v>
      </c>
      <c r="S4949" s="8"/>
      <c r="T4949" s="8"/>
      <c r="U4949" s="8"/>
      <c r="V4949" s="8"/>
      <c r="W4949" s="8"/>
      <c r="X4949" s="8"/>
      <c r="Y4949" s="8"/>
      <c r="Z4949" s="8"/>
    </row>
    <row r="4950" spans="1:26" ht="15.75" customHeight="1">
      <c r="A4950" s="8"/>
      <c r="B4950" s="8"/>
      <c r="C4950" s="8"/>
      <c r="D4950" s="8"/>
      <c r="E4950" s="8"/>
      <c r="F4950" s="8"/>
      <c r="G4950" s="8"/>
      <c r="H4950" s="8"/>
      <c r="I4950" s="8"/>
      <c r="J4950" s="8"/>
      <c r="K4950" s="8"/>
      <c r="L4950" s="8"/>
      <c r="M4950" s="32"/>
      <c r="N4950" s="57" t="str">
        <f t="shared" si="17"/>
        <v/>
      </c>
      <c r="O4950" s="54">
        <f t="shared" ca="1" si="3"/>
        <v>14</v>
      </c>
      <c r="P4950" s="55">
        <f t="shared" ca="1" si="13"/>
        <v>1.3912775486480798E+36</v>
      </c>
      <c r="Q4950" s="56">
        <f t="shared" ca="1" si="14"/>
        <v>3.6173216264850074E+37</v>
      </c>
      <c r="R4950" s="57">
        <f t="shared" ca="1" si="15"/>
        <v>0</v>
      </c>
      <c r="S4950" s="8"/>
      <c r="T4950" s="8"/>
      <c r="U4950" s="8"/>
      <c r="V4950" s="8"/>
      <c r="W4950" s="8"/>
      <c r="X4950" s="8"/>
      <c r="Y4950" s="8"/>
      <c r="Z4950" s="8"/>
    </row>
    <row r="4951" spans="1:26" ht="15.75" customHeight="1">
      <c r="A4951" s="8"/>
      <c r="B4951" s="8"/>
      <c r="C4951" s="8"/>
      <c r="D4951" s="8"/>
      <c r="E4951" s="8"/>
      <c r="F4951" s="8"/>
      <c r="G4951" s="8"/>
      <c r="H4951" s="8"/>
      <c r="I4951" s="8"/>
      <c r="J4951" s="8"/>
      <c r="K4951" s="8"/>
      <c r="L4951" s="8"/>
      <c r="M4951" s="32"/>
      <c r="N4951" s="57" t="str">
        <f t="shared" si="17"/>
        <v/>
      </c>
      <c r="O4951" s="54">
        <f t="shared" ca="1" si="3"/>
        <v>30</v>
      </c>
      <c r="P4951" s="55">
        <f t="shared" ca="1" si="13"/>
        <v>1.4469286505940029E+36</v>
      </c>
      <c r="Q4951" s="56">
        <f t="shared" ca="1" si="14"/>
        <v>3.7620144915444079E+37</v>
      </c>
      <c r="R4951" s="57">
        <f t="shared" ca="1" si="15"/>
        <v>0</v>
      </c>
      <c r="S4951" s="8"/>
      <c r="T4951" s="8"/>
      <c r="U4951" s="8"/>
      <c r="V4951" s="8"/>
      <c r="W4951" s="8"/>
      <c r="X4951" s="8"/>
      <c r="Y4951" s="8"/>
      <c r="Z4951" s="8"/>
    </row>
    <row r="4952" spans="1:26" ht="15.75" customHeight="1">
      <c r="A4952" s="8"/>
      <c r="B4952" s="8"/>
      <c r="C4952" s="8"/>
      <c r="D4952" s="8"/>
      <c r="E4952" s="8"/>
      <c r="F4952" s="8"/>
      <c r="G4952" s="8"/>
      <c r="H4952" s="8"/>
      <c r="I4952" s="8"/>
      <c r="J4952" s="8"/>
      <c r="K4952" s="8"/>
      <c r="L4952" s="8"/>
      <c r="M4952" s="32"/>
      <c r="N4952" s="57" t="str">
        <f t="shared" si="17"/>
        <v/>
      </c>
      <c r="O4952" s="54">
        <f t="shared" ca="1" si="3"/>
        <v>7</v>
      </c>
      <c r="P4952" s="55">
        <f t="shared" ca="1" si="13"/>
        <v>1.5048057966177632E+36</v>
      </c>
      <c r="Q4952" s="56">
        <f t="shared" ca="1" si="14"/>
        <v>3.9124950712061844E+37</v>
      </c>
      <c r="R4952" s="57">
        <f t="shared" ca="1" si="15"/>
        <v>0</v>
      </c>
      <c r="S4952" s="8"/>
      <c r="T4952" s="8"/>
      <c r="U4952" s="8"/>
      <c r="V4952" s="8"/>
      <c r="W4952" s="8"/>
      <c r="X4952" s="8"/>
      <c r="Y4952" s="8"/>
      <c r="Z4952" s="8"/>
    </row>
    <row r="4953" spans="1:26" ht="15.75" customHeight="1">
      <c r="A4953" s="8"/>
      <c r="B4953" s="8"/>
      <c r="C4953" s="8"/>
      <c r="D4953" s="8"/>
      <c r="E4953" s="8"/>
      <c r="F4953" s="8"/>
      <c r="G4953" s="8"/>
      <c r="H4953" s="8"/>
      <c r="I4953" s="8"/>
      <c r="J4953" s="8"/>
      <c r="K4953" s="8"/>
      <c r="L4953" s="8"/>
      <c r="M4953" s="32"/>
      <c r="N4953" s="57" t="str">
        <f t="shared" si="17"/>
        <v/>
      </c>
      <c r="O4953" s="54">
        <f t="shared" ca="1" si="3"/>
        <v>67</v>
      </c>
      <c r="P4953" s="55">
        <f t="shared" ca="1" si="13"/>
        <v>-7.824990142412369E+35</v>
      </c>
      <c r="Q4953" s="56">
        <f t="shared" ca="1" si="14"/>
        <v>3.8342451697820606E+37</v>
      </c>
      <c r="R4953" s="57">
        <f t="shared" ca="1" si="15"/>
        <v>1</v>
      </c>
      <c r="S4953" s="8"/>
      <c r="T4953" s="8"/>
      <c r="U4953" s="8"/>
      <c r="V4953" s="8"/>
      <c r="W4953" s="8"/>
      <c r="X4953" s="8"/>
      <c r="Y4953" s="8"/>
      <c r="Z4953" s="8"/>
    </row>
    <row r="4954" spans="1:26" ht="15.75" customHeight="1">
      <c r="A4954" s="8"/>
      <c r="B4954" s="8"/>
      <c r="C4954" s="8"/>
      <c r="D4954" s="8"/>
      <c r="E4954" s="8"/>
      <c r="F4954" s="8"/>
      <c r="G4954" s="8"/>
      <c r="H4954" s="8"/>
      <c r="I4954" s="8"/>
      <c r="J4954" s="8"/>
      <c r="K4954" s="8"/>
      <c r="L4954" s="8"/>
      <c r="M4954" s="32"/>
      <c r="N4954" s="57" t="str">
        <f t="shared" si="17"/>
        <v/>
      </c>
      <c r="O4954" s="54">
        <f t="shared" ca="1" si="3"/>
        <v>8</v>
      </c>
      <c r="P4954" s="55">
        <f t="shared" ca="1" si="13"/>
        <v>1.5336980679128244E+36</v>
      </c>
      <c r="Q4954" s="56">
        <f t="shared" ca="1" si="14"/>
        <v>3.9876149765733429E+37</v>
      </c>
      <c r="R4954" s="57">
        <f t="shared" ca="1" si="15"/>
        <v>0</v>
      </c>
      <c r="S4954" s="8"/>
      <c r="T4954" s="8"/>
      <c r="U4954" s="8"/>
      <c r="V4954" s="8"/>
      <c r="W4954" s="8"/>
      <c r="X4954" s="8"/>
      <c r="Y4954" s="8"/>
      <c r="Z4954" s="8"/>
    </row>
    <row r="4955" spans="1:26" ht="15.75" customHeight="1">
      <c r="A4955" s="8"/>
      <c r="B4955" s="8"/>
      <c r="C4955" s="8"/>
      <c r="D4955" s="8"/>
      <c r="E4955" s="8"/>
      <c r="F4955" s="8"/>
      <c r="G4955" s="8"/>
      <c r="H4955" s="8"/>
      <c r="I4955" s="8"/>
      <c r="J4955" s="8"/>
      <c r="K4955" s="8"/>
      <c r="L4955" s="8"/>
      <c r="M4955" s="32"/>
      <c r="N4955" s="57" t="str">
        <f t="shared" si="17"/>
        <v/>
      </c>
      <c r="O4955" s="54">
        <f t="shared" ca="1" si="3"/>
        <v>20</v>
      </c>
      <c r="P4955" s="55">
        <f t="shared" ca="1" si="13"/>
        <v>1.5950459906293371E+36</v>
      </c>
      <c r="Q4955" s="56">
        <f t="shared" ca="1" si="14"/>
        <v>4.1471195756362767E+37</v>
      </c>
      <c r="R4955" s="57">
        <f t="shared" ca="1" si="15"/>
        <v>0</v>
      </c>
      <c r="S4955" s="8"/>
      <c r="T4955" s="8"/>
      <c r="U4955" s="8"/>
      <c r="V4955" s="8"/>
      <c r="W4955" s="8"/>
      <c r="X4955" s="8"/>
      <c r="Y4955" s="8"/>
      <c r="Z4955" s="8"/>
    </row>
    <row r="4956" spans="1:26" ht="15.75" customHeight="1">
      <c r="A4956" s="8"/>
      <c r="B4956" s="8"/>
      <c r="C4956" s="8"/>
      <c r="D4956" s="8"/>
      <c r="E4956" s="8"/>
      <c r="F4956" s="8"/>
      <c r="G4956" s="8"/>
      <c r="H4956" s="8"/>
      <c r="I4956" s="8"/>
      <c r="J4956" s="8"/>
      <c r="K4956" s="8"/>
      <c r="L4956" s="8"/>
      <c r="M4956" s="32"/>
      <c r="N4956" s="57" t="str">
        <f t="shared" si="17"/>
        <v/>
      </c>
      <c r="O4956" s="54">
        <f t="shared" ca="1" si="3"/>
        <v>3</v>
      </c>
      <c r="P4956" s="55">
        <f t="shared" ca="1" si="13"/>
        <v>1.6588478302545107E+36</v>
      </c>
      <c r="Q4956" s="56">
        <f t="shared" ca="1" si="14"/>
        <v>4.3130043586617274E+37</v>
      </c>
      <c r="R4956" s="57">
        <f t="shared" ca="1" si="15"/>
        <v>0</v>
      </c>
      <c r="S4956" s="8"/>
      <c r="T4956" s="8"/>
      <c r="U4956" s="8"/>
      <c r="V4956" s="8"/>
      <c r="W4956" s="8"/>
      <c r="X4956" s="8"/>
      <c r="Y4956" s="8"/>
      <c r="Z4956" s="8"/>
    </row>
    <row r="4957" spans="1:26" ht="15.75" customHeight="1">
      <c r="A4957" s="8"/>
      <c r="B4957" s="8"/>
      <c r="C4957" s="8"/>
      <c r="D4957" s="8"/>
      <c r="E4957" s="8"/>
      <c r="F4957" s="8"/>
      <c r="G4957" s="8"/>
      <c r="H4957" s="8"/>
      <c r="I4957" s="8"/>
      <c r="J4957" s="8"/>
      <c r="K4957" s="8"/>
      <c r="L4957" s="8"/>
      <c r="M4957" s="32"/>
      <c r="N4957" s="57" t="str">
        <f t="shared" si="17"/>
        <v/>
      </c>
      <c r="O4957" s="54">
        <f t="shared" ca="1" si="3"/>
        <v>84</v>
      </c>
      <c r="P4957" s="55">
        <f t="shared" ca="1" si="13"/>
        <v>-8.6260087173234544E+35</v>
      </c>
      <c r="Q4957" s="56">
        <f t="shared" ca="1" si="14"/>
        <v>4.226744271488493E+37</v>
      </c>
      <c r="R4957" s="57">
        <f t="shared" ca="1" si="15"/>
        <v>1</v>
      </c>
      <c r="S4957" s="8"/>
      <c r="T4957" s="8"/>
      <c r="U4957" s="8"/>
      <c r="V4957" s="8"/>
      <c r="W4957" s="8"/>
      <c r="X4957" s="8"/>
      <c r="Y4957" s="8"/>
      <c r="Z4957" s="8"/>
    </row>
    <row r="4958" spans="1:26" ht="15.75" customHeight="1">
      <c r="A4958" s="8"/>
      <c r="B4958" s="8"/>
      <c r="C4958" s="8"/>
      <c r="D4958" s="8"/>
      <c r="E4958" s="8"/>
      <c r="F4958" s="8"/>
      <c r="G4958" s="8"/>
      <c r="H4958" s="8"/>
      <c r="I4958" s="8"/>
      <c r="J4958" s="8"/>
      <c r="K4958" s="8"/>
      <c r="L4958" s="8"/>
      <c r="M4958" s="32"/>
      <c r="N4958" s="57" t="str">
        <f t="shared" si="17"/>
        <v/>
      </c>
      <c r="O4958" s="54">
        <f t="shared" ca="1" si="3"/>
        <v>97</v>
      </c>
      <c r="P4958" s="55">
        <f t="shared" ca="1" si="13"/>
        <v>-8.4534885429769859E+35</v>
      </c>
      <c r="Q4958" s="56">
        <f t="shared" ca="1" si="14"/>
        <v>4.1422093860587233E+37</v>
      </c>
      <c r="R4958" s="57">
        <f t="shared" ca="1" si="15"/>
        <v>2</v>
      </c>
      <c r="S4958" s="8"/>
      <c r="T4958" s="8"/>
      <c r="U4958" s="8"/>
      <c r="V4958" s="8"/>
      <c r="W4958" s="8"/>
      <c r="X4958" s="8"/>
      <c r="Y4958" s="8"/>
      <c r="Z4958" s="8"/>
    </row>
    <row r="4959" spans="1:26" ht="15.75" customHeight="1">
      <c r="A4959" s="8"/>
      <c r="B4959" s="8"/>
      <c r="C4959" s="8"/>
      <c r="D4959" s="8"/>
      <c r="E4959" s="8"/>
      <c r="F4959" s="8"/>
      <c r="G4959" s="8"/>
      <c r="H4959" s="8"/>
      <c r="I4959" s="8"/>
      <c r="J4959" s="8"/>
      <c r="K4959" s="8"/>
      <c r="L4959" s="8"/>
      <c r="M4959" s="32"/>
      <c r="N4959" s="57" t="str">
        <f t="shared" si="17"/>
        <v/>
      </c>
      <c r="O4959" s="54">
        <f t="shared" ca="1" si="3"/>
        <v>41</v>
      </c>
      <c r="P4959" s="55">
        <f t="shared" ca="1" si="13"/>
        <v>1.6568837544234893E+36</v>
      </c>
      <c r="Q4959" s="56">
        <f t="shared" ca="1" si="14"/>
        <v>4.307897761501072E+37</v>
      </c>
      <c r="R4959" s="57">
        <f t="shared" ca="1" si="15"/>
        <v>0</v>
      </c>
      <c r="S4959" s="8"/>
      <c r="T4959" s="8"/>
      <c r="U4959" s="8"/>
      <c r="V4959" s="8"/>
      <c r="W4959" s="8"/>
      <c r="X4959" s="8"/>
      <c r="Y4959" s="8"/>
      <c r="Z4959" s="8"/>
    </row>
    <row r="4960" spans="1:26" ht="15.75" customHeight="1">
      <c r="A4960" s="8"/>
      <c r="B4960" s="8"/>
      <c r="C4960" s="8"/>
      <c r="D4960" s="8"/>
      <c r="E4960" s="8"/>
      <c r="F4960" s="8"/>
      <c r="G4960" s="8"/>
      <c r="H4960" s="8"/>
      <c r="I4960" s="8"/>
      <c r="J4960" s="8"/>
      <c r="K4960" s="8"/>
      <c r="L4960" s="8"/>
      <c r="M4960" s="32"/>
      <c r="N4960" s="57" t="str">
        <f t="shared" si="17"/>
        <v/>
      </c>
      <c r="O4960" s="54">
        <f t="shared" ca="1" si="3"/>
        <v>15</v>
      </c>
      <c r="P4960" s="55">
        <f t="shared" ca="1" si="13"/>
        <v>1.7231591046004289E+36</v>
      </c>
      <c r="Q4960" s="56">
        <f t="shared" ca="1" si="14"/>
        <v>4.480213671961115E+37</v>
      </c>
      <c r="R4960" s="57">
        <f t="shared" ca="1" si="15"/>
        <v>0</v>
      </c>
      <c r="S4960" s="8"/>
      <c r="T4960" s="8"/>
      <c r="U4960" s="8"/>
      <c r="V4960" s="8"/>
      <c r="W4960" s="8"/>
      <c r="X4960" s="8"/>
      <c r="Y4960" s="8"/>
      <c r="Z4960" s="8"/>
    </row>
    <row r="4961" spans="1:26" ht="15.75" customHeight="1">
      <c r="A4961" s="8"/>
      <c r="B4961" s="8"/>
      <c r="C4961" s="8"/>
      <c r="D4961" s="8"/>
      <c r="E4961" s="8"/>
      <c r="F4961" s="8"/>
      <c r="G4961" s="8"/>
      <c r="H4961" s="8"/>
      <c r="I4961" s="8"/>
      <c r="J4961" s="8"/>
      <c r="K4961" s="8"/>
      <c r="L4961" s="8"/>
      <c r="M4961" s="32"/>
      <c r="N4961" s="57" t="str">
        <f t="shared" si="17"/>
        <v/>
      </c>
      <c r="O4961" s="54">
        <f t="shared" ca="1" si="3"/>
        <v>92</v>
      </c>
      <c r="P4961" s="55">
        <f t="shared" ca="1" si="13"/>
        <v>-8.96042734392223E+35</v>
      </c>
      <c r="Q4961" s="56">
        <f t="shared" ca="1" si="14"/>
        <v>4.3906093985218926E+37</v>
      </c>
      <c r="R4961" s="57">
        <f t="shared" ca="1" si="15"/>
        <v>1</v>
      </c>
      <c r="S4961" s="8"/>
      <c r="T4961" s="8"/>
      <c r="U4961" s="8"/>
      <c r="V4961" s="8"/>
      <c r="W4961" s="8"/>
      <c r="X4961" s="8"/>
      <c r="Y4961" s="8"/>
      <c r="Z4961" s="8"/>
    </row>
    <row r="4962" spans="1:26" ht="15.75" customHeight="1">
      <c r="A4962" s="8"/>
      <c r="B4962" s="8"/>
      <c r="C4962" s="8"/>
      <c r="D4962" s="8"/>
      <c r="E4962" s="8"/>
      <c r="F4962" s="8"/>
      <c r="G4962" s="8"/>
      <c r="H4962" s="8"/>
      <c r="I4962" s="8"/>
      <c r="J4962" s="8"/>
      <c r="K4962" s="8"/>
      <c r="L4962" s="8"/>
      <c r="M4962" s="32"/>
      <c r="N4962" s="57" t="str">
        <f t="shared" si="17"/>
        <v/>
      </c>
      <c r="O4962" s="54">
        <f t="shared" ca="1" si="3"/>
        <v>13</v>
      </c>
      <c r="P4962" s="55">
        <f t="shared" ca="1" si="13"/>
        <v>1.7562437594087569E+36</v>
      </c>
      <c r="Q4962" s="56">
        <f t="shared" ca="1" si="14"/>
        <v>4.5662337744627679E+37</v>
      </c>
      <c r="R4962" s="57">
        <f t="shared" ca="1" si="15"/>
        <v>0</v>
      </c>
      <c r="S4962" s="8"/>
      <c r="T4962" s="8"/>
      <c r="U4962" s="8"/>
      <c r="V4962" s="8"/>
      <c r="W4962" s="8"/>
      <c r="X4962" s="8"/>
      <c r="Y4962" s="8"/>
      <c r="Z4962" s="8"/>
    </row>
    <row r="4963" spans="1:26" ht="15.75" customHeight="1">
      <c r="A4963" s="8"/>
      <c r="B4963" s="8"/>
      <c r="C4963" s="8"/>
      <c r="D4963" s="8"/>
      <c r="E4963" s="8"/>
      <c r="F4963" s="8"/>
      <c r="G4963" s="8"/>
      <c r="H4963" s="8"/>
      <c r="I4963" s="8"/>
      <c r="J4963" s="8"/>
      <c r="K4963" s="8"/>
      <c r="L4963" s="8"/>
      <c r="M4963" s="32"/>
      <c r="N4963" s="57" t="str">
        <f t="shared" si="17"/>
        <v/>
      </c>
      <c r="O4963" s="54">
        <f t="shared" ca="1" si="3"/>
        <v>71</v>
      </c>
      <c r="P4963" s="55">
        <f t="shared" ca="1" si="13"/>
        <v>-9.1324675489255354E+35</v>
      </c>
      <c r="Q4963" s="56">
        <f t="shared" ca="1" si="14"/>
        <v>4.4749090989735127E+37</v>
      </c>
      <c r="R4963" s="57">
        <f t="shared" ca="1" si="15"/>
        <v>1</v>
      </c>
      <c r="S4963" s="8"/>
      <c r="T4963" s="8"/>
      <c r="U4963" s="8"/>
      <c r="V4963" s="8"/>
      <c r="W4963" s="8"/>
      <c r="X4963" s="8"/>
      <c r="Y4963" s="8"/>
      <c r="Z4963" s="8"/>
    </row>
    <row r="4964" spans="1:26" ht="15.75" customHeight="1">
      <c r="A4964" s="8"/>
      <c r="B4964" s="8"/>
      <c r="C4964" s="8"/>
      <c r="D4964" s="8"/>
      <c r="E4964" s="8"/>
      <c r="F4964" s="8"/>
      <c r="G4964" s="8"/>
      <c r="H4964" s="8"/>
      <c r="I4964" s="8"/>
      <c r="J4964" s="8"/>
      <c r="K4964" s="8"/>
      <c r="L4964" s="8"/>
      <c r="M4964" s="32"/>
      <c r="N4964" s="57" t="str">
        <f t="shared" si="17"/>
        <v/>
      </c>
      <c r="O4964" s="54">
        <f t="shared" ca="1" si="3"/>
        <v>96</v>
      </c>
      <c r="P4964" s="55">
        <f t="shared" ca="1" si="13"/>
        <v>-8.9498181979470253E+35</v>
      </c>
      <c r="Q4964" s="56">
        <f t="shared" ca="1" si="14"/>
        <v>4.3854109169940429E+37</v>
      </c>
      <c r="R4964" s="57">
        <f t="shared" ca="1" si="15"/>
        <v>2</v>
      </c>
      <c r="S4964" s="8"/>
      <c r="T4964" s="8"/>
      <c r="U4964" s="8"/>
      <c r="V4964" s="8"/>
      <c r="W4964" s="8"/>
      <c r="X4964" s="8"/>
      <c r="Y4964" s="8"/>
      <c r="Z4964" s="8"/>
    </row>
    <row r="4965" spans="1:26" ht="15.75" customHeight="1">
      <c r="A4965" s="8"/>
      <c r="B4965" s="8"/>
      <c r="C4965" s="8"/>
      <c r="D4965" s="8"/>
      <c r="E4965" s="8"/>
      <c r="F4965" s="8"/>
      <c r="G4965" s="8"/>
      <c r="H4965" s="8"/>
      <c r="I4965" s="8"/>
      <c r="J4965" s="8"/>
      <c r="K4965" s="8"/>
      <c r="L4965" s="8"/>
      <c r="M4965" s="32"/>
      <c r="N4965" s="57" t="str">
        <f t="shared" si="17"/>
        <v/>
      </c>
      <c r="O4965" s="54">
        <f t="shared" ca="1" si="3"/>
        <v>65</v>
      </c>
      <c r="P4965" s="55">
        <f t="shared" ca="1" si="13"/>
        <v>-8.770821833988086E+35</v>
      </c>
      <c r="Q4965" s="56">
        <f t="shared" ca="1" si="14"/>
        <v>4.2977026986541622E+37</v>
      </c>
      <c r="R4965" s="57">
        <f t="shared" ca="1" si="15"/>
        <v>3</v>
      </c>
      <c r="S4965" s="8"/>
      <c r="T4965" s="8"/>
      <c r="U4965" s="8"/>
      <c r="V4965" s="8"/>
      <c r="W4965" s="8"/>
      <c r="X4965" s="8"/>
      <c r="Y4965" s="8"/>
      <c r="Z4965" s="8"/>
    </row>
    <row r="4966" spans="1:26" ht="15.75" customHeight="1">
      <c r="A4966" s="8"/>
      <c r="B4966" s="8"/>
      <c r="C4966" s="8"/>
      <c r="D4966" s="8"/>
      <c r="E4966" s="8"/>
      <c r="F4966" s="8"/>
      <c r="G4966" s="8"/>
      <c r="H4966" s="8"/>
      <c r="I4966" s="8"/>
      <c r="J4966" s="8"/>
      <c r="K4966" s="8"/>
      <c r="L4966" s="8"/>
      <c r="M4966" s="32"/>
      <c r="N4966" s="57" t="str">
        <f t="shared" si="17"/>
        <v/>
      </c>
      <c r="O4966" s="54">
        <f t="shared" ca="1" si="3"/>
        <v>75</v>
      </c>
      <c r="P4966" s="55">
        <f t="shared" ca="1" si="13"/>
        <v>-8.5954053973083239E+35</v>
      </c>
      <c r="Q4966" s="56">
        <f t="shared" ca="1" si="14"/>
        <v>4.2117486446810788E+37</v>
      </c>
      <c r="R4966" s="57">
        <f t="shared" ca="1" si="15"/>
        <v>4</v>
      </c>
      <c r="S4966" s="8"/>
      <c r="T4966" s="8"/>
      <c r="U4966" s="8"/>
      <c r="V4966" s="8"/>
      <c r="W4966" s="8"/>
      <c r="X4966" s="8"/>
      <c r="Y4966" s="8"/>
      <c r="Z4966" s="8"/>
    </row>
    <row r="4967" spans="1:26" ht="15.75" customHeight="1">
      <c r="A4967" s="8"/>
      <c r="B4967" s="8"/>
      <c r="C4967" s="8"/>
      <c r="D4967" s="8"/>
      <c r="E4967" s="8"/>
      <c r="F4967" s="8"/>
      <c r="G4967" s="8"/>
      <c r="H4967" s="8"/>
      <c r="I4967" s="8"/>
      <c r="J4967" s="8"/>
      <c r="K4967" s="8"/>
      <c r="L4967" s="8"/>
      <c r="M4967" s="32"/>
      <c r="N4967" s="57" t="str">
        <f t="shared" si="17"/>
        <v/>
      </c>
      <c r="O4967" s="54">
        <f t="shared" ca="1" si="3"/>
        <v>99</v>
      </c>
      <c r="P4967" s="55">
        <f t="shared" ca="1" si="13"/>
        <v>-8.4234972893621581E+35</v>
      </c>
      <c r="Q4967" s="56">
        <f t="shared" ca="1" si="14"/>
        <v>4.1275136717874573E+37</v>
      </c>
      <c r="R4967" s="57">
        <f t="shared" ca="1" si="15"/>
        <v>5</v>
      </c>
      <c r="S4967" s="8"/>
      <c r="T4967" s="8"/>
      <c r="U4967" s="8"/>
      <c r="V4967" s="8"/>
      <c r="W4967" s="8"/>
      <c r="X4967" s="8"/>
      <c r="Y4967" s="8"/>
      <c r="Z4967" s="8"/>
    </row>
    <row r="4968" spans="1:26" ht="15.75" customHeight="1">
      <c r="A4968" s="8"/>
      <c r="B4968" s="8"/>
      <c r="C4968" s="8"/>
      <c r="D4968" s="8"/>
      <c r="E4968" s="8"/>
      <c r="F4968" s="8"/>
      <c r="G4968" s="8"/>
      <c r="H4968" s="8"/>
      <c r="I4968" s="8"/>
      <c r="J4968" s="8"/>
      <c r="K4968" s="8"/>
      <c r="L4968" s="8"/>
      <c r="M4968" s="32"/>
      <c r="N4968" s="57" t="str">
        <f t="shared" si="17"/>
        <v/>
      </c>
      <c r="O4968" s="54">
        <f t="shared" ca="1" si="3"/>
        <v>18</v>
      </c>
      <c r="P4968" s="55">
        <f t="shared" ca="1" si="13"/>
        <v>1.6510054687149829E+36</v>
      </c>
      <c r="Q4968" s="56">
        <f t="shared" ca="1" si="14"/>
        <v>4.2926142186589551E+37</v>
      </c>
      <c r="R4968" s="57">
        <f t="shared" ca="1" si="15"/>
        <v>0</v>
      </c>
      <c r="S4968" s="8"/>
      <c r="T4968" s="8"/>
      <c r="U4968" s="8"/>
      <c r="V4968" s="8"/>
      <c r="W4968" s="8"/>
      <c r="X4968" s="8"/>
      <c r="Y4968" s="8"/>
      <c r="Z4968" s="8"/>
    </row>
    <row r="4969" spans="1:26" ht="15.75" customHeight="1">
      <c r="A4969" s="8"/>
      <c r="B4969" s="8"/>
      <c r="C4969" s="8"/>
      <c r="D4969" s="8"/>
      <c r="E4969" s="8"/>
      <c r="F4969" s="8"/>
      <c r="G4969" s="8"/>
      <c r="H4969" s="8"/>
      <c r="I4969" s="8"/>
      <c r="J4969" s="8"/>
      <c r="K4969" s="8"/>
      <c r="L4969" s="8"/>
      <c r="M4969" s="32"/>
      <c r="N4969" s="57" t="str">
        <f t="shared" si="17"/>
        <v/>
      </c>
      <c r="O4969" s="54">
        <f t="shared" ca="1" si="3"/>
        <v>75</v>
      </c>
      <c r="P4969" s="55">
        <f t="shared" ca="1" si="13"/>
        <v>-8.5852284373179108E+35</v>
      </c>
      <c r="Q4969" s="56">
        <f t="shared" ca="1" si="14"/>
        <v>4.2067619342857758E+37</v>
      </c>
      <c r="R4969" s="57">
        <f t="shared" ca="1" si="15"/>
        <v>1</v>
      </c>
      <c r="S4969" s="8"/>
      <c r="T4969" s="8"/>
      <c r="U4969" s="8"/>
      <c r="V4969" s="8"/>
      <c r="W4969" s="8"/>
      <c r="X4969" s="8"/>
      <c r="Y4969" s="8"/>
      <c r="Z4969" s="8"/>
    </row>
    <row r="4970" spans="1:26" ht="15.75" customHeight="1">
      <c r="A4970" s="8"/>
      <c r="B4970" s="8"/>
      <c r="C4970" s="8"/>
      <c r="D4970" s="8"/>
      <c r="E4970" s="8"/>
      <c r="F4970" s="8"/>
      <c r="G4970" s="8"/>
      <c r="H4970" s="8"/>
      <c r="I4970" s="8"/>
      <c r="J4970" s="8"/>
      <c r="K4970" s="8"/>
      <c r="L4970" s="8"/>
      <c r="M4970" s="32"/>
      <c r="N4970" s="57" t="str">
        <f t="shared" si="17"/>
        <v/>
      </c>
      <c r="O4970" s="54">
        <f t="shared" ca="1" si="3"/>
        <v>57</v>
      </c>
      <c r="P4970" s="55">
        <f t="shared" ca="1" si="13"/>
        <v>1.6827047737143103E+36</v>
      </c>
      <c r="Q4970" s="56">
        <f t="shared" ca="1" si="14"/>
        <v>4.3750324116572072E+37</v>
      </c>
      <c r="R4970" s="57">
        <f t="shared" ca="1" si="15"/>
        <v>0</v>
      </c>
      <c r="S4970" s="8"/>
      <c r="T4970" s="8"/>
      <c r="U4970" s="8"/>
      <c r="V4970" s="8"/>
      <c r="W4970" s="8"/>
      <c r="X4970" s="8"/>
      <c r="Y4970" s="8"/>
      <c r="Z4970" s="8"/>
    </row>
    <row r="4971" spans="1:26" ht="15.75" customHeight="1">
      <c r="A4971" s="8"/>
      <c r="B4971" s="8"/>
      <c r="C4971" s="8"/>
      <c r="D4971" s="8"/>
      <c r="E4971" s="8"/>
      <c r="F4971" s="8"/>
      <c r="G4971" s="8"/>
      <c r="H4971" s="8"/>
      <c r="I4971" s="8"/>
      <c r="J4971" s="8"/>
      <c r="K4971" s="8"/>
      <c r="L4971" s="8"/>
      <c r="M4971" s="32"/>
      <c r="N4971" s="57" t="str">
        <f t="shared" si="17"/>
        <v/>
      </c>
      <c r="O4971" s="54">
        <f t="shared" ca="1" si="3"/>
        <v>7</v>
      </c>
      <c r="P4971" s="55">
        <f t="shared" ca="1" si="13"/>
        <v>1.750012964662883E+36</v>
      </c>
      <c r="Q4971" s="56">
        <f t="shared" ca="1" si="14"/>
        <v>4.5500337081234958E+37</v>
      </c>
      <c r="R4971" s="57">
        <f t="shared" ca="1" si="15"/>
        <v>0</v>
      </c>
      <c r="S4971" s="8"/>
      <c r="T4971" s="8"/>
      <c r="U4971" s="8"/>
      <c r="V4971" s="8"/>
      <c r="W4971" s="8"/>
      <c r="X4971" s="8"/>
      <c r="Y4971" s="8"/>
      <c r="Z4971" s="8"/>
    </row>
    <row r="4972" spans="1:26" ht="15.75" customHeight="1">
      <c r="A4972" s="8"/>
      <c r="B4972" s="8"/>
      <c r="C4972" s="8"/>
      <c r="D4972" s="8"/>
      <c r="E4972" s="8"/>
      <c r="F4972" s="8"/>
      <c r="G4972" s="8"/>
      <c r="H4972" s="8"/>
      <c r="I4972" s="8"/>
      <c r="J4972" s="8"/>
      <c r="K4972" s="8"/>
      <c r="L4972" s="8"/>
      <c r="M4972" s="32"/>
      <c r="N4972" s="57" t="str">
        <f t="shared" si="17"/>
        <v/>
      </c>
      <c r="O4972" s="54">
        <f t="shared" ca="1" si="3"/>
        <v>98</v>
      </c>
      <c r="P4972" s="55">
        <f t="shared" ca="1" si="13"/>
        <v>-9.1000674162469914E+35</v>
      </c>
      <c r="Q4972" s="56">
        <f t="shared" ca="1" si="14"/>
        <v>4.4590330339610263E+37</v>
      </c>
      <c r="R4972" s="57">
        <f t="shared" ca="1" si="15"/>
        <v>1</v>
      </c>
      <c r="S4972" s="8"/>
      <c r="T4972" s="8"/>
      <c r="U4972" s="8"/>
      <c r="V4972" s="8"/>
      <c r="W4972" s="8"/>
      <c r="X4972" s="8"/>
      <c r="Y4972" s="8"/>
      <c r="Z4972" s="8"/>
    </row>
    <row r="4973" spans="1:26" ht="15.75" customHeight="1">
      <c r="A4973" s="8"/>
      <c r="B4973" s="8"/>
      <c r="C4973" s="8"/>
      <c r="D4973" s="8"/>
      <c r="E4973" s="8"/>
      <c r="F4973" s="8"/>
      <c r="G4973" s="8"/>
      <c r="H4973" s="8"/>
      <c r="I4973" s="8"/>
      <c r="J4973" s="8"/>
      <c r="K4973" s="8"/>
      <c r="L4973" s="8"/>
      <c r="M4973" s="32"/>
      <c r="N4973" s="57" t="str">
        <f t="shared" si="17"/>
        <v/>
      </c>
      <c r="O4973" s="54">
        <f t="shared" ca="1" si="3"/>
        <v>91</v>
      </c>
      <c r="P4973" s="55">
        <f t="shared" ca="1" si="13"/>
        <v>-8.9180660679220534E+35</v>
      </c>
      <c r="Q4973" s="56">
        <f t="shared" ca="1" si="14"/>
        <v>4.3698523732818061E+37</v>
      </c>
      <c r="R4973" s="57">
        <f t="shared" ca="1" si="15"/>
        <v>2</v>
      </c>
      <c r="S4973" s="8"/>
      <c r="T4973" s="8"/>
      <c r="U4973" s="8"/>
      <c r="V4973" s="8"/>
      <c r="W4973" s="8"/>
      <c r="X4973" s="8"/>
      <c r="Y4973" s="8"/>
      <c r="Z4973" s="8"/>
    </row>
    <row r="4974" spans="1:26" ht="15.75" customHeight="1">
      <c r="A4974" s="8"/>
      <c r="B4974" s="8"/>
      <c r="C4974" s="8"/>
      <c r="D4974" s="8"/>
      <c r="E4974" s="8"/>
      <c r="F4974" s="8"/>
      <c r="G4974" s="8"/>
      <c r="H4974" s="8"/>
      <c r="I4974" s="8"/>
      <c r="J4974" s="8"/>
      <c r="K4974" s="8"/>
      <c r="L4974" s="8"/>
      <c r="M4974" s="32"/>
      <c r="N4974" s="57" t="str">
        <f t="shared" si="17"/>
        <v/>
      </c>
      <c r="O4974" s="54">
        <f t="shared" ca="1" si="3"/>
        <v>65</v>
      </c>
      <c r="P4974" s="55">
        <f t="shared" ca="1" si="13"/>
        <v>-8.7397047465636129E+35</v>
      </c>
      <c r="Q4974" s="56">
        <f t="shared" ca="1" si="14"/>
        <v>4.2824553258161701E+37</v>
      </c>
      <c r="R4974" s="57">
        <f t="shared" ca="1" si="15"/>
        <v>3</v>
      </c>
      <c r="S4974" s="8"/>
      <c r="T4974" s="8"/>
      <c r="U4974" s="8"/>
      <c r="V4974" s="8"/>
      <c r="W4974" s="8"/>
      <c r="X4974" s="8"/>
      <c r="Y4974" s="8"/>
      <c r="Z4974" s="8"/>
    </row>
    <row r="4975" spans="1:26" ht="15.75" customHeight="1">
      <c r="A4975" s="8"/>
      <c r="B4975" s="8"/>
      <c r="C4975" s="8"/>
      <c r="D4975" s="8"/>
      <c r="E4975" s="8"/>
      <c r="F4975" s="8"/>
      <c r="G4975" s="8"/>
      <c r="H4975" s="8"/>
      <c r="I4975" s="8"/>
      <c r="J4975" s="8"/>
      <c r="K4975" s="8"/>
      <c r="L4975" s="8"/>
      <c r="M4975" s="32"/>
      <c r="N4975" s="57" t="str">
        <f t="shared" si="17"/>
        <v/>
      </c>
      <c r="O4975" s="54">
        <f t="shared" ca="1" si="3"/>
        <v>23</v>
      </c>
      <c r="P4975" s="55">
        <f t="shared" ca="1" si="13"/>
        <v>1.7129821303264681E+36</v>
      </c>
      <c r="Q4975" s="56">
        <f t="shared" ca="1" si="14"/>
        <v>4.4537535388488167E+37</v>
      </c>
      <c r="R4975" s="57">
        <f t="shared" ca="1" si="15"/>
        <v>0</v>
      </c>
      <c r="S4975" s="8"/>
      <c r="T4975" s="8"/>
      <c r="U4975" s="8"/>
      <c r="V4975" s="8"/>
      <c r="W4975" s="8"/>
      <c r="X4975" s="8"/>
      <c r="Y4975" s="8"/>
      <c r="Z4975" s="8"/>
    </row>
    <row r="4976" spans="1:26" ht="15.75" customHeight="1">
      <c r="A4976" s="8"/>
      <c r="B4976" s="8"/>
      <c r="C4976" s="8"/>
      <c r="D4976" s="8"/>
      <c r="E4976" s="8"/>
      <c r="F4976" s="8"/>
      <c r="G4976" s="8"/>
      <c r="H4976" s="8"/>
      <c r="I4976" s="8"/>
      <c r="J4976" s="8"/>
      <c r="K4976" s="8"/>
      <c r="L4976" s="8"/>
      <c r="M4976" s="32"/>
      <c r="N4976" s="57" t="str">
        <f t="shared" si="17"/>
        <v/>
      </c>
      <c r="O4976" s="54">
        <f t="shared" ca="1" si="3"/>
        <v>12</v>
      </c>
      <c r="P4976" s="55">
        <f t="shared" ca="1" si="13"/>
        <v>1.7815014155395266E+36</v>
      </c>
      <c r="Q4976" s="56">
        <f t="shared" ca="1" si="14"/>
        <v>4.6319036804027692E+37</v>
      </c>
      <c r="R4976" s="57">
        <f t="shared" ca="1" si="15"/>
        <v>0</v>
      </c>
      <c r="S4976" s="8"/>
      <c r="T4976" s="8"/>
      <c r="U4976" s="8"/>
      <c r="V4976" s="8"/>
      <c r="W4976" s="8"/>
      <c r="X4976" s="8"/>
      <c r="Y4976" s="8"/>
      <c r="Z4976" s="8"/>
    </row>
    <row r="4977" spans="1:26" ht="15.75" customHeight="1">
      <c r="A4977" s="8"/>
      <c r="B4977" s="8"/>
      <c r="C4977" s="8"/>
      <c r="D4977" s="8"/>
      <c r="E4977" s="8"/>
      <c r="F4977" s="8"/>
      <c r="G4977" s="8"/>
      <c r="H4977" s="8"/>
      <c r="I4977" s="8"/>
      <c r="J4977" s="8"/>
      <c r="K4977" s="8"/>
      <c r="L4977" s="8"/>
      <c r="M4977" s="32"/>
      <c r="N4977" s="57" t="str">
        <f t="shared" si="17"/>
        <v/>
      </c>
      <c r="O4977" s="54">
        <f t="shared" ca="1" si="3"/>
        <v>51</v>
      </c>
      <c r="P4977" s="55">
        <f t="shared" ca="1" si="13"/>
        <v>1.8527614721611078E+36</v>
      </c>
      <c r="Q4977" s="56">
        <f t="shared" ca="1" si="14"/>
        <v>4.81717982761888E+37</v>
      </c>
      <c r="R4977" s="57">
        <f t="shared" ca="1" si="15"/>
        <v>0</v>
      </c>
      <c r="S4977" s="8"/>
      <c r="T4977" s="8"/>
      <c r="U4977" s="8"/>
      <c r="V4977" s="8"/>
      <c r="W4977" s="8"/>
      <c r="X4977" s="8"/>
      <c r="Y4977" s="8"/>
      <c r="Z4977" s="8"/>
    </row>
    <row r="4978" spans="1:26" ht="15.75" customHeight="1">
      <c r="A4978" s="8"/>
      <c r="B4978" s="8"/>
      <c r="C4978" s="8"/>
      <c r="D4978" s="8"/>
      <c r="E4978" s="8"/>
      <c r="F4978" s="8"/>
      <c r="G4978" s="8"/>
      <c r="H4978" s="8"/>
      <c r="I4978" s="8"/>
      <c r="J4978" s="8"/>
      <c r="K4978" s="8"/>
      <c r="L4978" s="8"/>
      <c r="M4978" s="32"/>
      <c r="N4978" s="57" t="str">
        <f t="shared" si="17"/>
        <v/>
      </c>
      <c r="O4978" s="54">
        <f t="shared" ca="1" si="3"/>
        <v>86</v>
      </c>
      <c r="P4978" s="55">
        <f t="shared" ca="1" si="13"/>
        <v>-9.6343596552377603E+35</v>
      </c>
      <c r="Q4978" s="56">
        <f t="shared" ca="1" si="14"/>
        <v>4.720836231066502E+37</v>
      </c>
      <c r="R4978" s="57">
        <f t="shared" ca="1" si="15"/>
        <v>1</v>
      </c>
      <c r="S4978" s="8"/>
      <c r="T4978" s="8"/>
      <c r="U4978" s="8"/>
      <c r="V4978" s="8"/>
      <c r="W4978" s="8"/>
      <c r="X4978" s="8"/>
      <c r="Y4978" s="8"/>
      <c r="Z4978" s="8"/>
    </row>
    <row r="4979" spans="1:26" ht="15.75" customHeight="1">
      <c r="A4979" s="8"/>
      <c r="B4979" s="8"/>
      <c r="C4979" s="8"/>
      <c r="D4979" s="8"/>
      <c r="E4979" s="8"/>
      <c r="F4979" s="8"/>
      <c r="G4979" s="8"/>
      <c r="H4979" s="8"/>
      <c r="I4979" s="8"/>
      <c r="J4979" s="8"/>
      <c r="K4979" s="8"/>
      <c r="L4979" s="8"/>
      <c r="M4979" s="32"/>
      <c r="N4979" s="57" t="str">
        <f t="shared" si="17"/>
        <v/>
      </c>
      <c r="O4979" s="54">
        <f t="shared" ca="1" si="3"/>
        <v>31</v>
      </c>
      <c r="P4979" s="55">
        <f t="shared" ca="1" si="13"/>
        <v>1.8883344924266008E+36</v>
      </c>
      <c r="Q4979" s="56">
        <f t="shared" ca="1" si="14"/>
        <v>4.909669680309162E+37</v>
      </c>
      <c r="R4979" s="57">
        <f t="shared" ca="1" si="15"/>
        <v>0</v>
      </c>
      <c r="S4979" s="8"/>
      <c r="T4979" s="8"/>
      <c r="U4979" s="8"/>
      <c r="V4979" s="8"/>
      <c r="W4979" s="8"/>
      <c r="X4979" s="8"/>
      <c r="Y4979" s="8"/>
      <c r="Z4979" s="8"/>
    </row>
    <row r="4980" spans="1:26" ht="15.75" customHeight="1">
      <c r="A4980" s="8"/>
      <c r="B4980" s="8"/>
      <c r="C4980" s="8"/>
      <c r="D4980" s="8"/>
      <c r="E4980" s="8"/>
      <c r="F4980" s="8"/>
      <c r="G4980" s="8"/>
      <c r="H4980" s="8"/>
      <c r="I4980" s="8"/>
      <c r="J4980" s="8"/>
      <c r="K4980" s="8"/>
      <c r="L4980" s="8"/>
      <c r="M4980" s="32"/>
      <c r="N4980" s="57" t="str">
        <f t="shared" si="17"/>
        <v/>
      </c>
      <c r="O4980" s="54">
        <f t="shared" ca="1" si="3"/>
        <v>40</v>
      </c>
      <c r="P4980" s="55">
        <f t="shared" ca="1" si="13"/>
        <v>1.9638678721236648E+36</v>
      </c>
      <c r="Q4980" s="56">
        <f t="shared" ca="1" si="14"/>
        <v>5.1060564675215281E+37</v>
      </c>
      <c r="R4980" s="57">
        <f t="shared" ca="1" si="15"/>
        <v>0</v>
      </c>
      <c r="S4980" s="8"/>
      <c r="T4980" s="8"/>
      <c r="U4980" s="8"/>
      <c r="V4980" s="8"/>
      <c r="W4980" s="8"/>
      <c r="X4980" s="8"/>
      <c r="Y4980" s="8"/>
      <c r="Z4980" s="8"/>
    </row>
    <row r="4981" spans="1:26" ht="15.75" customHeight="1">
      <c r="A4981" s="8"/>
      <c r="B4981" s="8"/>
      <c r="C4981" s="8"/>
      <c r="D4981" s="8"/>
      <c r="E4981" s="8"/>
      <c r="F4981" s="8"/>
      <c r="G4981" s="8"/>
      <c r="H4981" s="8"/>
      <c r="I4981" s="8"/>
      <c r="J4981" s="8"/>
      <c r="K4981" s="8"/>
      <c r="L4981" s="8"/>
      <c r="M4981" s="32"/>
      <c r="N4981" s="57" t="str">
        <f t="shared" si="17"/>
        <v/>
      </c>
      <c r="O4981" s="54">
        <f t="shared" ca="1" si="3"/>
        <v>22</v>
      </c>
      <c r="P4981" s="55">
        <f t="shared" ca="1" si="13"/>
        <v>2.0424225870086114E+36</v>
      </c>
      <c r="Q4981" s="56">
        <f t="shared" ca="1" si="14"/>
        <v>5.3102987262223891E+37</v>
      </c>
      <c r="R4981" s="57">
        <f t="shared" ca="1" si="15"/>
        <v>0</v>
      </c>
      <c r="S4981" s="8"/>
      <c r="T4981" s="8"/>
      <c r="U4981" s="8"/>
      <c r="V4981" s="8"/>
      <c r="W4981" s="8"/>
      <c r="X4981" s="8"/>
      <c r="Y4981" s="8"/>
      <c r="Z4981" s="8"/>
    </row>
    <row r="4982" spans="1:26" ht="15.75" customHeight="1">
      <c r="A4982" s="8"/>
      <c r="B4982" s="8"/>
      <c r="C4982" s="8"/>
      <c r="D4982" s="8"/>
      <c r="E4982" s="8"/>
      <c r="F4982" s="8"/>
      <c r="G4982" s="8"/>
      <c r="H4982" s="8"/>
      <c r="I4982" s="8"/>
      <c r="J4982" s="8"/>
      <c r="K4982" s="8"/>
      <c r="L4982" s="8"/>
      <c r="M4982" s="32"/>
      <c r="N4982" s="57" t="str">
        <f t="shared" si="17"/>
        <v/>
      </c>
      <c r="O4982" s="54">
        <f t="shared" ca="1" si="3"/>
        <v>83</v>
      </c>
      <c r="P4982" s="55">
        <f t="shared" ca="1" si="13"/>
        <v>-1.0620597452444779E+36</v>
      </c>
      <c r="Q4982" s="56">
        <f t="shared" ca="1" si="14"/>
        <v>5.204092751697941E+37</v>
      </c>
      <c r="R4982" s="57">
        <f t="shared" ca="1" si="15"/>
        <v>1</v>
      </c>
      <c r="S4982" s="8"/>
      <c r="T4982" s="8"/>
      <c r="U4982" s="8"/>
      <c r="V4982" s="8"/>
      <c r="W4982" s="8"/>
      <c r="X4982" s="8"/>
      <c r="Y4982" s="8"/>
      <c r="Z4982" s="8"/>
    </row>
    <row r="4983" spans="1:26" ht="15.75" customHeight="1">
      <c r="A4983" s="8"/>
      <c r="B4983" s="8"/>
      <c r="C4983" s="8"/>
      <c r="D4983" s="8"/>
      <c r="E4983" s="8"/>
      <c r="F4983" s="8"/>
      <c r="G4983" s="8"/>
      <c r="H4983" s="8"/>
      <c r="I4983" s="8"/>
      <c r="J4983" s="8"/>
      <c r="K4983" s="8"/>
      <c r="L4983" s="8"/>
      <c r="M4983" s="32"/>
      <c r="N4983" s="57" t="str">
        <f t="shared" si="17"/>
        <v/>
      </c>
      <c r="O4983" s="54">
        <f t="shared" ca="1" si="3"/>
        <v>44</v>
      </c>
      <c r="P4983" s="55">
        <f t="shared" ca="1" si="13"/>
        <v>2.0816371006791764E+36</v>
      </c>
      <c r="Q4983" s="56">
        <f t="shared" ca="1" si="14"/>
        <v>5.4122564617658583E+37</v>
      </c>
      <c r="R4983" s="57">
        <f t="shared" ca="1" si="15"/>
        <v>0</v>
      </c>
      <c r="S4983" s="8"/>
      <c r="T4983" s="8"/>
      <c r="U4983" s="8"/>
      <c r="V4983" s="8"/>
      <c r="W4983" s="8"/>
      <c r="X4983" s="8"/>
      <c r="Y4983" s="8"/>
      <c r="Z4983" s="8"/>
    </row>
    <row r="4984" spans="1:26" ht="15.75" customHeight="1">
      <c r="A4984" s="8"/>
      <c r="B4984" s="8"/>
      <c r="C4984" s="8"/>
      <c r="D4984" s="8"/>
      <c r="E4984" s="8"/>
      <c r="F4984" s="8"/>
      <c r="G4984" s="8"/>
      <c r="H4984" s="8"/>
      <c r="I4984" s="8"/>
      <c r="J4984" s="8"/>
      <c r="K4984" s="8"/>
      <c r="L4984" s="8"/>
      <c r="M4984" s="32"/>
      <c r="N4984" s="57" t="str">
        <f t="shared" si="17"/>
        <v/>
      </c>
      <c r="O4984" s="54">
        <f t="shared" ca="1" si="3"/>
        <v>19</v>
      </c>
      <c r="P4984" s="55">
        <f t="shared" ca="1" si="13"/>
        <v>2.1649025847063432E+36</v>
      </c>
      <c r="Q4984" s="56">
        <f t="shared" ca="1" si="14"/>
        <v>5.6287467202364923E+37</v>
      </c>
      <c r="R4984" s="57">
        <f t="shared" ca="1" si="15"/>
        <v>0</v>
      </c>
      <c r="S4984" s="8"/>
      <c r="T4984" s="8"/>
      <c r="U4984" s="8"/>
      <c r="V4984" s="8"/>
      <c r="W4984" s="8"/>
      <c r="X4984" s="8"/>
      <c r="Y4984" s="8"/>
      <c r="Z4984" s="8"/>
    </row>
    <row r="4985" spans="1:26" ht="15.75" customHeight="1">
      <c r="A4985" s="8"/>
      <c r="B4985" s="8"/>
      <c r="C4985" s="8"/>
      <c r="D4985" s="8"/>
      <c r="E4985" s="8"/>
      <c r="F4985" s="8"/>
      <c r="G4985" s="8"/>
      <c r="H4985" s="8"/>
      <c r="I4985" s="8"/>
      <c r="J4985" s="8"/>
      <c r="K4985" s="8"/>
      <c r="L4985" s="8"/>
      <c r="M4985" s="32"/>
      <c r="N4985" s="57" t="str">
        <f t="shared" si="17"/>
        <v/>
      </c>
      <c r="O4985" s="54">
        <f t="shared" ca="1" si="3"/>
        <v>49</v>
      </c>
      <c r="P4985" s="55">
        <f t="shared" ca="1" si="13"/>
        <v>2.2514986880945971E+36</v>
      </c>
      <c r="Q4985" s="56">
        <f t="shared" ca="1" si="14"/>
        <v>5.8538965890459523E+37</v>
      </c>
      <c r="R4985" s="57">
        <f t="shared" ca="1" si="15"/>
        <v>0</v>
      </c>
      <c r="S4985" s="8"/>
      <c r="T4985" s="8"/>
      <c r="U4985" s="8"/>
      <c r="V4985" s="8"/>
      <c r="W4985" s="8"/>
      <c r="X4985" s="8"/>
      <c r="Y4985" s="8"/>
      <c r="Z4985" s="8"/>
    </row>
    <row r="4986" spans="1:26" ht="15.75" customHeight="1">
      <c r="A4986" s="8"/>
      <c r="B4986" s="8"/>
      <c r="C4986" s="8"/>
      <c r="D4986" s="8"/>
      <c r="E4986" s="8"/>
      <c r="F4986" s="8"/>
      <c r="G4986" s="8"/>
      <c r="H4986" s="8"/>
      <c r="I4986" s="8"/>
      <c r="J4986" s="8"/>
      <c r="K4986" s="8"/>
      <c r="L4986" s="8"/>
      <c r="M4986" s="32"/>
      <c r="N4986" s="57" t="str">
        <f t="shared" si="17"/>
        <v/>
      </c>
      <c r="O4986" s="54">
        <f t="shared" ca="1" si="3"/>
        <v>65</v>
      </c>
      <c r="P4986" s="55">
        <f t="shared" ca="1" si="13"/>
        <v>-1.1707793178091905E+36</v>
      </c>
      <c r="Q4986" s="56">
        <f t="shared" ca="1" si="14"/>
        <v>5.7368186572650335E+37</v>
      </c>
      <c r="R4986" s="57">
        <f t="shared" ca="1" si="15"/>
        <v>1</v>
      </c>
      <c r="S4986" s="8"/>
      <c r="T4986" s="8"/>
      <c r="U4986" s="8"/>
      <c r="V4986" s="8"/>
      <c r="W4986" s="8"/>
      <c r="X4986" s="8"/>
      <c r="Y4986" s="8"/>
      <c r="Z4986" s="8"/>
    </row>
    <row r="4987" spans="1:26" ht="15.75" customHeight="1">
      <c r="A4987" s="8"/>
      <c r="B4987" s="8"/>
      <c r="C4987" s="8"/>
      <c r="D4987" s="8"/>
      <c r="E4987" s="8"/>
      <c r="F4987" s="8"/>
      <c r="G4987" s="8"/>
      <c r="H4987" s="8"/>
      <c r="I4987" s="8"/>
      <c r="J4987" s="8"/>
      <c r="K4987" s="8"/>
      <c r="L4987" s="8"/>
      <c r="M4987" s="32"/>
      <c r="N4987" s="57" t="str">
        <f t="shared" si="17"/>
        <v/>
      </c>
      <c r="O4987" s="54">
        <f t="shared" ca="1" si="3"/>
        <v>65</v>
      </c>
      <c r="P4987" s="55">
        <f t="shared" ca="1" si="13"/>
        <v>-1.1473637314530067E+36</v>
      </c>
      <c r="Q4987" s="56">
        <f t="shared" ca="1" si="14"/>
        <v>5.6220822841197333E+37</v>
      </c>
      <c r="R4987" s="57">
        <f t="shared" ca="1" si="15"/>
        <v>2</v>
      </c>
      <c r="S4987" s="8"/>
      <c r="T4987" s="8"/>
      <c r="U4987" s="8"/>
      <c r="V4987" s="8"/>
      <c r="W4987" s="8"/>
      <c r="X4987" s="8"/>
      <c r="Y4987" s="8"/>
      <c r="Z4987" s="8"/>
    </row>
    <row r="4988" spans="1:26" ht="15.75" customHeight="1">
      <c r="A4988" s="8"/>
      <c r="B4988" s="8"/>
      <c r="C4988" s="8"/>
      <c r="D4988" s="8"/>
      <c r="E4988" s="8"/>
      <c r="F4988" s="8"/>
      <c r="G4988" s="8"/>
      <c r="H4988" s="8"/>
      <c r="I4988" s="8"/>
      <c r="J4988" s="8"/>
      <c r="K4988" s="8"/>
      <c r="L4988" s="8"/>
      <c r="M4988" s="32"/>
      <c r="N4988" s="57" t="str">
        <f t="shared" si="17"/>
        <v/>
      </c>
      <c r="O4988" s="54">
        <f t="shared" ca="1" si="3"/>
        <v>97</v>
      </c>
      <c r="P4988" s="55">
        <f t="shared" ca="1" si="13"/>
        <v>-1.1244164568239466E+36</v>
      </c>
      <c r="Q4988" s="56">
        <f t="shared" ca="1" si="14"/>
        <v>5.5096406384373388E+37</v>
      </c>
      <c r="R4988" s="57">
        <f t="shared" ca="1" si="15"/>
        <v>3</v>
      </c>
      <c r="S4988" s="8"/>
      <c r="T4988" s="8"/>
      <c r="U4988" s="8"/>
      <c r="V4988" s="8"/>
      <c r="W4988" s="8"/>
      <c r="X4988" s="8"/>
      <c r="Y4988" s="8"/>
      <c r="Z4988" s="8"/>
    </row>
    <row r="4989" spans="1:26" ht="15.75" customHeight="1">
      <c r="A4989" s="8"/>
      <c r="B4989" s="8"/>
      <c r="C4989" s="8"/>
      <c r="D4989" s="8"/>
      <c r="E4989" s="8"/>
      <c r="F4989" s="8"/>
      <c r="G4989" s="8"/>
      <c r="H4989" s="8"/>
      <c r="I4989" s="8"/>
      <c r="J4989" s="8"/>
      <c r="K4989" s="8"/>
      <c r="L4989" s="8"/>
      <c r="M4989" s="32"/>
      <c r="N4989" s="57" t="str">
        <f t="shared" si="17"/>
        <v/>
      </c>
      <c r="O4989" s="54">
        <f t="shared" ca="1" si="3"/>
        <v>40</v>
      </c>
      <c r="P4989" s="55">
        <f t="shared" ca="1" si="13"/>
        <v>2.2038562553749357E+36</v>
      </c>
      <c r="Q4989" s="56">
        <f t="shared" ca="1" si="14"/>
        <v>5.7300262639748321E+37</v>
      </c>
      <c r="R4989" s="57">
        <f t="shared" ca="1" si="15"/>
        <v>0</v>
      </c>
      <c r="S4989" s="8"/>
      <c r="T4989" s="8"/>
      <c r="U4989" s="8"/>
      <c r="V4989" s="8"/>
      <c r="W4989" s="8"/>
      <c r="X4989" s="8"/>
      <c r="Y4989" s="8"/>
      <c r="Z4989" s="8"/>
    </row>
    <row r="4990" spans="1:26" ht="15.75" customHeight="1">
      <c r="A4990" s="8"/>
      <c r="B4990" s="8"/>
      <c r="C4990" s="8"/>
      <c r="D4990" s="8"/>
      <c r="E4990" s="8"/>
      <c r="F4990" s="8"/>
      <c r="G4990" s="8"/>
      <c r="H4990" s="8"/>
      <c r="I4990" s="8"/>
      <c r="J4990" s="8"/>
      <c r="K4990" s="8"/>
      <c r="L4990" s="8"/>
      <c r="M4990" s="32"/>
      <c r="N4990" s="57" t="str">
        <f t="shared" si="17"/>
        <v/>
      </c>
      <c r="O4990" s="54">
        <f t="shared" ca="1" si="3"/>
        <v>40</v>
      </c>
      <c r="P4990" s="55">
        <f t="shared" ca="1" si="13"/>
        <v>2.292010505589933E+36</v>
      </c>
      <c r="Q4990" s="56">
        <f t="shared" ca="1" si="14"/>
        <v>5.9592273145338249E+37</v>
      </c>
      <c r="R4990" s="57">
        <f t="shared" ca="1" si="15"/>
        <v>0</v>
      </c>
      <c r="S4990" s="8"/>
      <c r="T4990" s="8"/>
      <c r="U4990" s="8"/>
      <c r="V4990" s="8"/>
      <c r="W4990" s="8"/>
      <c r="X4990" s="8"/>
      <c r="Y4990" s="8"/>
      <c r="Z4990" s="8"/>
    </row>
    <row r="4991" spans="1:26" ht="15.75" customHeight="1">
      <c r="A4991" s="8"/>
      <c r="B4991" s="8"/>
      <c r="C4991" s="8"/>
      <c r="D4991" s="8"/>
      <c r="E4991" s="8"/>
      <c r="F4991" s="8"/>
      <c r="G4991" s="8"/>
      <c r="H4991" s="8"/>
      <c r="I4991" s="8"/>
      <c r="J4991" s="8"/>
      <c r="K4991" s="8"/>
      <c r="L4991" s="8"/>
      <c r="M4991" s="32"/>
      <c r="N4991" s="57" t="str">
        <f t="shared" si="17"/>
        <v/>
      </c>
      <c r="O4991" s="54">
        <f t="shared" ca="1" si="3"/>
        <v>26</v>
      </c>
      <c r="P4991" s="55">
        <f t="shared" ca="1" si="13"/>
        <v>2.3836909258135299E+36</v>
      </c>
      <c r="Q4991" s="56">
        <f t="shared" ca="1" si="14"/>
        <v>6.1975964071151782E+37</v>
      </c>
      <c r="R4991" s="57">
        <f t="shared" ca="1" si="15"/>
        <v>0</v>
      </c>
      <c r="S4991" s="8"/>
      <c r="T4991" s="8"/>
      <c r="U4991" s="8"/>
      <c r="V4991" s="8"/>
      <c r="W4991" s="8"/>
      <c r="X4991" s="8"/>
      <c r="Y4991" s="8"/>
      <c r="Z4991" s="8"/>
    </row>
    <row r="4992" spans="1:26" ht="15.75" customHeight="1">
      <c r="A4992" s="8"/>
      <c r="B4992" s="8"/>
      <c r="C4992" s="8"/>
      <c r="D4992" s="8"/>
      <c r="E4992" s="8"/>
      <c r="F4992" s="8"/>
      <c r="G4992" s="8"/>
      <c r="H4992" s="8"/>
      <c r="I4992" s="8"/>
      <c r="J4992" s="8"/>
      <c r="K4992" s="8"/>
      <c r="L4992" s="8"/>
      <c r="M4992" s="32"/>
      <c r="N4992" s="57" t="str">
        <f t="shared" si="17"/>
        <v/>
      </c>
      <c r="O4992" s="54">
        <f t="shared" ca="1" si="3"/>
        <v>5</v>
      </c>
      <c r="P4992" s="55">
        <f t="shared" ca="1" si="13"/>
        <v>2.4790385628460712E+36</v>
      </c>
      <c r="Q4992" s="56">
        <f t="shared" ca="1" si="14"/>
        <v>6.4455002633997857E+37</v>
      </c>
      <c r="R4992" s="57">
        <f t="shared" ca="1" si="15"/>
        <v>0</v>
      </c>
      <c r="S4992" s="8"/>
      <c r="T4992" s="8"/>
      <c r="U4992" s="8"/>
      <c r="V4992" s="8"/>
      <c r="W4992" s="8"/>
      <c r="X4992" s="8"/>
      <c r="Y4992" s="8"/>
      <c r="Z4992" s="8"/>
    </row>
    <row r="4993" spans="1:26" ht="15.75" customHeight="1">
      <c r="A4993" s="8"/>
      <c r="B4993" s="8"/>
      <c r="C4993" s="8"/>
      <c r="D4993" s="8"/>
      <c r="E4993" s="8"/>
      <c r="F4993" s="8"/>
      <c r="G4993" s="8"/>
      <c r="H4993" s="8"/>
      <c r="I4993" s="8"/>
      <c r="J4993" s="8"/>
      <c r="K4993" s="8"/>
      <c r="L4993" s="8"/>
      <c r="M4993" s="32"/>
      <c r="N4993" s="57" t="str">
        <f t="shared" si="17"/>
        <v/>
      </c>
      <c r="O4993" s="54">
        <f t="shared" ca="1" si="3"/>
        <v>98</v>
      </c>
      <c r="P4993" s="55">
        <f t="shared" ca="1" si="13"/>
        <v>-1.2891000526799572E+36</v>
      </c>
      <c r="Q4993" s="56">
        <f t="shared" ca="1" si="14"/>
        <v>6.3165902581317902E+37</v>
      </c>
      <c r="R4993" s="57">
        <f t="shared" ca="1" si="15"/>
        <v>1</v>
      </c>
      <c r="S4993" s="8"/>
      <c r="T4993" s="8"/>
      <c r="U4993" s="8"/>
      <c r="V4993" s="8"/>
      <c r="W4993" s="8"/>
      <c r="X4993" s="8"/>
      <c r="Y4993" s="8"/>
      <c r="Z4993" s="8"/>
    </row>
    <row r="4994" spans="1:26" ht="15.75" customHeight="1">
      <c r="A4994" s="8"/>
      <c r="B4994" s="8"/>
      <c r="C4994" s="8"/>
      <c r="D4994" s="8"/>
      <c r="E4994" s="8"/>
      <c r="F4994" s="8"/>
      <c r="G4994" s="8"/>
      <c r="H4994" s="8"/>
      <c r="I4994" s="8"/>
      <c r="J4994" s="8"/>
      <c r="K4994" s="8"/>
      <c r="L4994" s="8"/>
      <c r="M4994" s="32"/>
      <c r="N4994" s="57" t="str">
        <f t="shared" si="17"/>
        <v/>
      </c>
      <c r="O4994" s="54">
        <f t="shared" ca="1" si="3"/>
        <v>79</v>
      </c>
      <c r="P4994" s="55">
        <f t="shared" ca="1" si="13"/>
        <v>-1.263318051626358E+36</v>
      </c>
      <c r="Q4994" s="56">
        <f t="shared" ca="1" si="14"/>
        <v>6.1902584529691547E+37</v>
      </c>
      <c r="R4994" s="57">
        <f t="shared" ca="1" si="15"/>
        <v>2</v>
      </c>
      <c r="S4994" s="8"/>
      <c r="T4994" s="8"/>
      <c r="U4994" s="8"/>
      <c r="V4994" s="8"/>
      <c r="W4994" s="8"/>
      <c r="X4994" s="8"/>
      <c r="Y4994" s="8"/>
      <c r="Z4994" s="8"/>
    </row>
    <row r="4995" spans="1:26" ht="15.75" customHeight="1">
      <c r="A4995" s="8"/>
      <c r="B4995" s="8"/>
      <c r="C4995" s="8"/>
      <c r="D4995" s="8"/>
      <c r="E4995" s="8"/>
      <c r="F4995" s="8"/>
      <c r="G4995" s="8"/>
      <c r="H4995" s="8"/>
      <c r="I4995" s="8"/>
      <c r="J4995" s="8"/>
      <c r="K4995" s="8"/>
      <c r="L4995" s="8"/>
      <c r="M4995" s="32"/>
      <c r="N4995" s="57" t="str">
        <f t="shared" si="17"/>
        <v/>
      </c>
      <c r="O4995" s="54">
        <f t="shared" ca="1" si="3"/>
        <v>66</v>
      </c>
      <c r="P4995" s="55">
        <f t="shared" ca="1" si="13"/>
        <v>-1.2380516905938309E+36</v>
      </c>
      <c r="Q4995" s="56">
        <f t="shared" ca="1" si="14"/>
        <v>6.0664532839097713E+37</v>
      </c>
      <c r="R4995" s="57">
        <f t="shared" ca="1" si="15"/>
        <v>3</v>
      </c>
      <c r="S4995" s="8"/>
      <c r="T4995" s="8"/>
      <c r="U4995" s="8"/>
      <c r="V4995" s="8"/>
      <c r="W4995" s="8"/>
      <c r="X4995" s="8"/>
      <c r="Y4995" s="8"/>
      <c r="Z4995" s="8"/>
    </row>
    <row r="4996" spans="1:26" ht="15.75" customHeight="1">
      <c r="A4996" s="8"/>
      <c r="B4996" s="8"/>
      <c r="C4996" s="8"/>
      <c r="D4996" s="8"/>
      <c r="E4996" s="8"/>
      <c r="F4996" s="8"/>
      <c r="G4996" s="8"/>
      <c r="H4996" s="8"/>
      <c r="I4996" s="8"/>
      <c r="J4996" s="8"/>
      <c r="K4996" s="8"/>
      <c r="L4996" s="8"/>
      <c r="M4996" s="32"/>
      <c r="N4996" s="57" t="str">
        <f t="shared" si="17"/>
        <v/>
      </c>
      <c r="O4996" s="54">
        <f t="shared" ca="1" si="3"/>
        <v>31</v>
      </c>
      <c r="P4996" s="55">
        <f t="shared" ca="1" si="13"/>
        <v>2.4265813135639086E+36</v>
      </c>
      <c r="Q4996" s="56">
        <f t="shared" ca="1" si="14"/>
        <v>6.309111415266162E+37</v>
      </c>
      <c r="R4996" s="57">
        <f t="shared" ca="1" si="15"/>
        <v>0</v>
      </c>
      <c r="S4996" s="8"/>
      <c r="T4996" s="8"/>
      <c r="U4996" s="8"/>
      <c r="V4996" s="8"/>
      <c r="W4996" s="8"/>
      <c r="X4996" s="8"/>
      <c r="Y4996" s="8"/>
      <c r="Z4996" s="8"/>
    </row>
    <row r="4997" spans="1:26" ht="15.75" customHeight="1">
      <c r="A4997" s="8"/>
      <c r="B4997" s="8"/>
      <c r="C4997" s="8"/>
      <c r="D4997" s="8"/>
      <c r="E4997" s="8"/>
      <c r="F4997" s="8"/>
      <c r="G4997" s="8"/>
      <c r="H4997" s="8"/>
      <c r="I4997" s="8"/>
      <c r="J4997" s="8"/>
      <c r="K4997" s="8"/>
      <c r="L4997" s="8"/>
      <c r="M4997" s="32"/>
      <c r="N4997" s="57" t="str">
        <f t="shared" si="17"/>
        <v/>
      </c>
      <c r="O4997" s="54">
        <f t="shared" ca="1" si="3"/>
        <v>14</v>
      </c>
      <c r="P4997" s="55">
        <f t="shared" ca="1" si="13"/>
        <v>2.523644566106465E+36</v>
      </c>
      <c r="Q4997" s="56">
        <f t="shared" ca="1" si="14"/>
        <v>6.5614758718768082E+37</v>
      </c>
      <c r="R4997" s="57">
        <f t="shared" ca="1" si="15"/>
        <v>0</v>
      </c>
      <c r="S4997" s="8"/>
      <c r="T4997" s="8"/>
      <c r="U4997" s="8"/>
      <c r="V4997" s="8"/>
      <c r="W4997" s="8"/>
      <c r="X4997" s="8"/>
      <c r="Y4997" s="8"/>
      <c r="Z4997" s="8"/>
    </row>
    <row r="4998" spans="1:26" ht="15.75" customHeight="1">
      <c r="A4998" s="8"/>
      <c r="B4998" s="8"/>
      <c r="C4998" s="8"/>
      <c r="D4998" s="8"/>
      <c r="E4998" s="8"/>
      <c r="F4998" s="8"/>
      <c r="G4998" s="8"/>
      <c r="H4998" s="8"/>
      <c r="I4998" s="8"/>
      <c r="J4998" s="8"/>
      <c r="K4998" s="8"/>
      <c r="L4998" s="8"/>
      <c r="M4998" s="32"/>
      <c r="N4998" s="57" t="str">
        <f t="shared" si="17"/>
        <v/>
      </c>
      <c r="O4998" s="54">
        <f t="shared" ca="1" si="3"/>
        <v>87</v>
      </c>
      <c r="P4998" s="55">
        <f t="shared" ca="1" si="13"/>
        <v>-1.3122951743753617E+36</v>
      </c>
      <c r="Q4998" s="56">
        <f t="shared" ca="1" si="14"/>
        <v>6.4302463544392719E+37</v>
      </c>
      <c r="R4998" s="57">
        <f t="shared" ca="1" si="15"/>
        <v>1</v>
      </c>
      <c r="S4998" s="8"/>
      <c r="T4998" s="8"/>
      <c r="U4998" s="8"/>
      <c r="V4998" s="8"/>
      <c r="W4998" s="8"/>
      <c r="X4998" s="8"/>
      <c r="Y4998" s="8"/>
      <c r="Z4998" s="8"/>
    </row>
    <row r="4999" spans="1:26" ht="15.75" customHeight="1">
      <c r="A4999" s="8"/>
      <c r="B4999" s="8"/>
      <c r="C4999" s="8"/>
      <c r="D4999" s="8"/>
      <c r="E4999" s="8"/>
      <c r="F4999" s="8"/>
      <c r="G4999" s="8"/>
      <c r="H4999" s="8"/>
      <c r="I4999" s="8"/>
      <c r="J4999" s="8"/>
      <c r="K4999" s="8"/>
      <c r="L4999" s="8"/>
      <c r="M4999" s="32"/>
      <c r="N4999" s="57" t="str">
        <f t="shared" si="17"/>
        <v/>
      </c>
      <c r="O4999" s="54">
        <f t="shared" ca="1" si="3"/>
        <v>40</v>
      </c>
      <c r="P4999" s="55">
        <f t="shared" ca="1" si="13"/>
        <v>2.5720985417757088E+36</v>
      </c>
      <c r="Q4999" s="56">
        <f t="shared" ca="1" si="14"/>
        <v>6.6874562086168429E+37</v>
      </c>
      <c r="R4999" s="57">
        <f t="shared" ca="1" si="15"/>
        <v>0</v>
      </c>
      <c r="S4999" s="8"/>
      <c r="T4999" s="8"/>
      <c r="U4999" s="8"/>
      <c r="V4999" s="8"/>
      <c r="W4999" s="8"/>
      <c r="X4999" s="8"/>
      <c r="Y4999" s="8"/>
      <c r="Z4999" s="8"/>
    </row>
    <row r="5000" spans="1:26" ht="15.75" customHeight="1">
      <c r="A5000" s="8"/>
      <c r="B5000" s="8"/>
      <c r="C5000" s="8"/>
      <c r="D5000" s="8"/>
      <c r="E5000" s="8"/>
      <c r="F5000" s="8"/>
      <c r="G5000" s="8"/>
      <c r="H5000" s="8"/>
      <c r="I5000" s="8"/>
      <c r="J5000" s="8"/>
      <c r="K5000" s="8"/>
      <c r="L5000" s="8"/>
      <c r="M5000" s="32"/>
      <c r="N5000" s="57" t="str">
        <f t="shared" si="17"/>
        <v/>
      </c>
      <c r="O5000" s="54">
        <f t="shared" ca="1" si="3"/>
        <v>9</v>
      </c>
      <c r="P5000" s="55">
        <f t="shared" ca="1" si="13"/>
        <v>2.6749824834467372E+36</v>
      </c>
      <c r="Q5000" s="56">
        <f t="shared" ca="1" si="14"/>
        <v>6.9549544569615169E+37</v>
      </c>
      <c r="R5000" s="57">
        <f t="shared" ca="1" si="15"/>
        <v>0</v>
      </c>
      <c r="S5000" s="8"/>
      <c r="T5000" s="8"/>
      <c r="U5000" s="8"/>
      <c r="V5000" s="8"/>
      <c r="W5000" s="8"/>
      <c r="X5000" s="8"/>
      <c r="Y5000" s="8"/>
      <c r="Z5000" s="8"/>
    </row>
    <row r="5001" spans="1:26" ht="15.75" customHeight="1">
      <c r="A5001" s="8"/>
      <c r="B5001" s="8"/>
      <c r="C5001" s="8"/>
      <c r="D5001" s="8"/>
      <c r="E5001" s="8"/>
      <c r="F5001" s="8"/>
      <c r="G5001" s="8"/>
      <c r="H5001" s="8"/>
      <c r="I5001" s="8"/>
      <c r="J5001" s="8"/>
      <c r="K5001" s="8"/>
      <c r="L5001" s="8"/>
      <c r="M5001" s="32"/>
      <c r="N5001" s="57" t="str">
        <f t="shared" si="17"/>
        <v/>
      </c>
      <c r="O5001" s="54">
        <f t="shared" ca="1" si="3"/>
        <v>72</v>
      </c>
      <c r="P5001" s="55">
        <f t="shared" ca="1" si="13"/>
        <v>-1.3909908913923035E+36</v>
      </c>
      <c r="Q5001" s="56">
        <f t="shared" ca="1" si="14"/>
        <v>6.8158553678222862E+37</v>
      </c>
      <c r="R5001" s="57">
        <f t="shared" ca="1" si="15"/>
        <v>1</v>
      </c>
      <c r="S5001" s="8"/>
      <c r="T5001" s="8"/>
      <c r="U5001" s="8"/>
      <c r="V5001" s="8"/>
      <c r="W5001" s="8"/>
      <c r="X5001" s="8"/>
      <c r="Y5001" s="8"/>
      <c r="Z5001" s="8"/>
    </row>
    <row r="5002" spans="1:26" ht="15.75" customHeight="1">
      <c r="A5002" s="8"/>
      <c r="B5002" s="8"/>
      <c r="C5002" s="8"/>
      <c r="D5002" s="8"/>
      <c r="E5002" s="8"/>
      <c r="F5002" s="8"/>
      <c r="G5002" s="8"/>
      <c r="H5002" s="8"/>
      <c r="I5002" s="8"/>
      <c r="J5002" s="8"/>
      <c r="K5002" s="8"/>
      <c r="L5002" s="8"/>
      <c r="M5002" s="32"/>
      <c r="N5002" s="57" t="str">
        <f t="shared" si="17"/>
        <v/>
      </c>
      <c r="O5002" s="54">
        <f t="shared" ca="1" si="3"/>
        <v>29</v>
      </c>
      <c r="P5002" s="55">
        <f t="shared" ca="1" si="13"/>
        <v>2.7263421471289148E+36</v>
      </c>
      <c r="Q5002" s="56">
        <f t="shared" ca="1" si="14"/>
        <v>7.0884895825351779E+37</v>
      </c>
      <c r="R5002" s="57">
        <f t="shared" ca="1" si="15"/>
        <v>0</v>
      </c>
      <c r="S5002" s="8"/>
      <c r="T5002" s="8"/>
      <c r="U5002" s="8"/>
      <c r="V5002" s="8"/>
      <c r="W5002" s="8"/>
      <c r="X5002" s="8"/>
      <c r="Y5002" s="8"/>
      <c r="Z5002" s="8"/>
    </row>
    <row r="5003" spans="1:26" ht="15.75" customHeight="1">
      <c r="A5003" s="8"/>
      <c r="B5003" s="8"/>
      <c r="C5003" s="8"/>
      <c r="D5003" s="8"/>
      <c r="E5003" s="8"/>
      <c r="F5003" s="8"/>
      <c r="G5003" s="8"/>
      <c r="H5003" s="8"/>
      <c r="I5003" s="8"/>
      <c r="J5003" s="8"/>
      <c r="K5003" s="8"/>
      <c r="L5003" s="8"/>
      <c r="M5003" s="32"/>
      <c r="N5003" s="57" t="str">
        <f t="shared" si="17"/>
        <v/>
      </c>
      <c r="O5003" s="54">
        <f t="shared" ca="1" si="3"/>
        <v>76</v>
      </c>
      <c r="P5003" s="55">
        <f t="shared" ca="1" si="13"/>
        <v>-1.4176979165070358E+36</v>
      </c>
      <c r="Q5003" s="56">
        <f t="shared" ca="1" si="14"/>
        <v>6.9467197908844748E+37</v>
      </c>
      <c r="R5003" s="57">
        <f t="shared" ca="1" si="15"/>
        <v>1</v>
      </c>
      <c r="S5003" s="8"/>
      <c r="T5003" s="8"/>
      <c r="U5003" s="8"/>
      <c r="V5003" s="8"/>
      <c r="W5003" s="8"/>
      <c r="X5003" s="8"/>
      <c r="Y5003" s="8"/>
      <c r="Z5003" s="8"/>
    </row>
    <row r="5004" spans="1:26" ht="15.75" customHeight="1">
      <c r="A5004" s="8"/>
      <c r="B5004" s="8"/>
      <c r="C5004" s="8"/>
      <c r="D5004" s="8"/>
      <c r="E5004" s="8"/>
      <c r="F5004" s="8"/>
      <c r="G5004" s="8"/>
      <c r="H5004" s="8"/>
      <c r="I5004" s="8"/>
      <c r="J5004" s="8"/>
      <c r="K5004" s="8"/>
      <c r="L5004" s="8"/>
      <c r="M5004" s="32"/>
      <c r="N5004" s="57" t="str">
        <f t="shared" si="17"/>
        <v/>
      </c>
      <c r="O5004" s="54">
        <f t="shared" ca="1" si="3"/>
        <v>33</v>
      </c>
      <c r="P5004" s="55">
        <f t="shared" ca="1" si="13"/>
        <v>2.77868791635379E+36</v>
      </c>
      <c r="Q5004" s="56">
        <f t="shared" ca="1" si="14"/>
        <v>7.2245885825198541E+37</v>
      </c>
      <c r="R5004" s="57">
        <f t="shared" ca="1" si="15"/>
        <v>0</v>
      </c>
      <c r="S5004" s="8"/>
      <c r="T5004" s="8"/>
      <c r="U5004" s="8"/>
      <c r="V5004" s="8"/>
      <c r="W5004" s="8"/>
      <c r="X5004" s="8"/>
      <c r="Y5004" s="8"/>
      <c r="Z5004" s="8"/>
    </row>
    <row r="5005" spans="1:26" ht="15.75" customHeight="1">
      <c r="A5005" s="8"/>
      <c r="B5005" s="8"/>
      <c r="C5005" s="8"/>
      <c r="D5005" s="8"/>
      <c r="E5005" s="8"/>
      <c r="F5005" s="8"/>
      <c r="G5005" s="8"/>
      <c r="H5005" s="8"/>
      <c r="I5005" s="8"/>
      <c r="J5005" s="8"/>
      <c r="K5005" s="8"/>
      <c r="L5005" s="8"/>
      <c r="M5005" s="32"/>
      <c r="N5005" s="57" t="str">
        <f t="shared" si="17"/>
        <v/>
      </c>
      <c r="O5005" s="54">
        <f t="shared" ca="1" si="3"/>
        <v>47</v>
      </c>
      <c r="P5005" s="55">
        <f t="shared" ca="1" si="13"/>
        <v>2.8898354330079416E+36</v>
      </c>
      <c r="Q5005" s="56">
        <f t="shared" ca="1" si="14"/>
        <v>7.5135721258206482E+37</v>
      </c>
      <c r="R5005" s="57">
        <f t="shared" ca="1" si="15"/>
        <v>0</v>
      </c>
      <c r="S5005" s="8"/>
      <c r="T5005" s="8"/>
      <c r="U5005" s="8"/>
      <c r="V5005" s="8"/>
      <c r="W5005" s="8"/>
      <c r="X5005" s="8"/>
      <c r="Y5005" s="8"/>
      <c r="Z5005" s="8"/>
    </row>
    <row r="5006" spans="1:26" ht="15.75" customHeight="1">
      <c r="A5006" s="8"/>
      <c r="B5006" s="8"/>
      <c r="C5006" s="8"/>
      <c r="D5006" s="8"/>
      <c r="E5006" s="8"/>
      <c r="F5006" s="8"/>
      <c r="G5006" s="8"/>
      <c r="H5006" s="8"/>
      <c r="I5006" s="8"/>
      <c r="J5006" s="8"/>
      <c r="K5006" s="8"/>
      <c r="L5006" s="8"/>
      <c r="M5006" s="32"/>
      <c r="N5006" s="57" t="str">
        <f t="shared" si="17"/>
        <v/>
      </c>
      <c r="O5006" s="54">
        <f t="shared" ca="1" si="3"/>
        <v>9</v>
      </c>
      <c r="P5006" s="55">
        <f t="shared" ca="1" si="13"/>
        <v>3.0054288503282593E+36</v>
      </c>
      <c r="Q5006" s="56">
        <f t="shared" ca="1" si="14"/>
        <v>7.814115010853474E+37</v>
      </c>
      <c r="R5006" s="57">
        <f t="shared" ca="1" si="15"/>
        <v>0</v>
      </c>
      <c r="S5006" s="8"/>
      <c r="T5006" s="8"/>
      <c r="U5006" s="8"/>
      <c r="V5006" s="8"/>
      <c r="W5006" s="8"/>
      <c r="X5006" s="8"/>
      <c r="Y5006" s="8"/>
      <c r="Z5006" s="8"/>
    </row>
    <row r="5007" spans="1:26" ht="15.75" customHeight="1">
      <c r="A5007" s="8"/>
      <c r="B5007" s="8"/>
      <c r="C5007" s="8"/>
      <c r="D5007" s="8"/>
      <c r="E5007" s="8"/>
      <c r="F5007" s="8"/>
      <c r="G5007" s="8"/>
      <c r="H5007" s="8"/>
      <c r="I5007" s="8"/>
      <c r="J5007" s="8"/>
      <c r="K5007" s="8"/>
      <c r="L5007" s="8"/>
      <c r="M5007" s="32"/>
      <c r="N5007" s="57" t="str">
        <f t="shared" si="17"/>
        <v/>
      </c>
      <c r="O5007" s="54">
        <f t="shared" ca="1" si="3"/>
        <v>34</v>
      </c>
      <c r="P5007" s="55">
        <f t="shared" ca="1" si="13"/>
        <v>3.1256460043413898E+36</v>
      </c>
      <c r="Q5007" s="56">
        <f t="shared" ca="1" si="14"/>
        <v>8.1266796112876127E+37</v>
      </c>
      <c r="R5007" s="57">
        <f t="shared" ca="1" si="15"/>
        <v>0</v>
      </c>
      <c r="S5007" s="8"/>
      <c r="T5007" s="8"/>
      <c r="U5007" s="8"/>
      <c r="V5007" s="8"/>
      <c r="W5007" s="8"/>
      <c r="X5007" s="8"/>
      <c r="Y5007" s="8"/>
      <c r="Z5007" s="8"/>
    </row>
    <row r="5008" spans="1:26" ht="15.75" customHeight="1">
      <c r="A5008" s="8"/>
      <c r="B5008" s="8"/>
      <c r="C5008" s="8"/>
      <c r="D5008" s="8"/>
      <c r="E5008" s="8"/>
      <c r="F5008" s="8"/>
      <c r="G5008" s="8"/>
      <c r="H5008" s="8"/>
      <c r="I5008" s="8"/>
      <c r="J5008" s="8"/>
      <c r="K5008" s="8"/>
      <c r="L5008" s="8"/>
      <c r="M5008" s="32"/>
      <c r="N5008" s="57" t="str">
        <f t="shared" si="17"/>
        <v/>
      </c>
      <c r="O5008" s="54">
        <f t="shared" ca="1" si="3"/>
        <v>47</v>
      </c>
      <c r="P5008" s="55">
        <f t="shared" ca="1" si="13"/>
        <v>3.2506718445150452E+36</v>
      </c>
      <c r="Q5008" s="56">
        <f t="shared" ca="1" si="14"/>
        <v>8.4517467957391172E+37</v>
      </c>
      <c r="R5008" s="57">
        <f t="shared" ca="1" si="15"/>
        <v>0</v>
      </c>
      <c r="S5008" s="8"/>
      <c r="T5008" s="8"/>
      <c r="U5008" s="8"/>
      <c r="V5008" s="8"/>
      <c r="W5008" s="8"/>
      <c r="X5008" s="8"/>
      <c r="Y5008" s="8"/>
      <c r="Z5008" s="8"/>
    </row>
    <row r="5009" spans="1:26" ht="15.75" customHeight="1">
      <c r="A5009" s="8"/>
      <c r="B5009" s="8"/>
      <c r="C5009" s="8"/>
      <c r="D5009" s="8"/>
      <c r="E5009" s="8"/>
      <c r="F5009" s="8"/>
      <c r="G5009" s="8"/>
      <c r="H5009" s="8"/>
      <c r="I5009" s="8"/>
      <c r="J5009" s="8"/>
      <c r="K5009" s="8"/>
      <c r="L5009" s="8"/>
      <c r="M5009" s="32"/>
      <c r="N5009" s="57" t="str">
        <f t="shared" si="17"/>
        <v/>
      </c>
      <c r="O5009" s="54">
        <f t="shared" ca="1" si="3"/>
        <v>23</v>
      </c>
      <c r="P5009" s="55">
        <f t="shared" ca="1" si="13"/>
        <v>3.380698718295647E+36</v>
      </c>
      <c r="Q5009" s="56">
        <f t="shared" ca="1" si="14"/>
        <v>8.7898166675686822E+37</v>
      </c>
      <c r="R5009" s="57">
        <f t="shared" ca="1" si="15"/>
        <v>0</v>
      </c>
      <c r="S5009" s="8"/>
      <c r="T5009" s="8"/>
      <c r="U5009" s="8"/>
      <c r="V5009" s="8"/>
      <c r="W5009" s="8"/>
      <c r="X5009" s="8"/>
      <c r="Y5009" s="8"/>
      <c r="Z5009" s="8"/>
    </row>
    <row r="5010" spans="1:26" ht="15.75" customHeight="1">
      <c r="A5010" s="8"/>
      <c r="B5010" s="8"/>
      <c r="C5010" s="8"/>
      <c r="D5010" s="8"/>
      <c r="E5010" s="8"/>
      <c r="F5010" s="8"/>
      <c r="G5010" s="8"/>
      <c r="H5010" s="8"/>
      <c r="I5010" s="8"/>
      <c r="J5010" s="8"/>
      <c r="K5010" s="8"/>
      <c r="L5010" s="8"/>
      <c r="M5010" s="32"/>
      <c r="N5010" s="57" t="str">
        <f t="shared" si="17"/>
        <v/>
      </c>
      <c r="O5010" s="54">
        <f t="shared" ca="1" si="3"/>
        <v>14</v>
      </c>
      <c r="P5010" s="55">
        <f t="shared" ca="1" si="13"/>
        <v>3.515926667027473E+36</v>
      </c>
      <c r="Q5010" s="56">
        <f t="shared" ca="1" si="14"/>
        <v>9.1414093342714298E+37</v>
      </c>
      <c r="R5010" s="57">
        <f t="shared" ca="1" si="15"/>
        <v>0</v>
      </c>
      <c r="S5010" s="8"/>
      <c r="T5010" s="8"/>
      <c r="U5010" s="8"/>
      <c r="V5010" s="8"/>
      <c r="W5010" s="8"/>
      <c r="X5010" s="8"/>
      <c r="Y5010" s="8"/>
      <c r="Z5010" s="8"/>
    </row>
    <row r="5011" spans="1:26" ht="15.75" customHeight="1">
      <c r="A5011" s="8"/>
      <c r="B5011" s="8"/>
      <c r="C5011" s="8"/>
      <c r="D5011" s="8"/>
      <c r="E5011" s="8"/>
      <c r="F5011" s="8"/>
      <c r="G5011" s="8"/>
      <c r="H5011" s="8"/>
      <c r="I5011" s="8"/>
      <c r="J5011" s="8"/>
      <c r="K5011" s="8"/>
      <c r="L5011" s="8"/>
      <c r="M5011" s="32"/>
      <c r="N5011" s="57" t="str">
        <f t="shared" si="17"/>
        <v/>
      </c>
      <c r="O5011" s="54">
        <f t="shared" ca="1" si="3"/>
        <v>96</v>
      </c>
      <c r="P5011" s="55">
        <f t="shared" ca="1" si="13"/>
        <v>-1.8282818668542861E+36</v>
      </c>
      <c r="Q5011" s="56">
        <f t="shared" ca="1" si="14"/>
        <v>8.9585811475860008E+37</v>
      </c>
      <c r="R5011" s="57">
        <f t="shared" ca="1" si="15"/>
        <v>1</v>
      </c>
      <c r="S5011" s="8"/>
      <c r="T5011" s="8"/>
      <c r="U5011" s="8"/>
      <c r="V5011" s="8"/>
      <c r="W5011" s="8"/>
      <c r="X5011" s="8"/>
      <c r="Y5011" s="8"/>
      <c r="Z5011" s="8"/>
    </row>
    <row r="5012" spans="1:26" ht="15.75" customHeight="1">
      <c r="A5012" s="8"/>
      <c r="B5012" s="8"/>
      <c r="C5012" s="8"/>
      <c r="D5012" s="8"/>
      <c r="E5012" s="8"/>
      <c r="F5012" s="8"/>
      <c r="G5012" s="8"/>
      <c r="H5012" s="8"/>
      <c r="I5012" s="8"/>
      <c r="J5012" s="8"/>
      <c r="K5012" s="8"/>
      <c r="L5012" s="8"/>
      <c r="M5012" s="32"/>
      <c r="N5012" s="57" t="str">
        <f t="shared" si="17"/>
        <v/>
      </c>
      <c r="O5012" s="54">
        <f t="shared" ca="1" si="3"/>
        <v>3</v>
      </c>
      <c r="P5012" s="55">
        <f t="shared" ca="1" si="13"/>
        <v>3.5834324590344004E+36</v>
      </c>
      <c r="Q5012" s="56">
        <f t="shared" ca="1" si="14"/>
        <v>9.3169243934894416E+37</v>
      </c>
      <c r="R5012" s="57">
        <f t="shared" ca="1" si="15"/>
        <v>0</v>
      </c>
      <c r="S5012" s="8"/>
      <c r="T5012" s="8"/>
      <c r="U5012" s="8"/>
      <c r="V5012" s="8"/>
      <c r="W5012" s="8"/>
      <c r="X5012" s="8"/>
      <c r="Y5012" s="8"/>
      <c r="Z5012" s="8"/>
    </row>
    <row r="5013" spans="1:26" ht="15.75" customHeight="1">
      <c r="A5013" s="8"/>
      <c r="B5013" s="8"/>
      <c r="C5013" s="8"/>
      <c r="D5013" s="8"/>
      <c r="E5013" s="8"/>
      <c r="F5013" s="8"/>
      <c r="G5013" s="8"/>
      <c r="H5013" s="8"/>
      <c r="I5013" s="8"/>
      <c r="J5013" s="8"/>
      <c r="K5013" s="8"/>
      <c r="L5013" s="8"/>
      <c r="M5013" s="32"/>
      <c r="N5013" s="57" t="str">
        <f t="shared" si="17"/>
        <v/>
      </c>
      <c r="O5013" s="54">
        <f t="shared" ca="1" si="3"/>
        <v>53</v>
      </c>
      <c r="P5013" s="55">
        <f t="shared" ca="1" si="13"/>
        <v>3.7267697573957766E+36</v>
      </c>
      <c r="Q5013" s="56">
        <f t="shared" ca="1" si="14"/>
        <v>9.689601369229019E+37</v>
      </c>
      <c r="R5013" s="57">
        <f t="shared" ca="1" si="15"/>
        <v>0</v>
      </c>
      <c r="S5013" s="8"/>
      <c r="T5013" s="8"/>
      <c r="U5013" s="8"/>
      <c r="V5013" s="8"/>
      <c r="W5013" s="8"/>
      <c r="X5013" s="8"/>
      <c r="Y5013" s="8"/>
      <c r="Z5013" s="8"/>
    </row>
    <row r="5014" spans="1:26" ht="15.75" customHeight="1">
      <c r="A5014" s="8"/>
      <c r="B5014" s="8"/>
      <c r="C5014" s="8"/>
      <c r="D5014" s="8"/>
      <c r="E5014" s="8"/>
      <c r="F5014" s="8"/>
      <c r="G5014" s="8"/>
      <c r="H5014" s="8"/>
      <c r="I5014" s="8"/>
      <c r="J5014" s="8"/>
      <c r="K5014" s="8"/>
      <c r="L5014" s="8"/>
      <c r="M5014" s="32"/>
      <c r="N5014" s="57" t="str">
        <f t="shared" si="17"/>
        <v/>
      </c>
      <c r="O5014" s="54">
        <f t="shared" ca="1" si="3"/>
        <v>35</v>
      </c>
      <c r="P5014" s="55">
        <f t="shared" ca="1" si="13"/>
        <v>3.8758405476916076E+36</v>
      </c>
      <c r="Q5014" s="56">
        <f t="shared" ca="1" si="14"/>
        <v>1.007718542399818E+38</v>
      </c>
      <c r="R5014" s="57">
        <f t="shared" ca="1" si="15"/>
        <v>0</v>
      </c>
      <c r="S5014" s="8"/>
      <c r="T5014" s="8"/>
      <c r="U5014" s="8"/>
      <c r="V5014" s="8"/>
      <c r="W5014" s="8"/>
      <c r="X5014" s="8"/>
      <c r="Y5014" s="8"/>
      <c r="Z5014" s="8"/>
    </row>
    <row r="5015" spans="1:26" ht="15.75" customHeight="1">
      <c r="A5015" s="8"/>
      <c r="B5015" s="8"/>
      <c r="C5015" s="8"/>
      <c r="D5015" s="8"/>
      <c r="E5015" s="8"/>
      <c r="F5015" s="8"/>
      <c r="G5015" s="8"/>
      <c r="H5015" s="8"/>
      <c r="I5015" s="8"/>
      <c r="J5015" s="8"/>
      <c r="K5015" s="8"/>
      <c r="L5015" s="8"/>
      <c r="M5015" s="32"/>
      <c r="N5015" s="57" t="str">
        <f t="shared" si="17"/>
        <v/>
      </c>
      <c r="O5015" s="54">
        <f t="shared" ca="1" si="3"/>
        <v>41</v>
      </c>
      <c r="P5015" s="55">
        <f t="shared" ca="1" si="13"/>
        <v>4.0308741695992722E+36</v>
      </c>
      <c r="Q5015" s="56">
        <f t="shared" ca="1" si="14"/>
        <v>1.0480272840958106E+38</v>
      </c>
      <c r="R5015" s="57">
        <f t="shared" ca="1" si="15"/>
        <v>0</v>
      </c>
      <c r="S5015" s="8"/>
      <c r="T5015" s="8"/>
      <c r="U5015" s="8"/>
      <c r="V5015" s="8"/>
      <c r="W5015" s="8"/>
      <c r="X5015" s="8"/>
      <c r="Y5015" s="8"/>
      <c r="Z5015" s="8"/>
    </row>
    <row r="5016" spans="1:26" ht="15.75" customHeight="1">
      <c r="A5016" s="8"/>
      <c r="B5016" s="8"/>
      <c r="C5016" s="8"/>
      <c r="D5016" s="8"/>
      <c r="E5016" s="8"/>
      <c r="F5016" s="8"/>
      <c r="G5016" s="8"/>
      <c r="H5016" s="8"/>
      <c r="I5016" s="8"/>
      <c r="J5016" s="8"/>
      <c r="K5016" s="8"/>
      <c r="L5016" s="8"/>
      <c r="M5016" s="32"/>
      <c r="N5016" s="57" t="str">
        <f t="shared" si="17"/>
        <v/>
      </c>
      <c r="O5016" s="54">
        <f t="shared" ca="1" si="3"/>
        <v>24</v>
      </c>
      <c r="P5016" s="55">
        <f t="shared" ca="1" si="13"/>
        <v>4.1921091363832424E+36</v>
      </c>
      <c r="Q5016" s="56">
        <f t="shared" ca="1" si="14"/>
        <v>1.0899483754596431E+38</v>
      </c>
      <c r="R5016" s="57">
        <f t="shared" ca="1" si="15"/>
        <v>0</v>
      </c>
      <c r="S5016" s="8"/>
      <c r="T5016" s="8"/>
      <c r="U5016" s="8"/>
      <c r="V5016" s="8"/>
      <c r="W5016" s="8"/>
      <c r="X5016" s="8"/>
      <c r="Y5016" s="8"/>
      <c r="Z5016" s="8"/>
    </row>
    <row r="5017" spans="1:26" ht="15.75" customHeight="1">
      <c r="A5017" s="8"/>
      <c r="B5017" s="8"/>
      <c r="C5017" s="8"/>
      <c r="D5017" s="8"/>
      <c r="E5017" s="8"/>
      <c r="F5017" s="8"/>
      <c r="G5017" s="8"/>
      <c r="H5017" s="8"/>
      <c r="I5017" s="8"/>
      <c r="J5017" s="8"/>
      <c r="K5017" s="8"/>
      <c r="L5017" s="8"/>
      <c r="M5017" s="32"/>
      <c r="N5017" s="57" t="str">
        <f t="shared" si="17"/>
        <v/>
      </c>
      <c r="O5017" s="54">
        <f t="shared" ca="1" si="3"/>
        <v>14</v>
      </c>
      <c r="P5017" s="55">
        <f t="shared" ca="1" si="13"/>
        <v>4.3597935018385726E+36</v>
      </c>
      <c r="Q5017" s="56">
        <f t="shared" ca="1" si="14"/>
        <v>1.1335463104780289E+38</v>
      </c>
      <c r="R5017" s="57">
        <f t="shared" ca="1" si="15"/>
        <v>0</v>
      </c>
      <c r="S5017" s="8"/>
      <c r="T5017" s="8"/>
      <c r="U5017" s="8"/>
      <c r="V5017" s="8"/>
      <c r="W5017" s="8"/>
      <c r="X5017" s="8"/>
      <c r="Y5017" s="8"/>
      <c r="Z5017" s="8"/>
    </row>
    <row r="5018" spans="1:26" ht="15.75" customHeight="1">
      <c r="A5018" s="8"/>
      <c r="B5018" s="8"/>
      <c r="C5018" s="8"/>
      <c r="D5018" s="8"/>
      <c r="E5018" s="8"/>
      <c r="F5018" s="8"/>
      <c r="G5018" s="8"/>
      <c r="H5018" s="8"/>
      <c r="I5018" s="8"/>
      <c r="J5018" s="8"/>
      <c r="K5018" s="8"/>
      <c r="L5018" s="8"/>
      <c r="M5018" s="32"/>
      <c r="N5018" s="57" t="str">
        <f t="shared" si="17"/>
        <v/>
      </c>
      <c r="O5018" s="54">
        <f t="shared" ca="1" si="3"/>
        <v>45</v>
      </c>
      <c r="P5018" s="55">
        <f t="shared" ca="1" si="13"/>
        <v>4.5341852419121156E+36</v>
      </c>
      <c r="Q5018" s="56">
        <f t="shared" ca="1" si="14"/>
        <v>1.1788881628971501E+38</v>
      </c>
      <c r="R5018" s="57">
        <f t="shared" ca="1" si="15"/>
        <v>0</v>
      </c>
      <c r="S5018" s="8"/>
      <c r="T5018" s="8"/>
      <c r="U5018" s="8"/>
      <c r="V5018" s="8"/>
      <c r="W5018" s="8"/>
      <c r="X5018" s="8"/>
      <c r="Y5018" s="8"/>
      <c r="Z5018" s="8"/>
    </row>
    <row r="5019" spans="1:26" ht="15.75" customHeight="1">
      <c r="A5019" s="8"/>
      <c r="B5019" s="8"/>
      <c r="C5019" s="8"/>
      <c r="D5019" s="8"/>
      <c r="E5019" s="8"/>
      <c r="F5019" s="8"/>
      <c r="G5019" s="8"/>
      <c r="H5019" s="8"/>
      <c r="I5019" s="8"/>
      <c r="J5019" s="8"/>
      <c r="K5019" s="8"/>
      <c r="L5019" s="8"/>
      <c r="M5019" s="32"/>
      <c r="N5019" s="57" t="str">
        <f t="shared" si="17"/>
        <v/>
      </c>
      <c r="O5019" s="54">
        <f t="shared" ca="1" si="3"/>
        <v>42</v>
      </c>
      <c r="P5019" s="55">
        <f t="shared" ca="1" si="13"/>
        <v>4.7155526515886009E+36</v>
      </c>
      <c r="Q5019" s="56">
        <f t="shared" ca="1" si="14"/>
        <v>1.2260436894130361E+38</v>
      </c>
      <c r="R5019" s="57">
        <f t="shared" ca="1" si="15"/>
        <v>0</v>
      </c>
      <c r="S5019" s="8"/>
      <c r="T5019" s="8"/>
      <c r="U5019" s="8"/>
      <c r="V5019" s="8"/>
      <c r="W5019" s="8"/>
      <c r="X5019" s="8"/>
      <c r="Y5019" s="8"/>
      <c r="Z5019" s="8"/>
    </row>
    <row r="5020" spans="1:26" ht="15.75" customHeight="1">
      <c r="A5020" s="8"/>
      <c r="B5020" s="8"/>
      <c r="C5020" s="8"/>
      <c r="D5020" s="8"/>
      <c r="E5020" s="8"/>
      <c r="F5020" s="8"/>
      <c r="G5020" s="8"/>
      <c r="H5020" s="8"/>
      <c r="I5020" s="8"/>
      <c r="J5020" s="8"/>
      <c r="K5020" s="8"/>
      <c r="L5020" s="8"/>
      <c r="M5020" s="32"/>
      <c r="N5020" s="57" t="str">
        <f t="shared" si="17"/>
        <v/>
      </c>
      <c r="O5020" s="54">
        <f t="shared" ca="1" si="3"/>
        <v>6</v>
      </c>
      <c r="P5020" s="55">
        <f t="shared" ca="1" si="13"/>
        <v>4.9041747576521444E+36</v>
      </c>
      <c r="Q5020" s="56">
        <f t="shared" ca="1" si="14"/>
        <v>1.2750854369895576E+38</v>
      </c>
      <c r="R5020" s="57">
        <f t="shared" ca="1" si="15"/>
        <v>0</v>
      </c>
      <c r="S5020" s="8"/>
      <c r="T5020" s="8"/>
      <c r="U5020" s="8"/>
      <c r="V5020" s="8"/>
      <c r="W5020" s="8"/>
      <c r="X5020" s="8"/>
      <c r="Y5020" s="8"/>
      <c r="Z5020" s="8"/>
    </row>
    <row r="5021" spans="1:26" ht="15.75" customHeight="1">
      <c r="A5021" s="8"/>
      <c r="B5021" s="8"/>
      <c r="C5021" s="8"/>
      <c r="D5021" s="8"/>
      <c r="E5021" s="8"/>
      <c r="F5021" s="8"/>
      <c r="G5021" s="8"/>
      <c r="H5021" s="8"/>
      <c r="I5021" s="8"/>
      <c r="J5021" s="8"/>
      <c r="K5021" s="8"/>
      <c r="L5021" s="8"/>
      <c r="M5021" s="32"/>
      <c r="N5021" s="57" t="str">
        <f t="shared" si="17"/>
        <v/>
      </c>
      <c r="O5021" s="54">
        <f t="shared" ca="1" si="3"/>
        <v>33</v>
      </c>
      <c r="P5021" s="55">
        <f t="shared" ca="1" si="13"/>
        <v>5.1003417479582301E+36</v>
      </c>
      <c r="Q5021" s="56">
        <f t="shared" ca="1" si="14"/>
        <v>1.3260888544691399E+38</v>
      </c>
      <c r="R5021" s="57">
        <f t="shared" ca="1" si="15"/>
        <v>0</v>
      </c>
      <c r="S5021" s="8"/>
      <c r="T5021" s="8"/>
      <c r="U5021" s="8"/>
      <c r="V5021" s="8"/>
      <c r="W5021" s="8"/>
      <c r="X5021" s="8"/>
      <c r="Y5021" s="8"/>
      <c r="Z5021" s="8"/>
    </row>
    <row r="5022" spans="1:26" ht="15.75" customHeight="1">
      <c r="A5022" s="8"/>
      <c r="B5022" s="8"/>
      <c r="C5022" s="8"/>
      <c r="D5022" s="8"/>
      <c r="E5022" s="8"/>
      <c r="F5022" s="8"/>
      <c r="G5022" s="8"/>
      <c r="H5022" s="8"/>
      <c r="I5022" s="8"/>
      <c r="J5022" s="8"/>
      <c r="K5022" s="8"/>
      <c r="L5022" s="8"/>
      <c r="M5022" s="32"/>
      <c r="N5022" s="57" t="str">
        <f t="shared" si="17"/>
        <v/>
      </c>
      <c r="O5022" s="54">
        <f t="shared" ca="1" si="3"/>
        <v>54</v>
      </c>
      <c r="P5022" s="55">
        <f t="shared" ca="1" si="13"/>
        <v>5.30435541787656E+36</v>
      </c>
      <c r="Q5022" s="56">
        <f t="shared" ca="1" si="14"/>
        <v>1.3791324086479056E+38</v>
      </c>
      <c r="R5022" s="57">
        <f t="shared" ca="1" si="15"/>
        <v>0</v>
      </c>
      <c r="S5022" s="8"/>
      <c r="T5022" s="8"/>
      <c r="U5022" s="8"/>
      <c r="V5022" s="8"/>
      <c r="W5022" s="8"/>
      <c r="X5022" s="8"/>
      <c r="Y5022" s="8"/>
      <c r="Z5022" s="8"/>
    </row>
    <row r="5023" spans="1:26" ht="15.75" customHeight="1">
      <c r="A5023" s="8"/>
      <c r="B5023" s="8"/>
      <c r="C5023" s="8"/>
      <c r="D5023" s="8"/>
      <c r="E5023" s="8"/>
      <c r="F5023" s="8"/>
      <c r="G5023" s="8"/>
      <c r="H5023" s="8"/>
      <c r="I5023" s="8"/>
      <c r="J5023" s="8"/>
      <c r="K5023" s="8"/>
      <c r="L5023" s="8"/>
      <c r="M5023" s="32"/>
      <c r="N5023" s="57" t="str">
        <f t="shared" si="17"/>
        <v/>
      </c>
      <c r="O5023" s="54">
        <f t="shared" ca="1" si="3"/>
        <v>0</v>
      </c>
      <c r="P5023" s="55">
        <f t="shared" ca="1" si="13"/>
        <v>5.5165296345916219E+36</v>
      </c>
      <c r="Q5023" s="56">
        <f t="shared" ca="1" si="14"/>
        <v>1.4342977049938217E+38</v>
      </c>
      <c r="R5023" s="57">
        <f t="shared" ca="1" si="15"/>
        <v>0</v>
      </c>
      <c r="S5023" s="8"/>
      <c r="T5023" s="8"/>
      <c r="U5023" s="8"/>
      <c r="V5023" s="8"/>
      <c r="W5023" s="8"/>
      <c r="X5023" s="8"/>
      <c r="Y5023" s="8"/>
      <c r="Z5023" s="8"/>
    </row>
    <row r="5024" spans="1:26" ht="15.75" customHeight="1">
      <c r="A5024" s="8"/>
      <c r="B5024" s="8"/>
      <c r="C5024" s="8"/>
      <c r="D5024" s="8"/>
      <c r="E5024" s="8"/>
      <c r="F5024" s="8"/>
      <c r="G5024" s="8"/>
      <c r="H5024" s="8"/>
      <c r="I5024" s="8"/>
      <c r="J5024" s="8"/>
      <c r="K5024" s="8"/>
      <c r="L5024" s="8"/>
      <c r="M5024" s="32"/>
      <c r="N5024" s="57" t="str">
        <f t="shared" si="17"/>
        <v/>
      </c>
      <c r="O5024" s="54">
        <f t="shared" ca="1" si="3"/>
        <v>54</v>
      </c>
      <c r="P5024" s="55">
        <f t="shared" ca="1" si="13"/>
        <v>5.7371908199752865E+36</v>
      </c>
      <c r="Q5024" s="56">
        <f t="shared" ca="1" si="14"/>
        <v>1.4916696131935746E+38</v>
      </c>
      <c r="R5024" s="57">
        <f t="shared" ca="1" si="15"/>
        <v>0</v>
      </c>
      <c r="S5024" s="8"/>
      <c r="T5024" s="8"/>
      <c r="U5024" s="8"/>
      <c r="V5024" s="8"/>
      <c r="W5024" s="8"/>
      <c r="X5024" s="8"/>
      <c r="Y5024" s="8"/>
      <c r="Z5024" s="8"/>
    </row>
    <row r="5025" spans="1:26" ht="15.75" customHeight="1">
      <c r="A5025" s="8"/>
      <c r="B5025" s="8"/>
      <c r="C5025" s="8"/>
      <c r="D5025" s="8"/>
      <c r="E5025" s="8"/>
      <c r="F5025" s="8"/>
      <c r="G5025" s="8"/>
      <c r="H5025" s="8"/>
      <c r="I5025" s="8"/>
      <c r="J5025" s="8"/>
      <c r="K5025" s="8"/>
      <c r="L5025" s="8"/>
      <c r="M5025" s="32"/>
      <c r="N5025" s="57" t="str">
        <f t="shared" si="17"/>
        <v/>
      </c>
      <c r="O5025" s="54">
        <f t="shared" ca="1" si="3"/>
        <v>43</v>
      </c>
      <c r="P5025" s="55">
        <f t="shared" ca="1" si="13"/>
        <v>5.9666784527742988E+36</v>
      </c>
      <c r="Q5025" s="56">
        <f t="shared" ca="1" si="14"/>
        <v>1.5513363977213176E+38</v>
      </c>
      <c r="R5025" s="57">
        <f t="shared" ca="1" si="15"/>
        <v>0</v>
      </c>
      <c r="S5025" s="8"/>
      <c r="T5025" s="8"/>
      <c r="U5025" s="8"/>
      <c r="V5025" s="8"/>
      <c r="W5025" s="8"/>
      <c r="X5025" s="8"/>
      <c r="Y5025" s="8"/>
      <c r="Z5025" s="8"/>
    </row>
    <row r="5026" spans="1:26" ht="15.75" customHeight="1">
      <c r="A5026" s="8"/>
      <c r="B5026" s="8"/>
      <c r="C5026" s="8"/>
      <c r="D5026" s="8"/>
      <c r="E5026" s="8"/>
      <c r="F5026" s="8"/>
      <c r="G5026" s="8"/>
      <c r="H5026" s="8"/>
      <c r="I5026" s="8"/>
      <c r="J5026" s="8"/>
      <c r="K5026" s="8"/>
      <c r="L5026" s="8"/>
      <c r="M5026" s="32"/>
      <c r="N5026" s="57" t="str">
        <f t="shared" si="17"/>
        <v/>
      </c>
      <c r="O5026" s="54">
        <f t="shared" ca="1" si="3"/>
        <v>99</v>
      </c>
      <c r="P5026" s="55">
        <f t="shared" ca="1" si="13"/>
        <v>-3.1026727954426355E+36</v>
      </c>
      <c r="Q5026" s="56">
        <f t="shared" ca="1" si="14"/>
        <v>1.5203096697668912E+38</v>
      </c>
      <c r="R5026" s="57">
        <f t="shared" ca="1" si="15"/>
        <v>1</v>
      </c>
      <c r="S5026" s="8"/>
      <c r="T5026" s="8"/>
      <c r="U5026" s="8"/>
      <c r="V5026" s="8"/>
      <c r="W5026" s="8"/>
      <c r="X5026" s="8"/>
      <c r="Y5026" s="8"/>
      <c r="Z5026" s="8"/>
    </row>
    <row r="5027" spans="1:26" ht="15.75" customHeight="1">
      <c r="A5027" s="8"/>
      <c r="B5027" s="8"/>
      <c r="C5027" s="8"/>
      <c r="D5027" s="8"/>
      <c r="E5027" s="8"/>
      <c r="F5027" s="8"/>
      <c r="G5027" s="8"/>
      <c r="H5027" s="8"/>
      <c r="I5027" s="8"/>
      <c r="J5027" s="8"/>
      <c r="K5027" s="8"/>
      <c r="L5027" s="8"/>
      <c r="M5027" s="32"/>
      <c r="N5027" s="57" t="str">
        <f t="shared" si="17"/>
        <v/>
      </c>
      <c r="O5027" s="54">
        <f t="shared" ca="1" si="3"/>
        <v>1</v>
      </c>
      <c r="P5027" s="55">
        <f t="shared" ca="1" si="13"/>
        <v>6.0812386790675652E+36</v>
      </c>
      <c r="Q5027" s="56">
        <f t="shared" ca="1" si="14"/>
        <v>1.5811220565575668E+38</v>
      </c>
      <c r="R5027" s="57">
        <f t="shared" ca="1" si="15"/>
        <v>0</v>
      </c>
      <c r="S5027" s="8"/>
      <c r="T5027" s="8"/>
      <c r="U5027" s="8"/>
      <c r="V5027" s="8"/>
      <c r="W5027" s="8"/>
      <c r="X5027" s="8"/>
      <c r="Y5027" s="8"/>
      <c r="Z5027" s="8"/>
    </row>
    <row r="5028" spans="1:26" ht="15.75" customHeight="1">
      <c r="A5028" s="8"/>
      <c r="B5028" s="8"/>
      <c r="C5028" s="8"/>
      <c r="D5028" s="8"/>
      <c r="E5028" s="8"/>
      <c r="F5028" s="8"/>
      <c r="G5028" s="8"/>
      <c r="H5028" s="8"/>
      <c r="I5028" s="8"/>
      <c r="J5028" s="8"/>
      <c r="K5028" s="8"/>
      <c r="L5028" s="8"/>
      <c r="M5028" s="32"/>
      <c r="N5028" s="57" t="str">
        <f t="shared" si="17"/>
        <v/>
      </c>
      <c r="O5028" s="54">
        <f t="shared" ca="1" si="3"/>
        <v>83</v>
      </c>
      <c r="P5028" s="55">
        <f t="shared" ca="1" si="13"/>
        <v>-3.1622441131151333E+36</v>
      </c>
      <c r="Q5028" s="56">
        <f t="shared" ca="1" si="14"/>
        <v>1.5494996154264154E+38</v>
      </c>
      <c r="R5028" s="57">
        <f t="shared" ca="1" si="15"/>
        <v>1</v>
      </c>
      <c r="S5028" s="8"/>
      <c r="T5028" s="8"/>
      <c r="U5028" s="8"/>
      <c r="V5028" s="8"/>
      <c r="W5028" s="8"/>
      <c r="X5028" s="8"/>
      <c r="Y5028" s="8"/>
      <c r="Z5028" s="8"/>
    </row>
    <row r="5029" spans="1:26" ht="15.75" customHeight="1">
      <c r="A5029" s="8"/>
      <c r="B5029" s="8"/>
      <c r="C5029" s="8"/>
      <c r="D5029" s="8"/>
      <c r="E5029" s="8"/>
      <c r="F5029" s="8"/>
      <c r="G5029" s="8"/>
      <c r="H5029" s="8"/>
      <c r="I5029" s="8"/>
      <c r="J5029" s="8"/>
      <c r="K5029" s="8"/>
      <c r="L5029" s="8"/>
      <c r="M5029" s="32"/>
      <c r="N5029" s="57" t="str">
        <f t="shared" si="17"/>
        <v/>
      </c>
      <c r="O5029" s="54">
        <f t="shared" ca="1" si="3"/>
        <v>77</v>
      </c>
      <c r="P5029" s="55">
        <f t="shared" ca="1" si="13"/>
        <v>-3.0989992308528312E+36</v>
      </c>
      <c r="Q5029" s="56">
        <f t="shared" ca="1" si="14"/>
        <v>1.5185096231178872E+38</v>
      </c>
      <c r="R5029" s="57">
        <f t="shared" ca="1" si="15"/>
        <v>2</v>
      </c>
      <c r="S5029" s="8"/>
      <c r="T5029" s="8"/>
      <c r="U5029" s="8"/>
      <c r="V5029" s="8"/>
      <c r="W5029" s="8"/>
      <c r="X5029" s="8"/>
      <c r="Y5029" s="8"/>
      <c r="Z5029" s="8"/>
    </row>
    <row r="5030" spans="1:26" ht="15.75" customHeight="1">
      <c r="A5030" s="8"/>
      <c r="B5030" s="8"/>
      <c r="C5030" s="8"/>
      <c r="D5030" s="8"/>
      <c r="E5030" s="8"/>
      <c r="F5030" s="8"/>
      <c r="G5030" s="8"/>
      <c r="H5030" s="8"/>
      <c r="I5030" s="8"/>
      <c r="J5030" s="8"/>
      <c r="K5030" s="8"/>
      <c r="L5030" s="8"/>
      <c r="M5030" s="32"/>
      <c r="N5030" s="57" t="str">
        <f t="shared" si="17"/>
        <v/>
      </c>
      <c r="O5030" s="54">
        <f t="shared" ca="1" si="3"/>
        <v>31</v>
      </c>
      <c r="P5030" s="55">
        <f t="shared" ca="1" si="13"/>
        <v>6.0740384924715484E+36</v>
      </c>
      <c r="Q5030" s="56">
        <f t="shared" ca="1" si="14"/>
        <v>1.5792500080426026E+38</v>
      </c>
      <c r="R5030" s="57">
        <f t="shared" ca="1" si="15"/>
        <v>0</v>
      </c>
      <c r="S5030" s="8"/>
      <c r="T5030" s="8"/>
      <c r="U5030" s="8"/>
      <c r="V5030" s="8"/>
      <c r="W5030" s="8"/>
      <c r="X5030" s="8"/>
      <c r="Y5030" s="8"/>
      <c r="Z5030" s="8"/>
    </row>
    <row r="5031" spans="1:26" ht="15.75" customHeight="1">
      <c r="A5031" s="8"/>
      <c r="B5031" s="8"/>
      <c r="C5031" s="8"/>
      <c r="D5031" s="8"/>
      <c r="E5031" s="8"/>
      <c r="F5031" s="8"/>
      <c r="G5031" s="8"/>
      <c r="H5031" s="8"/>
      <c r="I5031" s="8"/>
      <c r="J5031" s="8"/>
      <c r="K5031" s="8"/>
      <c r="L5031" s="8"/>
      <c r="M5031" s="32"/>
      <c r="N5031" s="57" t="str">
        <f t="shared" si="17"/>
        <v/>
      </c>
      <c r="O5031" s="54">
        <f t="shared" ca="1" si="3"/>
        <v>31</v>
      </c>
      <c r="P5031" s="55">
        <f t="shared" ca="1" si="13"/>
        <v>6.3170000321704107E+36</v>
      </c>
      <c r="Q5031" s="56">
        <f t="shared" ca="1" si="14"/>
        <v>1.6424200083643067E+38</v>
      </c>
      <c r="R5031" s="57">
        <f t="shared" ca="1" si="15"/>
        <v>0</v>
      </c>
      <c r="S5031" s="8"/>
      <c r="T5031" s="8"/>
      <c r="U5031" s="8"/>
      <c r="V5031" s="8"/>
      <c r="W5031" s="8"/>
      <c r="X5031" s="8"/>
      <c r="Y5031" s="8"/>
      <c r="Z5031" s="8"/>
    </row>
    <row r="5032" spans="1:26" ht="15.75" customHeight="1">
      <c r="A5032" s="8"/>
      <c r="B5032" s="8"/>
      <c r="C5032" s="8"/>
      <c r="D5032" s="8"/>
      <c r="E5032" s="8"/>
      <c r="F5032" s="8"/>
      <c r="G5032" s="8"/>
      <c r="H5032" s="8"/>
      <c r="I5032" s="8"/>
      <c r="J5032" s="8"/>
      <c r="K5032" s="8"/>
      <c r="L5032" s="8"/>
      <c r="M5032" s="32"/>
      <c r="N5032" s="57" t="str">
        <f t="shared" si="17"/>
        <v/>
      </c>
      <c r="O5032" s="54">
        <f t="shared" ca="1" si="3"/>
        <v>24</v>
      </c>
      <c r="P5032" s="55">
        <f t="shared" ca="1" si="13"/>
        <v>6.5696800334572277E+36</v>
      </c>
      <c r="Q5032" s="56">
        <f t="shared" ca="1" si="14"/>
        <v>1.708116808698879E+38</v>
      </c>
      <c r="R5032" s="57">
        <f t="shared" ca="1" si="15"/>
        <v>0</v>
      </c>
      <c r="S5032" s="8"/>
      <c r="T5032" s="8"/>
      <c r="U5032" s="8"/>
      <c r="V5032" s="8"/>
      <c r="W5032" s="8"/>
      <c r="X5032" s="8"/>
      <c r="Y5032" s="8"/>
      <c r="Z5032" s="8"/>
    </row>
    <row r="5033" spans="1:26" ht="15.75" customHeight="1">
      <c r="A5033" s="8"/>
      <c r="B5033" s="8"/>
      <c r="C5033" s="8"/>
      <c r="D5033" s="8"/>
      <c r="E5033" s="8"/>
      <c r="F5033" s="8"/>
      <c r="G5033" s="8"/>
      <c r="H5033" s="8"/>
      <c r="I5033" s="8"/>
      <c r="J5033" s="8"/>
      <c r="K5033" s="8"/>
      <c r="L5033" s="8"/>
      <c r="M5033" s="32"/>
      <c r="N5033" s="57" t="str">
        <f t="shared" si="17"/>
        <v/>
      </c>
      <c r="O5033" s="54">
        <f t="shared" ca="1" si="3"/>
        <v>3</v>
      </c>
      <c r="P5033" s="55">
        <f t="shared" ca="1" si="13"/>
        <v>6.8324672347955165E+36</v>
      </c>
      <c r="Q5033" s="56">
        <f t="shared" ca="1" si="14"/>
        <v>1.7764414810468343E+38</v>
      </c>
      <c r="R5033" s="57">
        <f t="shared" ca="1" si="15"/>
        <v>0</v>
      </c>
      <c r="S5033" s="8"/>
      <c r="T5033" s="8"/>
      <c r="U5033" s="8"/>
      <c r="V5033" s="8"/>
      <c r="W5033" s="8"/>
      <c r="X5033" s="8"/>
      <c r="Y5033" s="8"/>
      <c r="Z5033" s="8"/>
    </row>
    <row r="5034" spans="1:26" ht="15.75" customHeight="1">
      <c r="A5034" s="8"/>
      <c r="B5034" s="8"/>
      <c r="C5034" s="8"/>
      <c r="D5034" s="8"/>
      <c r="E5034" s="8"/>
      <c r="F5034" s="8"/>
      <c r="G5034" s="8"/>
      <c r="H5034" s="8"/>
      <c r="I5034" s="8"/>
      <c r="J5034" s="8"/>
      <c r="K5034" s="8"/>
      <c r="L5034" s="8"/>
      <c r="M5034" s="32"/>
      <c r="N5034" s="57" t="str">
        <f t="shared" si="17"/>
        <v/>
      </c>
      <c r="O5034" s="54">
        <f t="shared" ca="1" si="3"/>
        <v>6</v>
      </c>
      <c r="P5034" s="55">
        <f t="shared" ca="1" si="13"/>
        <v>7.1057659241873378E+36</v>
      </c>
      <c r="Q5034" s="56">
        <f t="shared" ca="1" si="14"/>
        <v>1.8474991402887078E+38</v>
      </c>
      <c r="R5034" s="57">
        <f t="shared" ca="1" si="15"/>
        <v>0</v>
      </c>
      <c r="S5034" s="8"/>
      <c r="T5034" s="8"/>
      <c r="U5034" s="8"/>
      <c r="V5034" s="8"/>
      <c r="W5034" s="8"/>
      <c r="X5034" s="8"/>
      <c r="Y5034" s="8"/>
      <c r="Z5034" s="8"/>
    </row>
    <row r="5035" spans="1:26" ht="15.75" customHeight="1">
      <c r="A5035" s="8"/>
      <c r="B5035" s="8"/>
      <c r="C5035" s="8"/>
      <c r="D5035" s="8"/>
      <c r="E5035" s="8"/>
      <c r="F5035" s="8"/>
      <c r="G5035" s="8"/>
      <c r="H5035" s="8"/>
      <c r="I5035" s="8"/>
      <c r="J5035" s="8"/>
      <c r="K5035" s="8"/>
      <c r="L5035" s="8"/>
      <c r="M5035" s="32"/>
      <c r="N5035" s="57" t="str">
        <f t="shared" si="17"/>
        <v/>
      </c>
      <c r="O5035" s="54">
        <f t="shared" ca="1" si="3"/>
        <v>44</v>
      </c>
      <c r="P5035" s="55">
        <f t="shared" ca="1" si="13"/>
        <v>7.3899965611548312E+36</v>
      </c>
      <c r="Q5035" s="56">
        <f t="shared" ca="1" si="14"/>
        <v>1.921399105900256E+38</v>
      </c>
      <c r="R5035" s="57">
        <f t="shared" ca="1" si="15"/>
        <v>0</v>
      </c>
      <c r="S5035" s="8"/>
      <c r="T5035" s="8"/>
      <c r="U5035" s="8"/>
      <c r="V5035" s="8"/>
      <c r="W5035" s="8"/>
      <c r="X5035" s="8"/>
      <c r="Y5035" s="8"/>
      <c r="Z5035" s="8"/>
    </row>
    <row r="5036" spans="1:26" ht="15.75" customHeight="1">
      <c r="A5036" s="8"/>
      <c r="B5036" s="8"/>
      <c r="C5036" s="8"/>
      <c r="D5036" s="8"/>
      <c r="E5036" s="8"/>
      <c r="F5036" s="8"/>
      <c r="G5036" s="8"/>
      <c r="H5036" s="8"/>
      <c r="I5036" s="8"/>
      <c r="J5036" s="8"/>
      <c r="K5036" s="8"/>
      <c r="L5036" s="8"/>
      <c r="M5036" s="32"/>
      <c r="N5036" s="57" t="str">
        <f t="shared" si="17"/>
        <v/>
      </c>
      <c r="O5036" s="54">
        <f t="shared" ca="1" si="3"/>
        <v>95</v>
      </c>
      <c r="P5036" s="55">
        <f t="shared" ca="1" si="13"/>
        <v>-3.8427982118005123E+36</v>
      </c>
      <c r="Q5036" s="56">
        <f t="shared" ca="1" si="14"/>
        <v>1.882971123782251E+38</v>
      </c>
      <c r="R5036" s="57">
        <f t="shared" ca="1" si="15"/>
        <v>1</v>
      </c>
      <c r="S5036" s="8"/>
      <c r="T5036" s="8"/>
      <c r="U5036" s="8"/>
      <c r="V5036" s="8"/>
      <c r="W5036" s="8"/>
      <c r="X5036" s="8"/>
      <c r="Y5036" s="8"/>
      <c r="Z5036" s="8"/>
    </row>
    <row r="5037" spans="1:26" ht="15.75" customHeight="1">
      <c r="A5037" s="8"/>
      <c r="B5037" s="8"/>
      <c r="C5037" s="8"/>
      <c r="D5037" s="8"/>
      <c r="E5037" s="8"/>
      <c r="F5037" s="8"/>
      <c r="G5037" s="8"/>
      <c r="H5037" s="8"/>
      <c r="I5037" s="8"/>
      <c r="J5037" s="8"/>
      <c r="K5037" s="8"/>
      <c r="L5037" s="8"/>
      <c r="M5037" s="32"/>
      <c r="N5037" s="57" t="str">
        <f t="shared" si="17"/>
        <v/>
      </c>
      <c r="O5037" s="54">
        <f t="shared" ca="1" si="3"/>
        <v>32</v>
      </c>
      <c r="P5037" s="55">
        <f t="shared" ca="1" si="13"/>
        <v>7.5318844951290038E+36</v>
      </c>
      <c r="Q5037" s="56">
        <f t="shared" ca="1" si="14"/>
        <v>1.9582899687335412E+38</v>
      </c>
      <c r="R5037" s="57">
        <f t="shared" ca="1" si="15"/>
        <v>0</v>
      </c>
      <c r="S5037" s="8"/>
      <c r="T5037" s="8"/>
      <c r="U5037" s="8"/>
      <c r="V5037" s="8"/>
      <c r="W5037" s="8"/>
      <c r="X5037" s="8"/>
      <c r="Y5037" s="8"/>
      <c r="Z5037" s="8"/>
    </row>
    <row r="5038" spans="1:26" ht="15.75" customHeight="1">
      <c r="A5038" s="8"/>
      <c r="B5038" s="8"/>
      <c r="C5038" s="8"/>
      <c r="D5038" s="8"/>
      <c r="E5038" s="8"/>
      <c r="F5038" s="8"/>
      <c r="G5038" s="8"/>
      <c r="H5038" s="8"/>
      <c r="I5038" s="8"/>
      <c r="J5038" s="8"/>
      <c r="K5038" s="8"/>
      <c r="L5038" s="8"/>
      <c r="M5038" s="32"/>
      <c r="N5038" s="57" t="str">
        <f t="shared" si="17"/>
        <v/>
      </c>
      <c r="O5038" s="54">
        <f t="shared" ca="1" si="3"/>
        <v>82</v>
      </c>
      <c r="P5038" s="55">
        <f t="shared" ca="1" si="13"/>
        <v>-3.9165799374670823E+36</v>
      </c>
      <c r="Q5038" s="56">
        <f t="shared" ca="1" si="14"/>
        <v>1.9191241693588705E+38</v>
      </c>
      <c r="R5038" s="57">
        <f t="shared" ca="1" si="15"/>
        <v>1</v>
      </c>
      <c r="S5038" s="8"/>
      <c r="T5038" s="8"/>
      <c r="U5038" s="8"/>
      <c r="V5038" s="8"/>
      <c r="W5038" s="8"/>
      <c r="X5038" s="8"/>
      <c r="Y5038" s="8"/>
      <c r="Z5038" s="8"/>
    </row>
    <row r="5039" spans="1:26" ht="15.75" customHeight="1">
      <c r="A5039" s="8"/>
      <c r="B5039" s="8"/>
      <c r="C5039" s="8"/>
      <c r="D5039" s="8"/>
      <c r="E5039" s="8"/>
      <c r="F5039" s="8"/>
      <c r="G5039" s="8"/>
      <c r="H5039" s="8"/>
      <c r="I5039" s="8"/>
      <c r="J5039" s="8"/>
      <c r="K5039" s="8"/>
      <c r="L5039" s="8"/>
      <c r="M5039" s="32"/>
      <c r="N5039" s="57" t="str">
        <f t="shared" si="17"/>
        <v/>
      </c>
      <c r="O5039" s="54">
        <f t="shared" ca="1" si="3"/>
        <v>28</v>
      </c>
      <c r="P5039" s="55">
        <f t="shared" ca="1" si="13"/>
        <v>7.6764966774354827E+36</v>
      </c>
      <c r="Q5039" s="56">
        <f t="shared" ca="1" si="14"/>
        <v>1.9958891361332255E+38</v>
      </c>
      <c r="R5039" s="57">
        <f t="shared" ca="1" si="15"/>
        <v>0</v>
      </c>
      <c r="S5039" s="8"/>
      <c r="T5039" s="8"/>
      <c r="U5039" s="8"/>
      <c r="V5039" s="8"/>
      <c r="W5039" s="8"/>
      <c r="X5039" s="8"/>
      <c r="Y5039" s="8"/>
      <c r="Z5039" s="8"/>
    </row>
    <row r="5040" spans="1:26" ht="15.75" customHeight="1">
      <c r="A5040" s="8"/>
      <c r="B5040" s="8"/>
      <c r="C5040" s="8"/>
      <c r="D5040" s="8"/>
      <c r="E5040" s="8"/>
      <c r="F5040" s="8"/>
      <c r="G5040" s="8"/>
      <c r="H5040" s="8"/>
      <c r="I5040" s="8"/>
      <c r="J5040" s="8"/>
      <c r="K5040" s="8"/>
      <c r="L5040" s="8"/>
      <c r="M5040" s="32"/>
      <c r="N5040" s="57" t="str">
        <f t="shared" si="17"/>
        <v/>
      </c>
      <c r="O5040" s="54">
        <f t="shared" ca="1" si="3"/>
        <v>83</v>
      </c>
      <c r="P5040" s="55">
        <f t="shared" ca="1" si="13"/>
        <v>-3.9917782722664511E+36</v>
      </c>
      <c r="Q5040" s="56">
        <f t="shared" ca="1" si="14"/>
        <v>1.9559713534105611E+38</v>
      </c>
      <c r="R5040" s="57">
        <f t="shared" ca="1" si="15"/>
        <v>1</v>
      </c>
      <c r="S5040" s="8"/>
      <c r="T5040" s="8"/>
      <c r="U5040" s="8"/>
      <c r="V5040" s="8"/>
      <c r="W5040" s="8"/>
      <c r="X5040" s="8"/>
      <c r="Y5040" s="8"/>
      <c r="Z5040" s="8"/>
    </row>
    <row r="5041" spans="1:26" ht="15.75" customHeight="1">
      <c r="A5041" s="8"/>
      <c r="B5041" s="8"/>
      <c r="C5041" s="8"/>
      <c r="D5041" s="8"/>
      <c r="E5041" s="8"/>
      <c r="F5041" s="8"/>
      <c r="G5041" s="8"/>
      <c r="H5041" s="8"/>
      <c r="I5041" s="8"/>
      <c r="J5041" s="8"/>
      <c r="K5041" s="8"/>
      <c r="L5041" s="8"/>
      <c r="M5041" s="32"/>
      <c r="N5041" s="57" t="str">
        <f t="shared" si="17"/>
        <v/>
      </c>
      <c r="O5041" s="54">
        <f t="shared" ca="1" si="3"/>
        <v>13</v>
      </c>
      <c r="P5041" s="55">
        <f t="shared" ca="1" si="13"/>
        <v>7.8238854136422444E+36</v>
      </c>
      <c r="Q5041" s="56">
        <f t="shared" ca="1" si="14"/>
        <v>2.0342102075469834E+38</v>
      </c>
      <c r="R5041" s="57">
        <f t="shared" ca="1" si="15"/>
        <v>0</v>
      </c>
      <c r="S5041" s="8"/>
      <c r="T5041" s="8"/>
      <c r="U5041" s="8"/>
      <c r="V5041" s="8"/>
      <c r="W5041" s="8"/>
      <c r="X5041" s="8"/>
      <c r="Y5041" s="8"/>
      <c r="Z5041" s="8"/>
    </row>
    <row r="5042" spans="1:26" ht="15.75" customHeight="1">
      <c r="A5042" s="8"/>
      <c r="B5042" s="8"/>
      <c r="C5042" s="8"/>
      <c r="D5042" s="8"/>
      <c r="E5042" s="8"/>
      <c r="F5042" s="8"/>
      <c r="G5042" s="8"/>
      <c r="H5042" s="8"/>
      <c r="I5042" s="8"/>
      <c r="J5042" s="8"/>
      <c r="K5042" s="8"/>
      <c r="L5042" s="8"/>
      <c r="M5042" s="32"/>
      <c r="N5042" s="57" t="str">
        <f t="shared" si="17"/>
        <v/>
      </c>
      <c r="O5042" s="54">
        <f t="shared" ca="1" si="3"/>
        <v>72</v>
      </c>
      <c r="P5042" s="55">
        <f t="shared" ca="1" si="13"/>
        <v>-4.0684204150939672E+36</v>
      </c>
      <c r="Q5042" s="56">
        <f t="shared" ca="1" si="14"/>
        <v>1.9935260033960439E+38</v>
      </c>
      <c r="R5042" s="57">
        <f t="shared" ca="1" si="15"/>
        <v>1</v>
      </c>
      <c r="S5042" s="8"/>
      <c r="T5042" s="8"/>
      <c r="U5042" s="8"/>
      <c r="V5042" s="8"/>
      <c r="W5042" s="8"/>
      <c r="X5042" s="8"/>
      <c r="Y5042" s="8"/>
      <c r="Z5042" s="8"/>
    </row>
    <row r="5043" spans="1:26" ht="15.75" customHeight="1">
      <c r="A5043" s="8"/>
      <c r="B5043" s="8"/>
      <c r="C5043" s="8"/>
      <c r="D5043" s="8"/>
      <c r="E5043" s="8"/>
      <c r="F5043" s="8"/>
      <c r="G5043" s="8"/>
      <c r="H5043" s="8"/>
      <c r="I5043" s="8"/>
      <c r="J5043" s="8"/>
      <c r="K5043" s="8"/>
      <c r="L5043" s="8"/>
      <c r="M5043" s="32"/>
      <c r="N5043" s="57" t="str">
        <f t="shared" si="17"/>
        <v/>
      </c>
      <c r="O5043" s="54">
        <f t="shared" ca="1" si="3"/>
        <v>83</v>
      </c>
      <c r="P5043" s="55">
        <f t="shared" ca="1" si="13"/>
        <v>-3.987052006792088E+36</v>
      </c>
      <c r="Q5043" s="56">
        <f t="shared" ca="1" si="14"/>
        <v>1.953655483328123E+38</v>
      </c>
      <c r="R5043" s="57">
        <f t="shared" ca="1" si="15"/>
        <v>2</v>
      </c>
      <c r="S5043" s="8"/>
      <c r="T5043" s="8"/>
      <c r="U5043" s="8"/>
      <c r="V5043" s="8"/>
      <c r="W5043" s="8"/>
      <c r="X5043" s="8"/>
      <c r="Y5043" s="8"/>
      <c r="Z5043" s="8"/>
    </row>
    <row r="5044" spans="1:26" ht="15.75" customHeight="1">
      <c r="A5044" s="8"/>
      <c r="B5044" s="8"/>
      <c r="C5044" s="8"/>
      <c r="D5044" s="8"/>
      <c r="E5044" s="8"/>
      <c r="F5044" s="8"/>
      <c r="G5044" s="8"/>
      <c r="H5044" s="8"/>
      <c r="I5044" s="8"/>
      <c r="J5044" s="8"/>
      <c r="K5044" s="8"/>
      <c r="L5044" s="8"/>
      <c r="M5044" s="32"/>
      <c r="N5044" s="57" t="str">
        <f t="shared" si="17"/>
        <v/>
      </c>
      <c r="O5044" s="54">
        <f t="shared" ca="1" si="3"/>
        <v>51</v>
      </c>
      <c r="P5044" s="55">
        <f t="shared" ca="1" si="13"/>
        <v>7.8146219333124925E+36</v>
      </c>
      <c r="Q5044" s="56">
        <f t="shared" ca="1" si="14"/>
        <v>2.0318017026612479E+38</v>
      </c>
      <c r="R5044" s="57">
        <f t="shared" ca="1" si="15"/>
        <v>0</v>
      </c>
      <c r="S5044" s="8"/>
      <c r="T5044" s="8"/>
      <c r="U5044" s="8"/>
      <c r="V5044" s="8"/>
      <c r="W5044" s="8"/>
      <c r="X5044" s="8"/>
      <c r="Y5044" s="8"/>
      <c r="Z5044" s="8"/>
    </row>
    <row r="5045" spans="1:26" ht="15.75" customHeight="1">
      <c r="A5045" s="8"/>
      <c r="B5045" s="8"/>
      <c r="C5045" s="8"/>
      <c r="D5045" s="8"/>
      <c r="E5045" s="8"/>
      <c r="F5045" s="8"/>
      <c r="G5045" s="8"/>
      <c r="H5045" s="8"/>
      <c r="I5045" s="8"/>
      <c r="J5045" s="8"/>
      <c r="K5045" s="8"/>
      <c r="L5045" s="8"/>
      <c r="M5045" s="32"/>
      <c r="N5045" s="57" t="str">
        <f t="shared" si="17"/>
        <v/>
      </c>
      <c r="O5045" s="54">
        <f t="shared" ca="1" si="3"/>
        <v>58</v>
      </c>
      <c r="P5045" s="55">
        <f t="shared" ca="1" si="13"/>
        <v>8.127206810644992E+36</v>
      </c>
      <c r="Q5045" s="56">
        <f t="shared" ca="1" si="14"/>
        <v>2.1130737707676979E+38</v>
      </c>
      <c r="R5045" s="57">
        <f t="shared" ca="1" si="15"/>
        <v>0</v>
      </c>
      <c r="S5045" s="8"/>
      <c r="T5045" s="8"/>
      <c r="U5045" s="8"/>
      <c r="V5045" s="8"/>
      <c r="W5045" s="8"/>
      <c r="X5045" s="8"/>
      <c r="Y5045" s="8"/>
      <c r="Z5045" s="8"/>
    </row>
    <row r="5046" spans="1:26" ht="15.75" customHeight="1">
      <c r="A5046" s="8"/>
      <c r="B5046" s="8"/>
      <c r="C5046" s="8"/>
      <c r="D5046" s="8"/>
      <c r="E5046" s="8"/>
      <c r="F5046" s="8"/>
      <c r="G5046" s="8"/>
      <c r="H5046" s="8"/>
      <c r="I5046" s="8"/>
      <c r="J5046" s="8"/>
      <c r="K5046" s="8"/>
      <c r="L5046" s="8"/>
      <c r="M5046" s="32"/>
      <c r="N5046" s="57" t="str">
        <f t="shared" si="17"/>
        <v/>
      </c>
      <c r="O5046" s="54">
        <f t="shared" ca="1" si="3"/>
        <v>27</v>
      </c>
      <c r="P5046" s="55">
        <f t="shared" ca="1" si="13"/>
        <v>8.4522950830707917E+36</v>
      </c>
      <c r="Q5046" s="56">
        <f t="shared" ca="1" si="14"/>
        <v>2.1975967215984057E+38</v>
      </c>
      <c r="R5046" s="57">
        <f t="shared" ca="1" si="15"/>
        <v>0</v>
      </c>
      <c r="S5046" s="8"/>
      <c r="T5046" s="8"/>
      <c r="U5046" s="8"/>
      <c r="V5046" s="8"/>
      <c r="W5046" s="8"/>
      <c r="X5046" s="8"/>
      <c r="Y5046" s="8"/>
      <c r="Z5046" s="8"/>
    </row>
    <row r="5047" spans="1:26" ht="15.75" customHeight="1">
      <c r="A5047" s="8"/>
      <c r="B5047" s="8"/>
      <c r="C5047" s="8"/>
      <c r="D5047" s="8"/>
      <c r="E5047" s="8"/>
      <c r="F5047" s="8"/>
      <c r="G5047" s="8"/>
      <c r="H5047" s="8"/>
      <c r="I5047" s="8"/>
      <c r="J5047" s="8"/>
      <c r="K5047" s="8"/>
      <c r="L5047" s="8"/>
      <c r="M5047" s="32"/>
      <c r="N5047" s="57" t="str">
        <f t="shared" si="17"/>
        <v/>
      </c>
      <c r="O5047" s="54">
        <f t="shared" ca="1" si="3"/>
        <v>26</v>
      </c>
      <c r="P5047" s="55">
        <f t="shared" ca="1" si="13"/>
        <v>8.7903868863936229E+36</v>
      </c>
      <c r="Q5047" s="56">
        <f t="shared" ca="1" si="14"/>
        <v>2.2855005904623421E+38</v>
      </c>
      <c r="R5047" s="57">
        <f t="shared" ca="1" si="15"/>
        <v>0</v>
      </c>
      <c r="S5047" s="8"/>
      <c r="T5047" s="8"/>
      <c r="U5047" s="8"/>
      <c r="V5047" s="8"/>
      <c r="W5047" s="8"/>
      <c r="X5047" s="8"/>
      <c r="Y5047" s="8"/>
      <c r="Z5047" s="8"/>
    </row>
    <row r="5048" spans="1:26" ht="15.75" customHeight="1">
      <c r="A5048" s="8"/>
      <c r="B5048" s="8"/>
      <c r="C5048" s="8"/>
      <c r="D5048" s="8"/>
      <c r="E5048" s="8"/>
      <c r="F5048" s="8"/>
      <c r="G5048" s="8"/>
      <c r="H5048" s="8"/>
      <c r="I5048" s="8"/>
      <c r="J5048" s="8"/>
      <c r="K5048" s="8"/>
      <c r="L5048" s="8"/>
      <c r="M5048" s="32"/>
      <c r="N5048" s="57" t="str">
        <f t="shared" si="17"/>
        <v/>
      </c>
      <c r="O5048" s="54">
        <f t="shared" ca="1" si="3"/>
        <v>18</v>
      </c>
      <c r="P5048" s="55">
        <f t="shared" ca="1" si="13"/>
        <v>9.1420023618493682E+36</v>
      </c>
      <c r="Q5048" s="56">
        <f t="shared" ca="1" si="14"/>
        <v>2.3769206140808357E+38</v>
      </c>
      <c r="R5048" s="57">
        <f t="shared" ca="1" si="15"/>
        <v>0</v>
      </c>
      <c r="S5048" s="8"/>
      <c r="T5048" s="8"/>
      <c r="U5048" s="8"/>
      <c r="V5048" s="8"/>
      <c r="W5048" s="8"/>
      <c r="X5048" s="8"/>
      <c r="Y5048" s="8"/>
      <c r="Z5048" s="8"/>
    </row>
    <row r="5049" spans="1:26" ht="15.75" customHeight="1">
      <c r="A5049" s="8"/>
      <c r="B5049" s="8"/>
      <c r="C5049" s="8"/>
      <c r="D5049" s="8"/>
      <c r="E5049" s="8"/>
      <c r="F5049" s="8"/>
      <c r="G5049" s="8"/>
      <c r="H5049" s="8"/>
      <c r="I5049" s="8"/>
      <c r="J5049" s="8"/>
      <c r="K5049" s="8"/>
      <c r="L5049" s="8"/>
      <c r="M5049" s="32"/>
      <c r="N5049" s="57" t="str">
        <f t="shared" si="17"/>
        <v/>
      </c>
      <c r="O5049" s="54">
        <f t="shared" ca="1" si="3"/>
        <v>40</v>
      </c>
      <c r="P5049" s="55">
        <f t="shared" ca="1" si="13"/>
        <v>9.5076824563233431E+36</v>
      </c>
      <c r="Q5049" s="56">
        <f t="shared" ca="1" si="14"/>
        <v>2.4719974386440691E+38</v>
      </c>
      <c r="R5049" s="57">
        <f t="shared" ca="1" si="15"/>
        <v>0</v>
      </c>
      <c r="S5049" s="8"/>
      <c r="T5049" s="8"/>
      <c r="U5049" s="8"/>
      <c r="V5049" s="8"/>
      <c r="W5049" s="8"/>
      <c r="X5049" s="8"/>
      <c r="Y5049" s="8"/>
      <c r="Z5049" s="8"/>
    </row>
    <row r="5050" spans="1:26" ht="15.75" customHeight="1">
      <c r="A5050" s="8"/>
      <c r="B5050" s="8"/>
      <c r="C5050" s="8"/>
      <c r="D5050" s="8"/>
      <c r="E5050" s="8"/>
      <c r="F5050" s="8"/>
      <c r="G5050" s="8"/>
      <c r="H5050" s="8"/>
      <c r="I5050" s="8"/>
      <c r="J5050" s="8"/>
      <c r="K5050" s="8"/>
      <c r="L5050" s="8"/>
      <c r="M5050" s="32"/>
      <c r="N5050" s="57" t="str">
        <f t="shared" si="17"/>
        <v/>
      </c>
      <c r="O5050" s="54">
        <f t="shared" ca="1" si="3"/>
        <v>71</v>
      </c>
      <c r="P5050" s="55">
        <f t="shared" ca="1" si="13"/>
        <v>-4.9439948772881386E+36</v>
      </c>
      <c r="Q5050" s="56">
        <f t="shared" ca="1" si="14"/>
        <v>2.4225574898711879E+38</v>
      </c>
      <c r="R5050" s="57">
        <f t="shared" ca="1" si="15"/>
        <v>1</v>
      </c>
      <c r="S5050" s="8"/>
      <c r="T5050" s="8"/>
      <c r="U5050" s="8"/>
      <c r="V5050" s="8"/>
      <c r="W5050" s="8"/>
      <c r="X5050" s="8"/>
      <c r="Y5050" s="8"/>
      <c r="Z5050" s="8"/>
    </row>
    <row r="5051" spans="1:26" ht="15.75" customHeight="1">
      <c r="A5051" s="8"/>
      <c r="B5051" s="8"/>
      <c r="C5051" s="8"/>
      <c r="D5051" s="8"/>
      <c r="E5051" s="8"/>
      <c r="F5051" s="8"/>
      <c r="G5051" s="8"/>
      <c r="H5051" s="8"/>
      <c r="I5051" s="8"/>
      <c r="J5051" s="8"/>
      <c r="K5051" s="8"/>
      <c r="L5051" s="8"/>
      <c r="M5051" s="32"/>
      <c r="N5051" s="57" t="str">
        <f t="shared" si="17"/>
        <v/>
      </c>
      <c r="O5051" s="54">
        <f t="shared" ca="1" si="3"/>
        <v>100</v>
      </c>
      <c r="P5051" s="55">
        <f t="shared" ca="1" si="13"/>
        <v>-4.8451149797423761E+36</v>
      </c>
      <c r="Q5051" s="56">
        <f t="shared" ca="1" si="14"/>
        <v>2.3741063400737641E+38</v>
      </c>
      <c r="R5051" s="57">
        <f t="shared" ca="1" si="15"/>
        <v>2</v>
      </c>
      <c r="S5051" s="8"/>
      <c r="T5051" s="8"/>
      <c r="U5051" s="8"/>
      <c r="V5051" s="8"/>
      <c r="W5051" s="8"/>
      <c r="X5051" s="8"/>
      <c r="Y5051" s="8"/>
      <c r="Z5051" s="8"/>
    </row>
    <row r="5052" spans="1:26" ht="15.75" customHeight="1">
      <c r="A5052" s="8"/>
      <c r="B5052" s="8"/>
      <c r="C5052" s="8"/>
      <c r="D5052" s="8"/>
      <c r="E5052" s="8"/>
      <c r="F5052" s="8"/>
      <c r="G5052" s="8"/>
      <c r="H5052" s="8"/>
      <c r="I5052" s="8"/>
      <c r="J5052" s="8"/>
      <c r="K5052" s="8"/>
      <c r="L5052" s="8"/>
      <c r="M5052" s="32"/>
      <c r="N5052" s="57" t="str">
        <f t="shared" si="17"/>
        <v/>
      </c>
      <c r="O5052" s="54">
        <f t="shared" ca="1" si="3"/>
        <v>28</v>
      </c>
      <c r="P5052" s="55">
        <f t="shared" ca="1" si="13"/>
        <v>9.4964253602950569E+36</v>
      </c>
      <c r="Q5052" s="56">
        <f t="shared" ca="1" si="14"/>
        <v>2.4690705936767146E+38</v>
      </c>
      <c r="R5052" s="57">
        <f t="shared" ca="1" si="15"/>
        <v>0</v>
      </c>
      <c r="S5052" s="8"/>
      <c r="T5052" s="8"/>
      <c r="U5052" s="8"/>
      <c r="V5052" s="8"/>
      <c r="W5052" s="8"/>
      <c r="X5052" s="8"/>
      <c r="Y5052" s="8"/>
      <c r="Z5052" s="8"/>
    </row>
    <row r="5053" spans="1:26" ht="15.75" customHeight="1">
      <c r="A5053" s="8"/>
      <c r="B5053" s="8"/>
      <c r="C5053" s="8"/>
      <c r="D5053" s="8"/>
      <c r="E5053" s="8"/>
      <c r="F5053" s="8"/>
      <c r="G5053" s="8"/>
      <c r="H5053" s="8"/>
      <c r="I5053" s="8"/>
      <c r="J5053" s="8"/>
      <c r="K5053" s="8"/>
      <c r="L5053" s="8"/>
      <c r="M5053" s="32"/>
      <c r="N5053" s="57" t="str">
        <f t="shared" si="17"/>
        <v/>
      </c>
      <c r="O5053" s="54">
        <f t="shared" ca="1" si="3"/>
        <v>6</v>
      </c>
      <c r="P5053" s="55">
        <f t="shared" ca="1" si="13"/>
        <v>9.876282374706859E+36</v>
      </c>
      <c r="Q5053" s="56">
        <f t="shared" ca="1" si="14"/>
        <v>2.5678334174237832E+38</v>
      </c>
      <c r="R5053" s="57">
        <f t="shared" ca="1" si="15"/>
        <v>0</v>
      </c>
      <c r="S5053" s="8"/>
      <c r="T5053" s="8"/>
      <c r="U5053" s="8"/>
      <c r="V5053" s="8"/>
      <c r="W5053" s="8"/>
      <c r="X5053" s="8"/>
      <c r="Y5053" s="8"/>
      <c r="Z5053" s="8"/>
    </row>
    <row r="5054" spans="1:26" ht="15.75" customHeight="1">
      <c r="A5054" s="8"/>
      <c r="B5054" s="8"/>
      <c r="C5054" s="8"/>
      <c r="D5054" s="8"/>
      <c r="E5054" s="8"/>
      <c r="F5054" s="8"/>
      <c r="G5054" s="8"/>
      <c r="H5054" s="8"/>
      <c r="I5054" s="8"/>
      <c r="J5054" s="8"/>
      <c r="K5054" s="8"/>
      <c r="L5054" s="8"/>
      <c r="M5054" s="32"/>
      <c r="N5054" s="57" t="str">
        <f t="shared" si="17"/>
        <v/>
      </c>
      <c r="O5054" s="54">
        <f t="shared" ca="1" si="3"/>
        <v>14</v>
      </c>
      <c r="P5054" s="55">
        <f t="shared" ca="1" si="13"/>
        <v>1.0271333669695133E+37</v>
      </c>
      <c r="Q5054" s="56">
        <f t="shared" ca="1" si="14"/>
        <v>2.6705467541207346E+38</v>
      </c>
      <c r="R5054" s="57">
        <f t="shared" ca="1" si="15"/>
        <v>0</v>
      </c>
      <c r="S5054" s="8"/>
      <c r="T5054" s="8"/>
      <c r="U5054" s="8"/>
      <c r="V5054" s="8"/>
      <c r="W5054" s="8"/>
      <c r="X5054" s="8"/>
      <c r="Y5054" s="8"/>
      <c r="Z5054" s="8"/>
    </row>
    <row r="5055" spans="1:26" ht="15.75" customHeight="1">
      <c r="A5055" s="8"/>
      <c r="B5055" s="8"/>
      <c r="C5055" s="8"/>
      <c r="D5055" s="8"/>
      <c r="E5055" s="8"/>
      <c r="F5055" s="8"/>
      <c r="G5055" s="8"/>
      <c r="H5055" s="8"/>
      <c r="I5055" s="8"/>
      <c r="J5055" s="8"/>
      <c r="K5055" s="8"/>
      <c r="L5055" s="8"/>
      <c r="M5055" s="32"/>
      <c r="N5055" s="57" t="str">
        <f t="shared" si="17"/>
        <v/>
      </c>
      <c r="O5055" s="54">
        <f t="shared" ca="1" si="3"/>
        <v>14</v>
      </c>
      <c r="P5055" s="55">
        <f t="shared" ca="1" si="13"/>
        <v>1.0682187016482938E+37</v>
      </c>
      <c r="Q5055" s="56">
        <f t="shared" ca="1" si="14"/>
        <v>2.7773686242855639E+38</v>
      </c>
      <c r="R5055" s="57">
        <f t="shared" ca="1" si="15"/>
        <v>0</v>
      </c>
      <c r="S5055" s="8"/>
      <c r="T5055" s="8"/>
      <c r="U5055" s="8"/>
      <c r="V5055" s="8"/>
      <c r="W5055" s="8"/>
      <c r="X5055" s="8"/>
      <c r="Y5055" s="8"/>
      <c r="Z5055" s="8"/>
    </row>
    <row r="5056" spans="1:26" ht="15.75" customHeight="1">
      <c r="A5056" s="8"/>
      <c r="B5056" s="8"/>
      <c r="C5056" s="8"/>
      <c r="D5056" s="8"/>
      <c r="E5056" s="8"/>
      <c r="F5056" s="8"/>
      <c r="G5056" s="8"/>
      <c r="H5056" s="8"/>
      <c r="I5056" s="8"/>
      <c r="J5056" s="8"/>
      <c r="K5056" s="8"/>
      <c r="L5056" s="8"/>
      <c r="M5056" s="32"/>
      <c r="N5056" s="57" t="str">
        <f t="shared" si="17"/>
        <v/>
      </c>
      <c r="O5056" s="54">
        <f t="shared" ca="1" si="3"/>
        <v>31</v>
      </c>
      <c r="P5056" s="55">
        <f t="shared" ca="1" si="13"/>
        <v>1.1109474497142257E+37</v>
      </c>
      <c r="Q5056" s="56">
        <f t="shared" ca="1" si="14"/>
        <v>2.8884633692569865E+38</v>
      </c>
      <c r="R5056" s="57">
        <f t="shared" ca="1" si="15"/>
        <v>0</v>
      </c>
      <c r="S5056" s="8"/>
      <c r="T5056" s="8"/>
      <c r="U5056" s="8"/>
      <c r="V5056" s="8"/>
      <c r="W5056" s="8"/>
      <c r="X5056" s="8"/>
      <c r="Y5056" s="8"/>
      <c r="Z5056" s="8"/>
    </row>
    <row r="5057" spans="1:26" ht="15.75" customHeight="1">
      <c r="A5057" s="8"/>
      <c r="B5057" s="8"/>
      <c r="C5057" s="8"/>
      <c r="D5057" s="8"/>
      <c r="E5057" s="8"/>
      <c r="F5057" s="8"/>
      <c r="G5057" s="8"/>
      <c r="H5057" s="8"/>
      <c r="I5057" s="8"/>
      <c r="J5057" s="8"/>
      <c r="K5057" s="8"/>
      <c r="L5057" s="8"/>
      <c r="M5057" s="32"/>
      <c r="N5057" s="57" t="str">
        <f t="shared" si="17"/>
        <v/>
      </c>
      <c r="O5057" s="54">
        <f t="shared" ca="1" si="3"/>
        <v>38</v>
      </c>
      <c r="P5057" s="55">
        <f t="shared" ca="1" si="13"/>
        <v>1.1553853477027945E+37</v>
      </c>
      <c r="Q5057" s="56">
        <f t="shared" ca="1" si="14"/>
        <v>3.004001904027266E+38</v>
      </c>
      <c r="R5057" s="57">
        <f t="shared" ca="1" si="15"/>
        <v>0</v>
      </c>
      <c r="S5057" s="8"/>
      <c r="T5057" s="8"/>
      <c r="U5057" s="8"/>
      <c r="V5057" s="8"/>
      <c r="W5057" s="8"/>
      <c r="X5057" s="8"/>
      <c r="Y5057" s="8"/>
      <c r="Z5057" s="8"/>
    </row>
    <row r="5058" spans="1:26" ht="15.75" customHeight="1">
      <c r="A5058" s="8"/>
      <c r="B5058" s="8"/>
      <c r="C5058" s="8"/>
      <c r="D5058" s="8"/>
      <c r="E5058" s="8"/>
      <c r="F5058" s="8"/>
      <c r="G5058" s="8"/>
      <c r="H5058" s="8"/>
      <c r="I5058" s="8"/>
      <c r="J5058" s="8"/>
      <c r="K5058" s="8"/>
      <c r="L5058" s="8"/>
      <c r="M5058" s="32"/>
      <c r="N5058" s="57" t="str">
        <f t="shared" si="17"/>
        <v/>
      </c>
      <c r="O5058" s="54">
        <f t="shared" ca="1" si="3"/>
        <v>81</v>
      </c>
      <c r="P5058" s="55">
        <f t="shared" ca="1" si="13"/>
        <v>-6.008003808054532E+36</v>
      </c>
      <c r="Q5058" s="56">
        <f t="shared" ca="1" si="14"/>
        <v>2.9439218659467207E+38</v>
      </c>
      <c r="R5058" s="57">
        <f t="shared" ca="1" si="15"/>
        <v>1</v>
      </c>
      <c r="S5058" s="8"/>
      <c r="T5058" s="8"/>
      <c r="U5058" s="8"/>
      <c r="V5058" s="8"/>
      <c r="W5058" s="8"/>
      <c r="X5058" s="8"/>
      <c r="Y5058" s="8"/>
      <c r="Z5058" s="8"/>
    </row>
    <row r="5059" spans="1:26" ht="15.75" customHeight="1">
      <c r="A5059" s="8"/>
      <c r="B5059" s="8"/>
      <c r="C5059" s="8"/>
      <c r="D5059" s="8"/>
      <c r="E5059" s="8"/>
      <c r="F5059" s="8"/>
      <c r="G5059" s="8"/>
      <c r="H5059" s="8"/>
      <c r="I5059" s="8"/>
      <c r="J5059" s="8"/>
      <c r="K5059" s="8"/>
      <c r="L5059" s="8"/>
      <c r="M5059" s="32"/>
      <c r="N5059" s="57" t="str">
        <f t="shared" si="17"/>
        <v/>
      </c>
      <c r="O5059" s="54">
        <f t="shared" ca="1" si="3"/>
        <v>51</v>
      </c>
      <c r="P5059" s="55">
        <f t="shared" ca="1" si="13"/>
        <v>1.1775687463786882E+37</v>
      </c>
      <c r="Q5059" s="56">
        <f t="shared" ca="1" si="14"/>
        <v>3.0616787405845896E+38</v>
      </c>
      <c r="R5059" s="57">
        <f t="shared" ca="1" si="15"/>
        <v>0</v>
      </c>
      <c r="S5059" s="8"/>
      <c r="T5059" s="8"/>
      <c r="U5059" s="8"/>
      <c r="V5059" s="8"/>
      <c r="W5059" s="8"/>
      <c r="X5059" s="8"/>
      <c r="Y5059" s="8"/>
      <c r="Z5059" s="8"/>
    </row>
    <row r="5060" spans="1:26" ht="15.75" customHeight="1">
      <c r="A5060" s="8"/>
      <c r="B5060" s="8"/>
      <c r="C5060" s="8"/>
      <c r="D5060" s="8"/>
      <c r="E5060" s="8"/>
      <c r="F5060" s="8"/>
      <c r="G5060" s="8"/>
      <c r="H5060" s="8"/>
      <c r="I5060" s="8"/>
      <c r="J5060" s="8"/>
      <c r="K5060" s="8"/>
      <c r="L5060" s="8"/>
      <c r="M5060" s="32"/>
      <c r="N5060" s="57" t="str">
        <f t="shared" si="17"/>
        <v/>
      </c>
      <c r="O5060" s="54">
        <f t="shared" ca="1" si="3"/>
        <v>89</v>
      </c>
      <c r="P5060" s="55">
        <f t="shared" ca="1" si="13"/>
        <v>-6.1233574811691795E+36</v>
      </c>
      <c r="Q5060" s="56">
        <f t="shared" ca="1" si="14"/>
        <v>3.0004451657728978E+38</v>
      </c>
      <c r="R5060" s="57">
        <f t="shared" ca="1" si="15"/>
        <v>1</v>
      </c>
      <c r="S5060" s="8"/>
      <c r="T5060" s="8"/>
      <c r="U5060" s="8"/>
      <c r="V5060" s="8"/>
      <c r="W5060" s="8"/>
      <c r="X5060" s="8"/>
      <c r="Y5060" s="8"/>
      <c r="Z5060" s="8"/>
    </row>
    <row r="5061" spans="1:26" ht="15.75" customHeight="1">
      <c r="A5061" s="8"/>
      <c r="B5061" s="8"/>
      <c r="C5061" s="8"/>
      <c r="D5061" s="8"/>
      <c r="E5061" s="8"/>
      <c r="F5061" s="8"/>
      <c r="G5061" s="8"/>
      <c r="H5061" s="8"/>
      <c r="I5061" s="8"/>
      <c r="J5061" s="8"/>
      <c r="K5061" s="8"/>
      <c r="L5061" s="8"/>
      <c r="M5061" s="32"/>
      <c r="N5061" s="57" t="str">
        <f t="shared" si="17"/>
        <v/>
      </c>
      <c r="O5061" s="54">
        <f t="shared" ca="1" si="3"/>
        <v>61</v>
      </c>
      <c r="P5061" s="55">
        <f t="shared" ca="1" si="13"/>
        <v>-6.0008903315457959E+36</v>
      </c>
      <c r="Q5061" s="56">
        <f t="shared" ca="1" si="14"/>
        <v>2.9404362624574398E+38</v>
      </c>
      <c r="R5061" s="57">
        <f t="shared" ca="1" si="15"/>
        <v>2</v>
      </c>
      <c r="S5061" s="8"/>
      <c r="T5061" s="8"/>
      <c r="U5061" s="8"/>
      <c r="V5061" s="8"/>
      <c r="W5061" s="8"/>
      <c r="X5061" s="8"/>
      <c r="Y5061" s="8"/>
      <c r="Z5061" s="8"/>
    </row>
    <row r="5062" spans="1:26" ht="15.75" customHeight="1">
      <c r="A5062" s="8"/>
      <c r="B5062" s="8"/>
      <c r="C5062" s="8"/>
      <c r="D5062" s="8"/>
      <c r="E5062" s="8"/>
      <c r="F5062" s="8"/>
      <c r="G5062" s="8"/>
      <c r="H5062" s="8"/>
      <c r="I5062" s="8"/>
      <c r="J5062" s="8"/>
      <c r="K5062" s="8"/>
      <c r="L5062" s="8"/>
      <c r="M5062" s="32"/>
      <c r="N5062" s="57" t="str">
        <f t="shared" si="17"/>
        <v/>
      </c>
      <c r="O5062" s="54">
        <f t="shared" ca="1" si="3"/>
        <v>31</v>
      </c>
      <c r="P5062" s="55">
        <f t="shared" ca="1" si="13"/>
        <v>1.1761745049829759E+37</v>
      </c>
      <c r="Q5062" s="56">
        <f t="shared" ca="1" si="14"/>
        <v>3.0580537129557374E+38</v>
      </c>
      <c r="R5062" s="57">
        <f t="shared" ca="1" si="15"/>
        <v>0</v>
      </c>
      <c r="S5062" s="8"/>
      <c r="T5062" s="8"/>
      <c r="U5062" s="8"/>
      <c r="V5062" s="8"/>
      <c r="W5062" s="8"/>
      <c r="X5062" s="8"/>
      <c r="Y5062" s="8"/>
      <c r="Z5062" s="8"/>
    </row>
    <row r="5063" spans="1:26" ht="15.75" customHeight="1">
      <c r="A5063" s="8"/>
      <c r="B5063" s="8"/>
      <c r="C5063" s="8"/>
      <c r="D5063" s="8"/>
      <c r="E5063" s="8"/>
      <c r="F5063" s="8"/>
      <c r="G5063" s="8"/>
      <c r="H5063" s="8"/>
      <c r="I5063" s="8"/>
      <c r="J5063" s="8"/>
      <c r="K5063" s="8"/>
      <c r="L5063" s="8"/>
      <c r="M5063" s="32"/>
      <c r="N5063" s="57" t="str">
        <f t="shared" si="17"/>
        <v/>
      </c>
      <c r="O5063" s="54">
        <f t="shared" ca="1" si="3"/>
        <v>23</v>
      </c>
      <c r="P5063" s="55">
        <f t="shared" ca="1" si="13"/>
        <v>1.223221485182295E+37</v>
      </c>
      <c r="Q5063" s="56">
        <f t="shared" ca="1" si="14"/>
        <v>3.1803758614739669E+38</v>
      </c>
      <c r="R5063" s="57">
        <f t="shared" ca="1" si="15"/>
        <v>0</v>
      </c>
      <c r="S5063" s="8"/>
      <c r="T5063" s="8"/>
      <c r="U5063" s="8"/>
      <c r="V5063" s="8"/>
      <c r="W5063" s="8"/>
      <c r="X5063" s="8"/>
      <c r="Y5063" s="8"/>
      <c r="Z5063" s="8"/>
    </row>
    <row r="5064" spans="1:26" ht="15.75" customHeight="1">
      <c r="A5064" s="8"/>
      <c r="B5064" s="8"/>
      <c r="C5064" s="8"/>
      <c r="D5064" s="8"/>
      <c r="E5064" s="8"/>
      <c r="F5064" s="8"/>
      <c r="G5064" s="8"/>
      <c r="H5064" s="8"/>
      <c r="I5064" s="8"/>
      <c r="J5064" s="8"/>
      <c r="K5064" s="8"/>
      <c r="L5064" s="8"/>
      <c r="M5064" s="59"/>
      <c r="N5064" s="57" t="str">
        <f t="shared" si="17"/>
        <v/>
      </c>
      <c r="O5064" s="8"/>
      <c r="P5064" s="55"/>
      <c r="Q5064" s="58"/>
      <c r="R5064" s="8"/>
      <c r="S5064" s="8"/>
      <c r="T5064" s="8"/>
      <c r="U5064" s="8"/>
      <c r="V5064" s="8"/>
      <c r="W5064" s="8"/>
      <c r="X5064" s="8"/>
      <c r="Y5064" s="8"/>
      <c r="Z5064" s="8"/>
    </row>
    <row r="5065" spans="1:26" ht="15.75" customHeight="1">
      <c r="A5065" s="8"/>
      <c r="B5065" s="8"/>
      <c r="C5065" s="8"/>
      <c r="D5065" s="8"/>
      <c r="E5065" s="8"/>
      <c r="F5065" s="8"/>
      <c r="G5065" s="8"/>
      <c r="H5065" s="8"/>
      <c r="I5065" s="8"/>
      <c r="J5065" s="8"/>
      <c r="K5065" s="8"/>
      <c r="L5065" s="8"/>
      <c r="M5065" s="59"/>
      <c r="N5065" s="57" t="str">
        <f t="shared" si="17"/>
        <v/>
      </c>
      <c r="O5065" s="8"/>
      <c r="P5065" s="55"/>
      <c r="Q5065" s="58"/>
      <c r="R5065" s="8"/>
      <c r="S5065" s="8"/>
      <c r="T5065" s="8"/>
      <c r="U5065" s="8"/>
      <c r="V5065" s="8"/>
      <c r="W5065" s="8"/>
      <c r="X5065" s="8"/>
      <c r="Y5065" s="8"/>
      <c r="Z5065" s="8"/>
    </row>
    <row r="5066" spans="1:26" ht="15.75" customHeight="1">
      <c r="A5066" s="8"/>
      <c r="B5066" s="8"/>
      <c r="C5066" s="8"/>
      <c r="D5066" s="8"/>
      <c r="E5066" s="8"/>
      <c r="F5066" s="8"/>
      <c r="G5066" s="8"/>
      <c r="H5066" s="8"/>
      <c r="I5066" s="8"/>
      <c r="J5066" s="8"/>
      <c r="K5066" s="8"/>
      <c r="L5066" s="8"/>
      <c r="M5066" s="8"/>
      <c r="N5066" s="8"/>
      <c r="O5066" s="8"/>
      <c r="P5066" s="55"/>
      <c r="Q5066" s="8"/>
      <c r="R5066" s="8"/>
      <c r="S5066" s="8"/>
      <c r="T5066" s="8"/>
      <c r="U5066" s="8"/>
      <c r="V5066" s="8"/>
      <c r="W5066" s="8"/>
      <c r="X5066" s="8"/>
      <c r="Y5066" s="8"/>
      <c r="Z5066" s="8"/>
    </row>
    <row r="5067" spans="1:26" ht="15.75" customHeight="1">
      <c r="A5067" s="8"/>
      <c r="B5067" s="8"/>
      <c r="C5067" s="8"/>
      <c r="D5067" s="8"/>
      <c r="E5067" s="8"/>
      <c r="F5067" s="8"/>
      <c r="G5067" s="8"/>
      <c r="H5067" s="8"/>
      <c r="I5067" s="8"/>
      <c r="J5067" s="8"/>
      <c r="K5067" s="8"/>
      <c r="L5067" s="8"/>
      <c r="M5067" s="8"/>
      <c r="N5067" s="8"/>
      <c r="O5067" s="8"/>
      <c r="P5067" s="55"/>
      <c r="Q5067" s="8"/>
      <c r="R5067" s="8"/>
      <c r="S5067" s="8"/>
      <c r="T5067" s="8"/>
      <c r="U5067" s="8"/>
      <c r="V5067" s="8"/>
      <c r="W5067" s="8"/>
      <c r="X5067" s="8"/>
      <c r="Y5067" s="8"/>
      <c r="Z5067" s="8"/>
    </row>
    <row r="5068" spans="1:26" ht="15.75" customHeight="1">
      <c r="A5068" s="8"/>
      <c r="B5068" s="8"/>
      <c r="C5068" s="8"/>
      <c r="D5068" s="8"/>
      <c r="E5068" s="8"/>
      <c r="F5068" s="8"/>
      <c r="G5068" s="8"/>
      <c r="H5068" s="8"/>
      <c r="I5068" s="8"/>
      <c r="J5068" s="8"/>
      <c r="K5068" s="8"/>
      <c r="L5068" s="8"/>
      <c r="M5068" s="8"/>
      <c r="N5068" s="8"/>
      <c r="O5068" s="8"/>
      <c r="P5068" s="55"/>
      <c r="Q5068" s="8"/>
      <c r="R5068" s="8"/>
      <c r="S5068" s="8"/>
      <c r="T5068" s="8"/>
      <c r="U5068" s="8"/>
      <c r="V5068" s="8"/>
      <c r="W5068" s="8"/>
      <c r="X5068" s="8"/>
      <c r="Y5068" s="8"/>
      <c r="Z5068" s="8"/>
    </row>
    <row r="5069" spans="1:26" ht="15.75" customHeight="1">
      <c r="A5069" s="8"/>
      <c r="B5069" s="8"/>
      <c r="C5069" s="8"/>
      <c r="D5069" s="8"/>
      <c r="E5069" s="8"/>
      <c r="F5069" s="8"/>
      <c r="G5069" s="8"/>
      <c r="H5069" s="8"/>
      <c r="I5069" s="8"/>
      <c r="J5069" s="8"/>
      <c r="K5069" s="8"/>
      <c r="L5069" s="8"/>
      <c r="M5069" s="8"/>
      <c r="N5069" s="8"/>
      <c r="O5069" s="8"/>
      <c r="P5069" s="55"/>
      <c r="Q5069" s="8"/>
      <c r="R5069" s="8"/>
      <c r="S5069" s="8"/>
      <c r="T5069" s="8"/>
      <c r="U5069" s="8"/>
      <c r="V5069" s="8"/>
      <c r="W5069" s="8"/>
      <c r="X5069" s="8"/>
      <c r="Y5069" s="8"/>
      <c r="Z5069" s="8"/>
    </row>
    <row r="5070" spans="1:26" ht="15.75" customHeight="1">
      <c r="A5070" s="8"/>
      <c r="B5070" s="8"/>
      <c r="C5070" s="8"/>
      <c r="D5070" s="8"/>
      <c r="E5070" s="8"/>
      <c r="F5070" s="8"/>
      <c r="G5070" s="8"/>
      <c r="H5070" s="8"/>
      <c r="I5070" s="8"/>
      <c r="J5070" s="8"/>
      <c r="K5070" s="8"/>
      <c r="L5070" s="8"/>
      <c r="M5070" s="8"/>
      <c r="N5070" s="8"/>
      <c r="O5070" s="8"/>
      <c r="P5070" s="55"/>
      <c r="Q5070" s="8"/>
      <c r="R5070" s="8"/>
      <c r="S5070" s="8"/>
      <c r="T5070" s="8"/>
      <c r="U5070" s="8"/>
      <c r="V5070" s="8"/>
      <c r="W5070" s="8"/>
      <c r="X5070" s="8"/>
      <c r="Y5070" s="8"/>
      <c r="Z5070" s="8"/>
    </row>
    <row r="5071" spans="1:26" ht="15.75" customHeight="1">
      <c r="A5071" s="8"/>
      <c r="B5071" s="8"/>
      <c r="C5071" s="8"/>
      <c r="D5071" s="8"/>
      <c r="E5071" s="8"/>
      <c r="F5071" s="8"/>
      <c r="G5071" s="8"/>
      <c r="H5071" s="8"/>
      <c r="I5071" s="8"/>
      <c r="J5071" s="8"/>
      <c r="K5071" s="8"/>
      <c r="L5071" s="8"/>
      <c r="M5071" s="8"/>
      <c r="N5071" s="8"/>
      <c r="O5071" s="8"/>
      <c r="P5071" s="55"/>
      <c r="Q5071" s="8"/>
      <c r="R5071" s="8"/>
      <c r="S5071" s="8"/>
      <c r="T5071" s="8"/>
      <c r="U5071" s="8"/>
      <c r="V5071" s="8"/>
      <c r="W5071" s="8"/>
      <c r="X5071" s="8"/>
      <c r="Y5071" s="8"/>
      <c r="Z5071" s="8"/>
    </row>
    <row r="5072" spans="1:26" ht="15.75" customHeight="1">
      <c r="A5072" s="8"/>
      <c r="B5072" s="8"/>
      <c r="C5072" s="8"/>
      <c r="D5072" s="8"/>
      <c r="E5072" s="8"/>
      <c r="F5072" s="8"/>
      <c r="G5072" s="8"/>
      <c r="H5072" s="8"/>
      <c r="I5072" s="8"/>
      <c r="J5072" s="8"/>
      <c r="K5072" s="8"/>
      <c r="L5072" s="8"/>
      <c r="M5072" s="8"/>
      <c r="N5072" s="8"/>
      <c r="O5072" s="8"/>
      <c r="P5072" s="55"/>
      <c r="Q5072" s="8"/>
      <c r="R5072" s="8"/>
      <c r="S5072" s="8"/>
      <c r="T5072" s="8"/>
      <c r="U5072" s="8"/>
      <c r="V5072" s="8"/>
      <c r="W5072" s="8"/>
      <c r="X5072" s="8"/>
      <c r="Y5072" s="8"/>
      <c r="Z5072" s="8"/>
    </row>
    <row r="5073" spans="1:26" ht="15.75" customHeight="1">
      <c r="A5073" s="8"/>
      <c r="B5073" s="8"/>
      <c r="C5073" s="8"/>
      <c r="D5073" s="8"/>
      <c r="E5073" s="8"/>
      <c r="F5073" s="8"/>
      <c r="G5073" s="8"/>
      <c r="H5073" s="8"/>
      <c r="I5073" s="8"/>
      <c r="J5073" s="8"/>
      <c r="K5073" s="8"/>
      <c r="L5073" s="8"/>
      <c r="M5073" s="8"/>
      <c r="N5073" s="8"/>
      <c r="O5073" s="8"/>
      <c r="P5073" s="55"/>
      <c r="Q5073" s="8"/>
      <c r="R5073" s="8"/>
      <c r="S5073" s="8"/>
      <c r="T5073" s="8"/>
      <c r="U5073" s="8"/>
      <c r="V5073" s="8"/>
      <c r="W5073" s="8"/>
      <c r="X5073" s="8"/>
      <c r="Y5073" s="8"/>
      <c r="Z5073" s="8"/>
    </row>
    <row r="5074" spans="1:26" ht="15.75" customHeight="1">
      <c r="A5074" s="8"/>
      <c r="B5074" s="8"/>
      <c r="C5074" s="8"/>
      <c r="D5074" s="8"/>
      <c r="E5074" s="8"/>
      <c r="F5074" s="8"/>
      <c r="G5074" s="8"/>
      <c r="H5074" s="8"/>
      <c r="I5074" s="8"/>
      <c r="J5074" s="8"/>
      <c r="K5074" s="8"/>
      <c r="L5074" s="8"/>
      <c r="M5074" s="8"/>
      <c r="N5074" s="8"/>
      <c r="O5074" s="8"/>
      <c r="P5074" s="55"/>
      <c r="Q5074" s="8"/>
      <c r="R5074" s="8"/>
      <c r="S5074" s="8"/>
      <c r="T5074" s="8"/>
      <c r="U5074" s="8"/>
      <c r="V5074" s="8"/>
      <c r="W5074" s="8"/>
      <c r="X5074" s="8"/>
      <c r="Y5074" s="8"/>
      <c r="Z5074" s="8"/>
    </row>
    <row r="5075" spans="1:26" ht="15.75" customHeight="1">
      <c r="A5075" s="8"/>
      <c r="B5075" s="8"/>
      <c r="C5075" s="8"/>
      <c r="D5075" s="8"/>
      <c r="E5075" s="8"/>
      <c r="F5075" s="8"/>
      <c r="G5075" s="8"/>
      <c r="H5075" s="8"/>
      <c r="I5075" s="8"/>
      <c r="J5075" s="8"/>
      <c r="K5075" s="8"/>
      <c r="L5075" s="8"/>
      <c r="M5075" s="8"/>
      <c r="N5075" s="8"/>
      <c r="O5075" s="8"/>
      <c r="P5075" s="55"/>
      <c r="Q5075" s="8"/>
      <c r="R5075" s="8"/>
      <c r="S5075" s="8"/>
      <c r="T5075" s="8"/>
      <c r="U5075" s="8"/>
      <c r="V5075" s="8"/>
      <c r="W5075" s="8"/>
      <c r="X5075" s="8"/>
      <c r="Y5075" s="8"/>
      <c r="Z5075" s="8"/>
    </row>
    <row r="5076" spans="1:26" ht="15.75" customHeight="1">
      <c r="A5076" s="8"/>
      <c r="B5076" s="8"/>
      <c r="C5076" s="8"/>
      <c r="D5076" s="8"/>
      <c r="E5076" s="8"/>
      <c r="F5076" s="8"/>
      <c r="G5076" s="8"/>
      <c r="H5076" s="8"/>
      <c r="I5076" s="8"/>
      <c r="J5076" s="8"/>
      <c r="K5076" s="8"/>
      <c r="L5076" s="8"/>
      <c r="M5076" s="8"/>
      <c r="N5076" s="8"/>
      <c r="O5076" s="8"/>
      <c r="P5076" s="55"/>
      <c r="Q5076" s="8"/>
      <c r="R5076" s="8"/>
      <c r="S5076" s="8"/>
      <c r="T5076" s="8"/>
      <c r="U5076" s="8"/>
      <c r="V5076" s="8"/>
      <c r="W5076" s="8"/>
      <c r="X5076" s="8"/>
      <c r="Y5076" s="8"/>
      <c r="Z5076" s="8"/>
    </row>
    <row r="5077" spans="1:26" ht="15.75" customHeight="1">
      <c r="A5077" s="8"/>
      <c r="B5077" s="8"/>
      <c r="C5077" s="8"/>
      <c r="D5077" s="8"/>
      <c r="E5077" s="8"/>
      <c r="F5077" s="8"/>
      <c r="G5077" s="8"/>
      <c r="H5077" s="8"/>
      <c r="I5077" s="8"/>
      <c r="J5077" s="8"/>
      <c r="K5077" s="8"/>
      <c r="L5077" s="8"/>
      <c r="M5077" s="8"/>
      <c r="N5077" s="8"/>
      <c r="O5077" s="8"/>
      <c r="P5077" s="55"/>
      <c r="Q5077" s="8"/>
      <c r="R5077" s="8"/>
      <c r="S5077" s="8"/>
      <c r="T5077" s="8"/>
      <c r="U5077" s="8"/>
      <c r="V5077" s="8"/>
      <c r="W5077" s="8"/>
      <c r="X5077" s="8"/>
      <c r="Y5077" s="8"/>
      <c r="Z5077" s="8"/>
    </row>
    <row r="5078" spans="1:26" ht="15.75" customHeight="1">
      <c r="A5078" s="8"/>
      <c r="B5078" s="8"/>
      <c r="C5078" s="8"/>
      <c r="D5078" s="8"/>
      <c r="E5078" s="8"/>
      <c r="F5078" s="8"/>
      <c r="G5078" s="8"/>
      <c r="H5078" s="8"/>
      <c r="I5078" s="8"/>
      <c r="J5078" s="8"/>
      <c r="K5078" s="8"/>
      <c r="L5078" s="8"/>
      <c r="M5078" s="8"/>
      <c r="N5078" s="8"/>
      <c r="O5078" s="8"/>
      <c r="P5078" s="55"/>
      <c r="Q5078" s="8"/>
      <c r="R5078" s="8"/>
      <c r="S5078" s="8"/>
      <c r="T5078" s="8"/>
      <c r="U5078" s="8"/>
      <c r="V5078" s="8"/>
      <c r="W5078" s="8"/>
      <c r="X5078" s="8"/>
      <c r="Y5078" s="8"/>
      <c r="Z5078" s="8"/>
    </row>
    <row r="5079" spans="1:26" ht="15.75" customHeight="1">
      <c r="A5079" s="8"/>
      <c r="B5079" s="8"/>
      <c r="C5079" s="8"/>
      <c r="D5079" s="8"/>
      <c r="E5079" s="8"/>
      <c r="F5079" s="8"/>
      <c r="G5079" s="8"/>
      <c r="H5079" s="8"/>
      <c r="I5079" s="8"/>
      <c r="J5079" s="8"/>
      <c r="K5079" s="8"/>
      <c r="L5079" s="8"/>
      <c r="M5079" s="8"/>
      <c r="N5079" s="8"/>
      <c r="O5079" s="8"/>
      <c r="P5079" s="55"/>
      <c r="Q5079" s="8"/>
      <c r="R5079" s="8"/>
      <c r="S5079" s="8"/>
      <c r="T5079" s="8"/>
      <c r="U5079" s="8"/>
      <c r="V5079" s="8"/>
      <c r="W5079" s="8"/>
      <c r="X5079" s="8"/>
      <c r="Y5079" s="8"/>
      <c r="Z5079" s="8"/>
    </row>
    <row r="5080" spans="1:26" ht="15.75" customHeight="1">
      <c r="A5080" s="8"/>
      <c r="B5080" s="8"/>
      <c r="C5080" s="8"/>
      <c r="D5080" s="8"/>
      <c r="E5080" s="8"/>
      <c r="F5080" s="8"/>
      <c r="G5080" s="8"/>
      <c r="H5080" s="8"/>
      <c r="I5080" s="8"/>
      <c r="J5080" s="8"/>
      <c r="K5080" s="8"/>
      <c r="L5080" s="8"/>
      <c r="M5080" s="8"/>
      <c r="N5080" s="8"/>
      <c r="O5080" s="8"/>
      <c r="P5080" s="55"/>
      <c r="Q5080" s="8"/>
      <c r="R5080" s="8"/>
      <c r="S5080" s="8"/>
      <c r="T5080" s="8"/>
      <c r="U5080" s="8"/>
      <c r="V5080" s="8"/>
      <c r="W5080" s="8"/>
      <c r="X5080" s="8"/>
      <c r="Y5080" s="8"/>
      <c r="Z5080" s="8"/>
    </row>
    <row r="5081" spans="1:26" ht="15.75" customHeight="1">
      <c r="A5081" s="8"/>
      <c r="B5081" s="8"/>
      <c r="C5081" s="8"/>
      <c r="D5081" s="8"/>
      <c r="E5081" s="8"/>
      <c r="F5081" s="8"/>
      <c r="G5081" s="8"/>
      <c r="H5081" s="8"/>
      <c r="I5081" s="8"/>
      <c r="J5081" s="8"/>
      <c r="K5081" s="8"/>
      <c r="L5081" s="8"/>
      <c r="M5081" s="8"/>
      <c r="N5081" s="8"/>
      <c r="O5081" s="8"/>
      <c r="P5081" s="55"/>
      <c r="Q5081" s="8"/>
      <c r="R5081" s="8"/>
      <c r="S5081" s="8"/>
      <c r="T5081" s="8"/>
      <c r="U5081" s="8"/>
      <c r="V5081" s="8"/>
      <c r="W5081" s="8"/>
      <c r="X5081" s="8"/>
      <c r="Y5081" s="8"/>
      <c r="Z5081" s="8"/>
    </row>
    <row r="5082" spans="1:26" ht="15.75" customHeight="1">
      <c r="A5082" s="8"/>
      <c r="B5082" s="8"/>
      <c r="C5082" s="8"/>
      <c r="D5082" s="8"/>
      <c r="E5082" s="8"/>
      <c r="F5082" s="8"/>
      <c r="G5082" s="8"/>
      <c r="H5082" s="8"/>
      <c r="I5082" s="8"/>
      <c r="J5082" s="8"/>
      <c r="K5082" s="8"/>
      <c r="L5082" s="8"/>
      <c r="M5082" s="8"/>
      <c r="N5082" s="8"/>
      <c r="O5082" s="8"/>
      <c r="P5082" s="55"/>
      <c r="Q5082" s="8"/>
      <c r="R5082" s="8"/>
      <c r="S5082" s="8"/>
      <c r="T5082" s="8"/>
      <c r="U5082" s="8"/>
      <c r="V5082" s="8"/>
      <c r="W5082" s="8"/>
      <c r="X5082" s="8"/>
      <c r="Y5082" s="8"/>
      <c r="Z5082" s="8"/>
    </row>
    <row r="5083" spans="1:26" ht="15.75" customHeight="1">
      <c r="A5083" s="8"/>
      <c r="B5083" s="8"/>
      <c r="C5083" s="8"/>
      <c r="D5083" s="8"/>
      <c r="E5083" s="8"/>
      <c r="F5083" s="8"/>
      <c r="G5083" s="8"/>
      <c r="H5083" s="8"/>
      <c r="I5083" s="8"/>
      <c r="J5083" s="8"/>
      <c r="K5083" s="8"/>
      <c r="L5083" s="8"/>
      <c r="M5083" s="8"/>
      <c r="N5083" s="8"/>
      <c r="O5083" s="8"/>
      <c r="P5083" s="55"/>
      <c r="Q5083" s="8"/>
      <c r="R5083" s="8"/>
      <c r="S5083" s="8"/>
      <c r="T5083" s="8"/>
      <c r="U5083" s="8"/>
      <c r="V5083" s="8"/>
      <c r="W5083" s="8"/>
      <c r="X5083" s="8"/>
      <c r="Y5083" s="8"/>
      <c r="Z5083" s="8"/>
    </row>
    <row r="5084" spans="1:26" ht="15.75" customHeight="1">
      <c r="A5084" s="8"/>
      <c r="B5084" s="8"/>
      <c r="C5084" s="8"/>
      <c r="D5084" s="8"/>
      <c r="E5084" s="8"/>
      <c r="F5084" s="8"/>
      <c r="G5084" s="8"/>
      <c r="H5084" s="8"/>
      <c r="I5084" s="8"/>
      <c r="J5084" s="8"/>
      <c r="K5084" s="8"/>
      <c r="L5084" s="8"/>
      <c r="M5084" s="8"/>
      <c r="N5084" s="8"/>
      <c r="O5084" s="8"/>
      <c r="P5084" s="55"/>
      <c r="Q5084" s="8"/>
      <c r="R5084" s="8"/>
      <c r="S5084" s="8"/>
      <c r="T5084" s="8"/>
      <c r="U5084" s="8"/>
      <c r="V5084" s="8"/>
      <c r="W5084" s="8"/>
      <c r="X5084" s="8"/>
      <c r="Y5084" s="8"/>
      <c r="Z5084" s="8"/>
    </row>
    <row r="5085" spans="1:26" ht="15.75" customHeight="1">
      <c r="A5085" s="8"/>
      <c r="B5085" s="8"/>
      <c r="C5085" s="8"/>
      <c r="D5085" s="8"/>
      <c r="E5085" s="8"/>
      <c r="F5085" s="8"/>
      <c r="G5085" s="8"/>
      <c r="H5085" s="8"/>
      <c r="I5085" s="8"/>
      <c r="J5085" s="8"/>
      <c r="K5085" s="8"/>
      <c r="L5085" s="8"/>
      <c r="M5085" s="8"/>
      <c r="N5085" s="8"/>
      <c r="O5085" s="8"/>
      <c r="P5085" s="55"/>
      <c r="Q5085" s="8"/>
      <c r="R5085" s="8"/>
      <c r="S5085" s="8"/>
      <c r="T5085" s="8"/>
      <c r="U5085" s="8"/>
      <c r="V5085" s="8"/>
      <c r="W5085" s="8"/>
      <c r="X5085" s="8"/>
      <c r="Y5085" s="8"/>
      <c r="Z5085" s="8"/>
    </row>
    <row r="5086" spans="1:26" ht="15.75" customHeight="1">
      <c r="A5086" s="8"/>
      <c r="B5086" s="8"/>
      <c r="C5086" s="8"/>
      <c r="D5086" s="8"/>
      <c r="E5086" s="8"/>
      <c r="F5086" s="8"/>
      <c r="G5086" s="8"/>
      <c r="H5086" s="8"/>
      <c r="I5086" s="8"/>
      <c r="J5086" s="8"/>
      <c r="K5086" s="8"/>
      <c r="L5086" s="8"/>
      <c r="M5086" s="8"/>
      <c r="N5086" s="8"/>
      <c r="O5086" s="8"/>
      <c r="P5086" s="55"/>
      <c r="Q5086" s="8"/>
      <c r="R5086" s="8"/>
      <c r="S5086" s="8"/>
      <c r="T5086" s="8"/>
      <c r="U5086" s="8"/>
      <c r="V5086" s="8"/>
      <c r="W5086" s="8"/>
      <c r="X5086" s="8"/>
      <c r="Y5086" s="8"/>
      <c r="Z5086" s="8"/>
    </row>
    <row r="5087" spans="1:26" ht="15.75" customHeight="1">
      <c r="A5087" s="8"/>
      <c r="B5087" s="8"/>
      <c r="C5087" s="8"/>
      <c r="D5087" s="8"/>
      <c r="E5087" s="8"/>
      <c r="F5087" s="8"/>
      <c r="G5087" s="8"/>
      <c r="H5087" s="8"/>
      <c r="I5087" s="8"/>
      <c r="J5087" s="8"/>
      <c r="K5087" s="8"/>
      <c r="L5087" s="8"/>
      <c r="M5087" s="8"/>
      <c r="N5087" s="8"/>
      <c r="O5087" s="8"/>
      <c r="P5087" s="55"/>
      <c r="Q5087" s="8"/>
      <c r="R5087" s="8"/>
      <c r="S5087" s="8"/>
      <c r="T5087" s="8"/>
      <c r="U5087" s="8"/>
      <c r="V5087" s="8"/>
      <c r="W5087" s="8"/>
      <c r="X5087" s="8"/>
      <c r="Y5087" s="8"/>
      <c r="Z5087" s="8"/>
    </row>
    <row r="5088" spans="1:26" ht="15.75" customHeight="1">
      <c r="A5088" s="8"/>
      <c r="B5088" s="8"/>
      <c r="C5088" s="8"/>
      <c r="D5088" s="8"/>
      <c r="E5088" s="8"/>
      <c r="F5088" s="8"/>
      <c r="G5088" s="8"/>
      <c r="H5088" s="8"/>
      <c r="I5088" s="8"/>
      <c r="J5088" s="8"/>
      <c r="K5088" s="8"/>
      <c r="L5088" s="8"/>
      <c r="M5088" s="8"/>
      <c r="N5088" s="8"/>
      <c r="O5088" s="8"/>
      <c r="P5088" s="55"/>
      <c r="Q5088" s="8"/>
      <c r="R5088" s="8"/>
      <c r="S5088" s="8"/>
      <c r="T5088" s="8"/>
      <c r="U5088" s="8"/>
      <c r="V5088" s="8"/>
      <c r="W5088" s="8"/>
      <c r="X5088" s="8"/>
      <c r="Y5088" s="8"/>
      <c r="Z5088" s="8"/>
    </row>
    <row r="5089" spans="1:26" ht="15.75" customHeight="1">
      <c r="A5089" s="8"/>
      <c r="B5089" s="8"/>
      <c r="C5089" s="8"/>
      <c r="D5089" s="8"/>
      <c r="E5089" s="8"/>
      <c r="F5089" s="8"/>
      <c r="G5089" s="8"/>
      <c r="H5089" s="8"/>
      <c r="I5089" s="8"/>
      <c r="J5089" s="8"/>
      <c r="K5089" s="8"/>
      <c r="L5089" s="8"/>
      <c r="M5089" s="8"/>
      <c r="N5089" s="8"/>
      <c r="O5089" s="8"/>
      <c r="P5089" s="55"/>
      <c r="Q5089" s="8"/>
      <c r="R5089" s="8"/>
      <c r="S5089" s="8"/>
      <c r="T5089" s="8"/>
      <c r="U5089" s="8"/>
      <c r="V5089" s="8"/>
      <c r="W5089" s="8"/>
      <c r="X5089" s="8"/>
      <c r="Y5089" s="8"/>
      <c r="Z5089" s="8"/>
    </row>
    <row r="5090" spans="1:26" ht="15.75" customHeight="1">
      <c r="A5090" s="8"/>
      <c r="B5090" s="8"/>
      <c r="C5090" s="8"/>
      <c r="D5090" s="8"/>
      <c r="E5090" s="8"/>
      <c r="F5090" s="8"/>
      <c r="G5090" s="8"/>
      <c r="H5090" s="8"/>
      <c r="I5090" s="8"/>
      <c r="J5090" s="8"/>
      <c r="K5090" s="8"/>
      <c r="L5090" s="8"/>
      <c r="M5090" s="8"/>
      <c r="N5090" s="8"/>
      <c r="O5090" s="8"/>
      <c r="P5090" s="55"/>
      <c r="Q5090" s="8"/>
      <c r="R5090" s="8"/>
      <c r="S5090" s="8"/>
      <c r="T5090" s="8"/>
      <c r="U5090" s="8"/>
      <c r="V5090" s="8"/>
      <c r="W5090" s="8"/>
      <c r="X5090" s="8"/>
      <c r="Y5090" s="8"/>
      <c r="Z5090" s="8"/>
    </row>
    <row r="5091" spans="1:26" ht="15.75" customHeight="1">
      <c r="A5091" s="8"/>
      <c r="B5091" s="8"/>
      <c r="C5091" s="8"/>
      <c r="D5091" s="8"/>
      <c r="E5091" s="8"/>
      <c r="F5091" s="8"/>
      <c r="G5091" s="8"/>
      <c r="H5091" s="8"/>
      <c r="I5091" s="8"/>
      <c r="J5091" s="8"/>
      <c r="K5091" s="8"/>
      <c r="L5091" s="8"/>
      <c r="M5091" s="8"/>
      <c r="N5091" s="8"/>
      <c r="O5091" s="8"/>
      <c r="P5091" s="55"/>
      <c r="Q5091" s="8"/>
      <c r="R5091" s="8"/>
      <c r="S5091" s="8"/>
      <c r="T5091" s="8"/>
      <c r="U5091" s="8"/>
      <c r="V5091" s="8"/>
      <c r="W5091" s="8"/>
      <c r="X5091" s="8"/>
      <c r="Y5091" s="8"/>
      <c r="Z5091" s="8"/>
    </row>
    <row r="5092" spans="1:26" ht="15.75" customHeight="1">
      <c r="A5092" s="8"/>
      <c r="B5092" s="8"/>
      <c r="C5092" s="8"/>
      <c r="D5092" s="8"/>
      <c r="E5092" s="8"/>
      <c r="F5092" s="8"/>
      <c r="G5092" s="8"/>
      <c r="H5092" s="8"/>
      <c r="I5092" s="8"/>
      <c r="J5092" s="8"/>
      <c r="K5092" s="8"/>
      <c r="L5092" s="8"/>
      <c r="M5092" s="8"/>
      <c r="N5092" s="8"/>
      <c r="O5092" s="8"/>
      <c r="P5092" s="55"/>
      <c r="Q5092" s="8"/>
      <c r="R5092" s="8"/>
      <c r="S5092" s="8"/>
      <c r="T5092" s="8"/>
      <c r="U5092" s="8"/>
      <c r="V5092" s="8"/>
      <c r="W5092" s="8"/>
      <c r="X5092" s="8"/>
      <c r="Y5092" s="8"/>
      <c r="Z5092" s="8"/>
    </row>
    <row r="5093" spans="1:26" ht="15.75" customHeight="1">
      <c r="A5093" s="8"/>
      <c r="B5093" s="8"/>
      <c r="C5093" s="8"/>
      <c r="D5093" s="8"/>
      <c r="E5093" s="8"/>
      <c r="F5093" s="8"/>
      <c r="G5093" s="8"/>
      <c r="H5093" s="8"/>
      <c r="I5093" s="8"/>
      <c r="J5093" s="8"/>
      <c r="K5093" s="8"/>
      <c r="L5093" s="8"/>
      <c r="M5093" s="8"/>
      <c r="N5093" s="8"/>
      <c r="O5093" s="8"/>
      <c r="P5093" s="55"/>
      <c r="Q5093" s="8"/>
      <c r="R5093" s="8"/>
      <c r="S5093" s="8"/>
      <c r="T5093" s="8"/>
      <c r="U5093" s="8"/>
      <c r="V5093" s="8"/>
      <c r="W5093" s="8"/>
      <c r="X5093" s="8"/>
      <c r="Y5093" s="8"/>
      <c r="Z5093" s="8"/>
    </row>
    <row r="5094" spans="1:26" ht="15.75" customHeight="1">
      <c r="A5094" s="8"/>
      <c r="B5094" s="8"/>
      <c r="C5094" s="8"/>
      <c r="D5094" s="8"/>
      <c r="E5094" s="8"/>
      <c r="F5094" s="8"/>
      <c r="G5094" s="8"/>
      <c r="H5094" s="8"/>
      <c r="I5094" s="8"/>
      <c r="J5094" s="8"/>
      <c r="K5094" s="8"/>
      <c r="L5094" s="8"/>
      <c r="M5094" s="8"/>
      <c r="N5094" s="8"/>
      <c r="O5094" s="8"/>
      <c r="P5094" s="55"/>
      <c r="Q5094" s="8"/>
      <c r="R5094" s="8"/>
      <c r="S5094" s="8"/>
      <c r="T5094" s="8"/>
      <c r="U5094" s="8"/>
      <c r="V5094" s="8"/>
      <c r="W5094" s="8"/>
      <c r="X5094" s="8"/>
      <c r="Y5094" s="8"/>
      <c r="Z5094" s="8"/>
    </row>
    <row r="5095" spans="1:26" ht="15.75" customHeight="1">
      <c r="A5095" s="8"/>
      <c r="B5095" s="8"/>
      <c r="C5095" s="8"/>
      <c r="D5095" s="8"/>
      <c r="E5095" s="8"/>
      <c r="F5095" s="8"/>
      <c r="G5095" s="8"/>
      <c r="H5095" s="8"/>
      <c r="I5095" s="8"/>
      <c r="J5095" s="8"/>
      <c r="K5095" s="8"/>
      <c r="L5095" s="8"/>
      <c r="M5095" s="8"/>
      <c r="N5095" s="8"/>
      <c r="O5095" s="8"/>
      <c r="P5095" s="55"/>
      <c r="Q5095" s="8"/>
      <c r="R5095" s="8"/>
      <c r="S5095" s="8"/>
      <c r="T5095" s="8"/>
      <c r="U5095" s="8"/>
      <c r="V5095" s="8"/>
      <c r="W5095" s="8"/>
      <c r="X5095" s="8"/>
      <c r="Y5095" s="8"/>
      <c r="Z5095" s="8"/>
    </row>
    <row r="5096" spans="1:26" ht="15.75" customHeight="1">
      <c r="A5096" s="8"/>
      <c r="B5096" s="8"/>
      <c r="C5096" s="8"/>
      <c r="D5096" s="8"/>
      <c r="E5096" s="8"/>
      <c r="F5096" s="8"/>
      <c r="G5096" s="8"/>
      <c r="H5096" s="8"/>
      <c r="I5096" s="8"/>
      <c r="J5096" s="8"/>
      <c r="K5096" s="8"/>
      <c r="L5096" s="8"/>
      <c r="M5096" s="8"/>
      <c r="N5096" s="8"/>
      <c r="O5096" s="8"/>
      <c r="P5096" s="55"/>
      <c r="Q5096" s="8"/>
      <c r="R5096" s="8"/>
      <c r="S5096" s="8"/>
      <c r="T5096" s="8"/>
      <c r="U5096" s="8"/>
      <c r="V5096" s="8"/>
      <c r="W5096" s="8"/>
      <c r="X5096" s="8"/>
      <c r="Y5096" s="8"/>
      <c r="Z5096" s="8"/>
    </row>
    <row r="5097" spans="1:26" ht="15.75" customHeight="1">
      <c r="A5097" s="8"/>
      <c r="B5097" s="8"/>
      <c r="C5097" s="8"/>
      <c r="D5097" s="8"/>
      <c r="E5097" s="8"/>
      <c r="F5097" s="8"/>
      <c r="G5097" s="8"/>
      <c r="H5097" s="8"/>
      <c r="I5097" s="8"/>
      <c r="J5097" s="8"/>
      <c r="K5097" s="8"/>
      <c r="L5097" s="8"/>
      <c r="M5097" s="8"/>
      <c r="N5097" s="8"/>
      <c r="O5097" s="8"/>
      <c r="P5097" s="55"/>
      <c r="Q5097" s="8"/>
      <c r="R5097" s="8"/>
      <c r="S5097" s="8"/>
      <c r="T5097" s="8"/>
      <c r="U5097" s="8"/>
      <c r="V5097" s="8"/>
      <c r="W5097" s="8"/>
      <c r="X5097" s="8"/>
      <c r="Y5097" s="8"/>
      <c r="Z5097" s="8"/>
    </row>
    <row r="5098" spans="1:26" ht="15.75" customHeight="1">
      <c r="A5098" s="8"/>
      <c r="B5098" s="8"/>
      <c r="C5098" s="8"/>
      <c r="D5098" s="8"/>
      <c r="E5098" s="8"/>
      <c r="F5098" s="8"/>
      <c r="G5098" s="8"/>
      <c r="H5098" s="8"/>
      <c r="I5098" s="8"/>
      <c r="J5098" s="8"/>
      <c r="K5098" s="8"/>
      <c r="L5098" s="8"/>
      <c r="M5098" s="8"/>
      <c r="N5098" s="8"/>
      <c r="O5098" s="8"/>
      <c r="P5098" s="55"/>
      <c r="Q5098" s="8"/>
      <c r="R5098" s="8"/>
      <c r="S5098" s="8"/>
      <c r="T5098" s="8"/>
      <c r="U5098" s="8"/>
      <c r="V5098" s="8"/>
      <c r="W5098" s="8"/>
      <c r="X5098" s="8"/>
      <c r="Y5098" s="8"/>
      <c r="Z5098" s="8"/>
    </row>
    <row r="5099" spans="1:26" ht="15.75" customHeight="1">
      <c r="A5099" s="8"/>
      <c r="B5099" s="8"/>
      <c r="C5099" s="8"/>
      <c r="D5099" s="8"/>
      <c r="E5099" s="8"/>
      <c r="F5099" s="8"/>
      <c r="G5099" s="8"/>
      <c r="H5099" s="8"/>
      <c r="I5099" s="8"/>
      <c r="J5099" s="8"/>
      <c r="K5099" s="8"/>
      <c r="L5099" s="8"/>
      <c r="M5099" s="8"/>
      <c r="N5099" s="8"/>
      <c r="O5099" s="8"/>
      <c r="P5099" s="55"/>
      <c r="Q5099" s="8"/>
      <c r="R5099" s="8"/>
      <c r="S5099" s="8"/>
      <c r="T5099" s="8"/>
      <c r="U5099" s="8"/>
      <c r="V5099" s="8"/>
      <c r="W5099" s="8"/>
      <c r="X5099" s="8"/>
      <c r="Y5099" s="8"/>
      <c r="Z5099" s="8"/>
    </row>
    <row r="5100" spans="1:26" ht="15.75" customHeight="1">
      <c r="A5100" s="8"/>
      <c r="B5100" s="8"/>
      <c r="C5100" s="8"/>
      <c r="D5100" s="8"/>
      <c r="E5100" s="8"/>
      <c r="F5100" s="8"/>
      <c r="G5100" s="8"/>
      <c r="H5100" s="8"/>
      <c r="I5100" s="8"/>
      <c r="J5100" s="8"/>
      <c r="K5100" s="8"/>
      <c r="L5100" s="8"/>
      <c r="M5100" s="8"/>
      <c r="N5100" s="8"/>
      <c r="O5100" s="8"/>
      <c r="P5100" s="55"/>
      <c r="Q5100" s="8"/>
      <c r="R5100" s="8"/>
      <c r="S5100" s="8"/>
      <c r="T5100" s="8"/>
      <c r="U5100" s="8"/>
      <c r="V5100" s="8"/>
      <c r="W5100" s="8"/>
      <c r="X5100" s="8"/>
      <c r="Y5100" s="8"/>
      <c r="Z5100" s="8"/>
    </row>
    <row r="5101" spans="1:26" ht="15.75" customHeight="1">
      <c r="A5101" s="8"/>
      <c r="B5101" s="8"/>
      <c r="C5101" s="8"/>
      <c r="D5101" s="8"/>
      <c r="E5101" s="8"/>
      <c r="F5101" s="8"/>
      <c r="G5101" s="8"/>
      <c r="H5101" s="8"/>
      <c r="I5101" s="8"/>
      <c r="J5101" s="8"/>
      <c r="K5101" s="8"/>
      <c r="L5101" s="8"/>
      <c r="M5101" s="8"/>
      <c r="N5101" s="8"/>
      <c r="O5101" s="8"/>
      <c r="P5101" s="55"/>
      <c r="Q5101" s="8"/>
      <c r="R5101" s="8"/>
      <c r="S5101" s="8"/>
      <c r="T5101" s="8"/>
      <c r="U5101" s="8"/>
      <c r="V5101" s="8"/>
      <c r="W5101" s="8"/>
      <c r="X5101" s="8"/>
      <c r="Y5101" s="8"/>
      <c r="Z5101" s="8"/>
    </row>
    <row r="5102" spans="1:26" ht="15.75" customHeight="1">
      <c r="A5102" s="8"/>
      <c r="B5102" s="8"/>
      <c r="C5102" s="8"/>
      <c r="D5102" s="8"/>
      <c r="E5102" s="8"/>
      <c r="F5102" s="8"/>
      <c r="G5102" s="8"/>
      <c r="H5102" s="8"/>
      <c r="I5102" s="8"/>
      <c r="J5102" s="8"/>
      <c r="K5102" s="8"/>
      <c r="L5102" s="8"/>
      <c r="M5102" s="8"/>
      <c r="N5102" s="8"/>
      <c r="O5102" s="8"/>
      <c r="P5102" s="55"/>
      <c r="Q5102" s="8"/>
      <c r="R5102" s="8"/>
      <c r="S5102" s="8"/>
      <c r="T5102" s="8"/>
      <c r="U5102" s="8"/>
      <c r="V5102" s="8"/>
      <c r="W5102" s="8"/>
      <c r="X5102" s="8"/>
      <c r="Y5102" s="8"/>
      <c r="Z5102" s="8"/>
    </row>
    <row r="5103" spans="1:26" ht="15.75" customHeight="1">
      <c r="A5103" s="8"/>
      <c r="B5103" s="8"/>
      <c r="C5103" s="8"/>
      <c r="D5103" s="8"/>
      <c r="E5103" s="8"/>
      <c r="F5103" s="8"/>
      <c r="G5103" s="8"/>
      <c r="H5103" s="8"/>
      <c r="I5103" s="8"/>
      <c r="J5103" s="8"/>
      <c r="K5103" s="8"/>
      <c r="L5103" s="8"/>
      <c r="M5103" s="8"/>
      <c r="N5103" s="8"/>
      <c r="O5103" s="8"/>
      <c r="P5103" s="55"/>
      <c r="Q5103" s="8"/>
      <c r="R5103" s="8"/>
      <c r="S5103" s="8"/>
      <c r="T5103" s="8"/>
      <c r="U5103" s="8"/>
      <c r="V5103" s="8"/>
      <c r="W5103" s="8"/>
      <c r="X5103" s="8"/>
      <c r="Y5103" s="8"/>
      <c r="Z5103" s="8"/>
    </row>
    <row r="5104" spans="1:26" ht="15.75" customHeight="1">
      <c r="A5104" s="8"/>
      <c r="B5104" s="8"/>
      <c r="C5104" s="8"/>
      <c r="D5104" s="8"/>
      <c r="E5104" s="8"/>
      <c r="F5104" s="8"/>
      <c r="G5104" s="8"/>
      <c r="H5104" s="8"/>
      <c r="I5104" s="8"/>
      <c r="J5104" s="8"/>
      <c r="K5104" s="8"/>
      <c r="L5104" s="8"/>
      <c r="M5104" s="8"/>
      <c r="N5104" s="8"/>
      <c r="O5104" s="8"/>
      <c r="P5104" s="55"/>
      <c r="Q5104" s="8"/>
      <c r="R5104" s="8"/>
      <c r="S5104" s="8"/>
      <c r="T5104" s="8"/>
      <c r="U5104" s="8"/>
      <c r="V5104" s="8"/>
      <c r="W5104" s="8"/>
      <c r="X5104" s="8"/>
      <c r="Y5104" s="8"/>
      <c r="Z5104" s="8"/>
    </row>
    <row r="5105" spans="1:26" ht="15.75" customHeight="1">
      <c r="A5105" s="8"/>
      <c r="B5105" s="8"/>
      <c r="C5105" s="8"/>
      <c r="D5105" s="8"/>
      <c r="E5105" s="8"/>
      <c r="F5105" s="8"/>
      <c r="G5105" s="8"/>
      <c r="H5105" s="8"/>
      <c r="I5105" s="8"/>
      <c r="J5105" s="8"/>
      <c r="K5105" s="8"/>
      <c r="L5105" s="8"/>
      <c r="M5105" s="8"/>
      <c r="N5105" s="8"/>
      <c r="O5105" s="8"/>
      <c r="P5105" s="55"/>
      <c r="Q5105" s="8"/>
      <c r="R5105" s="8"/>
      <c r="S5105" s="8"/>
      <c r="T5105" s="8"/>
      <c r="U5105" s="8"/>
      <c r="V5105" s="8"/>
      <c r="W5105" s="8"/>
      <c r="X5105" s="8"/>
      <c r="Y5105" s="8"/>
      <c r="Z5105" s="8"/>
    </row>
    <row r="5106" spans="1:26" ht="15.75" customHeight="1">
      <c r="A5106" s="8"/>
      <c r="B5106" s="8"/>
      <c r="C5106" s="8"/>
      <c r="D5106" s="8"/>
      <c r="E5106" s="8"/>
      <c r="F5106" s="8"/>
      <c r="G5106" s="8"/>
      <c r="H5106" s="8"/>
      <c r="I5106" s="8"/>
      <c r="J5106" s="8"/>
      <c r="K5106" s="8"/>
      <c r="L5106" s="8"/>
      <c r="M5106" s="8"/>
      <c r="N5106" s="8"/>
      <c r="O5106" s="8"/>
      <c r="P5106" s="55"/>
      <c r="Q5106" s="8"/>
      <c r="R5106" s="8"/>
      <c r="S5106" s="8"/>
      <c r="T5106" s="8"/>
      <c r="U5106" s="8"/>
      <c r="V5106" s="8"/>
      <c r="W5106" s="8"/>
      <c r="X5106" s="8"/>
      <c r="Y5106" s="8"/>
      <c r="Z5106" s="8"/>
    </row>
    <row r="5107" spans="1:26" ht="15.75" customHeight="1">
      <c r="A5107" s="8"/>
      <c r="B5107" s="8"/>
      <c r="C5107" s="8"/>
      <c r="D5107" s="8"/>
      <c r="E5107" s="8"/>
      <c r="F5107" s="8"/>
      <c r="G5107" s="8"/>
      <c r="H5107" s="8"/>
      <c r="I5107" s="8"/>
      <c r="J5107" s="8"/>
      <c r="K5107" s="8"/>
      <c r="L5107" s="8"/>
      <c r="M5107" s="8"/>
      <c r="N5107" s="8"/>
      <c r="O5107" s="8"/>
      <c r="P5107" s="55"/>
      <c r="Q5107" s="8"/>
      <c r="R5107" s="8"/>
      <c r="S5107" s="8"/>
      <c r="T5107" s="8"/>
      <c r="U5107" s="8"/>
      <c r="V5107" s="8"/>
      <c r="W5107" s="8"/>
      <c r="X5107" s="8"/>
      <c r="Y5107" s="8"/>
      <c r="Z5107" s="8"/>
    </row>
    <row r="5108" spans="1:26" ht="15.75" customHeight="1">
      <c r="A5108" s="8"/>
      <c r="B5108" s="8"/>
      <c r="C5108" s="8"/>
      <c r="D5108" s="8"/>
      <c r="E5108" s="8"/>
      <c r="F5108" s="8"/>
      <c r="G5108" s="8"/>
      <c r="H5108" s="8"/>
      <c r="I5108" s="8"/>
      <c r="J5108" s="8"/>
      <c r="K5108" s="8"/>
      <c r="L5108" s="8"/>
      <c r="M5108" s="8"/>
      <c r="N5108" s="8"/>
      <c r="O5108" s="8"/>
      <c r="P5108" s="55"/>
      <c r="Q5108" s="8"/>
      <c r="R5108" s="8"/>
      <c r="S5108" s="8"/>
      <c r="T5108" s="8"/>
      <c r="U5108" s="8"/>
      <c r="V5108" s="8"/>
      <c r="W5108" s="8"/>
      <c r="X5108" s="8"/>
      <c r="Y5108" s="8"/>
      <c r="Z5108" s="8"/>
    </row>
    <row r="5109" spans="1:26" ht="15.75" customHeight="1">
      <c r="A5109" s="8"/>
      <c r="B5109" s="8"/>
      <c r="C5109" s="8"/>
      <c r="D5109" s="8"/>
      <c r="E5109" s="8"/>
      <c r="F5109" s="8"/>
      <c r="G5109" s="8"/>
      <c r="H5109" s="8"/>
      <c r="I5109" s="8"/>
      <c r="J5109" s="8"/>
      <c r="K5109" s="8"/>
      <c r="L5109" s="8"/>
      <c r="M5109" s="8"/>
      <c r="N5109" s="8"/>
      <c r="O5109" s="8"/>
      <c r="P5109" s="55"/>
      <c r="Q5109" s="8"/>
      <c r="R5109" s="8"/>
      <c r="S5109" s="8"/>
      <c r="T5109" s="8"/>
      <c r="U5109" s="8"/>
      <c r="V5109" s="8"/>
      <c r="W5109" s="8"/>
      <c r="X5109" s="8"/>
      <c r="Y5109" s="8"/>
      <c r="Z5109" s="8"/>
    </row>
    <row r="5110" spans="1:26" ht="15.75" customHeight="1">
      <c r="A5110" s="8"/>
      <c r="B5110" s="8"/>
      <c r="C5110" s="8"/>
      <c r="D5110" s="8"/>
      <c r="E5110" s="8"/>
      <c r="F5110" s="8"/>
      <c r="G5110" s="8"/>
      <c r="H5110" s="8"/>
      <c r="I5110" s="8"/>
      <c r="J5110" s="8"/>
      <c r="K5110" s="8"/>
      <c r="L5110" s="8"/>
      <c r="M5110" s="8"/>
      <c r="N5110" s="8"/>
      <c r="O5110" s="8"/>
      <c r="P5110" s="55"/>
      <c r="Q5110" s="8"/>
      <c r="R5110" s="8"/>
      <c r="S5110" s="8"/>
      <c r="T5110" s="8"/>
      <c r="U5110" s="8"/>
      <c r="V5110" s="8"/>
      <c r="W5110" s="8"/>
      <c r="X5110" s="8"/>
      <c r="Y5110" s="8"/>
      <c r="Z5110" s="8"/>
    </row>
    <row r="5111" spans="1:26" ht="15.75" customHeight="1">
      <c r="A5111" s="8"/>
      <c r="B5111" s="8"/>
      <c r="C5111" s="8"/>
      <c r="D5111" s="8"/>
      <c r="E5111" s="8"/>
      <c r="F5111" s="8"/>
      <c r="G5111" s="8"/>
      <c r="H5111" s="8"/>
      <c r="I5111" s="8"/>
      <c r="J5111" s="8"/>
      <c r="K5111" s="8"/>
      <c r="L5111" s="8"/>
      <c r="M5111" s="8"/>
      <c r="N5111" s="8"/>
      <c r="O5111" s="8"/>
      <c r="P5111" s="55"/>
      <c r="Q5111" s="8"/>
      <c r="R5111" s="8"/>
      <c r="S5111" s="8"/>
      <c r="T5111" s="8"/>
      <c r="U5111" s="8"/>
      <c r="V5111" s="8"/>
      <c r="W5111" s="8"/>
      <c r="X5111" s="8"/>
      <c r="Y5111" s="8"/>
      <c r="Z5111" s="8"/>
    </row>
    <row r="5112" spans="1:26" ht="15.75" customHeight="1">
      <c r="A5112" s="8"/>
      <c r="B5112" s="8"/>
      <c r="C5112" s="8"/>
      <c r="D5112" s="8"/>
      <c r="E5112" s="8"/>
      <c r="F5112" s="8"/>
      <c r="G5112" s="8"/>
      <c r="H5112" s="8"/>
      <c r="I5112" s="8"/>
      <c r="J5112" s="8"/>
      <c r="K5112" s="8"/>
      <c r="L5112" s="8"/>
      <c r="M5112" s="8"/>
      <c r="N5112" s="8"/>
      <c r="O5112" s="8"/>
      <c r="P5112" s="55"/>
      <c r="Q5112" s="8"/>
      <c r="R5112" s="8"/>
      <c r="S5112" s="8"/>
      <c r="T5112" s="8"/>
      <c r="U5112" s="8"/>
      <c r="V5112" s="8"/>
      <c r="W5112" s="8"/>
      <c r="X5112" s="8"/>
      <c r="Y5112" s="8"/>
      <c r="Z5112" s="8"/>
    </row>
    <row r="5113" spans="1:26" ht="15.75" customHeight="1">
      <c r="A5113" s="8"/>
      <c r="B5113" s="8"/>
      <c r="C5113" s="8"/>
      <c r="D5113" s="8"/>
      <c r="E5113" s="8"/>
      <c r="F5113" s="8"/>
      <c r="G5113" s="8"/>
      <c r="H5113" s="8"/>
      <c r="I5113" s="8"/>
      <c r="J5113" s="8"/>
      <c r="K5113" s="8"/>
      <c r="L5113" s="8"/>
      <c r="M5113" s="8"/>
      <c r="N5113" s="8"/>
      <c r="O5113" s="8"/>
      <c r="P5113" s="55"/>
      <c r="Q5113" s="8"/>
      <c r="R5113" s="8"/>
      <c r="S5113" s="8"/>
      <c r="T5113" s="8"/>
      <c r="U5113" s="8"/>
      <c r="V5113" s="8"/>
      <c r="W5113" s="8"/>
      <c r="X5113" s="8"/>
      <c r="Y5113" s="8"/>
      <c r="Z5113" s="8"/>
    </row>
    <row r="5114" spans="1:26" ht="15.75" customHeight="1">
      <c r="A5114" s="8"/>
      <c r="B5114" s="8"/>
      <c r="C5114" s="8"/>
      <c r="D5114" s="8"/>
      <c r="E5114" s="8"/>
      <c r="F5114" s="8"/>
      <c r="G5114" s="8"/>
      <c r="H5114" s="8"/>
      <c r="I5114" s="8"/>
      <c r="J5114" s="8"/>
      <c r="K5114" s="8"/>
      <c r="L5114" s="8"/>
      <c r="M5114" s="8"/>
      <c r="N5114" s="8"/>
      <c r="O5114" s="8"/>
      <c r="P5114" s="55"/>
      <c r="Q5114" s="8"/>
      <c r="R5114" s="8"/>
      <c r="S5114" s="8"/>
      <c r="T5114" s="8"/>
      <c r="U5114" s="8"/>
      <c r="V5114" s="8"/>
      <c r="W5114" s="8"/>
      <c r="X5114" s="8"/>
      <c r="Y5114" s="8"/>
      <c r="Z5114" s="8"/>
    </row>
    <row r="5115" spans="1:26" ht="15.75" customHeight="1">
      <c r="A5115" s="8"/>
      <c r="B5115" s="8"/>
      <c r="C5115" s="8"/>
      <c r="D5115" s="8"/>
      <c r="E5115" s="8"/>
      <c r="F5115" s="8"/>
      <c r="G5115" s="8"/>
      <c r="H5115" s="8"/>
      <c r="I5115" s="8"/>
      <c r="J5115" s="8"/>
      <c r="K5115" s="8"/>
      <c r="L5115" s="8"/>
      <c r="M5115" s="8"/>
      <c r="N5115" s="8"/>
      <c r="O5115" s="8"/>
      <c r="P5115" s="55"/>
      <c r="Q5115" s="8"/>
      <c r="R5115" s="8"/>
      <c r="S5115" s="8"/>
      <c r="T5115" s="8"/>
      <c r="U5115" s="8"/>
      <c r="V5115" s="8"/>
      <c r="W5115" s="8"/>
      <c r="X5115" s="8"/>
      <c r="Y5115" s="8"/>
      <c r="Z5115" s="8"/>
    </row>
    <row r="5116" spans="1:26" ht="15.75" customHeight="1">
      <c r="A5116" s="8"/>
      <c r="B5116" s="8"/>
      <c r="C5116" s="8"/>
      <c r="D5116" s="8"/>
      <c r="E5116" s="8"/>
      <c r="F5116" s="8"/>
      <c r="G5116" s="8"/>
      <c r="H5116" s="8"/>
      <c r="I5116" s="8"/>
      <c r="J5116" s="8"/>
      <c r="K5116" s="8"/>
      <c r="L5116" s="8"/>
      <c r="M5116" s="8"/>
      <c r="N5116" s="8"/>
      <c r="O5116" s="8"/>
      <c r="P5116" s="55"/>
      <c r="Q5116" s="8"/>
      <c r="R5116" s="8"/>
      <c r="S5116" s="8"/>
      <c r="T5116" s="8"/>
      <c r="U5116" s="8"/>
      <c r="V5116" s="8"/>
      <c r="W5116" s="8"/>
      <c r="X5116" s="8"/>
      <c r="Y5116" s="8"/>
      <c r="Z5116" s="8"/>
    </row>
    <row r="5117" spans="1:26" ht="15.75" customHeight="1">
      <c r="A5117" s="8"/>
      <c r="B5117" s="8"/>
      <c r="C5117" s="8"/>
      <c r="D5117" s="8"/>
      <c r="E5117" s="8"/>
      <c r="F5117" s="8"/>
      <c r="G5117" s="8"/>
      <c r="H5117" s="8"/>
      <c r="I5117" s="8"/>
      <c r="J5117" s="8"/>
      <c r="K5117" s="8"/>
      <c r="L5117" s="8"/>
      <c r="M5117" s="8"/>
      <c r="N5117" s="8"/>
      <c r="O5117" s="8"/>
      <c r="P5117" s="55"/>
      <c r="Q5117" s="8"/>
      <c r="R5117" s="8"/>
      <c r="S5117" s="8"/>
      <c r="T5117" s="8"/>
      <c r="U5117" s="8"/>
      <c r="V5117" s="8"/>
      <c r="W5117" s="8"/>
      <c r="X5117" s="8"/>
      <c r="Y5117" s="8"/>
      <c r="Z5117" s="8"/>
    </row>
    <row r="5118" spans="1:26" ht="15.75" customHeight="1">
      <c r="A5118" s="8"/>
      <c r="B5118" s="8"/>
      <c r="C5118" s="8"/>
      <c r="D5118" s="8"/>
      <c r="E5118" s="8"/>
      <c r="F5118" s="8"/>
      <c r="G5118" s="8"/>
      <c r="H5118" s="8"/>
      <c r="I5118" s="8"/>
      <c r="J5118" s="8"/>
      <c r="K5118" s="8"/>
      <c r="L5118" s="8"/>
      <c r="M5118" s="8"/>
      <c r="N5118" s="8"/>
      <c r="O5118" s="8"/>
      <c r="P5118" s="55"/>
      <c r="Q5118" s="8"/>
      <c r="R5118" s="8"/>
      <c r="S5118" s="8"/>
      <c r="T5118" s="8"/>
      <c r="U5118" s="8"/>
      <c r="V5118" s="8"/>
      <c r="W5118" s="8"/>
      <c r="X5118" s="8"/>
      <c r="Y5118" s="8"/>
      <c r="Z5118" s="8"/>
    </row>
    <row r="5119" spans="1:26" ht="15.75" customHeight="1">
      <c r="A5119" s="8"/>
      <c r="B5119" s="8"/>
      <c r="C5119" s="8"/>
      <c r="D5119" s="8"/>
      <c r="E5119" s="8"/>
      <c r="F5119" s="8"/>
      <c r="G5119" s="8"/>
      <c r="H5119" s="8"/>
      <c r="I5119" s="8"/>
      <c r="J5119" s="8"/>
      <c r="K5119" s="8"/>
      <c r="L5119" s="8"/>
      <c r="M5119" s="8"/>
      <c r="N5119" s="8"/>
      <c r="O5119" s="8"/>
      <c r="P5119" s="55"/>
      <c r="Q5119" s="8"/>
      <c r="R5119" s="8"/>
      <c r="S5119" s="8"/>
      <c r="T5119" s="8"/>
      <c r="U5119" s="8"/>
      <c r="V5119" s="8"/>
      <c r="W5119" s="8"/>
      <c r="X5119" s="8"/>
      <c r="Y5119" s="8"/>
      <c r="Z5119" s="8"/>
    </row>
    <row r="5120" spans="1:26" ht="15.75" customHeight="1">
      <c r="A5120" s="8"/>
      <c r="B5120" s="8"/>
      <c r="C5120" s="8"/>
      <c r="D5120" s="8"/>
      <c r="E5120" s="8"/>
      <c r="F5120" s="8"/>
      <c r="G5120" s="8"/>
      <c r="H5120" s="8"/>
      <c r="I5120" s="8"/>
      <c r="J5120" s="8"/>
      <c r="K5120" s="8"/>
      <c r="L5120" s="8"/>
      <c r="M5120" s="8"/>
      <c r="N5120" s="8"/>
      <c r="O5120" s="8"/>
      <c r="P5120" s="55"/>
      <c r="Q5120" s="8"/>
      <c r="R5120" s="8"/>
      <c r="S5120" s="8"/>
      <c r="T5120" s="8"/>
      <c r="U5120" s="8"/>
      <c r="V5120" s="8"/>
      <c r="W5120" s="8"/>
      <c r="X5120" s="8"/>
      <c r="Y5120" s="8"/>
      <c r="Z5120" s="8"/>
    </row>
    <row r="5121" spans="1:26" ht="15.75" customHeight="1">
      <c r="A5121" s="8"/>
      <c r="B5121" s="8"/>
      <c r="C5121" s="8"/>
      <c r="D5121" s="8"/>
      <c r="E5121" s="8"/>
      <c r="F5121" s="8"/>
      <c r="G5121" s="8"/>
      <c r="H5121" s="8"/>
      <c r="I5121" s="8"/>
      <c r="J5121" s="8"/>
      <c r="K5121" s="8"/>
      <c r="L5121" s="8"/>
      <c r="M5121" s="8"/>
      <c r="N5121" s="8"/>
      <c r="O5121" s="8"/>
      <c r="P5121" s="55"/>
      <c r="Q5121" s="8"/>
      <c r="R5121" s="8"/>
      <c r="S5121" s="8"/>
      <c r="T5121" s="8"/>
      <c r="U5121" s="8"/>
      <c r="V5121" s="8"/>
      <c r="W5121" s="8"/>
      <c r="X5121" s="8"/>
      <c r="Y5121" s="8"/>
      <c r="Z5121" s="8"/>
    </row>
    <row r="5122" spans="1:26" ht="15.75" customHeight="1">
      <c r="A5122" s="8"/>
      <c r="B5122" s="8"/>
      <c r="C5122" s="8"/>
      <c r="D5122" s="8"/>
      <c r="E5122" s="8"/>
      <c r="F5122" s="8"/>
      <c r="G5122" s="8"/>
      <c r="H5122" s="8"/>
      <c r="I5122" s="8"/>
      <c r="J5122" s="8"/>
      <c r="K5122" s="8"/>
      <c r="L5122" s="8"/>
      <c r="M5122" s="8"/>
      <c r="N5122" s="8"/>
      <c r="O5122" s="8"/>
      <c r="P5122" s="55"/>
      <c r="Q5122" s="8"/>
      <c r="R5122" s="8"/>
      <c r="S5122" s="8"/>
      <c r="T5122" s="8"/>
      <c r="U5122" s="8"/>
      <c r="V5122" s="8"/>
      <c r="W5122" s="8"/>
      <c r="X5122" s="8"/>
      <c r="Y5122" s="8"/>
      <c r="Z5122" s="8"/>
    </row>
    <row r="5123" spans="1:26" ht="15.75" customHeight="1">
      <c r="A5123" s="8"/>
      <c r="B5123" s="8"/>
      <c r="C5123" s="8"/>
      <c r="D5123" s="8"/>
      <c r="E5123" s="8"/>
      <c r="F5123" s="8"/>
      <c r="G5123" s="8"/>
      <c r="H5123" s="8"/>
      <c r="I5123" s="8"/>
      <c r="J5123" s="8"/>
      <c r="K5123" s="8"/>
      <c r="L5123" s="8"/>
      <c r="M5123" s="8"/>
      <c r="N5123" s="8"/>
      <c r="O5123" s="8"/>
      <c r="P5123" s="55"/>
      <c r="Q5123" s="8"/>
      <c r="R5123" s="8"/>
      <c r="S5123" s="8"/>
      <c r="T5123" s="8"/>
      <c r="U5123" s="8"/>
      <c r="V5123" s="8"/>
      <c r="W5123" s="8"/>
      <c r="X5123" s="8"/>
      <c r="Y5123" s="8"/>
      <c r="Z5123" s="8"/>
    </row>
    <row r="5124" spans="1:26" ht="15.75" customHeight="1">
      <c r="A5124" s="8"/>
      <c r="B5124" s="8"/>
      <c r="C5124" s="8"/>
      <c r="D5124" s="8"/>
      <c r="E5124" s="8"/>
      <c r="F5124" s="8"/>
      <c r="G5124" s="8"/>
      <c r="H5124" s="8"/>
      <c r="I5124" s="8"/>
      <c r="J5124" s="8"/>
      <c r="K5124" s="8"/>
      <c r="L5124" s="8"/>
      <c r="M5124" s="8"/>
      <c r="N5124" s="8"/>
      <c r="O5124" s="8"/>
      <c r="P5124" s="55"/>
      <c r="Q5124" s="8"/>
      <c r="R5124" s="8"/>
      <c r="S5124" s="8"/>
      <c r="T5124" s="8"/>
      <c r="U5124" s="8"/>
      <c r="V5124" s="8"/>
      <c r="W5124" s="8"/>
      <c r="X5124" s="8"/>
      <c r="Y5124" s="8"/>
      <c r="Z5124" s="8"/>
    </row>
    <row r="5125" spans="1:26" ht="15.75" customHeight="1">
      <c r="A5125" s="8"/>
      <c r="B5125" s="8"/>
      <c r="C5125" s="8"/>
      <c r="D5125" s="8"/>
      <c r="E5125" s="8"/>
      <c r="F5125" s="8"/>
      <c r="G5125" s="8"/>
      <c r="H5125" s="8"/>
      <c r="I5125" s="8"/>
      <c r="J5125" s="8"/>
      <c r="K5125" s="8"/>
      <c r="L5125" s="8"/>
      <c r="M5125" s="8"/>
      <c r="N5125" s="8"/>
      <c r="O5125" s="8"/>
      <c r="P5125" s="55"/>
      <c r="Q5125" s="8"/>
      <c r="R5125" s="8"/>
      <c r="S5125" s="8"/>
      <c r="T5125" s="8"/>
      <c r="U5125" s="8"/>
      <c r="V5125" s="8"/>
      <c r="W5125" s="8"/>
      <c r="X5125" s="8"/>
      <c r="Y5125" s="8"/>
      <c r="Z5125" s="8"/>
    </row>
    <row r="5126" spans="1:26" ht="15.75" customHeight="1">
      <c r="A5126" s="8"/>
      <c r="B5126" s="8"/>
      <c r="C5126" s="8"/>
      <c r="D5126" s="8"/>
      <c r="E5126" s="8"/>
      <c r="F5126" s="8"/>
      <c r="G5126" s="8"/>
      <c r="H5126" s="8"/>
      <c r="I5126" s="8"/>
      <c r="J5126" s="8"/>
      <c r="K5126" s="8"/>
      <c r="L5126" s="8"/>
      <c r="M5126" s="8"/>
      <c r="N5126" s="8"/>
      <c r="O5126" s="8"/>
      <c r="P5126" s="55"/>
      <c r="Q5126" s="8"/>
      <c r="R5126" s="8"/>
      <c r="S5126" s="8"/>
      <c r="T5126" s="8"/>
      <c r="U5126" s="8"/>
      <c r="V5126" s="8"/>
      <c r="W5126" s="8"/>
      <c r="X5126" s="8"/>
      <c r="Y5126" s="8"/>
      <c r="Z5126" s="8"/>
    </row>
    <row r="5127" spans="1:26" ht="15.75" customHeight="1">
      <c r="A5127" s="8"/>
      <c r="B5127" s="8"/>
      <c r="C5127" s="8"/>
      <c r="D5127" s="8"/>
      <c r="E5127" s="8"/>
      <c r="F5127" s="8"/>
      <c r="G5127" s="8"/>
      <c r="H5127" s="8"/>
      <c r="I5127" s="8"/>
      <c r="J5127" s="8"/>
      <c r="K5127" s="8"/>
      <c r="L5127" s="8"/>
      <c r="M5127" s="8"/>
      <c r="N5127" s="8"/>
      <c r="O5127" s="8"/>
      <c r="P5127" s="55"/>
      <c r="Q5127" s="8"/>
      <c r="R5127" s="8"/>
      <c r="S5127" s="8"/>
      <c r="T5127" s="8"/>
      <c r="U5127" s="8"/>
      <c r="V5127" s="8"/>
      <c r="W5127" s="8"/>
      <c r="X5127" s="8"/>
      <c r="Y5127" s="8"/>
      <c r="Z5127" s="8"/>
    </row>
    <row r="5128" spans="1:26" ht="15.75" customHeight="1">
      <c r="A5128" s="8"/>
      <c r="B5128" s="8"/>
      <c r="C5128" s="8"/>
      <c r="D5128" s="8"/>
      <c r="E5128" s="8"/>
      <c r="F5128" s="8"/>
      <c r="G5128" s="8"/>
      <c r="H5128" s="8"/>
      <c r="I5128" s="8"/>
      <c r="J5128" s="8"/>
      <c r="K5128" s="8"/>
      <c r="L5128" s="8"/>
      <c r="M5128" s="8"/>
      <c r="N5128" s="8"/>
      <c r="O5128" s="8"/>
      <c r="P5128" s="55"/>
      <c r="Q5128" s="8"/>
      <c r="R5128" s="8"/>
      <c r="S5128" s="8"/>
      <c r="T5128" s="8"/>
      <c r="U5128" s="8"/>
      <c r="V5128" s="8"/>
      <c r="W5128" s="8"/>
      <c r="X5128" s="8"/>
      <c r="Y5128" s="8"/>
      <c r="Z5128" s="8"/>
    </row>
    <row r="5129" spans="1:26" ht="15.75" customHeight="1">
      <c r="A5129" s="8"/>
      <c r="B5129" s="8"/>
      <c r="C5129" s="8"/>
      <c r="D5129" s="8"/>
      <c r="E5129" s="8"/>
      <c r="F5129" s="8"/>
      <c r="G5129" s="8"/>
      <c r="H5129" s="8"/>
      <c r="I5129" s="8"/>
      <c r="J5129" s="8"/>
      <c r="K5129" s="8"/>
      <c r="L5129" s="8"/>
      <c r="M5129" s="8"/>
      <c r="N5129" s="8"/>
      <c r="O5129" s="8"/>
      <c r="P5129" s="55"/>
      <c r="Q5129" s="8"/>
      <c r="R5129" s="8"/>
      <c r="S5129" s="8"/>
      <c r="T5129" s="8"/>
      <c r="U5129" s="8"/>
      <c r="V5129" s="8"/>
      <c r="W5129" s="8"/>
      <c r="X5129" s="8"/>
      <c r="Y5129" s="8"/>
      <c r="Z5129" s="8"/>
    </row>
    <row r="5130" spans="1:26" ht="15.75" customHeight="1">
      <c r="A5130" s="8"/>
      <c r="B5130" s="8"/>
      <c r="C5130" s="8"/>
      <c r="D5130" s="8"/>
      <c r="E5130" s="8"/>
      <c r="F5130" s="8"/>
      <c r="G5130" s="8"/>
      <c r="H5130" s="8"/>
      <c r="I5130" s="8"/>
      <c r="J5130" s="8"/>
      <c r="K5130" s="8"/>
      <c r="L5130" s="8"/>
      <c r="M5130" s="8"/>
      <c r="N5130" s="8"/>
      <c r="O5130" s="8"/>
      <c r="P5130" s="55"/>
      <c r="Q5130" s="8"/>
      <c r="R5130" s="8"/>
      <c r="S5130" s="8"/>
      <c r="T5130" s="8"/>
      <c r="U5130" s="8"/>
      <c r="V5130" s="8"/>
      <c r="W5130" s="8"/>
      <c r="X5130" s="8"/>
      <c r="Y5130" s="8"/>
      <c r="Z5130" s="8"/>
    </row>
    <row r="5131" spans="1:26" ht="15.75" customHeight="1">
      <c r="A5131" s="8"/>
      <c r="B5131" s="8"/>
      <c r="C5131" s="8"/>
      <c r="D5131" s="8"/>
      <c r="E5131" s="8"/>
      <c r="F5131" s="8"/>
      <c r="G5131" s="8"/>
      <c r="H5131" s="8"/>
      <c r="I5131" s="8"/>
      <c r="J5131" s="8"/>
      <c r="K5131" s="8"/>
      <c r="L5131" s="8"/>
      <c r="M5131" s="8"/>
      <c r="N5131" s="8"/>
      <c r="O5131" s="8"/>
      <c r="P5131" s="55"/>
      <c r="Q5131" s="8"/>
      <c r="R5131" s="8"/>
      <c r="S5131" s="8"/>
      <c r="T5131" s="8"/>
      <c r="U5131" s="8"/>
      <c r="V5131" s="8"/>
      <c r="W5131" s="8"/>
      <c r="X5131" s="8"/>
      <c r="Y5131" s="8"/>
      <c r="Z5131" s="8"/>
    </row>
    <row r="5132" spans="1:26" ht="15.75" customHeight="1">
      <c r="A5132" s="8"/>
      <c r="B5132" s="8"/>
      <c r="C5132" s="8"/>
      <c r="D5132" s="8"/>
      <c r="E5132" s="8"/>
      <c r="F5132" s="8"/>
      <c r="G5132" s="8"/>
      <c r="H5132" s="8"/>
      <c r="I5132" s="8"/>
      <c r="J5132" s="8"/>
      <c r="K5132" s="8"/>
      <c r="L5132" s="8"/>
      <c r="M5132" s="8"/>
      <c r="N5132" s="8"/>
      <c r="O5132" s="8"/>
      <c r="P5132" s="55"/>
      <c r="Q5132" s="8"/>
      <c r="R5132" s="8"/>
      <c r="S5132" s="8"/>
      <c r="T5132" s="8"/>
      <c r="U5132" s="8"/>
      <c r="V5132" s="8"/>
      <c r="W5132" s="8"/>
      <c r="X5132" s="8"/>
      <c r="Y5132" s="8"/>
      <c r="Z5132" s="8"/>
    </row>
    <row r="5133" spans="1:26" ht="15.75" customHeight="1">
      <c r="A5133" s="8"/>
      <c r="B5133" s="8"/>
      <c r="C5133" s="8"/>
      <c r="D5133" s="8"/>
      <c r="E5133" s="8"/>
      <c r="F5133" s="8"/>
      <c r="G5133" s="8"/>
      <c r="H5133" s="8"/>
      <c r="I5133" s="8"/>
      <c r="J5133" s="8"/>
      <c r="K5133" s="8"/>
      <c r="L5133" s="8"/>
      <c r="M5133" s="8"/>
      <c r="N5133" s="8"/>
      <c r="O5133" s="8"/>
      <c r="P5133" s="55"/>
      <c r="Q5133" s="8"/>
      <c r="R5133" s="8"/>
      <c r="S5133" s="8"/>
      <c r="T5133" s="8"/>
      <c r="U5133" s="8"/>
      <c r="V5133" s="8"/>
      <c r="W5133" s="8"/>
      <c r="X5133" s="8"/>
      <c r="Y5133" s="8"/>
      <c r="Z5133" s="8"/>
    </row>
    <row r="5134" spans="1:26" ht="15.75" customHeight="1">
      <c r="A5134" s="8"/>
      <c r="B5134" s="8"/>
      <c r="C5134" s="8"/>
      <c r="D5134" s="8"/>
      <c r="E5134" s="8"/>
      <c r="F5134" s="8"/>
      <c r="G5134" s="8"/>
      <c r="H5134" s="8"/>
      <c r="I5134" s="8"/>
      <c r="J5134" s="8"/>
      <c r="K5134" s="8"/>
      <c r="L5134" s="8"/>
      <c r="M5134" s="8"/>
      <c r="N5134" s="8"/>
      <c r="O5134" s="8"/>
      <c r="P5134" s="55"/>
      <c r="Q5134" s="8"/>
      <c r="R5134" s="8"/>
      <c r="S5134" s="8"/>
      <c r="T5134" s="8"/>
      <c r="U5134" s="8"/>
      <c r="V5134" s="8"/>
      <c r="W5134" s="8"/>
      <c r="X5134" s="8"/>
      <c r="Y5134" s="8"/>
      <c r="Z5134" s="8"/>
    </row>
    <row r="5135" spans="1:26" ht="15.75" customHeight="1">
      <c r="A5135" s="8"/>
      <c r="B5135" s="8"/>
      <c r="C5135" s="8"/>
      <c r="D5135" s="8"/>
      <c r="E5135" s="8"/>
      <c r="F5135" s="8"/>
      <c r="G5135" s="8"/>
      <c r="H5135" s="8"/>
      <c r="I5135" s="8"/>
      <c r="J5135" s="8"/>
      <c r="K5135" s="8"/>
      <c r="L5135" s="8"/>
      <c r="M5135" s="8"/>
      <c r="N5135" s="8"/>
      <c r="O5135" s="8"/>
      <c r="P5135" s="55"/>
      <c r="Q5135" s="8"/>
      <c r="R5135" s="8"/>
      <c r="S5135" s="8"/>
      <c r="T5135" s="8"/>
      <c r="U5135" s="8"/>
      <c r="V5135" s="8"/>
      <c r="W5135" s="8"/>
      <c r="X5135" s="8"/>
      <c r="Y5135" s="8"/>
      <c r="Z5135" s="8"/>
    </row>
    <row r="5136" spans="1:26" ht="15.75" customHeight="1">
      <c r="A5136" s="8"/>
      <c r="B5136" s="8"/>
      <c r="C5136" s="8"/>
      <c r="D5136" s="8"/>
      <c r="E5136" s="8"/>
      <c r="F5136" s="8"/>
      <c r="G5136" s="8"/>
      <c r="H5136" s="8"/>
      <c r="I5136" s="8"/>
      <c r="J5136" s="8"/>
      <c r="K5136" s="8"/>
      <c r="L5136" s="8"/>
      <c r="M5136" s="8"/>
      <c r="N5136" s="8"/>
      <c r="O5136" s="8"/>
      <c r="P5136" s="55"/>
      <c r="Q5136" s="8"/>
      <c r="R5136" s="8"/>
      <c r="S5136" s="8"/>
      <c r="T5136" s="8"/>
      <c r="U5136" s="8"/>
      <c r="V5136" s="8"/>
      <c r="W5136" s="8"/>
      <c r="X5136" s="8"/>
      <c r="Y5136" s="8"/>
      <c r="Z5136" s="8"/>
    </row>
    <row r="5137" spans="1:26" ht="15.75" customHeight="1">
      <c r="A5137" s="8"/>
      <c r="B5137" s="8"/>
      <c r="C5137" s="8"/>
      <c r="D5137" s="8"/>
      <c r="E5137" s="8"/>
      <c r="F5137" s="8"/>
      <c r="G5137" s="8"/>
      <c r="H5137" s="8"/>
      <c r="I5137" s="8"/>
      <c r="J5137" s="8"/>
      <c r="K5137" s="8"/>
      <c r="L5137" s="8"/>
      <c r="M5137" s="8"/>
      <c r="N5137" s="8"/>
      <c r="O5137" s="8"/>
      <c r="P5137" s="55"/>
      <c r="Q5137" s="8"/>
      <c r="R5137" s="8"/>
      <c r="S5137" s="8"/>
      <c r="T5137" s="8"/>
      <c r="U5137" s="8"/>
      <c r="V5137" s="8"/>
      <c r="W5137" s="8"/>
      <c r="X5137" s="8"/>
      <c r="Y5137" s="8"/>
      <c r="Z5137" s="8"/>
    </row>
    <row r="5138" spans="1:26" ht="15.75" customHeight="1">
      <c r="A5138" s="8"/>
      <c r="B5138" s="8"/>
      <c r="C5138" s="8"/>
      <c r="D5138" s="8"/>
      <c r="E5138" s="8"/>
      <c r="F5138" s="8"/>
      <c r="G5138" s="8"/>
      <c r="H5138" s="8"/>
      <c r="I5138" s="8"/>
      <c r="J5138" s="8"/>
      <c r="K5138" s="8"/>
      <c r="L5138" s="8"/>
      <c r="M5138" s="8"/>
      <c r="N5138" s="8"/>
      <c r="O5138" s="8"/>
      <c r="P5138" s="55"/>
      <c r="Q5138" s="8"/>
      <c r="R5138" s="8"/>
      <c r="S5138" s="8"/>
      <c r="T5138" s="8"/>
      <c r="U5138" s="8"/>
      <c r="V5138" s="8"/>
      <c r="W5138" s="8"/>
      <c r="X5138" s="8"/>
      <c r="Y5138" s="8"/>
      <c r="Z5138" s="8"/>
    </row>
    <row r="5139" spans="1:26" ht="15.75" customHeight="1">
      <c r="A5139" s="8"/>
      <c r="B5139" s="8"/>
      <c r="C5139" s="8"/>
      <c r="D5139" s="8"/>
      <c r="E5139" s="8"/>
      <c r="F5139" s="8"/>
      <c r="G5139" s="8"/>
      <c r="H5139" s="8"/>
      <c r="I5139" s="8"/>
      <c r="J5139" s="8"/>
      <c r="K5139" s="8"/>
      <c r="L5139" s="8"/>
      <c r="M5139" s="8"/>
      <c r="N5139" s="8"/>
      <c r="O5139" s="8"/>
      <c r="P5139" s="55"/>
      <c r="Q5139" s="8"/>
      <c r="R5139" s="8"/>
      <c r="S5139" s="8"/>
      <c r="T5139" s="8"/>
      <c r="U5139" s="8"/>
      <c r="V5139" s="8"/>
      <c r="W5139" s="8"/>
      <c r="X5139" s="8"/>
      <c r="Y5139" s="8"/>
      <c r="Z5139" s="8"/>
    </row>
    <row r="5140" spans="1:26" ht="15.75" customHeight="1">
      <c r="A5140" s="8"/>
      <c r="B5140" s="8"/>
      <c r="C5140" s="8"/>
      <c r="D5140" s="8"/>
      <c r="E5140" s="8"/>
      <c r="F5140" s="8"/>
      <c r="G5140" s="8"/>
      <c r="H5140" s="8"/>
      <c r="I5140" s="8"/>
      <c r="J5140" s="8"/>
      <c r="K5140" s="8"/>
      <c r="L5140" s="8"/>
      <c r="M5140" s="8"/>
      <c r="N5140" s="8"/>
      <c r="O5140" s="8"/>
      <c r="P5140" s="55"/>
      <c r="Q5140" s="8"/>
      <c r="R5140" s="8"/>
      <c r="S5140" s="8"/>
      <c r="T5140" s="8"/>
      <c r="U5140" s="8"/>
      <c r="V5140" s="8"/>
      <c r="W5140" s="8"/>
      <c r="X5140" s="8"/>
      <c r="Y5140" s="8"/>
      <c r="Z5140" s="8"/>
    </row>
    <row r="5141" spans="1:26" ht="15.75" customHeight="1">
      <c r="A5141" s="8"/>
      <c r="B5141" s="8"/>
      <c r="C5141" s="8"/>
      <c r="D5141" s="8"/>
      <c r="E5141" s="8"/>
      <c r="F5141" s="8"/>
      <c r="G5141" s="8"/>
      <c r="H5141" s="8"/>
      <c r="I5141" s="8"/>
      <c r="J5141" s="8"/>
      <c r="K5141" s="8"/>
      <c r="L5141" s="8"/>
      <c r="M5141" s="8"/>
      <c r="N5141" s="8"/>
      <c r="O5141" s="8"/>
      <c r="P5141" s="55"/>
      <c r="Q5141" s="8"/>
      <c r="R5141" s="8"/>
      <c r="S5141" s="8"/>
      <c r="T5141" s="8"/>
      <c r="U5141" s="8"/>
      <c r="V5141" s="8"/>
      <c r="W5141" s="8"/>
      <c r="X5141" s="8"/>
      <c r="Y5141" s="8"/>
      <c r="Z5141" s="8"/>
    </row>
    <row r="5142" spans="1:26" ht="15.75" customHeight="1">
      <c r="A5142" s="8"/>
      <c r="B5142" s="8"/>
      <c r="C5142" s="8"/>
      <c r="D5142" s="8"/>
      <c r="E5142" s="8"/>
      <c r="F5142" s="8"/>
      <c r="G5142" s="8"/>
      <c r="H5142" s="8"/>
      <c r="I5142" s="8"/>
      <c r="J5142" s="8"/>
      <c r="K5142" s="8"/>
      <c r="L5142" s="8"/>
      <c r="M5142" s="8"/>
      <c r="N5142" s="8"/>
      <c r="O5142" s="8"/>
      <c r="P5142" s="55"/>
      <c r="Q5142" s="8"/>
      <c r="R5142" s="8"/>
      <c r="S5142" s="8"/>
      <c r="T5142" s="8"/>
      <c r="U5142" s="8"/>
      <c r="V5142" s="8"/>
      <c r="W5142" s="8"/>
      <c r="X5142" s="8"/>
      <c r="Y5142" s="8"/>
      <c r="Z5142" s="8"/>
    </row>
    <row r="5143" spans="1:26" ht="15.75" customHeight="1">
      <c r="A5143" s="8"/>
      <c r="B5143" s="8"/>
      <c r="C5143" s="8"/>
      <c r="D5143" s="8"/>
      <c r="E5143" s="8"/>
      <c r="F5143" s="8"/>
      <c r="G5143" s="8"/>
      <c r="H5143" s="8"/>
      <c r="I5143" s="8"/>
      <c r="J5143" s="8"/>
      <c r="K5143" s="8"/>
      <c r="L5143" s="8"/>
      <c r="M5143" s="8"/>
      <c r="N5143" s="8"/>
      <c r="O5143" s="8"/>
      <c r="P5143" s="55"/>
      <c r="Q5143" s="8"/>
      <c r="R5143" s="8"/>
      <c r="S5143" s="8"/>
      <c r="T5143" s="8"/>
      <c r="U5143" s="8"/>
      <c r="V5143" s="8"/>
      <c r="W5143" s="8"/>
      <c r="X5143" s="8"/>
      <c r="Y5143" s="8"/>
      <c r="Z5143" s="8"/>
    </row>
    <row r="5144" spans="1:26" ht="15.75" customHeight="1">
      <c r="A5144" s="8"/>
      <c r="B5144" s="8"/>
      <c r="C5144" s="8"/>
      <c r="D5144" s="8"/>
      <c r="E5144" s="8"/>
      <c r="F5144" s="8"/>
      <c r="G5144" s="8"/>
      <c r="H5144" s="8"/>
      <c r="I5144" s="8"/>
      <c r="J5144" s="8"/>
      <c r="K5144" s="8"/>
      <c r="L5144" s="8"/>
      <c r="M5144" s="8"/>
      <c r="N5144" s="8"/>
      <c r="O5144" s="8"/>
      <c r="P5144" s="55"/>
      <c r="Q5144" s="8"/>
      <c r="R5144" s="8"/>
      <c r="S5144" s="8"/>
      <c r="T5144" s="8"/>
      <c r="U5144" s="8"/>
      <c r="V5144" s="8"/>
      <c r="W5144" s="8"/>
      <c r="X5144" s="8"/>
      <c r="Y5144" s="8"/>
      <c r="Z5144" s="8"/>
    </row>
    <row r="5145" spans="1:26" ht="15.75" customHeight="1">
      <c r="A5145" s="8"/>
      <c r="B5145" s="8"/>
      <c r="C5145" s="8"/>
      <c r="D5145" s="8"/>
      <c r="E5145" s="8"/>
      <c r="F5145" s="8"/>
      <c r="G5145" s="8"/>
      <c r="H5145" s="8"/>
      <c r="I5145" s="8"/>
      <c r="J5145" s="8"/>
      <c r="K5145" s="8"/>
      <c r="L5145" s="8"/>
      <c r="M5145" s="8"/>
      <c r="N5145" s="8"/>
      <c r="O5145" s="8"/>
      <c r="P5145" s="55"/>
      <c r="Q5145" s="8"/>
      <c r="R5145" s="8"/>
      <c r="S5145" s="8"/>
      <c r="T5145" s="8"/>
      <c r="U5145" s="8"/>
      <c r="V5145" s="8"/>
      <c r="W5145" s="8"/>
      <c r="X5145" s="8"/>
      <c r="Y5145" s="8"/>
      <c r="Z5145" s="8"/>
    </row>
    <row r="5146" spans="1:26" ht="15.75" customHeight="1">
      <c r="A5146" s="8"/>
      <c r="B5146" s="8"/>
      <c r="C5146" s="8"/>
      <c r="D5146" s="8"/>
      <c r="E5146" s="8"/>
      <c r="F5146" s="8"/>
      <c r="G5146" s="8"/>
      <c r="H5146" s="8"/>
      <c r="I5146" s="8"/>
      <c r="J5146" s="8"/>
      <c r="K5146" s="8"/>
      <c r="L5146" s="8"/>
      <c r="M5146" s="8"/>
      <c r="N5146" s="8"/>
      <c r="O5146" s="8"/>
      <c r="P5146" s="55"/>
      <c r="Q5146" s="8"/>
      <c r="R5146" s="8"/>
      <c r="S5146" s="8"/>
      <c r="T5146" s="8"/>
      <c r="U5146" s="8"/>
      <c r="V5146" s="8"/>
      <c r="W5146" s="8"/>
      <c r="X5146" s="8"/>
      <c r="Y5146" s="8"/>
      <c r="Z5146" s="8"/>
    </row>
    <row r="5147" spans="1:26" ht="15.75" customHeight="1">
      <c r="A5147" s="8"/>
      <c r="B5147" s="8"/>
      <c r="C5147" s="8"/>
      <c r="D5147" s="8"/>
      <c r="E5147" s="8"/>
      <c r="F5147" s="8"/>
      <c r="G5147" s="8"/>
      <c r="H5147" s="8"/>
      <c r="I5147" s="8"/>
      <c r="J5147" s="8"/>
      <c r="K5147" s="8"/>
      <c r="L5147" s="8"/>
      <c r="M5147" s="8"/>
      <c r="N5147" s="8"/>
      <c r="O5147" s="8"/>
      <c r="P5147" s="55"/>
      <c r="Q5147" s="8"/>
      <c r="R5147" s="8"/>
      <c r="S5147" s="8"/>
      <c r="T5147" s="8"/>
      <c r="U5147" s="8"/>
      <c r="V5147" s="8"/>
      <c r="W5147" s="8"/>
      <c r="X5147" s="8"/>
      <c r="Y5147" s="8"/>
      <c r="Z5147" s="8"/>
    </row>
    <row r="5148" spans="1:26" ht="15.75" customHeight="1">
      <c r="A5148" s="8"/>
      <c r="B5148" s="8"/>
      <c r="C5148" s="8"/>
      <c r="D5148" s="8"/>
      <c r="E5148" s="8"/>
      <c r="F5148" s="8"/>
      <c r="G5148" s="8"/>
      <c r="H5148" s="8"/>
      <c r="I5148" s="8"/>
      <c r="J5148" s="8"/>
      <c r="K5148" s="8"/>
      <c r="L5148" s="8"/>
      <c r="M5148" s="8"/>
      <c r="N5148" s="8"/>
      <c r="O5148" s="8"/>
      <c r="P5148" s="55"/>
      <c r="Q5148" s="8"/>
      <c r="R5148" s="8"/>
      <c r="S5148" s="8"/>
      <c r="T5148" s="8"/>
      <c r="U5148" s="8"/>
      <c r="V5148" s="8"/>
      <c r="W5148" s="8"/>
      <c r="X5148" s="8"/>
      <c r="Y5148" s="8"/>
      <c r="Z5148" s="8"/>
    </row>
    <row r="5149" spans="1:26" ht="15.75" customHeight="1">
      <c r="A5149" s="8"/>
      <c r="B5149" s="8"/>
      <c r="C5149" s="8"/>
      <c r="D5149" s="8"/>
      <c r="E5149" s="8"/>
      <c r="F5149" s="8"/>
      <c r="G5149" s="8"/>
      <c r="H5149" s="8"/>
      <c r="I5149" s="8"/>
      <c r="J5149" s="8"/>
      <c r="K5149" s="8"/>
      <c r="L5149" s="8"/>
      <c r="M5149" s="8"/>
      <c r="N5149" s="8"/>
      <c r="O5149" s="8"/>
      <c r="P5149" s="55"/>
      <c r="Q5149" s="8"/>
      <c r="R5149" s="8"/>
      <c r="S5149" s="8"/>
      <c r="T5149" s="8"/>
      <c r="U5149" s="8"/>
      <c r="V5149" s="8"/>
      <c r="W5149" s="8"/>
      <c r="X5149" s="8"/>
      <c r="Y5149" s="8"/>
      <c r="Z5149" s="8"/>
    </row>
    <row r="5150" spans="1:26" ht="15.75" customHeight="1">
      <c r="A5150" s="8"/>
      <c r="B5150" s="8"/>
      <c r="C5150" s="8"/>
      <c r="D5150" s="8"/>
      <c r="E5150" s="8"/>
      <c r="F5150" s="8"/>
      <c r="G5150" s="8"/>
      <c r="H5150" s="8"/>
      <c r="I5150" s="8"/>
      <c r="J5150" s="8"/>
      <c r="K5150" s="8"/>
      <c r="L5150" s="8"/>
      <c r="M5150" s="8"/>
      <c r="N5150" s="8"/>
      <c r="O5150" s="8"/>
      <c r="P5150" s="55"/>
      <c r="Q5150" s="8"/>
      <c r="R5150" s="8"/>
      <c r="S5150" s="8"/>
      <c r="T5150" s="8"/>
      <c r="U5150" s="8"/>
      <c r="V5150" s="8"/>
      <c r="W5150" s="8"/>
      <c r="X5150" s="8"/>
      <c r="Y5150" s="8"/>
      <c r="Z5150" s="8"/>
    </row>
    <row r="5151" spans="1:26" ht="15.75" customHeight="1">
      <c r="A5151" s="8"/>
      <c r="B5151" s="8"/>
      <c r="C5151" s="8"/>
      <c r="D5151" s="8"/>
      <c r="E5151" s="8"/>
      <c r="F5151" s="8"/>
      <c r="G5151" s="8"/>
      <c r="H5151" s="8"/>
      <c r="I5151" s="8"/>
      <c r="J5151" s="8"/>
      <c r="K5151" s="8"/>
      <c r="L5151" s="8"/>
      <c r="M5151" s="8"/>
      <c r="N5151" s="8"/>
      <c r="O5151" s="8"/>
      <c r="P5151" s="55"/>
      <c r="Q5151" s="8"/>
      <c r="R5151" s="8"/>
      <c r="S5151" s="8"/>
      <c r="T5151" s="8"/>
      <c r="U5151" s="8"/>
      <c r="V5151" s="8"/>
      <c r="W5151" s="8"/>
      <c r="X5151" s="8"/>
      <c r="Y5151" s="8"/>
      <c r="Z5151" s="8"/>
    </row>
    <row r="5152" spans="1:26" ht="15.75" customHeight="1">
      <c r="A5152" s="8"/>
      <c r="B5152" s="8"/>
      <c r="C5152" s="8"/>
      <c r="D5152" s="8"/>
      <c r="E5152" s="8"/>
      <c r="F5152" s="8"/>
      <c r="G5152" s="8"/>
      <c r="H5152" s="8"/>
      <c r="I5152" s="8"/>
      <c r="J5152" s="8"/>
      <c r="K5152" s="8"/>
      <c r="L5152" s="8"/>
      <c r="M5152" s="8"/>
      <c r="N5152" s="8"/>
      <c r="O5152" s="8"/>
      <c r="P5152" s="55"/>
      <c r="Q5152" s="8"/>
      <c r="R5152" s="8"/>
      <c r="S5152" s="8"/>
      <c r="T5152" s="8"/>
      <c r="U5152" s="8"/>
      <c r="V5152" s="8"/>
      <c r="W5152" s="8"/>
      <c r="X5152" s="8"/>
      <c r="Y5152" s="8"/>
      <c r="Z5152" s="8"/>
    </row>
    <row r="5153" spans="1:26" ht="15.75" customHeight="1">
      <c r="A5153" s="8"/>
      <c r="B5153" s="8"/>
      <c r="C5153" s="8"/>
      <c r="D5153" s="8"/>
      <c r="E5153" s="8"/>
      <c r="F5153" s="8"/>
      <c r="G5153" s="8"/>
      <c r="H5153" s="8"/>
      <c r="I5153" s="8"/>
      <c r="J5153" s="8"/>
      <c r="K5153" s="8"/>
      <c r="L5153" s="8"/>
      <c r="M5153" s="8"/>
      <c r="N5153" s="8"/>
      <c r="O5153" s="8"/>
      <c r="P5153" s="55"/>
      <c r="Q5153" s="8"/>
      <c r="R5153" s="8"/>
      <c r="S5153" s="8"/>
      <c r="T5153" s="8"/>
      <c r="U5153" s="8"/>
      <c r="V5153" s="8"/>
      <c r="W5153" s="8"/>
      <c r="X5153" s="8"/>
      <c r="Y5153" s="8"/>
      <c r="Z5153" s="8"/>
    </row>
    <row r="5154" spans="1:26" ht="15.75" customHeight="1">
      <c r="A5154" s="8"/>
      <c r="B5154" s="8"/>
      <c r="C5154" s="8"/>
      <c r="D5154" s="8"/>
      <c r="E5154" s="8"/>
      <c r="F5154" s="8"/>
      <c r="G5154" s="8"/>
      <c r="H5154" s="8"/>
      <c r="I5154" s="8"/>
      <c r="J5154" s="8"/>
      <c r="K5154" s="8"/>
      <c r="L5154" s="8"/>
      <c r="M5154" s="8"/>
      <c r="N5154" s="8"/>
      <c r="O5154" s="8"/>
      <c r="P5154" s="55"/>
      <c r="Q5154" s="8"/>
      <c r="R5154" s="8"/>
      <c r="S5154" s="8"/>
      <c r="T5154" s="8"/>
      <c r="U5154" s="8"/>
      <c r="V5154" s="8"/>
      <c r="W5154" s="8"/>
      <c r="X5154" s="8"/>
      <c r="Y5154" s="8"/>
      <c r="Z5154" s="8"/>
    </row>
    <row r="5155" spans="1:26" ht="15.75" customHeight="1">
      <c r="A5155" s="8"/>
      <c r="B5155" s="8"/>
      <c r="C5155" s="8"/>
      <c r="D5155" s="8"/>
      <c r="E5155" s="8"/>
      <c r="F5155" s="8"/>
      <c r="G5155" s="8"/>
      <c r="H5155" s="8"/>
      <c r="I5155" s="8"/>
      <c r="J5155" s="8"/>
      <c r="K5155" s="8"/>
      <c r="L5155" s="8"/>
      <c r="M5155" s="8"/>
      <c r="N5155" s="8"/>
      <c r="O5155" s="8"/>
      <c r="P5155" s="55"/>
      <c r="Q5155" s="8"/>
      <c r="R5155" s="8"/>
      <c r="S5155" s="8"/>
      <c r="T5155" s="8"/>
      <c r="U5155" s="8"/>
      <c r="V5155" s="8"/>
      <c r="W5155" s="8"/>
      <c r="X5155" s="8"/>
      <c r="Y5155" s="8"/>
      <c r="Z5155" s="8"/>
    </row>
    <row r="5156" spans="1:26" ht="15.75" customHeight="1">
      <c r="A5156" s="8"/>
      <c r="B5156" s="8"/>
      <c r="C5156" s="8"/>
      <c r="D5156" s="8"/>
      <c r="E5156" s="8"/>
      <c r="F5156" s="8"/>
      <c r="G5156" s="8"/>
      <c r="H5156" s="8"/>
      <c r="I5156" s="8"/>
      <c r="J5156" s="8"/>
      <c r="K5156" s="8"/>
      <c r="L5156" s="8"/>
      <c r="M5156" s="8"/>
      <c r="N5156" s="8"/>
      <c r="O5156" s="8"/>
      <c r="P5156" s="55"/>
      <c r="Q5156" s="8"/>
      <c r="R5156" s="8"/>
      <c r="S5156" s="8"/>
      <c r="T5156" s="8"/>
      <c r="U5156" s="8"/>
      <c r="V5156" s="8"/>
      <c r="W5156" s="8"/>
      <c r="X5156" s="8"/>
      <c r="Y5156" s="8"/>
      <c r="Z5156" s="8"/>
    </row>
    <row r="5157" spans="1:26" ht="15.75" customHeight="1">
      <c r="A5157" s="8"/>
      <c r="B5157" s="8"/>
      <c r="C5157" s="8"/>
      <c r="D5157" s="8"/>
      <c r="E5157" s="8"/>
      <c r="F5157" s="8"/>
      <c r="G5157" s="8"/>
      <c r="H5157" s="8"/>
      <c r="I5157" s="8"/>
      <c r="J5157" s="8"/>
      <c r="K5157" s="8"/>
      <c r="L5157" s="8"/>
      <c r="M5157" s="8"/>
      <c r="N5157" s="8"/>
      <c r="O5157" s="8"/>
      <c r="P5157" s="55"/>
      <c r="Q5157" s="8"/>
      <c r="R5157" s="8"/>
      <c r="S5157" s="8"/>
      <c r="T5157" s="8"/>
      <c r="U5157" s="8"/>
      <c r="V5157" s="8"/>
      <c r="W5157" s="8"/>
      <c r="X5157" s="8"/>
      <c r="Y5157" s="8"/>
      <c r="Z5157" s="8"/>
    </row>
    <row r="5158" spans="1:26" ht="15.75" customHeight="1">
      <c r="A5158" s="8"/>
      <c r="B5158" s="8"/>
      <c r="C5158" s="8"/>
      <c r="D5158" s="8"/>
      <c r="E5158" s="8"/>
      <c r="F5158" s="8"/>
      <c r="G5158" s="8"/>
      <c r="H5158" s="8"/>
      <c r="I5158" s="8"/>
      <c r="J5158" s="8"/>
      <c r="K5158" s="8"/>
      <c r="L5158" s="8"/>
      <c r="M5158" s="8"/>
      <c r="N5158" s="8"/>
      <c r="O5158" s="8"/>
      <c r="P5158" s="55"/>
      <c r="Q5158" s="8"/>
      <c r="R5158" s="8"/>
      <c r="S5158" s="8"/>
      <c r="T5158" s="8"/>
      <c r="U5158" s="8"/>
      <c r="V5158" s="8"/>
      <c r="W5158" s="8"/>
      <c r="X5158" s="8"/>
      <c r="Y5158" s="8"/>
      <c r="Z5158" s="8"/>
    </row>
    <row r="5159" spans="1:26" ht="15.75" customHeight="1">
      <c r="A5159" s="8"/>
      <c r="B5159" s="8"/>
      <c r="C5159" s="8"/>
      <c r="D5159" s="8"/>
      <c r="E5159" s="8"/>
      <c r="F5159" s="8"/>
      <c r="G5159" s="8"/>
      <c r="H5159" s="8"/>
      <c r="I5159" s="8"/>
      <c r="J5159" s="8"/>
      <c r="K5159" s="8"/>
      <c r="L5159" s="8"/>
      <c r="M5159" s="8"/>
      <c r="N5159" s="8"/>
      <c r="O5159" s="8"/>
      <c r="P5159" s="55"/>
      <c r="Q5159" s="8"/>
      <c r="R5159" s="8"/>
      <c r="S5159" s="8"/>
      <c r="T5159" s="8"/>
      <c r="U5159" s="8"/>
      <c r="V5159" s="8"/>
      <c r="W5159" s="8"/>
      <c r="X5159" s="8"/>
      <c r="Y5159" s="8"/>
      <c r="Z5159" s="8"/>
    </row>
    <row r="5160" spans="1:26" ht="15.75" customHeight="1">
      <c r="A5160" s="8"/>
      <c r="B5160" s="8"/>
      <c r="C5160" s="8"/>
      <c r="D5160" s="8"/>
      <c r="E5160" s="8"/>
      <c r="F5160" s="8"/>
      <c r="G5160" s="8"/>
      <c r="H5160" s="8"/>
      <c r="I5160" s="8"/>
      <c r="J5160" s="8"/>
      <c r="K5160" s="8"/>
      <c r="L5160" s="8"/>
      <c r="M5160" s="8"/>
      <c r="N5160" s="8"/>
      <c r="O5160" s="8"/>
      <c r="P5160" s="55"/>
      <c r="Q5160" s="8"/>
      <c r="R5160" s="8"/>
      <c r="S5160" s="8"/>
      <c r="T5160" s="8"/>
      <c r="U5160" s="8"/>
      <c r="V5160" s="8"/>
      <c r="W5160" s="8"/>
      <c r="X5160" s="8"/>
      <c r="Y5160" s="8"/>
      <c r="Z5160" s="8"/>
    </row>
    <row r="5161" spans="1:26" ht="15.75" customHeight="1">
      <c r="A5161" s="8"/>
      <c r="B5161" s="8"/>
      <c r="C5161" s="8"/>
      <c r="D5161" s="8"/>
      <c r="E5161" s="8"/>
      <c r="F5161" s="8"/>
      <c r="G5161" s="8"/>
      <c r="H5161" s="8"/>
      <c r="I5161" s="8"/>
      <c r="J5161" s="8"/>
      <c r="K5161" s="8"/>
      <c r="L5161" s="8"/>
      <c r="M5161" s="8"/>
      <c r="N5161" s="8"/>
      <c r="O5161" s="8"/>
      <c r="P5161" s="55"/>
      <c r="Q5161" s="8"/>
      <c r="R5161" s="8"/>
      <c r="S5161" s="8"/>
      <c r="T5161" s="8"/>
      <c r="U5161" s="8"/>
      <c r="V5161" s="8"/>
      <c r="W5161" s="8"/>
      <c r="X5161" s="8"/>
      <c r="Y5161" s="8"/>
      <c r="Z5161" s="8"/>
    </row>
    <row r="5162" spans="1:26" ht="15.75" customHeight="1">
      <c r="A5162" s="8"/>
      <c r="B5162" s="8"/>
      <c r="C5162" s="8"/>
      <c r="D5162" s="8"/>
      <c r="E5162" s="8"/>
      <c r="F5162" s="8"/>
      <c r="G5162" s="8"/>
      <c r="H5162" s="8"/>
      <c r="I5162" s="8"/>
      <c r="J5162" s="8"/>
      <c r="K5162" s="8"/>
      <c r="L5162" s="8"/>
      <c r="M5162" s="8"/>
      <c r="N5162" s="8"/>
      <c r="O5162" s="8"/>
      <c r="P5162" s="55"/>
      <c r="Q5162" s="8"/>
      <c r="R5162" s="8"/>
      <c r="S5162" s="8"/>
      <c r="T5162" s="8"/>
      <c r="U5162" s="8"/>
      <c r="V5162" s="8"/>
      <c r="W5162" s="8"/>
      <c r="X5162" s="8"/>
      <c r="Y5162" s="8"/>
      <c r="Z5162" s="8"/>
    </row>
    <row r="5163" spans="1:26" ht="15.75" customHeight="1">
      <c r="A5163" s="8"/>
      <c r="B5163" s="8"/>
      <c r="C5163" s="8"/>
      <c r="D5163" s="8"/>
      <c r="E5163" s="8"/>
      <c r="F5163" s="8"/>
      <c r="G5163" s="8"/>
      <c r="H5163" s="8"/>
      <c r="I5163" s="8"/>
      <c r="J5163" s="8"/>
      <c r="K5163" s="8"/>
      <c r="L5163" s="8"/>
      <c r="M5163" s="8"/>
      <c r="N5163" s="8"/>
      <c r="O5163" s="8"/>
      <c r="P5163" s="55"/>
      <c r="Q5163" s="8"/>
      <c r="R5163" s="8"/>
      <c r="S5163" s="8"/>
      <c r="T5163" s="8"/>
      <c r="U5163" s="8"/>
      <c r="V5163" s="8"/>
      <c r="W5163" s="8"/>
      <c r="X5163" s="8"/>
      <c r="Y5163" s="8"/>
      <c r="Z5163" s="8"/>
    </row>
    <row r="5164" spans="1:26" ht="15.75" customHeight="1">
      <c r="A5164" s="8"/>
      <c r="B5164" s="8"/>
      <c r="C5164" s="8"/>
      <c r="D5164" s="8"/>
      <c r="E5164" s="8"/>
      <c r="F5164" s="8"/>
      <c r="G5164" s="8"/>
      <c r="H5164" s="8"/>
      <c r="I5164" s="8"/>
      <c r="J5164" s="8"/>
      <c r="K5164" s="8"/>
      <c r="L5164" s="8"/>
      <c r="M5164" s="8"/>
      <c r="N5164" s="8"/>
      <c r="O5164" s="8"/>
      <c r="P5164" s="55"/>
      <c r="Q5164" s="8"/>
      <c r="R5164" s="8"/>
      <c r="S5164" s="8"/>
      <c r="T5164" s="8"/>
      <c r="U5164" s="8"/>
      <c r="V5164" s="8"/>
      <c r="W5164" s="8"/>
      <c r="X5164" s="8"/>
      <c r="Y5164" s="8"/>
      <c r="Z5164" s="8"/>
    </row>
    <row r="5165" spans="1:26" ht="15.75" customHeight="1">
      <c r="A5165" s="8"/>
      <c r="B5165" s="8"/>
      <c r="C5165" s="8"/>
      <c r="D5165" s="8"/>
      <c r="E5165" s="8"/>
      <c r="F5165" s="8"/>
      <c r="G5165" s="8"/>
      <c r="H5165" s="8"/>
      <c r="I5165" s="8"/>
      <c r="J5165" s="8"/>
      <c r="K5165" s="8"/>
      <c r="L5165" s="8"/>
      <c r="M5165" s="8"/>
      <c r="N5165" s="8"/>
      <c r="O5165" s="8"/>
      <c r="P5165" s="55"/>
      <c r="Q5165" s="8"/>
      <c r="R5165" s="8"/>
      <c r="S5165" s="8"/>
      <c r="T5165" s="8"/>
      <c r="U5165" s="8"/>
      <c r="V5165" s="8"/>
      <c r="W5165" s="8"/>
      <c r="X5165" s="8"/>
      <c r="Y5165" s="8"/>
      <c r="Z5165" s="8"/>
    </row>
    <row r="5166" spans="1:26" ht="15.75" customHeight="1">
      <c r="A5166" s="8"/>
      <c r="B5166" s="8"/>
      <c r="C5166" s="8"/>
      <c r="D5166" s="8"/>
      <c r="E5166" s="8"/>
      <c r="F5166" s="8"/>
      <c r="G5166" s="8"/>
      <c r="H5166" s="8"/>
      <c r="I5166" s="8"/>
      <c r="J5166" s="8"/>
      <c r="K5166" s="8"/>
      <c r="L5166" s="8"/>
      <c r="M5166" s="8"/>
      <c r="N5166" s="8"/>
      <c r="O5166" s="8"/>
      <c r="P5166" s="55"/>
      <c r="Q5166" s="8"/>
      <c r="R5166" s="8"/>
      <c r="S5166" s="8"/>
      <c r="T5166" s="8"/>
      <c r="U5166" s="8"/>
      <c r="V5166" s="8"/>
      <c r="W5166" s="8"/>
      <c r="X5166" s="8"/>
      <c r="Y5166" s="8"/>
      <c r="Z5166" s="8"/>
    </row>
    <row r="5167" spans="1:26" ht="15.75" customHeight="1">
      <c r="A5167" s="8"/>
      <c r="B5167" s="8"/>
      <c r="C5167" s="8"/>
      <c r="D5167" s="8"/>
      <c r="E5167" s="8"/>
      <c r="F5167" s="8"/>
      <c r="G5167" s="8"/>
      <c r="H5167" s="8"/>
      <c r="I5167" s="8"/>
      <c r="J5167" s="8"/>
      <c r="K5167" s="8"/>
      <c r="L5167" s="8"/>
      <c r="M5167" s="8"/>
      <c r="N5167" s="8"/>
      <c r="O5167" s="8"/>
      <c r="P5167" s="55"/>
      <c r="Q5167" s="8"/>
      <c r="R5167" s="8"/>
      <c r="S5167" s="8"/>
      <c r="T5167" s="8"/>
      <c r="U5167" s="8"/>
      <c r="V5167" s="8"/>
      <c r="W5167" s="8"/>
      <c r="X5167" s="8"/>
      <c r="Y5167" s="8"/>
      <c r="Z5167" s="8"/>
    </row>
    <row r="5168" spans="1:26" ht="15.75" customHeight="1">
      <c r="A5168" s="8"/>
      <c r="B5168" s="8"/>
      <c r="C5168" s="8"/>
      <c r="D5168" s="8"/>
      <c r="E5168" s="8"/>
      <c r="F5168" s="8"/>
      <c r="G5168" s="8"/>
      <c r="H5168" s="8"/>
      <c r="I5168" s="8"/>
      <c r="J5168" s="8"/>
      <c r="K5168" s="8"/>
      <c r="L5168" s="8"/>
      <c r="M5168" s="8"/>
      <c r="N5168" s="8"/>
      <c r="O5168" s="8"/>
      <c r="P5168" s="55"/>
      <c r="Q5168" s="8"/>
      <c r="R5168" s="8"/>
      <c r="S5168" s="8"/>
      <c r="T5168" s="8"/>
      <c r="U5168" s="8"/>
      <c r="V5168" s="8"/>
      <c r="W5168" s="8"/>
      <c r="X5168" s="8"/>
      <c r="Y5168" s="8"/>
      <c r="Z5168" s="8"/>
    </row>
    <row r="5169" spans="1:26" ht="15.75" customHeight="1">
      <c r="A5169" s="8"/>
      <c r="B5169" s="8"/>
      <c r="C5169" s="8"/>
      <c r="D5169" s="8"/>
      <c r="E5169" s="8"/>
      <c r="F5169" s="8"/>
      <c r="G5169" s="8"/>
      <c r="H5169" s="8"/>
      <c r="I5169" s="8"/>
      <c r="J5169" s="8"/>
      <c r="K5169" s="8"/>
      <c r="L5169" s="8"/>
      <c r="M5169" s="8"/>
      <c r="N5169" s="8"/>
      <c r="O5169" s="8"/>
      <c r="P5169" s="55"/>
      <c r="Q5169" s="8"/>
      <c r="R5169" s="8"/>
      <c r="S5169" s="8"/>
      <c r="T5169" s="8"/>
      <c r="U5169" s="8"/>
      <c r="V5169" s="8"/>
      <c r="W5169" s="8"/>
      <c r="X5169" s="8"/>
      <c r="Y5169" s="8"/>
      <c r="Z5169" s="8"/>
    </row>
    <row r="5170" spans="1:26" ht="15.75" customHeight="1">
      <c r="A5170" s="8"/>
      <c r="B5170" s="8"/>
      <c r="C5170" s="8"/>
      <c r="D5170" s="8"/>
      <c r="E5170" s="8"/>
      <c r="F5170" s="8"/>
      <c r="G5170" s="8"/>
      <c r="H5170" s="8"/>
      <c r="I5170" s="8"/>
      <c r="J5170" s="8"/>
      <c r="K5170" s="8"/>
      <c r="L5170" s="8"/>
      <c r="M5170" s="8"/>
      <c r="N5170" s="8"/>
      <c r="O5170" s="8"/>
      <c r="P5170" s="55"/>
      <c r="Q5170" s="8"/>
      <c r="R5170" s="8"/>
      <c r="S5170" s="8"/>
      <c r="T5170" s="8"/>
      <c r="U5170" s="8"/>
      <c r="V5170" s="8"/>
      <c r="W5170" s="8"/>
      <c r="X5170" s="8"/>
      <c r="Y5170" s="8"/>
      <c r="Z5170" s="8"/>
    </row>
    <row r="5171" spans="1:26" ht="15.75" customHeight="1">
      <c r="A5171" s="8"/>
      <c r="B5171" s="8"/>
      <c r="C5171" s="8"/>
      <c r="D5171" s="8"/>
      <c r="E5171" s="8"/>
      <c r="F5171" s="8"/>
      <c r="G5171" s="8"/>
      <c r="H5171" s="8"/>
      <c r="I5171" s="8"/>
      <c r="J5171" s="8"/>
      <c r="K5171" s="8"/>
      <c r="L5171" s="8"/>
      <c r="M5171" s="8"/>
      <c r="N5171" s="8"/>
      <c r="O5171" s="8"/>
      <c r="P5171" s="55"/>
      <c r="Q5171" s="8"/>
      <c r="R5171" s="8"/>
      <c r="S5171" s="8"/>
      <c r="T5171" s="8"/>
      <c r="U5171" s="8"/>
      <c r="V5171" s="8"/>
      <c r="W5171" s="8"/>
      <c r="X5171" s="8"/>
      <c r="Y5171" s="8"/>
      <c r="Z5171" s="8"/>
    </row>
    <row r="5172" spans="1:26" ht="15.75" customHeight="1">
      <c r="A5172" s="8"/>
      <c r="B5172" s="8"/>
      <c r="C5172" s="8"/>
      <c r="D5172" s="8"/>
      <c r="E5172" s="8"/>
      <c r="F5172" s="8"/>
      <c r="G5172" s="8"/>
      <c r="H5172" s="8"/>
      <c r="I5172" s="8"/>
      <c r="J5172" s="8"/>
      <c r="K5172" s="8"/>
      <c r="L5172" s="8"/>
      <c r="M5172" s="8"/>
      <c r="N5172" s="8"/>
      <c r="O5172" s="8"/>
      <c r="P5172" s="55"/>
      <c r="Q5172" s="8"/>
      <c r="R5172" s="8"/>
      <c r="S5172" s="8"/>
      <c r="T5172" s="8"/>
      <c r="U5172" s="8"/>
      <c r="V5172" s="8"/>
      <c r="W5172" s="8"/>
      <c r="X5172" s="8"/>
      <c r="Y5172" s="8"/>
      <c r="Z5172" s="8"/>
    </row>
    <row r="5173" spans="1:26" ht="15.75" customHeight="1">
      <c r="A5173" s="8"/>
      <c r="B5173" s="8"/>
      <c r="C5173" s="8"/>
      <c r="D5173" s="8"/>
      <c r="E5173" s="8"/>
      <c r="F5173" s="8"/>
      <c r="G5173" s="8"/>
      <c r="H5173" s="8"/>
      <c r="I5173" s="8"/>
      <c r="J5173" s="8"/>
      <c r="K5173" s="8"/>
      <c r="L5173" s="8"/>
      <c r="M5173" s="8"/>
      <c r="N5173" s="8"/>
      <c r="O5173" s="8"/>
      <c r="P5173" s="55"/>
      <c r="Q5173" s="8"/>
      <c r="R5173" s="8"/>
      <c r="S5173" s="8"/>
      <c r="T5173" s="8"/>
      <c r="U5173" s="8"/>
      <c r="V5173" s="8"/>
      <c r="W5173" s="8"/>
      <c r="X5173" s="8"/>
      <c r="Y5173" s="8"/>
      <c r="Z5173" s="8"/>
    </row>
    <row r="5174" spans="1:26" ht="15.75" customHeight="1">
      <c r="A5174" s="8"/>
      <c r="B5174" s="8"/>
      <c r="C5174" s="8"/>
      <c r="D5174" s="8"/>
      <c r="E5174" s="8"/>
      <c r="F5174" s="8"/>
      <c r="G5174" s="8"/>
      <c r="H5174" s="8"/>
      <c r="I5174" s="8"/>
      <c r="J5174" s="8"/>
      <c r="K5174" s="8"/>
      <c r="L5174" s="8"/>
      <c r="M5174" s="8"/>
      <c r="N5174" s="8"/>
      <c r="O5174" s="8"/>
      <c r="P5174" s="55"/>
      <c r="Q5174" s="8"/>
      <c r="R5174" s="8"/>
      <c r="S5174" s="8"/>
      <c r="T5174" s="8"/>
      <c r="U5174" s="8"/>
      <c r="V5174" s="8"/>
      <c r="W5174" s="8"/>
      <c r="X5174" s="8"/>
      <c r="Y5174" s="8"/>
      <c r="Z5174" s="8"/>
    </row>
  </sheetData>
  <mergeCells count="4">
    <mergeCell ref="G23:H23"/>
    <mergeCell ref="K23:L23"/>
    <mergeCell ref="O23:P23"/>
    <mergeCell ref="B24:C24"/>
  </mergeCells>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Z5065"/>
  <sheetViews>
    <sheetView showGridLines="0" topLeftCell="A61" workbookViewId="0"/>
  </sheetViews>
  <sheetFormatPr baseColWidth="10" defaultColWidth="11.21875" defaultRowHeight="15" customHeight="1"/>
  <cols>
    <col min="1" max="1" width="10.77734375" customWidth="1"/>
    <col min="2" max="2" width="17.21875" customWidth="1"/>
    <col min="3" max="3" width="19.77734375" customWidth="1"/>
    <col min="4" max="4" width="13" customWidth="1"/>
    <col min="5" max="5" width="12.88671875" customWidth="1"/>
    <col min="6" max="6" width="2.77734375" hidden="1" customWidth="1"/>
    <col min="7" max="7" width="19.77734375" customWidth="1"/>
    <col min="8" max="8" width="13.21875" customWidth="1"/>
    <col min="9" max="9" width="20.33203125" customWidth="1"/>
    <col min="10" max="10" width="2.77734375" hidden="1" customWidth="1"/>
    <col min="11" max="11" width="20" customWidth="1"/>
    <col min="12" max="12" width="14.21875" customWidth="1"/>
    <col min="13" max="13" width="17.21875" customWidth="1"/>
    <col min="14" max="14" width="2.77734375" hidden="1" customWidth="1"/>
    <col min="15" max="15" width="19.21875" customWidth="1"/>
    <col min="16" max="16" width="16.77734375" customWidth="1"/>
    <col min="17" max="17" width="12" customWidth="1"/>
    <col min="18" max="18" width="2.77734375" hidden="1" customWidth="1"/>
    <col min="19" max="21" width="10.77734375" customWidth="1"/>
    <col min="22" max="22" width="10.77734375" hidden="1" customWidth="1"/>
    <col min="23" max="25" width="10.77734375" customWidth="1"/>
    <col min="26" max="26" width="8.6640625" hidden="1" customWidth="1"/>
  </cols>
  <sheetData>
    <row r="1" spans="1:26" ht="13.5" customHeight="1">
      <c r="A1" s="8"/>
      <c r="B1" s="9"/>
      <c r="C1" s="8"/>
      <c r="D1" s="8"/>
      <c r="E1" s="8"/>
      <c r="F1" s="8"/>
      <c r="G1" s="8"/>
      <c r="H1" s="8"/>
      <c r="I1" s="8"/>
      <c r="J1" s="8"/>
      <c r="K1" s="8"/>
      <c r="L1" s="8"/>
      <c r="M1" s="8"/>
      <c r="N1" s="8"/>
      <c r="O1" s="8"/>
      <c r="P1" s="8"/>
      <c r="Q1" s="8"/>
      <c r="R1" s="8"/>
      <c r="S1" s="8"/>
      <c r="T1" s="8"/>
      <c r="U1" s="8"/>
      <c r="V1" s="8"/>
      <c r="W1" s="8"/>
      <c r="X1" s="8"/>
      <c r="Y1" s="8"/>
      <c r="Z1" s="8"/>
    </row>
    <row r="2" spans="1:26">
      <c r="A2" s="8"/>
      <c r="B2" s="8"/>
      <c r="C2" s="8"/>
      <c r="D2" s="8"/>
      <c r="E2" s="8"/>
      <c r="F2" s="8"/>
      <c r="G2" s="8"/>
      <c r="H2" s="8"/>
      <c r="I2" s="8"/>
      <c r="J2" s="8"/>
      <c r="K2" s="8"/>
      <c r="L2" s="8"/>
      <c r="M2" s="8"/>
      <c r="N2" s="8"/>
      <c r="O2" s="8"/>
      <c r="P2" s="8"/>
      <c r="Q2" s="8"/>
      <c r="R2" s="8"/>
      <c r="S2" s="8"/>
      <c r="T2" s="8"/>
      <c r="U2" s="8"/>
      <c r="V2" s="8"/>
      <c r="W2" s="8"/>
      <c r="X2" s="8"/>
      <c r="Y2" s="8"/>
      <c r="Z2" s="8"/>
    </row>
    <row r="3" spans="1:26">
      <c r="A3" s="8"/>
      <c r="B3" s="8"/>
      <c r="C3" s="8"/>
      <c r="D3" s="8"/>
      <c r="E3" s="8"/>
      <c r="F3" s="8"/>
      <c r="G3" s="8"/>
      <c r="H3" s="8"/>
      <c r="I3" s="8"/>
      <c r="J3" s="8"/>
      <c r="K3" s="8"/>
      <c r="L3" s="8"/>
      <c r="M3" s="8"/>
      <c r="N3" s="8"/>
      <c r="O3" s="8"/>
      <c r="P3" s="8"/>
      <c r="Q3" s="8"/>
      <c r="R3" s="8"/>
      <c r="S3" s="8"/>
      <c r="T3" s="8"/>
      <c r="U3" s="8"/>
      <c r="V3" s="8"/>
      <c r="W3" s="8"/>
      <c r="X3" s="8"/>
      <c r="Y3" s="8"/>
      <c r="Z3" s="8"/>
    </row>
    <row r="4" spans="1:26">
      <c r="A4" s="8"/>
      <c r="B4" s="8"/>
      <c r="C4" s="8"/>
      <c r="D4" s="8"/>
      <c r="E4" s="8"/>
      <c r="F4" s="8"/>
      <c r="G4" s="8"/>
      <c r="H4" s="8"/>
      <c r="I4" s="8"/>
      <c r="J4" s="8"/>
      <c r="K4" s="8"/>
      <c r="L4" s="8"/>
      <c r="M4" s="8"/>
      <c r="N4" s="8"/>
      <c r="O4" s="8"/>
      <c r="P4" s="8"/>
      <c r="Q4" s="8"/>
      <c r="R4" s="8"/>
      <c r="S4" s="8"/>
      <c r="T4" s="8"/>
      <c r="U4" s="8"/>
      <c r="V4" s="8"/>
      <c r="W4" s="8"/>
      <c r="X4" s="8"/>
      <c r="Y4" s="8"/>
      <c r="Z4" s="8"/>
    </row>
    <row r="5" spans="1:26">
      <c r="A5" s="8"/>
      <c r="B5" s="8"/>
      <c r="C5" s="8"/>
      <c r="D5" s="8"/>
      <c r="E5" s="8"/>
      <c r="F5" s="8"/>
      <c r="G5" s="8"/>
      <c r="H5" s="8"/>
      <c r="I5" s="8"/>
      <c r="J5" s="8"/>
      <c r="K5" s="8"/>
      <c r="L5" s="8"/>
      <c r="M5" s="8"/>
      <c r="N5" s="8"/>
      <c r="O5" s="8"/>
      <c r="P5" s="8"/>
      <c r="Q5" s="8"/>
      <c r="R5" s="8"/>
      <c r="S5" s="8"/>
      <c r="T5" s="8"/>
      <c r="U5" s="8"/>
      <c r="V5" s="8"/>
      <c r="W5" s="8"/>
      <c r="X5" s="8"/>
      <c r="Y5" s="8"/>
      <c r="Z5" s="8"/>
    </row>
    <row r="6" spans="1:26" ht="20.25">
      <c r="A6" s="8"/>
      <c r="B6" s="8"/>
      <c r="C6" s="8"/>
      <c r="D6" s="8"/>
      <c r="E6" s="8"/>
      <c r="F6" s="8"/>
      <c r="G6" s="8"/>
      <c r="H6" s="8"/>
      <c r="I6" s="8"/>
      <c r="J6" s="8"/>
      <c r="K6" s="8"/>
      <c r="L6" s="8"/>
      <c r="M6" s="8"/>
      <c r="N6" s="8"/>
      <c r="O6" s="8"/>
      <c r="P6" s="8"/>
      <c r="Q6" s="8"/>
      <c r="R6" s="8"/>
      <c r="S6" s="8"/>
      <c r="T6" s="8"/>
      <c r="U6" s="8"/>
      <c r="V6" s="10" t="s">
        <v>11</v>
      </c>
      <c r="W6" s="8"/>
      <c r="X6" s="8"/>
      <c r="Y6" s="8"/>
      <c r="Z6" s="11">
        <f>D16*D15</f>
        <v>300</v>
      </c>
    </row>
    <row r="7" spans="1:26">
      <c r="A7" s="8"/>
      <c r="B7" s="8"/>
      <c r="C7" s="8"/>
      <c r="D7" s="8"/>
      <c r="E7" s="8"/>
      <c r="F7" s="8"/>
      <c r="G7" s="8"/>
      <c r="H7" s="8"/>
      <c r="I7" s="8"/>
      <c r="J7" s="8"/>
      <c r="K7" s="8"/>
      <c r="L7" s="8"/>
      <c r="M7" s="8"/>
      <c r="N7" s="8"/>
      <c r="O7" s="8"/>
      <c r="P7" s="8"/>
      <c r="Q7" s="8"/>
      <c r="R7" s="8"/>
      <c r="S7" s="8"/>
      <c r="T7" s="8"/>
      <c r="U7" s="8"/>
      <c r="V7" s="8"/>
      <c r="W7" s="8"/>
      <c r="X7" s="8"/>
      <c r="Y7" s="8"/>
      <c r="Z7" s="8"/>
    </row>
    <row r="8" spans="1:26" ht="20.25">
      <c r="A8" s="8"/>
      <c r="B8" s="8"/>
      <c r="C8" s="8"/>
      <c r="D8" s="8"/>
      <c r="E8" s="8"/>
      <c r="F8" s="8"/>
      <c r="G8" s="8"/>
      <c r="H8" s="8"/>
      <c r="I8" s="8"/>
      <c r="J8" s="8"/>
      <c r="K8" s="8"/>
      <c r="L8" s="8"/>
      <c r="M8" s="8"/>
      <c r="N8" s="8"/>
      <c r="O8" s="8"/>
      <c r="P8" s="8"/>
      <c r="Q8" s="8"/>
      <c r="R8" s="8"/>
      <c r="S8" s="8"/>
      <c r="T8" s="8"/>
      <c r="U8" s="8"/>
      <c r="V8" s="10" t="s">
        <v>12</v>
      </c>
      <c r="W8" s="8"/>
      <c r="X8" s="8"/>
      <c r="Y8" s="8"/>
      <c r="Z8" s="12">
        <f>100%-D17</f>
        <v>0.4</v>
      </c>
    </row>
    <row r="9" spans="1:26" ht="23.25">
      <c r="A9" s="8"/>
      <c r="B9" s="13"/>
      <c r="C9" s="8"/>
      <c r="D9" s="8"/>
      <c r="E9" s="8"/>
      <c r="F9" s="8"/>
      <c r="G9" s="8"/>
      <c r="H9" s="8"/>
      <c r="I9" s="8"/>
      <c r="J9" s="8"/>
      <c r="K9" s="8"/>
      <c r="L9" s="8"/>
      <c r="M9" s="8"/>
      <c r="N9" s="8"/>
      <c r="O9" s="8"/>
      <c r="P9" s="8"/>
      <c r="Q9" s="8"/>
      <c r="R9" s="8"/>
      <c r="S9" s="8"/>
      <c r="T9" s="8"/>
      <c r="U9" s="8"/>
      <c r="V9" s="8"/>
      <c r="W9" s="8"/>
      <c r="X9" s="8"/>
      <c r="Y9" s="8"/>
      <c r="Z9" s="8"/>
    </row>
    <row r="10" spans="1:26" ht="20.25">
      <c r="A10" s="8"/>
      <c r="B10" s="8"/>
      <c r="C10" s="8"/>
      <c r="D10" s="8"/>
      <c r="E10" s="8"/>
      <c r="F10" s="8"/>
      <c r="G10" s="8"/>
      <c r="H10" s="8"/>
      <c r="I10" s="8"/>
      <c r="J10" s="8"/>
      <c r="K10" s="8"/>
      <c r="L10" s="8"/>
      <c r="M10" s="8"/>
      <c r="N10" s="8"/>
      <c r="O10" s="8"/>
      <c r="P10" s="8"/>
      <c r="Q10" s="8"/>
      <c r="R10" s="8"/>
      <c r="S10" s="8"/>
      <c r="T10" s="8"/>
      <c r="U10" s="8"/>
      <c r="V10" s="14" t="s">
        <v>13</v>
      </c>
      <c r="W10" s="8"/>
      <c r="X10" s="8"/>
      <c r="Y10" s="8"/>
      <c r="Z10" s="15">
        <f>(D17*D18)-(Z8*1)</f>
        <v>0.79999999999999993</v>
      </c>
    </row>
    <row r="11" spans="1:26">
      <c r="A11" s="8"/>
      <c r="B11" s="8"/>
      <c r="C11" s="8"/>
      <c r="D11" s="8"/>
      <c r="E11" s="8"/>
      <c r="F11" s="8"/>
      <c r="G11" s="8"/>
      <c r="H11" s="8"/>
      <c r="I11" s="8"/>
      <c r="J11" s="8"/>
      <c r="K11" s="8"/>
      <c r="L11" s="8"/>
      <c r="M11" s="8"/>
      <c r="N11" s="8"/>
      <c r="O11" s="8"/>
      <c r="P11" s="8"/>
      <c r="Q11" s="8"/>
      <c r="R11" s="8"/>
      <c r="S11" s="8"/>
      <c r="T11" s="8"/>
      <c r="U11" s="8"/>
      <c r="V11" s="8"/>
      <c r="W11" s="8"/>
      <c r="X11" s="8"/>
      <c r="Y11" s="8"/>
      <c r="Z11" s="8"/>
    </row>
    <row r="12" spans="1:26" ht="20.25">
      <c r="A12" s="8"/>
      <c r="B12" s="8"/>
      <c r="C12" s="8"/>
      <c r="D12" s="8"/>
      <c r="E12" s="8"/>
      <c r="F12" s="8"/>
      <c r="G12" s="8"/>
      <c r="H12" s="8"/>
      <c r="I12" s="8"/>
      <c r="J12" s="8"/>
      <c r="K12" s="8"/>
      <c r="L12" s="8"/>
      <c r="M12" s="8"/>
      <c r="N12" s="8"/>
      <c r="O12" s="8"/>
      <c r="P12" s="8"/>
      <c r="Q12" s="8"/>
      <c r="R12" s="8"/>
      <c r="S12" s="8"/>
      <c r="T12" s="8"/>
      <c r="U12" s="8"/>
      <c r="V12" s="16" t="s">
        <v>14</v>
      </c>
      <c r="W12" s="8"/>
      <c r="X12" s="8"/>
      <c r="Y12" s="8"/>
      <c r="Z12" s="17">
        <f>1/(Z8^D19)</f>
        <v>6.2499999999999991</v>
      </c>
    </row>
    <row r="13" spans="1:26">
      <c r="A13" s="8"/>
      <c r="B13" s="8"/>
      <c r="C13" s="8"/>
      <c r="D13" s="8"/>
      <c r="E13" s="8"/>
      <c r="F13" s="8"/>
      <c r="G13" s="8"/>
      <c r="H13" s="8"/>
      <c r="I13" s="8"/>
      <c r="J13" s="8"/>
      <c r="K13" s="8"/>
      <c r="L13" s="8"/>
      <c r="M13" s="8"/>
      <c r="N13" s="8"/>
      <c r="O13" s="8"/>
      <c r="P13" s="8"/>
      <c r="Q13" s="8"/>
      <c r="R13" s="8"/>
      <c r="S13" s="8"/>
      <c r="T13" s="8"/>
      <c r="U13" s="8"/>
      <c r="V13" s="8"/>
      <c r="W13" s="8"/>
      <c r="X13" s="8"/>
      <c r="Y13" s="8"/>
      <c r="Z13" s="8"/>
    </row>
    <row r="14" spans="1:26">
      <c r="A14" s="8"/>
      <c r="B14" s="8"/>
      <c r="C14" s="8"/>
      <c r="D14" s="8"/>
      <c r="E14" s="8"/>
      <c r="F14" s="8"/>
      <c r="G14" s="8"/>
      <c r="H14" s="8"/>
      <c r="I14" s="8"/>
      <c r="J14" s="8"/>
      <c r="K14" s="8"/>
      <c r="L14" s="8"/>
      <c r="M14" s="8"/>
      <c r="N14" s="8"/>
      <c r="O14" s="8"/>
      <c r="P14" s="8"/>
      <c r="Q14" s="8"/>
      <c r="R14" s="8"/>
      <c r="S14" s="8"/>
      <c r="T14" s="8"/>
      <c r="U14" s="8"/>
      <c r="V14" s="8"/>
      <c r="W14" s="8"/>
      <c r="X14" s="8"/>
      <c r="Y14" s="8"/>
      <c r="Z14" s="8"/>
    </row>
    <row r="15" spans="1:26" ht="20.25">
      <c r="A15" s="8"/>
      <c r="B15" s="18" t="s">
        <v>15</v>
      </c>
      <c r="C15" s="19"/>
      <c r="D15" s="20">
        <v>10000</v>
      </c>
      <c r="E15" s="8"/>
      <c r="F15" s="8"/>
      <c r="G15" s="8"/>
      <c r="H15" s="8"/>
      <c r="I15" s="8"/>
      <c r="J15" s="8"/>
      <c r="K15" s="8"/>
      <c r="L15" s="8"/>
      <c r="M15" s="8"/>
      <c r="N15" s="8"/>
      <c r="O15" s="8"/>
      <c r="P15" s="8"/>
      <c r="Q15" s="8"/>
      <c r="R15" s="8"/>
      <c r="S15" s="8"/>
      <c r="T15" s="8"/>
      <c r="U15" s="8"/>
      <c r="V15" s="8"/>
      <c r="W15" s="8"/>
      <c r="X15" s="8"/>
      <c r="Y15" s="8"/>
      <c r="Z15" s="8"/>
    </row>
    <row r="16" spans="1:26" ht="20.25">
      <c r="A16" s="8"/>
      <c r="B16" s="21" t="s">
        <v>16</v>
      </c>
      <c r="C16" s="22"/>
      <c r="D16" s="23">
        <v>0.03</v>
      </c>
      <c r="E16" s="8"/>
      <c r="F16" s="24"/>
      <c r="G16" s="8"/>
      <c r="H16" s="8"/>
      <c r="I16" s="8"/>
      <c r="J16" s="8"/>
      <c r="K16" s="25"/>
      <c r="L16" s="8"/>
      <c r="M16" s="8"/>
      <c r="N16" s="8"/>
      <c r="O16" s="8"/>
      <c r="P16" s="8"/>
      <c r="Q16" s="8"/>
      <c r="R16" s="8"/>
      <c r="S16" s="8"/>
      <c r="T16" s="8"/>
      <c r="U16" s="8"/>
      <c r="V16" s="8"/>
      <c r="W16" s="8"/>
      <c r="X16" s="8"/>
      <c r="Y16" s="8"/>
      <c r="Z16" s="8"/>
    </row>
    <row r="17" spans="1:26" ht="20.25">
      <c r="A17" s="8"/>
      <c r="B17" s="26" t="s">
        <v>17</v>
      </c>
      <c r="C17" s="27"/>
      <c r="D17" s="28">
        <v>0.6</v>
      </c>
      <c r="E17" s="8"/>
      <c r="F17" s="29"/>
      <c r="G17" s="8"/>
      <c r="H17" s="8"/>
      <c r="I17" s="8"/>
      <c r="J17" s="8"/>
      <c r="K17" s="8"/>
      <c r="L17" s="8"/>
      <c r="M17" s="8"/>
      <c r="N17" s="8"/>
      <c r="O17" s="8"/>
      <c r="P17" s="8"/>
      <c r="Q17" s="8"/>
      <c r="R17" s="8"/>
      <c r="S17" s="8"/>
      <c r="T17" s="8"/>
      <c r="U17" s="8"/>
      <c r="V17" s="8"/>
      <c r="W17" s="8"/>
      <c r="X17" s="8"/>
      <c r="Y17" s="8"/>
      <c r="Z17" s="8"/>
    </row>
    <row r="18" spans="1:26" ht="20.25">
      <c r="A18" s="30"/>
      <c r="B18" s="21" t="s">
        <v>18</v>
      </c>
      <c r="C18" s="27"/>
      <c r="D18" s="31">
        <v>2</v>
      </c>
      <c r="E18" s="30"/>
      <c r="F18" s="32"/>
      <c r="G18" s="33"/>
      <c r="H18" s="30"/>
      <c r="I18" s="30"/>
      <c r="J18" s="8"/>
      <c r="K18" s="30"/>
      <c r="L18" s="8"/>
      <c r="M18" s="30"/>
      <c r="N18" s="30"/>
      <c r="O18" s="30"/>
      <c r="P18" s="30"/>
      <c r="Q18" s="30"/>
      <c r="R18" s="30"/>
      <c r="S18" s="30"/>
      <c r="T18" s="30"/>
      <c r="U18" s="30"/>
      <c r="V18" s="30"/>
      <c r="W18" s="30"/>
      <c r="X18" s="30"/>
      <c r="Y18" s="30"/>
      <c r="Z18" s="30"/>
    </row>
    <row r="19" spans="1:26" ht="20.25">
      <c r="A19" s="30"/>
      <c r="B19" s="34" t="s">
        <v>19</v>
      </c>
      <c r="C19" s="35"/>
      <c r="D19" s="36">
        <v>2</v>
      </c>
      <c r="E19" s="30"/>
      <c r="F19" s="37"/>
      <c r="G19" s="33"/>
      <c r="H19" s="25"/>
      <c r="I19" s="30"/>
      <c r="J19" s="8"/>
      <c r="K19" s="30"/>
      <c r="L19" s="8"/>
      <c r="M19" s="30"/>
      <c r="N19" s="30"/>
      <c r="O19" s="38"/>
      <c r="P19" s="30"/>
      <c r="Q19" s="30"/>
      <c r="R19" s="30"/>
      <c r="S19" s="30"/>
      <c r="T19" s="30"/>
      <c r="U19" s="30"/>
      <c r="V19" s="30"/>
      <c r="W19" s="30"/>
      <c r="X19" s="30"/>
      <c r="Y19" s="30"/>
      <c r="Z19" s="30"/>
    </row>
    <row r="20" spans="1:26" ht="20.25">
      <c r="A20" s="30"/>
      <c r="B20" s="30"/>
      <c r="C20" s="30"/>
      <c r="D20" s="30"/>
      <c r="E20" s="30"/>
      <c r="F20" s="39"/>
      <c r="G20" s="33"/>
      <c r="H20" s="25"/>
      <c r="I20" s="30"/>
      <c r="J20" s="8"/>
      <c r="K20" s="30"/>
      <c r="L20" s="8"/>
      <c r="M20" s="30"/>
      <c r="N20" s="30"/>
      <c r="O20" s="30"/>
      <c r="P20" s="30"/>
      <c r="Q20" s="30"/>
      <c r="R20" s="30"/>
      <c r="S20" s="30"/>
      <c r="T20" s="30"/>
      <c r="U20" s="30"/>
      <c r="V20" s="30"/>
      <c r="W20" s="30"/>
      <c r="X20" s="30"/>
      <c r="Y20" s="30"/>
      <c r="Z20" s="30"/>
    </row>
    <row r="21" spans="1:26" ht="15.75" customHeight="1">
      <c r="A21" s="30"/>
      <c r="B21" s="30"/>
      <c r="C21" s="8"/>
      <c r="D21" s="8"/>
      <c r="E21" s="30"/>
      <c r="F21" s="40"/>
      <c r="G21" s="30"/>
      <c r="H21" s="25"/>
      <c r="I21" s="30"/>
      <c r="J21" s="30"/>
      <c r="K21" s="30"/>
      <c r="L21" s="8"/>
      <c r="M21" s="30"/>
      <c r="N21" s="30"/>
      <c r="O21" s="30"/>
      <c r="P21" s="30"/>
      <c r="Q21" s="30"/>
      <c r="R21" s="30"/>
      <c r="S21" s="30"/>
      <c r="T21" s="30"/>
      <c r="U21" s="30"/>
      <c r="V21" s="30"/>
      <c r="W21" s="30"/>
      <c r="X21" s="30"/>
      <c r="Y21" s="30"/>
      <c r="Z21" s="30"/>
    </row>
    <row r="22" spans="1:26" ht="15.75" customHeight="1">
      <c r="A22" s="30"/>
      <c r="B22" s="30"/>
      <c r="C22" s="30"/>
      <c r="D22" s="30"/>
      <c r="E22" s="30"/>
      <c r="F22" s="40"/>
      <c r="G22" s="30"/>
      <c r="H22" s="25"/>
      <c r="I22" s="30"/>
      <c r="J22" s="30"/>
      <c r="K22" s="30"/>
      <c r="L22" s="8"/>
      <c r="M22" s="30"/>
      <c r="N22" s="30"/>
      <c r="O22" s="30"/>
      <c r="P22" s="30"/>
      <c r="Q22" s="30"/>
      <c r="R22" s="30"/>
      <c r="S22" s="30"/>
      <c r="T22" s="30"/>
      <c r="U22" s="30"/>
      <c r="V22" s="30"/>
      <c r="W22" s="30"/>
      <c r="X22" s="30"/>
      <c r="Y22" s="30"/>
      <c r="Z22" s="30"/>
    </row>
    <row r="23" spans="1:26" ht="15.75" customHeight="1">
      <c r="A23" s="30"/>
      <c r="B23" s="30"/>
      <c r="C23" s="30"/>
      <c r="D23" s="30"/>
      <c r="E23" s="30"/>
      <c r="F23" s="30"/>
      <c r="G23" s="121"/>
      <c r="H23" s="93"/>
      <c r="I23" s="30"/>
      <c r="J23" s="30"/>
      <c r="K23" s="121"/>
      <c r="L23" s="93"/>
      <c r="M23" s="30"/>
      <c r="N23" s="42"/>
      <c r="O23" s="121"/>
      <c r="P23" s="93"/>
      <c r="Q23" s="30"/>
      <c r="R23" s="30"/>
      <c r="S23" s="30"/>
      <c r="T23" s="30"/>
      <c r="U23" s="30"/>
      <c r="V23" s="30"/>
      <c r="W23" s="30"/>
      <c r="X23" s="30"/>
      <c r="Y23" s="30"/>
      <c r="Z23" s="30"/>
    </row>
    <row r="24" spans="1:26" ht="15.75" customHeight="1">
      <c r="A24" s="30"/>
      <c r="B24" s="122"/>
      <c r="C24" s="93"/>
      <c r="D24" s="30"/>
      <c r="E24" s="30"/>
      <c r="F24" s="30"/>
      <c r="G24" s="30"/>
      <c r="H24" s="25"/>
      <c r="I24" s="30"/>
      <c r="J24" s="30"/>
      <c r="K24" s="30"/>
      <c r="L24" s="30"/>
      <c r="M24" s="30"/>
      <c r="N24" s="30"/>
      <c r="O24" s="30"/>
      <c r="P24" s="30"/>
      <c r="Q24" s="30"/>
      <c r="R24" s="30"/>
      <c r="S24" s="30"/>
      <c r="T24" s="30"/>
      <c r="U24" s="30"/>
      <c r="V24" s="30"/>
      <c r="W24" s="30"/>
      <c r="X24" s="30"/>
      <c r="Y24" s="30"/>
      <c r="Z24" s="30"/>
    </row>
    <row r="25" spans="1:26" ht="15.75" customHeight="1">
      <c r="A25" s="8"/>
      <c r="B25" s="43" t="s">
        <v>20</v>
      </c>
      <c r="C25" s="44">
        <f ca="1">C47/C48</f>
        <v>0.7</v>
      </c>
      <c r="D25" s="45"/>
      <c r="E25" s="8"/>
      <c r="F25" s="8"/>
      <c r="G25" s="43" t="s">
        <v>20</v>
      </c>
      <c r="H25" s="44">
        <f ca="1">H47/H48</f>
        <v>0.8</v>
      </c>
      <c r="I25" s="8"/>
      <c r="J25" s="8"/>
      <c r="K25" s="43" t="s">
        <v>20</v>
      </c>
      <c r="L25" s="44">
        <f ca="1">L47/L48</f>
        <v>0.4</v>
      </c>
      <c r="M25" s="8"/>
      <c r="N25" s="8"/>
      <c r="O25" s="43" t="s">
        <v>20</v>
      </c>
      <c r="P25" s="44">
        <f ca="1">P47/P48</f>
        <v>0.6</v>
      </c>
      <c r="Q25" s="8"/>
      <c r="R25" s="8"/>
      <c r="S25" s="8"/>
      <c r="T25" s="8"/>
      <c r="U25" s="8"/>
      <c r="V25" s="8"/>
      <c r="W25" s="8"/>
      <c r="X25" s="8"/>
      <c r="Y25" s="8"/>
      <c r="Z25" s="8"/>
    </row>
    <row r="26" spans="1:26" ht="15.75" customHeight="1">
      <c r="A26" s="8"/>
      <c r="B26" s="43" t="s">
        <v>21</v>
      </c>
      <c r="C26" s="44">
        <f ca="1">1-C25</f>
        <v>0.30000000000000004</v>
      </c>
      <c r="D26" s="45"/>
      <c r="E26" s="8"/>
      <c r="F26" s="8"/>
      <c r="G26" s="43" t="s">
        <v>21</v>
      </c>
      <c r="H26" s="44">
        <f ca="1">1-H25</f>
        <v>0.19999999999999996</v>
      </c>
      <c r="I26" s="8"/>
      <c r="J26" s="8"/>
      <c r="K26" s="43" t="s">
        <v>21</v>
      </c>
      <c r="L26" s="44">
        <f ca="1">1-L25</f>
        <v>0.6</v>
      </c>
      <c r="M26" s="8"/>
      <c r="N26" s="8"/>
      <c r="O26" s="43" t="s">
        <v>21</v>
      </c>
      <c r="P26" s="44">
        <f ca="1">1-P25</f>
        <v>0.4</v>
      </c>
      <c r="Q26" s="8"/>
      <c r="R26" s="8"/>
      <c r="S26" s="8"/>
      <c r="T26" s="8"/>
      <c r="U26" s="8"/>
      <c r="V26" s="8"/>
      <c r="W26" s="8"/>
      <c r="X26" s="8"/>
      <c r="Y26" s="8"/>
      <c r="Z26" s="8"/>
    </row>
    <row r="27" spans="1:26" ht="15.75" customHeight="1">
      <c r="A27" s="8"/>
      <c r="B27" s="43" t="s">
        <v>22</v>
      </c>
      <c r="C27" s="46">
        <f ca="1">C28-D15</f>
        <v>3723.2273936442161</v>
      </c>
      <c r="D27" s="45"/>
      <c r="E27" s="8"/>
      <c r="F27" s="8"/>
      <c r="G27" s="44" t="s">
        <v>22</v>
      </c>
      <c r="H27" s="46">
        <f ca="1">H28-D15</f>
        <v>4996.5165332606884</v>
      </c>
      <c r="I27" s="8"/>
      <c r="J27" s="8"/>
      <c r="K27" s="44" t="s">
        <v>22</v>
      </c>
      <c r="L27" s="46">
        <f ca="1">L28-D15</f>
        <v>516.07964547869051</v>
      </c>
      <c r="M27" s="8"/>
      <c r="N27" s="8"/>
      <c r="O27" s="44" t="s">
        <v>22</v>
      </c>
      <c r="P27" s="46">
        <f ca="1">P28-D15</f>
        <v>2558.0477092781985</v>
      </c>
      <c r="Q27" s="8"/>
      <c r="R27" s="8"/>
      <c r="S27" s="8"/>
      <c r="T27" s="8"/>
      <c r="U27" s="8"/>
      <c r="V27" s="8"/>
      <c r="W27" s="8"/>
      <c r="X27" s="8"/>
      <c r="Y27" s="8"/>
      <c r="Z27" s="8"/>
    </row>
    <row r="28" spans="1:26" ht="15.75" customHeight="1">
      <c r="A28" s="8"/>
      <c r="B28" s="43" t="s">
        <v>23</v>
      </c>
      <c r="C28" s="47">
        <f ca="1">E73</f>
        <v>13723.227393644216</v>
      </c>
      <c r="D28" s="8"/>
      <c r="E28" s="8"/>
      <c r="F28" s="8"/>
      <c r="G28" s="44" t="s">
        <v>23</v>
      </c>
      <c r="H28" s="47">
        <f ca="1">I73</f>
        <v>14996.516533260688</v>
      </c>
      <c r="I28" s="8"/>
      <c r="J28" s="8"/>
      <c r="K28" s="44" t="s">
        <v>23</v>
      </c>
      <c r="L28" s="47">
        <f ca="1">M73</f>
        <v>10516.079645478691</v>
      </c>
      <c r="M28" s="8"/>
      <c r="N28" s="8"/>
      <c r="O28" s="44" t="s">
        <v>23</v>
      </c>
      <c r="P28" s="47">
        <f ca="1">Q73</f>
        <v>12558.047709278198</v>
      </c>
      <c r="Q28" s="8"/>
      <c r="R28" s="8"/>
      <c r="S28" s="8"/>
      <c r="T28" s="8"/>
      <c r="U28" s="8"/>
      <c r="V28" s="8"/>
      <c r="W28" s="8"/>
      <c r="X28" s="8"/>
      <c r="Y28" s="8"/>
      <c r="Z28" s="8"/>
    </row>
    <row r="29" spans="1:26" ht="15.75" customHeight="1">
      <c r="A29" s="8"/>
      <c r="B29" s="43" t="s">
        <v>24</v>
      </c>
      <c r="C29" s="48">
        <f ca="1">LARGE(F64:F83,1)</f>
        <v>2</v>
      </c>
      <c r="D29" s="8"/>
      <c r="E29" s="8"/>
      <c r="F29" s="8"/>
      <c r="G29" s="43" t="s">
        <v>24</v>
      </c>
      <c r="H29" s="48">
        <f ca="1">LARGE(J64:J113,1)</f>
        <v>1</v>
      </c>
      <c r="I29" s="8"/>
      <c r="J29" s="8"/>
      <c r="K29" s="43" t="s">
        <v>24</v>
      </c>
      <c r="L29" s="48">
        <f ca="1">LARGE(N64:N563,1)</f>
        <v>4</v>
      </c>
      <c r="M29" s="8"/>
      <c r="N29" s="8"/>
      <c r="O29" s="43" t="s">
        <v>24</v>
      </c>
      <c r="P29" s="48">
        <f ca="1">LARGE(R64:R5063,1)</f>
        <v>3</v>
      </c>
      <c r="Q29" s="8"/>
      <c r="R29" s="8"/>
      <c r="S29" s="8"/>
      <c r="T29" s="8"/>
      <c r="U29" s="8"/>
      <c r="V29" s="8"/>
      <c r="W29" s="8"/>
      <c r="X29" s="8"/>
      <c r="Y29" s="8"/>
      <c r="Z29" s="8"/>
    </row>
    <row r="30" spans="1:26" ht="15.7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5.7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5.7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5.7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75" customHeight="1">
      <c r="A34" s="8"/>
      <c r="B34" s="8"/>
      <c r="C34" s="8"/>
      <c r="D34" s="8"/>
      <c r="E34" s="49"/>
      <c r="F34" s="8"/>
      <c r="G34" s="8"/>
      <c r="H34" s="8"/>
      <c r="I34" s="8"/>
      <c r="J34" s="8"/>
      <c r="K34" s="8"/>
      <c r="L34" s="8"/>
      <c r="M34" s="8"/>
      <c r="N34" s="8"/>
      <c r="O34" s="8"/>
      <c r="P34" s="8"/>
      <c r="Q34" s="8"/>
      <c r="R34" s="8"/>
      <c r="S34" s="8"/>
      <c r="T34" s="8"/>
      <c r="U34" s="8"/>
      <c r="V34" s="8"/>
      <c r="W34" s="8"/>
      <c r="X34" s="8"/>
      <c r="Y34" s="8"/>
      <c r="Z34" s="8"/>
    </row>
    <row r="35" spans="1:26" ht="15.7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5.7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5.7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5.7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5.7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5.7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5.7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5.7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5.7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5.7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5.7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5.7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5.75" customHeight="1">
      <c r="A47" s="8"/>
      <c r="B47" s="50" t="s">
        <v>25</v>
      </c>
      <c r="C47" s="51">
        <f ca="1">COUNTIF(D64:D83,"&gt;0")</f>
        <v>14</v>
      </c>
      <c r="D47" s="8"/>
      <c r="E47" s="8"/>
      <c r="F47" s="8"/>
      <c r="G47" s="50" t="s">
        <v>25</v>
      </c>
      <c r="H47" s="51">
        <f ca="1">COUNTIF(H64:H113,"&gt;0")</f>
        <v>8</v>
      </c>
      <c r="I47" s="8"/>
      <c r="J47" s="8"/>
      <c r="K47" s="50" t="s">
        <v>25</v>
      </c>
      <c r="L47" s="51">
        <f ca="1">COUNTIF(L64:L563,"&gt;0")</f>
        <v>4</v>
      </c>
      <c r="M47" s="8"/>
      <c r="N47" s="8"/>
      <c r="O47" s="50" t="s">
        <v>25</v>
      </c>
      <c r="P47" s="51">
        <f ca="1">COUNTIF(P64:P5063,"&gt;0")</f>
        <v>6</v>
      </c>
      <c r="Q47" s="8"/>
      <c r="R47" s="8"/>
      <c r="S47" s="8"/>
      <c r="T47" s="8"/>
      <c r="U47" s="8"/>
      <c r="V47" s="8"/>
      <c r="W47" s="8"/>
      <c r="X47" s="8"/>
      <c r="Y47" s="8"/>
      <c r="Z47" s="8"/>
    </row>
    <row r="48" spans="1:26" ht="15.75" customHeight="1">
      <c r="A48" s="8"/>
      <c r="B48" s="52" t="s">
        <v>26</v>
      </c>
      <c r="C48" s="53">
        <f ca="1">COUNT(C64:C83)</f>
        <v>20</v>
      </c>
      <c r="D48" s="8"/>
      <c r="E48" s="8"/>
      <c r="F48" s="8"/>
      <c r="G48" s="52" t="s">
        <v>26</v>
      </c>
      <c r="H48" s="53">
        <f ca="1">COUNT(G64:G113)</f>
        <v>10</v>
      </c>
      <c r="I48" s="8"/>
      <c r="J48" s="8"/>
      <c r="K48" s="52" t="s">
        <v>26</v>
      </c>
      <c r="L48" s="53">
        <f ca="1">COUNT(K64:K563)</f>
        <v>10</v>
      </c>
      <c r="M48" s="8"/>
      <c r="N48" s="8"/>
      <c r="O48" s="52" t="s">
        <v>26</v>
      </c>
      <c r="P48" s="53">
        <f ca="1">COUNT(O64:O5063)</f>
        <v>10</v>
      </c>
      <c r="Q48" s="8"/>
      <c r="R48" s="8"/>
      <c r="S48" s="8"/>
      <c r="T48" s="8"/>
      <c r="U48" s="8"/>
      <c r="V48" s="8"/>
      <c r="W48" s="8"/>
      <c r="X48" s="8"/>
      <c r="Y48" s="8"/>
      <c r="Z48" s="8"/>
    </row>
    <row r="49" spans="1:26" ht="15.7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5.75" customHeight="1">
      <c r="A50" s="8"/>
      <c r="B50" s="8"/>
      <c r="C50" s="8"/>
      <c r="D50" s="49"/>
      <c r="E50" s="8"/>
      <c r="F50" s="8"/>
      <c r="G50" s="8"/>
      <c r="H50" s="49"/>
      <c r="I50" s="8"/>
      <c r="J50" s="8"/>
      <c r="K50" s="8"/>
      <c r="L50" s="8"/>
      <c r="M50" s="8"/>
      <c r="N50" s="8"/>
      <c r="O50" s="8"/>
      <c r="P50" s="8"/>
      <c r="Q50" s="8"/>
      <c r="R50" s="8"/>
      <c r="S50" s="8"/>
      <c r="T50" s="8"/>
      <c r="U50" s="8"/>
      <c r="V50" s="8"/>
      <c r="W50" s="8"/>
      <c r="X50" s="8"/>
      <c r="Y50" s="8"/>
      <c r="Z50" s="8"/>
    </row>
    <row r="51" spans="1:26" ht="15.75" customHeight="1">
      <c r="A51" s="8"/>
      <c r="B51" s="8"/>
      <c r="C51" s="8"/>
      <c r="D51" s="49"/>
      <c r="E51" s="8"/>
      <c r="F51" s="8"/>
      <c r="G51" s="8"/>
      <c r="H51" s="49"/>
      <c r="I51" s="8"/>
      <c r="J51" s="8"/>
      <c r="K51" s="8"/>
      <c r="L51" s="8"/>
      <c r="M51" s="8"/>
      <c r="N51" s="8"/>
      <c r="O51" s="8"/>
      <c r="P51" s="8"/>
      <c r="Q51" s="8"/>
      <c r="R51" s="8"/>
      <c r="S51" s="8"/>
      <c r="T51" s="8"/>
      <c r="U51" s="8"/>
      <c r="V51" s="8"/>
      <c r="W51" s="8"/>
      <c r="X51" s="8"/>
      <c r="Y51" s="8"/>
      <c r="Z51" s="8"/>
    </row>
    <row r="52" spans="1:26" ht="15.75" customHeight="1">
      <c r="A52" s="8"/>
      <c r="B52" s="8"/>
      <c r="C52" s="8"/>
      <c r="D52" s="49"/>
      <c r="E52" s="8"/>
      <c r="F52" s="8"/>
      <c r="G52" s="8"/>
      <c r="H52" s="49"/>
      <c r="I52" s="8"/>
      <c r="J52" s="8"/>
      <c r="K52" s="8"/>
      <c r="L52" s="8"/>
      <c r="M52" s="8"/>
      <c r="N52" s="8"/>
      <c r="O52" s="8"/>
      <c r="P52" s="8"/>
      <c r="Q52" s="8"/>
      <c r="R52" s="8"/>
      <c r="S52" s="8"/>
      <c r="T52" s="8"/>
      <c r="U52" s="8"/>
      <c r="V52" s="8"/>
      <c r="W52" s="8"/>
      <c r="X52" s="8"/>
      <c r="Y52" s="8"/>
      <c r="Z52" s="8"/>
    </row>
    <row r="53" spans="1:26" ht="15.75" customHeight="1">
      <c r="A53" s="8"/>
      <c r="B53" s="8"/>
      <c r="C53" s="8"/>
      <c r="D53" s="49"/>
      <c r="E53" s="8"/>
      <c r="F53" s="8"/>
      <c r="G53" s="8"/>
      <c r="H53" s="49"/>
      <c r="I53" s="8"/>
      <c r="J53" s="8"/>
      <c r="K53" s="8"/>
      <c r="L53" s="8"/>
      <c r="M53" s="8"/>
      <c r="N53" s="8"/>
      <c r="O53" s="8"/>
      <c r="P53" s="8"/>
      <c r="Q53" s="8"/>
      <c r="R53" s="8"/>
      <c r="S53" s="8"/>
      <c r="T53" s="8"/>
      <c r="U53" s="8"/>
      <c r="V53" s="8"/>
      <c r="W53" s="8"/>
      <c r="X53" s="8"/>
      <c r="Y53" s="8"/>
      <c r="Z53" s="8"/>
    </row>
    <row r="54" spans="1:26" ht="15.75" customHeight="1">
      <c r="A54" s="8"/>
      <c r="B54" s="8"/>
      <c r="C54" s="8"/>
      <c r="D54" s="49"/>
      <c r="E54" s="8"/>
      <c r="F54" s="8"/>
      <c r="G54" s="8"/>
      <c r="H54" s="49"/>
      <c r="I54" s="8"/>
      <c r="J54" s="8"/>
      <c r="K54" s="8"/>
      <c r="L54" s="8"/>
      <c r="M54" s="8"/>
      <c r="N54" s="8"/>
      <c r="O54" s="8"/>
      <c r="P54" s="8"/>
      <c r="Q54" s="8"/>
      <c r="R54" s="8"/>
      <c r="S54" s="8"/>
      <c r="T54" s="8"/>
      <c r="U54" s="8"/>
      <c r="V54" s="8"/>
      <c r="W54" s="8"/>
      <c r="X54" s="8"/>
      <c r="Y54" s="8"/>
      <c r="Z54" s="8"/>
    </row>
    <row r="55" spans="1:26" ht="15.75" customHeight="1">
      <c r="A55" s="8"/>
      <c r="B55" s="8"/>
      <c r="C55" s="8"/>
      <c r="D55" s="49"/>
      <c r="E55" s="8"/>
      <c r="F55" s="8"/>
      <c r="G55" s="8"/>
      <c r="H55" s="49"/>
      <c r="I55" s="8"/>
      <c r="J55" s="8"/>
      <c r="K55" s="8"/>
      <c r="L55" s="8"/>
      <c r="M55" s="8"/>
      <c r="N55" s="8"/>
      <c r="O55" s="8"/>
      <c r="P55" s="8"/>
      <c r="Q55" s="8"/>
      <c r="R55" s="8"/>
      <c r="S55" s="8"/>
      <c r="T55" s="8"/>
      <c r="U55" s="8"/>
      <c r="V55" s="8"/>
      <c r="W55" s="8"/>
      <c r="X55" s="8"/>
      <c r="Y55" s="8"/>
      <c r="Z55" s="8"/>
    </row>
    <row r="56" spans="1:26" ht="15.75" customHeight="1">
      <c r="A56" s="8"/>
      <c r="B56" s="8"/>
      <c r="C56" s="8"/>
      <c r="D56" s="49"/>
      <c r="E56" s="8"/>
      <c r="F56" s="8"/>
      <c r="G56" s="8"/>
      <c r="H56" s="49"/>
      <c r="I56" s="8"/>
      <c r="J56" s="8"/>
      <c r="K56" s="8"/>
      <c r="L56" s="8"/>
      <c r="M56" s="8"/>
      <c r="N56" s="8"/>
      <c r="O56" s="8"/>
      <c r="P56" s="8"/>
      <c r="Q56" s="8"/>
      <c r="R56" s="8"/>
      <c r="S56" s="8"/>
      <c r="T56" s="8"/>
      <c r="U56" s="8"/>
      <c r="V56" s="8"/>
      <c r="W56" s="8"/>
      <c r="X56" s="8"/>
      <c r="Y56" s="8"/>
      <c r="Z56" s="8"/>
    </row>
    <row r="57" spans="1:26" ht="15.75" customHeight="1">
      <c r="A57" s="8"/>
      <c r="B57" s="8"/>
      <c r="C57" s="8"/>
      <c r="D57" s="49"/>
      <c r="E57" s="8"/>
      <c r="F57" s="8"/>
      <c r="G57" s="8"/>
      <c r="H57" s="49"/>
      <c r="I57" s="8"/>
      <c r="J57" s="8"/>
      <c r="K57" s="8"/>
      <c r="L57" s="8"/>
      <c r="M57" s="8"/>
      <c r="N57" s="8"/>
      <c r="O57" s="8"/>
      <c r="P57" s="8"/>
      <c r="Q57" s="8"/>
      <c r="R57" s="8"/>
      <c r="S57" s="8"/>
      <c r="T57" s="8"/>
      <c r="U57" s="8"/>
      <c r="V57" s="8"/>
      <c r="W57" s="8"/>
      <c r="X57" s="8"/>
      <c r="Y57" s="8"/>
      <c r="Z57" s="8"/>
    </row>
    <row r="58" spans="1:26" ht="15.75" customHeight="1">
      <c r="A58" s="8"/>
      <c r="B58" s="8"/>
      <c r="C58" s="8"/>
      <c r="D58" s="49"/>
      <c r="E58" s="8"/>
      <c r="F58" s="8"/>
      <c r="G58" s="8"/>
      <c r="H58" s="49"/>
      <c r="I58" s="8"/>
      <c r="J58" s="8"/>
      <c r="K58" s="8"/>
      <c r="L58" s="8"/>
      <c r="M58" s="8"/>
      <c r="N58" s="8"/>
      <c r="O58" s="8"/>
      <c r="P58" s="8"/>
      <c r="Q58" s="8"/>
      <c r="R58" s="8"/>
      <c r="S58" s="8"/>
      <c r="T58" s="8"/>
      <c r="U58" s="8"/>
      <c r="V58" s="8"/>
      <c r="W58" s="8"/>
      <c r="X58" s="8"/>
      <c r="Y58" s="8"/>
      <c r="Z58" s="8"/>
    </row>
    <row r="59" spans="1:26" ht="15.75" customHeight="1">
      <c r="A59" s="8"/>
      <c r="B59" s="8"/>
      <c r="C59" s="8"/>
      <c r="D59" s="49"/>
      <c r="E59" s="8"/>
      <c r="F59" s="8"/>
      <c r="G59" s="8"/>
      <c r="H59" s="49"/>
      <c r="I59" s="8"/>
      <c r="J59" s="8"/>
      <c r="K59" s="8"/>
      <c r="L59" s="8"/>
      <c r="M59" s="8"/>
      <c r="N59" s="8"/>
      <c r="O59" s="8"/>
      <c r="P59" s="8"/>
      <c r="Q59" s="8"/>
      <c r="R59" s="8"/>
      <c r="S59" s="8"/>
      <c r="T59" s="8"/>
      <c r="U59" s="8"/>
      <c r="V59" s="8"/>
      <c r="W59" s="8"/>
      <c r="X59" s="8"/>
      <c r="Y59" s="8"/>
      <c r="Z59" s="8"/>
    </row>
    <row r="60" spans="1:26" ht="15.75" customHeight="1">
      <c r="A60" s="8"/>
      <c r="B60" s="8"/>
      <c r="C60" s="8"/>
      <c r="D60" s="49"/>
      <c r="E60" s="8"/>
      <c r="F60" s="8"/>
      <c r="G60" s="8"/>
      <c r="H60" s="49"/>
      <c r="I60" s="8"/>
      <c r="J60" s="8"/>
      <c r="K60" s="8"/>
      <c r="L60" s="8"/>
      <c r="M60" s="8"/>
      <c r="N60" s="8"/>
      <c r="O60" s="8"/>
      <c r="P60" s="8"/>
      <c r="Q60" s="8"/>
      <c r="R60" s="8"/>
      <c r="S60" s="8"/>
      <c r="T60" s="8"/>
      <c r="U60" s="8"/>
      <c r="V60" s="8"/>
      <c r="W60" s="8"/>
      <c r="X60" s="8"/>
      <c r="Y60" s="8"/>
      <c r="Z60" s="8"/>
    </row>
    <row r="61" spans="1:26" ht="15.75" customHeight="1">
      <c r="A61" s="8"/>
      <c r="B61" s="8"/>
      <c r="C61" s="8"/>
      <c r="D61" s="49"/>
      <c r="E61" s="8"/>
      <c r="F61" s="8"/>
      <c r="G61" s="8"/>
      <c r="H61" s="49"/>
      <c r="I61" s="8"/>
      <c r="J61" s="8"/>
      <c r="K61" s="8"/>
      <c r="L61" s="8"/>
      <c r="M61" s="8"/>
      <c r="N61" s="8"/>
      <c r="O61" s="8"/>
      <c r="P61" s="8"/>
      <c r="Q61" s="8"/>
      <c r="R61" s="8"/>
      <c r="S61" s="8"/>
      <c r="T61" s="8"/>
      <c r="U61" s="8"/>
      <c r="V61" s="8"/>
      <c r="W61" s="8"/>
      <c r="X61" s="8"/>
      <c r="Y61" s="8"/>
      <c r="Z61" s="8"/>
    </row>
    <row r="62" spans="1:26" ht="15.75" customHeight="1">
      <c r="A62" s="8"/>
      <c r="B62" s="8"/>
      <c r="C62" s="45"/>
      <c r="D62" s="45"/>
      <c r="E62" s="8"/>
      <c r="F62" s="8"/>
      <c r="G62" s="8"/>
      <c r="H62" s="8"/>
      <c r="I62" s="8"/>
      <c r="J62" s="8"/>
      <c r="K62" s="8"/>
      <c r="L62" s="8"/>
      <c r="M62" s="8"/>
      <c r="N62" s="8"/>
      <c r="O62" s="8"/>
      <c r="P62" s="8"/>
      <c r="Q62" s="8"/>
      <c r="R62" s="8"/>
      <c r="S62" s="8"/>
      <c r="T62" s="8"/>
      <c r="U62" s="8"/>
      <c r="V62" s="8"/>
      <c r="W62" s="8"/>
      <c r="X62" s="8"/>
      <c r="Y62" s="8"/>
      <c r="Z62" s="8"/>
    </row>
    <row r="63" spans="1:26" ht="15.75" customHeight="1">
      <c r="A63" s="41"/>
      <c r="B63" s="41"/>
      <c r="C63" s="41" t="s">
        <v>27</v>
      </c>
      <c r="D63" s="41" t="s">
        <v>22</v>
      </c>
      <c r="E63" s="41" t="s">
        <v>28</v>
      </c>
      <c r="F63" s="41"/>
      <c r="G63" s="41" t="s">
        <v>29</v>
      </c>
      <c r="H63" s="41" t="s">
        <v>22</v>
      </c>
      <c r="I63" s="41" t="s">
        <v>28</v>
      </c>
      <c r="J63" s="41"/>
      <c r="K63" s="41" t="s">
        <v>30</v>
      </c>
      <c r="L63" s="41" t="s">
        <v>22</v>
      </c>
      <c r="M63" s="41" t="s">
        <v>28</v>
      </c>
      <c r="N63" s="41"/>
      <c r="O63" s="41" t="s">
        <v>31</v>
      </c>
      <c r="P63" s="41" t="s">
        <v>22</v>
      </c>
      <c r="Q63" s="41" t="s">
        <v>28</v>
      </c>
      <c r="R63" s="41"/>
      <c r="S63" s="41"/>
      <c r="T63" s="41"/>
      <c r="U63" s="41"/>
      <c r="V63" s="41"/>
      <c r="W63" s="41"/>
      <c r="X63" s="41"/>
      <c r="Y63" s="41"/>
      <c r="Z63" s="41"/>
    </row>
    <row r="64" spans="1:26" ht="15.75" customHeight="1">
      <c r="A64" s="8"/>
      <c r="B64" s="8"/>
      <c r="C64" s="54">
        <f t="shared" ref="C64:C83" ca="1" si="0">RANDBETWEEN(0,100)</f>
        <v>64</v>
      </c>
      <c r="D64" s="32">
        <f ca="1">IF(C64&gt;=$D$17*100,-($D$15*$D$16),($D$15*$D$16*$D$18))</f>
        <v>-300</v>
      </c>
      <c r="E64" s="56">
        <f ca="1">$D$15+D64</f>
        <v>9700</v>
      </c>
      <c r="F64" s="57">
        <f ca="1">IF(D64="","",IF(D64&gt;0,0,1))</f>
        <v>1</v>
      </c>
      <c r="G64" s="54">
        <f t="shared" ref="G64:G73" ca="1" si="1">RANDBETWEEN(0,100)</f>
        <v>34</v>
      </c>
      <c r="H64" s="32">
        <f ca="1">IF(G64&gt;=$D$17*100,-($D$15*$D$16),($D$15*$D$16*$D$18))</f>
        <v>600</v>
      </c>
      <c r="I64" s="56">
        <f ca="1">$D$15+H64</f>
        <v>10600</v>
      </c>
      <c r="J64" s="57">
        <f ca="1">IF(H64="","",IF(H64&gt;0,0,1))</f>
        <v>0</v>
      </c>
      <c r="K64" s="54">
        <f t="shared" ref="K64:K73" ca="1" si="2">RANDBETWEEN(0,100)</f>
        <v>32</v>
      </c>
      <c r="L64" s="32">
        <f ca="1">IF(K64&gt;=$D$17*100,-($D$15*$D$16),($D$15*$D$16*$D$18))</f>
        <v>600</v>
      </c>
      <c r="M64" s="56">
        <f ca="1">$D$15+L64</f>
        <v>10600</v>
      </c>
      <c r="N64" s="57">
        <f ca="1">IF(L64="","",IF(L64&gt;0,0,1))</f>
        <v>0</v>
      </c>
      <c r="O64" s="54">
        <f t="shared" ref="O64:O73" ca="1" si="3">RANDBETWEEN(0,100)</f>
        <v>52</v>
      </c>
      <c r="P64" s="32">
        <f ca="1">IF(O64&gt;=$D$17*100,-($D$15*$D$16),($D$15*$D$16*$D$18))</f>
        <v>600</v>
      </c>
      <c r="Q64" s="56">
        <f ca="1">$D$15+P64</f>
        <v>10600</v>
      </c>
      <c r="R64" s="57">
        <f ca="1">IF(P64="","",IF(P64&gt;0,0,1))</f>
        <v>0</v>
      </c>
      <c r="S64" s="8"/>
      <c r="T64" s="8"/>
      <c r="U64" s="8"/>
      <c r="V64" s="8"/>
      <c r="W64" s="8"/>
      <c r="X64" s="8"/>
      <c r="Y64" s="8"/>
      <c r="Z64" s="8"/>
    </row>
    <row r="65" spans="1:26" ht="15.75" customHeight="1">
      <c r="A65" s="8"/>
      <c r="B65" s="8"/>
      <c r="C65" s="54">
        <f t="shared" ca="1" si="0"/>
        <v>36</v>
      </c>
      <c r="D65" s="32">
        <f t="shared" ref="D65:D83" ca="1" si="4">IF(C65&gt;=$D$17*100,-(E64*$D$16),(E64*$D$16*$D$18))</f>
        <v>582</v>
      </c>
      <c r="E65" s="56">
        <f t="shared" ref="E65:E83" ca="1" si="5">D65+E64</f>
        <v>10282</v>
      </c>
      <c r="F65" s="57">
        <f t="shared" ref="F65:F73" ca="1" si="6">IF(D65="","",IF(D65&gt;0,0,1+F64))</f>
        <v>0</v>
      </c>
      <c r="G65" s="54">
        <f t="shared" ca="1" si="1"/>
        <v>14</v>
      </c>
      <c r="H65" s="32">
        <f t="shared" ref="H65:H73" ca="1" si="7">IF(G65&gt;=$D$17*100,-(I64*$D$16),(I64*$D$16*$D$18))</f>
        <v>636</v>
      </c>
      <c r="I65" s="56">
        <f t="shared" ref="I65:I73" ca="1" si="8">H65+I64</f>
        <v>11236</v>
      </c>
      <c r="J65" s="57">
        <f t="shared" ref="J65:J113" ca="1" si="9">IF(H65="","",IF(H65&gt;0,0,1+J64))</f>
        <v>0</v>
      </c>
      <c r="K65" s="54">
        <f t="shared" ca="1" si="2"/>
        <v>99</v>
      </c>
      <c r="L65" s="32">
        <f t="shared" ref="L65:L73" ca="1" si="10">IF(K65&gt;=$D$17*100,-(M64*$D$16),(M64*$D$16*$D$18))</f>
        <v>-318</v>
      </c>
      <c r="M65" s="56">
        <f t="shared" ref="M65:M73" ca="1" si="11">L65+M64</f>
        <v>10282</v>
      </c>
      <c r="N65" s="57">
        <f t="shared" ref="N65:N563" ca="1" si="12">IF(L65="","",IF(L65&gt;0,0,1+N64))</f>
        <v>1</v>
      </c>
      <c r="O65" s="54">
        <f t="shared" ca="1" si="3"/>
        <v>13</v>
      </c>
      <c r="P65" s="32">
        <f t="shared" ref="P65:P73" ca="1" si="13">IF(O65&gt;=$D$17*100,-(Q64*$D$16),(Q64*$D$16*$D$18))</f>
        <v>636</v>
      </c>
      <c r="Q65" s="56">
        <f t="shared" ref="Q65:Q73" ca="1" si="14">P65+Q64</f>
        <v>11236</v>
      </c>
      <c r="R65" s="57">
        <f t="shared" ref="R65:R5063" ca="1" si="15">IF(P65="","",IF(P65&gt;0,0,1+R64))</f>
        <v>0</v>
      </c>
      <c r="S65" s="8"/>
      <c r="T65" s="8"/>
      <c r="U65" s="8"/>
      <c r="V65" s="8"/>
      <c r="W65" s="8"/>
      <c r="X65" s="8"/>
      <c r="Y65" s="8"/>
      <c r="Z65" s="8"/>
    </row>
    <row r="66" spans="1:26" ht="15.75" customHeight="1">
      <c r="A66" s="8"/>
      <c r="B66" s="8"/>
      <c r="C66" s="54">
        <f t="shared" ca="1" si="0"/>
        <v>7</v>
      </c>
      <c r="D66" s="32">
        <f t="shared" ca="1" si="4"/>
        <v>616.91999999999996</v>
      </c>
      <c r="E66" s="56">
        <f t="shared" ca="1" si="5"/>
        <v>10898.92</v>
      </c>
      <c r="F66" s="57">
        <f t="shared" ca="1" si="6"/>
        <v>0</v>
      </c>
      <c r="G66" s="54">
        <f t="shared" ca="1" si="1"/>
        <v>25</v>
      </c>
      <c r="H66" s="32">
        <f t="shared" ca="1" si="7"/>
        <v>674.16</v>
      </c>
      <c r="I66" s="56">
        <f t="shared" ca="1" si="8"/>
        <v>11910.16</v>
      </c>
      <c r="J66" s="57">
        <f t="shared" ca="1" si="9"/>
        <v>0</v>
      </c>
      <c r="K66" s="54">
        <f t="shared" ca="1" si="2"/>
        <v>65</v>
      </c>
      <c r="L66" s="32">
        <f t="shared" ca="1" si="10"/>
        <v>-308.45999999999998</v>
      </c>
      <c r="M66" s="56">
        <f t="shared" ca="1" si="11"/>
        <v>9973.5400000000009</v>
      </c>
      <c r="N66" s="57">
        <f t="shared" ca="1" si="12"/>
        <v>2</v>
      </c>
      <c r="O66" s="54">
        <f t="shared" ca="1" si="3"/>
        <v>81</v>
      </c>
      <c r="P66" s="32">
        <f t="shared" ca="1" si="13"/>
        <v>-337.08</v>
      </c>
      <c r="Q66" s="56">
        <f t="shared" ca="1" si="14"/>
        <v>10898.92</v>
      </c>
      <c r="R66" s="57">
        <f t="shared" ca="1" si="15"/>
        <v>1</v>
      </c>
      <c r="S66" s="8"/>
      <c r="T66" s="8"/>
      <c r="U66" s="8"/>
      <c r="V66" s="8"/>
      <c r="W66" s="8"/>
      <c r="X66" s="8"/>
      <c r="Y66" s="8"/>
      <c r="Z66" s="8"/>
    </row>
    <row r="67" spans="1:26" ht="15.75" customHeight="1">
      <c r="A67" s="8"/>
      <c r="B67" s="8"/>
      <c r="C67" s="54">
        <f t="shared" ca="1" si="0"/>
        <v>68</v>
      </c>
      <c r="D67" s="32">
        <f t="shared" ca="1" si="4"/>
        <v>-326.9676</v>
      </c>
      <c r="E67" s="56">
        <f t="shared" ca="1" si="5"/>
        <v>10571.9524</v>
      </c>
      <c r="F67" s="57">
        <f t="shared" ca="1" si="6"/>
        <v>1</v>
      </c>
      <c r="G67" s="54">
        <f t="shared" ca="1" si="1"/>
        <v>9</v>
      </c>
      <c r="H67" s="32">
        <f t="shared" ca="1" si="7"/>
        <v>714.6096</v>
      </c>
      <c r="I67" s="56">
        <f t="shared" ca="1" si="8"/>
        <v>12624.7696</v>
      </c>
      <c r="J67" s="57">
        <f t="shared" ca="1" si="9"/>
        <v>0</v>
      </c>
      <c r="K67" s="54">
        <f t="shared" ca="1" si="2"/>
        <v>62</v>
      </c>
      <c r="L67" s="32">
        <f t="shared" ca="1" si="10"/>
        <v>-299.20620000000002</v>
      </c>
      <c r="M67" s="56">
        <f t="shared" ca="1" si="11"/>
        <v>9674.3338000000003</v>
      </c>
      <c r="N67" s="57">
        <f t="shared" ca="1" si="12"/>
        <v>3</v>
      </c>
      <c r="O67" s="54">
        <f t="shared" ca="1" si="3"/>
        <v>35</v>
      </c>
      <c r="P67" s="32">
        <f t="shared" ca="1" si="13"/>
        <v>653.93520000000001</v>
      </c>
      <c r="Q67" s="56">
        <f t="shared" ca="1" si="14"/>
        <v>11552.8552</v>
      </c>
      <c r="R67" s="57">
        <f t="shared" ca="1" si="15"/>
        <v>0</v>
      </c>
      <c r="S67" s="8"/>
      <c r="T67" s="8"/>
      <c r="U67" s="8"/>
      <c r="V67" s="8"/>
      <c r="W67" s="8"/>
      <c r="X67" s="8"/>
      <c r="Y67" s="8"/>
      <c r="Z67" s="8"/>
    </row>
    <row r="68" spans="1:26" ht="15.75" customHeight="1">
      <c r="A68" s="8"/>
      <c r="B68" s="8"/>
      <c r="C68" s="54">
        <f t="shared" ca="1" si="0"/>
        <v>72</v>
      </c>
      <c r="D68" s="32">
        <f t="shared" ca="1" si="4"/>
        <v>-317.15857199999999</v>
      </c>
      <c r="E68" s="56">
        <f t="shared" ca="1" si="5"/>
        <v>10254.793828</v>
      </c>
      <c r="F68" s="57">
        <f t="shared" ca="1" si="6"/>
        <v>2</v>
      </c>
      <c r="G68" s="54">
        <f t="shared" ca="1" si="1"/>
        <v>36</v>
      </c>
      <c r="H68" s="32">
        <f t="shared" ca="1" si="7"/>
        <v>757.486176</v>
      </c>
      <c r="I68" s="56">
        <f t="shared" ca="1" si="8"/>
        <v>13382.255776</v>
      </c>
      <c r="J68" s="57">
        <f t="shared" ca="1" si="9"/>
        <v>0</v>
      </c>
      <c r="K68" s="54">
        <f t="shared" ca="1" si="2"/>
        <v>99</v>
      </c>
      <c r="L68" s="32">
        <f t="shared" ca="1" si="10"/>
        <v>-290.23001399999998</v>
      </c>
      <c r="M68" s="56">
        <f t="shared" ca="1" si="11"/>
        <v>9384.1037859999997</v>
      </c>
      <c r="N68" s="57">
        <f t="shared" ca="1" si="12"/>
        <v>4</v>
      </c>
      <c r="O68" s="54">
        <f t="shared" ca="1" si="3"/>
        <v>3</v>
      </c>
      <c r="P68" s="32">
        <f t="shared" ca="1" si="13"/>
        <v>693.17131199999994</v>
      </c>
      <c r="Q68" s="56">
        <f t="shared" ca="1" si="14"/>
        <v>12246.026512</v>
      </c>
      <c r="R68" s="57">
        <f t="shared" ca="1" si="15"/>
        <v>0</v>
      </c>
      <c r="S68" s="8"/>
      <c r="T68" s="8"/>
      <c r="U68" s="8"/>
      <c r="V68" s="8"/>
      <c r="W68" s="8"/>
      <c r="X68" s="8"/>
      <c r="Y68" s="8"/>
      <c r="Z68" s="8"/>
    </row>
    <row r="69" spans="1:26" ht="15.75" customHeight="1">
      <c r="A69" s="8"/>
      <c r="B69" s="8"/>
      <c r="C69" s="54">
        <f t="shared" ca="1" si="0"/>
        <v>53</v>
      </c>
      <c r="D69" s="32">
        <f t="shared" ca="1" si="4"/>
        <v>615.28762968000001</v>
      </c>
      <c r="E69" s="56">
        <f t="shared" ca="1" si="5"/>
        <v>10870.08145768</v>
      </c>
      <c r="F69" s="57">
        <f t="shared" ca="1" si="6"/>
        <v>0</v>
      </c>
      <c r="G69" s="54">
        <f t="shared" ca="1" si="1"/>
        <v>16</v>
      </c>
      <c r="H69" s="32">
        <f t="shared" ca="1" si="7"/>
        <v>802.93534655999997</v>
      </c>
      <c r="I69" s="56">
        <f t="shared" ca="1" si="8"/>
        <v>14185.19112256</v>
      </c>
      <c r="J69" s="57">
        <f t="shared" ca="1" si="9"/>
        <v>0</v>
      </c>
      <c r="K69" s="54">
        <f t="shared" ca="1" si="2"/>
        <v>45</v>
      </c>
      <c r="L69" s="32">
        <f t="shared" ca="1" si="10"/>
        <v>563.04622715999994</v>
      </c>
      <c r="M69" s="56">
        <f t="shared" ca="1" si="11"/>
        <v>9947.1500131600005</v>
      </c>
      <c r="N69" s="57">
        <f t="shared" ca="1" si="12"/>
        <v>0</v>
      </c>
      <c r="O69" s="54">
        <f t="shared" ca="1" si="3"/>
        <v>34</v>
      </c>
      <c r="P69" s="32">
        <f t="shared" ca="1" si="13"/>
        <v>734.76159071999996</v>
      </c>
      <c r="Q69" s="56">
        <f t="shared" ca="1" si="14"/>
        <v>12980.78810272</v>
      </c>
      <c r="R69" s="57">
        <f t="shared" ca="1" si="15"/>
        <v>0</v>
      </c>
      <c r="S69" s="8"/>
      <c r="T69" s="8"/>
      <c r="U69" s="8"/>
      <c r="V69" s="8"/>
      <c r="W69" s="8"/>
      <c r="X69" s="8"/>
      <c r="Y69" s="8"/>
      <c r="Z69" s="8"/>
    </row>
    <row r="70" spans="1:26" ht="15.75" customHeight="1">
      <c r="A70" s="8"/>
      <c r="B70" s="8"/>
      <c r="C70" s="54">
        <f t="shared" ca="1" si="0"/>
        <v>54</v>
      </c>
      <c r="D70" s="32">
        <f t="shared" ca="1" si="4"/>
        <v>652.20488746080002</v>
      </c>
      <c r="E70" s="56">
        <f t="shared" ca="1" si="5"/>
        <v>11522.286345140801</v>
      </c>
      <c r="F70" s="57">
        <f t="shared" ca="1" si="6"/>
        <v>0</v>
      </c>
      <c r="G70" s="54">
        <f t="shared" ca="1" si="1"/>
        <v>77</v>
      </c>
      <c r="H70" s="32">
        <f t="shared" ca="1" si="7"/>
        <v>-425.5557336768</v>
      </c>
      <c r="I70" s="56">
        <f t="shared" ca="1" si="8"/>
        <v>13759.6353888832</v>
      </c>
      <c r="J70" s="57">
        <f t="shared" ca="1" si="9"/>
        <v>1</v>
      </c>
      <c r="K70" s="54">
        <f t="shared" ca="1" si="2"/>
        <v>72</v>
      </c>
      <c r="L70" s="32">
        <f t="shared" ca="1" si="10"/>
        <v>-298.41450039480003</v>
      </c>
      <c r="M70" s="56">
        <f t="shared" ca="1" si="11"/>
        <v>9648.7355127652008</v>
      </c>
      <c r="N70" s="57">
        <f t="shared" ca="1" si="12"/>
        <v>1</v>
      </c>
      <c r="O70" s="54">
        <f t="shared" ca="1" si="3"/>
        <v>45</v>
      </c>
      <c r="P70" s="32">
        <f t="shared" ca="1" si="13"/>
        <v>778.84728616320001</v>
      </c>
      <c r="Q70" s="56">
        <f t="shared" ca="1" si="14"/>
        <v>13759.6353888832</v>
      </c>
      <c r="R70" s="57">
        <f t="shared" ca="1" si="15"/>
        <v>0</v>
      </c>
      <c r="S70" s="8"/>
      <c r="T70" s="8"/>
      <c r="U70" s="8"/>
      <c r="V70" s="8"/>
      <c r="W70" s="8"/>
      <c r="X70" s="8"/>
      <c r="Y70" s="8"/>
      <c r="Z70" s="8"/>
    </row>
    <row r="71" spans="1:26" ht="15.75" customHeight="1">
      <c r="A71" s="8"/>
      <c r="B71" s="8"/>
      <c r="C71" s="54">
        <f t="shared" ca="1" si="0"/>
        <v>22</v>
      </c>
      <c r="D71" s="32">
        <f t="shared" ca="1" si="4"/>
        <v>691.33718070844805</v>
      </c>
      <c r="E71" s="56">
        <f t="shared" ca="1" si="5"/>
        <v>12213.623525849249</v>
      </c>
      <c r="F71" s="57">
        <f t="shared" ca="1" si="6"/>
        <v>0</v>
      </c>
      <c r="G71" s="54">
        <f t="shared" ca="1" si="1"/>
        <v>47</v>
      </c>
      <c r="H71" s="32">
        <f t="shared" ca="1" si="7"/>
        <v>825.57812333299194</v>
      </c>
      <c r="I71" s="56">
        <f t="shared" ca="1" si="8"/>
        <v>14585.213512216193</v>
      </c>
      <c r="J71" s="57">
        <f t="shared" ca="1" si="9"/>
        <v>0</v>
      </c>
      <c r="K71" s="54">
        <f t="shared" ca="1" si="2"/>
        <v>97</v>
      </c>
      <c r="L71" s="32">
        <f t="shared" ca="1" si="10"/>
        <v>-289.46206538295604</v>
      </c>
      <c r="M71" s="56">
        <f t="shared" ca="1" si="11"/>
        <v>9359.2734473822456</v>
      </c>
      <c r="N71" s="57">
        <f t="shared" ca="1" si="12"/>
        <v>2</v>
      </c>
      <c r="O71" s="54">
        <f t="shared" ca="1" si="3"/>
        <v>66</v>
      </c>
      <c r="P71" s="32">
        <f t="shared" ca="1" si="13"/>
        <v>-412.78906166649597</v>
      </c>
      <c r="Q71" s="56">
        <f t="shared" ca="1" si="14"/>
        <v>13346.846327216705</v>
      </c>
      <c r="R71" s="57">
        <f t="shared" ca="1" si="15"/>
        <v>1</v>
      </c>
      <c r="S71" s="8"/>
      <c r="T71" s="8"/>
      <c r="U71" s="8"/>
      <c r="V71" s="8"/>
      <c r="W71" s="8"/>
      <c r="X71" s="8"/>
      <c r="Y71" s="8"/>
      <c r="Z71" s="8"/>
    </row>
    <row r="72" spans="1:26" ht="15.75" customHeight="1">
      <c r="A72" s="8"/>
      <c r="B72" s="8"/>
      <c r="C72" s="54">
        <f t="shared" ca="1" si="0"/>
        <v>57</v>
      </c>
      <c r="D72" s="32">
        <f t="shared" ca="1" si="4"/>
        <v>732.81741155095494</v>
      </c>
      <c r="E72" s="56">
        <f t="shared" ca="1" si="5"/>
        <v>12946.440937400204</v>
      </c>
      <c r="F72" s="57">
        <f t="shared" ca="1" si="6"/>
        <v>0</v>
      </c>
      <c r="G72" s="54">
        <f t="shared" ca="1" si="1"/>
        <v>74</v>
      </c>
      <c r="H72" s="32">
        <f t="shared" ca="1" si="7"/>
        <v>-437.55640536648576</v>
      </c>
      <c r="I72" s="56">
        <f t="shared" ca="1" si="8"/>
        <v>14147.657106849707</v>
      </c>
      <c r="J72" s="57">
        <f t="shared" ca="1" si="9"/>
        <v>1</v>
      </c>
      <c r="K72" s="54">
        <f t="shared" ca="1" si="2"/>
        <v>38</v>
      </c>
      <c r="L72" s="32">
        <f t="shared" ca="1" si="10"/>
        <v>561.55640684293473</v>
      </c>
      <c r="M72" s="56">
        <f t="shared" ca="1" si="11"/>
        <v>9920.8298542251796</v>
      </c>
      <c r="N72" s="57">
        <f t="shared" ca="1" si="12"/>
        <v>0</v>
      </c>
      <c r="O72" s="54">
        <f t="shared" ca="1" si="3"/>
        <v>84</v>
      </c>
      <c r="P72" s="32">
        <f t="shared" ca="1" si="13"/>
        <v>-400.4053898165011</v>
      </c>
      <c r="Q72" s="56">
        <f t="shared" ca="1" si="14"/>
        <v>12946.440937400204</v>
      </c>
      <c r="R72" s="57">
        <f t="shared" ca="1" si="15"/>
        <v>2</v>
      </c>
      <c r="S72" s="8"/>
      <c r="T72" s="8"/>
      <c r="U72" s="8"/>
      <c r="V72" s="8"/>
      <c r="W72" s="8"/>
      <c r="X72" s="8"/>
      <c r="Y72" s="8"/>
      <c r="Z72" s="8"/>
    </row>
    <row r="73" spans="1:26" ht="15.75" customHeight="1">
      <c r="A73" s="8"/>
      <c r="B73" s="8"/>
      <c r="C73" s="54">
        <f t="shared" ca="1" si="0"/>
        <v>40</v>
      </c>
      <c r="D73" s="32">
        <f t="shared" ca="1" si="4"/>
        <v>776.78645624401224</v>
      </c>
      <c r="E73" s="56">
        <f t="shared" ca="1" si="5"/>
        <v>13723.227393644216</v>
      </c>
      <c r="F73" s="57">
        <f t="shared" ca="1" si="6"/>
        <v>0</v>
      </c>
      <c r="G73" s="54">
        <f t="shared" ca="1" si="1"/>
        <v>27</v>
      </c>
      <c r="H73" s="32">
        <f t="shared" ca="1" si="7"/>
        <v>848.85942641098234</v>
      </c>
      <c r="I73" s="56">
        <f t="shared" ca="1" si="8"/>
        <v>14996.516533260688</v>
      </c>
      <c r="J73" s="57">
        <f t="shared" ca="1" si="9"/>
        <v>0</v>
      </c>
      <c r="K73" s="54">
        <f t="shared" ca="1" si="2"/>
        <v>6</v>
      </c>
      <c r="L73" s="32">
        <f t="shared" ca="1" si="10"/>
        <v>595.24979125351081</v>
      </c>
      <c r="M73" s="56">
        <f t="shared" ca="1" si="11"/>
        <v>10516.079645478691</v>
      </c>
      <c r="N73" s="57">
        <f t="shared" ca="1" si="12"/>
        <v>0</v>
      </c>
      <c r="O73" s="54">
        <f t="shared" ca="1" si="3"/>
        <v>96</v>
      </c>
      <c r="P73" s="32">
        <f t="shared" ca="1" si="13"/>
        <v>-388.39322812200612</v>
      </c>
      <c r="Q73" s="56">
        <f t="shared" ca="1" si="14"/>
        <v>12558.047709278198</v>
      </c>
      <c r="R73" s="57">
        <f t="shared" ca="1" si="15"/>
        <v>3</v>
      </c>
      <c r="S73" s="8"/>
      <c r="T73" s="8"/>
      <c r="U73" s="8"/>
      <c r="V73" s="8"/>
      <c r="W73" s="8"/>
      <c r="X73" s="8"/>
      <c r="Y73" s="8"/>
      <c r="Z73" s="8"/>
    </row>
    <row r="74" spans="1:26" ht="15.75" customHeight="1">
      <c r="A74" s="8"/>
      <c r="B74" s="8"/>
      <c r="C74" s="54">
        <f t="shared" ca="1" si="0"/>
        <v>99</v>
      </c>
      <c r="D74" s="32">
        <f t="shared" ca="1" si="4"/>
        <v>-411.69682180932648</v>
      </c>
      <c r="E74" s="56">
        <f t="shared" ca="1" si="5"/>
        <v>13311.53057183489</v>
      </c>
      <c r="F74" s="8"/>
      <c r="G74" s="54"/>
      <c r="H74" s="32"/>
      <c r="I74" s="56"/>
      <c r="J74" s="57" t="str">
        <f t="shared" si="9"/>
        <v/>
      </c>
      <c r="K74" s="54"/>
      <c r="L74" s="32"/>
      <c r="M74" s="56"/>
      <c r="N74" s="57" t="str">
        <f t="shared" si="12"/>
        <v/>
      </c>
      <c r="O74" s="54"/>
      <c r="P74" s="32"/>
      <c r="Q74" s="56"/>
      <c r="R74" s="57" t="str">
        <f t="shared" si="15"/>
        <v/>
      </c>
      <c r="S74" s="8"/>
      <c r="T74" s="8"/>
      <c r="U74" s="8"/>
      <c r="V74" s="8"/>
      <c r="W74" s="8"/>
      <c r="X74" s="8"/>
      <c r="Y74" s="8"/>
      <c r="Z74" s="8"/>
    </row>
    <row r="75" spans="1:26" ht="15.75" customHeight="1">
      <c r="A75" s="8"/>
      <c r="B75" s="8"/>
      <c r="C75" s="54">
        <f t="shared" ca="1" si="0"/>
        <v>54</v>
      </c>
      <c r="D75" s="32">
        <f t="shared" ca="1" si="4"/>
        <v>798.69183431009333</v>
      </c>
      <c r="E75" s="56">
        <f t="shared" ca="1" si="5"/>
        <v>14110.222406144983</v>
      </c>
      <c r="F75" s="8"/>
      <c r="G75" s="54"/>
      <c r="H75" s="32"/>
      <c r="I75" s="56"/>
      <c r="J75" s="57" t="str">
        <f t="shared" si="9"/>
        <v/>
      </c>
      <c r="K75" s="54"/>
      <c r="L75" s="32"/>
      <c r="M75" s="56"/>
      <c r="N75" s="57" t="str">
        <f t="shared" si="12"/>
        <v/>
      </c>
      <c r="O75" s="54"/>
      <c r="P75" s="32"/>
      <c r="Q75" s="56"/>
      <c r="R75" s="57" t="str">
        <f t="shared" si="15"/>
        <v/>
      </c>
      <c r="S75" s="8"/>
      <c r="T75" s="8"/>
      <c r="U75" s="8"/>
      <c r="V75" s="8"/>
      <c r="W75" s="8"/>
      <c r="X75" s="8"/>
      <c r="Y75" s="8"/>
      <c r="Z75" s="8"/>
    </row>
    <row r="76" spans="1:26" ht="15.75" customHeight="1">
      <c r="A76" s="8"/>
      <c r="B76" s="8"/>
      <c r="C76" s="54">
        <f t="shared" ca="1" si="0"/>
        <v>41</v>
      </c>
      <c r="D76" s="32">
        <f t="shared" ca="1" si="4"/>
        <v>846.61334436869902</v>
      </c>
      <c r="E76" s="56">
        <f t="shared" ca="1" si="5"/>
        <v>14956.835750513683</v>
      </c>
      <c r="F76" s="8"/>
      <c r="G76" s="54"/>
      <c r="H76" s="32"/>
      <c r="I76" s="56"/>
      <c r="J76" s="57" t="str">
        <f t="shared" si="9"/>
        <v/>
      </c>
      <c r="K76" s="54"/>
      <c r="L76" s="32"/>
      <c r="M76" s="56"/>
      <c r="N76" s="57" t="str">
        <f t="shared" si="12"/>
        <v/>
      </c>
      <c r="O76" s="54"/>
      <c r="P76" s="32"/>
      <c r="Q76" s="56"/>
      <c r="R76" s="57" t="str">
        <f t="shared" si="15"/>
        <v/>
      </c>
      <c r="S76" s="8"/>
      <c r="T76" s="8"/>
      <c r="U76" s="8"/>
      <c r="V76" s="8"/>
      <c r="W76" s="8"/>
      <c r="X76" s="8"/>
      <c r="Y76" s="8"/>
      <c r="Z76" s="8"/>
    </row>
    <row r="77" spans="1:26" ht="15.75" customHeight="1">
      <c r="A77" s="8"/>
      <c r="B77" s="8"/>
      <c r="C77" s="54">
        <f t="shared" ca="1" si="0"/>
        <v>81</v>
      </c>
      <c r="D77" s="32">
        <f t="shared" ca="1" si="4"/>
        <v>-448.70507251541045</v>
      </c>
      <c r="E77" s="56">
        <f t="shared" ca="1" si="5"/>
        <v>14508.130677998271</v>
      </c>
      <c r="F77" s="8"/>
      <c r="G77" s="54"/>
      <c r="H77" s="32"/>
      <c r="I77" s="56"/>
      <c r="J77" s="57" t="str">
        <f t="shared" si="9"/>
        <v/>
      </c>
      <c r="K77" s="54"/>
      <c r="L77" s="32"/>
      <c r="M77" s="56"/>
      <c r="N77" s="57" t="str">
        <f t="shared" si="12"/>
        <v/>
      </c>
      <c r="O77" s="54"/>
      <c r="P77" s="32"/>
      <c r="Q77" s="56"/>
      <c r="R77" s="57" t="str">
        <f t="shared" si="15"/>
        <v/>
      </c>
      <c r="S77" s="8"/>
      <c r="T77" s="8"/>
      <c r="U77" s="8"/>
      <c r="V77" s="8"/>
      <c r="W77" s="8"/>
      <c r="X77" s="8"/>
      <c r="Y77" s="8"/>
      <c r="Z77" s="8"/>
    </row>
    <row r="78" spans="1:26" ht="15.75" customHeight="1">
      <c r="A78" s="8"/>
      <c r="B78" s="8"/>
      <c r="C78" s="54">
        <f t="shared" ca="1" si="0"/>
        <v>16</v>
      </c>
      <c r="D78" s="32">
        <f t="shared" ca="1" si="4"/>
        <v>870.48784067989629</v>
      </c>
      <c r="E78" s="56">
        <f t="shared" ca="1" si="5"/>
        <v>15378.618518678168</v>
      </c>
      <c r="F78" s="8"/>
      <c r="G78" s="54"/>
      <c r="H78" s="32"/>
      <c r="I78" s="56"/>
      <c r="J78" s="57" t="str">
        <f t="shared" si="9"/>
        <v/>
      </c>
      <c r="K78" s="54"/>
      <c r="L78" s="32"/>
      <c r="M78" s="56"/>
      <c r="N78" s="57" t="str">
        <f t="shared" si="12"/>
        <v/>
      </c>
      <c r="O78" s="54"/>
      <c r="P78" s="32"/>
      <c r="Q78" s="56"/>
      <c r="R78" s="57" t="str">
        <f t="shared" si="15"/>
        <v/>
      </c>
      <c r="S78" s="8"/>
      <c r="T78" s="8"/>
      <c r="U78" s="8"/>
      <c r="V78" s="8"/>
      <c r="W78" s="8"/>
      <c r="X78" s="8"/>
      <c r="Y78" s="8"/>
      <c r="Z78" s="8"/>
    </row>
    <row r="79" spans="1:26" ht="15.75" customHeight="1">
      <c r="A79" s="8"/>
      <c r="B79" s="8"/>
      <c r="C79" s="54">
        <f t="shared" ca="1" si="0"/>
        <v>53</v>
      </c>
      <c r="D79" s="32">
        <f t="shared" ca="1" si="4"/>
        <v>922.71711112068999</v>
      </c>
      <c r="E79" s="56">
        <f t="shared" ca="1" si="5"/>
        <v>16301.335629798858</v>
      </c>
      <c r="F79" s="8"/>
      <c r="G79" s="54"/>
      <c r="H79" s="32"/>
      <c r="I79" s="56"/>
      <c r="J79" s="57" t="str">
        <f t="shared" si="9"/>
        <v/>
      </c>
      <c r="K79" s="54"/>
      <c r="L79" s="32"/>
      <c r="M79" s="56"/>
      <c r="N79" s="57" t="str">
        <f t="shared" si="12"/>
        <v/>
      </c>
      <c r="O79" s="54"/>
      <c r="P79" s="32"/>
      <c r="Q79" s="56"/>
      <c r="R79" s="57" t="str">
        <f t="shared" si="15"/>
        <v/>
      </c>
      <c r="S79" s="8"/>
      <c r="T79" s="8"/>
      <c r="U79" s="8"/>
      <c r="V79" s="8"/>
      <c r="W79" s="8"/>
      <c r="X79" s="8"/>
      <c r="Y79" s="8"/>
      <c r="Z79" s="8"/>
    </row>
    <row r="80" spans="1:26" ht="15.75" customHeight="1">
      <c r="A80" s="8"/>
      <c r="B80" s="8"/>
      <c r="C80" s="54">
        <f t="shared" ca="1" si="0"/>
        <v>37</v>
      </c>
      <c r="D80" s="32">
        <f t="shared" ca="1" si="4"/>
        <v>978.08013778793145</v>
      </c>
      <c r="E80" s="56">
        <f t="shared" ca="1" si="5"/>
        <v>17279.41576758679</v>
      </c>
      <c r="F80" s="8"/>
      <c r="G80" s="54"/>
      <c r="H80" s="32"/>
      <c r="I80" s="56"/>
      <c r="J80" s="57" t="str">
        <f t="shared" si="9"/>
        <v/>
      </c>
      <c r="K80" s="54"/>
      <c r="L80" s="32"/>
      <c r="M80" s="56"/>
      <c r="N80" s="57" t="str">
        <f t="shared" si="12"/>
        <v/>
      </c>
      <c r="O80" s="54"/>
      <c r="P80" s="32"/>
      <c r="Q80" s="56"/>
      <c r="R80" s="57" t="str">
        <f t="shared" si="15"/>
        <v/>
      </c>
      <c r="S80" s="8"/>
      <c r="T80" s="8"/>
      <c r="U80" s="8"/>
      <c r="V80" s="8"/>
      <c r="W80" s="8"/>
      <c r="X80" s="8"/>
      <c r="Y80" s="8"/>
      <c r="Z80" s="8"/>
    </row>
    <row r="81" spans="1:26" ht="15.75" customHeight="1">
      <c r="A81" s="8"/>
      <c r="B81" s="8"/>
      <c r="C81" s="54">
        <f t="shared" ca="1" si="0"/>
        <v>57</v>
      </c>
      <c r="D81" s="32">
        <f t="shared" ca="1" si="4"/>
        <v>1036.7649460552075</v>
      </c>
      <c r="E81" s="56">
        <f t="shared" ca="1" si="5"/>
        <v>18316.180713641996</v>
      </c>
      <c r="F81" s="8"/>
      <c r="G81" s="54"/>
      <c r="H81" s="32"/>
      <c r="I81" s="56"/>
      <c r="J81" s="57" t="str">
        <f t="shared" si="9"/>
        <v/>
      </c>
      <c r="K81" s="54"/>
      <c r="L81" s="32"/>
      <c r="M81" s="56"/>
      <c r="N81" s="57" t="str">
        <f t="shared" si="12"/>
        <v/>
      </c>
      <c r="O81" s="54"/>
      <c r="P81" s="32"/>
      <c r="Q81" s="56"/>
      <c r="R81" s="57" t="str">
        <f t="shared" si="15"/>
        <v/>
      </c>
      <c r="S81" s="8"/>
      <c r="T81" s="8"/>
      <c r="U81" s="8"/>
      <c r="V81" s="8"/>
      <c r="W81" s="8"/>
      <c r="X81" s="8"/>
      <c r="Y81" s="8"/>
      <c r="Z81" s="8"/>
    </row>
    <row r="82" spans="1:26" ht="15.75" customHeight="1">
      <c r="A82" s="8"/>
      <c r="B82" s="8"/>
      <c r="C82" s="54">
        <f t="shared" ca="1" si="0"/>
        <v>52</v>
      </c>
      <c r="D82" s="32">
        <f t="shared" ca="1" si="4"/>
        <v>1098.9708428185197</v>
      </c>
      <c r="E82" s="56">
        <f t="shared" ca="1" si="5"/>
        <v>19415.151556460514</v>
      </c>
      <c r="F82" s="8"/>
      <c r="G82" s="54"/>
      <c r="H82" s="32"/>
      <c r="I82" s="56"/>
      <c r="J82" s="57" t="str">
        <f t="shared" si="9"/>
        <v/>
      </c>
      <c r="K82" s="54"/>
      <c r="L82" s="32"/>
      <c r="M82" s="56"/>
      <c r="N82" s="57" t="str">
        <f t="shared" si="12"/>
        <v/>
      </c>
      <c r="O82" s="54"/>
      <c r="P82" s="32"/>
      <c r="Q82" s="56"/>
      <c r="R82" s="57" t="str">
        <f t="shared" si="15"/>
        <v/>
      </c>
      <c r="S82" s="8"/>
      <c r="T82" s="8"/>
      <c r="U82" s="8"/>
      <c r="V82" s="8"/>
      <c r="W82" s="8"/>
      <c r="X82" s="8"/>
      <c r="Y82" s="8"/>
      <c r="Z82" s="8"/>
    </row>
    <row r="83" spans="1:26" ht="15.75" customHeight="1">
      <c r="A83" s="8"/>
      <c r="B83" s="8"/>
      <c r="C83" s="54">
        <f t="shared" ca="1" si="0"/>
        <v>79</v>
      </c>
      <c r="D83" s="32">
        <f t="shared" ca="1" si="4"/>
        <v>-582.45454669381536</v>
      </c>
      <c r="E83" s="56">
        <f t="shared" ca="1" si="5"/>
        <v>18832.6970097667</v>
      </c>
      <c r="F83" s="8"/>
      <c r="G83" s="54"/>
      <c r="H83" s="32"/>
      <c r="I83" s="56"/>
      <c r="J83" s="57" t="str">
        <f t="shared" si="9"/>
        <v/>
      </c>
      <c r="K83" s="54"/>
      <c r="L83" s="32"/>
      <c r="M83" s="56"/>
      <c r="N83" s="57" t="str">
        <f t="shared" si="12"/>
        <v/>
      </c>
      <c r="O83" s="54"/>
      <c r="P83" s="32"/>
      <c r="Q83" s="56"/>
      <c r="R83" s="57" t="str">
        <f t="shared" si="15"/>
        <v/>
      </c>
      <c r="S83" s="8"/>
      <c r="T83" s="8"/>
      <c r="U83" s="8"/>
      <c r="V83" s="8"/>
      <c r="W83" s="8"/>
      <c r="X83" s="8"/>
      <c r="Y83" s="8"/>
      <c r="Z83" s="8"/>
    </row>
    <row r="84" spans="1:26" ht="15.75" customHeight="1">
      <c r="A84" s="8"/>
      <c r="B84" s="8"/>
      <c r="C84" s="8"/>
      <c r="D84" s="8"/>
      <c r="E84" s="8"/>
      <c r="F84" s="8"/>
      <c r="G84" s="54"/>
      <c r="H84" s="32"/>
      <c r="I84" s="56"/>
      <c r="J84" s="57" t="str">
        <f t="shared" si="9"/>
        <v/>
      </c>
      <c r="K84" s="54"/>
      <c r="L84" s="32"/>
      <c r="M84" s="56"/>
      <c r="N84" s="57" t="str">
        <f t="shared" si="12"/>
        <v/>
      </c>
      <c r="O84" s="54"/>
      <c r="P84" s="32"/>
      <c r="Q84" s="56"/>
      <c r="R84" s="57" t="str">
        <f t="shared" si="15"/>
        <v/>
      </c>
      <c r="S84" s="8"/>
      <c r="T84" s="8"/>
      <c r="U84" s="8"/>
      <c r="V84" s="8"/>
      <c r="W84" s="8"/>
      <c r="X84" s="8"/>
      <c r="Y84" s="8"/>
      <c r="Z84" s="8"/>
    </row>
    <row r="85" spans="1:26" ht="15.75" customHeight="1">
      <c r="A85" s="8"/>
      <c r="B85" s="8"/>
      <c r="C85" s="8"/>
      <c r="D85" s="8"/>
      <c r="E85" s="8"/>
      <c r="F85" s="8"/>
      <c r="G85" s="54"/>
      <c r="H85" s="32"/>
      <c r="I85" s="56"/>
      <c r="J85" s="57" t="str">
        <f t="shared" si="9"/>
        <v/>
      </c>
      <c r="K85" s="54"/>
      <c r="L85" s="32"/>
      <c r="M85" s="56"/>
      <c r="N85" s="57" t="str">
        <f t="shared" si="12"/>
        <v/>
      </c>
      <c r="O85" s="54"/>
      <c r="P85" s="32"/>
      <c r="Q85" s="56"/>
      <c r="R85" s="57" t="str">
        <f t="shared" si="15"/>
        <v/>
      </c>
      <c r="S85" s="8"/>
      <c r="T85" s="8"/>
      <c r="U85" s="8"/>
      <c r="V85" s="8"/>
      <c r="W85" s="8"/>
      <c r="X85" s="8"/>
      <c r="Y85" s="8"/>
      <c r="Z85" s="8"/>
    </row>
    <row r="86" spans="1:26" ht="15.75" customHeight="1">
      <c r="A86" s="8"/>
      <c r="B86" s="8"/>
      <c r="C86" s="8"/>
      <c r="D86" s="8"/>
      <c r="E86" s="8"/>
      <c r="F86" s="8"/>
      <c r="G86" s="54"/>
      <c r="H86" s="32"/>
      <c r="I86" s="56"/>
      <c r="J86" s="57" t="str">
        <f t="shared" si="9"/>
        <v/>
      </c>
      <c r="K86" s="54"/>
      <c r="L86" s="32"/>
      <c r="M86" s="56"/>
      <c r="N86" s="57" t="str">
        <f t="shared" si="12"/>
        <v/>
      </c>
      <c r="O86" s="54"/>
      <c r="P86" s="32"/>
      <c r="Q86" s="56"/>
      <c r="R86" s="57" t="str">
        <f t="shared" si="15"/>
        <v/>
      </c>
      <c r="S86" s="8"/>
      <c r="T86" s="8"/>
      <c r="U86" s="8"/>
      <c r="V86" s="8"/>
      <c r="W86" s="8"/>
      <c r="X86" s="8"/>
      <c r="Y86" s="8"/>
      <c r="Z86" s="8"/>
    </row>
    <row r="87" spans="1:26" ht="15.75" customHeight="1">
      <c r="A87" s="8"/>
      <c r="B87" s="8"/>
      <c r="C87" s="8"/>
      <c r="D87" s="8"/>
      <c r="E87" s="8"/>
      <c r="F87" s="8"/>
      <c r="G87" s="54"/>
      <c r="H87" s="32"/>
      <c r="I87" s="56"/>
      <c r="J87" s="57" t="str">
        <f t="shared" si="9"/>
        <v/>
      </c>
      <c r="K87" s="54"/>
      <c r="L87" s="32"/>
      <c r="M87" s="56"/>
      <c r="N87" s="57" t="str">
        <f t="shared" si="12"/>
        <v/>
      </c>
      <c r="O87" s="54"/>
      <c r="P87" s="32"/>
      <c r="Q87" s="56"/>
      <c r="R87" s="57" t="str">
        <f t="shared" si="15"/>
        <v/>
      </c>
      <c r="S87" s="8"/>
      <c r="T87" s="8"/>
      <c r="U87" s="8"/>
      <c r="V87" s="8"/>
      <c r="W87" s="8"/>
      <c r="X87" s="8"/>
      <c r="Y87" s="8"/>
      <c r="Z87" s="8"/>
    </row>
    <row r="88" spans="1:26" ht="15.75" customHeight="1">
      <c r="A88" s="8"/>
      <c r="B88" s="8"/>
      <c r="C88" s="8"/>
      <c r="D88" s="8"/>
      <c r="E88" s="8"/>
      <c r="F88" s="8"/>
      <c r="G88" s="54"/>
      <c r="H88" s="32"/>
      <c r="I88" s="56"/>
      <c r="J88" s="57" t="str">
        <f t="shared" si="9"/>
        <v/>
      </c>
      <c r="K88" s="54"/>
      <c r="L88" s="32"/>
      <c r="M88" s="56"/>
      <c r="N88" s="57" t="str">
        <f t="shared" si="12"/>
        <v/>
      </c>
      <c r="O88" s="54"/>
      <c r="P88" s="32"/>
      <c r="Q88" s="56"/>
      <c r="R88" s="57" t="str">
        <f t="shared" si="15"/>
        <v/>
      </c>
      <c r="S88" s="8"/>
      <c r="T88" s="8"/>
      <c r="U88" s="8"/>
      <c r="V88" s="8"/>
      <c r="W88" s="8"/>
      <c r="X88" s="8"/>
      <c r="Y88" s="8"/>
      <c r="Z88" s="8"/>
    </row>
    <row r="89" spans="1:26" ht="15.75" customHeight="1">
      <c r="A89" s="8"/>
      <c r="B89" s="8"/>
      <c r="C89" s="8"/>
      <c r="D89" s="8"/>
      <c r="E89" s="8"/>
      <c r="F89" s="8"/>
      <c r="G89" s="54"/>
      <c r="H89" s="32"/>
      <c r="I89" s="56"/>
      <c r="J89" s="57" t="str">
        <f t="shared" si="9"/>
        <v/>
      </c>
      <c r="K89" s="54"/>
      <c r="L89" s="32"/>
      <c r="M89" s="56"/>
      <c r="N89" s="57" t="str">
        <f t="shared" si="12"/>
        <v/>
      </c>
      <c r="O89" s="54"/>
      <c r="P89" s="32"/>
      <c r="Q89" s="56"/>
      <c r="R89" s="57" t="str">
        <f t="shared" si="15"/>
        <v/>
      </c>
      <c r="S89" s="8"/>
      <c r="T89" s="8"/>
      <c r="U89" s="8"/>
      <c r="V89" s="8"/>
      <c r="W89" s="8"/>
      <c r="X89" s="8"/>
      <c r="Y89" s="8"/>
      <c r="Z89" s="8"/>
    </row>
    <row r="90" spans="1:26" ht="15.75" customHeight="1">
      <c r="A90" s="8"/>
      <c r="B90" s="8"/>
      <c r="C90" s="8"/>
      <c r="D90" s="8"/>
      <c r="E90" s="8"/>
      <c r="F90" s="8"/>
      <c r="G90" s="54"/>
      <c r="H90" s="32"/>
      <c r="I90" s="56"/>
      <c r="J90" s="57" t="str">
        <f t="shared" si="9"/>
        <v/>
      </c>
      <c r="K90" s="54"/>
      <c r="L90" s="32"/>
      <c r="M90" s="56"/>
      <c r="N90" s="57" t="str">
        <f t="shared" si="12"/>
        <v/>
      </c>
      <c r="O90" s="54"/>
      <c r="P90" s="32"/>
      <c r="Q90" s="56"/>
      <c r="R90" s="57" t="str">
        <f t="shared" si="15"/>
        <v/>
      </c>
      <c r="S90" s="8"/>
      <c r="T90" s="8"/>
      <c r="U90" s="8"/>
      <c r="V90" s="8"/>
      <c r="W90" s="8"/>
      <c r="X90" s="8"/>
      <c r="Y90" s="8"/>
      <c r="Z90" s="8"/>
    </row>
    <row r="91" spans="1:26" ht="15.75" customHeight="1">
      <c r="A91" s="8"/>
      <c r="B91" s="8"/>
      <c r="C91" s="8"/>
      <c r="D91" s="8"/>
      <c r="E91" s="8"/>
      <c r="F91" s="8"/>
      <c r="G91" s="54"/>
      <c r="H91" s="32"/>
      <c r="I91" s="56"/>
      <c r="J91" s="57" t="str">
        <f t="shared" si="9"/>
        <v/>
      </c>
      <c r="K91" s="54"/>
      <c r="L91" s="32"/>
      <c r="M91" s="56"/>
      <c r="N91" s="57" t="str">
        <f t="shared" si="12"/>
        <v/>
      </c>
      <c r="O91" s="54"/>
      <c r="P91" s="32"/>
      <c r="Q91" s="56"/>
      <c r="R91" s="57" t="str">
        <f t="shared" si="15"/>
        <v/>
      </c>
      <c r="S91" s="8"/>
      <c r="T91" s="8"/>
      <c r="U91" s="8"/>
      <c r="V91" s="8"/>
      <c r="W91" s="8"/>
      <c r="X91" s="8"/>
      <c r="Y91" s="8"/>
      <c r="Z91" s="8"/>
    </row>
    <row r="92" spans="1:26" ht="15.75" customHeight="1">
      <c r="A92" s="8"/>
      <c r="B92" s="8"/>
      <c r="C92" s="8"/>
      <c r="D92" s="8"/>
      <c r="E92" s="8"/>
      <c r="F92" s="8"/>
      <c r="G92" s="54"/>
      <c r="H92" s="32"/>
      <c r="I92" s="56"/>
      <c r="J92" s="57" t="str">
        <f t="shared" si="9"/>
        <v/>
      </c>
      <c r="K92" s="54"/>
      <c r="L92" s="32"/>
      <c r="M92" s="56"/>
      <c r="N92" s="57" t="str">
        <f t="shared" si="12"/>
        <v/>
      </c>
      <c r="O92" s="54"/>
      <c r="P92" s="32"/>
      <c r="Q92" s="56"/>
      <c r="R92" s="57" t="str">
        <f t="shared" si="15"/>
        <v/>
      </c>
      <c r="S92" s="8"/>
      <c r="T92" s="8"/>
      <c r="U92" s="8"/>
      <c r="V92" s="8"/>
      <c r="W92" s="8"/>
      <c r="X92" s="8"/>
      <c r="Y92" s="8"/>
      <c r="Z92" s="8"/>
    </row>
    <row r="93" spans="1:26" ht="15.75" customHeight="1">
      <c r="A93" s="8"/>
      <c r="B93" s="8"/>
      <c r="C93" s="8"/>
      <c r="D93" s="8"/>
      <c r="E93" s="8"/>
      <c r="F93" s="8"/>
      <c r="G93" s="54"/>
      <c r="H93" s="32"/>
      <c r="I93" s="56"/>
      <c r="J93" s="57" t="str">
        <f t="shared" si="9"/>
        <v/>
      </c>
      <c r="K93" s="54"/>
      <c r="L93" s="32"/>
      <c r="M93" s="56"/>
      <c r="N93" s="57" t="str">
        <f t="shared" si="12"/>
        <v/>
      </c>
      <c r="O93" s="54"/>
      <c r="P93" s="32"/>
      <c r="Q93" s="56"/>
      <c r="R93" s="57" t="str">
        <f t="shared" si="15"/>
        <v/>
      </c>
      <c r="S93" s="8"/>
      <c r="T93" s="8"/>
      <c r="U93" s="8"/>
      <c r="V93" s="8"/>
      <c r="W93" s="8"/>
      <c r="X93" s="8"/>
      <c r="Y93" s="8"/>
      <c r="Z93" s="8"/>
    </row>
    <row r="94" spans="1:26" ht="15.75" customHeight="1">
      <c r="A94" s="8"/>
      <c r="B94" s="8"/>
      <c r="C94" s="8"/>
      <c r="D94" s="8"/>
      <c r="E94" s="8"/>
      <c r="F94" s="8"/>
      <c r="G94" s="54"/>
      <c r="H94" s="32"/>
      <c r="I94" s="56"/>
      <c r="J94" s="57" t="str">
        <f t="shared" si="9"/>
        <v/>
      </c>
      <c r="K94" s="54"/>
      <c r="L94" s="32"/>
      <c r="M94" s="56"/>
      <c r="N94" s="57" t="str">
        <f t="shared" si="12"/>
        <v/>
      </c>
      <c r="O94" s="54"/>
      <c r="P94" s="32"/>
      <c r="Q94" s="56"/>
      <c r="R94" s="57" t="str">
        <f t="shared" si="15"/>
        <v/>
      </c>
      <c r="S94" s="8"/>
      <c r="T94" s="8"/>
      <c r="U94" s="8"/>
      <c r="V94" s="8"/>
      <c r="W94" s="8"/>
      <c r="X94" s="8"/>
      <c r="Y94" s="8"/>
      <c r="Z94" s="8"/>
    </row>
    <row r="95" spans="1:26" ht="15.75" customHeight="1">
      <c r="A95" s="8"/>
      <c r="B95" s="8"/>
      <c r="C95" s="8"/>
      <c r="D95" s="8"/>
      <c r="E95" s="8"/>
      <c r="F95" s="8"/>
      <c r="G95" s="54"/>
      <c r="H95" s="32"/>
      <c r="I95" s="56"/>
      <c r="J95" s="57" t="str">
        <f t="shared" si="9"/>
        <v/>
      </c>
      <c r="K95" s="54"/>
      <c r="L95" s="32"/>
      <c r="M95" s="56"/>
      <c r="N95" s="57" t="str">
        <f t="shared" si="12"/>
        <v/>
      </c>
      <c r="O95" s="54"/>
      <c r="P95" s="32"/>
      <c r="Q95" s="56"/>
      <c r="R95" s="57" t="str">
        <f t="shared" si="15"/>
        <v/>
      </c>
      <c r="S95" s="8"/>
      <c r="T95" s="8"/>
      <c r="U95" s="8"/>
      <c r="V95" s="8"/>
      <c r="W95" s="8"/>
      <c r="X95" s="8"/>
      <c r="Y95" s="8"/>
      <c r="Z95" s="8"/>
    </row>
    <row r="96" spans="1:26" ht="15.75" customHeight="1">
      <c r="A96" s="8"/>
      <c r="B96" s="8"/>
      <c r="C96" s="8"/>
      <c r="D96" s="8"/>
      <c r="E96" s="8"/>
      <c r="F96" s="8"/>
      <c r="G96" s="54"/>
      <c r="H96" s="32"/>
      <c r="I96" s="56"/>
      <c r="J96" s="57" t="str">
        <f t="shared" si="9"/>
        <v/>
      </c>
      <c r="K96" s="54"/>
      <c r="L96" s="32"/>
      <c r="M96" s="56"/>
      <c r="N96" s="57" t="str">
        <f t="shared" si="12"/>
        <v/>
      </c>
      <c r="O96" s="54"/>
      <c r="P96" s="32"/>
      <c r="Q96" s="56"/>
      <c r="R96" s="57" t="str">
        <f t="shared" si="15"/>
        <v/>
      </c>
      <c r="S96" s="8"/>
      <c r="T96" s="8"/>
      <c r="U96" s="8"/>
      <c r="V96" s="8"/>
      <c r="W96" s="8"/>
      <c r="X96" s="8"/>
      <c r="Y96" s="8"/>
      <c r="Z96" s="8"/>
    </row>
    <row r="97" spans="1:26" ht="15.75" customHeight="1">
      <c r="A97" s="8"/>
      <c r="B97" s="8"/>
      <c r="C97" s="8"/>
      <c r="D97" s="8"/>
      <c r="E97" s="8"/>
      <c r="F97" s="8"/>
      <c r="G97" s="54"/>
      <c r="H97" s="32"/>
      <c r="I97" s="56"/>
      <c r="J97" s="57" t="str">
        <f t="shared" si="9"/>
        <v/>
      </c>
      <c r="K97" s="54"/>
      <c r="L97" s="32"/>
      <c r="M97" s="56"/>
      <c r="N97" s="57" t="str">
        <f t="shared" si="12"/>
        <v/>
      </c>
      <c r="O97" s="54"/>
      <c r="P97" s="32"/>
      <c r="Q97" s="56"/>
      <c r="R97" s="57" t="str">
        <f t="shared" si="15"/>
        <v/>
      </c>
      <c r="S97" s="8"/>
      <c r="T97" s="8"/>
      <c r="U97" s="8"/>
      <c r="V97" s="8"/>
      <c r="W97" s="8"/>
      <c r="X97" s="8"/>
      <c r="Y97" s="8"/>
      <c r="Z97" s="8"/>
    </row>
    <row r="98" spans="1:26" ht="15.75" customHeight="1">
      <c r="A98" s="8"/>
      <c r="B98" s="8"/>
      <c r="C98" s="8"/>
      <c r="D98" s="8"/>
      <c r="E98" s="8"/>
      <c r="F98" s="8"/>
      <c r="G98" s="54"/>
      <c r="H98" s="32"/>
      <c r="I98" s="56"/>
      <c r="J98" s="57" t="str">
        <f t="shared" si="9"/>
        <v/>
      </c>
      <c r="K98" s="54"/>
      <c r="L98" s="32"/>
      <c r="M98" s="56"/>
      <c r="N98" s="57" t="str">
        <f t="shared" si="12"/>
        <v/>
      </c>
      <c r="O98" s="54"/>
      <c r="P98" s="32"/>
      <c r="Q98" s="56"/>
      <c r="R98" s="57" t="str">
        <f t="shared" si="15"/>
        <v/>
      </c>
      <c r="S98" s="8"/>
      <c r="T98" s="8"/>
      <c r="U98" s="8"/>
      <c r="V98" s="8"/>
      <c r="W98" s="8"/>
      <c r="X98" s="8"/>
      <c r="Y98" s="8"/>
      <c r="Z98" s="8"/>
    </row>
    <row r="99" spans="1:26" ht="15.75" customHeight="1">
      <c r="A99" s="8"/>
      <c r="B99" s="8"/>
      <c r="C99" s="8"/>
      <c r="D99" s="8"/>
      <c r="E99" s="8"/>
      <c r="F99" s="8"/>
      <c r="G99" s="54"/>
      <c r="H99" s="32"/>
      <c r="I99" s="56"/>
      <c r="J99" s="57" t="str">
        <f t="shared" si="9"/>
        <v/>
      </c>
      <c r="K99" s="54"/>
      <c r="L99" s="32"/>
      <c r="M99" s="56"/>
      <c r="N99" s="57" t="str">
        <f t="shared" si="12"/>
        <v/>
      </c>
      <c r="O99" s="54"/>
      <c r="P99" s="32"/>
      <c r="Q99" s="56"/>
      <c r="R99" s="57" t="str">
        <f t="shared" si="15"/>
        <v/>
      </c>
      <c r="S99" s="8"/>
      <c r="T99" s="8"/>
      <c r="U99" s="8"/>
      <c r="V99" s="8"/>
      <c r="W99" s="8"/>
      <c r="X99" s="8"/>
      <c r="Y99" s="8"/>
      <c r="Z99" s="8"/>
    </row>
    <row r="100" spans="1:26" ht="15.75" customHeight="1">
      <c r="A100" s="8"/>
      <c r="B100" s="8"/>
      <c r="C100" s="8"/>
      <c r="D100" s="8"/>
      <c r="E100" s="8"/>
      <c r="F100" s="8"/>
      <c r="G100" s="54"/>
      <c r="H100" s="32"/>
      <c r="I100" s="56"/>
      <c r="J100" s="57" t="str">
        <f t="shared" si="9"/>
        <v/>
      </c>
      <c r="K100" s="54"/>
      <c r="L100" s="32"/>
      <c r="M100" s="56"/>
      <c r="N100" s="57" t="str">
        <f t="shared" si="12"/>
        <v/>
      </c>
      <c r="O100" s="54"/>
      <c r="P100" s="32"/>
      <c r="Q100" s="56"/>
      <c r="R100" s="57" t="str">
        <f t="shared" si="15"/>
        <v/>
      </c>
      <c r="S100" s="8"/>
      <c r="T100" s="8"/>
      <c r="U100" s="8"/>
      <c r="V100" s="8"/>
      <c r="W100" s="8"/>
      <c r="X100" s="8"/>
      <c r="Y100" s="8"/>
      <c r="Z100" s="8"/>
    </row>
    <row r="101" spans="1:26" ht="15.75" customHeight="1">
      <c r="A101" s="8"/>
      <c r="B101" s="8"/>
      <c r="C101" s="8"/>
      <c r="D101" s="8"/>
      <c r="E101" s="8"/>
      <c r="F101" s="8"/>
      <c r="G101" s="54"/>
      <c r="H101" s="32"/>
      <c r="I101" s="56"/>
      <c r="J101" s="57" t="str">
        <f t="shared" si="9"/>
        <v/>
      </c>
      <c r="K101" s="54"/>
      <c r="L101" s="32"/>
      <c r="M101" s="56"/>
      <c r="N101" s="57" t="str">
        <f t="shared" si="12"/>
        <v/>
      </c>
      <c r="O101" s="54"/>
      <c r="P101" s="32"/>
      <c r="Q101" s="56"/>
      <c r="R101" s="57" t="str">
        <f t="shared" si="15"/>
        <v/>
      </c>
      <c r="S101" s="8"/>
      <c r="T101" s="8"/>
      <c r="U101" s="8"/>
      <c r="V101" s="8"/>
      <c r="W101" s="8"/>
      <c r="X101" s="8"/>
      <c r="Y101" s="8"/>
      <c r="Z101" s="8"/>
    </row>
    <row r="102" spans="1:26" ht="15.75" customHeight="1">
      <c r="A102" s="8"/>
      <c r="B102" s="8"/>
      <c r="C102" s="8"/>
      <c r="D102" s="8"/>
      <c r="E102" s="8"/>
      <c r="F102" s="8"/>
      <c r="G102" s="54"/>
      <c r="H102" s="32"/>
      <c r="I102" s="56"/>
      <c r="J102" s="57" t="str">
        <f t="shared" si="9"/>
        <v/>
      </c>
      <c r="K102" s="54"/>
      <c r="L102" s="32"/>
      <c r="M102" s="56"/>
      <c r="N102" s="57" t="str">
        <f t="shared" si="12"/>
        <v/>
      </c>
      <c r="O102" s="54"/>
      <c r="P102" s="32"/>
      <c r="Q102" s="56"/>
      <c r="R102" s="57" t="str">
        <f t="shared" si="15"/>
        <v/>
      </c>
      <c r="S102" s="8"/>
      <c r="T102" s="8"/>
      <c r="U102" s="8"/>
      <c r="V102" s="8"/>
      <c r="W102" s="8"/>
      <c r="X102" s="8"/>
      <c r="Y102" s="8"/>
      <c r="Z102" s="8"/>
    </row>
    <row r="103" spans="1:26" ht="15.75" customHeight="1">
      <c r="A103" s="8"/>
      <c r="B103" s="8"/>
      <c r="C103" s="8"/>
      <c r="D103" s="8"/>
      <c r="E103" s="8"/>
      <c r="F103" s="8"/>
      <c r="G103" s="54"/>
      <c r="H103" s="32"/>
      <c r="I103" s="56"/>
      <c r="J103" s="57" t="str">
        <f t="shared" si="9"/>
        <v/>
      </c>
      <c r="K103" s="54"/>
      <c r="L103" s="32"/>
      <c r="M103" s="56"/>
      <c r="N103" s="57" t="str">
        <f t="shared" si="12"/>
        <v/>
      </c>
      <c r="O103" s="54"/>
      <c r="P103" s="32"/>
      <c r="Q103" s="56"/>
      <c r="R103" s="57" t="str">
        <f t="shared" si="15"/>
        <v/>
      </c>
      <c r="S103" s="8"/>
      <c r="T103" s="8"/>
      <c r="U103" s="8"/>
      <c r="V103" s="8"/>
      <c r="W103" s="8"/>
      <c r="X103" s="8"/>
      <c r="Y103" s="8"/>
      <c r="Z103" s="8"/>
    </row>
    <row r="104" spans="1:26" ht="15.75" customHeight="1">
      <c r="A104" s="8"/>
      <c r="B104" s="8"/>
      <c r="C104" s="8"/>
      <c r="D104" s="8"/>
      <c r="E104" s="8"/>
      <c r="F104" s="8"/>
      <c r="G104" s="54"/>
      <c r="H104" s="32"/>
      <c r="I104" s="56"/>
      <c r="J104" s="57" t="str">
        <f t="shared" si="9"/>
        <v/>
      </c>
      <c r="K104" s="54"/>
      <c r="L104" s="32"/>
      <c r="M104" s="56"/>
      <c r="N104" s="57" t="str">
        <f t="shared" si="12"/>
        <v/>
      </c>
      <c r="O104" s="54"/>
      <c r="P104" s="32"/>
      <c r="Q104" s="56"/>
      <c r="R104" s="57" t="str">
        <f t="shared" si="15"/>
        <v/>
      </c>
      <c r="S104" s="8"/>
      <c r="T104" s="8"/>
      <c r="U104" s="8"/>
      <c r="V104" s="8"/>
      <c r="W104" s="8"/>
      <c r="X104" s="8"/>
      <c r="Y104" s="8"/>
      <c r="Z104" s="8"/>
    </row>
    <row r="105" spans="1:26" ht="15.75" customHeight="1">
      <c r="A105" s="8"/>
      <c r="B105" s="8"/>
      <c r="C105" s="8"/>
      <c r="D105" s="8"/>
      <c r="E105" s="8"/>
      <c r="F105" s="8"/>
      <c r="G105" s="54"/>
      <c r="H105" s="32"/>
      <c r="I105" s="56"/>
      <c r="J105" s="57" t="str">
        <f t="shared" si="9"/>
        <v/>
      </c>
      <c r="K105" s="54"/>
      <c r="L105" s="32"/>
      <c r="M105" s="56"/>
      <c r="N105" s="57" t="str">
        <f t="shared" si="12"/>
        <v/>
      </c>
      <c r="O105" s="54"/>
      <c r="P105" s="32"/>
      <c r="Q105" s="56"/>
      <c r="R105" s="57" t="str">
        <f t="shared" si="15"/>
        <v/>
      </c>
      <c r="S105" s="8"/>
      <c r="T105" s="8"/>
      <c r="U105" s="8"/>
      <c r="V105" s="8"/>
      <c r="W105" s="8"/>
      <c r="X105" s="8"/>
      <c r="Y105" s="8"/>
      <c r="Z105" s="8"/>
    </row>
    <row r="106" spans="1:26" ht="15.75" customHeight="1">
      <c r="A106" s="8"/>
      <c r="B106" s="8"/>
      <c r="C106" s="8"/>
      <c r="D106" s="8"/>
      <c r="E106" s="8"/>
      <c r="F106" s="8"/>
      <c r="G106" s="54"/>
      <c r="H106" s="32"/>
      <c r="I106" s="56"/>
      <c r="J106" s="57" t="str">
        <f t="shared" si="9"/>
        <v/>
      </c>
      <c r="K106" s="54"/>
      <c r="L106" s="32"/>
      <c r="M106" s="56"/>
      <c r="N106" s="57" t="str">
        <f t="shared" si="12"/>
        <v/>
      </c>
      <c r="O106" s="54"/>
      <c r="P106" s="32"/>
      <c r="Q106" s="56"/>
      <c r="R106" s="57" t="str">
        <f t="shared" si="15"/>
        <v/>
      </c>
      <c r="S106" s="8"/>
      <c r="T106" s="8"/>
      <c r="U106" s="8"/>
      <c r="V106" s="8"/>
      <c r="W106" s="8"/>
      <c r="X106" s="8"/>
      <c r="Y106" s="8"/>
      <c r="Z106" s="8"/>
    </row>
    <row r="107" spans="1:26" ht="15.75" customHeight="1">
      <c r="A107" s="8"/>
      <c r="B107" s="8"/>
      <c r="C107" s="8"/>
      <c r="D107" s="8"/>
      <c r="E107" s="8"/>
      <c r="F107" s="8"/>
      <c r="G107" s="54"/>
      <c r="H107" s="32"/>
      <c r="I107" s="56"/>
      <c r="J107" s="57" t="str">
        <f t="shared" si="9"/>
        <v/>
      </c>
      <c r="K107" s="54"/>
      <c r="L107" s="32"/>
      <c r="M107" s="56"/>
      <c r="N107" s="57" t="str">
        <f t="shared" si="12"/>
        <v/>
      </c>
      <c r="O107" s="54"/>
      <c r="P107" s="32"/>
      <c r="Q107" s="56"/>
      <c r="R107" s="57" t="str">
        <f t="shared" si="15"/>
        <v/>
      </c>
      <c r="S107" s="8"/>
      <c r="T107" s="8"/>
      <c r="U107" s="8"/>
      <c r="V107" s="8"/>
      <c r="W107" s="8"/>
      <c r="X107" s="8"/>
      <c r="Y107" s="8"/>
      <c r="Z107" s="8"/>
    </row>
    <row r="108" spans="1:26" ht="15.75" customHeight="1">
      <c r="A108" s="8"/>
      <c r="B108" s="8"/>
      <c r="C108" s="8"/>
      <c r="D108" s="8"/>
      <c r="E108" s="8"/>
      <c r="F108" s="8"/>
      <c r="G108" s="54"/>
      <c r="H108" s="32"/>
      <c r="I108" s="56"/>
      <c r="J108" s="57" t="str">
        <f t="shared" si="9"/>
        <v/>
      </c>
      <c r="K108" s="54"/>
      <c r="L108" s="32"/>
      <c r="M108" s="56"/>
      <c r="N108" s="57" t="str">
        <f t="shared" si="12"/>
        <v/>
      </c>
      <c r="O108" s="54"/>
      <c r="P108" s="32"/>
      <c r="Q108" s="56"/>
      <c r="R108" s="57" t="str">
        <f t="shared" si="15"/>
        <v/>
      </c>
      <c r="S108" s="8"/>
      <c r="T108" s="8"/>
      <c r="U108" s="8"/>
      <c r="V108" s="8"/>
      <c r="W108" s="8"/>
      <c r="X108" s="8"/>
      <c r="Y108" s="8"/>
      <c r="Z108" s="8"/>
    </row>
    <row r="109" spans="1:26" ht="15.75" customHeight="1">
      <c r="A109" s="8"/>
      <c r="B109" s="8"/>
      <c r="C109" s="8"/>
      <c r="D109" s="8"/>
      <c r="E109" s="8"/>
      <c r="F109" s="8"/>
      <c r="G109" s="54"/>
      <c r="H109" s="32"/>
      <c r="I109" s="56"/>
      <c r="J109" s="57" t="str">
        <f t="shared" si="9"/>
        <v/>
      </c>
      <c r="K109" s="54"/>
      <c r="L109" s="32"/>
      <c r="M109" s="56"/>
      <c r="N109" s="57" t="str">
        <f t="shared" si="12"/>
        <v/>
      </c>
      <c r="O109" s="54"/>
      <c r="P109" s="32"/>
      <c r="Q109" s="56"/>
      <c r="R109" s="57" t="str">
        <f t="shared" si="15"/>
        <v/>
      </c>
      <c r="S109" s="8"/>
      <c r="T109" s="8"/>
      <c r="U109" s="8"/>
      <c r="V109" s="8"/>
      <c r="W109" s="8"/>
      <c r="X109" s="8"/>
      <c r="Y109" s="8"/>
      <c r="Z109" s="8"/>
    </row>
    <row r="110" spans="1:26" ht="15.75" customHeight="1">
      <c r="A110" s="8"/>
      <c r="B110" s="8"/>
      <c r="C110" s="8"/>
      <c r="D110" s="8"/>
      <c r="E110" s="8"/>
      <c r="F110" s="8"/>
      <c r="G110" s="54"/>
      <c r="H110" s="32"/>
      <c r="I110" s="56"/>
      <c r="J110" s="57" t="str">
        <f t="shared" si="9"/>
        <v/>
      </c>
      <c r="K110" s="54"/>
      <c r="L110" s="32"/>
      <c r="M110" s="56"/>
      <c r="N110" s="57" t="str">
        <f t="shared" si="12"/>
        <v/>
      </c>
      <c r="O110" s="54"/>
      <c r="P110" s="32"/>
      <c r="Q110" s="56"/>
      <c r="R110" s="57" t="str">
        <f t="shared" si="15"/>
        <v/>
      </c>
      <c r="S110" s="8"/>
      <c r="T110" s="8"/>
      <c r="U110" s="8"/>
      <c r="V110" s="8"/>
      <c r="W110" s="8"/>
      <c r="X110" s="8"/>
      <c r="Y110" s="8"/>
      <c r="Z110" s="8"/>
    </row>
    <row r="111" spans="1:26" ht="15.75" customHeight="1">
      <c r="A111" s="8"/>
      <c r="B111" s="8"/>
      <c r="C111" s="8"/>
      <c r="D111" s="8"/>
      <c r="E111" s="8"/>
      <c r="F111" s="8"/>
      <c r="G111" s="54"/>
      <c r="H111" s="32"/>
      <c r="I111" s="56"/>
      <c r="J111" s="57" t="str">
        <f t="shared" si="9"/>
        <v/>
      </c>
      <c r="K111" s="54"/>
      <c r="L111" s="32"/>
      <c r="M111" s="56"/>
      <c r="N111" s="57" t="str">
        <f t="shared" si="12"/>
        <v/>
      </c>
      <c r="O111" s="54"/>
      <c r="P111" s="32"/>
      <c r="Q111" s="56"/>
      <c r="R111" s="57" t="str">
        <f t="shared" si="15"/>
        <v/>
      </c>
      <c r="S111" s="8"/>
      <c r="T111" s="8"/>
      <c r="U111" s="8"/>
      <c r="V111" s="8"/>
      <c r="W111" s="8"/>
      <c r="X111" s="8"/>
      <c r="Y111" s="8"/>
      <c r="Z111" s="8"/>
    </row>
    <row r="112" spans="1:26" ht="15.75" customHeight="1">
      <c r="A112" s="8"/>
      <c r="B112" s="8"/>
      <c r="C112" s="8"/>
      <c r="D112" s="8"/>
      <c r="E112" s="8"/>
      <c r="F112" s="8"/>
      <c r="G112" s="54"/>
      <c r="H112" s="32"/>
      <c r="I112" s="56"/>
      <c r="J112" s="57" t="str">
        <f t="shared" si="9"/>
        <v/>
      </c>
      <c r="K112" s="54"/>
      <c r="L112" s="32"/>
      <c r="M112" s="56"/>
      <c r="N112" s="57" t="str">
        <f t="shared" si="12"/>
        <v/>
      </c>
      <c r="O112" s="54"/>
      <c r="P112" s="32"/>
      <c r="Q112" s="56"/>
      <c r="R112" s="57" t="str">
        <f t="shared" si="15"/>
        <v/>
      </c>
      <c r="S112" s="8"/>
      <c r="T112" s="8"/>
      <c r="U112" s="8"/>
      <c r="V112" s="8"/>
      <c r="W112" s="8"/>
      <c r="X112" s="8"/>
      <c r="Y112" s="8"/>
      <c r="Z112" s="8"/>
    </row>
    <row r="113" spans="1:26" ht="15.75" customHeight="1">
      <c r="A113" s="8"/>
      <c r="B113" s="8"/>
      <c r="C113" s="8"/>
      <c r="D113" s="8"/>
      <c r="E113" s="8"/>
      <c r="F113" s="8"/>
      <c r="G113" s="54"/>
      <c r="H113" s="32"/>
      <c r="I113" s="56"/>
      <c r="J113" s="57" t="str">
        <f t="shared" si="9"/>
        <v/>
      </c>
      <c r="K113" s="54"/>
      <c r="L113" s="32"/>
      <c r="M113" s="56"/>
      <c r="N113" s="57" t="str">
        <f t="shared" si="12"/>
        <v/>
      </c>
      <c r="O113" s="54"/>
      <c r="P113" s="32"/>
      <c r="Q113" s="56"/>
      <c r="R113" s="57" t="str">
        <f t="shared" si="15"/>
        <v/>
      </c>
      <c r="S113" s="8"/>
      <c r="T113" s="8"/>
      <c r="U113" s="8"/>
      <c r="V113" s="8"/>
      <c r="W113" s="8"/>
      <c r="X113" s="8"/>
      <c r="Y113" s="8"/>
      <c r="Z113" s="8"/>
    </row>
    <row r="114" spans="1:26" ht="15.75" customHeight="1">
      <c r="A114" s="8"/>
      <c r="B114" s="8"/>
      <c r="C114" s="8"/>
      <c r="D114" s="8"/>
      <c r="E114" s="8"/>
      <c r="F114" s="8"/>
      <c r="G114" s="8"/>
      <c r="H114" s="8"/>
      <c r="I114" s="58"/>
      <c r="J114" s="58"/>
      <c r="K114" s="54"/>
      <c r="L114" s="32"/>
      <c r="M114" s="56"/>
      <c r="N114" s="57" t="str">
        <f t="shared" si="12"/>
        <v/>
      </c>
      <c r="O114" s="54"/>
      <c r="P114" s="32"/>
      <c r="Q114" s="56"/>
      <c r="R114" s="57" t="str">
        <f t="shared" si="15"/>
        <v/>
      </c>
      <c r="S114" s="8"/>
      <c r="T114" s="8"/>
      <c r="U114" s="8"/>
      <c r="V114" s="8"/>
      <c r="W114" s="8"/>
      <c r="X114" s="8"/>
      <c r="Y114" s="8"/>
      <c r="Z114" s="8"/>
    </row>
    <row r="115" spans="1:26" ht="15.75" customHeight="1">
      <c r="A115" s="8"/>
      <c r="B115" s="8"/>
      <c r="C115" s="8"/>
      <c r="D115" s="8"/>
      <c r="E115" s="8"/>
      <c r="F115" s="8"/>
      <c r="G115" s="8"/>
      <c r="H115" s="8"/>
      <c r="I115" s="32"/>
      <c r="J115" s="32"/>
      <c r="K115" s="54"/>
      <c r="L115" s="32"/>
      <c r="M115" s="56"/>
      <c r="N115" s="57" t="str">
        <f t="shared" si="12"/>
        <v/>
      </c>
      <c r="O115" s="54"/>
      <c r="P115" s="32"/>
      <c r="Q115" s="56"/>
      <c r="R115" s="57" t="str">
        <f t="shared" si="15"/>
        <v/>
      </c>
      <c r="S115" s="8"/>
      <c r="T115" s="8"/>
      <c r="U115" s="8"/>
      <c r="V115" s="8"/>
      <c r="W115" s="8"/>
      <c r="X115" s="8"/>
      <c r="Y115" s="8"/>
      <c r="Z115" s="8"/>
    </row>
    <row r="116" spans="1:26" ht="15.75" customHeight="1">
      <c r="A116" s="8"/>
      <c r="B116" s="8"/>
      <c r="C116" s="8"/>
      <c r="D116" s="8"/>
      <c r="E116" s="8"/>
      <c r="F116" s="8"/>
      <c r="G116" s="8"/>
      <c r="H116" s="8"/>
      <c r="I116" s="32"/>
      <c r="J116" s="32"/>
      <c r="K116" s="54"/>
      <c r="L116" s="32"/>
      <c r="M116" s="56"/>
      <c r="N116" s="57" t="str">
        <f t="shared" si="12"/>
        <v/>
      </c>
      <c r="O116" s="54"/>
      <c r="P116" s="32"/>
      <c r="Q116" s="56"/>
      <c r="R116" s="57" t="str">
        <f t="shared" si="15"/>
        <v/>
      </c>
      <c r="S116" s="8"/>
      <c r="T116" s="8"/>
      <c r="U116" s="8"/>
      <c r="V116" s="8"/>
      <c r="W116" s="8"/>
      <c r="X116" s="8"/>
      <c r="Y116" s="8"/>
      <c r="Z116" s="8"/>
    </row>
    <row r="117" spans="1:26" ht="15.75" customHeight="1">
      <c r="A117" s="8"/>
      <c r="B117" s="8"/>
      <c r="C117" s="8"/>
      <c r="D117" s="8"/>
      <c r="E117" s="8"/>
      <c r="F117" s="8"/>
      <c r="G117" s="8"/>
      <c r="H117" s="8"/>
      <c r="I117" s="32"/>
      <c r="J117" s="32"/>
      <c r="K117" s="54"/>
      <c r="L117" s="32"/>
      <c r="M117" s="56"/>
      <c r="N117" s="57" t="str">
        <f t="shared" si="12"/>
        <v/>
      </c>
      <c r="O117" s="54"/>
      <c r="P117" s="32"/>
      <c r="Q117" s="56"/>
      <c r="R117" s="57" t="str">
        <f t="shared" si="15"/>
        <v/>
      </c>
      <c r="S117" s="8"/>
      <c r="T117" s="8"/>
      <c r="U117" s="8"/>
      <c r="V117" s="8"/>
      <c r="W117" s="8"/>
      <c r="X117" s="8"/>
      <c r="Y117" s="8"/>
      <c r="Z117" s="8"/>
    </row>
    <row r="118" spans="1:26" ht="15.75" customHeight="1">
      <c r="A118" s="8"/>
      <c r="B118" s="8"/>
      <c r="C118" s="8"/>
      <c r="D118" s="8"/>
      <c r="E118" s="8"/>
      <c r="F118" s="8"/>
      <c r="G118" s="8"/>
      <c r="H118" s="8"/>
      <c r="I118" s="32"/>
      <c r="J118" s="32"/>
      <c r="K118" s="54"/>
      <c r="L118" s="32"/>
      <c r="M118" s="56"/>
      <c r="N118" s="57" t="str">
        <f t="shared" si="12"/>
        <v/>
      </c>
      <c r="O118" s="54"/>
      <c r="P118" s="32"/>
      <c r="Q118" s="56"/>
      <c r="R118" s="57" t="str">
        <f t="shared" si="15"/>
        <v/>
      </c>
      <c r="S118" s="8"/>
      <c r="T118" s="8"/>
      <c r="U118" s="8"/>
      <c r="V118" s="8"/>
      <c r="W118" s="8"/>
      <c r="X118" s="8"/>
      <c r="Y118" s="8"/>
      <c r="Z118" s="8"/>
    </row>
    <row r="119" spans="1:26" ht="15.75" customHeight="1">
      <c r="A119" s="8"/>
      <c r="B119" s="8"/>
      <c r="C119" s="8"/>
      <c r="D119" s="8"/>
      <c r="E119" s="8"/>
      <c r="F119" s="8"/>
      <c r="G119" s="8"/>
      <c r="H119" s="8"/>
      <c r="I119" s="32"/>
      <c r="J119" s="32"/>
      <c r="K119" s="54"/>
      <c r="L119" s="32"/>
      <c r="M119" s="56"/>
      <c r="N119" s="57" t="str">
        <f t="shared" si="12"/>
        <v/>
      </c>
      <c r="O119" s="54"/>
      <c r="P119" s="32"/>
      <c r="Q119" s="56"/>
      <c r="R119" s="57" t="str">
        <f t="shared" si="15"/>
        <v/>
      </c>
      <c r="S119" s="8"/>
      <c r="T119" s="8"/>
      <c r="U119" s="8"/>
      <c r="V119" s="8"/>
      <c r="W119" s="8"/>
      <c r="X119" s="8"/>
      <c r="Y119" s="8"/>
      <c r="Z119" s="8"/>
    </row>
    <row r="120" spans="1:26" ht="15.75" customHeight="1">
      <c r="A120" s="8"/>
      <c r="B120" s="8"/>
      <c r="C120" s="8"/>
      <c r="D120" s="8"/>
      <c r="E120" s="8"/>
      <c r="F120" s="8"/>
      <c r="G120" s="8"/>
      <c r="H120" s="8"/>
      <c r="I120" s="32"/>
      <c r="J120" s="32"/>
      <c r="K120" s="54"/>
      <c r="L120" s="32"/>
      <c r="M120" s="56"/>
      <c r="N120" s="57" t="str">
        <f t="shared" si="12"/>
        <v/>
      </c>
      <c r="O120" s="54"/>
      <c r="P120" s="32"/>
      <c r="Q120" s="56"/>
      <c r="R120" s="57" t="str">
        <f t="shared" si="15"/>
        <v/>
      </c>
      <c r="S120" s="8"/>
      <c r="T120" s="8"/>
      <c r="U120" s="8"/>
      <c r="V120" s="8"/>
      <c r="W120" s="8"/>
      <c r="X120" s="8"/>
      <c r="Y120" s="8"/>
      <c r="Z120" s="8"/>
    </row>
    <row r="121" spans="1:26" ht="15.75" customHeight="1">
      <c r="A121" s="8"/>
      <c r="B121" s="8"/>
      <c r="C121" s="8"/>
      <c r="D121" s="8"/>
      <c r="E121" s="8"/>
      <c r="F121" s="8"/>
      <c r="G121" s="8"/>
      <c r="H121" s="8"/>
      <c r="I121" s="32"/>
      <c r="J121" s="32"/>
      <c r="K121" s="54"/>
      <c r="L121" s="32"/>
      <c r="M121" s="56"/>
      <c r="N121" s="57" t="str">
        <f t="shared" si="12"/>
        <v/>
      </c>
      <c r="O121" s="54"/>
      <c r="P121" s="32"/>
      <c r="Q121" s="56"/>
      <c r="R121" s="57" t="str">
        <f t="shared" si="15"/>
        <v/>
      </c>
      <c r="S121" s="8"/>
      <c r="T121" s="8"/>
      <c r="U121" s="8"/>
      <c r="V121" s="8"/>
      <c r="W121" s="8"/>
      <c r="X121" s="8"/>
      <c r="Y121" s="8"/>
      <c r="Z121" s="8"/>
    </row>
    <row r="122" spans="1:26" ht="15.75" customHeight="1">
      <c r="A122" s="8"/>
      <c r="B122" s="8"/>
      <c r="C122" s="8"/>
      <c r="D122" s="8"/>
      <c r="E122" s="8"/>
      <c r="F122" s="8"/>
      <c r="G122" s="8"/>
      <c r="H122" s="8"/>
      <c r="I122" s="32"/>
      <c r="J122" s="32"/>
      <c r="K122" s="54"/>
      <c r="L122" s="32"/>
      <c r="M122" s="56"/>
      <c r="N122" s="57" t="str">
        <f t="shared" si="12"/>
        <v/>
      </c>
      <c r="O122" s="54"/>
      <c r="P122" s="32"/>
      <c r="Q122" s="56"/>
      <c r="R122" s="57" t="str">
        <f t="shared" si="15"/>
        <v/>
      </c>
      <c r="S122" s="8"/>
      <c r="T122" s="8"/>
      <c r="U122" s="8"/>
      <c r="V122" s="8"/>
      <c r="W122" s="8"/>
      <c r="X122" s="8"/>
      <c r="Y122" s="8"/>
      <c r="Z122" s="8"/>
    </row>
    <row r="123" spans="1:26" ht="15.75" customHeight="1">
      <c r="A123" s="8"/>
      <c r="B123" s="8"/>
      <c r="C123" s="8"/>
      <c r="D123" s="8"/>
      <c r="E123" s="8"/>
      <c r="F123" s="8"/>
      <c r="G123" s="8"/>
      <c r="H123" s="8"/>
      <c r="I123" s="32"/>
      <c r="J123" s="32"/>
      <c r="K123" s="54"/>
      <c r="L123" s="32"/>
      <c r="M123" s="56"/>
      <c r="N123" s="57" t="str">
        <f t="shared" si="12"/>
        <v/>
      </c>
      <c r="O123" s="54"/>
      <c r="P123" s="32"/>
      <c r="Q123" s="56"/>
      <c r="R123" s="57" t="str">
        <f t="shared" si="15"/>
        <v/>
      </c>
      <c r="S123" s="8"/>
      <c r="T123" s="8"/>
      <c r="U123" s="8"/>
      <c r="V123" s="8"/>
      <c r="W123" s="8"/>
      <c r="X123" s="8"/>
      <c r="Y123" s="8"/>
      <c r="Z123" s="8"/>
    </row>
    <row r="124" spans="1:26" ht="15.75" customHeight="1">
      <c r="A124" s="8"/>
      <c r="B124" s="8"/>
      <c r="C124" s="8"/>
      <c r="D124" s="8"/>
      <c r="E124" s="8"/>
      <c r="F124" s="8"/>
      <c r="G124" s="8"/>
      <c r="H124" s="8"/>
      <c r="I124" s="32"/>
      <c r="J124" s="32"/>
      <c r="K124" s="54"/>
      <c r="L124" s="32"/>
      <c r="M124" s="56"/>
      <c r="N124" s="57" t="str">
        <f t="shared" si="12"/>
        <v/>
      </c>
      <c r="O124" s="54"/>
      <c r="P124" s="32"/>
      <c r="Q124" s="56"/>
      <c r="R124" s="57" t="str">
        <f t="shared" si="15"/>
        <v/>
      </c>
      <c r="S124" s="8"/>
      <c r="T124" s="8"/>
      <c r="U124" s="8"/>
      <c r="V124" s="8"/>
      <c r="W124" s="8"/>
      <c r="X124" s="8"/>
      <c r="Y124" s="8"/>
      <c r="Z124" s="8"/>
    </row>
    <row r="125" spans="1:26" ht="15.75" customHeight="1">
      <c r="A125" s="8"/>
      <c r="B125" s="8"/>
      <c r="C125" s="8"/>
      <c r="D125" s="8"/>
      <c r="E125" s="8"/>
      <c r="F125" s="8"/>
      <c r="G125" s="8"/>
      <c r="H125" s="8"/>
      <c r="I125" s="32"/>
      <c r="J125" s="32"/>
      <c r="K125" s="54"/>
      <c r="L125" s="32"/>
      <c r="M125" s="56"/>
      <c r="N125" s="57" t="str">
        <f t="shared" si="12"/>
        <v/>
      </c>
      <c r="O125" s="54"/>
      <c r="P125" s="32"/>
      <c r="Q125" s="56"/>
      <c r="R125" s="57" t="str">
        <f t="shared" si="15"/>
        <v/>
      </c>
      <c r="S125" s="8"/>
      <c r="T125" s="8"/>
      <c r="U125" s="8"/>
      <c r="V125" s="8"/>
      <c r="W125" s="8"/>
      <c r="X125" s="8"/>
      <c r="Y125" s="8"/>
      <c r="Z125" s="8"/>
    </row>
    <row r="126" spans="1:26" ht="15.75" customHeight="1">
      <c r="A126" s="8"/>
      <c r="B126" s="8"/>
      <c r="C126" s="8"/>
      <c r="D126" s="8"/>
      <c r="E126" s="8"/>
      <c r="F126" s="8"/>
      <c r="G126" s="8"/>
      <c r="H126" s="8"/>
      <c r="I126" s="32"/>
      <c r="J126" s="32"/>
      <c r="K126" s="54"/>
      <c r="L126" s="32"/>
      <c r="M126" s="56"/>
      <c r="N126" s="57" t="str">
        <f t="shared" si="12"/>
        <v/>
      </c>
      <c r="O126" s="54"/>
      <c r="P126" s="32"/>
      <c r="Q126" s="56"/>
      <c r="R126" s="57" t="str">
        <f t="shared" si="15"/>
        <v/>
      </c>
      <c r="S126" s="8"/>
      <c r="T126" s="8"/>
      <c r="U126" s="8"/>
      <c r="V126" s="8"/>
      <c r="W126" s="8"/>
      <c r="X126" s="8"/>
      <c r="Y126" s="8"/>
      <c r="Z126" s="8"/>
    </row>
    <row r="127" spans="1:26" ht="15.75" customHeight="1">
      <c r="A127" s="8"/>
      <c r="B127" s="8"/>
      <c r="C127" s="8"/>
      <c r="D127" s="8"/>
      <c r="E127" s="8"/>
      <c r="F127" s="8"/>
      <c r="G127" s="8"/>
      <c r="H127" s="8"/>
      <c r="I127" s="32"/>
      <c r="J127" s="32"/>
      <c r="K127" s="54"/>
      <c r="L127" s="32"/>
      <c r="M127" s="56"/>
      <c r="N127" s="57" t="str">
        <f t="shared" si="12"/>
        <v/>
      </c>
      <c r="O127" s="54"/>
      <c r="P127" s="32"/>
      <c r="Q127" s="56"/>
      <c r="R127" s="57" t="str">
        <f t="shared" si="15"/>
        <v/>
      </c>
      <c r="S127" s="8"/>
      <c r="T127" s="8"/>
      <c r="U127" s="8"/>
      <c r="V127" s="8"/>
      <c r="W127" s="8"/>
      <c r="X127" s="8"/>
      <c r="Y127" s="8"/>
      <c r="Z127" s="8"/>
    </row>
    <row r="128" spans="1:26" ht="15.75" customHeight="1">
      <c r="A128" s="8"/>
      <c r="B128" s="8"/>
      <c r="C128" s="8"/>
      <c r="D128" s="8"/>
      <c r="E128" s="8"/>
      <c r="F128" s="8"/>
      <c r="G128" s="8"/>
      <c r="H128" s="8"/>
      <c r="I128" s="32"/>
      <c r="J128" s="32"/>
      <c r="K128" s="54"/>
      <c r="L128" s="32"/>
      <c r="M128" s="56"/>
      <c r="N128" s="57" t="str">
        <f t="shared" si="12"/>
        <v/>
      </c>
      <c r="O128" s="54"/>
      <c r="P128" s="32"/>
      <c r="Q128" s="56"/>
      <c r="R128" s="57" t="str">
        <f t="shared" si="15"/>
        <v/>
      </c>
      <c r="S128" s="8"/>
      <c r="T128" s="8"/>
      <c r="U128" s="8"/>
      <c r="V128" s="8"/>
      <c r="W128" s="8"/>
      <c r="X128" s="8"/>
      <c r="Y128" s="8"/>
      <c r="Z128" s="8"/>
    </row>
    <row r="129" spans="1:26" ht="15.75" customHeight="1">
      <c r="A129" s="8"/>
      <c r="B129" s="8"/>
      <c r="C129" s="8"/>
      <c r="D129" s="8"/>
      <c r="E129" s="8"/>
      <c r="F129" s="8"/>
      <c r="G129" s="8"/>
      <c r="H129" s="8"/>
      <c r="I129" s="32"/>
      <c r="J129" s="32"/>
      <c r="K129" s="54"/>
      <c r="L129" s="32"/>
      <c r="M129" s="56"/>
      <c r="N129" s="57" t="str">
        <f t="shared" si="12"/>
        <v/>
      </c>
      <c r="O129" s="54"/>
      <c r="P129" s="32"/>
      <c r="Q129" s="56"/>
      <c r="R129" s="57" t="str">
        <f t="shared" si="15"/>
        <v/>
      </c>
      <c r="S129" s="8"/>
      <c r="T129" s="8"/>
      <c r="U129" s="8"/>
      <c r="V129" s="8"/>
      <c r="W129" s="8"/>
      <c r="X129" s="8"/>
      <c r="Y129" s="8"/>
      <c r="Z129" s="8"/>
    </row>
    <row r="130" spans="1:26" ht="15.75" customHeight="1">
      <c r="A130" s="8"/>
      <c r="B130" s="8"/>
      <c r="C130" s="8"/>
      <c r="D130" s="8"/>
      <c r="E130" s="8"/>
      <c r="F130" s="8"/>
      <c r="G130" s="8"/>
      <c r="H130" s="8"/>
      <c r="I130" s="32"/>
      <c r="J130" s="32"/>
      <c r="K130" s="54"/>
      <c r="L130" s="32"/>
      <c r="M130" s="56"/>
      <c r="N130" s="57" t="str">
        <f t="shared" si="12"/>
        <v/>
      </c>
      <c r="O130" s="54"/>
      <c r="P130" s="32"/>
      <c r="Q130" s="56"/>
      <c r="R130" s="57" t="str">
        <f t="shared" si="15"/>
        <v/>
      </c>
      <c r="S130" s="8"/>
      <c r="T130" s="8"/>
      <c r="U130" s="8"/>
      <c r="V130" s="8"/>
      <c r="W130" s="8"/>
      <c r="X130" s="8"/>
      <c r="Y130" s="8"/>
      <c r="Z130" s="8"/>
    </row>
    <row r="131" spans="1:26" ht="15.75" customHeight="1">
      <c r="A131" s="8"/>
      <c r="B131" s="8"/>
      <c r="C131" s="8"/>
      <c r="D131" s="8"/>
      <c r="E131" s="8"/>
      <c r="F131" s="8"/>
      <c r="G131" s="8"/>
      <c r="H131" s="8"/>
      <c r="I131" s="32"/>
      <c r="J131" s="32"/>
      <c r="K131" s="54"/>
      <c r="L131" s="32"/>
      <c r="M131" s="56"/>
      <c r="N131" s="57" t="str">
        <f t="shared" si="12"/>
        <v/>
      </c>
      <c r="O131" s="54"/>
      <c r="P131" s="32"/>
      <c r="Q131" s="56"/>
      <c r="R131" s="57" t="str">
        <f t="shared" si="15"/>
        <v/>
      </c>
      <c r="S131" s="8"/>
      <c r="T131" s="8"/>
      <c r="U131" s="8"/>
      <c r="V131" s="8"/>
      <c r="W131" s="8"/>
      <c r="X131" s="8"/>
      <c r="Y131" s="8"/>
      <c r="Z131" s="8"/>
    </row>
    <row r="132" spans="1:26" ht="15.75" customHeight="1">
      <c r="A132" s="8"/>
      <c r="B132" s="8"/>
      <c r="C132" s="8"/>
      <c r="D132" s="8"/>
      <c r="E132" s="8"/>
      <c r="F132" s="8"/>
      <c r="G132" s="8"/>
      <c r="H132" s="8"/>
      <c r="I132" s="32"/>
      <c r="J132" s="32"/>
      <c r="K132" s="54"/>
      <c r="L132" s="32"/>
      <c r="M132" s="56"/>
      <c r="N132" s="57" t="str">
        <f t="shared" si="12"/>
        <v/>
      </c>
      <c r="O132" s="54"/>
      <c r="P132" s="32"/>
      <c r="Q132" s="56"/>
      <c r="R132" s="57" t="str">
        <f t="shared" si="15"/>
        <v/>
      </c>
      <c r="S132" s="8"/>
      <c r="T132" s="8"/>
      <c r="U132" s="8"/>
      <c r="V132" s="8"/>
      <c r="W132" s="8"/>
      <c r="X132" s="8"/>
      <c r="Y132" s="8"/>
      <c r="Z132" s="8"/>
    </row>
    <row r="133" spans="1:26" ht="15.75" customHeight="1">
      <c r="A133" s="8"/>
      <c r="B133" s="8"/>
      <c r="C133" s="8"/>
      <c r="D133" s="8"/>
      <c r="E133" s="8"/>
      <c r="F133" s="8"/>
      <c r="G133" s="8"/>
      <c r="H133" s="8"/>
      <c r="I133" s="32"/>
      <c r="J133" s="32"/>
      <c r="K133" s="54"/>
      <c r="L133" s="32"/>
      <c r="M133" s="56"/>
      <c r="N133" s="57" t="str">
        <f t="shared" si="12"/>
        <v/>
      </c>
      <c r="O133" s="54"/>
      <c r="P133" s="32"/>
      <c r="Q133" s="56"/>
      <c r="R133" s="57" t="str">
        <f t="shared" si="15"/>
        <v/>
      </c>
      <c r="S133" s="8"/>
      <c r="T133" s="8"/>
      <c r="U133" s="8"/>
      <c r="V133" s="8"/>
      <c r="W133" s="8"/>
      <c r="X133" s="8"/>
      <c r="Y133" s="8"/>
      <c r="Z133" s="8"/>
    </row>
    <row r="134" spans="1:26" ht="15.75" customHeight="1">
      <c r="A134" s="8"/>
      <c r="B134" s="8"/>
      <c r="C134" s="8"/>
      <c r="D134" s="8"/>
      <c r="E134" s="8"/>
      <c r="F134" s="8"/>
      <c r="G134" s="8"/>
      <c r="H134" s="8"/>
      <c r="I134" s="32"/>
      <c r="J134" s="32"/>
      <c r="K134" s="54"/>
      <c r="L134" s="32"/>
      <c r="M134" s="56"/>
      <c r="N134" s="57" t="str">
        <f t="shared" si="12"/>
        <v/>
      </c>
      <c r="O134" s="54"/>
      <c r="P134" s="32"/>
      <c r="Q134" s="56"/>
      <c r="R134" s="57" t="str">
        <f t="shared" si="15"/>
        <v/>
      </c>
      <c r="S134" s="8"/>
      <c r="T134" s="8"/>
      <c r="U134" s="8"/>
      <c r="V134" s="8"/>
      <c r="W134" s="8"/>
      <c r="X134" s="8"/>
      <c r="Y134" s="8"/>
      <c r="Z134" s="8"/>
    </row>
    <row r="135" spans="1:26" ht="15.75" customHeight="1">
      <c r="A135" s="8"/>
      <c r="B135" s="8"/>
      <c r="C135" s="8"/>
      <c r="D135" s="8"/>
      <c r="E135" s="8"/>
      <c r="F135" s="8"/>
      <c r="G135" s="8"/>
      <c r="H135" s="8"/>
      <c r="I135" s="32"/>
      <c r="J135" s="32"/>
      <c r="K135" s="54"/>
      <c r="L135" s="32"/>
      <c r="M135" s="56"/>
      <c r="N135" s="57" t="str">
        <f t="shared" si="12"/>
        <v/>
      </c>
      <c r="O135" s="54"/>
      <c r="P135" s="32"/>
      <c r="Q135" s="56"/>
      <c r="R135" s="57" t="str">
        <f t="shared" si="15"/>
        <v/>
      </c>
      <c r="S135" s="8"/>
      <c r="T135" s="8"/>
      <c r="U135" s="8"/>
      <c r="V135" s="8"/>
      <c r="W135" s="8"/>
      <c r="X135" s="8"/>
      <c r="Y135" s="8"/>
      <c r="Z135" s="8"/>
    </row>
    <row r="136" spans="1:26" ht="15.75" customHeight="1">
      <c r="A136" s="8"/>
      <c r="B136" s="8"/>
      <c r="C136" s="8"/>
      <c r="D136" s="8"/>
      <c r="E136" s="8"/>
      <c r="F136" s="8"/>
      <c r="G136" s="8"/>
      <c r="H136" s="8"/>
      <c r="I136" s="32"/>
      <c r="J136" s="32"/>
      <c r="K136" s="54"/>
      <c r="L136" s="32"/>
      <c r="M136" s="56"/>
      <c r="N136" s="57" t="str">
        <f t="shared" si="12"/>
        <v/>
      </c>
      <c r="O136" s="54"/>
      <c r="P136" s="32"/>
      <c r="Q136" s="56"/>
      <c r="R136" s="57" t="str">
        <f t="shared" si="15"/>
        <v/>
      </c>
      <c r="S136" s="8"/>
      <c r="T136" s="8"/>
      <c r="U136" s="8"/>
      <c r="V136" s="8"/>
      <c r="W136" s="8"/>
      <c r="X136" s="8"/>
      <c r="Y136" s="8"/>
      <c r="Z136" s="8"/>
    </row>
    <row r="137" spans="1:26" ht="15.75" customHeight="1">
      <c r="A137" s="8"/>
      <c r="B137" s="8"/>
      <c r="C137" s="8"/>
      <c r="D137" s="8"/>
      <c r="E137" s="8"/>
      <c r="F137" s="8"/>
      <c r="G137" s="8"/>
      <c r="H137" s="8"/>
      <c r="I137" s="32"/>
      <c r="J137" s="32"/>
      <c r="K137" s="54"/>
      <c r="L137" s="32"/>
      <c r="M137" s="56"/>
      <c r="N137" s="57" t="str">
        <f t="shared" si="12"/>
        <v/>
      </c>
      <c r="O137" s="54"/>
      <c r="P137" s="32"/>
      <c r="Q137" s="56"/>
      <c r="R137" s="57" t="str">
        <f t="shared" si="15"/>
        <v/>
      </c>
      <c r="S137" s="8"/>
      <c r="T137" s="8"/>
      <c r="U137" s="8"/>
      <c r="V137" s="8"/>
      <c r="W137" s="8"/>
      <c r="X137" s="8"/>
      <c r="Y137" s="8"/>
      <c r="Z137" s="8"/>
    </row>
    <row r="138" spans="1:26" ht="15.75" customHeight="1">
      <c r="A138" s="8"/>
      <c r="B138" s="8"/>
      <c r="C138" s="8"/>
      <c r="D138" s="8"/>
      <c r="E138" s="8"/>
      <c r="F138" s="8"/>
      <c r="G138" s="8"/>
      <c r="H138" s="8"/>
      <c r="I138" s="32"/>
      <c r="J138" s="32"/>
      <c r="K138" s="54"/>
      <c r="L138" s="32"/>
      <c r="M138" s="56"/>
      <c r="N138" s="57" t="str">
        <f t="shared" si="12"/>
        <v/>
      </c>
      <c r="O138" s="54"/>
      <c r="P138" s="32"/>
      <c r="Q138" s="56"/>
      <c r="R138" s="57" t="str">
        <f t="shared" si="15"/>
        <v/>
      </c>
      <c r="S138" s="8"/>
      <c r="T138" s="8"/>
      <c r="U138" s="8"/>
      <c r="V138" s="8"/>
      <c r="W138" s="8"/>
      <c r="X138" s="8"/>
      <c r="Y138" s="8"/>
      <c r="Z138" s="8"/>
    </row>
    <row r="139" spans="1:26" ht="15.75" customHeight="1">
      <c r="A139" s="8"/>
      <c r="B139" s="8"/>
      <c r="C139" s="8"/>
      <c r="D139" s="8"/>
      <c r="E139" s="8"/>
      <c r="F139" s="8"/>
      <c r="G139" s="8"/>
      <c r="H139" s="8"/>
      <c r="I139" s="32"/>
      <c r="J139" s="32"/>
      <c r="K139" s="54"/>
      <c r="L139" s="32"/>
      <c r="M139" s="56"/>
      <c r="N139" s="57" t="str">
        <f t="shared" si="12"/>
        <v/>
      </c>
      <c r="O139" s="54"/>
      <c r="P139" s="32"/>
      <c r="Q139" s="56"/>
      <c r="R139" s="57" t="str">
        <f t="shared" si="15"/>
        <v/>
      </c>
      <c r="S139" s="8"/>
      <c r="T139" s="8"/>
      <c r="U139" s="8"/>
      <c r="V139" s="8"/>
      <c r="W139" s="8"/>
      <c r="X139" s="8"/>
      <c r="Y139" s="8"/>
      <c r="Z139" s="8"/>
    </row>
    <row r="140" spans="1:26" ht="15.75" customHeight="1">
      <c r="A140" s="8"/>
      <c r="B140" s="8"/>
      <c r="C140" s="8"/>
      <c r="D140" s="8"/>
      <c r="E140" s="8"/>
      <c r="F140" s="8"/>
      <c r="G140" s="8"/>
      <c r="H140" s="8"/>
      <c r="I140" s="32"/>
      <c r="J140" s="32"/>
      <c r="K140" s="54"/>
      <c r="L140" s="32"/>
      <c r="M140" s="56"/>
      <c r="N140" s="57" t="str">
        <f t="shared" si="12"/>
        <v/>
      </c>
      <c r="O140" s="54"/>
      <c r="P140" s="32"/>
      <c r="Q140" s="56"/>
      <c r="R140" s="57" t="str">
        <f t="shared" si="15"/>
        <v/>
      </c>
      <c r="S140" s="8"/>
      <c r="T140" s="8"/>
      <c r="U140" s="8"/>
      <c r="V140" s="8"/>
      <c r="W140" s="8"/>
      <c r="X140" s="8"/>
      <c r="Y140" s="8"/>
      <c r="Z140" s="8"/>
    </row>
    <row r="141" spans="1:26" ht="15.75" customHeight="1">
      <c r="A141" s="8"/>
      <c r="B141" s="8"/>
      <c r="C141" s="8"/>
      <c r="D141" s="8"/>
      <c r="E141" s="8"/>
      <c r="F141" s="8"/>
      <c r="G141" s="8"/>
      <c r="H141" s="8"/>
      <c r="I141" s="32"/>
      <c r="J141" s="32"/>
      <c r="K141" s="54"/>
      <c r="L141" s="32"/>
      <c r="M141" s="56"/>
      <c r="N141" s="57" t="str">
        <f t="shared" si="12"/>
        <v/>
      </c>
      <c r="O141" s="54"/>
      <c r="P141" s="32"/>
      <c r="Q141" s="56"/>
      <c r="R141" s="57" t="str">
        <f t="shared" si="15"/>
        <v/>
      </c>
      <c r="S141" s="8"/>
      <c r="T141" s="8"/>
      <c r="U141" s="8"/>
      <c r="V141" s="8"/>
      <c r="W141" s="8"/>
      <c r="X141" s="8"/>
      <c r="Y141" s="8"/>
      <c r="Z141" s="8"/>
    </row>
    <row r="142" spans="1:26" ht="15.75" customHeight="1">
      <c r="A142" s="8"/>
      <c r="B142" s="8"/>
      <c r="C142" s="8"/>
      <c r="D142" s="8"/>
      <c r="E142" s="8"/>
      <c r="F142" s="8"/>
      <c r="G142" s="8"/>
      <c r="H142" s="8"/>
      <c r="I142" s="32"/>
      <c r="J142" s="32"/>
      <c r="K142" s="54"/>
      <c r="L142" s="32"/>
      <c r="M142" s="56"/>
      <c r="N142" s="57" t="str">
        <f t="shared" si="12"/>
        <v/>
      </c>
      <c r="O142" s="54"/>
      <c r="P142" s="32"/>
      <c r="Q142" s="56"/>
      <c r="R142" s="57" t="str">
        <f t="shared" si="15"/>
        <v/>
      </c>
      <c r="S142" s="8"/>
      <c r="T142" s="8"/>
      <c r="U142" s="8"/>
      <c r="V142" s="8"/>
      <c r="W142" s="8"/>
      <c r="X142" s="8"/>
      <c r="Y142" s="8"/>
      <c r="Z142" s="8"/>
    </row>
    <row r="143" spans="1:26" ht="15.75" customHeight="1">
      <c r="A143" s="8"/>
      <c r="B143" s="8"/>
      <c r="C143" s="8"/>
      <c r="D143" s="8"/>
      <c r="E143" s="8"/>
      <c r="F143" s="8"/>
      <c r="G143" s="8"/>
      <c r="H143" s="8"/>
      <c r="I143" s="32"/>
      <c r="J143" s="32"/>
      <c r="K143" s="54"/>
      <c r="L143" s="32"/>
      <c r="M143" s="56"/>
      <c r="N143" s="57" t="str">
        <f t="shared" si="12"/>
        <v/>
      </c>
      <c r="O143" s="54"/>
      <c r="P143" s="32"/>
      <c r="Q143" s="56"/>
      <c r="R143" s="57" t="str">
        <f t="shared" si="15"/>
        <v/>
      </c>
      <c r="S143" s="8"/>
      <c r="T143" s="8"/>
      <c r="U143" s="8"/>
      <c r="V143" s="8"/>
      <c r="W143" s="8"/>
      <c r="X143" s="8"/>
      <c r="Y143" s="8"/>
      <c r="Z143" s="8"/>
    </row>
    <row r="144" spans="1:26" ht="15.75" customHeight="1">
      <c r="A144" s="8"/>
      <c r="B144" s="8"/>
      <c r="C144" s="8"/>
      <c r="D144" s="8"/>
      <c r="E144" s="8"/>
      <c r="F144" s="8"/>
      <c r="G144" s="8"/>
      <c r="H144" s="8"/>
      <c r="I144" s="32"/>
      <c r="J144" s="32"/>
      <c r="K144" s="54"/>
      <c r="L144" s="32"/>
      <c r="M144" s="56"/>
      <c r="N144" s="57" t="str">
        <f t="shared" si="12"/>
        <v/>
      </c>
      <c r="O144" s="54"/>
      <c r="P144" s="32"/>
      <c r="Q144" s="56"/>
      <c r="R144" s="57" t="str">
        <f t="shared" si="15"/>
        <v/>
      </c>
      <c r="S144" s="8"/>
      <c r="T144" s="8"/>
      <c r="U144" s="8"/>
      <c r="V144" s="8"/>
      <c r="W144" s="8"/>
      <c r="X144" s="8"/>
      <c r="Y144" s="8"/>
      <c r="Z144" s="8"/>
    </row>
    <row r="145" spans="1:26" ht="15.75" customHeight="1">
      <c r="A145" s="8"/>
      <c r="B145" s="8"/>
      <c r="C145" s="8"/>
      <c r="D145" s="8"/>
      <c r="E145" s="8"/>
      <c r="F145" s="8"/>
      <c r="G145" s="8"/>
      <c r="H145" s="8"/>
      <c r="I145" s="32"/>
      <c r="J145" s="32"/>
      <c r="K145" s="54"/>
      <c r="L145" s="32"/>
      <c r="M145" s="56"/>
      <c r="N145" s="57" t="str">
        <f t="shared" si="12"/>
        <v/>
      </c>
      <c r="O145" s="54"/>
      <c r="P145" s="32"/>
      <c r="Q145" s="56"/>
      <c r="R145" s="57" t="str">
        <f t="shared" si="15"/>
        <v/>
      </c>
      <c r="S145" s="8"/>
      <c r="T145" s="8"/>
      <c r="U145" s="8"/>
      <c r="V145" s="8"/>
      <c r="W145" s="8"/>
      <c r="X145" s="8"/>
      <c r="Y145" s="8"/>
      <c r="Z145" s="8"/>
    </row>
    <row r="146" spans="1:26" ht="15.75" customHeight="1">
      <c r="A146" s="8"/>
      <c r="B146" s="8"/>
      <c r="C146" s="8"/>
      <c r="D146" s="8"/>
      <c r="E146" s="8"/>
      <c r="F146" s="8"/>
      <c r="G146" s="8"/>
      <c r="H146" s="8"/>
      <c r="I146" s="32"/>
      <c r="J146" s="32"/>
      <c r="K146" s="54"/>
      <c r="L146" s="32"/>
      <c r="M146" s="56"/>
      <c r="N146" s="57" t="str">
        <f t="shared" si="12"/>
        <v/>
      </c>
      <c r="O146" s="54"/>
      <c r="P146" s="32"/>
      <c r="Q146" s="56"/>
      <c r="R146" s="57" t="str">
        <f t="shared" si="15"/>
        <v/>
      </c>
      <c r="S146" s="8"/>
      <c r="T146" s="8"/>
      <c r="U146" s="8"/>
      <c r="V146" s="8"/>
      <c r="W146" s="8"/>
      <c r="X146" s="8"/>
      <c r="Y146" s="8"/>
      <c r="Z146" s="8"/>
    </row>
    <row r="147" spans="1:26" ht="15.75" customHeight="1">
      <c r="A147" s="8"/>
      <c r="B147" s="8"/>
      <c r="C147" s="8"/>
      <c r="D147" s="8"/>
      <c r="E147" s="8"/>
      <c r="F147" s="8"/>
      <c r="G147" s="8"/>
      <c r="H147" s="8"/>
      <c r="I147" s="32"/>
      <c r="J147" s="32"/>
      <c r="K147" s="54"/>
      <c r="L147" s="32"/>
      <c r="M147" s="56"/>
      <c r="N147" s="57" t="str">
        <f t="shared" si="12"/>
        <v/>
      </c>
      <c r="O147" s="54"/>
      <c r="P147" s="32"/>
      <c r="Q147" s="56"/>
      <c r="R147" s="57" t="str">
        <f t="shared" si="15"/>
        <v/>
      </c>
      <c r="S147" s="8"/>
      <c r="T147" s="8"/>
      <c r="U147" s="8"/>
      <c r="V147" s="8"/>
      <c r="W147" s="8"/>
      <c r="X147" s="8"/>
      <c r="Y147" s="8"/>
      <c r="Z147" s="8"/>
    </row>
    <row r="148" spans="1:26" ht="15.75" customHeight="1">
      <c r="A148" s="8"/>
      <c r="B148" s="8"/>
      <c r="C148" s="8"/>
      <c r="D148" s="8"/>
      <c r="E148" s="8"/>
      <c r="F148" s="8"/>
      <c r="G148" s="8"/>
      <c r="H148" s="8"/>
      <c r="I148" s="32"/>
      <c r="J148" s="32"/>
      <c r="K148" s="54"/>
      <c r="L148" s="32"/>
      <c r="M148" s="56"/>
      <c r="N148" s="57" t="str">
        <f t="shared" si="12"/>
        <v/>
      </c>
      <c r="O148" s="54"/>
      <c r="P148" s="32"/>
      <c r="Q148" s="56"/>
      <c r="R148" s="57" t="str">
        <f t="shared" si="15"/>
        <v/>
      </c>
      <c r="S148" s="8"/>
      <c r="T148" s="8"/>
      <c r="U148" s="8"/>
      <c r="V148" s="8"/>
      <c r="W148" s="8"/>
      <c r="X148" s="8"/>
      <c r="Y148" s="8"/>
      <c r="Z148" s="8"/>
    </row>
    <row r="149" spans="1:26" ht="15.75" customHeight="1">
      <c r="A149" s="8"/>
      <c r="B149" s="8"/>
      <c r="C149" s="8"/>
      <c r="D149" s="8"/>
      <c r="E149" s="8"/>
      <c r="F149" s="8"/>
      <c r="G149" s="8"/>
      <c r="H149" s="8"/>
      <c r="I149" s="32"/>
      <c r="J149" s="32"/>
      <c r="K149" s="54"/>
      <c r="L149" s="32"/>
      <c r="M149" s="56"/>
      <c r="N149" s="57" t="str">
        <f t="shared" si="12"/>
        <v/>
      </c>
      <c r="O149" s="54"/>
      <c r="P149" s="32"/>
      <c r="Q149" s="56"/>
      <c r="R149" s="57" t="str">
        <f t="shared" si="15"/>
        <v/>
      </c>
      <c r="S149" s="8"/>
      <c r="T149" s="8"/>
      <c r="U149" s="8"/>
      <c r="V149" s="8"/>
      <c r="W149" s="8"/>
      <c r="X149" s="8"/>
      <c r="Y149" s="8"/>
      <c r="Z149" s="8"/>
    </row>
    <row r="150" spans="1:26" ht="15.75" customHeight="1">
      <c r="A150" s="8"/>
      <c r="B150" s="8"/>
      <c r="C150" s="8"/>
      <c r="D150" s="8"/>
      <c r="E150" s="8"/>
      <c r="F150" s="8"/>
      <c r="G150" s="8"/>
      <c r="H150" s="8"/>
      <c r="I150" s="32"/>
      <c r="J150" s="32"/>
      <c r="K150" s="54"/>
      <c r="L150" s="32"/>
      <c r="M150" s="56"/>
      <c r="N150" s="57" t="str">
        <f t="shared" si="12"/>
        <v/>
      </c>
      <c r="O150" s="54"/>
      <c r="P150" s="32"/>
      <c r="Q150" s="56"/>
      <c r="R150" s="57" t="str">
        <f t="shared" si="15"/>
        <v/>
      </c>
      <c r="S150" s="8"/>
      <c r="T150" s="8"/>
      <c r="U150" s="8"/>
      <c r="V150" s="8"/>
      <c r="W150" s="8"/>
      <c r="X150" s="8"/>
      <c r="Y150" s="8"/>
      <c r="Z150" s="8"/>
    </row>
    <row r="151" spans="1:26" ht="15.75" customHeight="1">
      <c r="A151" s="8"/>
      <c r="B151" s="8"/>
      <c r="C151" s="8"/>
      <c r="D151" s="8"/>
      <c r="E151" s="8"/>
      <c r="F151" s="8"/>
      <c r="G151" s="8"/>
      <c r="H151" s="8"/>
      <c r="I151" s="32"/>
      <c r="J151" s="32"/>
      <c r="K151" s="54"/>
      <c r="L151" s="32"/>
      <c r="M151" s="56"/>
      <c r="N151" s="57" t="str">
        <f t="shared" si="12"/>
        <v/>
      </c>
      <c r="O151" s="54"/>
      <c r="P151" s="32"/>
      <c r="Q151" s="56"/>
      <c r="R151" s="57" t="str">
        <f t="shared" si="15"/>
        <v/>
      </c>
      <c r="S151" s="8"/>
      <c r="T151" s="8"/>
      <c r="U151" s="8"/>
      <c r="V151" s="8"/>
      <c r="W151" s="8"/>
      <c r="X151" s="8"/>
      <c r="Y151" s="8"/>
      <c r="Z151" s="8"/>
    </row>
    <row r="152" spans="1:26" ht="15.75" customHeight="1">
      <c r="A152" s="8"/>
      <c r="B152" s="8"/>
      <c r="C152" s="8"/>
      <c r="D152" s="8"/>
      <c r="E152" s="8"/>
      <c r="F152" s="8"/>
      <c r="G152" s="8"/>
      <c r="H152" s="8"/>
      <c r="I152" s="32"/>
      <c r="J152" s="32"/>
      <c r="K152" s="54"/>
      <c r="L152" s="32"/>
      <c r="M152" s="56"/>
      <c r="N152" s="57" t="str">
        <f t="shared" si="12"/>
        <v/>
      </c>
      <c r="O152" s="54"/>
      <c r="P152" s="32"/>
      <c r="Q152" s="56"/>
      <c r="R152" s="57" t="str">
        <f t="shared" si="15"/>
        <v/>
      </c>
      <c r="S152" s="8"/>
      <c r="T152" s="8"/>
      <c r="U152" s="8"/>
      <c r="V152" s="8"/>
      <c r="W152" s="8"/>
      <c r="X152" s="8"/>
      <c r="Y152" s="8"/>
      <c r="Z152" s="8"/>
    </row>
    <row r="153" spans="1:26" ht="15.75" customHeight="1">
      <c r="A153" s="8"/>
      <c r="B153" s="8"/>
      <c r="C153" s="8"/>
      <c r="D153" s="8"/>
      <c r="E153" s="8"/>
      <c r="F153" s="8"/>
      <c r="G153" s="8"/>
      <c r="H153" s="8"/>
      <c r="I153" s="32"/>
      <c r="J153" s="32"/>
      <c r="K153" s="54"/>
      <c r="L153" s="32"/>
      <c r="M153" s="56"/>
      <c r="N153" s="57" t="str">
        <f t="shared" si="12"/>
        <v/>
      </c>
      <c r="O153" s="54"/>
      <c r="P153" s="32"/>
      <c r="Q153" s="56"/>
      <c r="R153" s="57" t="str">
        <f t="shared" si="15"/>
        <v/>
      </c>
      <c r="S153" s="8"/>
      <c r="T153" s="8"/>
      <c r="U153" s="8"/>
      <c r="V153" s="8"/>
      <c r="W153" s="8"/>
      <c r="X153" s="8"/>
      <c r="Y153" s="8"/>
      <c r="Z153" s="8"/>
    </row>
    <row r="154" spans="1:26" ht="15.75" customHeight="1">
      <c r="A154" s="8"/>
      <c r="B154" s="8"/>
      <c r="C154" s="8"/>
      <c r="D154" s="8"/>
      <c r="E154" s="8"/>
      <c r="F154" s="8"/>
      <c r="G154" s="8"/>
      <c r="H154" s="8"/>
      <c r="I154" s="32"/>
      <c r="J154" s="32"/>
      <c r="K154" s="54"/>
      <c r="L154" s="32"/>
      <c r="M154" s="56"/>
      <c r="N154" s="57" t="str">
        <f t="shared" si="12"/>
        <v/>
      </c>
      <c r="O154" s="54"/>
      <c r="P154" s="32"/>
      <c r="Q154" s="56"/>
      <c r="R154" s="57" t="str">
        <f t="shared" si="15"/>
        <v/>
      </c>
      <c r="S154" s="8"/>
      <c r="T154" s="8"/>
      <c r="U154" s="8"/>
      <c r="V154" s="8"/>
      <c r="W154" s="8"/>
      <c r="X154" s="8"/>
      <c r="Y154" s="8"/>
      <c r="Z154" s="8"/>
    </row>
    <row r="155" spans="1:26" ht="15.75" customHeight="1">
      <c r="A155" s="8"/>
      <c r="B155" s="8"/>
      <c r="C155" s="8"/>
      <c r="D155" s="8"/>
      <c r="E155" s="8"/>
      <c r="F155" s="8"/>
      <c r="G155" s="8"/>
      <c r="H155" s="8"/>
      <c r="I155" s="32"/>
      <c r="J155" s="32"/>
      <c r="K155" s="54"/>
      <c r="L155" s="32"/>
      <c r="M155" s="56"/>
      <c r="N155" s="57" t="str">
        <f t="shared" si="12"/>
        <v/>
      </c>
      <c r="O155" s="54"/>
      <c r="P155" s="32"/>
      <c r="Q155" s="56"/>
      <c r="R155" s="57" t="str">
        <f t="shared" si="15"/>
        <v/>
      </c>
      <c r="S155" s="8"/>
      <c r="T155" s="8"/>
      <c r="U155" s="8"/>
      <c r="V155" s="8"/>
      <c r="W155" s="8"/>
      <c r="X155" s="8"/>
      <c r="Y155" s="8"/>
      <c r="Z155" s="8"/>
    </row>
    <row r="156" spans="1:26" ht="15.75" customHeight="1">
      <c r="A156" s="8"/>
      <c r="B156" s="8"/>
      <c r="C156" s="8"/>
      <c r="D156" s="8"/>
      <c r="E156" s="8"/>
      <c r="F156" s="8"/>
      <c r="G156" s="8"/>
      <c r="H156" s="8"/>
      <c r="I156" s="32"/>
      <c r="J156" s="32"/>
      <c r="K156" s="54"/>
      <c r="L156" s="32"/>
      <c r="M156" s="56"/>
      <c r="N156" s="57" t="str">
        <f t="shared" si="12"/>
        <v/>
      </c>
      <c r="O156" s="54"/>
      <c r="P156" s="32"/>
      <c r="Q156" s="56"/>
      <c r="R156" s="57" t="str">
        <f t="shared" si="15"/>
        <v/>
      </c>
      <c r="S156" s="8"/>
      <c r="T156" s="8"/>
      <c r="U156" s="8"/>
      <c r="V156" s="8"/>
      <c r="W156" s="8"/>
      <c r="X156" s="8"/>
      <c r="Y156" s="8"/>
      <c r="Z156" s="8"/>
    </row>
    <row r="157" spans="1:26" ht="15.75" customHeight="1">
      <c r="A157" s="8"/>
      <c r="B157" s="8"/>
      <c r="C157" s="8"/>
      <c r="D157" s="8"/>
      <c r="E157" s="8"/>
      <c r="F157" s="8"/>
      <c r="G157" s="8"/>
      <c r="H157" s="8"/>
      <c r="I157" s="32"/>
      <c r="J157" s="32"/>
      <c r="K157" s="54"/>
      <c r="L157" s="32"/>
      <c r="M157" s="56"/>
      <c r="N157" s="57" t="str">
        <f t="shared" si="12"/>
        <v/>
      </c>
      <c r="O157" s="54"/>
      <c r="P157" s="32"/>
      <c r="Q157" s="56"/>
      <c r="R157" s="57" t="str">
        <f t="shared" si="15"/>
        <v/>
      </c>
      <c r="S157" s="8"/>
      <c r="T157" s="8"/>
      <c r="U157" s="8"/>
      <c r="V157" s="8"/>
      <c r="W157" s="8"/>
      <c r="X157" s="8"/>
      <c r="Y157" s="8"/>
      <c r="Z157" s="8"/>
    </row>
    <row r="158" spans="1:26" ht="15.75" customHeight="1">
      <c r="A158" s="8"/>
      <c r="B158" s="8"/>
      <c r="C158" s="8"/>
      <c r="D158" s="8"/>
      <c r="E158" s="8"/>
      <c r="F158" s="8"/>
      <c r="G158" s="8"/>
      <c r="H158" s="8"/>
      <c r="I158" s="32"/>
      <c r="J158" s="32"/>
      <c r="K158" s="54"/>
      <c r="L158" s="32"/>
      <c r="M158" s="56"/>
      <c r="N158" s="57" t="str">
        <f t="shared" si="12"/>
        <v/>
      </c>
      <c r="O158" s="54"/>
      <c r="P158" s="32"/>
      <c r="Q158" s="56"/>
      <c r="R158" s="57" t="str">
        <f t="shared" si="15"/>
        <v/>
      </c>
      <c r="S158" s="8"/>
      <c r="T158" s="8"/>
      <c r="U158" s="8"/>
      <c r="V158" s="8"/>
      <c r="W158" s="8"/>
      <c r="X158" s="8"/>
      <c r="Y158" s="8"/>
      <c r="Z158" s="8"/>
    </row>
    <row r="159" spans="1:26" ht="15.75" customHeight="1">
      <c r="A159" s="8"/>
      <c r="B159" s="8"/>
      <c r="C159" s="8"/>
      <c r="D159" s="8"/>
      <c r="E159" s="8"/>
      <c r="F159" s="8"/>
      <c r="G159" s="8"/>
      <c r="H159" s="8"/>
      <c r="I159" s="32"/>
      <c r="J159" s="32"/>
      <c r="K159" s="54"/>
      <c r="L159" s="32"/>
      <c r="M159" s="56"/>
      <c r="N159" s="57" t="str">
        <f t="shared" si="12"/>
        <v/>
      </c>
      <c r="O159" s="54"/>
      <c r="P159" s="32"/>
      <c r="Q159" s="56"/>
      <c r="R159" s="57" t="str">
        <f t="shared" si="15"/>
        <v/>
      </c>
      <c r="S159" s="8"/>
      <c r="T159" s="8"/>
      <c r="U159" s="8"/>
      <c r="V159" s="8"/>
      <c r="W159" s="8"/>
      <c r="X159" s="8"/>
      <c r="Y159" s="8"/>
      <c r="Z159" s="8"/>
    </row>
    <row r="160" spans="1:26" ht="15.75" customHeight="1">
      <c r="A160" s="8"/>
      <c r="B160" s="8"/>
      <c r="C160" s="8"/>
      <c r="D160" s="8"/>
      <c r="E160" s="8"/>
      <c r="F160" s="8"/>
      <c r="G160" s="8"/>
      <c r="H160" s="8"/>
      <c r="I160" s="32"/>
      <c r="J160" s="32"/>
      <c r="K160" s="54"/>
      <c r="L160" s="32"/>
      <c r="M160" s="56"/>
      <c r="N160" s="57" t="str">
        <f t="shared" si="12"/>
        <v/>
      </c>
      <c r="O160" s="54"/>
      <c r="P160" s="32"/>
      <c r="Q160" s="56"/>
      <c r="R160" s="57" t="str">
        <f t="shared" si="15"/>
        <v/>
      </c>
      <c r="S160" s="8"/>
      <c r="T160" s="8"/>
      <c r="U160" s="8"/>
      <c r="V160" s="8"/>
      <c r="W160" s="8"/>
      <c r="X160" s="8"/>
      <c r="Y160" s="8"/>
      <c r="Z160" s="8"/>
    </row>
    <row r="161" spans="1:26" ht="15.75" customHeight="1">
      <c r="A161" s="8"/>
      <c r="B161" s="8"/>
      <c r="C161" s="8"/>
      <c r="D161" s="8"/>
      <c r="E161" s="8"/>
      <c r="F161" s="8"/>
      <c r="G161" s="8"/>
      <c r="H161" s="8"/>
      <c r="I161" s="32"/>
      <c r="J161" s="32"/>
      <c r="K161" s="54"/>
      <c r="L161" s="32"/>
      <c r="M161" s="56"/>
      <c r="N161" s="57" t="str">
        <f t="shared" si="12"/>
        <v/>
      </c>
      <c r="O161" s="54"/>
      <c r="P161" s="32"/>
      <c r="Q161" s="56"/>
      <c r="R161" s="57" t="str">
        <f t="shared" si="15"/>
        <v/>
      </c>
      <c r="S161" s="8"/>
      <c r="T161" s="8"/>
      <c r="U161" s="8"/>
      <c r="V161" s="8"/>
      <c r="W161" s="8"/>
      <c r="X161" s="8"/>
      <c r="Y161" s="8"/>
      <c r="Z161" s="8"/>
    </row>
    <row r="162" spans="1:26" ht="15.75" customHeight="1">
      <c r="A162" s="8"/>
      <c r="B162" s="8"/>
      <c r="C162" s="8"/>
      <c r="D162" s="8"/>
      <c r="E162" s="8"/>
      <c r="F162" s="8"/>
      <c r="G162" s="8"/>
      <c r="H162" s="8"/>
      <c r="I162" s="32"/>
      <c r="J162" s="32"/>
      <c r="K162" s="54"/>
      <c r="L162" s="32"/>
      <c r="M162" s="56"/>
      <c r="N162" s="57" t="str">
        <f t="shared" si="12"/>
        <v/>
      </c>
      <c r="O162" s="54"/>
      <c r="P162" s="32"/>
      <c r="Q162" s="56"/>
      <c r="R162" s="57" t="str">
        <f t="shared" si="15"/>
        <v/>
      </c>
      <c r="S162" s="8"/>
      <c r="T162" s="8"/>
      <c r="U162" s="8"/>
      <c r="V162" s="8"/>
      <c r="W162" s="8"/>
      <c r="X162" s="8"/>
      <c r="Y162" s="8"/>
      <c r="Z162" s="8"/>
    </row>
    <row r="163" spans="1:26" ht="15.75" customHeight="1">
      <c r="A163" s="8"/>
      <c r="B163" s="8"/>
      <c r="C163" s="8"/>
      <c r="D163" s="8"/>
      <c r="E163" s="8"/>
      <c r="F163" s="8"/>
      <c r="G163" s="8"/>
      <c r="H163" s="8"/>
      <c r="I163" s="32"/>
      <c r="J163" s="32"/>
      <c r="K163" s="54"/>
      <c r="L163" s="32"/>
      <c r="M163" s="56"/>
      <c r="N163" s="57" t="str">
        <f t="shared" si="12"/>
        <v/>
      </c>
      <c r="O163" s="54"/>
      <c r="P163" s="32"/>
      <c r="Q163" s="56"/>
      <c r="R163" s="57" t="str">
        <f t="shared" si="15"/>
        <v/>
      </c>
      <c r="S163" s="8"/>
      <c r="T163" s="8"/>
      <c r="U163" s="8"/>
      <c r="V163" s="8"/>
      <c r="W163" s="8"/>
      <c r="X163" s="8"/>
      <c r="Y163" s="8"/>
      <c r="Z163" s="8"/>
    </row>
    <row r="164" spans="1:26" ht="15.75" customHeight="1">
      <c r="A164" s="8"/>
      <c r="B164" s="8"/>
      <c r="C164" s="8"/>
      <c r="D164" s="8"/>
      <c r="E164" s="8"/>
      <c r="F164" s="8"/>
      <c r="G164" s="8"/>
      <c r="H164" s="8"/>
      <c r="I164" s="32"/>
      <c r="J164" s="32"/>
      <c r="K164" s="54"/>
      <c r="L164" s="32"/>
      <c r="M164" s="56"/>
      <c r="N164" s="57" t="str">
        <f t="shared" si="12"/>
        <v/>
      </c>
      <c r="O164" s="54"/>
      <c r="P164" s="32"/>
      <c r="Q164" s="56"/>
      <c r="R164" s="57" t="str">
        <f t="shared" si="15"/>
        <v/>
      </c>
      <c r="S164" s="8"/>
      <c r="T164" s="8"/>
      <c r="U164" s="8"/>
      <c r="V164" s="8"/>
      <c r="W164" s="8"/>
      <c r="X164" s="8"/>
      <c r="Y164" s="8"/>
      <c r="Z164" s="8"/>
    </row>
    <row r="165" spans="1:26" ht="15.75" customHeight="1">
      <c r="A165" s="8"/>
      <c r="B165" s="8"/>
      <c r="C165" s="8"/>
      <c r="D165" s="8"/>
      <c r="E165" s="8"/>
      <c r="F165" s="8"/>
      <c r="G165" s="8"/>
      <c r="H165" s="8"/>
      <c r="I165" s="32"/>
      <c r="J165" s="32"/>
      <c r="K165" s="54"/>
      <c r="L165" s="32"/>
      <c r="M165" s="56"/>
      <c r="N165" s="57" t="str">
        <f t="shared" si="12"/>
        <v/>
      </c>
      <c r="O165" s="54"/>
      <c r="P165" s="32"/>
      <c r="Q165" s="56"/>
      <c r="R165" s="57" t="str">
        <f t="shared" si="15"/>
        <v/>
      </c>
      <c r="S165" s="8"/>
      <c r="T165" s="8"/>
      <c r="U165" s="8"/>
      <c r="V165" s="8"/>
      <c r="W165" s="8"/>
      <c r="X165" s="8"/>
      <c r="Y165" s="8"/>
      <c r="Z165" s="8"/>
    </row>
    <row r="166" spans="1:26" ht="15.75" customHeight="1">
      <c r="A166" s="8"/>
      <c r="B166" s="8"/>
      <c r="C166" s="8"/>
      <c r="D166" s="8"/>
      <c r="E166" s="8"/>
      <c r="F166" s="8"/>
      <c r="G166" s="8"/>
      <c r="H166" s="8"/>
      <c r="I166" s="32"/>
      <c r="J166" s="32"/>
      <c r="K166" s="54"/>
      <c r="L166" s="32"/>
      <c r="M166" s="56"/>
      <c r="N166" s="57" t="str">
        <f t="shared" si="12"/>
        <v/>
      </c>
      <c r="O166" s="54"/>
      <c r="P166" s="32"/>
      <c r="Q166" s="56"/>
      <c r="R166" s="57" t="str">
        <f t="shared" si="15"/>
        <v/>
      </c>
      <c r="S166" s="8"/>
      <c r="T166" s="8"/>
      <c r="U166" s="8"/>
      <c r="V166" s="8"/>
      <c r="W166" s="8"/>
      <c r="X166" s="8"/>
      <c r="Y166" s="8"/>
      <c r="Z166" s="8"/>
    </row>
    <row r="167" spans="1:26" ht="15.75" customHeight="1">
      <c r="A167" s="8"/>
      <c r="B167" s="8"/>
      <c r="C167" s="8"/>
      <c r="D167" s="8"/>
      <c r="E167" s="8"/>
      <c r="F167" s="8"/>
      <c r="G167" s="8"/>
      <c r="H167" s="8"/>
      <c r="I167" s="32"/>
      <c r="J167" s="32"/>
      <c r="K167" s="54"/>
      <c r="L167" s="32"/>
      <c r="M167" s="56"/>
      <c r="N167" s="57" t="str">
        <f t="shared" si="12"/>
        <v/>
      </c>
      <c r="O167" s="54"/>
      <c r="P167" s="32"/>
      <c r="Q167" s="56"/>
      <c r="R167" s="57" t="str">
        <f t="shared" si="15"/>
        <v/>
      </c>
      <c r="S167" s="8"/>
      <c r="T167" s="8"/>
      <c r="U167" s="8"/>
      <c r="V167" s="8"/>
      <c r="W167" s="8"/>
      <c r="X167" s="8"/>
      <c r="Y167" s="8"/>
      <c r="Z167" s="8"/>
    </row>
    <row r="168" spans="1:26" ht="15.75" customHeight="1">
      <c r="A168" s="8"/>
      <c r="B168" s="8"/>
      <c r="C168" s="8"/>
      <c r="D168" s="8"/>
      <c r="E168" s="8"/>
      <c r="F168" s="8"/>
      <c r="G168" s="8"/>
      <c r="H168" s="8"/>
      <c r="I168" s="32"/>
      <c r="J168" s="32"/>
      <c r="K168" s="54"/>
      <c r="L168" s="32"/>
      <c r="M168" s="56"/>
      <c r="N168" s="57" t="str">
        <f t="shared" si="12"/>
        <v/>
      </c>
      <c r="O168" s="54"/>
      <c r="P168" s="32"/>
      <c r="Q168" s="56"/>
      <c r="R168" s="57" t="str">
        <f t="shared" si="15"/>
        <v/>
      </c>
      <c r="S168" s="8"/>
      <c r="T168" s="8"/>
      <c r="U168" s="8"/>
      <c r="V168" s="8"/>
      <c r="W168" s="8"/>
      <c r="X168" s="8"/>
      <c r="Y168" s="8"/>
      <c r="Z168" s="8"/>
    </row>
    <row r="169" spans="1:26" ht="15.75" customHeight="1">
      <c r="A169" s="8"/>
      <c r="B169" s="8"/>
      <c r="C169" s="8"/>
      <c r="D169" s="8"/>
      <c r="E169" s="8"/>
      <c r="F169" s="8"/>
      <c r="G169" s="8"/>
      <c r="H169" s="8"/>
      <c r="I169" s="32"/>
      <c r="J169" s="32"/>
      <c r="K169" s="54"/>
      <c r="L169" s="32"/>
      <c r="M169" s="56"/>
      <c r="N169" s="57" t="str">
        <f t="shared" si="12"/>
        <v/>
      </c>
      <c r="O169" s="54"/>
      <c r="P169" s="32"/>
      <c r="Q169" s="56"/>
      <c r="R169" s="57" t="str">
        <f t="shared" si="15"/>
        <v/>
      </c>
      <c r="S169" s="8"/>
      <c r="T169" s="8"/>
      <c r="U169" s="8"/>
      <c r="V169" s="8"/>
      <c r="W169" s="8"/>
      <c r="X169" s="8"/>
      <c r="Y169" s="8"/>
      <c r="Z169" s="8"/>
    </row>
    <row r="170" spans="1:26" ht="15.75" customHeight="1">
      <c r="A170" s="8"/>
      <c r="B170" s="8"/>
      <c r="C170" s="8"/>
      <c r="D170" s="8"/>
      <c r="E170" s="8"/>
      <c r="F170" s="8"/>
      <c r="G170" s="8"/>
      <c r="H170" s="8"/>
      <c r="I170" s="32"/>
      <c r="J170" s="32"/>
      <c r="K170" s="54"/>
      <c r="L170" s="32"/>
      <c r="M170" s="56"/>
      <c r="N170" s="57" t="str">
        <f t="shared" si="12"/>
        <v/>
      </c>
      <c r="O170" s="54"/>
      <c r="P170" s="32"/>
      <c r="Q170" s="56"/>
      <c r="R170" s="57" t="str">
        <f t="shared" si="15"/>
        <v/>
      </c>
      <c r="S170" s="8"/>
      <c r="T170" s="8"/>
      <c r="U170" s="8"/>
      <c r="V170" s="8"/>
      <c r="W170" s="8"/>
      <c r="X170" s="8"/>
      <c r="Y170" s="8"/>
      <c r="Z170" s="8"/>
    </row>
    <row r="171" spans="1:26" ht="15.75" customHeight="1">
      <c r="A171" s="8"/>
      <c r="B171" s="8"/>
      <c r="C171" s="8"/>
      <c r="D171" s="8"/>
      <c r="E171" s="8"/>
      <c r="F171" s="8"/>
      <c r="G171" s="8"/>
      <c r="H171" s="8"/>
      <c r="I171" s="32"/>
      <c r="J171" s="32"/>
      <c r="K171" s="54"/>
      <c r="L171" s="32"/>
      <c r="M171" s="56"/>
      <c r="N171" s="57" t="str">
        <f t="shared" si="12"/>
        <v/>
      </c>
      <c r="O171" s="54"/>
      <c r="P171" s="32"/>
      <c r="Q171" s="56"/>
      <c r="R171" s="57" t="str">
        <f t="shared" si="15"/>
        <v/>
      </c>
      <c r="S171" s="8"/>
      <c r="T171" s="8"/>
      <c r="U171" s="8"/>
      <c r="V171" s="8"/>
      <c r="W171" s="8"/>
      <c r="X171" s="8"/>
      <c r="Y171" s="8"/>
      <c r="Z171" s="8"/>
    </row>
    <row r="172" spans="1:26" ht="15.75" customHeight="1">
      <c r="A172" s="8"/>
      <c r="B172" s="8"/>
      <c r="C172" s="8"/>
      <c r="D172" s="8"/>
      <c r="E172" s="8"/>
      <c r="F172" s="8"/>
      <c r="G172" s="8"/>
      <c r="H172" s="8"/>
      <c r="I172" s="32"/>
      <c r="J172" s="32"/>
      <c r="K172" s="54"/>
      <c r="L172" s="32"/>
      <c r="M172" s="56"/>
      <c r="N172" s="57" t="str">
        <f t="shared" si="12"/>
        <v/>
      </c>
      <c r="O172" s="54"/>
      <c r="P172" s="32"/>
      <c r="Q172" s="56"/>
      <c r="R172" s="57" t="str">
        <f t="shared" si="15"/>
        <v/>
      </c>
      <c r="S172" s="8"/>
      <c r="T172" s="8"/>
      <c r="U172" s="8"/>
      <c r="V172" s="8"/>
      <c r="W172" s="8"/>
      <c r="X172" s="8"/>
      <c r="Y172" s="8"/>
      <c r="Z172" s="8"/>
    </row>
    <row r="173" spans="1:26" ht="15.75" customHeight="1">
      <c r="A173" s="8"/>
      <c r="B173" s="8"/>
      <c r="C173" s="8"/>
      <c r="D173" s="8"/>
      <c r="E173" s="8"/>
      <c r="F173" s="8"/>
      <c r="G173" s="8"/>
      <c r="H173" s="8"/>
      <c r="I173" s="32"/>
      <c r="J173" s="32"/>
      <c r="K173" s="54"/>
      <c r="L173" s="32"/>
      <c r="M173" s="56"/>
      <c r="N173" s="57" t="str">
        <f t="shared" si="12"/>
        <v/>
      </c>
      <c r="O173" s="54"/>
      <c r="P173" s="32"/>
      <c r="Q173" s="56"/>
      <c r="R173" s="57" t="str">
        <f t="shared" si="15"/>
        <v/>
      </c>
      <c r="S173" s="8"/>
      <c r="T173" s="8"/>
      <c r="U173" s="8"/>
      <c r="V173" s="8"/>
      <c r="W173" s="8"/>
      <c r="X173" s="8"/>
      <c r="Y173" s="8"/>
      <c r="Z173" s="8"/>
    </row>
    <row r="174" spans="1:26" ht="15.75" customHeight="1">
      <c r="A174" s="8"/>
      <c r="B174" s="8"/>
      <c r="C174" s="8"/>
      <c r="D174" s="8"/>
      <c r="E174" s="8"/>
      <c r="F174" s="8"/>
      <c r="G174" s="8"/>
      <c r="H174" s="8"/>
      <c r="I174" s="32"/>
      <c r="J174" s="32"/>
      <c r="K174" s="54"/>
      <c r="L174" s="32"/>
      <c r="M174" s="56"/>
      <c r="N174" s="57" t="str">
        <f t="shared" si="12"/>
        <v/>
      </c>
      <c r="O174" s="54"/>
      <c r="P174" s="32"/>
      <c r="Q174" s="56"/>
      <c r="R174" s="57" t="str">
        <f t="shared" si="15"/>
        <v/>
      </c>
      <c r="S174" s="8"/>
      <c r="T174" s="8"/>
      <c r="U174" s="8"/>
      <c r="V174" s="8"/>
      <c r="W174" s="8"/>
      <c r="X174" s="8"/>
      <c r="Y174" s="8"/>
      <c r="Z174" s="8"/>
    </row>
    <row r="175" spans="1:26" ht="15.75" customHeight="1">
      <c r="A175" s="8"/>
      <c r="B175" s="8"/>
      <c r="C175" s="8"/>
      <c r="D175" s="8"/>
      <c r="E175" s="8"/>
      <c r="F175" s="8"/>
      <c r="G175" s="8"/>
      <c r="H175" s="8"/>
      <c r="I175" s="32"/>
      <c r="J175" s="32"/>
      <c r="K175" s="54"/>
      <c r="L175" s="32"/>
      <c r="M175" s="56"/>
      <c r="N175" s="57" t="str">
        <f t="shared" si="12"/>
        <v/>
      </c>
      <c r="O175" s="54"/>
      <c r="P175" s="32"/>
      <c r="Q175" s="56"/>
      <c r="R175" s="57" t="str">
        <f t="shared" si="15"/>
        <v/>
      </c>
      <c r="S175" s="8"/>
      <c r="T175" s="8"/>
      <c r="U175" s="8"/>
      <c r="V175" s="8"/>
      <c r="W175" s="8"/>
      <c r="X175" s="8"/>
      <c r="Y175" s="8"/>
      <c r="Z175" s="8"/>
    </row>
    <row r="176" spans="1:26" ht="15.75" customHeight="1">
      <c r="A176" s="8"/>
      <c r="B176" s="8"/>
      <c r="C176" s="8"/>
      <c r="D176" s="8"/>
      <c r="E176" s="8"/>
      <c r="F176" s="8"/>
      <c r="G176" s="8"/>
      <c r="H176" s="8"/>
      <c r="I176" s="32"/>
      <c r="J176" s="32"/>
      <c r="K176" s="54"/>
      <c r="L176" s="32"/>
      <c r="M176" s="56"/>
      <c r="N176" s="57" t="str">
        <f t="shared" si="12"/>
        <v/>
      </c>
      <c r="O176" s="54"/>
      <c r="P176" s="32"/>
      <c r="Q176" s="56"/>
      <c r="R176" s="57" t="str">
        <f t="shared" si="15"/>
        <v/>
      </c>
      <c r="S176" s="8"/>
      <c r="T176" s="8"/>
      <c r="U176" s="8"/>
      <c r="V176" s="8"/>
      <c r="W176" s="8"/>
      <c r="X176" s="8"/>
      <c r="Y176" s="8"/>
      <c r="Z176" s="8"/>
    </row>
    <row r="177" spans="1:26" ht="15.75" customHeight="1">
      <c r="A177" s="8"/>
      <c r="B177" s="8"/>
      <c r="C177" s="8"/>
      <c r="D177" s="8"/>
      <c r="E177" s="8"/>
      <c r="F177" s="8"/>
      <c r="G177" s="8"/>
      <c r="H177" s="8"/>
      <c r="I177" s="32"/>
      <c r="J177" s="32"/>
      <c r="K177" s="54"/>
      <c r="L177" s="32"/>
      <c r="M177" s="56"/>
      <c r="N177" s="57" t="str">
        <f t="shared" si="12"/>
        <v/>
      </c>
      <c r="O177" s="54"/>
      <c r="P177" s="32"/>
      <c r="Q177" s="56"/>
      <c r="R177" s="57" t="str">
        <f t="shared" si="15"/>
        <v/>
      </c>
      <c r="S177" s="8"/>
      <c r="T177" s="8"/>
      <c r="U177" s="8"/>
      <c r="V177" s="8"/>
      <c r="W177" s="8"/>
      <c r="X177" s="8"/>
      <c r="Y177" s="8"/>
      <c r="Z177" s="8"/>
    </row>
    <row r="178" spans="1:26" ht="15.75" customHeight="1">
      <c r="A178" s="8"/>
      <c r="B178" s="8"/>
      <c r="C178" s="8"/>
      <c r="D178" s="8"/>
      <c r="E178" s="8"/>
      <c r="F178" s="8"/>
      <c r="G178" s="8"/>
      <c r="H178" s="8"/>
      <c r="I178" s="32"/>
      <c r="J178" s="32"/>
      <c r="K178" s="54"/>
      <c r="L178" s="32"/>
      <c r="M178" s="56"/>
      <c r="N178" s="57" t="str">
        <f t="shared" si="12"/>
        <v/>
      </c>
      <c r="O178" s="54"/>
      <c r="P178" s="32"/>
      <c r="Q178" s="56"/>
      <c r="R178" s="57" t="str">
        <f t="shared" si="15"/>
        <v/>
      </c>
      <c r="S178" s="8"/>
      <c r="T178" s="8"/>
      <c r="U178" s="8"/>
      <c r="V178" s="8"/>
      <c r="W178" s="8"/>
      <c r="X178" s="8"/>
      <c r="Y178" s="8"/>
      <c r="Z178" s="8"/>
    </row>
    <row r="179" spans="1:26" ht="15.75" customHeight="1">
      <c r="A179" s="8"/>
      <c r="B179" s="8"/>
      <c r="C179" s="8"/>
      <c r="D179" s="8"/>
      <c r="E179" s="8"/>
      <c r="F179" s="8"/>
      <c r="G179" s="8"/>
      <c r="H179" s="8"/>
      <c r="I179" s="32"/>
      <c r="J179" s="32"/>
      <c r="K179" s="54"/>
      <c r="L179" s="32"/>
      <c r="M179" s="56"/>
      <c r="N179" s="57" t="str">
        <f t="shared" si="12"/>
        <v/>
      </c>
      <c r="O179" s="54"/>
      <c r="P179" s="32"/>
      <c r="Q179" s="56"/>
      <c r="R179" s="57" t="str">
        <f t="shared" si="15"/>
        <v/>
      </c>
      <c r="S179" s="8"/>
      <c r="T179" s="8"/>
      <c r="U179" s="8"/>
      <c r="V179" s="8"/>
      <c r="W179" s="8"/>
      <c r="X179" s="8"/>
      <c r="Y179" s="8"/>
      <c r="Z179" s="8"/>
    </row>
    <row r="180" spans="1:26" ht="15.75" customHeight="1">
      <c r="A180" s="8"/>
      <c r="B180" s="8"/>
      <c r="C180" s="8"/>
      <c r="D180" s="8"/>
      <c r="E180" s="8"/>
      <c r="F180" s="8"/>
      <c r="G180" s="8"/>
      <c r="H180" s="8"/>
      <c r="I180" s="32"/>
      <c r="J180" s="32"/>
      <c r="K180" s="54"/>
      <c r="L180" s="32"/>
      <c r="M180" s="56"/>
      <c r="N180" s="57" t="str">
        <f t="shared" si="12"/>
        <v/>
      </c>
      <c r="O180" s="54"/>
      <c r="P180" s="32"/>
      <c r="Q180" s="56"/>
      <c r="R180" s="57" t="str">
        <f t="shared" si="15"/>
        <v/>
      </c>
      <c r="S180" s="8"/>
      <c r="T180" s="8"/>
      <c r="U180" s="8"/>
      <c r="V180" s="8"/>
      <c r="W180" s="8"/>
      <c r="X180" s="8"/>
      <c r="Y180" s="8"/>
      <c r="Z180" s="8"/>
    </row>
    <row r="181" spans="1:26" ht="15.75" customHeight="1">
      <c r="A181" s="8"/>
      <c r="B181" s="8"/>
      <c r="C181" s="8"/>
      <c r="D181" s="8"/>
      <c r="E181" s="8"/>
      <c r="F181" s="8"/>
      <c r="G181" s="8"/>
      <c r="H181" s="8"/>
      <c r="I181" s="32"/>
      <c r="J181" s="32"/>
      <c r="K181" s="54"/>
      <c r="L181" s="32"/>
      <c r="M181" s="56"/>
      <c r="N181" s="57" t="str">
        <f t="shared" si="12"/>
        <v/>
      </c>
      <c r="O181" s="54"/>
      <c r="P181" s="32"/>
      <c r="Q181" s="56"/>
      <c r="R181" s="57" t="str">
        <f t="shared" si="15"/>
        <v/>
      </c>
      <c r="S181" s="8"/>
      <c r="T181" s="8"/>
      <c r="U181" s="8"/>
      <c r="V181" s="8"/>
      <c r="W181" s="8"/>
      <c r="X181" s="8"/>
      <c r="Y181" s="8"/>
      <c r="Z181" s="8"/>
    </row>
    <row r="182" spans="1:26" ht="15.75" customHeight="1">
      <c r="A182" s="8"/>
      <c r="B182" s="8"/>
      <c r="C182" s="8"/>
      <c r="D182" s="8"/>
      <c r="E182" s="8"/>
      <c r="F182" s="8"/>
      <c r="G182" s="8"/>
      <c r="H182" s="8"/>
      <c r="I182" s="32"/>
      <c r="J182" s="32"/>
      <c r="K182" s="54"/>
      <c r="L182" s="32"/>
      <c r="M182" s="56"/>
      <c r="N182" s="57" t="str">
        <f t="shared" si="12"/>
        <v/>
      </c>
      <c r="O182" s="54"/>
      <c r="P182" s="32"/>
      <c r="Q182" s="56"/>
      <c r="R182" s="57" t="str">
        <f t="shared" si="15"/>
        <v/>
      </c>
      <c r="S182" s="8"/>
      <c r="T182" s="8"/>
      <c r="U182" s="8"/>
      <c r="V182" s="8"/>
      <c r="W182" s="8"/>
      <c r="X182" s="8"/>
      <c r="Y182" s="8"/>
      <c r="Z182" s="8"/>
    </row>
    <row r="183" spans="1:26" ht="15.75" customHeight="1">
      <c r="A183" s="8"/>
      <c r="B183" s="8"/>
      <c r="C183" s="8"/>
      <c r="D183" s="8"/>
      <c r="E183" s="8"/>
      <c r="F183" s="8"/>
      <c r="G183" s="8"/>
      <c r="H183" s="8"/>
      <c r="I183" s="32"/>
      <c r="J183" s="32"/>
      <c r="K183" s="54"/>
      <c r="L183" s="32"/>
      <c r="M183" s="56"/>
      <c r="N183" s="57" t="str">
        <f t="shared" si="12"/>
        <v/>
      </c>
      <c r="O183" s="54"/>
      <c r="P183" s="32"/>
      <c r="Q183" s="56"/>
      <c r="R183" s="57" t="str">
        <f t="shared" si="15"/>
        <v/>
      </c>
      <c r="S183" s="8"/>
      <c r="T183" s="8"/>
      <c r="U183" s="8"/>
      <c r="V183" s="8"/>
      <c r="W183" s="8"/>
      <c r="X183" s="8"/>
      <c r="Y183" s="8"/>
      <c r="Z183" s="8"/>
    </row>
    <row r="184" spans="1:26" ht="15.75" customHeight="1">
      <c r="A184" s="8"/>
      <c r="B184" s="8"/>
      <c r="C184" s="8"/>
      <c r="D184" s="8"/>
      <c r="E184" s="8"/>
      <c r="F184" s="8"/>
      <c r="G184" s="8"/>
      <c r="H184" s="8"/>
      <c r="I184" s="32"/>
      <c r="J184" s="32"/>
      <c r="K184" s="54"/>
      <c r="L184" s="32"/>
      <c r="M184" s="56"/>
      <c r="N184" s="57" t="str">
        <f t="shared" si="12"/>
        <v/>
      </c>
      <c r="O184" s="54"/>
      <c r="P184" s="32"/>
      <c r="Q184" s="56"/>
      <c r="R184" s="57" t="str">
        <f t="shared" si="15"/>
        <v/>
      </c>
      <c r="S184" s="8"/>
      <c r="T184" s="8"/>
      <c r="U184" s="8"/>
      <c r="V184" s="8"/>
      <c r="W184" s="8"/>
      <c r="X184" s="8"/>
      <c r="Y184" s="8"/>
      <c r="Z184" s="8"/>
    </row>
    <row r="185" spans="1:26" ht="15.75" customHeight="1">
      <c r="A185" s="8"/>
      <c r="B185" s="8"/>
      <c r="C185" s="8"/>
      <c r="D185" s="8"/>
      <c r="E185" s="8"/>
      <c r="F185" s="8"/>
      <c r="G185" s="8"/>
      <c r="H185" s="8"/>
      <c r="I185" s="32"/>
      <c r="J185" s="32"/>
      <c r="K185" s="54"/>
      <c r="L185" s="32"/>
      <c r="M185" s="56"/>
      <c r="N185" s="57" t="str">
        <f t="shared" si="12"/>
        <v/>
      </c>
      <c r="O185" s="54"/>
      <c r="P185" s="32"/>
      <c r="Q185" s="56"/>
      <c r="R185" s="57" t="str">
        <f t="shared" si="15"/>
        <v/>
      </c>
      <c r="S185" s="8"/>
      <c r="T185" s="8"/>
      <c r="U185" s="8"/>
      <c r="V185" s="8"/>
      <c r="W185" s="8"/>
      <c r="X185" s="8"/>
      <c r="Y185" s="8"/>
      <c r="Z185" s="8"/>
    </row>
    <row r="186" spans="1:26" ht="15.75" customHeight="1">
      <c r="A186" s="8"/>
      <c r="B186" s="8"/>
      <c r="C186" s="8"/>
      <c r="D186" s="8"/>
      <c r="E186" s="8"/>
      <c r="F186" s="8"/>
      <c r="G186" s="8"/>
      <c r="H186" s="8"/>
      <c r="I186" s="32"/>
      <c r="J186" s="32"/>
      <c r="K186" s="54"/>
      <c r="L186" s="32"/>
      <c r="M186" s="56"/>
      <c r="N186" s="57" t="str">
        <f t="shared" si="12"/>
        <v/>
      </c>
      <c r="O186" s="54"/>
      <c r="P186" s="32"/>
      <c r="Q186" s="56"/>
      <c r="R186" s="57" t="str">
        <f t="shared" si="15"/>
        <v/>
      </c>
      <c r="S186" s="8"/>
      <c r="T186" s="8"/>
      <c r="U186" s="8"/>
      <c r="V186" s="8"/>
      <c r="W186" s="8"/>
      <c r="X186" s="8"/>
      <c r="Y186" s="8"/>
      <c r="Z186" s="8"/>
    </row>
    <row r="187" spans="1:26" ht="15.75" customHeight="1">
      <c r="A187" s="8"/>
      <c r="B187" s="8"/>
      <c r="C187" s="8"/>
      <c r="D187" s="8"/>
      <c r="E187" s="8"/>
      <c r="F187" s="8"/>
      <c r="G187" s="8"/>
      <c r="H187" s="8"/>
      <c r="I187" s="32"/>
      <c r="J187" s="32"/>
      <c r="K187" s="54"/>
      <c r="L187" s="32"/>
      <c r="M187" s="56"/>
      <c r="N187" s="57" t="str">
        <f t="shared" si="12"/>
        <v/>
      </c>
      <c r="O187" s="54"/>
      <c r="P187" s="32"/>
      <c r="Q187" s="56"/>
      <c r="R187" s="57" t="str">
        <f t="shared" si="15"/>
        <v/>
      </c>
      <c r="S187" s="8"/>
      <c r="T187" s="8"/>
      <c r="U187" s="8"/>
      <c r="V187" s="8"/>
      <c r="W187" s="8"/>
      <c r="X187" s="8"/>
      <c r="Y187" s="8"/>
      <c r="Z187" s="8"/>
    </row>
    <row r="188" spans="1:26" ht="15.75" customHeight="1">
      <c r="A188" s="8"/>
      <c r="B188" s="8"/>
      <c r="C188" s="8"/>
      <c r="D188" s="8"/>
      <c r="E188" s="8"/>
      <c r="F188" s="8"/>
      <c r="G188" s="8"/>
      <c r="H188" s="8"/>
      <c r="I188" s="32"/>
      <c r="J188" s="32"/>
      <c r="K188" s="54"/>
      <c r="L188" s="32"/>
      <c r="M188" s="56"/>
      <c r="N188" s="57" t="str">
        <f t="shared" si="12"/>
        <v/>
      </c>
      <c r="O188" s="54"/>
      <c r="P188" s="32"/>
      <c r="Q188" s="56"/>
      <c r="R188" s="57" t="str">
        <f t="shared" si="15"/>
        <v/>
      </c>
      <c r="S188" s="8"/>
      <c r="T188" s="8"/>
      <c r="U188" s="8"/>
      <c r="V188" s="8"/>
      <c r="W188" s="8"/>
      <c r="X188" s="8"/>
      <c r="Y188" s="8"/>
      <c r="Z188" s="8"/>
    </row>
    <row r="189" spans="1:26" ht="15.75" customHeight="1">
      <c r="A189" s="8"/>
      <c r="B189" s="8"/>
      <c r="C189" s="8"/>
      <c r="D189" s="8"/>
      <c r="E189" s="8"/>
      <c r="F189" s="8"/>
      <c r="G189" s="8"/>
      <c r="H189" s="8"/>
      <c r="I189" s="32"/>
      <c r="J189" s="32"/>
      <c r="K189" s="54"/>
      <c r="L189" s="32"/>
      <c r="M189" s="56"/>
      <c r="N189" s="57" t="str">
        <f t="shared" si="12"/>
        <v/>
      </c>
      <c r="O189" s="54"/>
      <c r="P189" s="32"/>
      <c r="Q189" s="56"/>
      <c r="R189" s="57" t="str">
        <f t="shared" si="15"/>
        <v/>
      </c>
      <c r="S189" s="8"/>
      <c r="T189" s="8"/>
      <c r="U189" s="8"/>
      <c r="V189" s="8"/>
      <c r="W189" s="8"/>
      <c r="X189" s="8"/>
      <c r="Y189" s="8"/>
      <c r="Z189" s="8"/>
    </row>
    <row r="190" spans="1:26" ht="15.75" customHeight="1">
      <c r="A190" s="8"/>
      <c r="B190" s="8"/>
      <c r="C190" s="8"/>
      <c r="D190" s="8"/>
      <c r="E190" s="8"/>
      <c r="F190" s="8"/>
      <c r="G190" s="8"/>
      <c r="H190" s="8"/>
      <c r="I190" s="32"/>
      <c r="J190" s="32"/>
      <c r="K190" s="54"/>
      <c r="L190" s="32"/>
      <c r="M190" s="56"/>
      <c r="N190" s="57" t="str">
        <f t="shared" si="12"/>
        <v/>
      </c>
      <c r="O190" s="54"/>
      <c r="P190" s="32"/>
      <c r="Q190" s="56"/>
      <c r="R190" s="57" t="str">
        <f t="shared" si="15"/>
        <v/>
      </c>
      <c r="S190" s="8"/>
      <c r="T190" s="8"/>
      <c r="U190" s="8"/>
      <c r="V190" s="8"/>
      <c r="W190" s="8"/>
      <c r="X190" s="8"/>
      <c r="Y190" s="8"/>
      <c r="Z190" s="8"/>
    </row>
    <row r="191" spans="1:26" ht="15.75" customHeight="1">
      <c r="A191" s="8"/>
      <c r="B191" s="8"/>
      <c r="C191" s="8"/>
      <c r="D191" s="8"/>
      <c r="E191" s="8"/>
      <c r="F191" s="8"/>
      <c r="G191" s="8"/>
      <c r="H191" s="8"/>
      <c r="I191" s="32"/>
      <c r="J191" s="32"/>
      <c r="K191" s="54"/>
      <c r="L191" s="32"/>
      <c r="M191" s="56"/>
      <c r="N191" s="57" t="str">
        <f t="shared" si="12"/>
        <v/>
      </c>
      <c r="O191" s="54"/>
      <c r="P191" s="32"/>
      <c r="Q191" s="56"/>
      <c r="R191" s="57" t="str">
        <f t="shared" si="15"/>
        <v/>
      </c>
      <c r="S191" s="8"/>
      <c r="T191" s="8"/>
      <c r="U191" s="8"/>
      <c r="V191" s="8"/>
      <c r="W191" s="8"/>
      <c r="X191" s="8"/>
      <c r="Y191" s="8"/>
      <c r="Z191" s="8"/>
    </row>
    <row r="192" spans="1:26" ht="15.75" customHeight="1">
      <c r="A192" s="8"/>
      <c r="B192" s="8"/>
      <c r="C192" s="8"/>
      <c r="D192" s="8"/>
      <c r="E192" s="8"/>
      <c r="F192" s="8"/>
      <c r="G192" s="8"/>
      <c r="H192" s="8"/>
      <c r="I192" s="32"/>
      <c r="J192" s="32"/>
      <c r="K192" s="54"/>
      <c r="L192" s="32"/>
      <c r="M192" s="56"/>
      <c r="N192" s="57" t="str">
        <f t="shared" si="12"/>
        <v/>
      </c>
      <c r="O192" s="54"/>
      <c r="P192" s="32"/>
      <c r="Q192" s="56"/>
      <c r="R192" s="57" t="str">
        <f t="shared" si="15"/>
        <v/>
      </c>
      <c r="S192" s="8"/>
      <c r="T192" s="8"/>
      <c r="U192" s="8"/>
      <c r="V192" s="8"/>
      <c r="W192" s="8"/>
      <c r="X192" s="8"/>
      <c r="Y192" s="8"/>
      <c r="Z192" s="8"/>
    </row>
    <row r="193" spans="1:26" ht="15.75" customHeight="1">
      <c r="A193" s="8"/>
      <c r="B193" s="8"/>
      <c r="C193" s="8"/>
      <c r="D193" s="8"/>
      <c r="E193" s="8"/>
      <c r="F193" s="8"/>
      <c r="G193" s="8"/>
      <c r="H193" s="8"/>
      <c r="I193" s="32"/>
      <c r="J193" s="32"/>
      <c r="K193" s="54"/>
      <c r="L193" s="32"/>
      <c r="M193" s="56"/>
      <c r="N193" s="57" t="str">
        <f t="shared" si="12"/>
        <v/>
      </c>
      <c r="O193" s="54"/>
      <c r="P193" s="32"/>
      <c r="Q193" s="56"/>
      <c r="R193" s="57" t="str">
        <f t="shared" si="15"/>
        <v/>
      </c>
      <c r="S193" s="8"/>
      <c r="T193" s="8"/>
      <c r="U193" s="8"/>
      <c r="V193" s="8"/>
      <c r="W193" s="8"/>
      <c r="X193" s="8"/>
      <c r="Y193" s="8"/>
      <c r="Z193" s="8"/>
    </row>
    <row r="194" spans="1:26" ht="15.75" customHeight="1">
      <c r="A194" s="8"/>
      <c r="B194" s="8"/>
      <c r="C194" s="8"/>
      <c r="D194" s="8"/>
      <c r="E194" s="8"/>
      <c r="F194" s="8"/>
      <c r="G194" s="8"/>
      <c r="H194" s="8"/>
      <c r="I194" s="32"/>
      <c r="J194" s="32"/>
      <c r="K194" s="54"/>
      <c r="L194" s="32"/>
      <c r="M194" s="56"/>
      <c r="N194" s="57" t="str">
        <f t="shared" si="12"/>
        <v/>
      </c>
      <c r="O194" s="54"/>
      <c r="P194" s="32"/>
      <c r="Q194" s="56"/>
      <c r="R194" s="57" t="str">
        <f t="shared" si="15"/>
        <v/>
      </c>
      <c r="S194" s="8"/>
      <c r="T194" s="8"/>
      <c r="U194" s="8"/>
      <c r="V194" s="8"/>
      <c r="W194" s="8"/>
      <c r="X194" s="8"/>
      <c r="Y194" s="8"/>
      <c r="Z194" s="8"/>
    </row>
    <row r="195" spans="1:26" ht="15.75" customHeight="1">
      <c r="A195" s="8"/>
      <c r="B195" s="8"/>
      <c r="C195" s="8"/>
      <c r="D195" s="8"/>
      <c r="E195" s="8"/>
      <c r="F195" s="8"/>
      <c r="G195" s="8"/>
      <c r="H195" s="8"/>
      <c r="I195" s="32"/>
      <c r="J195" s="32"/>
      <c r="K195" s="54"/>
      <c r="L195" s="32"/>
      <c r="M195" s="56"/>
      <c r="N195" s="57" t="str">
        <f t="shared" si="12"/>
        <v/>
      </c>
      <c r="O195" s="54"/>
      <c r="P195" s="32"/>
      <c r="Q195" s="56"/>
      <c r="R195" s="57" t="str">
        <f t="shared" si="15"/>
        <v/>
      </c>
      <c r="S195" s="8"/>
      <c r="T195" s="8"/>
      <c r="U195" s="8"/>
      <c r="V195" s="8"/>
      <c r="W195" s="8"/>
      <c r="X195" s="8"/>
      <c r="Y195" s="8"/>
      <c r="Z195" s="8"/>
    </row>
    <row r="196" spans="1:26" ht="15.75" customHeight="1">
      <c r="A196" s="8"/>
      <c r="B196" s="8"/>
      <c r="C196" s="8"/>
      <c r="D196" s="8"/>
      <c r="E196" s="8"/>
      <c r="F196" s="8"/>
      <c r="G196" s="8"/>
      <c r="H196" s="8"/>
      <c r="I196" s="32"/>
      <c r="J196" s="32"/>
      <c r="K196" s="54"/>
      <c r="L196" s="32"/>
      <c r="M196" s="56"/>
      <c r="N196" s="57" t="str">
        <f t="shared" si="12"/>
        <v/>
      </c>
      <c r="O196" s="54"/>
      <c r="P196" s="32"/>
      <c r="Q196" s="56"/>
      <c r="R196" s="57" t="str">
        <f t="shared" si="15"/>
        <v/>
      </c>
      <c r="S196" s="8"/>
      <c r="T196" s="8"/>
      <c r="U196" s="8"/>
      <c r="V196" s="8"/>
      <c r="W196" s="8"/>
      <c r="X196" s="8"/>
      <c r="Y196" s="8"/>
      <c r="Z196" s="8"/>
    </row>
    <row r="197" spans="1:26" ht="15.75" customHeight="1">
      <c r="A197" s="8"/>
      <c r="B197" s="8"/>
      <c r="C197" s="8"/>
      <c r="D197" s="8"/>
      <c r="E197" s="8"/>
      <c r="F197" s="8"/>
      <c r="G197" s="8"/>
      <c r="H197" s="8"/>
      <c r="I197" s="32"/>
      <c r="J197" s="32"/>
      <c r="K197" s="54"/>
      <c r="L197" s="32"/>
      <c r="M197" s="56"/>
      <c r="N197" s="57" t="str">
        <f t="shared" si="12"/>
        <v/>
      </c>
      <c r="O197" s="54"/>
      <c r="P197" s="32"/>
      <c r="Q197" s="56"/>
      <c r="R197" s="57" t="str">
        <f t="shared" si="15"/>
        <v/>
      </c>
      <c r="S197" s="8"/>
      <c r="T197" s="8"/>
      <c r="U197" s="8"/>
      <c r="V197" s="8"/>
      <c r="W197" s="8"/>
      <c r="X197" s="8"/>
      <c r="Y197" s="8"/>
      <c r="Z197" s="8"/>
    </row>
    <row r="198" spans="1:26" ht="15.75" customHeight="1">
      <c r="A198" s="8"/>
      <c r="B198" s="8"/>
      <c r="C198" s="8"/>
      <c r="D198" s="8"/>
      <c r="E198" s="8"/>
      <c r="F198" s="8"/>
      <c r="G198" s="8"/>
      <c r="H198" s="8"/>
      <c r="I198" s="32"/>
      <c r="J198" s="32"/>
      <c r="K198" s="54"/>
      <c r="L198" s="32"/>
      <c r="M198" s="56"/>
      <c r="N198" s="57" t="str">
        <f t="shared" si="12"/>
        <v/>
      </c>
      <c r="O198" s="54"/>
      <c r="P198" s="32"/>
      <c r="Q198" s="56"/>
      <c r="R198" s="57" t="str">
        <f t="shared" si="15"/>
        <v/>
      </c>
      <c r="S198" s="8"/>
      <c r="T198" s="8"/>
      <c r="U198" s="8"/>
      <c r="V198" s="8"/>
      <c r="W198" s="8"/>
      <c r="X198" s="8"/>
      <c r="Y198" s="8"/>
      <c r="Z198" s="8"/>
    </row>
    <row r="199" spans="1:26" ht="15.75" customHeight="1">
      <c r="A199" s="8"/>
      <c r="B199" s="8"/>
      <c r="C199" s="8"/>
      <c r="D199" s="8"/>
      <c r="E199" s="8"/>
      <c r="F199" s="8"/>
      <c r="G199" s="8"/>
      <c r="H199" s="8"/>
      <c r="I199" s="32"/>
      <c r="J199" s="32"/>
      <c r="K199" s="54"/>
      <c r="L199" s="32"/>
      <c r="M199" s="56"/>
      <c r="N199" s="57" t="str">
        <f t="shared" si="12"/>
        <v/>
      </c>
      <c r="O199" s="54"/>
      <c r="P199" s="32"/>
      <c r="Q199" s="56"/>
      <c r="R199" s="57" t="str">
        <f t="shared" si="15"/>
        <v/>
      </c>
      <c r="S199" s="8"/>
      <c r="T199" s="8"/>
      <c r="U199" s="8"/>
      <c r="V199" s="8"/>
      <c r="W199" s="8"/>
      <c r="X199" s="8"/>
      <c r="Y199" s="8"/>
      <c r="Z199" s="8"/>
    </row>
    <row r="200" spans="1:26" ht="15.75" customHeight="1">
      <c r="A200" s="8"/>
      <c r="B200" s="8"/>
      <c r="C200" s="8"/>
      <c r="D200" s="8"/>
      <c r="E200" s="8"/>
      <c r="F200" s="8"/>
      <c r="G200" s="8"/>
      <c r="H200" s="8"/>
      <c r="I200" s="32"/>
      <c r="J200" s="32"/>
      <c r="K200" s="54"/>
      <c r="L200" s="32"/>
      <c r="M200" s="56"/>
      <c r="N200" s="57" t="str">
        <f t="shared" si="12"/>
        <v/>
      </c>
      <c r="O200" s="54"/>
      <c r="P200" s="32"/>
      <c r="Q200" s="56"/>
      <c r="R200" s="57" t="str">
        <f t="shared" si="15"/>
        <v/>
      </c>
      <c r="S200" s="8"/>
      <c r="T200" s="8"/>
      <c r="U200" s="8"/>
      <c r="V200" s="8"/>
      <c r="W200" s="8"/>
      <c r="X200" s="8"/>
      <c r="Y200" s="8"/>
      <c r="Z200" s="8"/>
    </row>
    <row r="201" spans="1:26" ht="15.75" customHeight="1">
      <c r="A201" s="8"/>
      <c r="B201" s="8"/>
      <c r="C201" s="8"/>
      <c r="D201" s="8"/>
      <c r="E201" s="8"/>
      <c r="F201" s="8"/>
      <c r="G201" s="8"/>
      <c r="H201" s="8"/>
      <c r="I201" s="32"/>
      <c r="J201" s="32"/>
      <c r="K201" s="54"/>
      <c r="L201" s="32"/>
      <c r="M201" s="56"/>
      <c r="N201" s="57" t="str">
        <f t="shared" si="12"/>
        <v/>
      </c>
      <c r="O201" s="54"/>
      <c r="P201" s="32"/>
      <c r="Q201" s="56"/>
      <c r="R201" s="57" t="str">
        <f t="shared" si="15"/>
        <v/>
      </c>
      <c r="S201" s="8"/>
      <c r="T201" s="8"/>
      <c r="U201" s="8"/>
      <c r="V201" s="8"/>
      <c r="W201" s="8"/>
      <c r="X201" s="8"/>
      <c r="Y201" s="8"/>
      <c r="Z201" s="8"/>
    </row>
    <row r="202" spans="1:26" ht="15.75" customHeight="1">
      <c r="A202" s="8"/>
      <c r="B202" s="8"/>
      <c r="C202" s="8"/>
      <c r="D202" s="8"/>
      <c r="E202" s="8"/>
      <c r="F202" s="8"/>
      <c r="G202" s="8"/>
      <c r="H202" s="8"/>
      <c r="I202" s="32"/>
      <c r="J202" s="32"/>
      <c r="K202" s="54"/>
      <c r="L202" s="32"/>
      <c r="M202" s="56"/>
      <c r="N202" s="57" t="str">
        <f t="shared" si="12"/>
        <v/>
      </c>
      <c r="O202" s="54"/>
      <c r="P202" s="32"/>
      <c r="Q202" s="56"/>
      <c r="R202" s="57" t="str">
        <f t="shared" si="15"/>
        <v/>
      </c>
      <c r="S202" s="8"/>
      <c r="T202" s="8"/>
      <c r="U202" s="8"/>
      <c r="V202" s="8"/>
      <c r="W202" s="8"/>
      <c r="X202" s="8"/>
      <c r="Y202" s="8"/>
      <c r="Z202" s="8"/>
    </row>
    <row r="203" spans="1:26" ht="15.75" customHeight="1">
      <c r="A203" s="8"/>
      <c r="B203" s="8"/>
      <c r="C203" s="8"/>
      <c r="D203" s="8"/>
      <c r="E203" s="8"/>
      <c r="F203" s="8"/>
      <c r="G203" s="8"/>
      <c r="H203" s="8"/>
      <c r="I203" s="32"/>
      <c r="J203" s="32"/>
      <c r="K203" s="54"/>
      <c r="L203" s="32"/>
      <c r="M203" s="56"/>
      <c r="N203" s="57" t="str">
        <f t="shared" si="12"/>
        <v/>
      </c>
      <c r="O203" s="54"/>
      <c r="P203" s="32"/>
      <c r="Q203" s="56"/>
      <c r="R203" s="57" t="str">
        <f t="shared" si="15"/>
        <v/>
      </c>
      <c r="S203" s="8"/>
      <c r="T203" s="8"/>
      <c r="U203" s="8"/>
      <c r="V203" s="8"/>
      <c r="W203" s="8"/>
      <c r="X203" s="8"/>
      <c r="Y203" s="8"/>
      <c r="Z203" s="8"/>
    </row>
    <row r="204" spans="1:26" ht="15.75" customHeight="1">
      <c r="A204" s="8"/>
      <c r="B204" s="8"/>
      <c r="C204" s="8"/>
      <c r="D204" s="8"/>
      <c r="E204" s="8"/>
      <c r="F204" s="8"/>
      <c r="G204" s="8"/>
      <c r="H204" s="8"/>
      <c r="I204" s="32"/>
      <c r="J204" s="32"/>
      <c r="K204" s="54"/>
      <c r="L204" s="32"/>
      <c r="M204" s="56"/>
      <c r="N204" s="57" t="str">
        <f t="shared" si="12"/>
        <v/>
      </c>
      <c r="O204" s="54"/>
      <c r="P204" s="32"/>
      <c r="Q204" s="56"/>
      <c r="R204" s="57" t="str">
        <f t="shared" si="15"/>
        <v/>
      </c>
      <c r="S204" s="8"/>
      <c r="T204" s="8"/>
      <c r="U204" s="8"/>
      <c r="V204" s="8"/>
      <c r="W204" s="8"/>
      <c r="X204" s="8"/>
      <c r="Y204" s="8"/>
      <c r="Z204" s="8"/>
    </row>
    <row r="205" spans="1:26" ht="15.75" customHeight="1">
      <c r="A205" s="8"/>
      <c r="B205" s="8"/>
      <c r="C205" s="8"/>
      <c r="D205" s="8"/>
      <c r="E205" s="8"/>
      <c r="F205" s="8"/>
      <c r="G205" s="8"/>
      <c r="H205" s="8"/>
      <c r="I205" s="32"/>
      <c r="J205" s="32"/>
      <c r="K205" s="54"/>
      <c r="L205" s="32"/>
      <c r="M205" s="56"/>
      <c r="N205" s="57" t="str">
        <f t="shared" si="12"/>
        <v/>
      </c>
      <c r="O205" s="54"/>
      <c r="P205" s="32"/>
      <c r="Q205" s="56"/>
      <c r="R205" s="57" t="str">
        <f t="shared" si="15"/>
        <v/>
      </c>
      <c r="S205" s="8"/>
      <c r="T205" s="8"/>
      <c r="U205" s="8"/>
      <c r="V205" s="8"/>
      <c r="W205" s="8"/>
      <c r="X205" s="8"/>
      <c r="Y205" s="8"/>
      <c r="Z205" s="8"/>
    </row>
    <row r="206" spans="1:26" ht="15.75" customHeight="1">
      <c r="A206" s="8"/>
      <c r="B206" s="8"/>
      <c r="C206" s="8"/>
      <c r="D206" s="8"/>
      <c r="E206" s="8"/>
      <c r="F206" s="8"/>
      <c r="G206" s="8"/>
      <c r="H206" s="8"/>
      <c r="I206" s="32"/>
      <c r="J206" s="32"/>
      <c r="K206" s="54"/>
      <c r="L206" s="32"/>
      <c r="M206" s="56"/>
      <c r="N206" s="57" t="str">
        <f t="shared" si="12"/>
        <v/>
      </c>
      <c r="O206" s="54"/>
      <c r="P206" s="32"/>
      <c r="Q206" s="56"/>
      <c r="R206" s="57" t="str">
        <f t="shared" si="15"/>
        <v/>
      </c>
      <c r="S206" s="8"/>
      <c r="T206" s="8"/>
      <c r="U206" s="8"/>
      <c r="V206" s="8"/>
      <c r="W206" s="8"/>
      <c r="X206" s="8"/>
      <c r="Y206" s="8"/>
      <c r="Z206" s="8"/>
    </row>
    <row r="207" spans="1:26" ht="15.75" customHeight="1">
      <c r="A207" s="8"/>
      <c r="B207" s="8"/>
      <c r="C207" s="8"/>
      <c r="D207" s="8"/>
      <c r="E207" s="8"/>
      <c r="F207" s="8"/>
      <c r="G207" s="8"/>
      <c r="H207" s="8"/>
      <c r="I207" s="32"/>
      <c r="J207" s="32"/>
      <c r="K207" s="54"/>
      <c r="L207" s="32"/>
      <c r="M207" s="56"/>
      <c r="N207" s="57" t="str">
        <f t="shared" si="12"/>
        <v/>
      </c>
      <c r="O207" s="54"/>
      <c r="P207" s="32"/>
      <c r="Q207" s="56"/>
      <c r="R207" s="57" t="str">
        <f t="shared" si="15"/>
        <v/>
      </c>
      <c r="S207" s="8"/>
      <c r="T207" s="8"/>
      <c r="U207" s="8"/>
      <c r="V207" s="8"/>
      <c r="W207" s="8"/>
      <c r="X207" s="8"/>
      <c r="Y207" s="8"/>
      <c r="Z207" s="8"/>
    </row>
    <row r="208" spans="1:26" ht="15.75" customHeight="1">
      <c r="A208" s="8"/>
      <c r="B208" s="8"/>
      <c r="C208" s="8"/>
      <c r="D208" s="8"/>
      <c r="E208" s="8"/>
      <c r="F208" s="8"/>
      <c r="G208" s="8"/>
      <c r="H208" s="8"/>
      <c r="I208" s="32"/>
      <c r="J208" s="32"/>
      <c r="K208" s="54"/>
      <c r="L208" s="32"/>
      <c r="M208" s="56"/>
      <c r="N208" s="57" t="str">
        <f t="shared" si="12"/>
        <v/>
      </c>
      <c r="O208" s="54"/>
      <c r="P208" s="32"/>
      <c r="Q208" s="56"/>
      <c r="R208" s="57" t="str">
        <f t="shared" si="15"/>
        <v/>
      </c>
      <c r="S208" s="8"/>
      <c r="T208" s="8"/>
      <c r="U208" s="8"/>
      <c r="V208" s="8"/>
      <c r="W208" s="8"/>
      <c r="X208" s="8"/>
      <c r="Y208" s="8"/>
      <c r="Z208" s="8"/>
    </row>
    <row r="209" spans="1:26" ht="15.75" customHeight="1">
      <c r="A209" s="8"/>
      <c r="B209" s="8"/>
      <c r="C209" s="8"/>
      <c r="D209" s="8"/>
      <c r="E209" s="8"/>
      <c r="F209" s="8"/>
      <c r="G209" s="8"/>
      <c r="H209" s="8"/>
      <c r="I209" s="32"/>
      <c r="J209" s="32"/>
      <c r="K209" s="54"/>
      <c r="L209" s="32"/>
      <c r="M209" s="56"/>
      <c r="N209" s="57" t="str">
        <f t="shared" si="12"/>
        <v/>
      </c>
      <c r="O209" s="54"/>
      <c r="P209" s="32"/>
      <c r="Q209" s="56"/>
      <c r="R209" s="57" t="str">
        <f t="shared" si="15"/>
        <v/>
      </c>
      <c r="S209" s="8"/>
      <c r="T209" s="8"/>
      <c r="U209" s="8"/>
      <c r="V209" s="8"/>
      <c r="W209" s="8"/>
      <c r="X209" s="8"/>
      <c r="Y209" s="8"/>
      <c r="Z209" s="8"/>
    </row>
    <row r="210" spans="1:26" ht="15.75" customHeight="1">
      <c r="A210" s="8"/>
      <c r="B210" s="8"/>
      <c r="C210" s="8"/>
      <c r="D210" s="8"/>
      <c r="E210" s="8"/>
      <c r="F210" s="8"/>
      <c r="G210" s="8"/>
      <c r="H210" s="8"/>
      <c r="I210" s="32"/>
      <c r="J210" s="32"/>
      <c r="K210" s="54"/>
      <c r="L210" s="32"/>
      <c r="M210" s="56"/>
      <c r="N210" s="57" t="str">
        <f t="shared" si="12"/>
        <v/>
      </c>
      <c r="O210" s="54"/>
      <c r="P210" s="32"/>
      <c r="Q210" s="56"/>
      <c r="R210" s="57" t="str">
        <f t="shared" si="15"/>
        <v/>
      </c>
      <c r="S210" s="8"/>
      <c r="T210" s="8"/>
      <c r="U210" s="8"/>
      <c r="V210" s="8"/>
      <c r="W210" s="8"/>
      <c r="X210" s="8"/>
      <c r="Y210" s="8"/>
      <c r="Z210" s="8"/>
    </row>
    <row r="211" spans="1:26" ht="15.75" customHeight="1">
      <c r="A211" s="8"/>
      <c r="B211" s="8"/>
      <c r="C211" s="8"/>
      <c r="D211" s="8"/>
      <c r="E211" s="8"/>
      <c r="F211" s="8"/>
      <c r="G211" s="8"/>
      <c r="H211" s="8"/>
      <c r="I211" s="32"/>
      <c r="J211" s="32"/>
      <c r="K211" s="54"/>
      <c r="L211" s="32"/>
      <c r="M211" s="56"/>
      <c r="N211" s="57" t="str">
        <f t="shared" si="12"/>
        <v/>
      </c>
      <c r="O211" s="54"/>
      <c r="P211" s="32"/>
      <c r="Q211" s="56"/>
      <c r="R211" s="57" t="str">
        <f t="shared" si="15"/>
        <v/>
      </c>
      <c r="S211" s="8"/>
      <c r="T211" s="8"/>
      <c r="U211" s="8"/>
      <c r="V211" s="8"/>
      <c r="W211" s="8"/>
      <c r="X211" s="8"/>
      <c r="Y211" s="8"/>
      <c r="Z211" s="8"/>
    </row>
    <row r="212" spans="1:26" ht="15.75" customHeight="1">
      <c r="A212" s="8"/>
      <c r="B212" s="8"/>
      <c r="C212" s="8"/>
      <c r="D212" s="8"/>
      <c r="E212" s="8"/>
      <c r="F212" s="8"/>
      <c r="G212" s="8"/>
      <c r="H212" s="8"/>
      <c r="I212" s="32"/>
      <c r="J212" s="32"/>
      <c r="K212" s="54"/>
      <c r="L212" s="32"/>
      <c r="M212" s="56"/>
      <c r="N212" s="57" t="str">
        <f t="shared" si="12"/>
        <v/>
      </c>
      <c r="O212" s="54"/>
      <c r="P212" s="32"/>
      <c r="Q212" s="56"/>
      <c r="R212" s="57" t="str">
        <f t="shared" si="15"/>
        <v/>
      </c>
      <c r="S212" s="8"/>
      <c r="T212" s="8"/>
      <c r="U212" s="8"/>
      <c r="V212" s="8"/>
      <c r="W212" s="8"/>
      <c r="X212" s="8"/>
      <c r="Y212" s="8"/>
      <c r="Z212" s="8"/>
    </row>
    <row r="213" spans="1:26" ht="15.75" customHeight="1">
      <c r="A213" s="8"/>
      <c r="B213" s="8"/>
      <c r="C213" s="8"/>
      <c r="D213" s="8"/>
      <c r="E213" s="8"/>
      <c r="F213" s="8"/>
      <c r="G213" s="8"/>
      <c r="H213" s="8"/>
      <c r="I213" s="32"/>
      <c r="J213" s="32"/>
      <c r="K213" s="54"/>
      <c r="L213" s="32"/>
      <c r="M213" s="56"/>
      <c r="N213" s="57" t="str">
        <f t="shared" si="12"/>
        <v/>
      </c>
      <c r="O213" s="54"/>
      <c r="P213" s="32"/>
      <c r="Q213" s="56"/>
      <c r="R213" s="57" t="str">
        <f t="shared" si="15"/>
        <v/>
      </c>
      <c r="S213" s="8"/>
      <c r="T213" s="8"/>
      <c r="U213" s="8"/>
      <c r="V213" s="8"/>
      <c r="W213" s="8"/>
      <c r="X213" s="8"/>
      <c r="Y213" s="8"/>
      <c r="Z213" s="8"/>
    </row>
    <row r="214" spans="1:26" ht="15.75" customHeight="1">
      <c r="A214" s="8"/>
      <c r="B214" s="8"/>
      <c r="C214" s="8"/>
      <c r="D214" s="8"/>
      <c r="E214" s="8"/>
      <c r="F214" s="8"/>
      <c r="G214" s="8"/>
      <c r="H214" s="8"/>
      <c r="I214" s="32"/>
      <c r="J214" s="32"/>
      <c r="K214" s="54"/>
      <c r="L214" s="32"/>
      <c r="M214" s="56"/>
      <c r="N214" s="57" t="str">
        <f t="shared" si="12"/>
        <v/>
      </c>
      <c r="O214" s="54"/>
      <c r="P214" s="32"/>
      <c r="Q214" s="56"/>
      <c r="R214" s="57" t="str">
        <f t="shared" si="15"/>
        <v/>
      </c>
      <c r="S214" s="8"/>
      <c r="T214" s="8"/>
      <c r="U214" s="8"/>
      <c r="V214" s="8"/>
      <c r="W214" s="8"/>
      <c r="X214" s="8"/>
      <c r="Y214" s="8"/>
      <c r="Z214" s="8"/>
    </row>
    <row r="215" spans="1:26" ht="15.75" customHeight="1">
      <c r="A215" s="8"/>
      <c r="B215" s="8"/>
      <c r="C215" s="8"/>
      <c r="D215" s="8"/>
      <c r="E215" s="8"/>
      <c r="F215" s="8"/>
      <c r="G215" s="8"/>
      <c r="H215" s="8"/>
      <c r="I215" s="32"/>
      <c r="J215" s="32"/>
      <c r="K215" s="54"/>
      <c r="L215" s="32"/>
      <c r="M215" s="56"/>
      <c r="N215" s="57" t="str">
        <f t="shared" si="12"/>
        <v/>
      </c>
      <c r="O215" s="54"/>
      <c r="P215" s="32"/>
      <c r="Q215" s="56"/>
      <c r="R215" s="57" t="str">
        <f t="shared" si="15"/>
        <v/>
      </c>
      <c r="S215" s="8"/>
      <c r="T215" s="8"/>
      <c r="U215" s="8"/>
      <c r="V215" s="8"/>
      <c r="W215" s="8"/>
      <c r="X215" s="8"/>
      <c r="Y215" s="8"/>
      <c r="Z215" s="8"/>
    </row>
    <row r="216" spans="1:26" ht="15.75" customHeight="1">
      <c r="A216" s="8"/>
      <c r="B216" s="8"/>
      <c r="C216" s="8"/>
      <c r="D216" s="8"/>
      <c r="E216" s="8"/>
      <c r="F216" s="8"/>
      <c r="G216" s="8"/>
      <c r="H216" s="8"/>
      <c r="I216" s="32"/>
      <c r="J216" s="32"/>
      <c r="K216" s="54"/>
      <c r="L216" s="32"/>
      <c r="M216" s="56"/>
      <c r="N216" s="57" t="str">
        <f t="shared" si="12"/>
        <v/>
      </c>
      <c r="O216" s="54"/>
      <c r="P216" s="32"/>
      <c r="Q216" s="56"/>
      <c r="R216" s="57" t="str">
        <f t="shared" si="15"/>
        <v/>
      </c>
      <c r="S216" s="8"/>
      <c r="T216" s="8"/>
      <c r="U216" s="8"/>
      <c r="V216" s="8"/>
      <c r="W216" s="8"/>
      <c r="X216" s="8"/>
      <c r="Y216" s="8"/>
      <c r="Z216" s="8"/>
    </row>
    <row r="217" spans="1:26" ht="15.75" customHeight="1">
      <c r="A217" s="8"/>
      <c r="B217" s="8"/>
      <c r="C217" s="8"/>
      <c r="D217" s="8"/>
      <c r="E217" s="8"/>
      <c r="F217" s="8"/>
      <c r="G217" s="8"/>
      <c r="H217" s="8"/>
      <c r="I217" s="32"/>
      <c r="J217" s="32"/>
      <c r="K217" s="54"/>
      <c r="L217" s="32"/>
      <c r="M217" s="56"/>
      <c r="N217" s="57" t="str">
        <f t="shared" si="12"/>
        <v/>
      </c>
      <c r="O217" s="54"/>
      <c r="P217" s="32"/>
      <c r="Q217" s="56"/>
      <c r="R217" s="57" t="str">
        <f t="shared" si="15"/>
        <v/>
      </c>
      <c r="S217" s="8"/>
      <c r="T217" s="8"/>
      <c r="U217" s="8"/>
      <c r="V217" s="8"/>
      <c r="W217" s="8"/>
      <c r="X217" s="8"/>
      <c r="Y217" s="8"/>
      <c r="Z217" s="8"/>
    </row>
    <row r="218" spans="1:26" ht="15.75" customHeight="1">
      <c r="A218" s="8"/>
      <c r="B218" s="8"/>
      <c r="C218" s="8"/>
      <c r="D218" s="8"/>
      <c r="E218" s="8"/>
      <c r="F218" s="8"/>
      <c r="G218" s="8"/>
      <c r="H218" s="8"/>
      <c r="I218" s="32"/>
      <c r="J218" s="32"/>
      <c r="K218" s="54"/>
      <c r="L218" s="32"/>
      <c r="M218" s="56"/>
      <c r="N218" s="57" t="str">
        <f t="shared" si="12"/>
        <v/>
      </c>
      <c r="O218" s="54"/>
      <c r="P218" s="32"/>
      <c r="Q218" s="56"/>
      <c r="R218" s="57" t="str">
        <f t="shared" si="15"/>
        <v/>
      </c>
      <c r="S218" s="8"/>
      <c r="T218" s="8"/>
      <c r="U218" s="8"/>
      <c r="V218" s="8"/>
      <c r="W218" s="8"/>
      <c r="X218" s="8"/>
      <c r="Y218" s="8"/>
      <c r="Z218" s="8"/>
    </row>
    <row r="219" spans="1:26" ht="15.75" customHeight="1">
      <c r="A219" s="8"/>
      <c r="B219" s="8"/>
      <c r="C219" s="8"/>
      <c r="D219" s="8"/>
      <c r="E219" s="8"/>
      <c r="F219" s="8"/>
      <c r="G219" s="8"/>
      <c r="H219" s="8"/>
      <c r="I219" s="32"/>
      <c r="J219" s="32"/>
      <c r="K219" s="54"/>
      <c r="L219" s="32"/>
      <c r="M219" s="56"/>
      <c r="N219" s="57" t="str">
        <f t="shared" si="12"/>
        <v/>
      </c>
      <c r="O219" s="54"/>
      <c r="P219" s="32"/>
      <c r="Q219" s="56"/>
      <c r="R219" s="57" t="str">
        <f t="shared" si="15"/>
        <v/>
      </c>
      <c r="S219" s="8"/>
      <c r="T219" s="8"/>
      <c r="U219" s="8"/>
      <c r="V219" s="8"/>
      <c r="W219" s="8"/>
      <c r="X219" s="8"/>
      <c r="Y219" s="8"/>
      <c r="Z219" s="8"/>
    </row>
    <row r="220" spans="1:26" ht="15.75" customHeight="1">
      <c r="A220" s="8"/>
      <c r="B220" s="8"/>
      <c r="C220" s="8"/>
      <c r="D220" s="8"/>
      <c r="E220" s="8"/>
      <c r="F220" s="8"/>
      <c r="G220" s="8"/>
      <c r="H220" s="8"/>
      <c r="I220" s="32"/>
      <c r="J220" s="32"/>
      <c r="K220" s="54"/>
      <c r="L220" s="32"/>
      <c r="M220" s="56"/>
      <c r="N220" s="57" t="str">
        <f t="shared" si="12"/>
        <v/>
      </c>
      <c r="O220" s="54"/>
      <c r="P220" s="32"/>
      <c r="Q220" s="56"/>
      <c r="R220" s="57" t="str">
        <f t="shared" si="15"/>
        <v/>
      </c>
      <c r="S220" s="8"/>
      <c r="T220" s="8"/>
      <c r="U220" s="8"/>
      <c r="V220" s="8"/>
      <c r="W220" s="8"/>
      <c r="X220" s="8"/>
      <c r="Y220" s="8"/>
      <c r="Z220" s="8"/>
    </row>
    <row r="221" spans="1:26" ht="15.75" customHeight="1">
      <c r="A221" s="8"/>
      <c r="B221" s="8"/>
      <c r="C221" s="8"/>
      <c r="D221" s="8"/>
      <c r="E221" s="8"/>
      <c r="F221" s="8"/>
      <c r="G221" s="8"/>
      <c r="H221" s="8"/>
      <c r="I221" s="32"/>
      <c r="J221" s="32"/>
      <c r="K221" s="54"/>
      <c r="L221" s="32"/>
      <c r="M221" s="56"/>
      <c r="N221" s="57" t="str">
        <f t="shared" si="12"/>
        <v/>
      </c>
      <c r="O221" s="54"/>
      <c r="P221" s="32"/>
      <c r="Q221" s="56"/>
      <c r="R221" s="57" t="str">
        <f t="shared" si="15"/>
        <v/>
      </c>
      <c r="S221" s="8"/>
      <c r="T221" s="8"/>
      <c r="U221" s="8"/>
      <c r="V221" s="8"/>
      <c r="W221" s="8"/>
      <c r="X221" s="8"/>
      <c r="Y221" s="8"/>
      <c r="Z221" s="8"/>
    </row>
    <row r="222" spans="1:26" ht="15.75" customHeight="1">
      <c r="A222" s="8"/>
      <c r="B222" s="8"/>
      <c r="C222" s="8"/>
      <c r="D222" s="8"/>
      <c r="E222" s="8"/>
      <c r="F222" s="8"/>
      <c r="G222" s="8"/>
      <c r="H222" s="8"/>
      <c r="I222" s="32"/>
      <c r="J222" s="32"/>
      <c r="K222" s="54"/>
      <c r="L222" s="32"/>
      <c r="M222" s="56"/>
      <c r="N222" s="57" t="str">
        <f t="shared" si="12"/>
        <v/>
      </c>
      <c r="O222" s="54"/>
      <c r="P222" s="32"/>
      <c r="Q222" s="56"/>
      <c r="R222" s="57" t="str">
        <f t="shared" si="15"/>
        <v/>
      </c>
      <c r="S222" s="8"/>
      <c r="T222" s="8"/>
      <c r="U222" s="8"/>
      <c r="V222" s="8"/>
      <c r="W222" s="8"/>
      <c r="X222" s="8"/>
      <c r="Y222" s="8"/>
      <c r="Z222" s="8"/>
    </row>
    <row r="223" spans="1:26" ht="15.75" customHeight="1">
      <c r="A223" s="8"/>
      <c r="B223" s="8"/>
      <c r="C223" s="8"/>
      <c r="D223" s="8"/>
      <c r="E223" s="8"/>
      <c r="F223" s="8"/>
      <c r="G223" s="8"/>
      <c r="H223" s="8"/>
      <c r="I223" s="32"/>
      <c r="J223" s="32"/>
      <c r="K223" s="54"/>
      <c r="L223" s="32"/>
      <c r="M223" s="56"/>
      <c r="N223" s="57" t="str">
        <f t="shared" si="12"/>
        <v/>
      </c>
      <c r="O223" s="54"/>
      <c r="P223" s="32"/>
      <c r="Q223" s="56"/>
      <c r="R223" s="57" t="str">
        <f t="shared" si="15"/>
        <v/>
      </c>
      <c r="S223" s="8"/>
      <c r="T223" s="8"/>
      <c r="U223" s="8"/>
      <c r="V223" s="8"/>
      <c r="W223" s="8"/>
      <c r="X223" s="8"/>
      <c r="Y223" s="8"/>
      <c r="Z223" s="8"/>
    </row>
    <row r="224" spans="1:26" ht="15.75" customHeight="1">
      <c r="A224" s="8"/>
      <c r="B224" s="8"/>
      <c r="C224" s="8"/>
      <c r="D224" s="8"/>
      <c r="E224" s="8"/>
      <c r="F224" s="8"/>
      <c r="G224" s="8"/>
      <c r="H224" s="8"/>
      <c r="I224" s="32"/>
      <c r="J224" s="32"/>
      <c r="K224" s="54"/>
      <c r="L224" s="32"/>
      <c r="M224" s="56"/>
      <c r="N224" s="57" t="str">
        <f t="shared" si="12"/>
        <v/>
      </c>
      <c r="O224" s="54"/>
      <c r="P224" s="32"/>
      <c r="Q224" s="56"/>
      <c r="R224" s="57" t="str">
        <f t="shared" si="15"/>
        <v/>
      </c>
      <c r="S224" s="8"/>
      <c r="T224" s="8"/>
      <c r="U224" s="8"/>
      <c r="V224" s="8"/>
      <c r="W224" s="8"/>
      <c r="X224" s="8"/>
      <c r="Y224" s="8"/>
      <c r="Z224" s="8"/>
    </row>
    <row r="225" spans="1:26" ht="15.75" customHeight="1">
      <c r="A225" s="8"/>
      <c r="B225" s="8"/>
      <c r="C225" s="8"/>
      <c r="D225" s="8"/>
      <c r="E225" s="8"/>
      <c r="F225" s="8"/>
      <c r="G225" s="8"/>
      <c r="H225" s="8"/>
      <c r="I225" s="32"/>
      <c r="J225" s="32"/>
      <c r="K225" s="54"/>
      <c r="L225" s="32"/>
      <c r="M225" s="56"/>
      <c r="N225" s="57" t="str">
        <f t="shared" si="12"/>
        <v/>
      </c>
      <c r="O225" s="54"/>
      <c r="P225" s="32"/>
      <c r="Q225" s="56"/>
      <c r="R225" s="57" t="str">
        <f t="shared" si="15"/>
        <v/>
      </c>
      <c r="S225" s="8"/>
      <c r="T225" s="8"/>
      <c r="U225" s="8"/>
      <c r="V225" s="8"/>
      <c r="W225" s="8"/>
      <c r="X225" s="8"/>
      <c r="Y225" s="8"/>
      <c r="Z225" s="8"/>
    </row>
    <row r="226" spans="1:26" ht="15.75" customHeight="1">
      <c r="A226" s="8"/>
      <c r="B226" s="8"/>
      <c r="C226" s="8"/>
      <c r="D226" s="8"/>
      <c r="E226" s="8"/>
      <c r="F226" s="8"/>
      <c r="G226" s="8"/>
      <c r="H226" s="8"/>
      <c r="I226" s="32"/>
      <c r="J226" s="32"/>
      <c r="K226" s="54"/>
      <c r="L226" s="32"/>
      <c r="M226" s="56"/>
      <c r="N226" s="57" t="str">
        <f t="shared" si="12"/>
        <v/>
      </c>
      <c r="O226" s="54"/>
      <c r="P226" s="32"/>
      <c r="Q226" s="56"/>
      <c r="R226" s="57" t="str">
        <f t="shared" si="15"/>
        <v/>
      </c>
      <c r="S226" s="8"/>
      <c r="T226" s="8"/>
      <c r="U226" s="8"/>
      <c r="V226" s="8"/>
      <c r="W226" s="8"/>
      <c r="X226" s="8"/>
      <c r="Y226" s="8"/>
      <c r="Z226" s="8"/>
    </row>
    <row r="227" spans="1:26" ht="15.75" customHeight="1">
      <c r="A227" s="8"/>
      <c r="B227" s="8"/>
      <c r="C227" s="8"/>
      <c r="D227" s="8"/>
      <c r="E227" s="8"/>
      <c r="F227" s="8"/>
      <c r="G227" s="8"/>
      <c r="H227" s="8"/>
      <c r="I227" s="32"/>
      <c r="J227" s="32"/>
      <c r="K227" s="54"/>
      <c r="L227" s="32"/>
      <c r="M227" s="56"/>
      <c r="N227" s="57" t="str">
        <f t="shared" si="12"/>
        <v/>
      </c>
      <c r="O227" s="54"/>
      <c r="P227" s="32"/>
      <c r="Q227" s="56"/>
      <c r="R227" s="57" t="str">
        <f t="shared" si="15"/>
        <v/>
      </c>
      <c r="S227" s="8"/>
      <c r="T227" s="8"/>
      <c r="U227" s="8"/>
      <c r="V227" s="8"/>
      <c r="W227" s="8"/>
      <c r="X227" s="8"/>
      <c r="Y227" s="8"/>
      <c r="Z227" s="8"/>
    </row>
    <row r="228" spans="1:26" ht="15.75" customHeight="1">
      <c r="A228" s="8"/>
      <c r="B228" s="8"/>
      <c r="C228" s="8"/>
      <c r="D228" s="8"/>
      <c r="E228" s="8"/>
      <c r="F228" s="8"/>
      <c r="G228" s="8"/>
      <c r="H228" s="8"/>
      <c r="I228" s="32"/>
      <c r="J228" s="32"/>
      <c r="K228" s="54"/>
      <c r="L228" s="32"/>
      <c r="M228" s="56"/>
      <c r="N228" s="57" t="str">
        <f t="shared" si="12"/>
        <v/>
      </c>
      <c r="O228" s="54"/>
      <c r="P228" s="32"/>
      <c r="Q228" s="56"/>
      <c r="R228" s="57" t="str">
        <f t="shared" si="15"/>
        <v/>
      </c>
      <c r="S228" s="8"/>
      <c r="T228" s="8"/>
      <c r="U228" s="8"/>
      <c r="V228" s="8"/>
      <c r="W228" s="8"/>
      <c r="X228" s="8"/>
      <c r="Y228" s="8"/>
      <c r="Z228" s="8"/>
    </row>
    <row r="229" spans="1:26" ht="15.75" customHeight="1">
      <c r="A229" s="8"/>
      <c r="B229" s="8"/>
      <c r="C229" s="8"/>
      <c r="D229" s="8"/>
      <c r="E229" s="8"/>
      <c r="F229" s="8"/>
      <c r="G229" s="8"/>
      <c r="H229" s="8"/>
      <c r="I229" s="32"/>
      <c r="J229" s="32"/>
      <c r="K229" s="54"/>
      <c r="L229" s="32"/>
      <c r="M229" s="56"/>
      <c r="N229" s="57" t="str">
        <f t="shared" si="12"/>
        <v/>
      </c>
      <c r="O229" s="54"/>
      <c r="P229" s="32"/>
      <c r="Q229" s="56"/>
      <c r="R229" s="57" t="str">
        <f t="shared" si="15"/>
        <v/>
      </c>
      <c r="S229" s="8"/>
      <c r="T229" s="8"/>
      <c r="U229" s="8"/>
      <c r="V229" s="8"/>
      <c r="W229" s="8"/>
      <c r="X229" s="8"/>
      <c r="Y229" s="8"/>
      <c r="Z229" s="8"/>
    </row>
    <row r="230" spans="1:26" ht="15.75" customHeight="1">
      <c r="A230" s="8"/>
      <c r="B230" s="8"/>
      <c r="C230" s="8"/>
      <c r="D230" s="8"/>
      <c r="E230" s="8"/>
      <c r="F230" s="8"/>
      <c r="G230" s="8"/>
      <c r="H230" s="8"/>
      <c r="I230" s="32"/>
      <c r="J230" s="32"/>
      <c r="K230" s="54"/>
      <c r="L230" s="32"/>
      <c r="M230" s="56"/>
      <c r="N230" s="57" t="str">
        <f t="shared" si="12"/>
        <v/>
      </c>
      <c r="O230" s="54"/>
      <c r="P230" s="32"/>
      <c r="Q230" s="56"/>
      <c r="R230" s="57" t="str">
        <f t="shared" si="15"/>
        <v/>
      </c>
      <c r="S230" s="8"/>
      <c r="T230" s="8"/>
      <c r="U230" s="8"/>
      <c r="V230" s="8"/>
      <c r="W230" s="8"/>
      <c r="X230" s="8"/>
      <c r="Y230" s="8"/>
      <c r="Z230" s="8"/>
    </row>
    <row r="231" spans="1:26" ht="15.75" customHeight="1">
      <c r="A231" s="8"/>
      <c r="B231" s="8"/>
      <c r="C231" s="8"/>
      <c r="D231" s="8"/>
      <c r="E231" s="8"/>
      <c r="F231" s="8"/>
      <c r="G231" s="8"/>
      <c r="H231" s="8"/>
      <c r="I231" s="32"/>
      <c r="J231" s="32"/>
      <c r="K231" s="54"/>
      <c r="L231" s="32"/>
      <c r="M231" s="56"/>
      <c r="N231" s="57" t="str">
        <f t="shared" si="12"/>
        <v/>
      </c>
      <c r="O231" s="54"/>
      <c r="P231" s="32"/>
      <c r="Q231" s="56"/>
      <c r="R231" s="57" t="str">
        <f t="shared" si="15"/>
        <v/>
      </c>
      <c r="S231" s="8"/>
      <c r="T231" s="8"/>
      <c r="U231" s="8"/>
      <c r="V231" s="8"/>
      <c r="W231" s="8"/>
      <c r="X231" s="8"/>
      <c r="Y231" s="8"/>
      <c r="Z231" s="8"/>
    </row>
    <row r="232" spans="1:26" ht="15.75" customHeight="1">
      <c r="A232" s="8"/>
      <c r="B232" s="8"/>
      <c r="C232" s="8"/>
      <c r="D232" s="8"/>
      <c r="E232" s="8"/>
      <c r="F232" s="8"/>
      <c r="G232" s="8"/>
      <c r="H232" s="8"/>
      <c r="I232" s="32"/>
      <c r="J232" s="32"/>
      <c r="K232" s="54"/>
      <c r="L232" s="32"/>
      <c r="M232" s="56"/>
      <c r="N232" s="57" t="str">
        <f t="shared" si="12"/>
        <v/>
      </c>
      <c r="O232" s="54"/>
      <c r="P232" s="32"/>
      <c r="Q232" s="56"/>
      <c r="R232" s="57" t="str">
        <f t="shared" si="15"/>
        <v/>
      </c>
      <c r="S232" s="8"/>
      <c r="T232" s="8"/>
      <c r="U232" s="8"/>
      <c r="V232" s="8"/>
      <c r="W232" s="8"/>
      <c r="X232" s="8"/>
      <c r="Y232" s="8"/>
      <c r="Z232" s="8"/>
    </row>
    <row r="233" spans="1:26" ht="15.75" customHeight="1">
      <c r="A233" s="8"/>
      <c r="B233" s="8"/>
      <c r="C233" s="8"/>
      <c r="D233" s="8"/>
      <c r="E233" s="8"/>
      <c r="F233" s="8"/>
      <c r="G233" s="8"/>
      <c r="H233" s="8"/>
      <c r="I233" s="32"/>
      <c r="J233" s="32"/>
      <c r="K233" s="54"/>
      <c r="L233" s="32"/>
      <c r="M233" s="56"/>
      <c r="N233" s="57" t="str">
        <f t="shared" si="12"/>
        <v/>
      </c>
      <c r="O233" s="54"/>
      <c r="P233" s="32"/>
      <c r="Q233" s="56"/>
      <c r="R233" s="57" t="str">
        <f t="shared" si="15"/>
        <v/>
      </c>
      <c r="S233" s="8"/>
      <c r="T233" s="8"/>
      <c r="U233" s="8"/>
      <c r="V233" s="8"/>
      <c r="W233" s="8"/>
      <c r="X233" s="8"/>
      <c r="Y233" s="8"/>
      <c r="Z233" s="8"/>
    </row>
    <row r="234" spans="1:26" ht="15.75" customHeight="1">
      <c r="A234" s="8"/>
      <c r="B234" s="8"/>
      <c r="C234" s="8"/>
      <c r="D234" s="8"/>
      <c r="E234" s="8"/>
      <c r="F234" s="8"/>
      <c r="G234" s="8"/>
      <c r="H234" s="8"/>
      <c r="I234" s="32"/>
      <c r="J234" s="32"/>
      <c r="K234" s="54"/>
      <c r="L234" s="32"/>
      <c r="M234" s="56"/>
      <c r="N234" s="57" t="str">
        <f t="shared" si="12"/>
        <v/>
      </c>
      <c r="O234" s="54"/>
      <c r="P234" s="32"/>
      <c r="Q234" s="56"/>
      <c r="R234" s="57" t="str">
        <f t="shared" si="15"/>
        <v/>
      </c>
      <c r="S234" s="8"/>
      <c r="T234" s="8"/>
      <c r="U234" s="8"/>
      <c r="V234" s="8"/>
      <c r="W234" s="8"/>
      <c r="X234" s="8"/>
      <c r="Y234" s="8"/>
      <c r="Z234" s="8"/>
    </row>
    <row r="235" spans="1:26" ht="15.75" customHeight="1">
      <c r="A235" s="8"/>
      <c r="B235" s="8"/>
      <c r="C235" s="8"/>
      <c r="D235" s="8"/>
      <c r="E235" s="8"/>
      <c r="F235" s="8"/>
      <c r="G235" s="8"/>
      <c r="H235" s="8"/>
      <c r="I235" s="32"/>
      <c r="J235" s="32"/>
      <c r="K235" s="54"/>
      <c r="L235" s="32"/>
      <c r="M235" s="56"/>
      <c r="N235" s="57" t="str">
        <f t="shared" si="12"/>
        <v/>
      </c>
      <c r="O235" s="54"/>
      <c r="P235" s="32"/>
      <c r="Q235" s="56"/>
      <c r="R235" s="57" t="str">
        <f t="shared" si="15"/>
        <v/>
      </c>
      <c r="S235" s="8"/>
      <c r="T235" s="8"/>
      <c r="U235" s="8"/>
      <c r="V235" s="8"/>
      <c r="W235" s="8"/>
      <c r="X235" s="8"/>
      <c r="Y235" s="8"/>
      <c r="Z235" s="8"/>
    </row>
    <row r="236" spans="1:26" ht="15.75" customHeight="1">
      <c r="A236" s="8"/>
      <c r="B236" s="8"/>
      <c r="C236" s="8"/>
      <c r="D236" s="8"/>
      <c r="E236" s="8"/>
      <c r="F236" s="8"/>
      <c r="G236" s="8"/>
      <c r="H236" s="8"/>
      <c r="I236" s="32"/>
      <c r="J236" s="32"/>
      <c r="K236" s="54"/>
      <c r="L236" s="32"/>
      <c r="M236" s="56"/>
      <c r="N236" s="57" t="str">
        <f t="shared" si="12"/>
        <v/>
      </c>
      <c r="O236" s="54"/>
      <c r="P236" s="32"/>
      <c r="Q236" s="56"/>
      <c r="R236" s="57" t="str">
        <f t="shared" si="15"/>
        <v/>
      </c>
      <c r="S236" s="8"/>
      <c r="T236" s="8"/>
      <c r="U236" s="8"/>
      <c r="V236" s="8"/>
      <c r="W236" s="8"/>
      <c r="X236" s="8"/>
      <c r="Y236" s="8"/>
      <c r="Z236" s="8"/>
    </row>
    <row r="237" spans="1:26" ht="15.75" customHeight="1">
      <c r="A237" s="8"/>
      <c r="B237" s="8"/>
      <c r="C237" s="8"/>
      <c r="D237" s="8"/>
      <c r="E237" s="8"/>
      <c r="F237" s="8"/>
      <c r="G237" s="8"/>
      <c r="H237" s="8"/>
      <c r="I237" s="32"/>
      <c r="J237" s="32"/>
      <c r="K237" s="54"/>
      <c r="L237" s="32"/>
      <c r="M237" s="56"/>
      <c r="N237" s="57" t="str">
        <f t="shared" si="12"/>
        <v/>
      </c>
      <c r="O237" s="54"/>
      <c r="P237" s="32"/>
      <c r="Q237" s="56"/>
      <c r="R237" s="57" t="str">
        <f t="shared" si="15"/>
        <v/>
      </c>
      <c r="S237" s="8"/>
      <c r="T237" s="8"/>
      <c r="U237" s="8"/>
      <c r="V237" s="8"/>
      <c r="W237" s="8"/>
      <c r="X237" s="8"/>
      <c r="Y237" s="8"/>
      <c r="Z237" s="8"/>
    </row>
    <row r="238" spans="1:26" ht="15.75" customHeight="1">
      <c r="A238" s="8"/>
      <c r="B238" s="8"/>
      <c r="C238" s="8"/>
      <c r="D238" s="8"/>
      <c r="E238" s="8"/>
      <c r="F238" s="8"/>
      <c r="G238" s="8"/>
      <c r="H238" s="8"/>
      <c r="I238" s="32"/>
      <c r="J238" s="32"/>
      <c r="K238" s="54"/>
      <c r="L238" s="32"/>
      <c r="M238" s="56"/>
      <c r="N238" s="57" t="str">
        <f t="shared" si="12"/>
        <v/>
      </c>
      <c r="O238" s="54"/>
      <c r="P238" s="32"/>
      <c r="Q238" s="56"/>
      <c r="R238" s="57" t="str">
        <f t="shared" si="15"/>
        <v/>
      </c>
      <c r="S238" s="8"/>
      <c r="T238" s="8"/>
      <c r="U238" s="8"/>
      <c r="V238" s="8"/>
      <c r="W238" s="8"/>
      <c r="X238" s="8"/>
      <c r="Y238" s="8"/>
      <c r="Z238" s="8"/>
    </row>
    <row r="239" spans="1:26" ht="15.75" customHeight="1">
      <c r="A239" s="8"/>
      <c r="B239" s="8"/>
      <c r="C239" s="8"/>
      <c r="D239" s="8"/>
      <c r="E239" s="8"/>
      <c r="F239" s="8"/>
      <c r="G239" s="8"/>
      <c r="H239" s="8"/>
      <c r="I239" s="32"/>
      <c r="J239" s="32"/>
      <c r="K239" s="54"/>
      <c r="L239" s="32"/>
      <c r="M239" s="56"/>
      <c r="N239" s="57" t="str">
        <f t="shared" si="12"/>
        <v/>
      </c>
      <c r="O239" s="54"/>
      <c r="P239" s="32"/>
      <c r="Q239" s="56"/>
      <c r="R239" s="57" t="str">
        <f t="shared" si="15"/>
        <v/>
      </c>
      <c r="S239" s="8"/>
      <c r="T239" s="8"/>
      <c r="U239" s="8"/>
      <c r="V239" s="8"/>
      <c r="W239" s="8"/>
      <c r="X239" s="8"/>
      <c r="Y239" s="8"/>
      <c r="Z239" s="8"/>
    </row>
    <row r="240" spans="1:26" ht="15.75" customHeight="1">
      <c r="A240" s="8"/>
      <c r="B240" s="8"/>
      <c r="C240" s="8"/>
      <c r="D240" s="8"/>
      <c r="E240" s="8"/>
      <c r="F240" s="8"/>
      <c r="G240" s="8"/>
      <c r="H240" s="8"/>
      <c r="I240" s="32"/>
      <c r="J240" s="32"/>
      <c r="K240" s="54"/>
      <c r="L240" s="32"/>
      <c r="M240" s="56"/>
      <c r="N240" s="57" t="str">
        <f t="shared" si="12"/>
        <v/>
      </c>
      <c r="O240" s="54"/>
      <c r="P240" s="32"/>
      <c r="Q240" s="56"/>
      <c r="R240" s="57" t="str">
        <f t="shared" si="15"/>
        <v/>
      </c>
      <c r="S240" s="8"/>
      <c r="T240" s="8"/>
      <c r="U240" s="8"/>
      <c r="V240" s="8"/>
      <c r="W240" s="8"/>
      <c r="X240" s="8"/>
      <c r="Y240" s="8"/>
      <c r="Z240" s="8"/>
    </row>
    <row r="241" spans="1:26" ht="15.75" customHeight="1">
      <c r="A241" s="8"/>
      <c r="B241" s="8"/>
      <c r="C241" s="8"/>
      <c r="D241" s="8"/>
      <c r="E241" s="8"/>
      <c r="F241" s="8"/>
      <c r="G241" s="8"/>
      <c r="H241" s="8"/>
      <c r="I241" s="32"/>
      <c r="J241" s="32"/>
      <c r="K241" s="54"/>
      <c r="L241" s="32"/>
      <c r="M241" s="56"/>
      <c r="N241" s="57" t="str">
        <f t="shared" si="12"/>
        <v/>
      </c>
      <c r="O241" s="54"/>
      <c r="P241" s="32"/>
      <c r="Q241" s="56"/>
      <c r="R241" s="57" t="str">
        <f t="shared" si="15"/>
        <v/>
      </c>
      <c r="S241" s="8"/>
      <c r="T241" s="8"/>
      <c r="U241" s="8"/>
      <c r="V241" s="8"/>
      <c r="W241" s="8"/>
      <c r="X241" s="8"/>
      <c r="Y241" s="8"/>
      <c r="Z241" s="8"/>
    </row>
    <row r="242" spans="1:26" ht="15.75" customHeight="1">
      <c r="A242" s="8"/>
      <c r="B242" s="8"/>
      <c r="C242" s="8"/>
      <c r="D242" s="8"/>
      <c r="E242" s="8"/>
      <c r="F242" s="8"/>
      <c r="G242" s="8"/>
      <c r="H242" s="8"/>
      <c r="I242" s="32"/>
      <c r="J242" s="32"/>
      <c r="K242" s="54"/>
      <c r="L242" s="32"/>
      <c r="M242" s="56"/>
      <c r="N242" s="57" t="str">
        <f t="shared" si="12"/>
        <v/>
      </c>
      <c r="O242" s="54"/>
      <c r="P242" s="32"/>
      <c r="Q242" s="56"/>
      <c r="R242" s="57" t="str">
        <f t="shared" si="15"/>
        <v/>
      </c>
      <c r="S242" s="8"/>
      <c r="T242" s="8"/>
      <c r="U242" s="8"/>
      <c r="V242" s="8"/>
      <c r="W242" s="8"/>
      <c r="X242" s="8"/>
      <c r="Y242" s="8"/>
      <c r="Z242" s="8"/>
    </row>
    <row r="243" spans="1:26" ht="15.75" customHeight="1">
      <c r="A243" s="8"/>
      <c r="B243" s="8"/>
      <c r="C243" s="8"/>
      <c r="D243" s="8"/>
      <c r="E243" s="8"/>
      <c r="F243" s="8"/>
      <c r="G243" s="8"/>
      <c r="H243" s="8"/>
      <c r="I243" s="32"/>
      <c r="J243" s="32"/>
      <c r="K243" s="54"/>
      <c r="L243" s="32"/>
      <c r="M243" s="56"/>
      <c r="N243" s="57" t="str">
        <f t="shared" si="12"/>
        <v/>
      </c>
      <c r="O243" s="54"/>
      <c r="P243" s="32"/>
      <c r="Q243" s="56"/>
      <c r="R243" s="57" t="str">
        <f t="shared" si="15"/>
        <v/>
      </c>
      <c r="S243" s="8"/>
      <c r="T243" s="8"/>
      <c r="U243" s="8"/>
      <c r="V243" s="8"/>
      <c r="W243" s="8"/>
      <c r="X243" s="8"/>
      <c r="Y243" s="8"/>
      <c r="Z243" s="8"/>
    </row>
    <row r="244" spans="1:26" ht="15.75" customHeight="1">
      <c r="A244" s="8"/>
      <c r="B244" s="8"/>
      <c r="C244" s="8"/>
      <c r="D244" s="8"/>
      <c r="E244" s="8"/>
      <c r="F244" s="8"/>
      <c r="G244" s="8"/>
      <c r="H244" s="8"/>
      <c r="I244" s="32"/>
      <c r="J244" s="32"/>
      <c r="K244" s="54"/>
      <c r="L244" s="32"/>
      <c r="M244" s="56"/>
      <c r="N244" s="57" t="str">
        <f t="shared" si="12"/>
        <v/>
      </c>
      <c r="O244" s="54"/>
      <c r="P244" s="32"/>
      <c r="Q244" s="56"/>
      <c r="R244" s="57" t="str">
        <f t="shared" si="15"/>
        <v/>
      </c>
      <c r="S244" s="8"/>
      <c r="T244" s="8"/>
      <c r="U244" s="8"/>
      <c r="V244" s="8"/>
      <c r="W244" s="8"/>
      <c r="X244" s="8"/>
      <c r="Y244" s="8"/>
      <c r="Z244" s="8"/>
    </row>
    <row r="245" spans="1:26" ht="15.75" customHeight="1">
      <c r="A245" s="8"/>
      <c r="B245" s="8"/>
      <c r="C245" s="8"/>
      <c r="D245" s="8"/>
      <c r="E245" s="8"/>
      <c r="F245" s="8"/>
      <c r="G245" s="8"/>
      <c r="H245" s="8"/>
      <c r="I245" s="32"/>
      <c r="J245" s="32"/>
      <c r="K245" s="54"/>
      <c r="L245" s="32"/>
      <c r="M245" s="56"/>
      <c r="N245" s="57" t="str">
        <f t="shared" si="12"/>
        <v/>
      </c>
      <c r="O245" s="54"/>
      <c r="P245" s="32"/>
      <c r="Q245" s="56"/>
      <c r="R245" s="57" t="str">
        <f t="shared" si="15"/>
        <v/>
      </c>
      <c r="S245" s="8"/>
      <c r="T245" s="8"/>
      <c r="U245" s="8"/>
      <c r="V245" s="8"/>
      <c r="W245" s="8"/>
      <c r="X245" s="8"/>
      <c r="Y245" s="8"/>
      <c r="Z245" s="8"/>
    </row>
    <row r="246" spans="1:26" ht="15.75" customHeight="1">
      <c r="A246" s="8"/>
      <c r="B246" s="8"/>
      <c r="C246" s="8"/>
      <c r="D246" s="8"/>
      <c r="E246" s="8"/>
      <c r="F246" s="8"/>
      <c r="G246" s="8"/>
      <c r="H246" s="8"/>
      <c r="I246" s="32"/>
      <c r="J246" s="32"/>
      <c r="K246" s="54"/>
      <c r="L246" s="32"/>
      <c r="M246" s="56"/>
      <c r="N246" s="57" t="str">
        <f t="shared" si="12"/>
        <v/>
      </c>
      <c r="O246" s="54"/>
      <c r="P246" s="32"/>
      <c r="Q246" s="56"/>
      <c r="R246" s="57" t="str">
        <f t="shared" si="15"/>
        <v/>
      </c>
      <c r="S246" s="8"/>
      <c r="T246" s="8"/>
      <c r="U246" s="8"/>
      <c r="V246" s="8"/>
      <c r="W246" s="8"/>
      <c r="X246" s="8"/>
      <c r="Y246" s="8"/>
      <c r="Z246" s="8"/>
    </row>
    <row r="247" spans="1:26" ht="15.75" customHeight="1">
      <c r="A247" s="8"/>
      <c r="B247" s="8"/>
      <c r="C247" s="8"/>
      <c r="D247" s="8"/>
      <c r="E247" s="8"/>
      <c r="F247" s="8"/>
      <c r="G247" s="8"/>
      <c r="H247" s="8"/>
      <c r="I247" s="32"/>
      <c r="J247" s="32"/>
      <c r="K247" s="54"/>
      <c r="L247" s="32"/>
      <c r="M247" s="56"/>
      <c r="N247" s="57" t="str">
        <f t="shared" si="12"/>
        <v/>
      </c>
      <c r="O247" s="54"/>
      <c r="P247" s="32"/>
      <c r="Q247" s="56"/>
      <c r="R247" s="57" t="str">
        <f t="shared" si="15"/>
        <v/>
      </c>
      <c r="S247" s="8"/>
      <c r="T247" s="8"/>
      <c r="U247" s="8"/>
      <c r="V247" s="8"/>
      <c r="W247" s="8"/>
      <c r="X247" s="8"/>
      <c r="Y247" s="8"/>
      <c r="Z247" s="8"/>
    </row>
    <row r="248" spans="1:26" ht="15.75" customHeight="1">
      <c r="A248" s="8"/>
      <c r="B248" s="8"/>
      <c r="C248" s="8"/>
      <c r="D248" s="8"/>
      <c r="E248" s="8"/>
      <c r="F248" s="8"/>
      <c r="G248" s="8"/>
      <c r="H248" s="8"/>
      <c r="I248" s="32"/>
      <c r="J248" s="32"/>
      <c r="K248" s="54"/>
      <c r="L248" s="32"/>
      <c r="M248" s="56"/>
      <c r="N248" s="57" t="str">
        <f t="shared" si="12"/>
        <v/>
      </c>
      <c r="O248" s="54"/>
      <c r="P248" s="32"/>
      <c r="Q248" s="56"/>
      <c r="R248" s="57" t="str">
        <f t="shared" si="15"/>
        <v/>
      </c>
      <c r="S248" s="8"/>
      <c r="T248" s="8"/>
      <c r="U248" s="8"/>
      <c r="V248" s="8"/>
      <c r="W248" s="8"/>
      <c r="X248" s="8"/>
      <c r="Y248" s="8"/>
      <c r="Z248" s="8"/>
    </row>
    <row r="249" spans="1:26" ht="15.75" customHeight="1">
      <c r="A249" s="8"/>
      <c r="B249" s="8"/>
      <c r="C249" s="8"/>
      <c r="D249" s="8"/>
      <c r="E249" s="8"/>
      <c r="F249" s="8"/>
      <c r="G249" s="8"/>
      <c r="H249" s="8"/>
      <c r="I249" s="32"/>
      <c r="J249" s="32"/>
      <c r="K249" s="54"/>
      <c r="L249" s="32"/>
      <c r="M249" s="56"/>
      <c r="N249" s="57" t="str">
        <f t="shared" si="12"/>
        <v/>
      </c>
      <c r="O249" s="54"/>
      <c r="P249" s="32"/>
      <c r="Q249" s="56"/>
      <c r="R249" s="57" t="str">
        <f t="shared" si="15"/>
        <v/>
      </c>
      <c r="S249" s="8"/>
      <c r="T249" s="8"/>
      <c r="U249" s="8"/>
      <c r="V249" s="8"/>
      <c r="W249" s="8"/>
      <c r="X249" s="8"/>
      <c r="Y249" s="8"/>
      <c r="Z249" s="8"/>
    </row>
    <row r="250" spans="1:26" ht="15.75" customHeight="1">
      <c r="A250" s="8"/>
      <c r="B250" s="8"/>
      <c r="C250" s="8"/>
      <c r="D250" s="8"/>
      <c r="E250" s="8"/>
      <c r="F250" s="8"/>
      <c r="G250" s="8"/>
      <c r="H250" s="8"/>
      <c r="I250" s="32"/>
      <c r="J250" s="32"/>
      <c r="K250" s="54"/>
      <c r="L250" s="32"/>
      <c r="M250" s="56"/>
      <c r="N250" s="57" t="str">
        <f t="shared" si="12"/>
        <v/>
      </c>
      <c r="O250" s="54"/>
      <c r="P250" s="32"/>
      <c r="Q250" s="56"/>
      <c r="R250" s="57" t="str">
        <f t="shared" si="15"/>
        <v/>
      </c>
      <c r="S250" s="8"/>
      <c r="T250" s="8"/>
      <c r="U250" s="8"/>
      <c r="V250" s="8"/>
      <c r="W250" s="8"/>
      <c r="X250" s="8"/>
      <c r="Y250" s="8"/>
      <c r="Z250" s="8"/>
    </row>
    <row r="251" spans="1:26" ht="15.75" customHeight="1">
      <c r="A251" s="8"/>
      <c r="B251" s="8"/>
      <c r="C251" s="8"/>
      <c r="D251" s="8"/>
      <c r="E251" s="8"/>
      <c r="F251" s="8"/>
      <c r="G251" s="8"/>
      <c r="H251" s="8"/>
      <c r="I251" s="32"/>
      <c r="J251" s="32"/>
      <c r="K251" s="54"/>
      <c r="L251" s="32"/>
      <c r="M251" s="56"/>
      <c r="N251" s="57" t="str">
        <f t="shared" si="12"/>
        <v/>
      </c>
      <c r="O251" s="54"/>
      <c r="P251" s="32"/>
      <c r="Q251" s="56"/>
      <c r="R251" s="57" t="str">
        <f t="shared" si="15"/>
        <v/>
      </c>
      <c r="S251" s="8"/>
      <c r="T251" s="8"/>
      <c r="U251" s="8"/>
      <c r="V251" s="8"/>
      <c r="W251" s="8"/>
      <c r="X251" s="8"/>
      <c r="Y251" s="8"/>
      <c r="Z251" s="8"/>
    </row>
    <row r="252" spans="1:26" ht="15.75" customHeight="1">
      <c r="A252" s="8"/>
      <c r="B252" s="8"/>
      <c r="C252" s="8"/>
      <c r="D252" s="8"/>
      <c r="E252" s="8"/>
      <c r="F252" s="8"/>
      <c r="G252" s="8"/>
      <c r="H252" s="8"/>
      <c r="I252" s="32"/>
      <c r="J252" s="32"/>
      <c r="K252" s="54"/>
      <c r="L252" s="32"/>
      <c r="M252" s="56"/>
      <c r="N252" s="57" t="str">
        <f t="shared" si="12"/>
        <v/>
      </c>
      <c r="O252" s="54"/>
      <c r="P252" s="32"/>
      <c r="Q252" s="56"/>
      <c r="R252" s="57" t="str">
        <f t="shared" si="15"/>
        <v/>
      </c>
      <c r="S252" s="8"/>
      <c r="T252" s="8"/>
      <c r="U252" s="8"/>
      <c r="V252" s="8"/>
      <c r="W252" s="8"/>
      <c r="X252" s="8"/>
      <c r="Y252" s="8"/>
      <c r="Z252" s="8"/>
    </row>
    <row r="253" spans="1:26" ht="15.75" customHeight="1">
      <c r="A253" s="8"/>
      <c r="B253" s="8"/>
      <c r="C253" s="8"/>
      <c r="D253" s="8"/>
      <c r="E253" s="8"/>
      <c r="F253" s="8"/>
      <c r="G253" s="8"/>
      <c r="H253" s="8"/>
      <c r="I253" s="32"/>
      <c r="J253" s="32"/>
      <c r="K253" s="54"/>
      <c r="L253" s="32"/>
      <c r="M253" s="56"/>
      <c r="N253" s="57" t="str">
        <f t="shared" si="12"/>
        <v/>
      </c>
      <c r="O253" s="54"/>
      <c r="P253" s="32"/>
      <c r="Q253" s="56"/>
      <c r="R253" s="57" t="str">
        <f t="shared" si="15"/>
        <v/>
      </c>
      <c r="S253" s="8"/>
      <c r="T253" s="8"/>
      <c r="U253" s="8"/>
      <c r="V253" s="8"/>
      <c r="W253" s="8"/>
      <c r="X253" s="8"/>
      <c r="Y253" s="8"/>
      <c r="Z253" s="8"/>
    </row>
    <row r="254" spans="1:26" ht="15.75" customHeight="1">
      <c r="A254" s="8"/>
      <c r="B254" s="8"/>
      <c r="C254" s="8"/>
      <c r="D254" s="8"/>
      <c r="E254" s="8"/>
      <c r="F254" s="8"/>
      <c r="G254" s="8"/>
      <c r="H254" s="8"/>
      <c r="I254" s="32"/>
      <c r="J254" s="32"/>
      <c r="K254" s="54"/>
      <c r="L254" s="32"/>
      <c r="M254" s="56"/>
      <c r="N254" s="57" t="str">
        <f t="shared" si="12"/>
        <v/>
      </c>
      <c r="O254" s="54"/>
      <c r="P254" s="32"/>
      <c r="Q254" s="56"/>
      <c r="R254" s="57" t="str">
        <f t="shared" si="15"/>
        <v/>
      </c>
      <c r="S254" s="8"/>
      <c r="T254" s="8"/>
      <c r="U254" s="8"/>
      <c r="V254" s="8"/>
      <c r="W254" s="8"/>
      <c r="X254" s="8"/>
      <c r="Y254" s="8"/>
      <c r="Z254" s="8"/>
    </row>
    <row r="255" spans="1:26" ht="15.75" customHeight="1">
      <c r="A255" s="8"/>
      <c r="B255" s="8"/>
      <c r="C255" s="8"/>
      <c r="D255" s="8"/>
      <c r="E255" s="8"/>
      <c r="F255" s="8"/>
      <c r="G255" s="8"/>
      <c r="H255" s="8"/>
      <c r="I255" s="32"/>
      <c r="J255" s="32"/>
      <c r="K255" s="54"/>
      <c r="L255" s="32"/>
      <c r="M255" s="56"/>
      <c r="N255" s="57" t="str">
        <f t="shared" si="12"/>
        <v/>
      </c>
      <c r="O255" s="54"/>
      <c r="P255" s="32"/>
      <c r="Q255" s="56"/>
      <c r="R255" s="57" t="str">
        <f t="shared" si="15"/>
        <v/>
      </c>
      <c r="S255" s="8"/>
      <c r="T255" s="8"/>
      <c r="U255" s="8"/>
      <c r="V255" s="8"/>
      <c r="W255" s="8"/>
      <c r="X255" s="8"/>
      <c r="Y255" s="8"/>
      <c r="Z255" s="8"/>
    </row>
    <row r="256" spans="1:26" ht="15.75" customHeight="1">
      <c r="A256" s="8"/>
      <c r="B256" s="8"/>
      <c r="C256" s="8"/>
      <c r="D256" s="8"/>
      <c r="E256" s="8"/>
      <c r="F256" s="8"/>
      <c r="G256" s="8"/>
      <c r="H256" s="8"/>
      <c r="I256" s="32"/>
      <c r="J256" s="32"/>
      <c r="K256" s="54"/>
      <c r="L256" s="32"/>
      <c r="M256" s="56"/>
      <c r="N256" s="57" t="str">
        <f t="shared" si="12"/>
        <v/>
      </c>
      <c r="O256" s="54"/>
      <c r="P256" s="32"/>
      <c r="Q256" s="56"/>
      <c r="R256" s="57" t="str">
        <f t="shared" si="15"/>
        <v/>
      </c>
      <c r="S256" s="8"/>
      <c r="T256" s="8"/>
      <c r="U256" s="8"/>
      <c r="V256" s="8"/>
      <c r="W256" s="8"/>
      <c r="X256" s="8"/>
      <c r="Y256" s="8"/>
      <c r="Z256" s="8"/>
    </row>
    <row r="257" spans="1:26" ht="15.75" customHeight="1">
      <c r="A257" s="8"/>
      <c r="B257" s="8"/>
      <c r="C257" s="8"/>
      <c r="D257" s="8"/>
      <c r="E257" s="8"/>
      <c r="F257" s="8"/>
      <c r="G257" s="8"/>
      <c r="H257" s="8"/>
      <c r="I257" s="32"/>
      <c r="J257" s="32"/>
      <c r="K257" s="54"/>
      <c r="L257" s="32"/>
      <c r="M257" s="56"/>
      <c r="N257" s="57" t="str">
        <f t="shared" si="12"/>
        <v/>
      </c>
      <c r="O257" s="54"/>
      <c r="P257" s="32"/>
      <c r="Q257" s="56"/>
      <c r="R257" s="57" t="str">
        <f t="shared" si="15"/>
        <v/>
      </c>
      <c r="S257" s="8"/>
      <c r="T257" s="8"/>
      <c r="U257" s="8"/>
      <c r="V257" s="8"/>
      <c r="W257" s="8"/>
      <c r="X257" s="8"/>
      <c r="Y257" s="8"/>
      <c r="Z257" s="8"/>
    </row>
    <row r="258" spans="1:26" ht="15.75" customHeight="1">
      <c r="A258" s="8"/>
      <c r="B258" s="8"/>
      <c r="C258" s="8"/>
      <c r="D258" s="8"/>
      <c r="E258" s="8"/>
      <c r="F258" s="8"/>
      <c r="G258" s="8"/>
      <c r="H258" s="8"/>
      <c r="I258" s="32"/>
      <c r="J258" s="32"/>
      <c r="K258" s="54"/>
      <c r="L258" s="32"/>
      <c r="M258" s="56"/>
      <c r="N258" s="57" t="str">
        <f t="shared" si="12"/>
        <v/>
      </c>
      <c r="O258" s="54"/>
      <c r="P258" s="32"/>
      <c r="Q258" s="56"/>
      <c r="R258" s="57" t="str">
        <f t="shared" si="15"/>
        <v/>
      </c>
      <c r="S258" s="8"/>
      <c r="T258" s="8"/>
      <c r="U258" s="8"/>
      <c r="V258" s="8"/>
      <c r="W258" s="8"/>
      <c r="X258" s="8"/>
      <c r="Y258" s="8"/>
      <c r="Z258" s="8"/>
    </row>
    <row r="259" spans="1:26" ht="15.75" customHeight="1">
      <c r="A259" s="8"/>
      <c r="B259" s="8"/>
      <c r="C259" s="8"/>
      <c r="D259" s="8"/>
      <c r="E259" s="8"/>
      <c r="F259" s="8"/>
      <c r="G259" s="8"/>
      <c r="H259" s="8"/>
      <c r="I259" s="32"/>
      <c r="J259" s="32"/>
      <c r="K259" s="54"/>
      <c r="L259" s="32"/>
      <c r="M259" s="56"/>
      <c r="N259" s="57" t="str">
        <f t="shared" si="12"/>
        <v/>
      </c>
      <c r="O259" s="54"/>
      <c r="P259" s="32"/>
      <c r="Q259" s="56"/>
      <c r="R259" s="57" t="str">
        <f t="shared" si="15"/>
        <v/>
      </c>
      <c r="S259" s="8"/>
      <c r="T259" s="8"/>
      <c r="U259" s="8"/>
      <c r="V259" s="8"/>
      <c r="W259" s="8"/>
      <c r="X259" s="8"/>
      <c r="Y259" s="8"/>
      <c r="Z259" s="8"/>
    </row>
    <row r="260" spans="1:26" ht="15.75" customHeight="1">
      <c r="A260" s="8"/>
      <c r="B260" s="8"/>
      <c r="C260" s="8"/>
      <c r="D260" s="8"/>
      <c r="E260" s="8"/>
      <c r="F260" s="8"/>
      <c r="G260" s="8"/>
      <c r="H260" s="8"/>
      <c r="I260" s="32"/>
      <c r="J260" s="32"/>
      <c r="K260" s="54"/>
      <c r="L260" s="32"/>
      <c r="M260" s="56"/>
      <c r="N260" s="57" t="str">
        <f t="shared" si="12"/>
        <v/>
      </c>
      <c r="O260" s="54"/>
      <c r="P260" s="32"/>
      <c r="Q260" s="56"/>
      <c r="R260" s="57" t="str">
        <f t="shared" si="15"/>
        <v/>
      </c>
      <c r="S260" s="8"/>
      <c r="T260" s="8"/>
      <c r="U260" s="8"/>
      <c r="V260" s="8"/>
      <c r="W260" s="8"/>
      <c r="X260" s="8"/>
      <c r="Y260" s="8"/>
      <c r="Z260" s="8"/>
    </row>
    <row r="261" spans="1:26" ht="15.75" customHeight="1">
      <c r="A261" s="8"/>
      <c r="B261" s="8"/>
      <c r="C261" s="8"/>
      <c r="D261" s="8"/>
      <c r="E261" s="8"/>
      <c r="F261" s="8"/>
      <c r="G261" s="8"/>
      <c r="H261" s="8"/>
      <c r="I261" s="32"/>
      <c r="J261" s="32"/>
      <c r="K261" s="54"/>
      <c r="L261" s="32"/>
      <c r="M261" s="56"/>
      <c r="N261" s="57" t="str">
        <f t="shared" si="12"/>
        <v/>
      </c>
      <c r="O261" s="54"/>
      <c r="P261" s="32"/>
      <c r="Q261" s="56"/>
      <c r="R261" s="57" t="str">
        <f t="shared" si="15"/>
        <v/>
      </c>
      <c r="S261" s="8"/>
      <c r="T261" s="8"/>
      <c r="U261" s="8"/>
      <c r="V261" s="8"/>
      <c r="W261" s="8"/>
      <c r="X261" s="8"/>
      <c r="Y261" s="8"/>
      <c r="Z261" s="8"/>
    </row>
    <row r="262" spans="1:26" ht="15.75" customHeight="1">
      <c r="A262" s="8"/>
      <c r="B262" s="8"/>
      <c r="C262" s="8"/>
      <c r="D262" s="8"/>
      <c r="E262" s="8"/>
      <c r="F262" s="8"/>
      <c r="G262" s="8"/>
      <c r="H262" s="8"/>
      <c r="I262" s="32"/>
      <c r="J262" s="32"/>
      <c r="K262" s="54"/>
      <c r="L262" s="32"/>
      <c r="M262" s="56"/>
      <c r="N262" s="57" t="str">
        <f t="shared" si="12"/>
        <v/>
      </c>
      <c r="O262" s="54"/>
      <c r="P262" s="32"/>
      <c r="Q262" s="56"/>
      <c r="R262" s="57" t="str">
        <f t="shared" si="15"/>
        <v/>
      </c>
      <c r="S262" s="8"/>
      <c r="T262" s="8"/>
      <c r="U262" s="8"/>
      <c r="V262" s="8"/>
      <c r="W262" s="8"/>
      <c r="X262" s="8"/>
      <c r="Y262" s="8"/>
      <c r="Z262" s="8"/>
    </row>
    <row r="263" spans="1:26" ht="15.75" customHeight="1">
      <c r="A263" s="8"/>
      <c r="B263" s="8"/>
      <c r="C263" s="8"/>
      <c r="D263" s="8"/>
      <c r="E263" s="8"/>
      <c r="F263" s="8"/>
      <c r="G263" s="8"/>
      <c r="H263" s="8"/>
      <c r="I263" s="32"/>
      <c r="J263" s="32"/>
      <c r="K263" s="54"/>
      <c r="L263" s="32"/>
      <c r="M263" s="56"/>
      <c r="N263" s="57" t="str">
        <f t="shared" si="12"/>
        <v/>
      </c>
      <c r="O263" s="54"/>
      <c r="P263" s="32"/>
      <c r="Q263" s="56"/>
      <c r="R263" s="57" t="str">
        <f t="shared" si="15"/>
        <v/>
      </c>
      <c r="S263" s="8"/>
      <c r="T263" s="8"/>
      <c r="U263" s="8"/>
      <c r="V263" s="8"/>
      <c r="W263" s="8"/>
      <c r="X263" s="8"/>
      <c r="Y263" s="8"/>
      <c r="Z263" s="8"/>
    </row>
    <row r="264" spans="1:26" ht="15.75" customHeight="1">
      <c r="A264" s="8"/>
      <c r="B264" s="8"/>
      <c r="C264" s="8"/>
      <c r="D264" s="8"/>
      <c r="E264" s="8"/>
      <c r="F264" s="8"/>
      <c r="G264" s="8"/>
      <c r="H264" s="8"/>
      <c r="I264" s="32"/>
      <c r="J264" s="32"/>
      <c r="K264" s="54"/>
      <c r="L264" s="32"/>
      <c r="M264" s="56"/>
      <c r="N264" s="57" t="str">
        <f t="shared" si="12"/>
        <v/>
      </c>
      <c r="O264" s="54"/>
      <c r="P264" s="32"/>
      <c r="Q264" s="56"/>
      <c r="R264" s="57" t="str">
        <f t="shared" si="15"/>
        <v/>
      </c>
      <c r="S264" s="8"/>
      <c r="T264" s="8"/>
      <c r="U264" s="8"/>
      <c r="V264" s="8"/>
      <c r="W264" s="8"/>
      <c r="X264" s="8"/>
      <c r="Y264" s="8"/>
      <c r="Z264" s="8"/>
    </row>
    <row r="265" spans="1:26" ht="15.75" customHeight="1">
      <c r="A265" s="8"/>
      <c r="B265" s="8"/>
      <c r="C265" s="8"/>
      <c r="D265" s="8"/>
      <c r="E265" s="8"/>
      <c r="F265" s="8"/>
      <c r="G265" s="8"/>
      <c r="H265" s="8"/>
      <c r="I265" s="32"/>
      <c r="J265" s="32"/>
      <c r="K265" s="54"/>
      <c r="L265" s="32"/>
      <c r="M265" s="56"/>
      <c r="N265" s="57" t="str">
        <f t="shared" si="12"/>
        <v/>
      </c>
      <c r="O265" s="54"/>
      <c r="P265" s="32"/>
      <c r="Q265" s="56"/>
      <c r="R265" s="57" t="str">
        <f t="shared" si="15"/>
        <v/>
      </c>
      <c r="S265" s="8"/>
      <c r="T265" s="8"/>
      <c r="U265" s="8"/>
      <c r="V265" s="8"/>
      <c r="W265" s="8"/>
      <c r="X265" s="8"/>
      <c r="Y265" s="8"/>
      <c r="Z265" s="8"/>
    </row>
    <row r="266" spans="1:26" ht="15.75" customHeight="1">
      <c r="A266" s="8"/>
      <c r="B266" s="8"/>
      <c r="C266" s="8"/>
      <c r="D266" s="8"/>
      <c r="E266" s="8"/>
      <c r="F266" s="8"/>
      <c r="G266" s="8"/>
      <c r="H266" s="8"/>
      <c r="I266" s="32"/>
      <c r="J266" s="32"/>
      <c r="K266" s="54"/>
      <c r="L266" s="32"/>
      <c r="M266" s="56"/>
      <c r="N266" s="57" t="str">
        <f t="shared" si="12"/>
        <v/>
      </c>
      <c r="O266" s="54"/>
      <c r="P266" s="32"/>
      <c r="Q266" s="56"/>
      <c r="R266" s="57" t="str">
        <f t="shared" si="15"/>
        <v/>
      </c>
      <c r="S266" s="8"/>
      <c r="T266" s="8"/>
      <c r="U266" s="8"/>
      <c r="V266" s="8"/>
      <c r="W266" s="8"/>
      <c r="X266" s="8"/>
      <c r="Y266" s="8"/>
      <c r="Z266" s="8"/>
    </row>
    <row r="267" spans="1:26" ht="15.75" customHeight="1">
      <c r="A267" s="8"/>
      <c r="B267" s="8"/>
      <c r="C267" s="8"/>
      <c r="D267" s="8"/>
      <c r="E267" s="8"/>
      <c r="F267" s="8"/>
      <c r="G267" s="8"/>
      <c r="H267" s="8"/>
      <c r="I267" s="32"/>
      <c r="J267" s="32"/>
      <c r="K267" s="54"/>
      <c r="L267" s="32"/>
      <c r="M267" s="56"/>
      <c r="N267" s="57" t="str">
        <f t="shared" si="12"/>
        <v/>
      </c>
      <c r="O267" s="54"/>
      <c r="P267" s="32"/>
      <c r="Q267" s="56"/>
      <c r="R267" s="57" t="str">
        <f t="shared" si="15"/>
        <v/>
      </c>
      <c r="S267" s="8"/>
      <c r="T267" s="8"/>
      <c r="U267" s="8"/>
      <c r="V267" s="8"/>
      <c r="W267" s="8"/>
      <c r="X267" s="8"/>
      <c r="Y267" s="8"/>
      <c r="Z267" s="8"/>
    </row>
    <row r="268" spans="1:26" ht="15.75" customHeight="1">
      <c r="A268" s="8"/>
      <c r="B268" s="8"/>
      <c r="C268" s="8"/>
      <c r="D268" s="8"/>
      <c r="E268" s="8"/>
      <c r="F268" s="8"/>
      <c r="G268" s="8"/>
      <c r="H268" s="8"/>
      <c r="I268" s="32"/>
      <c r="J268" s="32"/>
      <c r="K268" s="54"/>
      <c r="L268" s="32"/>
      <c r="M268" s="56"/>
      <c r="N268" s="57" t="str">
        <f t="shared" si="12"/>
        <v/>
      </c>
      <c r="O268" s="54"/>
      <c r="P268" s="32"/>
      <c r="Q268" s="56"/>
      <c r="R268" s="57" t="str">
        <f t="shared" si="15"/>
        <v/>
      </c>
      <c r="S268" s="8"/>
      <c r="T268" s="8"/>
      <c r="U268" s="8"/>
      <c r="V268" s="8"/>
      <c r="W268" s="8"/>
      <c r="X268" s="8"/>
      <c r="Y268" s="8"/>
      <c r="Z268" s="8"/>
    </row>
    <row r="269" spans="1:26" ht="15.75" customHeight="1">
      <c r="A269" s="8"/>
      <c r="B269" s="8"/>
      <c r="C269" s="8"/>
      <c r="D269" s="8"/>
      <c r="E269" s="8"/>
      <c r="F269" s="8"/>
      <c r="G269" s="8"/>
      <c r="H269" s="8"/>
      <c r="I269" s="32"/>
      <c r="J269" s="32"/>
      <c r="K269" s="54"/>
      <c r="L269" s="32"/>
      <c r="M269" s="56"/>
      <c r="N269" s="57" t="str">
        <f t="shared" si="12"/>
        <v/>
      </c>
      <c r="O269" s="54"/>
      <c r="P269" s="32"/>
      <c r="Q269" s="56"/>
      <c r="R269" s="57" t="str">
        <f t="shared" si="15"/>
        <v/>
      </c>
      <c r="S269" s="8"/>
      <c r="T269" s="8"/>
      <c r="U269" s="8"/>
      <c r="V269" s="8"/>
      <c r="W269" s="8"/>
      <c r="X269" s="8"/>
      <c r="Y269" s="8"/>
      <c r="Z269" s="8"/>
    </row>
    <row r="270" spans="1:26" ht="15.75" customHeight="1">
      <c r="A270" s="8"/>
      <c r="B270" s="8"/>
      <c r="C270" s="8"/>
      <c r="D270" s="8"/>
      <c r="E270" s="8"/>
      <c r="F270" s="8"/>
      <c r="G270" s="8"/>
      <c r="H270" s="8"/>
      <c r="I270" s="32"/>
      <c r="J270" s="32"/>
      <c r="K270" s="54"/>
      <c r="L270" s="32"/>
      <c r="M270" s="56"/>
      <c r="N270" s="57" t="str">
        <f t="shared" si="12"/>
        <v/>
      </c>
      <c r="O270" s="54"/>
      <c r="P270" s="32"/>
      <c r="Q270" s="56"/>
      <c r="R270" s="57" t="str">
        <f t="shared" si="15"/>
        <v/>
      </c>
      <c r="S270" s="8"/>
      <c r="T270" s="8"/>
      <c r="U270" s="8"/>
      <c r="V270" s="8"/>
      <c r="W270" s="8"/>
      <c r="X270" s="8"/>
      <c r="Y270" s="8"/>
      <c r="Z270" s="8"/>
    </row>
    <row r="271" spans="1:26" ht="15.75" customHeight="1">
      <c r="A271" s="8"/>
      <c r="B271" s="8"/>
      <c r="C271" s="8"/>
      <c r="D271" s="8"/>
      <c r="E271" s="8"/>
      <c r="F271" s="8"/>
      <c r="G271" s="8"/>
      <c r="H271" s="8"/>
      <c r="I271" s="32"/>
      <c r="J271" s="32"/>
      <c r="K271" s="54"/>
      <c r="L271" s="32"/>
      <c r="M271" s="56"/>
      <c r="N271" s="57" t="str">
        <f t="shared" si="12"/>
        <v/>
      </c>
      <c r="O271" s="54"/>
      <c r="P271" s="32"/>
      <c r="Q271" s="56"/>
      <c r="R271" s="57" t="str">
        <f t="shared" si="15"/>
        <v/>
      </c>
      <c r="S271" s="8"/>
      <c r="T271" s="8"/>
      <c r="U271" s="8"/>
      <c r="V271" s="8"/>
      <c r="W271" s="8"/>
      <c r="X271" s="8"/>
      <c r="Y271" s="8"/>
      <c r="Z271" s="8"/>
    </row>
    <row r="272" spans="1:26" ht="15.75" customHeight="1">
      <c r="A272" s="8"/>
      <c r="B272" s="8"/>
      <c r="C272" s="8"/>
      <c r="D272" s="8"/>
      <c r="E272" s="8"/>
      <c r="F272" s="8"/>
      <c r="G272" s="8"/>
      <c r="H272" s="8"/>
      <c r="I272" s="32"/>
      <c r="J272" s="32"/>
      <c r="K272" s="54"/>
      <c r="L272" s="32"/>
      <c r="M272" s="56"/>
      <c r="N272" s="57" t="str">
        <f t="shared" si="12"/>
        <v/>
      </c>
      <c r="O272" s="54"/>
      <c r="P272" s="32"/>
      <c r="Q272" s="56"/>
      <c r="R272" s="57" t="str">
        <f t="shared" si="15"/>
        <v/>
      </c>
      <c r="S272" s="8"/>
      <c r="T272" s="8"/>
      <c r="U272" s="8"/>
      <c r="V272" s="8"/>
      <c r="W272" s="8"/>
      <c r="X272" s="8"/>
      <c r="Y272" s="8"/>
      <c r="Z272" s="8"/>
    </row>
    <row r="273" spans="1:26" ht="15.75" customHeight="1">
      <c r="A273" s="8"/>
      <c r="B273" s="8"/>
      <c r="C273" s="8"/>
      <c r="D273" s="8"/>
      <c r="E273" s="8"/>
      <c r="F273" s="8"/>
      <c r="G273" s="8"/>
      <c r="H273" s="8"/>
      <c r="I273" s="32"/>
      <c r="J273" s="32"/>
      <c r="K273" s="54"/>
      <c r="L273" s="32"/>
      <c r="M273" s="56"/>
      <c r="N273" s="57" t="str">
        <f t="shared" si="12"/>
        <v/>
      </c>
      <c r="O273" s="54"/>
      <c r="P273" s="32"/>
      <c r="Q273" s="56"/>
      <c r="R273" s="57" t="str">
        <f t="shared" si="15"/>
        <v/>
      </c>
      <c r="S273" s="8"/>
      <c r="T273" s="8"/>
      <c r="U273" s="8"/>
      <c r="V273" s="8"/>
      <c r="W273" s="8"/>
      <c r="X273" s="8"/>
      <c r="Y273" s="8"/>
      <c r="Z273" s="8"/>
    </row>
    <row r="274" spans="1:26" ht="15.75" customHeight="1">
      <c r="A274" s="8"/>
      <c r="B274" s="8"/>
      <c r="C274" s="8"/>
      <c r="D274" s="8"/>
      <c r="E274" s="8"/>
      <c r="F274" s="8"/>
      <c r="G274" s="8"/>
      <c r="H274" s="8"/>
      <c r="I274" s="32"/>
      <c r="J274" s="32"/>
      <c r="K274" s="54"/>
      <c r="L274" s="32"/>
      <c r="M274" s="56"/>
      <c r="N274" s="57" t="str">
        <f t="shared" si="12"/>
        <v/>
      </c>
      <c r="O274" s="54"/>
      <c r="P274" s="32"/>
      <c r="Q274" s="56"/>
      <c r="R274" s="57" t="str">
        <f t="shared" si="15"/>
        <v/>
      </c>
      <c r="S274" s="8"/>
      <c r="T274" s="8"/>
      <c r="U274" s="8"/>
      <c r="V274" s="8"/>
      <c r="W274" s="8"/>
      <c r="X274" s="8"/>
      <c r="Y274" s="8"/>
      <c r="Z274" s="8"/>
    </row>
    <row r="275" spans="1:26" ht="15.75" customHeight="1">
      <c r="A275" s="8"/>
      <c r="B275" s="8"/>
      <c r="C275" s="8"/>
      <c r="D275" s="8"/>
      <c r="E275" s="8"/>
      <c r="F275" s="8"/>
      <c r="G275" s="8"/>
      <c r="H275" s="8"/>
      <c r="I275" s="32"/>
      <c r="J275" s="32"/>
      <c r="K275" s="54"/>
      <c r="L275" s="32"/>
      <c r="M275" s="56"/>
      <c r="N275" s="57" t="str">
        <f t="shared" si="12"/>
        <v/>
      </c>
      <c r="O275" s="54"/>
      <c r="P275" s="32"/>
      <c r="Q275" s="56"/>
      <c r="R275" s="57" t="str">
        <f t="shared" si="15"/>
        <v/>
      </c>
      <c r="S275" s="8"/>
      <c r="T275" s="8"/>
      <c r="U275" s="8"/>
      <c r="V275" s="8"/>
      <c r="W275" s="8"/>
      <c r="X275" s="8"/>
      <c r="Y275" s="8"/>
      <c r="Z275" s="8"/>
    </row>
    <row r="276" spans="1:26" ht="15.75" customHeight="1">
      <c r="A276" s="8"/>
      <c r="B276" s="8"/>
      <c r="C276" s="8"/>
      <c r="D276" s="8"/>
      <c r="E276" s="8"/>
      <c r="F276" s="8"/>
      <c r="G276" s="8"/>
      <c r="H276" s="8"/>
      <c r="I276" s="32"/>
      <c r="J276" s="32"/>
      <c r="K276" s="54"/>
      <c r="L276" s="32"/>
      <c r="M276" s="56"/>
      <c r="N276" s="57" t="str">
        <f t="shared" si="12"/>
        <v/>
      </c>
      <c r="O276" s="54"/>
      <c r="P276" s="32"/>
      <c r="Q276" s="56"/>
      <c r="R276" s="57" t="str">
        <f t="shared" si="15"/>
        <v/>
      </c>
      <c r="S276" s="8"/>
      <c r="T276" s="8"/>
      <c r="U276" s="8"/>
      <c r="V276" s="8"/>
      <c r="W276" s="8"/>
      <c r="X276" s="8"/>
      <c r="Y276" s="8"/>
      <c r="Z276" s="8"/>
    </row>
    <row r="277" spans="1:26" ht="15.75" customHeight="1">
      <c r="A277" s="8"/>
      <c r="B277" s="8"/>
      <c r="C277" s="8"/>
      <c r="D277" s="8"/>
      <c r="E277" s="8"/>
      <c r="F277" s="8"/>
      <c r="G277" s="8"/>
      <c r="H277" s="8"/>
      <c r="I277" s="32"/>
      <c r="J277" s="32"/>
      <c r="K277" s="54"/>
      <c r="L277" s="32"/>
      <c r="M277" s="56"/>
      <c r="N277" s="57" t="str">
        <f t="shared" si="12"/>
        <v/>
      </c>
      <c r="O277" s="54"/>
      <c r="P277" s="32"/>
      <c r="Q277" s="56"/>
      <c r="R277" s="57" t="str">
        <f t="shared" si="15"/>
        <v/>
      </c>
      <c r="S277" s="8"/>
      <c r="T277" s="8"/>
      <c r="U277" s="8"/>
      <c r="V277" s="8"/>
      <c r="W277" s="8"/>
      <c r="X277" s="8"/>
      <c r="Y277" s="8"/>
      <c r="Z277" s="8"/>
    </row>
    <row r="278" spans="1:26" ht="15.75" customHeight="1">
      <c r="A278" s="8"/>
      <c r="B278" s="8"/>
      <c r="C278" s="8"/>
      <c r="D278" s="8"/>
      <c r="E278" s="8"/>
      <c r="F278" s="8"/>
      <c r="G278" s="8"/>
      <c r="H278" s="8"/>
      <c r="I278" s="32"/>
      <c r="J278" s="32"/>
      <c r="K278" s="54"/>
      <c r="L278" s="32"/>
      <c r="M278" s="56"/>
      <c r="N278" s="57" t="str">
        <f t="shared" si="12"/>
        <v/>
      </c>
      <c r="O278" s="54"/>
      <c r="P278" s="32"/>
      <c r="Q278" s="56"/>
      <c r="R278" s="57" t="str">
        <f t="shared" si="15"/>
        <v/>
      </c>
      <c r="S278" s="8"/>
      <c r="T278" s="8"/>
      <c r="U278" s="8"/>
      <c r="V278" s="8"/>
      <c r="W278" s="8"/>
      <c r="X278" s="8"/>
      <c r="Y278" s="8"/>
      <c r="Z278" s="8"/>
    </row>
    <row r="279" spans="1:26" ht="15.75" customHeight="1">
      <c r="A279" s="8"/>
      <c r="B279" s="8"/>
      <c r="C279" s="8"/>
      <c r="D279" s="8"/>
      <c r="E279" s="8"/>
      <c r="F279" s="8"/>
      <c r="G279" s="8"/>
      <c r="H279" s="8"/>
      <c r="I279" s="32"/>
      <c r="J279" s="32"/>
      <c r="K279" s="54"/>
      <c r="L279" s="32"/>
      <c r="M279" s="56"/>
      <c r="N279" s="57" t="str">
        <f t="shared" si="12"/>
        <v/>
      </c>
      <c r="O279" s="54"/>
      <c r="P279" s="32"/>
      <c r="Q279" s="56"/>
      <c r="R279" s="57" t="str">
        <f t="shared" si="15"/>
        <v/>
      </c>
      <c r="S279" s="8"/>
      <c r="T279" s="8"/>
      <c r="U279" s="8"/>
      <c r="V279" s="8"/>
      <c r="W279" s="8"/>
      <c r="X279" s="8"/>
      <c r="Y279" s="8"/>
      <c r="Z279" s="8"/>
    </row>
    <row r="280" spans="1:26" ht="15.75" customHeight="1">
      <c r="A280" s="8"/>
      <c r="B280" s="8"/>
      <c r="C280" s="8"/>
      <c r="D280" s="8"/>
      <c r="E280" s="8"/>
      <c r="F280" s="8"/>
      <c r="G280" s="8"/>
      <c r="H280" s="8"/>
      <c r="I280" s="32"/>
      <c r="J280" s="32"/>
      <c r="K280" s="54"/>
      <c r="L280" s="32"/>
      <c r="M280" s="56"/>
      <c r="N280" s="57" t="str">
        <f t="shared" si="12"/>
        <v/>
      </c>
      <c r="O280" s="54"/>
      <c r="P280" s="32"/>
      <c r="Q280" s="56"/>
      <c r="R280" s="57" t="str">
        <f t="shared" si="15"/>
        <v/>
      </c>
      <c r="S280" s="8"/>
      <c r="T280" s="8"/>
      <c r="U280" s="8"/>
      <c r="V280" s="8"/>
      <c r="W280" s="8"/>
      <c r="X280" s="8"/>
      <c r="Y280" s="8"/>
      <c r="Z280" s="8"/>
    </row>
    <row r="281" spans="1:26" ht="15.75" customHeight="1">
      <c r="A281" s="8"/>
      <c r="B281" s="8"/>
      <c r="C281" s="8"/>
      <c r="D281" s="8"/>
      <c r="E281" s="8"/>
      <c r="F281" s="8"/>
      <c r="G281" s="8"/>
      <c r="H281" s="8"/>
      <c r="I281" s="32"/>
      <c r="J281" s="32"/>
      <c r="K281" s="54"/>
      <c r="L281" s="32"/>
      <c r="M281" s="56"/>
      <c r="N281" s="57" t="str">
        <f t="shared" si="12"/>
        <v/>
      </c>
      <c r="O281" s="54"/>
      <c r="P281" s="32"/>
      <c r="Q281" s="56"/>
      <c r="R281" s="57" t="str">
        <f t="shared" si="15"/>
        <v/>
      </c>
      <c r="S281" s="8"/>
      <c r="T281" s="8"/>
      <c r="U281" s="8"/>
      <c r="V281" s="8"/>
      <c r="W281" s="8"/>
      <c r="X281" s="8"/>
      <c r="Y281" s="8"/>
      <c r="Z281" s="8"/>
    </row>
    <row r="282" spans="1:26" ht="15.75" customHeight="1">
      <c r="A282" s="8"/>
      <c r="B282" s="8"/>
      <c r="C282" s="8"/>
      <c r="D282" s="8"/>
      <c r="E282" s="8"/>
      <c r="F282" s="8"/>
      <c r="G282" s="8"/>
      <c r="H282" s="8"/>
      <c r="I282" s="32"/>
      <c r="J282" s="32"/>
      <c r="K282" s="54"/>
      <c r="L282" s="32"/>
      <c r="M282" s="56"/>
      <c r="N282" s="57" t="str">
        <f t="shared" si="12"/>
        <v/>
      </c>
      <c r="O282" s="54"/>
      <c r="P282" s="32"/>
      <c r="Q282" s="56"/>
      <c r="R282" s="57" t="str">
        <f t="shared" si="15"/>
        <v/>
      </c>
      <c r="S282" s="8"/>
      <c r="T282" s="8"/>
      <c r="U282" s="8"/>
      <c r="V282" s="8"/>
      <c r="W282" s="8"/>
      <c r="X282" s="8"/>
      <c r="Y282" s="8"/>
      <c r="Z282" s="8"/>
    </row>
    <row r="283" spans="1:26" ht="15.75" customHeight="1">
      <c r="A283" s="8"/>
      <c r="B283" s="8"/>
      <c r="C283" s="8"/>
      <c r="D283" s="8"/>
      <c r="E283" s="8"/>
      <c r="F283" s="8"/>
      <c r="G283" s="8"/>
      <c r="H283" s="8"/>
      <c r="I283" s="32"/>
      <c r="J283" s="32"/>
      <c r="K283" s="54"/>
      <c r="L283" s="32"/>
      <c r="M283" s="56"/>
      <c r="N283" s="57" t="str">
        <f t="shared" si="12"/>
        <v/>
      </c>
      <c r="O283" s="54"/>
      <c r="P283" s="32"/>
      <c r="Q283" s="56"/>
      <c r="R283" s="57" t="str">
        <f t="shared" si="15"/>
        <v/>
      </c>
      <c r="S283" s="8"/>
      <c r="T283" s="8"/>
      <c r="U283" s="8"/>
      <c r="V283" s="8"/>
      <c r="W283" s="8"/>
      <c r="X283" s="8"/>
      <c r="Y283" s="8"/>
      <c r="Z283" s="8"/>
    </row>
    <row r="284" spans="1:26" ht="15.75" customHeight="1">
      <c r="A284" s="8"/>
      <c r="B284" s="8"/>
      <c r="C284" s="8"/>
      <c r="D284" s="8"/>
      <c r="E284" s="8"/>
      <c r="F284" s="8"/>
      <c r="G284" s="8"/>
      <c r="H284" s="8"/>
      <c r="I284" s="32"/>
      <c r="J284" s="32"/>
      <c r="K284" s="54"/>
      <c r="L284" s="32"/>
      <c r="M284" s="56"/>
      <c r="N284" s="57" t="str">
        <f t="shared" si="12"/>
        <v/>
      </c>
      <c r="O284" s="54"/>
      <c r="P284" s="32"/>
      <c r="Q284" s="56"/>
      <c r="R284" s="57" t="str">
        <f t="shared" si="15"/>
        <v/>
      </c>
      <c r="S284" s="8"/>
      <c r="T284" s="8"/>
      <c r="U284" s="8"/>
      <c r="V284" s="8"/>
      <c r="W284" s="8"/>
      <c r="X284" s="8"/>
      <c r="Y284" s="8"/>
      <c r="Z284" s="8"/>
    </row>
    <row r="285" spans="1:26" ht="15.75" customHeight="1">
      <c r="A285" s="8"/>
      <c r="B285" s="8"/>
      <c r="C285" s="8"/>
      <c r="D285" s="8"/>
      <c r="E285" s="8"/>
      <c r="F285" s="8"/>
      <c r="G285" s="8"/>
      <c r="H285" s="8"/>
      <c r="I285" s="32"/>
      <c r="J285" s="32"/>
      <c r="K285" s="54"/>
      <c r="L285" s="32"/>
      <c r="M285" s="56"/>
      <c r="N285" s="57" t="str">
        <f t="shared" si="12"/>
        <v/>
      </c>
      <c r="O285" s="54"/>
      <c r="P285" s="32"/>
      <c r="Q285" s="56"/>
      <c r="R285" s="57" t="str">
        <f t="shared" si="15"/>
        <v/>
      </c>
      <c r="S285" s="8"/>
      <c r="T285" s="8"/>
      <c r="U285" s="8"/>
      <c r="V285" s="8"/>
      <c r="W285" s="8"/>
      <c r="X285" s="8"/>
      <c r="Y285" s="8"/>
      <c r="Z285" s="8"/>
    </row>
    <row r="286" spans="1:26" ht="15.75" customHeight="1">
      <c r="A286" s="8"/>
      <c r="B286" s="8"/>
      <c r="C286" s="8"/>
      <c r="D286" s="8"/>
      <c r="E286" s="8"/>
      <c r="F286" s="8"/>
      <c r="G286" s="8"/>
      <c r="H286" s="8"/>
      <c r="I286" s="32"/>
      <c r="J286" s="32"/>
      <c r="K286" s="54"/>
      <c r="L286" s="32"/>
      <c r="M286" s="56"/>
      <c r="N286" s="57" t="str">
        <f t="shared" si="12"/>
        <v/>
      </c>
      <c r="O286" s="54"/>
      <c r="P286" s="32"/>
      <c r="Q286" s="56"/>
      <c r="R286" s="57" t="str">
        <f t="shared" si="15"/>
        <v/>
      </c>
      <c r="S286" s="8"/>
      <c r="T286" s="8"/>
      <c r="U286" s="8"/>
      <c r="V286" s="8"/>
      <c r="W286" s="8"/>
      <c r="X286" s="8"/>
      <c r="Y286" s="8"/>
      <c r="Z286" s="8"/>
    </row>
    <row r="287" spans="1:26" ht="15.75" customHeight="1">
      <c r="A287" s="8"/>
      <c r="B287" s="8"/>
      <c r="C287" s="8"/>
      <c r="D287" s="8"/>
      <c r="E287" s="8"/>
      <c r="F287" s="8"/>
      <c r="G287" s="8"/>
      <c r="H287" s="8"/>
      <c r="I287" s="32"/>
      <c r="J287" s="32"/>
      <c r="K287" s="54"/>
      <c r="L287" s="32"/>
      <c r="M287" s="56"/>
      <c r="N287" s="57" t="str">
        <f t="shared" si="12"/>
        <v/>
      </c>
      <c r="O287" s="54"/>
      <c r="P287" s="32"/>
      <c r="Q287" s="56"/>
      <c r="R287" s="57" t="str">
        <f t="shared" si="15"/>
        <v/>
      </c>
      <c r="S287" s="8"/>
      <c r="T287" s="8"/>
      <c r="U287" s="8"/>
      <c r="V287" s="8"/>
      <c r="W287" s="8"/>
      <c r="X287" s="8"/>
      <c r="Y287" s="8"/>
      <c r="Z287" s="8"/>
    </row>
    <row r="288" spans="1:26" ht="15.75" customHeight="1">
      <c r="A288" s="8"/>
      <c r="B288" s="8"/>
      <c r="C288" s="8"/>
      <c r="D288" s="8"/>
      <c r="E288" s="8"/>
      <c r="F288" s="8"/>
      <c r="G288" s="8"/>
      <c r="H288" s="8"/>
      <c r="I288" s="32"/>
      <c r="J288" s="32"/>
      <c r="K288" s="54"/>
      <c r="L288" s="32"/>
      <c r="M288" s="56"/>
      <c r="N288" s="57" t="str">
        <f t="shared" si="12"/>
        <v/>
      </c>
      <c r="O288" s="54"/>
      <c r="P288" s="32"/>
      <c r="Q288" s="56"/>
      <c r="R288" s="57" t="str">
        <f t="shared" si="15"/>
        <v/>
      </c>
      <c r="S288" s="8"/>
      <c r="T288" s="8"/>
      <c r="U288" s="8"/>
      <c r="V288" s="8"/>
      <c r="W288" s="8"/>
      <c r="X288" s="8"/>
      <c r="Y288" s="8"/>
      <c r="Z288" s="8"/>
    </row>
    <row r="289" spans="1:26" ht="15.75" customHeight="1">
      <c r="A289" s="8"/>
      <c r="B289" s="8"/>
      <c r="C289" s="8"/>
      <c r="D289" s="8"/>
      <c r="E289" s="8"/>
      <c r="F289" s="8"/>
      <c r="G289" s="8"/>
      <c r="H289" s="8"/>
      <c r="I289" s="32"/>
      <c r="J289" s="32"/>
      <c r="K289" s="54"/>
      <c r="L289" s="32"/>
      <c r="M289" s="56"/>
      <c r="N289" s="57" t="str">
        <f t="shared" si="12"/>
        <v/>
      </c>
      <c r="O289" s="54"/>
      <c r="P289" s="32"/>
      <c r="Q289" s="56"/>
      <c r="R289" s="57" t="str">
        <f t="shared" si="15"/>
        <v/>
      </c>
      <c r="S289" s="8"/>
      <c r="T289" s="8"/>
      <c r="U289" s="8"/>
      <c r="V289" s="8"/>
      <c r="W289" s="8"/>
      <c r="X289" s="8"/>
      <c r="Y289" s="8"/>
      <c r="Z289" s="8"/>
    </row>
    <row r="290" spans="1:26" ht="15.75" customHeight="1">
      <c r="A290" s="8"/>
      <c r="B290" s="8"/>
      <c r="C290" s="8"/>
      <c r="D290" s="8"/>
      <c r="E290" s="8"/>
      <c r="F290" s="8"/>
      <c r="G290" s="8"/>
      <c r="H290" s="8"/>
      <c r="I290" s="32"/>
      <c r="J290" s="32"/>
      <c r="K290" s="54"/>
      <c r="L290" s="32"/>
      <c r="M290" s="56"/>
      <c r="N290" s="57" t="str">
        <f t="shared" si="12"/>
        <v/>
      </c>
      <c r="O290" s="54"/>
      <c r="P290" s="32"/>
      <c r="Q290" s="56"/>
      <c r="R290" s="57" t="str">
        <f t="shared" si="15"/>
        <v/>
      </c>
      <c r="S290" s="8"/>
      <c r="T290" s="8"/>
      <c r="U290" s="8"/>
      <c r="V290" s="8"/>
      <c r="W290" s="8"/>
      <c r="X290" s="8"/>
      <c r="Y290" s="8"/>
      <c r="Z290" s="8"/>
    </row>
    <row r="291" spans="1:26" ht="15.75" customHeight="1">
      <c r="A291" s="8"/>
      <c r="B291" s="8"/>
      <c r="C291" s="8"/>
      <c r="D291" s="8"/>
      <c r="E291" s="8"/>
      <c r="F291" s="8"/>
      <c r="G291" s="8"/>
      <c r="H291" s="8"/>
      <c r="I291" s="32"/>
      <c r="J291" s="32"/>
      <c r="K291" s="54"/>
      <c r="L291" s="32"/>
      <c r="M291" s="56"/>
      <c r="N291" s="57" t="str">
        <f t="shared" si="12"/>
        <v/>
      </c>
      <c r="O291" s="54"/>
      <c r="P291" s="32"/>
      <c r="Q291" s="56"/>
      <c r="R291" s="57" t="str">
        <f t="shared" si="15"/>
        <v/>
      </c>
      <c r="S291" s="8"/>
      <c r="T291" s="8"/>
      <c r="U291" s="8"/>
      <c r="V291" s="8"/>
      <c r="W291" s="8"/>
      <c r="X291" s="8"/>
      <c r="Y291" s="8"/>
      <c r="Z291" s="8"/>
    </row>
    <row r="292" spans="1:26" ht="15.75" customHeight="1">
      <c r="A292" s="8"/>
      <c r="B292" s="8"/>
      <c r="C292" s="8"/>
      <c r="D292" s="8"/>
      <c r="E292" s="8"/>
      <c r="F292" s="8"/>
      <c r="G292" s="8"/>
      <c r="H292" s="8"/>
      <c r="I292" s="32"/>
      <c r="J292" s="32"/>
      <c r="K292" s="54"/>
      <c r="L292" s="32"/>
      <c r="M292" s="56"/>
      <c r="N292" s="57" t="str">
        <f t="shared" si="12"/>
        <v/>
      </c>
      <c r="O292" s="54"/>
      <c r="P292" s="32"/>
      <c r="Q292" s="56"/>
      <c r="R292" s="57" t="str">
        <f t="shared" si="15"/>
        <v/>
      </c>
      <c r="S292" s="8"/>
      <c r="T292" s="8"/>
      <c r="U292" s="8"/>
      <c r="V292" s="8"/>
      <c r="W292" s="8"/>
      <c r="X292" s="8"/>
      <c r="Y292" s="8"/>
      <c r="Z292" s="8"/>
    </row>
    <row r="293" spans="1:26" ht="15.75" customHeight="1">
      <c r="A293" s="8"/>
      <c r="B293" s="8"/>
      <c r="C293" s="8"/>
      <c r="D293" s="8"/>
      <c r="E293" s="8"/>
      <c r="F293" s="8"/>
      <c r="G293" s="8"/>
      <c r="H293" s="8"/>
      <c r="I293" s="32"/>
      <c r="J293" s="32"/>
      <c r="K293" s="54"/>
      <c r="L293" s="32"/>
      <c r="M293" s="56"/>
      <c r="N293" s="57" t="str">
        <f t="shared" si="12"/>
        <v/>
      </c>
      <c r="O293" s="54"/>
      <c r="P293" s="32"/>
      <c r="Q293" s="56"/>
      <c r="R293" s="57" t="str">
        <f t="shared" si="15"/>
        <v/>
      </c>
      <c r="S293" s="8"/>
      <c r="T293" s="8"/>
      <c r="U293" s="8"/>
      <c r="V293" s="8"/>
      <c r="W293" s="8"/>
      <c r="X293" s="8"/>
      <c r="Y293" s="8"/>
      <c r="Z293" s="8"/>
    </row>
    <row r="294" spans="1:26" ht="15.75" customHeight="1">
      <c r="A294" s="8"/>
      <c r="B294" s="8"/>
      <c r="C294" s="8"/>
      <c r="D294" s="8"/>
      <c r="E294" s="8"/>
      <c r="F294" s="8"/>
      <c r="G294" s="8"/>
      <c r="H294" s="8"/>
      <c r="I294" s="32"/>
      <c r="J294" s="32"/>
      <c r="K294" s="54"/>
      <c r="L294" s="32"/>
      <c r="M294" s="56"/>
      <c r="N294" s="57" t="str">
        <f t="shared" si="12"/>
        <v/>
      </c>
      <c r="O294" s="54"/>
      <c r="P294" s="32"/>
      <c r="Q294" s="56"/>
      <c r="R294" s="57" t="str">
        <f t="shared" si="15"/>
        <v/>
      </c>
      <c r="S294" s="8"/>
      <c r="T294" s="8"/>
      <c r="U294" s="8"/>
      <c r="V294" s="8"/>
      <c r="W294" s="8"/>
      <c r="X294" s="8"/>
      <c r="Y294" s="8"/>
      <c r="Z294" s="8"/>
    </row>
    <row r="295" spans="1:26" ht="15.75" customHeight="1">
      <c r="A295" s="8"/>
      <c r="B295" s="8"/>
      <c r="C295" s="8"/>
      <c r="D295" s="8"/>
      <c r="E295" s="8"/>
      <c r="F295" s="8"/>
      <c r="G295" s="8"/>
      <c r="H295" s="8"/>
      <c r="I295" s="32"/>
      <c r="J295" s="32"/>
      <c r="K295" s="54"/>
      <c r="L295" s="32"/>
      <c r="M295" s="56"/>
      <c r="N295" s="57" t="str">
        <f t="shared" si="12"/>
        <v/>
      </c>
      <c r="O295" s="54"/>
      <c r="P295" s="32"/>
      <c r="Q295" s="56"/>
      <c r="R295" s="57" t="str">
        <f t="shared" si="15"/>
        <v/>
      </c>
      <c r="S295" s="8"/>
      <c r="T295" s="8"/>
      <c r="U295" s="8"/>
      <c r="V295" s="8"/>
      <c r="W295" s="8"/>
      <c r="X295" s="8"/>
      <c r="Y295" s="8"/>
      <c r="Z295" s="8"/>
    </row>
    <row r="296" spans="1:26" ht="15.75" customHeight="1">
      <c r="A296" s="8"/>
      <c r="B296" s="8"/>
      <c r="C296" s="8"/>
      <c r="D296" s="8"/>
      <c r="E296" s="8"/>
      <c r="F296" s="8"/>
      <c r="G296" s="8"/>
      <c r="H296" s="8"/>
      <c r="I296" s="32"/>
      <c r="J296" s="32"/>
      <c r="K296" s="54"/>
      <c r="L296" s="32"/>
      <c r="M296" s="56"/>
      <c r="N296" s="57" t="str">
        <f t="shared" si="12"/>
        <v/>
      </c>
      <c r="O296" s="54"/>
      <c r="P296" s="32"/>
      <c r="Q296" s="56"/>
      <c r="R296" s="57" t="str">
        <f t="shared" si="15"/>
        <v/>
      </c>
      <c r="S296" s="8"/>
      <c r="T296" s="8"/>
      <c r="U296" s="8"/>
      <c r="V296" s="8"/>
      <c r="W296" s="8"/>
      <c r="X296" s="8"/>
      <c r="Y296" s="8"/>
      <c r="Z296" s="8"/>
    </row>
    <row r="297" spans="1:26" ht="15.75" customHeight="1">
      <c r="A297" s="8"/>
      <c r="B297" s="8"/>
      <c r="C297" s="8"/>
      <c r="D297" s="8"/>
      <c r="E297" s="8"/>
      <c r="F297" s="8"/>
      <c r="G297" s="8"/>
      <c r="H297" s="8"/>
      <c r="I297" s="32"/>
      <c r="J297" s="32"/>
      <c r="K297" s="54"/>
      <c r="L297" s="32"/>
      <c r="M297" s="56"/>
      <c r="N297" s="57" t="str">
        <f t="shared" si="12"/>
        <v/>
      </c>
      <c r="O297" s="54"/>
      <c r="P297" s="32"/>
      <c r="Q297" s="56"/>
      <c r="R297" s="57" t="str">
        <f t="shared" si="15"/>
        <v/>
      </c>
      <c r="S297" s="8"/>
      <c r="T297" s="8"/>
      <c r="U297" s="8"/>
      <c r="V297" s="8"/>
      <c r="W297" s="8"/>
      <c r="X297" s="8"/>
      <c r="Y297" s="8"/>
      <c r="Z297" s="8"/>
    </row>
    <row r="298" spans="1:26" ht="15.75" customHeight="1">
      <c r="A298" s="8"/>
      <c r="B298" s="8"/>
      <c r="C298" s="8"/>
      <c r="D298" s="8"/>
      <c r="E298" s="8"/>
      <c r="F298" s="8"/>
      <c r="G298" s="8"/>
      <c r="H298" s="8"/>
      <c r="I298" s="32"/>
      <c r="J298" s="32"/>
      <c r="K298" s="54"/>
      <c r="L298" s="32"/>
      <c r="M298" s="56"/>
      <c r="N298" s="57" t="str">
        <f t="shared" si="12"/>
        <v/>
      </c>
      <c r="O298" s="54"/>
      <c r="P298" s="32"/>
      <c r="Q298" s="56"/>
      <c r="R298" s="57" t="str">
        <f t="shared" si="15"/>
        <v/>
      </c>
      <c r="S298" s="8"/>
      <c r="T298" s="8"/>
      <c r="U298" s="8"/>
      <c r="V298" s="8"/>
      <c r="W298" s="8"/>
      <c r="X298" s="8"/>
      <c r="Y298" s="8"/>
      <c r="Z298" s="8"/>
    </row>
    <row r="299" spans="1:26" ht="15.75" customHeight="1">
      <c r="A299" s="8"/>
      <c r="B299" s="8"/>
      <c r="C299" s="8"/>
      <c r="D299" s="8"/>
      <c r="E299" s="8"/>
      <c r="F299" s="8"/>
      <c r="G299" s="8"/>
      <c r="H299" s="8"/>
      <c r="I299" s="32"/>
      <c r="J299" s="32"/>
      <c r="K299" s="54"/>
      <c r="L299" s="32"/>
      <c r="M299" s="56"/>
      <c r="N299" s="57" t="str">
        <f t="shared" si="12"/>
        <v/>
      </c>
      <c r="O299" s="54"/>
      <c r="P299" s="32"/>
      <c r="Q299" s="56"/>
      <c r="R299" s="57" t="str">
        <f t="shared" si="15"/>
        <v/>
      </c>
      <c r="S299" s="8"/>
      <c r="T299" s="8"/>
      <c r="U299" s="8"/>
      <c r="V299" s="8"/>
      <c r="W299" s="8"/>
      <c r="X299" s="8"/>
      <c r="Y299" s="8"/>
      <c r="Z299" s="8"/>
    </row>
    <row r="300" spans="1:26" ht="15.75" customHeight="1">
      <c r="A300" s="8"/>
      <c r="B300" s="8"/>
      <c r="C300" s="8"/>
      <c r="D300" s="8"/>
      <c r="E300" s="8"/>
      <c r="F300" s="8"/>
      <c r="G300" s="8"/>
      <c r="H300" s="8"/>
      <c r="I300" s="32"/>
      <c r="J300" s="32"/>
      <c r="K300" s="54"/>
      <c r="L300" s="32"/>
      <c r="M300" s="56"/>
      <c r="N300" s="57" t="str">
        <f t="shared" si="12"/>
        <v/>
      </c>
      <c r="O300" s="54"/>
      <c r="P300" s="32"/>
      <c r="Q300" s="56"/>
      <c r="R300" s="57" t="str">
        <f t="shared" si="15"/>
        <v/>
      </c>
      <c r="S300" s="8"/>
      <c r="T300" s="8"/>
      <c r="U300" s="8"/>
      <c r="V300" s="8"/>
      <c r="W300" s="8"/>
      <c r="X300" s="8"/>
      <c r="Y300" s="8"/>
      <c r="Z300" s="8"/>
    </row>
    <row r="301" spans="1:26" ht="15.75" customHeight="1">
      <c r="A301" s="8"/>
      <c r="B301" s="8"/>
      <c r="C301" s="8"/>
      <c r="D301" s="8"/>
      <c r="E301" s="8"/>
      <c r="F301" s="8"/>
      <c r="G301" s="8"/>
      <c r="H301" s="8"/>
      <c r="I301" s="32"/>
      <c r="J301" s="32"/>
      <c r="K301" s="54"/>
      <c r="L301" s="32"/>
      <c r="M301" s="56"/>
      <c r="N301" s="57" t="str">
        <f t="shared" si="12"/>
        <v/>
      </c>
      <c r="O301" s="54"/>
      <c r="P301" s="32"/>
      <c r="Q301" s="56"/>
      <c r="R301" s="57" t="str">
        <f t="shared" si="15"/>
        <v/>
      </c>
      <c r="S301" s="8"/>
      <c r="T301" s="8"/>
      <c r="U301" s="8"/>
      <c r="V301" s="8"/>
      <c r="W301" s="8"/>
      <c r="X301" s="8"/>
      <c r="Y301" s="8"/>
      <c r="Z301" s="8"/>
    </row>
    <row r="302" spans="1:26" ht="15.75" customHeight="1">
      <c r="A302" s="8"/>
      <c r="B302" s="8"/>
      <c r="C302" s="8"/>
      <c r="D302" s="8"/>
      <c r="E302" s="8"/>
      <c r="F302" s="8"/>
      <c r="G302" s="8"/>
      <c r="H302" s="8"/>
      <c r="I302" s="32"/>
      <c r="J302" s="32"/>
      <c r="K302" s="54"/>
      <c r="L302" s="32"/>
      <c r="M302" s="56"/>
      <c r="N302" s="57" t="str">
        <f t="shared" si="12"/>
        <v/>
      </c>
      <c r="O302" s="54"/>
      <c r="P302" s="32"/>
      <c r="Q302" s="56"/>
      <c r="R302" s="57" t="str">
        <f t="shared" si="15"/>
        <v/>
      </c>
      <c r="S302" s="8"/>
      <c r="T302" s="8"/>
      <c r="U302" s="8"/>
      <c r="V302" s="8"/>
      <c r="W302" s="8"/>
      <c r="X302" s="8"/>
      <c r="Y302" s="8"/>
      <c r="Z302" s="8"/>
    </row>
    <row r="303" spans="1:26" ht="15.75" customHeight="1">
      <c r="A303" s="8"/>
      <c r="B303" s="8"/>
      <c r="C303" s="8"/>
      <c r="D303" s="8"/>
      <c r="E303" s="8"/>
      <c r="F303" s="8"/>
      <c r="G303" s="8"/>
      <c r="H303" s="8"/>
      <c r="I303" s="32"/>
      <c r="J303" s="32"/>
      <c r="K303" s="54"/>
      <c r="L303" s="32"/>
      <c r="M303" s="56"/>
      <c r="N303" s="57" t="str">
        <f t="shared" si="12"/>
        <v/>
      </c>
      <c r="O303" s="54"/>
      <c r="P303" s="32"/>
      <c r="Q303" s="56"/>
      <c r="R303" s="57" t="str">
        <f t="shared" si="15"/>
        <v/>
      </c>
      <c r="S303" s="8"/>
      <c r="T303" s="8"/>
      <c r="U303" s="8"/>
      <c r="V303" s="8"/>
      <c r="W303" s="8"/>
      <c r="X303" s="8"/>
      <c r="Y303" s="8"/>
      <c r="Z303" s="8"/>
    </row>
    <row r="304" spans="1:26" ht="15.75" customHeight="1">
      <c r="A304" s="8"/>
      <c r="B304" s="8"/>
      <c r="C304" s="8"/>
      <c r="D304" s="8"/>
      <c r="E304" s="8"/>
      <c r="F304" s="8"/>
      <c r="G304" s="8"/>
      <c r="H304" s="8"/>
      <c r="I304" s="32"/>
      <c r="J304" s="32"/>
      <c r="K304" s="54"/>
      <c r="L304" s="32"/>
      <c r="M304" s="56"/>
      <c r="N304" s="57" t="str">
        <f t="shared" si="12"/>
        <v/>
      </c>
      <c r="O304" s="54"/>
      <c r="P304" s="32"/>
      <c r="Q304" s="56"/>
      <c r="R304" s="57" t="str">
        <f t="shared" si="15"/>
        <v/>
      </c>
      <c r="S304" s="8"/>
      <c r="T304" s="8"/>
      <c r="U304" s="8"/>
      <c r="V304" s="8"/>
      <c r="W304" s="8"/>
      <c r="X304" s="8"/>
      <c r="Y304" s="8"/>
      <c r="Z304" s="8"/>
    </row>
    <row r="305" spans="1:26" ht="15.75" customHeight="1">
      <c r="A305" s="8"/>
      <c r="B305" s="8"/>
      <c r="C305" s="8"/>
      <c r="D305" s="8"/>
      <c r="E305" s="8"/>
      <c r="F305" s="8"/>
      <c r="G305" s="8"/>
      <c r="H305" s="8"/>
      <c r="I305" s="32"/>
      <c r="J305" s="32"/>
      <c r="K305" s="54"/>
      <c r="L305" s="32"/>
      <c r="M305" s="56"/>
      <c r="N305" s="57" t="str">
        <f t="shared" si="12"/>
        <v/>
      </c>
      <c r="O305" s="54"/>
      <c r="P305" s="32"/>
      <c r="Q305" s="56"/>
      <c r="R305" s="57" t="str">
        <f t="shared" si="15"/>
        <v/>
      </c>
      <c r="S305" s="8"/>
      <c r="T305" s="8"/>
      <c r="U305" s="8"/>
      <c r="V305" s="8"/>
      <c r="W305" s="8"/>
      <c r="X305" s="8"/>
      <c r="Y305" s="8"/>
      <c r="Z305" s="8"/>
    </row>
    <row r="306" spans="1:26" ht="15.75" customHeight="1">
      <c r="A306" s="8"/>
      <c r="B306" s="8"/>
      <c r="C306" s="8"/>
      <c r="D306" s="8"/>
      <c r="E306" s="8"/>
      <c r="F306" s="8"/>
      <c r="G306" s="8"/>
      <c r="H306" s="8"/>
      <c r="I306" s="32"/>
      <c r="J306" s="32"/>
      <c r="K306" s="54"/>
      <c r="L306" s="32"/>
      <c r="M306" s="56"/>
      <c r="N306" s="57" t="str">
        <f t="shared" si="12"/>
        <v/>
      </c>
      <c r="O306" s="54"/>
      <c r="P306" s="32"/>
      <c r="Q306" s="56"/>
      <c r="R306" s="57" t="str">
        <f t="shared" si="15"/>
        <v/>
      </c>
      <c r="S306" s="8"/>
      <c r="T306" s="8"/>
      <c r="U306" s="8"/>
      <c r="V306" s="8"/>
      <c r="W306" s="8"/>
      <c r="X306" s="8"/>
      <c r="Y306" s="8"/>
      <c r="Z306" s="8"/>
    </row>
    <row r="307" spans="1:26" ht="15.75" customHeight="1">
      <c r="A307" s="8"/>
      <c r="B307" s="8"/>
      <c r="C307" s="8"/>
      <c r="D307" s="8"/>
      <c r="E307" s="8"/>
      <c r="F307" s="8"/>
      <c r="G307" s="8"/>
      <c r="H307" s="8"/>
      <c r="I307" s="32"/>
      <c r="J307" s="32"/>
      <c r="K307" s="54"/>
      <c r="L307" s="32"/>
      <c r="M307" s="56"/>
      <c r="N307" s="57" t="str">
        <f t="shared" si="12"/>
        <v/>
      </c>
      <c r="O307" s="54"/>
      <c r="P307" s="32"/>
      <c r="Q307" s="56"/>
      <c r="R307" s="57" t="str">
        <f t="shared" si="15"/>
        <v/>
      </c>
      <c r="S307" s="8"/>
      <c r="T307" s="8"/>
      <c r="U307" s="8"/>
      <c r="V307" s="8"/>
      <c r="W307" s="8"/>
      <c r="X307" s="8"/>
      <c r="Y307" s="8"/>
      <c r="Z307" s="8"/>
    </row>
    <row r="308" spans="1:26" ht="15.75" customHeight="1">
      <c r="A308" s="8"/>
      <c r="B308" s="8"/>
      <c r="C308" s="8"/>
      <c r="D308" s="8"/>
      <c r="E308" s="8"/>
      <c r="F308" s="8"/>
      <c r="G308" s="8"/>
      <c r="H308" s="8"/>
      <c r="I308" s="32"/>
      <c r="J308" s="32"/>
      <c r="K308" s="54"/>
      <c r="L308" s="32"/>
      <c r="M308" s="56"/>
      <c r="N308" s="57" t="str">
        <f t="shared" si="12"/>
        <v/>
      </c>
      <c r="O308" s="54"/>
      <c r="P308" s="32"/>
      <c r="Q308" s="56"/>
      <c r="R308" s="57" t="str">
        <f t="shared" si="15"/>
        <v/>
      </c>
      <c r="S308" s="8"/>
      <c r="T308" s="8"/>
      <c r="U308" s="8"/>
      <c r="V308" s="8"/>
      <c r="W308" s="8"/>
      <c r="X308" s="8"/>
      <c r="Y308" s="8"/>
      <c r="Z308" s="8"/>
    </row>
    <row r="309" spans="1:26" ht="15.75" customHeight="1">
      <c r="A309" s="8"/>
      <c r="B309" s="8"/>
      <c r="C309" s="8"/>
      <c r="D309" s="8"/>
      <c r="E309" s="8"/>
      <c r="F309" s="8"/>
      <c r="G309" s="8"/>
      <c r="H309" s="8"/>
      <c r="I309" s="32"/>
      <c r="J309" s="32"/>
      <c r="K309" s="54"/>
      <c r="L309" s="32"/>
      <c r="M309" s="56"/>
      <c r="N309" s="57" t="str">
        <f t="shared" si="12"/>
        <v/>
      </c>
      <c r="O309" s="54"/>
      <c r="P309" s="32"/>
      <c r="Q309" s="56"/>
      <c r="R309" s="57" t="str">
        <f t="shared" si="15"/>
        <v/>
      </c>
      <c r="S309" s="8"/>
      <c r="T309" s="8"/>
      <c r="U309" s="8"/>
      <c r="V309" s="8"/>
      <c r="W309" s="8"/>
      <c r="X309" s="8"/>
      <c r="Y309" s="8"/>
      <c r="Z309" s="8"/>
    </row>
    <row r="310" spans="1:26" ht="15.75" customHeight="1">
      <c r="A310" s="8"/>
      <c r="B310" s="8"/>
      <c r="C310" s="8"/>
      <c r="D310" s="8"/>
      <c r="E310" s="8"/>
      <c r="F310" s="8"/>
      <c r="G310" s="8"/>
      <c r="H310" s="8"/>
      <c r="I310" s="32"/>
      <c r="J310" s="32"/>
      <c r="K310" s="54"/>
      <c r="L310" s="32"/>
      <c r="M310" s="56"/>
      <c r="N310" s="57" t="str">
        <f t="shared" si="12"/>
        <v/>
      </c>
      <c r="O310" s="54"/>
      <c r="P310" s="32"/>
      <c r="Q310" s="56"/>
      <c r="R310" s="57" t="str">
        <f t="shared" si="15"/>
        <v/>
      </c>
      <c r="S310" s="8"/>
      <c r="T310" s="8"/>
      <c r="U310" s="8"/>
      <c r="V310" s="8"/>
      <c r="W310" s="8"/>
      <c r="X310" s="8"/>
      <c r="Y310" s="8"/>
      <c r="Z310" s="8"/>
    </row>
    <row r="311" spans="1:26" ht="15.75" customHeight="1">
      <c r="A311" s="8"/>
      <c r="B311" s="8"/>
      <c r="C311" s="8"/>
      <c r="D311" s="8"/>
      <c r="E311" s="8"/>
      <c r="F311" s="8"/>
      <c r="G311" s="8"/>
      <c r="H311" s="8"/>
      <c r="I311" s="32"/>
      <c r="J311" s="32"/>
      <c r="K311" s="54"/>
      <c r="L311" s="32"/>
      <c r="M311" s="56"/>
      <c r="N311" s="57" t="str">
        <f t="shared" si="12"/>
        <v/>
      </c>
      <c r="O311" s="54"/>
      <c r="P311" s="32"/>
      <c r="Q311" s="56"/>
      <c r="R311" s="57" t="str">
        <f t="shared" si="15"/>
        <v/>
      </c>
      <c r="S311" s="8"/>
      <c r="T311" s="8"/>
      <c r="U311" s="8"/>
      <c r="V311" s="8"/>
      <c r="W311" s="8"/>
      <c r="X311" s="8"/>
      <c r="Y311" s="8"/>
      <c r="Z311" s="8"/>
    </row>
    <row r="312" spans="1:26" ht="15.75" customHeight="1">
      <c r="A312" s="8"/>
      <c r="B312" s="8"/>
      <c r="C312" s="8"/>
      <c r="D312" s="8"/>
      <c r="E312" s="8"/>
      <c r="F312" s="8"/>
      <c r="G312" s="8"/>
      <c r="H312" s="8"/>
      <c r="I312" s="32"/>
      <c r="J312" s="32"/>
      <c r="K312" s="54"/>
      <c r="L312" s="32"/>
      <c r="M312" s="56"/>
      <c r="N312" s="57" t="str">
        <f t="shared" si="12"/>
        <v/>
      </c>
      <c r="O312" s="54"/>
      <c r="P312" s="32"/>
      <c r="Q312" s="56"/>
      <c r="R312" s="57" t="str">
        <f t="shared" si="15"/>
        <v/>
      </c>
      <c r="S312" s="8"/>
      <c r="T312" s="8"/>
      <c r="U312" s="8"/>
      <c r="V312" s="8"/>
      <c r="W312" s="8"/>
      <c r="X312" s="8"/>
      <c r="Y312" s="8"/>
      <c r="Z312" s="8"/>
    </row>
    <row r="313" spans="1:26" ht="15.75" customHeight="1">
      <c r="A313" s="8"/>
      <c r="B313" s="8"/>
      <c r="C313" s="8"/>
      <c r="D313" s="8"/>
      <c r="E313" s="8"/>
      <c r="F313" s="8"/>
      <c r="G313" s="8"/>
      <c r="H313" s="8"/>
      <c r="I313" s="32"/>
      <c r="J313" s="32"/>
      <c r="K313" s="54"/>
      <c r="L313" s="32"/>
      <c r="M313" s="56"/>
      <c r="N313" s="57" t="str">
        <f t="shared" si="12"/>
        <v/>
      </c>
      <c r="O313" s="54"/>
      <c r="P313" s="32"/>
      <c r="Q313" s="56"/>
      <c r="R313" s="57" t="str">
        <f t="shared" si="15"/>
        <v/>
      </c>
      <c r="S313" s="8"/>
      <c r="T313" s="8"/>
      <c r="U313" s="8"/>
      <c r="V313" s="8"/>
      <c r="W313" s="8"/>
      <c r="X313" s="8"/>
      <c r="Y313" s="8"/>
      <c r="Z313" s="8"/>
    </row>
    <row r="314" spans="1:26" ht="15.75" customHeight="1">
      <c r="A314" s="8"/>
      <c r="B314" s="8"/>
      <c r="C314" s="8"/>
      <c r="D314" s="8"/>
      <c r="E314" s="8"/>
      <c r="F314" s="8"/>
      <c r="G314" s="8"/>
      <c r="H314" s="8"/>
      <c r="I314" s="32"/>
      <c r="J314" s="32"/>
      <c r="K314" s="54"/>
      <c r="L314" s="32"/>
      <c r="M314" s="56"/>
      <c r="N314" s="57" t="str">
        <f t="shared" si="12"/>
        <v/>
      </c>
      <c r="O314" s="54"/>
      <c r="P314" s="32"/>
      <c r="Q314" s="56"/>
      <c r="R314" s="57" t="str">
        <f t="shared" si="15"/>
        <v/>
      </c>
      <c r="S314" s="8"/>
      <c r="T314" s="8"/>
      <c r="U314" s="8"/>
      <c r="V314" s="8"/>
      <c r="W314" s="8"/>
      <c r="X314" s="8"/>
      <c r="Y314" s="8"/>
      <c r="Z314" s="8"/>
    </row>
    <row r="315" spans="1:26" ht="15.75" customHeight="1">
      <c r="A315" s="8"/>
      <c r="B315" s="8"/>
      <c r="C315" s="8"/>
      <c r="D315" s="8"/>
      <c r="E315" s="8"/>
      <c r="F315" s="8"/>
      <c r="G315" s="8"/>
      <c r="H315" s="8"/>
      <c r="I315" s="32"/>
      <c r="J315" s="32"/>
      <c r="K315" s="54"/>
      <c r="L315" s="32"/>
      <c r="M315" s="56"/>
      <c r="N315" s="57" t="str">
        <f t="shared" si="12"/>
        <v/>
      </c>
      <c r="O315" s="54"/>
      <c r="P315" s="32"/>
      <c r="Q315" s="56"/>
      <c r="R315" s="57" t="str">
        <f t="shared" si="15"/>
        <v/>
      </c>
      <c r="S315" s="8"/>
      <c r="T315" s="8"/>
      <c r="U315" s="8"/>
      <c r="V315" s="8"/>
      <c r="W315" s="8"/>
      <c r="X315" s="8"/>
      <c r="Y315" s="8"/>
      <c r="Z315" s="8"/>
    </row>
    <row r="316" spans="1:26" ht="15.75" customHeight="1">
      <c r="A316" s="8"/>
      <c r="B316" s="8"/>
      <c r="C316" s="8"/>
      <c r="D316" s="8"/>
      <c r="E316" s="8"/>
      <c r="F316" s="8"/>
      <c r="G316" s="8"/>
      <c r="H316" s="8"/>
      <c r="I316" s="32"/>
      <c r="J316" s="32"/>
      <c r="K316" s="54"/>
      <c r="L316" s="32"/>
      <c r="M316" s="56"/>
      <c r="N316" s="57" t="str">
        <f t="shared" si="12"/>
        <v/>
      </c>
      <c r="O316" s="54"/>
      <c r="P316" s="32"/>
      <c r="Q316" s="56"/>
      <c r="R316" s="57" t="str">
        <f t="shared" si="15"/>
        <v/>
      </c>
      <c r="S316" s="8"/>
      <c r="T316" s="8"/>
      <c r="U316" s="8"/>
      <c r="V316" s="8"/>
      <c r="W316" s="8"/>
      <c r="X316" s="8"/>
      <c r="Y316" s="8"/>
      <c r="Z316" s="8"/>
    </row>
    <row r="317" spans="1:26" ht="15.75" customHeight="1">
      <c r="A317" s="8"/>
      <c r="B317" s="8"/>
      <c r="C317" s="8"/>
      <c r="D317" s="8"/>
      <c r="E317" s="8"/>
      <c r="F317" s="8"/>
      <c r="G317" s="8"/>
      <c r="H317" s="8"/>
      <c r="I317" s="32"/>
      <c r="J317" s="32"/>
      <c r="K317" s="54"/>
      <c r="L317" s="32"/>
      <c r="M317" s="56"/>
      <c r="N317" s="57" t="str">
        <f t="shared" si="12"/>
        <v/>
      </c>
      <c r="O317" s="54"/>
      <c r="P317" s="32"/>
      <c r="Q317" s="56"/>
      <c r="R317" s="57" t="str">
        <f t="shared" si="15"/>
        <v/>
      </c>
      <c r="S317" s="8"/>
      <c r="T317" s="8"/>
      <c r="U317" s="8"/>
      <c r="V317" s="8"/>
      <c r="W317" s="8"/>
      <c r="X317" s="8"/>
      <c r="Y317" s="8"/>
      <c r="Z317" s="8"/>
    </row>
    <row r="318" spans="1:26" ht="15.75" customHeight="1">
      <c r="A318" s="8"/>
      <c r="B318" s="8"/>
      <c r="C318" s="8"/>
      <c r="D318" s="8"/>
      <c r="E318" s="8"/>
      <c r="F318" s="8"/>
      <c r="G318" s="8"/>
      <c r="H318" s="8"/>
      <c r="I318" s="32"/>
      <c r="J318" s="32"/>
      <c r="K318" s="54"/>
      <c r="L318" s="32"/>
      <c r="M318" s="56"/>
      <c r="N318" s="57" t="str">
        <f t="shared" si="12"/>
        <v/>
      </c>
      <c r="O318" s="54"/>
      <c r="P318" s="32"/>
      <c r="Q318" s="56"/>
      <c r="R318" s="57" t="str">
        <f t="shared" si="15"/>
        <v/>
      </c>
      <c r="S318" s="8"/>
      <c r="T318" s="8"/>
      <c r="U318" s="8"/>
      <c r="V318" s="8"/>
      <c r="W318" s="8"/>
      <c r="X318" s="8"/>
      <c r="Y318" s="8"/>
      <c r="Z318" s="8"/>
    </row>
    <row r="319" spans="1:26" ht="15.75" customHeight="1">
      <c r="A319" s="8"/>
      <c r="B319" s="8"/>
      <c r="C319" s="8"/>
      <c r="D319" s="8"/>
      <c r="E319" s="8"/>
      <c r="F319" s="8"/>
      <c r="G319" s="8"/>
      <c r="H319" s="8"/>
      <c r="I319" s="32"/>
      <c r="J319" s="32"/>
      <c r="K319" s="54"/>
      <c r="L319" s="32"/>
      <c r="M319" s="56"/>
      <c r="N319" s="57" t="str">
        <f t="shared" si="12"/>
        <v/>
      </c>
      <c r="O319" s="54"/>
      <c r="P319" s="32"/>
      <c r="Q319" s="56"/>
      <c r="R319" s="57" t="str">
        <f t="shared" si="15"/>
        <v/>
      </c>
      <c r="S319" s="8"/>
      <c r="T319" s="8"/>
      <c r="U319" s="8"/>
      <c r="V319" s="8"/>
      <c r="W319" s="8"/>
      <c r="X319" s="8"/>
      <c r="Y319" s="8"/>
      <c r="Z319" s="8"/>
    </row>
    <row r="320" spans="1:26" ht="15.75" customHeight="1">
      <c r="A320" s="8"/>
      <c r="B320" s="8"/>
      <c r="C320" s="8"/>
      <c r="D320" s="8"/>
      <c r="E320" s="8"/>
      <c r="F320" s="8"/>
      <c r="G320" s="8"/>
      <c r="H320" s="8"/>
      <c r="I320" s="32"/>
      <c r="J320" s="32"/>
      <c r="K320" s="54"/>
      <c r="L320" s="32"/>
      <c r="M320" s="56"/>
      <c r="N320" s="57" t="str">
        <f t="shared" si="12"/>
        <v/>
      </c>
      <c r="O320" s="54"/>
      <c r="P320" s="32"/>
      <c r="Q320" s="56"/>
      <c r="R320" s="57" t="str">
        <f t="shared" si="15"/>
        <v/>
      </c>
      <c r="S320" s="8"/>
      <c r="T320" s="8"/>
      <c r="U320" s="8"/>
      <c r="V320" s="8"/>
      <c r="W320" s="8"/>
      <c r="X320" s="8"/>
      <c r="Y320" s="8"/>
      <c r="Z320" s="8"/>
    </row>
    <row r="321" spans="1:26" ht="15.75" customHeight="1">
      <c r="A321" s="8"/>
      <c r="B321" s="8"/>
      <c r="C321" s="8"/>
      <c r="D321" s="8"/>
      <c r="E321" s="8"/>
      <c r="F321" s="8"/>
      <c r="G321" s="8"/>
      <c r="H321" s="8"/>
      <c r="I321" s="32"/>
      <c r="J321" s="32"/>
      <c r="K321" s="54"/>
      <c r="L321" s="32"/>
      <c r="M321" s="56"/>
      <c r="N321" s="57" t="str">
        <f t="shared" si="12"/>
        <v/>
      </c>
      <c r="O321" s="54"/>
      <c r="P321" s="32"/>
      <c r="Q321" s="56"/>
      <c r="R321" s="57" t="str">
        <f t="shared" si="15"/>
        <v/>
      </c>
      <c r="S321" s="8"/>
      <c r="T321" s="8"/>
      <c r="U321" s="8"/>
      <c r="V321" s="8"/>
      <c r="W321" s="8"/>
      <c r="X321" s="8"/>
      <c r="Y321" s="8"/>
      <c r="Z321" s="8"/>
    </row>
    <row r="322" spans="1:26" ht="15.75" customHeight="1">
      <c r="A322" s="8"/>
      <c r="B322" s="8"/>
      <c r="C322" s="8"/>
      <c r="D322" s="8"/>
      <c r="E322" s="8"/>
      <c r="F322" s="8"/>
      <c r="G322" s="8"/>
      <c r="H322" s="8"/>
      <c r="I322" s="32"/>
      <c r="J322" s="32"/>
      <c r="K322" s="54"/>
      <c r="L322" s="32"/>
      <c r="M322" s="56"/>
      <c r="N322" s="57" t="str">
        <f t="shared" si="12"/>
        <v/>
      </c>
      <c r="O322" s="54"/>
      <c r="P322" s="32"/>
      <c r="Q322" s="56"/>
      <c r="R322" s="57" t="str">
        <f t="shared" si="15"/>
        <v/>
      </c>
      <c r="S322" s="8"/>
      <c r="T322" s="8"/>
      <c r="U322" s="8"/>
      <c r="V322" s="8"/>
      <c r="W322" s="8"/>
      <c r="X322" s="8"/>
      <c r="Y322" s="8"/>
      <c r="Z322" s="8"/>
    </row>
    <row r="323" spans="1:26" ht="15.75" customHeight="1">
      <c r="A323" s="8"/>
      <c r="B323" s="8"/>
      <c r="C323" s="8"/>
      <c r="D323" s="8"/>
      <c r="E323" s="8"/>
      <c r="F323" s="8"/>
      <c r="G323" s="8"/>
      <c r="H323" s="8"/>
      <c r="I323" s="32"/>
      <c r="J323" s="32"/>
      <c r="K323" s="54"/>
      <c r="L323" s="32"/>
      <c r="M323" s="56"/>
      <c r="N323" s="57" t="str">
        <f t="shared" si="12"/>
        <v/>
      </c>
      <c r="O323" s="54"/>
      <c r="P323" s="32"/>
      <c r="Q323" s="56"/>
      <c r="R323" s="57" t="str">
        <f t="shared" si="15"/>
        <v/>
      </c>
      <c r="S323" s="8"/>
      <c r="T323" s="8"/>
      <c r="U323" s="8"/>
      <c r="V323" s="8"/>
      <c r="W323" s="8"/>
      <c r="X323" s="8"/>
      <c r="Y323" s="8"/>
      <c r="Z323" s="8"/>
    </row>
    <row r="324" spans="1:26" ht="15.75" customHeight="1">
      <c r="A324" s="8"/>
      <c r="B324" s="8"/>
      <c r="C324" s="8"/>
      <c r="D324" s="8"/>
      <c r="E324" s="8"/>
      <c r="F324" s="8"/>
      <c r="G324" s="8"/>
      <c r="H324" s="8"/>
      <c r="I324" s="32"/>
      <c r="J324" s="32"/>
      <c r="K324" s="54"/>
      <c r="L324" s="32"/>
      <c r="M324" s="56"/>
      <c r="N324" s="57" t="str">
        <f t="shared" si="12"/>
        <v/>
      </c>
      <c r="O324" s="54"/>
      <c r="P324" s="32"/>
      <c r="Q324" s="56"/>
      <c r="R324" s="57" t="str">
        <f t="shared" si="15"/>
        <v/>
      </c>
      <c r="S324" s="8"/>
      <c r="T324" s="8"/>
      <c r="U324" s="8"/>
      <c r="V324" s="8"/>
      <c r="W324" s="8"/>
      <c r="X324" s="8"/>
      <c r="Y324" s="8"/>
      <c r="Z324" s="8"/>
    </row>
    <row r="325" spans="1:26" ht="15.75" customHeight="1">
      <c r="A325" s="8"/>
      <c r="B325" s="8"/>
      <c r="C325" s="8"/>
      <c r="D325" s="8"/>
      <c r="E325" s="8"/>
      <c r="F325" s="8"/>
      <c r="G325" s="8"/>
      <c r="H325" s="8"/>
      <c r="I325" s="32"/>
      <c r="J325" s="32"/>
      <c r="K325" s="54"/>
      <c r="L325" s="32"/>
      <c r="M325" s="56"/>
      <c r="N325" s="57" t="str">
        <f t="shared" si="12"/>
        <v/>
      </c>
      <c r="O325" s="54"/>
      <c r="P325" s="32"/>
      <c r="Q325" s="56"/>
      <c r="R325" s="57" t="str">
        <f t="shared" si="15"/>
        <v/>
      </c>
      <c r="S325" s="8"/>
      <c r="T325" s="8"/>
      <c r="U325" s="8"/>
      <c r="V325" s="8"/>
      <c r="W325" s="8"/>
      <c r="X325" s="8"/>
      <c r="Y325" s="8"/>
      <c r="Z325" s="8"/>
    </row>
    <row r="326" spans="1:26" ht="15.75" customHeight="1">
      <c r="A326" s="8"/>
      <c r="B326" s="8"/>
      <c r="C326" s="8"/>
      <c r="D326" s="8"/>
      <c r="E326" s="8"/>
      <c r="F326" s="8"/>
      <c r="G326" s="8"/>
      <c r="H326" s="8"/>
      <c r="I326" s="32"/>
      <c r="J326" s="32"/>
      <c r="K326" s="54"/>
      <c r="L326" s="32"/>
      <c r="M326" s="56"/>
      <c r="N326" s="57" t="str">
        <f t="shared" si="12"/>
        <v/>
      </c>
      <c r="O326" s="54"/>
      <c r="P326" s="32"/>
      <c r="Q326" s="56"/>
      <c r="R326" s="57" t="str">
        <f t="shared" si="15"/>
        <v/>
      </c>
      <c r="S326" s="8"/>
      <c r="T326" s="8"/>
      <c r="U326" s="8"/>
      <c r="V326" s="8"/>
      <c r="W326" s="8"/>
      <c r="X326" s="8"/>
      <c r="Y326" s="8"/>
      <c r="Z326" s="8"/>
    </row>
    <row r="327" spans="1:26" ht="15.75" customHeight="1">
      <c r="A327" s="8"/>
      <c r="B327" s="8"/>
      <c r="C327" s="8"/>
      <c r="D327" s="8"/>
      <c r="E327" s="8"/>
      <c r="F327" s="8"/>
      <c r="G327" s="8"/>
      <c r="H327" s="8"/>
      <c r="I327" s="32"/>
      <c r="J327" s="32"/>
      <c r="K327" s="54"/>
      <c r="L327" s="32"/>
      <c r="M327" s="56"/>
      <c r="N327" s="57" t="str">
        <f t="shared" si="12"/>
        <v/>
      </c>
      <c r="O327" s="54"/>
      <c r="P327" s="32"/>
      <c r="Q327" s="56"/>
      <c r="R327" s="57" t="str">
        <f t="shared" si="15"/>
        <v/>
      </c>
      <c r="S327" s="8"/>
      <c r="T327" s="8"/>
      <c r="U327" s="8"/>
      <c r="V327" s="8"/>
      <c r="W327" s="8"/>
      <c r="X327" s="8"/>
      <c r="Y327" s="8"/>
      <c r="Z327" s="8"/>
    </row>
    <row r="328" spans="1:26" ht="15.75" customHeight="1">
      <c r="A328" s="8"/>
      <c r="B328" s="8"/>
      <c r="C328" s="8"/>
      <c r="D328" s="8"/>
      <c r="E328" s="8"/>
      <c r="F328" s="8"/>
      <c r="G328" s="8"/>
      <c r="H328" s="8"/>
      <c r="I328" s="32"/>
      <c r="J328" s="32"/>
      <c r="K328" s="54"/>
      <c r="L328" s="32"/>
      <c r="M328" s="56"/>
      <c r="N328" s="57" t="str">
        <f t="shared" si="12"/>
        <v/>
      </c>
      <c r="O328" s="54"/>
      <c r="P328" s="32"/>
      <c r="Q328" s="56"/>
      <c r="R328" s="57" t="str">
        <f t="shared" si="15"/>
        <v/>
      </c>
      <c r="S328" s="8"/>
      <c r="T328" s="8"/>
      <c r="U328" s="8"/>
      <c r="V328" s="8"/>
      <c r="W328" s="8"/>
      <c r="X328" s="8"/>
      <c r="Y328" s="8"/>
      <c r="Z328" s="8"/>
    </row>
    <row r="329" spans="1:26" ht="15.75" customHeight="1">
      <c r="A329" s="8"/>
      <c r="B329" s="8"/>
      <c r="C329" s="8"/>
      <c r="D329" s="8"/>
      <c r="E329" s="8"/>
      <c r="F329" s="8"/>
      <c r="G329" s="8"/>
      <c r="H329" s="8"/>
      <c r="I329" s="32"/>
      <c r="J329" s="32"/>
      <c r="K329" s="54"/>
      <c r="L329" s="32"/>
      <c r="M329" s="56"/>
      <c r="N329" s="57" t="str">
        <f t="shared" si="12"/>
        <v/>
      </c>
      <c r="O329" s="54"/>
      <c r="P329" s="32"/>
      <c r="Q329" s="56"/>
      <c r="R329" s="57" t="str">
        <f t="shared" si="15"/>
        <v/>
      </c>
      <c r="S329" s="8"/>
      <c r="T329" s="8"/>
      <c r="U329" s="8"/>
      <c r="V329" s="8"/>
      <c r="W329" s="8"/>
      <c r="X329" s="8"/>
      <c r="Y329" s="8"/>
      <c r="Z329" s="8"/>
    </row>
    <row r="330" spans="1:26" ht="15.75" customHeight="1">
      <c r="A330" s="8"/>
      <c r="B330" s="8"/>
      <c r="C330" s="8"/>
      <c r="D330" s="8"/>
      <c r="E330" s="8"/>
      <c r="F330" s="8"/>
      <c r="G330" s="8"/>
      <c r="H330" s="8"/>
      <c r="I330" s="32"/>
      <c r="J330" s="32"/>
      <c r="K330" s="54"/>
      <c r="L330" s="32"/>
      <c r="M330" s="56"/>
      <c r="N330" s="57" t="str">
        <f t="shared" si="12"/>
        <v/>
      </c>
      <c r="O330" s="54"/>
      <c r="P330" s="32"/>
      <c r="Q330" s="56"/>
      <c r="R330" s="57" t="str">
        <f t="shared" si="15"/>
        <v/>
      </c>
      <c r="S330" s="8"/>
      <c r="T330" s="8"/>
      <c r="U330" s="8"/>
      <c r="V330" s="8"/>
      <c r="W330" s="8"/>
      <c r="X330" s="8"/>
      <c r="Y330" s="8"/>
      <c r="Z330" s="8"/>
    </row>
    <row r="331" spans="1:26" ht="15.75" customHeight="1">
      <c r="A331" s="8"/>
      <c r="B331" s="8"/>
      <c r="C331" s="8"/>
      <c r="D331" s="8"/>
      <c r="E331" s="8"/>
      <c r="F331" s="8"/>
      <c r="G331" s="8"/>
      <c r="H331" s="8"/>
      <c r="I331" s="32"/>
      <c r="J331" s="32"/>
      <c r="K331" s="54"/>
      <c r="L331" s="32"/>
      <c r="M331" s="56"/>
      <c r="N331" s="57" t="str">
        <f t="shared" si="12"/>
        <v/>
      </c>
      <c r="O331" s="54"/>
      <c r="P331" s="32"/>
      <c r="Q331" s="56"/>
      <c r="R331" s="57" t="str">
        <f t="shared" si="15"/>
        <v/>
      </c>
      <c r="S331" s="8"/>
      <c r="T331" s="8"/>
      <c r="U331" s="8"/>
      <c r="V331" s="8"/>
      <c r="W331" s="8"/>
      <c r="X331" s="8"/>
      <c r="Y331" s="8"/>
      <c r="Z331" s="8"/>
    </row>
    <row r="332" spans="1:26" ht="15.75" customHeight="1">
      <c r="A332" s="8"/>
      <c r="B332" s="8"/>
      <c r="C332" s="8"/>
      <c r="D332" s="8"/>
      <c r="E332" s="8"/>
      <c r="F332" s="8"/>
      <c r="G332" s="8"/>
      <c r="H332" s="8"/>
      <c r="I332" s="32"/>
      <c r="J332" s="32"/>
      <c r="K332" s="54"/>
      <c r="L332" s="32"/>
      <c r="M332" s="56"/>
      <c r="N332" s="57" t="str">
        <f t="shared" si="12"/>
        <v/>
      </c>
      <c r="O332" s="54"/>
      <c r="P332" s="32"/>
      <c r="Q332" s="56"/>
      <c r="R332" s="57" t="str">
        <f t="shared" si="15"/>
        <v/>
      </c>
      <c r="S332" s="8"/>
      <c r="T332" s="8"/>
      <c r="U332" s="8"/>
      <c r="V332" s="8"/>
      <c r="W332" s="8"/>
      <c r="X332" s="8"/>
      <c r="Y332" s="8"/>
      <c r="Z332" s="8"/>
    </row>
    <row r="333" spans="1:26" ht="15.75" customHeight="1">
      <c r="A333" s="8"/>
      <c r="B333" s="8"/>
      <c r="C333" s="8"/>
      <c r="D333" s="8"/>
      <c r="E333" s="8"/>
      <c r="F333" s="8"/>
      <c r="G333" s="8"/>
      <c r="H333" s="8"/>
      <c r="I333" s="32"/>
      <c r="J333" s="32"/>
      <c r="K333" s="54"/>
      <c r="L333" s="32"/>
      <c r="M333" s="56"/>
      <c r="N333" s="57" t="str">
        <f t="shared" si="12"/>
        <v/>
      </c>
      <c r="O333" s="54"/>
      <c r="P333" s="32"/>
      <c r="Q333" s="56"/>
      <c r="R333" s="57" t="str">
        <f t="shared" si="15"/>
        <v/>
      </c>
      <c r="S333" s="8"/>
      <c r="T333" s="8"/>
      <c r="U333" s="8"/>
      <c r="V333" s="8"/>
      <c r="W333" s="8"/>
      <c r="X333" s="8"/>
      <c r="Y333" s="8"/>
      <c r="Z333" s="8"/>
    </row>
    <row r="334" spans="1:26" ht="15.75" customHeight="1">
      <c r="A334" s="8"/>
      <c r="B334" s="8"/>
      <c r="C334" s="8"/>
      <c r="D334" s="8"/>
      <c r="E334" s="8"/>
      <c r="F334" s="8"/>
      <c r="G334" s="8"/>
      <c r="H334" s="8"/>
      <c r="I334" s="32"/>
      <c r="J334" s="32"/>
      <c r="K334" s="54"/>
      <c r="L334" s="32"/>
      <c r="M334" s="56"/>
      <c r="N334" s="57" t="str">
        <f t="shared" si="12"/>
        <v/>
      </c>
      <c r="O334" s="54"/>
      <c r="P334" s="32"/>
      <c r="Q334" s="56"/>
      <c r="R334" s="57" t="str">
        <f t="shared" si="15"/>
        <v/>
      </c>
      <c r="S334" s="8"/>
      <c r="T334" s="8"/>
      <c r="U334" s="8"/>
      <c r="V334" s="8"/>
      <c r="W334" s="8"/>
      <c r="X334" s="8"/>
      <c r="Y334" s="8"/>
      <c r="Z334" s="8"/>
    </row>
    <row r="335" spans="1:26" ht="15.75" customHeight="1">
      <c r="A335" s="8"/>
      <c r="B335" s="8"/>
      <c r="C335" s="8"/>
      <c r="D335" s="8"/>
      <c r="E335" s="8"/>
      <c r="F335" s="8"/>
      <c r="G335" s="8"/>
      <c r="H335" s="8"/>
      <c r="I335" s="32"/>
      <c r="J335" s="32"/>
      <c r="K335" s="54"/>
      <c r="L335" s="32"/>
      <c r="M335" s="56"/>
      <c r="N335" s="57" t="str">
        <f t="shared" si="12"/>
        <v/>
      </c>
      <c r="O335" s="54"/>
      <c r="P335" s="32"/>
      <c r="Q335" s="56"/>
      <c r="R335" s="57" t="str">
        <f t="shared" si="15"/>
        <v/>
      </c>
      <c r="S335" s="8"/>
      <c r="T335" s="8"/>
      <c r="U335" s="8"/>
      <c r="V335" s="8"/>
      <c r="W335" s="8"/>
      <c r="X335" s="8"/>
      <c r="Y335" s="8"/>
      <c r="Z335" s="8"/>
    </row>
    <row r="336" spans="1:26" ht="15.75" customHeight="1">
      <c r="A336" s="8"/>
      <c r="B336" s="8"/>
      <c r="C336" s="8"/>
      <c r="D336" s="8"/>
      <c r="E336" s="8"/>
      <c r="F336" s="8"/>
      <c r="G336" s="8"/>
      <c r="H336" s="8"/>
      <c r="I336" s="32"/>
      <c r="J336" s="32"/>
      <c r="K336" s="54"/>
      <c r="L336" s="32"/>
      <c r="M336" s="56"/>
      <c r="N336" s="57" t="str">
        <f t="shared" si="12"/>
        <v/>
      </c>
      <c r="O336" s="54"/>
      <c r="P336" s="32"/>
      <c r="Q336" s="56"/>
      <c r="R336" s="57" t="str">
        <f t="shared" si="15"/>
        <v/>
      </c>
      <c r="S336" s="8"/>
      <c r="T336" s="8"/>
      <c r="U336" s="8"/>
      <c r="V336" s="8"/>
      <c r="W336" s="8"/>
      <c r="X336" s="8"/>
      <c r="Y336" s="8"/>
      <c r="Z336" s="8"/>
    </row>
    <row r="337" spans="1:26" ht="15.75" customHeight="1">
      <c r="A337" s="8"/>
      <c r="B337" s="8"/>
      <c r="C337" s="8"/>
      <c r="D337" s="8"/>
      <c r="E337" s="8"/>
      <c r="F337" s="8"/>
      <c r="G337" s="8"/>
      <c r="H337" s="8"/>
      <c r="I337" s="32"/>
      <c r="J337" s="32"/>
      <c r="K337" s="54"/>
      <c r="L337" s="32"/>
      <c r="M337" s="56"/>
      <c r="N337" s="57" t="str">
        <f t="shared" si="12"/>
        <v/>
      </c>
      <c r="O337" s="54"/>
      <c r="P337" s="32"/>
      <c r="Q337" s="56"/>
      <c r="R337" s="57" t="str">
        <f t="shared" si="15"/>
        <v/>
      </c>
      <c r="S337" s="8"/>
      <c r="T337" s="8"/>
      <c r="U337" s="8"/>
      <c r="V337" s="8"/>
      <c r="W337" s="8"/>
      <c r="X337" s="8"/>
      <c r="Y337" s="8"/>
      <c r="Z337" s="8"/>
    </row>
    <row r="338" spans="1:26" ht="15.75" customHeight="1">
      <c r="A338" s="8"/>
      <c r="B338" s="8"/>
      <c r="C338" s="8"/>
      <c r="D338" s="8"/>
      <c r="E338" s="8"/>
      <c r="F338" s="8"/>
      <c r="G338" s="8"/>
      <c r="H338" s="8"/>
      <c r="I338" s="32"/>
      <c r="J338" s="32"/>
      <c r="K338" s="54"/>
      <c r="L338" s="32"/>
      <c r="M338" s="56"/>
      <c r="N338" s="57" t="str">
        <f t="shared" si="12"/>
        <v/>
      </c>
      <c r="O338" s="54"/>
      <c r="P338" s="32"/>
      <c r="Q338" s="56"/>
      <c r="R338" s="57" t="str">
        <f t="shared" si="15"/>
        <v/>
      </c>
      <c r="S338" s="8"/>
      <c r="T338" s="8"/>
      <c r="U338" s="8"/>
      <c r="V338" s="8"/>
      <c r="W338" s="8"/>
      <c r="X338" s="8"/>
      <c r="Y338" s="8"/>
      <c r="Z338" s="8"/>
    </row>
    <row r="339" spans="1:26" ht="15.75" customHeight="1">
      <c r="A339" s="8"/>
      <c r="B339" s="8"/>
      <c r="C339" s="8"/>
      <c r="D339" s="8"/>
      <c r="E339" s="8"/>
      <c r="F339" s="8"/>
      <c r="G339" s="8"/>
      <c r="H339" s="8"/>
      <c r="I339" s="32"/>
      <c r="J339" s="32"/>
      <c r="K339" s="54"/>
      <c r="L339" s="32"/>
      <c r="M339" s="56"/>
      <c r="N339" s="57" t="str">
        <f t="shared" si="12"/>
        <v/>
      </c>
      <c r="O339" s="54"/>
      <c r="P339" s="32"/>
      <c r="Q339" s="56"/>
      <c r="R339" s="57" t="str">
        <f t="shared" si="15"/>
        <v/>
      </c>
      <c r="S339" s="8"/>
      <c r="T339" s="8"/>
      <c r="U339" s="8"/>
      <c r="V339" s="8"/>
      <c r="W339" s="8"/>
      <c r="X339" s="8"/>
      <c r="Y339" s="8"/>
      <c r="Z339" s="8"/>
    </row>
    <row r="340" spans="1:26" ht="15.75" customHeight="1">
      <c r="A340" s="8"/>
      <c r="B340" s="8"/>
      <c r="C340" s="8"/>
      <c r="D340" s="8"/>
      <c r="E340" s="8"/>
      <c r="F340" s="8"/>
      <c r="G340" s="8"/>
      <c r="H340" s="8"/>
      <c r="I340" s="32"/>
      <c r="J340" s="32"/>
      <c r="K340" s="54"/>
      <c r="L340" s="32"/>
      <c r="M340" s="56"/>
      <c r="N340" s="57" t="str">
        <f t="shared" si="12"/>
        <v/>
      </c>
      <c r="O340" s="54"/>
      <c r="P340" s="32"/>
      <c r="Q340" s="56"/>
      <c r="R340" s="57" t="str">
        <f t="shared" si="15"/>
        <v/>
      </c>
      <c r="S340" s="8"/>
      <c r="T340" s="8"/>
      <c r="U340" s="8"/>
      <c r="V340" s="8"/>
      <c r="W340" s="8"/>
      <c r="X340" s="8"/>
      <c r="Y340" s="8"/>
      <c r="Z340" s="8"/>
    </row>
    <row r="341" spans="1:26" ht="15.75" customHeight="1">
      <c r="A341" s="8"/>
      <c r="B341" s="8"/>
      <c r="C341" s="8"/>
      <c r="D341" s="8"/>
      <c r="E341" s="8"/>
      <c r="F341" s="8"/>
      <c r="G341" s="8"/>
      <c r="H341" s="8"/>
      <c r="I341" s="32"/>
      <c r="J341" s="32"/>
      <c r="K341" s="54"/>
      <c r="L341" s="32"/>
      <c r="M341" s="56"/>
      <c r="N341" s="57" t="str">
        <f t="shared" si="12"/>
        <v/>
      </c>
      <c r="O341" s="54"/>
      <c r="P341" s="32"/>
      <c r="Q341" s="56"/>
      <c r="R341" s="57" t="str">
        <f t="shared" si="15"/>
        <v/>
      </c>
      <c r="S341" s="8"/>
      <c r="T341" s="8"/>
      <c r="U341" s="8"/>
      <c r="V341" s="8"/>
      <c r="W341" s="8"/>
      <c r="X341" s="8"/>
      <c r="Y341" s="8"/>
      <c r="Z341" s="8"/>
    </row>
    <row r="342" spans="1:26" ht="15.75" customHeight="1">
      <c r="A342" s="8"/>
      <c r="B342" s="8"/>
      <c r="C342" s="8"/>
      <c r="D342" s="8"/>
      <c r="E342" s="8"/>
      <c r="F342" s="8"/>
      <c r="G342" s="8"/>
      <c r="H342" s="8"/>
      <c r="I342" s="32"/>
      <c r="J342" s="32"/>
      <c r="K342" s="54"/>
      <c r="L342" s="32"/>
      <c r="M342" s="56"/>
      <c r="N342" s="57" t="str">
        <f t="shared" si="12"/>
        <v/>
      </c>
      <c r="O342" s="54"/>
      <c r="P342" s="32"/>
      <c r="Q342" s="56"/>
      <c r="R342" s="57" t="str">
        <f t="shared" si="15"/>
        <v/>
      </c>
      <c r="S342" s="8"/>
      <c r="T342" s="8"/>
      <c r="U342" s="8"/>
      <c r="V342" s="8"/>
      <c r="W342" s="8"/>
      <c r="X342" s="8"/>
      <c r="Y342" s="8"/>
      <c r="Z342" s="8"/>
    </row>
    <row r="343" spans="1:26" ht="15.75" customHeight="1">
      <c r="A343" s="8"/>
      <c r="B343" s="8"/>
      <c r="C343" s="8"/>
      <c r="D343" s="8"/>
      <c r="E343" s="8"/>
      <c r="F343" s="8"/>
      <c r="G343" s="8"/>
      <c r="H343" s="8"/>
      <c r="I343" s="32"/>
      <c r="J343" s="32"/>
      <c r="K343" s="54"/>
      <c r="L343" s="32"/>
      <c r="M343" s="56"/>
      <c r="N343" s="57" t="str">
        <f t="shared" si="12"/>
        <v/>
      </c>
      <c r="O343" s="54"/>
      <c r="P343" s="32"/>
      <c r="Q343" s="56"/>
      <c r="R343" s="57" t="str">
        <f t="shared" si="15"/>
        <v/>
      </c>
      <c r="S343" s="8"/>
      <c r="T343" s="8"/>
      <c r="U343" s="8"/>
      <c r="V343" s="8"/>
      <c r="W343" s="8"/>
      <c r="X343" s="8"/>
      <c r="Y343" s="8"/>
      <c r="Z343" s="8"/>
    </row>
    <row r="344" spans="1:26" ht="15.75" customHeight="1">
      <c r="A344" s="8"/>
      <c r="B344" s="8"/>
      <c r="C344" s="8"/>
      <c r="D344" s="8"/>
      <c r="E344" s="8"/>
      <c r="F344" s="8"/>
      <c r="G344" s="8"/>
      <c r="H344" s="8"/>
      <c r="I344" s="32"/>
      <c r="J344" s="32"/>
      <c r="K344" s="54"/>
      <c r="L344" s="32"/>
      <c r="M344" s="56"/>
      <c r="N344" s="57" t="str">
        <f t="shared" si="12"/>
        <v/>
      </c>
      <c r="O344" s="54"/>
      <c r="P344" s="32"/>
      <c r="Q344" s="56"/>
      <c r="R344" s="57" t="str">
        <f t="shared" si="15"/>
        <v/>
      </c>
      <c r="S344" s="8"/>
      <c r="T344" s="8"/>
      <c r="U344" s="8"/>
      <c r="V344" s="8"/>
      <c r="W344" s="8"/>
      <c r="X344" s="8"/>
      <c r="Y344" s="8"/>
      <c r="Z344" s="8"/>
    </row>
    <row r="345" spans="1:26" ht="15.75" customHeight="1">
      <c r="A345" s="8"/>
      <c r="B345" s="8"/>
      <c r="C345" s="8"/>
      <c r="D345" s="8"/>
      <c r="E345" s="8"/>
      <c r="F345" s="8"/>
      <c r="G345" s="8"/>
      <c r="H345" s="8"/>
      <c r="I345" s="32"/>
      <c r="J345" s="32"/>
      <c r="K345" s="54"/>
      <c r="L345" s="32"/>
      <c r="M345" s="56"/>
      <c r="N345" s="57" t="str">
        <f t="shared" si="12"/>
        <v/>
      </c>
      <c r="O345" s="54"/>
      <c r="P345" s="32"/>
      <c r="Q345" s="56"/>
      <c r="R345" s="57" t="str">
        <f t="shared" si="15"/>
        <v/>
      </c>
      <c r="S345" s="8"/>
      <c r="T345" s="8"/>
      <c r="U345" s="8"/>
      <c r="V345" s="8"/>
      <c r="W345" s="8"/>
      <c r="X345" s="8"/>
      <c r="Y345" s="8"/>
      <c r="Z345" s="8"/>
    </row>
    <row r="346" spans="1:26" ht="15.75" customHeight="1">
      <c r="A346" s="8"/>
      <c r="B346" s="8"/>
      <c r="C346" s="8"/>
      <c r="D346" s="8"/>
      <c r="E346" s="8"/>
      <c r="F346" s="8"/>
      <c r="G346" s="8"/>
      <c r="H346" s="8"/>
      <c r="I346" s="32"/>
      <c r="J346" s="32"/>
      <c r="K346" s="54"/>
      <c r="L346" s="32"/>
      <c r="M346" s="56"/>
      <c r="N346" s="57" t="str">
        <f t="shared" si="12"/>
        <v/>
      </c>
      <c r="O346" s="54"/>
      <c r="P346" s="32"/>
      <c r="Q346" s="56"/>
      <c r="R346" s="57" t="str">
        <f t="shared" si="15"/>
        <v/>
      </c>
      <c r="S346" s="8"/>
      <c r="T346" s="8"/>
      <c r="U346" s="8"/>
      <c r="V346" s="8"/>
      <c r="W346" s="8"/>
      <c r="X346" s="8"/>
      <c r="Y346" s="8"/>
      <c r="Z346" s="8"/>
    </row>
    <row r="347" spans="1:26" ht="15.75" customHeight="1">
      <c r="A347" s="8"/>
      <c r="B347" s="8"/>
      <c r="C347" s="8"/>
      <c r="D347" s="8"/>
      <c r="E347" s="8"/>
      <c r="F347" s="8"/>
      <c r="G347" s="8"/>
      <c r="H347" s="8"/>
      <c r="I347" s="32"/>
      <c r="J347" s="32"/>
      <c r="K347" s="54"/>
      <c r="L347" s="32"/>
      <c r="M347" s="56"/>
      <c r="N347" s="57" t="str">
        <f t="shared" si="12"/>
        <v/>
      </c>
      <c r="O347" s="54"/>
      <c r="P347" s="32"/>
      <c r="Q347" s="56"/>
      <c r="R347" s="57" t="str">
        <f t="shared" si="15"/>
        <v/>
      </c>
      <c r="S347" s="8"/>
      <c r="T347" s="8"/>
      <c r="U347" s="8"/>
      <c r="V347" s="8"/>
      <c r="W347" s="8"/>
      <c r="X347" s="8"/>
      <c r="Y347" s="8"/>
      <c r="Z347" s="8"/>
    </row>
    <row r="348" spans="1:26" ht="15.75" customHeight="1">
      <c r="A348" s="8"/>
      <c r="B348" s="8"/>
      <c r="C348" s="8"/>
      <c r="D348" s="8"/>
      <c r="E348" s="8"/>
      <c r="F348" s="8"/>
      <c r="G348" s="8"/>
      <c r="H348" s="8"/>
      <c r="I348" s="32"/>
      <c r="J348" s="32"/>
      <c r="K348" s="54"/>
      <c r="L348" s="32"/>
      <c r="M348" s="56"/>
      <c r="N348" s="57" t="str">
        <f t="shared" si="12"/>
        <v/>
      </c>
      <c r="O348" s="54"/>
      <c r="P348" s="32"/>
      <c r="Q348" s="56"/>
      <c r="R348" s="57" t="str">
        <f t="shared" si="15"/>
        <v/>
      </c>
      <c r="S348" s="8"/>
      <c r="T348" s="8"/>
      <c r="U348" s="8"/>
      <c r="V348" s="8"/>
      <c r="W348" s="8"/>
      <c r="X348" s="8"/>
      <c r="Y348" s="8"/>
      <c r="Z348" s="8"/>
    </row>
    <row r="349" spans="1:26" ht="15.75" customHeight="1">
      <c r="A349" s="8"/>
      <c r="B349" s="8"/>
      <c r="C349" s="8"/>
      <c r="D349" s="8"/>
      <c r="E349" s="8"/>
      <c r="F349" s="8"/>
      <c r="G349" s="8"/>
      <c r="H349" s="8"/>
      <c r="I349" s="32"/>
      <c r="J349" s="32"/>
      <c r="K349" s="54"/>
      <c r="L349" s="32"/>
      <c r="M349" s="56"/>
      <c r="N349" s="57" t="str">
        <f t="shared" si="12"/>
        <v/>
      </c>
      <c r="O349" s="54"/>
      <c r="P349" s="32"/>
      <c r="Q349" s="56"/>
      <c r="R349" s="57" t="str">
        <f t="shared" si="15"/>
        <v/>
      </c>
      <c r="S349" s="8"/>
      <c r="T349" s="8"/>
      <c r="U349" s="8"/>
      <c r="V349" s="8"/>
      <c r="W349" s="8"/>
      <c r="X349" s="8"/>
      <c r="Y349" s="8"/>
      <c r="Z349" s="8"/>
    </row>
    <row r="350" spans="1:26" ht="15.75" customHeight="1">
      <c r="A350" s="8"/>
      <c r="B350" s="8"/>
      <c r="C350" s="8"/>
      <c r="D350" s="8"/>
      <c r="E350" s="8"/>
      <c r="F350" s="8"/>
      <c r="G350" s="8"/>
      <c r="H350" s="8"/>
      <c r="I350" s="32"/>
      <c r="J350" s="32"/>
      <c r="K350" s="54"/>
      <c r="L350" s="32"/>
      <c r="M350" s="56"/>
      <c r="N350" s="57" t="str">
        <f t="shared" si="12"/>
        <v/>
      </c>
      <c r="O350" s="54"/>
      <c r="P350" s="32"/>
      <c r="Q350" s="56"/>
      <c r="R350" s="57" t="str">
        <f t="shared" si="15"/>
        <v/>
      </c>
      <c r="S350" s="8"/>
      <c r="T350" s="8"/>
      <c r="U350" s="8"/>
      <c r="V350" s="8"/>
      <c r="W350" s="8"/>
      <c r="X350" s="8"/>
      <c r="Y350" s="8"/>
      <c r="Z350" s="8"/>
    </row>
    <row r="351" spans="1:26" ht="15.75" customHeight="1">
      <c r="A351" s="8"/>
      <c r="B351" s="8"/>
      <c r="C351" s="8"/>
      <c r="D351" s="8"/>
      <c r="E351" s="8"/>
      <c r="F351" s="8"/>
      <c r="G351" s="8"/>
      <c r="H351" s="8"/>
      <c r="I351" s="32"/>
      <c r="J351" s="32"/>
      <c r="K351" s="54"/>
      <c r="L351" s="32"/>
      <c r="M351" s="56"/>
      <c r="N351" s="57" t="str">
        <f t="shared" si="12"/>
        <v/>
      </c>
      <c r="O351" s="54"/>
      <c r="P351" s="32"/>
      <c r="Q351" s="56"/>
      <c r="R351" s="57" t="str">
        <f t="shared" si="15"/>
        <v/>
      </c>
      <c r="S351" s="8"/>
      <c r="T351" s="8"/>
      <c r="U351" s="8"/>
      <c r="V351" s="8"/>
      <c r="W351" s="8"/>
      <c r="X351" s="8"/>
      <c r="Y351" s="8"/>
      <c r="Z351" s="8"/>
    </row>
    <row r="352" spans="1:26" ht="15.75" customHeight="1">
      <c r="A352" s="8"/>
      <c r="B352" s="8"/>
      <c r="C352" s="8"/>
      <c r="D352" s="8"/>
      <c r="E352" s="8"/>
      <c r="F352" s="8"/>
      <c r="G352" s="8"/>
      <c r="H352" s="8"/>
      <c r="I352" s="32"/>
      <c r="J352" s="32"/>
      <c r="K352" s="54"/>
      <c r="L352" s="32"/>
      <c r="M352" s="56"/>
      <c r="N352" s="57" t="str">
        <f t="shared" si="12"/>
        <v/>
      </c>
      <c r="O352" s="54"/>
      <c r="P352" s="32"/>
      <c r="Q352" s="56"/>
      <c r="R352" s="57" t="str">
        <f t="shared" si="15"/>
        <v/>
      </c>
      <c r="S352" s="8"/>
      <c r="T352" s="8"/>
      <c r="U352" s="8"/>
      <c r="V352" s="8"/>
      <c r="W352" s="8"/>
      <c r="X352" s="8"/>
      <c r="Y352" s="8"/>
      <c r="Z352" s="8"/>
    </row>
    <row r="353" spans="1:26" ht="15.75" customHeight="1">
      <c r="A353" s="8"/>
      <c r="B353" s="8"/>
      <c r="C353" s="8"/>
      <c r="D353" s="8"/>
      <c r="E353" s="8"/>
      <c r="F353" s="8"/>
      <c r="G353" s="8"/>
      <c r="H353" s="8"/>
      <c r="I353" s="32"/>
      <c r="J353" s="32"/>
      <c r="K353" s="54"/>
      <c r="L353" s="32"/>
      <c r="M353" s="56"/>
      <c r="N353" s="57" t="str">
        <f t="shared" si="12"/>
        <v/>
      </c>
      <c r="O353" s="54"/>
      <c r="P353" s="32"/>
      <c r="Q353" s="56"/>
      <c r="R353" s="57" t="str">
        <f t="shared" si="15"/>
        <v/>
      </c>
      <c r="S353" s="8"/>
      <c r="T353" s="8"/>
      <c r="U353" s="8"/>
      <c r="V353" s="8"/>
      <c r="W353" s="8"/>
      <c r="X353" s="8"/>
      <c r="Y353" s="8"/>
      <c r="Z353" s="8"/>
    </row>
    <row r="354" spans="1:26" ht="15.75" customHeight="1">
      <c r="A354" s="8"/>
      <c r="B354" s="8"/>
      <c r="C354" s="8"/>
      <c r="D354" s="8"/>
      <c r="E354" s="8"/>
      <c r="F354" s="8"/>
      <c r="G354" s="8"/>
      <c r="H354" s="8"/>
      <c r="I354" s="32"/>
      <c r="J354" s="32"/>
      <c r="K354" s="54"/>
      <c r="L354" s="32"/>
      <c r="M354" s="56"/>
      <c r="N354" s="57" t="str">
        <f t="shared" si="12"/>
        <v/>
      </c>
      <c r="O354" s="54"/>
      <c r="P354" s="32"/>
      <c r="Q354" s="56"/>
      <c r="R354" s="57" t="str">
        <f t="shared" si="15"/>
        <v/>
      </c>
      <c r="S354" s="8"/>
      <c r="T354" s="8"/>
      <c r="U354" s="8"/>
      <c r="V354" s="8"/>
      <c r="W354" s="8"/>
      <c r="X354" s="8"/>
      <c r="Y354" s="8"/>
      <c r="Z354" s="8"/>
    </row>
    <row r="355" spans="1:26" ht="15.75" customHeight="1">
      <c r="A355" s="8"/>
      <c r="B355" s="8"/>
      <c r="C355" s="8"/>
      <c r="D355" s="8"/>
      <c r="E355" s="8"/>
      <c r="F355" s="8"/>
      <c r="G355" s="8"/>
      <c r="H355" s="8"/>
      <c r="I355" s="32"/>
      <c r="J355" s="32"/>
      <c r="K355" s="54"/>
      <c r="L355" s="32"/>
      <c r="M355" s="56"/>
      <c r="N355" s="57" t="str">
        <f t="shared" si="12"/>
        <v/>
      </c>
      <c r="O355" s="54"/>
      <c r="P355" s="32"/>
      <c r="Q355" s="56"/>
      <c r="R355" s="57" t="str">
        <f t="shared" si="15"/>
        <v/>
      </c>
      <c r="S355" s="8"/>
      <c r="T355" s="8"/>
      <c r="U355" s="8"/>
      <c r="V355" s="8"/>
      <c r="W355" s="8"/>
      <c r="X355" s="8"/>
      <c r="Y355" s="8"/>
      <c r="Z355" s="8"/>
    </row>
    <row r="356" spans="1:26" ht="15.75" customHeight="1">
      <c r="A356" s="8"/>
      <c r="B356" s="8"/>
      <c r="C356" s="8"/>
      <c r="D356" s="8"/>
      <c r="E356" s="8"/>
      <c r="F356" s="8"/>
      <c r="G356" s="8"/>
      <c r="H356" s="8"/>
      <c r="I356" s="32"/>
      <c r="J356" s="32"/>
      <c r="K356" s="54"/>
      <c r="L356" s="32"/>
      <c r="M356" s="56"/>
      <c r="N356" s="57" t="str">
        <f t="shared" si="12"/>
        <v/>
      </c>
      <c r="O356" s="54"/>
      <c r="P356" s="32"/>
      <c r="Q356" s="56"/>
      <c r="R356" s="57" t="str">
        <f t="shared" si="15"/>
        <v/>
      </c>
      <c r="S356" s="8"/>
      <c r="T356" s="8"/>
      <c r="U356" s="8"/>
      <c r="V356" s="8"/>
      <c r="W356" s="8"/>
      <c r="X356" s="8"/>
      <c r="Y356" s="8"/>
      <c r="Z356" s="8"/>
    </row>
    <row r="357" spans="1:26" ht="15.75" customHeight="1">
      <c r="A357" s="8"/>
      <c r="B357" s="8"/>
      <c r="C357" s="8"/>
      <c r="D357" s="8"/>
      <c r="E357" s="8"/>
      <c r="F357" s="8"/>
      <c r="G357" s="8"/>
      <c r="H357" s="8"/>
      <c r="I357" s="32"/>
      <c r="J357" s="32"/>
      <c r="K357" s="54"/>
      <c r="L357" s="32"/>
      <c r="M357" s="56"/>
      <c r="N357" s="57" t="str">
        <f t="shared" si="12"/>
        <v/>
      </c>
      <c r="O357" s="54"/>
      <c r="P357" s="32"/>
      <c r="Q357" s="56"/>
      <c r="R357" s="57" t="str">
        <f t="shared" si="15"/>
        <v/>
      </c>
      <c r="S357" s="8"/>
      <c r="T357" s="8"/>
      <c r="U357" s="8"/>
      <c r="V357" s="8"/>
      <c r="W357" s="8"/>
      <c r="X357" s="8"/>
      <c r="Y357" s="8"/>
      <c r="Z357" s="8"/>
    </row>
    <row r="358" spans="1:26" ht="15.75" customHeight="1">
      <c r="A358" s="8"/>
      <c r="B358" s="8"/>
      <c r="C358" s="8"/>
      <c r="D358" s="8"/>
      <c r="E358" s="8"/>
      <c r="F358" s="8"/>
      <c r="G358" s="8"/>
      <c r="H358" s="8"/>
      <c r="I358" s="32"/>
      <c r="J358" s="32"/>
      <c r="K358" s="54"/>
      <c r="L358" s="32"/>
      <c r="M358" s="56"/>
      <c r="N358" s="57" t="str">
        <f t="shared" si="12"/>
        <v/>
      </c>
      <c r="O358" s="54"/>
      <c r="P358" s="32"/>
      <c r="Q358" s="56"/>
      <c r="R358" s="57" t="str">
        <f t="shared" si="15"/>
        <v/>
      </c>
      <c r="S358" s="8"/>
      <c r="T358" s="8"/>
      <c r="U358" s="8"/>
      <c r="V358" s="8"/>
      <c r="W358" s="8"/>
      <c r="X358" s="8"/>
      <c r="Y358" s="8"/>
      <c r="Z358" s="8"/>
    </row>
    <row r="359" spans="1:26" ht="15.75" customHeight="1">
      <c r="A359" s="8"/>
      <c r="B359" s="8"/>
      <c r="C359" s="8"/>
      <c r="D359" s="8"/>
      <c r="E359" s="8"/>
      <c r="F359" s="8"/>
      <c r="G359" s="8"/>
      <c r="H359" s="8"/>
      <c r="I359" s="32"/>
      <c r="J359" s="32"/>
      <c r="K359" s="54"/>
      <c r="L359" s="32"/>
      <c r="M359" s="56"/>
      <c r="N359" s="57" t="str">
        <f t="shared" si="12"/>
        <v/>
      </c>
      <c r="O359" s="54"/>
      <c r="P359" s="32"/>
      <c r="Q359" s="56"/>
      <c r="R359" s="57" t="str">
        <f t="shared" si="15"/>
        <v/>
      </c>
      <c r="S359" s="8"/>
      <c r="T359" s="8"/>
      <c r="U359" s="8"/>
      <c r="V359" s="8"/>
      <c r="W359" s="8"/>
      <c r="X359" s="8"/>
      <c r="Y359" s="8"/>
      <c r="Z359" s="8"/>
    </row>
    <row r="360" spans="1:26" ht="15.75" customHeight="1">
      <c r="A360" s="8"/>
      <c r="B360" s="8"/>
      <c r="C360" s="8"/>
      <c r="D360" s="8"/>
      <c r="E360" s="8"/>
      <c r="F360" s="8"/>
      <c r="G360" s="8"/>
      <c r="H360" s="8"/>
      <c r="I360" s="32"/>
      <c r="J360" s="32"/>
      <c r="K360" s="54"/>
      <c r="L360" s="32"/>
      <c r="M360" s="56"/>
      <c r="N360" s="57" t="str">
        <f t="shared" si="12"/>
        <v/>
      </c>
      <c r="O360" s="54"/>
      <c r="P360" s="32"/>
      <c r="Q360" s="56"/>
      <c r="R360" s="57" t="str">
        <f t="shared" si="15"/>
        <v/>
      </c>
      <c r="S360" s="8"/>
      <c r="T360" s="8"/>
      <c r="U360" s="8"/>
      <c r="V360" s="8"/>
      <c r="W360" s="8"/>
      <c r="X360" s="8"/>
      <c r="Y360" s="8"/>
      <c r="Z360" s="8"/>
    </row>
    <row r="361" spans="1:26" ht="15.75" customHeight="1">
      <c r="A361" s="8"/>
      <c r="B361" s="8"/>
      <c r="C361" s="8"/>
      <c r="D361" s="8"/>
      <c r="E361" s="8"/>
      <c r="F361" s="8"/>
      <c r="G361" s="8"/>
      <c r="H361" s="8"/>
      <c r="I361" s="32"/>
      <c r="J361" s="32"/>
      <c r="K361" s="54"/>
      <c r="L361" s="32"/>
      <c r="M361" s="56"/>
      <c r="N361" s="57" t="str">
        <f t="shared" si="12"/>
        <v/>
      </c>
      <c r="O361" s="54"/>
      <c r="P361" s="32"/>
      <c r="Q361" s="56"/>
      <c r="R361" s="57" t="str">
        <f t="shared" si="15"/>
        <v/>
      </c>
      <c r="S361" s="8"/>
      <c r="T361" s="8"/>
      <c r="U361" s="8"/>
      <c r="V361" s="8"/>
      <c r="W361" s="8"/>
      <c r="X361" s="8"/>
      <c r="Y361" s="8"/>
      <c r="Z361" s="8"/>
    </row>
    <row r="362" spans="1:26" ht="15.75" customHeight="1">
      <c r="A362" s="8"/>
      <c r="B362" s="8"/>
      <c r="C362" s="8"/>
      <c r="D362" s="8"/>
      <c r="E362" s="8"/>
      <c r="F362" s="8"/>
      <c r="G362" s="8"/>
      <c r="H362" s="8"/>
      <c r="I362" s="32"/>
      <c r="J362" s="32"/>
      <c r="K362" s="54"/>
      <c r="L362" s="32"/>
      <c r="M362" s="56"/>
      <c r="N362" s="57" t="str">
        <f t="shared" si="12"/>
        <v/>
      </c>
      <c r="O362" s="54"/>
      <c r="P362" s="32"/>
      <c r="Q362" s="56"/>
      <c r="R362" s="57" t="str">
        <f t="shared" si="15"/>
        <v/>
      </c>
      <c r="S362" s="8"/>
      <c r="T362" s="8"/>
      <c r="U362" s="8"/>
      <c r="V362" s="8"/>
      <c r="W362" s="8"/>
      <c r="X362" s="8"/>
      <c r="Y362" s="8"/>
      <c r="Z362" s="8"/>
    </row>
    <row r="363" spans="1:26" ht="15.75" customHeight="1">
      <c r="A363" s="8"/>
      <c r="B363" s="8"/>
      <c r="C363" s="8"/>
      <c r="D363" s="8"/>
      <c r="E363" s="8"/>
      <c r="F363" s="8"/>
      <c r="G363" s="8"/>
      <c r="H363" s="8"/>
      <c r="I363" s="32"/>
      <c r="J363" s="32"/>
      <c r="K363" s="54"/>
      <c r="L363" s="32"/>
      <c r="M363" s="56"/>
      <c r="N363" s="57" t="str">
        <f t="shared" si="12"/>
        <v/>
      </c>
      <c r="O363" s="54"/>
      <c r="P363" s="32"/>
      <c r="Q363" s="56"/>
      <c r="R363" s="57" t="str">
        <f t="shared" si="15"/>
        <v/>
      </c>
      <c r="S363" s="8"/>
      <c r="T363" s="8"/>
      <c r="U363" s="8"/>
      <c r="V363" s="8"/>
      <c r="W363" s="8"/>
      <c r="X363" s="8"/>
      <c r="Y363" s="8"/>
      <c r="Z363" s="8"/>
    </row>
    <row r="364" spans="1:26" ht="15.75" customHeight="1">
      <c r="A364" s="8"/>
      <c r="B364" s="8"/>
      <c r="C364" s="8"/>
      <c r="D364" s="8"/>
      <c r="E364" s="8"/>
      <c r="F364" s="8"/>
      <c r="G364" s="8"/>
      <c r="H364" s="8"/>
      <c r="I364" s="32"/>
      <c r="J364" s="32"/>
      <c r="K364" s="54"/>
      <c r="L364" s="32"/>
      <c r="M364" s="56"/>
      <c r="N364" s="57" t="str">
        <f t="shared" si="12"/>
        <v/>
      </c>
      <c r="O364" s="54"/>
      <c r="P364" s="32"/>
      <c r="Q364" s="56"/>
      <c r="R364" s="57" t="str">
        <f t="shared" si="15"/>
        <v/>
      </c>
      <c r="S364" s="8"/>
      <c r="T364" s="8"/>
      <c r="U364" s="8"/>
      <c r="V364" s="8"/>
      <c r="W364" s="8"/>
      <c r="X364" s="8"/>
      <c r="Y364" s="8"/>
      <c r="Z364" s="8"/>
    </row>
    <row r="365" spans="1:26" ht="15.75" customHeight="1">
      <c r="A365" s="8"/>
      <c r="B365" s="8"/>
      <c r="C365" s="8"/>
      <c r="D365" s="8"/>
      <c r="E365" s="8"/>
      <c r="F365" s="8"/>
      <c r="G365" s="8"/>
      <c r="H365" s="8"/>
      <c r="I365" s="32"/>
      <c r="J365" s="32"/>
      <c r="K365" s="54"/>
      <c r="L365" s="32"/>
      <c r="M365" s="56"/>
      <c r="N365" s="57" t="str">
        <f t="shared" si="12"/>
        <v/>
      </c>
      <c r="O365" s="54"/>
      <c r="P365" s="32"/>
      <c r="Q365" s="56"/>
      <c r="R365" s="57" t="str">
        <f t="shared" si="15"/>
        <v/>
      </c>
      <c r="S365" s="8"/>
      <c r="T365" s="8"/>
      <c r="U365" s="8"/>
      <c r="V365" s="8"/>
      <c r="W365" s="8"/>
      <c r="X365" s="8"/>
      <c r="Y365" s="8"/>
      <c r="Z365" s="8"/>
    </row>
    <row r="366" spans="1:26" ht="15.75" customHeight="1">
      <c r="A366" s="8"/>
      <c r="B366" s="8"/>
      <c r="C366" s="8"/>
      <c r="D366" s="8"/>
      <c r="E366" s="8"/>
      <c r="F366" s="8"/>
      <c r="G366" s="8"/>
      <c r="H366" s="8"/>
      <c r="I366" s="32"/>
      <c r="J366" s="32"/>
      <c r="K366" s="54"/>
      <c r="L366" s="32"/>
      <c r="M366" s="56"/>
      <c r="N366" s="57" t="str">
        <f t="shared" si="12"/>
        <v/>
      </c>
      <c r="O366" s="54"/>
      <c r="P366" s="32"/>
      <c r="Q366" s="56"/>
      <c r="R366" s="57" t="str">
        <f t="shared" si="15"/>
        <v/>
      </c>
      <c r="S366" s="8"/>
      <c r="T366" s="8"/>
      <c r="U366" s="8"/>
      <c r="V366" s="8"/>
      <c r="W366" s="8"/>
      <c r="X366" s="8"/>
      <c r="Y366" s="8"/>
      <c r="Z366" s="8"/>
    </row>
    <row r="367" spans="1:26" ht="15.75" customHeight="1">
      <c r="A367" s="8"/>
      <c r="B367" s="8"/>
      <c r="C367" s="8"/>
      <c r="D367" s="8"/>
      <c r="E367" s="8"/>
      <c r="F367" s="8"/>
      <c r="G367" s="8"/>
      <c r="H367" s="8"/>
      <c r="I367" s="32"/>
      <c r="J367" s="32"/>
      <c r="K367" s="54"/>
      <c r="L367" s="32"/>
      <c r="M367" s="56"/>
      <c r="N367" s="57" t="str">
        <f t="shared" si="12"/>
        <v/>
      </c>
      <c r="O367" s="54"/>
      <c r="P367" s="32"/>
      <c r="Q367" s="56"/>
      <c r="R367" s="57" t="str">
        <f t="shared" si="15"/>
        <v/>
      </c>
      <c r="S367" s="8"/>
      <c r="T367" s="8"/>
      <c r="U367" s="8"/>
      <c r="V367" s="8"/>
      <c r="W367" s="8"/>
      <c r="X367" s="8"/>
      <c r="Y367" s="8"/>
      <c r="Z367" s="8"/>
    </row>
    <row r="368" spans="1:26" ht="15.75" customHeight="1">
      <c r="A368" s="8"/>
      <c r="B368" s="8"/>
      <c r="C368" s="8"/>
      <c r="D368" s="8"/>
      <c r="E368" s="8"/>
      <c r="F368" s="8"/>
      <c r="G368" s="8"/>
      <c r="H368" s="8"/>
      <c r="I368" s="32"/>
      <c r="J368" s="32"/>
      <c r="K368" s="54"/>
      <c r="L368" s="32"/>
      <c r="M368" s="56"/>
      <c r="N368" s="57" t="str">
        <f t="shared" si="12"/>
        <v/>
      </c>
      <c r="O368" s="54"/>
      <c r="P368" s="32"/>
      <c r="Q368" s="56"/>
      <c r="R368" s="57" t="str">
        <f t="shared" si="15"/>
        <v/>
      </c>
      <c r="S368" s="8"/>
      <c r="T368" s="8"/>
      <c r="U368" s="8"/>
      <c r="V368" s="8"/>
      <c r="W368" s="8"/>
      <c r="X368" s="8"/>
      <c r="Y368" s="8"/>
      <c r="Z368" s="8"/>
    </row>
    <row r="369" spans="1:26" ht="15.75" customHeight="1">
      <c r="A369" s="8"/>
      <c r="B369" s="8"/>
      <c r="C369" s="8"/>
      <c r="D369" s="8"/>
      <c r="E369" s="8"/>
      <c r="F369" s="8"/>
      <c r="G369" s="8"/>
      <c r="H369" s="8"/>
      <c r="I369" s="32"/>
      <c r="J369" s="32"/>
      <c r="K369" s="54"/>
      <c r="L369" s="32"/>
      <c r="M369" s="56"/>
      <c r="N369" s="57" t="str">
        <f t="shared" si="12"/>
        <v/>
      </c>
      <c r="O369" s="54"/>
      <c r="P369" s="32"/>
      <c r="Q369" s="56"/>
      <c r="R369" s="57" t="str">
        <f t="shared" si="15"/>
        <v/>
      </c>
      <c r="S369" s="8"/>
      <c r="T369" s="8"/>
      <c r="U369" s="8"/>
      <c r="V369" s="8"/>
      <c r="W369" s="8"/>
      <c r="X369" s="8"/>
      <c r="Y369" s="8"/>
      <c r="Z369" s="8"/>
    </row>
    <row r="370" spans="1:26" ht="15.75" customHeight="1">
      <c r="A370" s="8"/>
      <c r="B370" s="8"/>
      <c r="C370" s="8"/>
      <c r="D370" s="8"/>
      <c r="E370" s="8"/>
      <c r="F370" s="8"/>
      <c r="G370" s="8"/>
      <c r="H370" s="8"/>
      <c r="I370" s="32"/>
      <c r="J370" s="32"/>
      <c r="K370" s="54"/>
      <c r="L370" s="32"/>
      <c r="M370" s="56"/>
      <c r="N370" s="57" t="str">
        <f t="shared" si="12"/>
        <v/>
      </c>
      <c r="O370" s="54"/>
      <c r="P370" s="32"/>
      <c r="Q370" s="56"/>
      <c r="R370" s="57" t="str">
        <f t="shared" si="15"/>
        <v/>
      </c>
      <c r="S370" s="8"/>
      <c r="T370" s="8"/>
      <c r="U370" s="8"/>
      <c r="V370" s="8"/>
      <c r="W370" s="8"/>
      <c r="X370" s="8"/>
      <c r="Y370" s="8"/>
      <c r="Z370" s="8"/>
    </row>
    <row r="371" spans="1:26" ht="15.75" customHeight="1">
      <c r="A371" s="8"/>
      <c r="B371" s="8"/>
      <c r="C371" s="8"/>
      <c r="D371" s="8"/>
      <c r="E371" s="8"/>
      <c r="F371" s="8"/>
      <c r="G371" s="8"/>
      <c r="H371" s="8"/>
      <c r="I371" s="32"/>
      <c r="J371" s="32"/>
      <c r="K371" s="54"/>
      <c r="L371" s="32"/>
      <c r="M371" s="56"/>
      <c r="N371" s="57" t="str">
        <f t="shared" si="12"/>
        <v/>
      </c>
      <c r="O371" s="54"/>
      <c r="P371" s="32"/>
      <c r="Q371" s="56"/>
      <c r="R371" s="57" t="str">
        <f t="shared" si="15"/>
        <v/>
      </c>
      <c r="S371" s="8"/>
      <c r="T371" s="8"/>
      <c r="U371" s="8"/>
      <c r="V371" s="8"/>
      <c r="W371" s="8"/>
      <c r="X371" s="8"/>
      <c r="Y371" s="8"/>
      <c r="Z371" s="8"/>
    </row>
    <row r="372" spans="1:26" ht="15.75" customHeight="1">
      <c r="A372" s="8"/>
      <c r="B372" s="8"/>
      <c r="C372" s="8"/>
      <c r="D372" s="8"/>
      <c r="E372" s="8"/>
      <c r="F372" s="8"/>
      <c r="G372" s="8"/>
      <c r="H372" s="8"/>
      <c r="I372" s="32"/>
      <c r="J372" s="32"/>
      <c r="K372" s="54"/>
      <c r="L372" s="32"/>
      <c r="M372" s="56"/>
      <c r="N372" s="57" t="str">
        <f t="shared" si="12"/>
        <v/>
      </c>
      <c r="O372" s="54"/>
      <c r="P372" s="32"/>
      <c r="Q372" s="56"/>
      <c r="R372" s="57" t="str">
        <f t="shared" si="15"/>
        <v/>
      </c>
      <c r="S372" s="8"/>
      <c r="T372" s="8"/>
      <c r="U372" s="8"/>
      <c r="V372" s="8"/>
      <c r="W372" s="8"/>
      <c r="X372" s="8"/>
      <c r="Y372" s="8"/>
      <c r="Z372" s="8"/>
    </row>
    <row r="373" spans="1:26" ht="15.75" customHeight="1">
      <c r="A373" s="8"/>
      <c r="B373" s="8"/>
      <c r="C373" s="8"/>
      <c r="D373" s="8"/>
      <c r="E373" s="8"/>
      <c r="F373" s="8"/>
      <c r="G373" s="8"/>
      <c r="H373" s="8"/>
      <c r="I373" s="32"/>
      <c r="J373" s="32"/>
      <c r="K373" s="54"/>
      <c r="L373" s="32"/>
      <c r="M373" s="56"/>
      <c r="N373" s="57" t="str">
        <f t="shared" si="12"/>
        <v/>
      </c>
      <c r="O373" s="54"/>
      <c r="P373" s="32"/>
      <c r="Q373" s="56"/>
      <c r="R373" s="57" t="str">
        <f t="shared" si="15"/>
        <v/>
      </c>
      <c r="S373" s="8"/>
      <c r="T373" s="8"/>
      <c r="U373" s="8"/>
      <c r="V373" s="8"/>
      <c r="W373" s="8"/>
      <c r="X373" s="8"/>
      <c r="Y373" s="8"/>
      <c r="Z373" s="8"/>
    </row>
    <row r="374" spans="1:26" ht="15.75" customHeight="1">
      <c r="A374" s="8"/>
      <c r="B374" s="8"/>
      <c r="C374" s="8"/>
      <c r="D374" s="8"/>
      <c r="E374" s="8"/>
      <c r="F374" s="8"/>
      <c r="G374" s="8"/>
      <c r="H374" s="8"/>
      <c r="I374" s="32"/>
      <c r="J374" s="32"/>
      <c r="K374" s="54"/>
      <c r="L374" s="32"/>
      <c r="M374" s="56"/>
      <c r="N374" s="57" t="str">
        <f t="shared" si="12"/>
        <v/>
      </c>
      <c r="O374" s="54"/>
      <c r="P374" s="32"/>
      <c r="Q374" s="56"/>
      <c r="R374" s="57" t="str">
        <f t="shared" si="15"/>
        <v/>
      </c>
      <c r="S374" s="8"/>
      <c r="T374" s="8"/>
      <c r="U374" s="8"/>
      <c r="V374" s="8"/>
      <c r="W374" s="8"/>
      <c r="X374" s="8"/>
      <c r="Y374" s="8"/>
      <c r="Z374" s="8"/>
    </row>
    <row r="375" spans="1:26" ht="15.75" customHeight="1">
      <c r="A375" s="8"/>
      <c r="B375" s="8"/>
      <c r="C375" s="8"/>
      <c r="D375" s="8"/>
      <c r="E375" s="8"/>
      <c r="F375" s="8"/>
      <c r="G375" s="8"/>
      <c r="H375" s="8"/>
      <c r="I375" s="32"/>
      <c r="J375" s="32"/>
      <c r="K375" s="54"/>
      <c r="L375" s="32"/>
      <c r="M375" s="56"/>
      <c r="N375" s="57" t="str">
        <f t="shared" si="12"/>
        <v/>
      </c>
      <c r="O375" s="54"/>
      <c r="P375" s="32"/>
      <c r="Q375" s="56"/>
      <c r="R375" s="57" t="str">
        <f t="shared" si="15"/>
        <v/>
      </c>
      <c r="S375" s="8"/>
      <c r="T375" s="8"/>
      <c r="U375" s="8"/>
      <c r="V375" s="8"/>
      <c r="W375" s="8"/>
      <c r="X375" s="8"/>
      <c r="Y375" s="8"/>
      <c r="Z375" s="8"/>
    </row>
    <row r="376" spans="1:26" ht="15.75" customHeight="1">
      <c r="A376" s="8"/>
      <c r="B376" s="8"/>
      <c r="C376" s="8"/>
      <c r="D376" s="8"/>
      <c r="E376" s="8"/>
      <c r="F376" s="8"/>
      <c r="G376" s="8"/>
      <c r="H376" s="8"/>
      <c r="I376" s="32"/>
      <c r="J376" s="32"/>
      <c r="K376" s="54"/>
      <c r="L376" s="32"/>
      <c r="M376" s="56"/>
      <c r="N376" s="57" t="str">
        <f t="shared" si="12"/>
        <v/>
      </c>
      <c r="O376" s="54"/>
      <c r="P376" s="32"/>
      <c r="Q376" s="56"/>
      <c r="R376" s="57" t="str">
        <f t="shared" si="15"/>
        <v/>
      </c>
      <c r="S376" s="8"/>
      <c r="T376" s="8"/>
      <c r="U376" s="8"/>
      <c r="V376" s="8"/>
      <c r="W376" s="8"/>
      <c r="X376" s="8"/>
      <c r="Y376" s="8"/>
      <c r="Z376" s="8"/>
    </row>
    <row r="377" spans="1:26" ht="15.75" customHeight="1">
      <c r="A377" s="8"/>
      <c r="B377" s="8"/>
      <c r="C377" s="8"/>
      <c r="D377" s="8"/>
      <c r="E377" s="8"/>
      <c r="F377" s="8"/>
      <c r="G377" s="8"/>
      <c r="H377" s="8"/>
      <c r="I377" s="32"/>
      <c r="J377" s="32"/>
      <c r="K377" s="54"/>
      <c r="L377" s="32"/>
      <c r="M377" s="56"/>
      <c r="N377" s="57" t="str">
        <f t="shared" si="12"/>
        <v/>
      </c>
      <c r="O377" s="54"/>
      <c r="P377" s="32"/>
      <c r="Q377" s="56"/>
      <c r="R377" s="57" t="str">
        <f t="shared" si="15"/>
        <v/>
      </c>
      <c r="S377" s="8"/>
      <c r="T377" s="8"/>
      <c r="U377" s="8"/>
      <c r="V377" s="8"/>
      <c r="W377" s="8"/>
      <c r="X377" s="8"/>
      <c r="Y377" s="8"/>
      <c r="Z377" s="8"/>
    </row>
    <row r="378" spans="1:26" ht="15.75" customHeight="1">
      <c r="A378" s="8"/>
      <c r="B378" s="8"/>
      <c r="C378" s="8"/>
      <c r="D378" s="8"/>
      <c r="E378" s="8"/>
      <c r="F378" s="8"/>
      <c r="G378" s="8"/>
      <c r="H378" s="8"/>
      <c r="I378" s="32"/>
      <c r="J378" s="32"/>
      <c r="K378" s="54"/>
      <c r="L378" s="32"/>
      <c r="M378" s="56"/>
      <c r="N378" s="57" t="str">
        <f t="shared" si="12"/>
        <v/>
      </c>
      <c r="O378" s="54"/>
      <c r="P378" s="32"/>
      <c r="Q378" s="56"/>
      <c r="R378" s="57" t="str">
        <f t="shared" si="15"/>
        <v/>
      </c>
      <c r="S378" s="8"/>
      <c r="T378" s="8"/>
      <c r="U378" s="8"/>
      <c r="V378" s="8"/>
      <c r="W378" s="8"/>
      <c r="X378" s="8"/>
      <c r="Y378" s="8"/>
      <c r="Z378" s="8"/>
    </row>
    <row r="379" spans="1:26" ht="15.75" customHeight="1">
      <c r="A379" s="8"/>
      <c r="B379" s="8"/>
      <c r="C379" s="8"/>
      <c r="D379" s="8"/>
      <c r="E379" s="8"/>
      <c r="F379" s="8"/>
      <c r="G379" s="8"/>
      <c r="H379" s="8"/>
      <c r="I379" s="32"/>
      <c r="J379" s="32"/>
      <c r="K379" s="54"/>
      <c r="L379" s="32"/>
      <c r="M379" s="56"/>
      <c r="N379" s="57" t="str">
        <f t="shared" si="12"/>
        <v/>
      </c>
      <c r="O379" s="54"/>
      <c r="P379" s="32"/>
      <c r="Q379" s="56"/>
      <c r="R379" s="57" t="str">
        <f t="shared" si="15"/>
        <v/>
      </c>
      <c r="S379" s="8"/>
      <c r="T379" s="8"/>
      <c r="U379" s="8"/>
      <c r="V379" s="8"/>
      <c r="W379" s="8"/>
      <c r="X379" s="8"/>
      <c r="Y379" s="8"/>
      <c r="Z379" s="8"/>
    </row>
    <row r="380" spans="1:26" ht="15.75" customHeight="1">
      <c r="A380" s="8"/>
      <c r="B380" s="8"/>
      <c r="C380" s="8"/>
      <c r="D380" s="8"/>
      <c r="E380" s="8"/>
      <c r="F380" s="8"/>
      <c r="G380" s="8"/>
      <c r="H380" s="8"/>
      <c r="I380" s="32"/>
      <c r="J380" s="32"/>
      <c r="K380" s="54"/>
      <c r="L380" s="32"/>
      <c r="M380" s="56"/>
      <c r="N380" s="57" t="str">
        <f t="shared" si="12"/>
        <v/>
      </c>
      <c r="O380" s="54"/>
      <c r="P380" s="32"/>
      <c r="Q380" s="56"/>
      <c r="R380" s="57" t="str">
        <f t="shared" si="15"/>
        <v/>
      </c>
      <c r="S380" s="8"/>
      <c r="T380" s="8"/>
      <c r="U380" s="8"/>
      <c r="V380" s="8"/>
      <c r="W380" s="8"/>
      <c r="X380" s="8"/>
      <c r="Y380" s="8"/>
      <c r="Z380" s="8"/>
    </row>
    <row r="381" spans="1:26" ht="15.75" customHeight="1">
      <c r="A381" s="8"/>
      <c r="B381" s="8"/>
      <c r="C381" s="8"/>
      <c r="D381" s="8"/>
      <c r="E381" s="8"/>
      <c r="F381" s="8"/>
      <c r="G381" s="8"/>
      <c r="H381" s="8"/>
      <c r="I381" s="32"/>
      <c r="J381" s="32"/>
      <c r="K381" s="54"/>
      <c r="L381" s="32"/>
      <c r="M381" s="56"/>
      <c r="N381" s="57" t="str">
        <f t="shared" si="12"/>
        <v/>
      </c>
      <c r="O381" s="54"/>
      <c r="P381" s="32"/>
      <c r="Q381" s="56"/>
      <c r="R381" s="57" t="str">
        <f t="shared" si="15"/>
        <v/>
      </c>
      <c r="S381" s="8"/>
      <c r="T381" s="8"/>
      <c r="U381" s="8"/>
      <c r="V381" s="8"/>
      <c r="W381" s="8"/>
      <c r="X381" s="8"/>
      <c r="Y381" s="8"/>
      <c r="Z381" s="8"/>
    </row>
    <row r="382" spans="1:26" ht="15.75" customHeight="1">
      <c r="A382" s="8"/>
      <c r="B382" s="8"/>
      <c r="C382" s="8"/>
      <c r="D382" s="8"/>
      <c r="E382" s="8"/>
      <c r="F382" s="8"/>
      <c r="G382" s="8"/>
      <c r="H382" s="8"/>
      <c r="I382" s="32"/>
      <c r="J382" s="32"/>
      <c r="K382" s="54"/>
      <c r="L382" s="32"/>
      <c r="M382" s="56"/>
      <c r="N382" s="57" t="str">
        <f t="shared" si="12"/>
        <v/>
      </c>
      <c r="O382" s="54"/>
      <c r="P382" s="32"/>
      <c r="Q382" s="56"/>
      <c r="R382" s="57" t="str">
        <f t="shared" si="15"/>
        <v/>
      </c>
      <c r="S382" s="8"/>
      <c r="T382" s="8"/>
      <c r="U382" s="8"/>
      <c r="V382" s="8"/>
      <c r="W382" s="8"/>
      <c r="X382" s="8"/>
      <c r="Y382" s="8"/>
      <c r="Z382" s="8"/>
    </row>
    <row r="383" spans="1:26" ht="15.75" customHeight="1">
      <c r="A383" s="8"/>
      <c r="B383" s="8"/>
      <c r="C383" s="8"/>
      <c r="D383" s="8"/>
      <c r="E383" s="8"/>
      <c r="F383" s="8"/>
      <c r="G383" s="8"/>
      <c r="H383" s="8"/>
      <c r="I383" s="32"/>
      <c r="J383" s="32"/>
      <c r="K383" s="54"/>
      <c r="L383" s="32"/>
      <c r="M383" s="56"/>
      <c r="N383" s="57" t="str">
        <f t="shared" si="12"/>
        <v/>
      </c>
      <c r="O383" s="54"/>
      <c r="P383" s="32"/>
      <c r="Q383" s="56"/>
      <c r="R383" s="57" t="str">
        <f t="shared" si="15"/>
        <v/>
      </c>
      <c r="S383" s="8"/>
      <c r="T383" s="8"/>
      <c r="U383" s="8"/>
      <c r="V383" s="8"/>
      <c r="W383" s="8"/>
      <c r="X383" s="8"/>
      <c r="Y383" s="8"/>
      <c r="Z383" s="8"/>
    </row>
    <row r="384" spans="1:26" ht="15.75" customHeight="1">
      <c r="A384" s="8"/>
      <c r="B384" s="8"/>
      <c r="C384" s="8"/>
      <c r="D384" s="8"/>
      <c r="E384" s="8"/>
      <c r="F384" s="8"/>
      <c r="G384" s="8"/>
      <c r="H384" s="8"/>
      <c r="I384" s="32"/>
      <c r="J384" s="32"/>
      <c r="K384" s="54"/>
      <c r="L384" s="32"/>
      <c r="M384" s="56"/>
      <c r="N384" s="57" t="str">
        <f t="shared" si="12"/>
        <v/>
      </c>
      <c r="O384" s="54"/>
      <c r="P384" s="32"/>
      <c r="Q384" s="56"/>
      <c r="R384" s="57" t="str">
        <f t="shared" si="15"/>
        <v/>
      </c>
      <c r="S384" s="8"/>
      <c r="T384" s="8"/>
      <c r="U384" s="8"/>
      <c r="V384" s="8"/>
      <c r="W384" s="8"/>
      <c r="X384" s="8"/>
      <c r="Y384" s="8"/>
      <c r="Z384" s="8"/>
    </row>
    <row r="385" spans="1:26" ht="15.75" customHeight="1">
      <c r="A385" s="8"/>
      <c r="B385" s="8"/>
      <c r="C385" s="8"/>
      <c r="D385" s="8"/>
      <c r="E385" s="8"/>
      <c r="F385" s="8"/>
      <c r="G385" s="8"/>
      <c r="H385" s="8"/>
      <c r="I385" s="32"/>
      <c r="J385" s="32"/>
      <c r="K385" s="54"/>
      <c r="L385" s="32"/>
      <c r="M385" s="56"/>
      <c r="N385" s="57" t="str">
        <f t="shared" si="12"/>
        <v/>
      </c>
      <c r="O385" s="54"/>
      <c r="P385" s="32"/>
      <c r="Q385" s="56"/>
      <c r="R385" s="57" t="str">
        <f t="shared" si="15"/>
        <v/>
      </c>
      <c r="S385" s="8"/>
      <c r="T385" s="8"/>
      <c r="U385" s="8"/>
      <c r="V385" s="8"/>
      <c r="W385" s="8"/>
      <c r="X385" s="8"/>
      <c r="Y385" s="8"/>
      <c r="Z385" s="8"/>
    </row>
    <row r="386" spans="1:26" ht="15.75" customHeight="1">
      <c r="A386" s="8"/>
      <c r="B386" s="8"/>
      <c r="C386" s="8"/>
      <c r="D386" s="8"/>
      <c r="E386" s="8"/>
      <c r="F386" s="8"/>
      <c r="G386" s="8"/>
      <c r="H386" s="8"/>
      <c r="I386" s="32"/>
      <c r="J386" s="32"/>
      <c r="K386" s="54"/>
      <c r="L386" s="32"/>
      <c r="M386" s="56"/>
      <c r="N386" s="57" t="str">
        <f t="shared" si="12"/>
        <v/>
      </c>
      <c r="O386" s="54"/>
      <c r="P386" s="32"/>
      <c r="Q386" s="56"/>
      <c r="R386" s="57" t="str">
        <f t="shared" si="15"/>
        <v/>
      </c>
      <c r="S386" s="8"/>
      <c r="T386" s="8"/>
      <c r="U386" s="8"/>
      <c r="V386" s="8"/>
      <c r="W386" s="8"/>
      <c r="X386" s="8"/>
      <c r="Y386" s="8"/>
      <c r="Z386" s="8"/>
    </row>
    <row r="387" spans="1:26" ht="15.75" customHeight="1">
      <c r="A387" s="8"/>
      <c r="B387" s="8"/>
      <c r="C387" s="8"/>
      <c r="D387" s="8"/>
      <c r="E387" s="8"/>
      <c r="F387" s="8"/>
      <c r="G387" s="8"/>
      <c r="H387" s="8"/>
      <c r="I387" s="32"/>
      <c r="J387" s="32"/>
      <c r="K387" s="54"/>
      <c r="L387" s="32"/>
      <c r="M387" s="56"/>
      <c r="N387" s="57" t="str">
        <f t="shared" si="12"/>
        <v/>
      </c>
      <c r="O387" s="54"/>
      <c r="P387" s="32"/>
      <c r="Q387" s="56"/>
      <c r="R387" s="57" t="str">
        <f t="shared" si="15"/>
        <v/>
      </c>
      <c r="S387" s="8"/>
      <c r="T387" s="8"/>
      <c r="U387" s="8"/>
      <c r="V387" s="8"/>
      <c r="W387" s="8"/>
      <c r="X387" s="8"/>
      <c r="Y387" s="8"/>
      <c r="Z387" s="8"/>
    </row>
    <row r="388" spans="1:26" ht="15.75" customHeight="1">
      <c r="A388" s="8"/>
      <c r="B388" s="8"/>
      <c r="C388" s="8"/>
      <c r="D388" s="8"/>
      <c r="E388" s="8"/>
      <c r="F388" s="8"/>
      <c r="G388" s="8"/>
      <c r="H388" s="8"/>
      <c r="I388" s="32"/>
      <c r="J388" s="32"/>
      <c r="K388" s="54"/>
      <c r="L388" s="32"/>
      <c r="M388" s="56"/>
      <c r="N388" s="57" t="str">
        <f t="shared" si="12"/>
        <v/>
      </c>
      <c r="O388" s="54"/>
      <c r="P388" s="32"/>
      <c r="Q388" s="56"/>
      <c r="R388" s="57" t="str">
        <f t="shared" si="15"/>
        <v/>
      </c>
      <c r="S388" s="8"/>
      <c r="T388" s="8"/>
      <c r="U388" s="8"/>
      <c r="V388" s="8"/>
      <c r="W388" s="8"/>
      <c r="X388" s="8"/>
      <c r="Y388" s="8"/>
      <c r="Z388" s="8"/>
    </row>
    <row r="389" spans="1:26" ht="15.75" customHeight="1">
      <c r="A389" s="8"/>
      <c r="B389" s="8"/>
      <c r="C389" s="8"/>
      <c r="D389" s="8"/>
      <c r="E389" s="8"/>
      <c r="F389" s="8"/>
      <c r="G389" s="8"/>
      <c r="H389" s="8"/>
      <c r="I389" s="32"/>
      <c r="J389" s="32"/>
      <c r="K389" s="54"/>
      <c r="L389" s="32"/>
      <c r="M389" s="56"/>
      <c r="N389" s="57" t="str">
        <f t="shared" si="12"/>
        <v/>
      </c>
      <c r="O389" s="54"/>
      <c r="P389" s="32"/>
      <c r="Q389" s="56"/>
      <c r="R389" s="57" t="str">
        <f t="shared" si="15"/>
        <v/>
      </c>
      <c r="S389" s="8"/>
      <c r="T389" s="8"/>
      <c r="U389" s="8"/>
      <c r="V389" s="8"/>
      <c r="W389" s="8"/>
      <c r="X389" s="8"/>
      <c r="Y389" s="8"/>
      <c r="Z389" s="8"/>
    </row>
    <row r="390" spans="1:26" ht="15.75" customHeight="1">
      <c r="A390" s="8"/>
      <c r="B390" s="8"/>
      <c r="C390" s="8"/>
      <c r="D390" s="8"/>
      <c r="E390" s="8"/>
      <c r="F390" s="8"/>
      <c r="G390" s="8"/>
      <c r="H390" s="8"/>
      <c r="I390" s="32"/>
      <c r="J390" s="32"/>
      <c r="K390" s="54"/>
      <c r="L390" s="32"/>
      <c r="M390" s="56"/>
      <c r="N390" s="57" t="str">
        <f t="shared" si="12"/>
        <v/>
      </c>
      <c r="O390" s="54"/>
      <c r="P390" s="32"/>
      <c r="Q390" s="56"/>
      <c r="R390" s="57" t="str">
        <f t="shared" si="15"/>
        <v/>
      </c>
      <c r="S390" s="8"/>
      <c r="T390" s="8"/>
      <c r="U390" s="8"/>
      <c r="V390" s="8"/>
      <c r="W390" s="8"/>
      <c r="X390" s="8"/>
      <c r="Y390" s="8"/>
      <c r="Z390" s="8"/>
    </row>
    <row r="391" spans="1:26" ht="15.75" customHeight="1">
      <c r="A391" s="8"/>
      <c r="B391" s="8"/>
      <c r="C391" s="8"/>
      <c r="D391" s="8"/>
      <c r="E391" s="8"/>
      <c r="F391" s="8"/>
      <c r="G391" s="8"/>
      <c r="H391" s="8"/>
      <c r="I391" s="32"/>
      <c r="J391" s="32"/>
      <c r="K391" s="54"/>
      <c r="L391" s="32"/>
      <c r="M391" s="56"/>
      <c r="N391" s="57" t="str">
        <f t="shared" si="12"/>
        <v/>
      </c>
      <c r="O391" s="54"/>
      <c r="P391" s="32"/>
      <c r="Q391" s="56"/>
      <c r="R391" s="57" t="str">
        <f t="shared" si="15"/>
        <v/>
      </c>
      <c r="S391" s="8"/>
      <c r="T391" s="8"/>
      <c r="U391" s="8"/>
      <c r="V391" s="8"/>
      <c r="W391" s="8"/>
      <c r="X391" s="8"/>
      <c r="Y391" s="8"/>
      <c r="Z391" s="8"/>
    </row>
    <row r="392" spans="1:26" ht="15.75" customHeight="1">
      <c r="A392" s="8"/>
      <c r="B392" s="8"/>
      <c r="C392" s="8"/>
      <c r="D392" s="8"/>
      <c r="E392" s="8"/>
      <c r="F392" s="8"/>
      <c r="G392" s="8"/>
      <c r="H392" s="8"/>
      <c r="I392" s="32"/>
      <c r="J392" s="32"/>
      <c r="K392" s="54"/>
      <c r="L392" s="32"/>
      <c r="M392" s="56"/>
      <c r="N392" s="57" t="str">
        <f t="shared" si="12"/>
        <v/>
      </c>
      <c r="O392" s="54"/>
      <c r="P392" s="32"/>
      <c r="Q392" s="56"/>
      <c r="R392" s="57" t="str">
        <f t="shared" si="15"/>
        <v/>
      </c>
      <c r="S392" s="8"/>
      <c r="T392" s="8"/>
      <c r="U392" s="8"/>
      <c r="V392" s="8"/>
      <c r="W392" s="8"/>
      <c r="X392" s="8"/>
      <c r="Y392" s="8"/>
      <c r="Z392" s="8"/>
    </row>
    <row r="393" spans="1:26" ht="15.75" customHeight="1">
      <c r="A393" s="8"/>
      <c r="B393" s="8"/>
      <c r="C393" s="8"/>
      <c r="D393" s="8"/>
      <c r="E393" s="8"/>
      <c r="F393" s="8"/>
      <c r="G393" s="8"/>
      <c r="H393" s="8"/>
      <c r="I393" s="32"/>
      <c r="J393" s="32"/>
      <c r="K393" s="54"/>
      <c r="L393" s="32"/>
      <c r="M393" s="56"/>
      <c r="N393" s="57" t="str">
        <f t="shared" si="12"/>
        <v/>
      </c>
      <c r="O393" s="54"/>
      <c r="P393" s="32"/>
      <c r="Q393" s="56"/>
      <c r="R393" s="57" t="str">
        <f t="shared" si="15"/>
        <v/>
      </c>
      <c r="S393" s="8"/>
      <c r="T393" s="8"/>
      <c r="U393" s="8"/>
      <c r="V393" s="8"/>
      <c r="W393" s="8"/>
      <c r="X393" s="8"/>
      <c r="Y393" s="8"/>
      <c r="Z393" s="8"/>
    </row>
    <row r="394" spans="1:26" ht="15.75" customHeight="1">
      <c r="A394" s="8"/>
      <c r="B394" s="8"/>
      <c r="C394" s="8"/>
      <c r="D394" s="8"/>
      <c r="E394" s="8"/>
      <c r="F394" s="8"/>
      <c r="G394" s="8"/>
      <c r="H394" s="8"/>
      <c r="I394" s="32"/>
      <c r="J394" s="32"/>
      <c r="K394" s="54"/>
      <c r="L394" s="32"/>
      <c r="M394" s="56"/>
      <c r="N394" s="57" t="str">
        <f t="shared" si="12"/>
        <v/>
      </c>
      <c r="O394" s="54"/>
      <c r="P394" s="32"/>
      <c r="Q394" s="56"/>
      <c r="R394" s="57" t="str">
        <f t="shared" si="15"/>
        <v/>
      </c>
      <c r="S394" s="8"/>
      <c r="T394" s="8"/>
      <c r="U394" s="8"/>
      <c r="V394" s="8"/>
      <c r="W394" s="8"/>
      <c r="X394" s="8"/>
      <c r="Y394" s="8"/>
      <c r="Z394" s="8"/>
    </row>
    <row r="395" spans="1:26" ht="15.75" customHeight="1">
      <c r="A395" s="8"/>
      <c r="B395" s="8"/>
      <c r="C395" s="8"/>
      <c r="D395" s="8"/>
      <c r="E395" s="8"/>
      <c r="F395" s="8"/>
      <c r="G395" s="8"/>
      <c r="H395" s="8"/>
      <c r="I395" s="32"/>
      <c r="J395" s="32"/>
      <c r="K395" s="54"/>
      <c r="L395" s="32"/>
      <c r="M395" s="56"/>
      <c r="N395" s="57" t="str">
        <f t="shared" si="12"/>
        <v/>
      </c>
      <c r="O395" s="54"/>
      <c r="P395" s="32"/>
      <c r="Q395" s="56"/>
      <c r="R395" s="57" t="str">
        <f t="shared" si="15"/>
        <v/>
      </c>
      <c r="S395" s="8"/>
      <c r="T395" s="8"/>
      <c r="U395" s="8"/>
      <c r="V395" s="8"/>
      <c r="W395" s="8"/>
      <c r="X395" s="8"/>
      <c r="Y395" s="8"/>
      <c r="Z395" s="8"/>
    </row>
    <row r="396" spans="1:26" ht="15.75" customHeight="1">
      <c r="A396" s="8"/>
      <c r="B396" s="8"/>
      <c r="C396" s="8"/>
      <c r="D396" s="8"/>
      <c r="E396" s="8"/>
      <c r="F396" s="8"/>
      <c r="G396" s="8"/>
      <c r="H396" s="8"/>
      <c r="I396" s="32"/>
      <c r="J396" s="32"/>
      <c r="K396" s="54"/>
      <c r="L396" s="32"/>
      <c r="M396" s="56"/>
      <c r="N396" s="57" t="str">
        <f t="shared" si="12"/>
        <v/>
      </c>
      <c r="O396" s="54"/>
      <c r="P396" s="32"/>
      <c r="Q396" s="56"/>
      <c r="R396" s="57" t="str">
        <f t="shared" si="15"/>
        <v/>
      </c>
      <c r="S396" s="8"/>
      <c r="T396" s="8"/>
      <c r="U396" s="8"/>
      <c r="V396" s="8"/>
      <c r="W396" s="8"/>
      <c r="X396" s="8"/>
      <c r="Y396" s="8"/>
      <c r="Z396" s="8"/>
    </row>
    <row r="397" spans="1:26" ht="15.75" customHeight="1">
      <c r="A397" s="8"/>
      <c r="B397" s="8"/>
      <c r="C397" s="8"/>
      <c r="D397" s="8"/>
      <c r="E397" s="8"/>
      <c r="F397" s="8"/>
      <c r="G397" s="8"/>
      <c r="H397" s="8"/>
      <c r="I397" s="32"/>
      <c r="J397" s="32"/>
      <c r="K397" s="54"/>
      <c r="L397" s="32"/>
      <c r="M397" s="56"/>
      <c r="N397" s="57" t="str">
        <f t="shared" si="12"/>
        <v/>
      </c>
      <c r="O397" s="54"/>
      <c r="P397" s="32"/>
      <c r="Q397" s="56"/>
      <c r="R397" s="57" t="str">
        <f t="shared" si="15"/>
        <v/>
      </c>
      <c r="S397" s="8"/>
      <c r="T397" s="8"/>
      <c r="U397" s="8"/>
      <c r="V397" s="8"/>
      <c r="W397" s="8"/>
      <c r="X397" s="8"/>
      <c r="Y397" s="8"/>
      <c r="Z397" s="8"/>
    </row>
    <row r="398" spans="1:26" ht="15.75" customHeight="1">
      <c r="A398" s="8"/>
      <c r="B398" s="8"/>
      <c r="C398" s="8"/>
      <c r="D398" s="8"/>
      <c r="E398" s="8"/>
      <c r="F398" s="8"/>
      <c r="G398" s="8"/>
      <c r="H398" s="8"/>
      <c r="I398" s="32"/>
      <c r="J398" s="32"/>
      <c r="K398" s="54"/>
      <c r="L398" s="32"/>
      <c r="M398" s="56"/>
      <c r="N398" s="57" t="str">
        <f t="shared" si="12"/>
        <v/>
      </c>
      <c r="O398" s="54"/>
      <c r="P398" s="32"/>
      <c r="Q398" s="56"/>
      <c r="R398" s="57" t="str">
        <f t="shared" si="15"/>
        <v/>
      </c>
      <c r="S398" s="8"/>
      <c r="T398" s="8"/>
      <c r="U398" s="8"/>
      <c r="V398" s="8"/>
      <c r="W398" s="8"/>
      <c r="X398" s="8"/>
      <c r="Y398" s="8"/>
      <c r="Z398" s="8"/>
    </row>
    <row r="399" spans="1:26" ht="15.75" customHeight="1">
      <c r="A399" s="8"/>
      <c r="B399" s="8"/>
      <c r="C399" s="8"/>
      <c r="D399" s="8"/>
      <c r="E399" s="8"/>
      <c r="F399" s="8"/>
      <c r="G399" s="8"/>
      <c r="H399" s="8"/>
      <c r="I399" s="32"/>
      <c r="J399" s="32"/>
      <c r="K399" s="54"/>
      <c r="L399" s="32"/>
      <c r="M399" s="56"/>
      <c r="N399" s="57" t="str">
        <f t="shared" si="12"/>
        <v/>
      </c>
      <c r="O399" s="54"/>
      <c r="P399" s="32"/>
      <c r="Q399" s="56"/>
      <c r="R399" s="57" t="str">
        <f t="shared" si="15"/>
        <v/>
      </c>
      <c r="S399" s="8"/>
      <c r="T399" s="8"/>
      <c r="U399" s="8"/>
      <c r="V399" s="8"/>
      <c r="W399" s="8"/>
      <c r="X399" s="8"/>
      <c r="Y399" s="8"/>
      <c r="Z399" s="8"/>
    </row>
    <row r="400" spans="1:26" ht="15.75" customHeight="1">
      <c r="A400" s="8"/>
      <c r="B400" s="8"/>
      <c r="C400" s="8"/>
      <c r="D400" s="8"/>
      <c r="E400" s="8"/>
      <c r="F400" s="8"/>
      <c r="G400" s="8"/>
      <c r="H400" s="8"/>
      <c r="I400" s="32"/>
      <c r="J400" s="32"/>
      <c r="K400" s="54"/>
      <c r="L400" s="32"/>
      <c r="M400" s="56"/>
      <c r="N400" s="57" t="str">
        <f t="shared" si="12"/>
        <v/>
      </c>
      <c r="O400" s="54"/>
      <c r="P400" s="32"/>
      <c r="Q400" s="56"/>
      <c r="R400" s="57" t="str">
        <f t="shared" si="15"/>
        <v/>
      </c>
      <c r="S400" s="8"/>
      <c r="T400" s="8"/>
      <c r="U400" s="8"/>
      <c r="V400" s="8"/>
      <c r="W400" s="8"/>
      <c r="X400" s="8"/>
      <c r="Y400" s="8"/>
      <c r="Z400" s="8"/>
    </row>
    <row r="401" spans="1:26" ht="15.75" customHeight="1">
      <c r="A401" s="8"/>
      <c r="B401" s="8"/>
      <c r="C401" s="8"/>
      <c r="D401" s="8"/>
      <c r="E401" s="8"/>
      <c r="F401" s="8"/>
      <c r="G401" s="8"/>
      <c r="H401" s="8"/>
      <c r="I401" s="32"/>
      <c r="J401" s="32"/>
      <c r="K401" s="54"/>
      <c r="L401" s="32"/>
      <c r="M401" s="56"/>
      <c r="N401" s="57" t="str">
        <f t="shared" si="12"/>
        <v/>
      </c>
      <c r="O401" s="54"/>
      <c r="P401" s="32"/>
      <c r="Q401" s="56"/>
      <c r="R401" s="57" t="str">
        <f t="shared" si="15"/>
        <v/>
      </c>
      <c r="S401" s="8"/>
      <c r="T401" s="8"/>
      <c r="U401" s="8"/>
      <c r="V401" s="8"/>
      <c r="W401" s="8"/>
      <c r="X401" s="8"/>
      <c r="Y401" s="8"/>
      <c r="Z401" s="8"/>
    </row>
    <row r="402" spans="1:26" ht="15.75" customHeight="1">
      <c r="A402" s="8"/>
      <c r="B402" s="8"/>
      <c r="C402" s="8"/>
      <c r="D402" s="8"/>
      <c r="E402" s="8"/>
      <c r="F402" s="8"/>
      <c r="G402" s="8"/>
      <c r="H402" s="8"/>
      <c r="I402" s="32"/>
      <c r="J402" s="32"/>
      <c r="K402" s="54"/>
      <c r="L402" s="32"/>
      <c r="M402" s="56"/>
      <c r="N402" s="57" t="str">
        <f t="shared" si="12"/>
        <v/>
      </c>
      <c r="O402" s="54"/>
      <c r="P402" s="32"/>
      <c r="Q402" s="56"/>
      <c r="R402" s="57" t="str">
        <f t="shared" si="15"/>
        <v/>
      </c>
      <c r="S402" s="8"/>
      <c r="T402" s="8"/>
      <c r="U402" s="8"/>
      <c r="V402" s="8"/>
      <c r="W402" s="8"/>
      <c r="X402" s="8"/>
      <c r="Y402" s="8"/>
      <c r="Z402" s="8"/>
    </row>
    <row r="403" spans="1:26" ht="15.75" customHeight="1">
      <c r="A403" s="8"/>
      <c r="B403" s="8"/>
      <c r="C403" s="8"/>
      <c r="D403" s="8"/>
      <c r="E403" s="8"/>
      <c r="F403" s="8"/>
      <c r="G403" s="8"/>
      <c r="H403" s="8"/>
      <c r="I403" s="32"/>
      <c r="J403" s="32"/>
      <c r="K403" s="54"/>
      <c r="L403" s="32"/>
      <c r="M403" s="56"/>
      <c r="N403" s="57" t="str">
        <f t="shared" si="12"/>
        <v/>
      </c>
      <c r="O403" s="54"/>
      <c r="P403" s="32"/>
      <c r="Q403" s="56"/>
      <c r="R403" s="57" t="str">
        <f t="shared" si="15"/>
        <v/>
      </c>
      <c r="S403" s="8"/>
      <c r="T403" s="8"/>
      <c r="U403" s="8"/>
      <c r="V403" s="8"/>
      <c r="W403" s="8"/>
      <c r="X403" s="8"/>
      <c r="Y403" s="8"/>
      <c r="Z403" s="8"/>
    </row>
    <row r="404" spans="1:26" ht="15.75" customHeight="1">
      <c r="A404" s="8"/>
      <c r="B404" s="8"/>
      <c r="C404" s="8"/>
      <c r="D404" s="8"/>
      <c r="E404" s="8"/>
      <c r="F404" s="8"/>
      <c r="G404" s="8"/>
      <c r="H404" s="8"/>
      <c r="I404" s="32"/>
      <c r="J404" s="32"/>
      <c r="K404" s="54"/>
      <c r="L404" s="32"/>
      <c r="M404" s="56"/>
      <c r="N404" s="57" t="str">
        <f t="shared" si="12"/>
        <v/>
      </c>
      <c r="O404" s="54"/>
      <c r="P404" s="32"/>
      <c r="Q404" s="56"/>
      <c r="R404" s="57" t="str">
        <f t="shared" si="15"/>
        <v/>
      </c>
      <c r="S404" s="8"/>
      <c r="T404" s="8"/>
      <c r="U404" s="8"/>
      <c r="V404" s="8"/>
      <c r="W404" s="8"/>
      <c r="X404" s="8"/>
      <c r="Y404" s="8"/>
      <c r="Z404" s="8"/>
    </row>
    <row r="405" spans="1:26" ht="15.75" customHeight="1">
      <c r="A405" s="8"/>
      <c r="B405" s="8"/>
      <c r="C405" s="8"/>
      <c r="D405" s="8"/>
      <c r="E405" s="8"/>
      <c r="F405" s="8"/>
      <c r="G405" s="8"/>
      <c r="H405" s="8"/>
      <c r="I405" s="32"/>
      <c r="J405" s="32"/>
      <c r="K405" s="54"/>
      <c r="L405" s="32"/>
      <c r="M405" s="56"/>
      <c r="N405" s="57" t="str">
        <f t="shared" si="12"/>
        <v/>
      </c>
      <c r="O405" s="54"/>
      <c r="P405" s="32"/>
      <c r="Q405" s="56"/>
      <c r="R405" s="57" t="str">
        <f t="shared" si="15"/>
        <v/>
      </c>
      <c r="S405" s="8"/>
      <c r="T405" s="8"/>
      <c r="U405" s="8"/>
      <c r="V405" s="8"/>
      <c r="W405" s="8"/>
      <c r="X405" s="8"/>
      <c r="Y405" s="8"/>
      <c r="Z405" s="8"/>
    </row>
    <row r="406" spans="1:26" ht="15.75" customHeight="1">
      <c r="A406" s="8"/>
      <c r="B406" s="8"/>
      <c r="C406" s="8"/>
      <c r="D406" s="8"/>
      <c r="E406" s="8"/>
      <c r="F406" s="8"/>
      <c r="G406" s="8"/>
      <c r="H406" s="8"/>
      <c r="I406" s="32"/>
      <c r="J406" s="32"/>
      <c r="K406" s="54"/>
      <c r="L406" s="32"/>
      <c r="M406" s="56"/>
      <c r="N406" s="57" t="str">
        <f t="shared" si="12"/>
        <v/>
      </c>
      <c r="O406" s="54"/>
      <c r="P406" s="32"/>
      <c r="Q406" s="56"/>
      <c r="R406" s="57" t="str">
        <f t="shared" si="15"/>
        <v/>
      </c>
      <c r="S406" s="8"/>
      <c r="T406" s="8"/>
      <c r="U406" s="8"/>
      <c r="V406" s="8"/>
      <c r="W406" s="8"/>
      <c r="X406" s="8"/>
      <c r="Y406" s="8"/>
      <c r="Z406" s="8"/>
    </row>
    <row r="407" spans="1:26" ht="15.75" customHeight="1">
      <c r="A407" s="8"/>
      <c r="B407" s="8"/>
      <c r="C407" s="8"/>
      <c r="D407" s="8"/>
      <c r="E407" s="8"/>
      <c r="F407" s="8"/>
      <c r="G407" s="8"/>
      <c r="H407" s="8"/>
      <c r="I407" s="32"/>
      <c r="J407" s="32"/>
      <c r="K407" s="54"/>
      <c r="L407" s="32"/>
      <c r="M407" s="56"/>
      <c r="N407" s="57" t="str">
        <f t="shared" si="12"/>
        <v/>
      </c>
      <c r="O407" s="54"/>
      <c r="P407" s="32"/>
      <c r="Q407" s="56"/>
      <c r="R407" s="57" t="str">
        <f t="shared" si="15"/>
        <v/>
      </c>
      <c r="S407" s="8"/>
      <c r="T407" s="8"/>
      <c r="U407" s="8"/>
      <c r="V407" s="8"/>
      <c r="W407" s="8"/>
      <c r="X407" s="8"/>
      <c r="Y407" s="8"/>
      <c r="Z407" s="8"/>
    </row>
    <row r="408" spans="1:26" ht="15.75" customHeight="1">
      <c r="A408" s="8"/>
      <c r="B408" s="8"/>
      <c r="C408" s="8"/>
      <c r="D408" s="8"/>
      <c r="E408" s="8"/>
      <c r="F408" s="8"/>
      <c r="G408" s="8"/>
      <c r="H408" s="8"/>
      <c r="I408" s="32"/>
      <c r="J408" s="32"/>
      <c r="K408" s="54"/>
      <c r="L408" s="32"/>
      <c r="M408" s="56"/>
      <c r="N408" s="57" t="str">
        <f t="shared" si="12"/>
        <v/>
      </c>
      <c r="O408" s="54"/>
      <c r="P408" s="32"/>
      <c r="Q408" s="56"/>
      <c r="R408" s="57" t="str">
        <f t="shared" si="15"/>
        <v/>
      </c>
      <c r="S408" s="8"/>
      <c r="T408" s="8"/>
      <c r="U408" s="8"/>
      <c r="V408" s="8"/>
      <c r="W408" s="8"/>
      <c r="X408" s="8"/>
      <c r="Y408" s="8"/>
      <c r="Z408" s="8"/>
    </row>
    <row r="409" spans="1:26" ht="15.75" customHeight="1">
      <c r="A409" s="8"/>
      <c r="B409" s="8"/>
      <c r="C409" s="8"/>
      <c r="D409" s="8"/>
      <c r="E409" s="8"/>
      <c r="F409" s="8"/>
      <c r="G409" s="8"/>
      <c r="H409" s="8"/>
      <c r="I409" s="32"/>
      <c r="J409" s="32"/>
      <c r="K409" s="54"/>
      <c r="L409" s="32"/>
      <c r="M409" s="56"/>
      <c r="N409" s="57" t="str">
        <f t="shared" si="12"/>
        <v/>
      </c>
      <c r="O409" s="54"/>
      <c r="P409" s="32"/>
      <c r="Q409" s="56"/>
      <c r="R409" s="57" t="str">
        <f t="shared" si="15"/>
        <v/>
      </c>
      <c r="S409" s="8"/>
      <c r="T409" s="8"/>
      <c r="U409" s="8"/>
      <c r="V409" s="8"/>
      <c r="W409" s="8"/>
      <c r="X409" s="8"/>
      <c r="Y409" s="8"/>
      <c r="Z409" s="8"/>
    </row>
    <row r="410" spans="1:26" ht="15.75" customHeight="1">
      <c r="A410" s="8"/>
      <c r="B410" s="8"/>
      <c r="C410" s="8"/>
      <c r="D410" s="8"/>
      <c r="E410" s="8"/>
      <c r="F410" s="8"/>
      <c r="G410" s="8"/>
      <c r="H410" s="8"/>
      <c r="I410" s="32"/>
      <c r="J410" s="32"/>
      <c r="K410" s="54"/>
      <c r="L410" s="32"/>
      <c r="M410" s="56"/>
      <c r="N410" s="57" t="str">
        <f t="shared" si="12"/>
        <v/>
      </c>
      <c r="O410" s="54"/>
      <c r="P410" s="32"/>
      <c r="Q410" s="56"/>
      <c r="R410" s="57" t="str">
        <f t="shared" si="15"/>
        <v/>
      </c>
      <c r="S410" s="8"/>
      <c r="T410" s="8"/>
      <c r="U410" s="8"/>
      <c r="V410" s="8"/>
      <c r="W410" s="8"/>
      <c r="X410" s="8"/>
      <c r="Y410" s="8"/>
      <c r="Z410" s="8"/>
    </row>
    <row r="411" spans="1:26" ht="15.75" customHeight="1">
      <c r="A411" s="8"/>
      <c r="B411" s="8"/>
      <c r="C411" s="8"/>
      <c r="D411" s="8"/>
      <c r="E411" s="8"/>
      <c r="F411" s="8"/>
      <c r="G411" s="8"/>
      <c r="H411" s="8"/>
      <c r="I411" s="32"/>
      <c r="J411" s="32"/>
      <c r="K411" s="54"/>
      <c r="L411" s="32"/>
      <c r="M411" s="56"/>
      <c r="N411" s="57" t="str">
        <f t="shared" si="12"/>
        <v/>
      </c>
      <c r="O411" s="54"/>
      <c r="P411" s="32"/>
      <c r="Q411" s="56"/>
      <c r="R411" s="57" t="str">
        <f t="shared" si="15"/>
        <v/>
      </c>
      <c r="S411" s="8"/>
      <c r="T411" s="8"/>
      <c r="U411" s="8"/>
      <c r="V411" s="8"/>
      <c r="W411" s="8"/>
      <c r="X411" s="8"/>
      <c r="Y411" s="8"/>
      <c r="Z411" s="8"/>
    </row>
    <row r="412" spans="1:26" ht="15.75" customHeight="1">
      <c r="A412" s="8"/>
      <c r="B412" s="8"/>
      <c r="C412" s="8"/>
      <c r="D412" s="8"/>
      <c r="E412" s="8"/>
      <c r="F412" s="8"/>
      <c r="G412" s="8"/>
      <c r="H412" s="8"/>
      <c r="I412" s="32"/>
      <c r="J412" s="32"/>
      <c r="K412" s="54"/>
      <c r="L412" s="32"/>
      <c r="M412" s="56"/>
      <c r="N412" s="57" t="str">
        <f t="shared" si="12"/>
        <v/>
      </c>
      <c r="O412" s="54"/>
      <c r="P412" s="32"/>
      <c r="Q412" s="56"/>
      <c r="R412" s="57" t="str">
        <f t="shared" si="15"/>
        <v/>
      </c>
      <c r="S412" s="8"/>
      <c r="T412" s="8"/>
      <c r="U412" s="8"/>
      <c r="V412" s="8"/>
      <c r="W412" s="8"/>
      <c r="X412" s="8"/>
      <c r="Y412" s="8"/>
      <c r="Z412" s="8"/>
    </row>
    <row r="413" spans="1:26" ht="15.75" customHeight="1">
      <c r="A413" s="8"/>
      <c r="B413" s="8"/>
      <c r="C413" s="8"/>
      <c r="D413" s="8"/>
      <c r="E413" s="8"/>
      <c r="F413" s="8"/>
      <c r="G413" s="8"/>
      <c r="H413" s="8"/>
      <c r="I413" s="32"/>
      <c r="J413" s="32"/>
      <c r="K413" s="54"/>
      <c r="L413" s="32"/>
      <c r="M413" s="56"/>
      <c r="N413" s="57" t="str">
        <f t="shared" si="12"/>
        <v/>
      </c>
      <c r="O413" s="54"/>
      <c r="P413" s="32"/>
      <c r="Q413" s="56"/>
      <c r="R413" s="57" t="str">
        <f t="shared" si="15"/>
        <v/>
      </c>
      <c r="S413" s="8"/>
      <c r="T413" s="8"/>
      <c r="U413" s="8"/>
      <c r="V413" s="8"/>
      <c r="W413" s="8"/>
      <c r="X413" s="8"/>
      <c r="Y413" s="8"/>
      <c r="Z413" s="8"/>
    </row>
    <row r="414" spans="1:26" ht="15.75" customHeight="1">
      <c r="A414" s="8"/>
      <c r="B414" s="8"/>
      <c r="C414" s="8"/>
      <c r="D414" s="8"/>
      <c r="E414" s="8"/>
      <c r="F414" s="8"/>
      <c r="G414" s="8"/>
      <c r="H414" s="8"/>
      <c r="I414" s="32"/>
      <c r="J414" s="32"/>
      <c r="K414" s="54"/>
      <c r="L414" s="32"/>
      <c r="M414" s="56"/>
      <c r="N414" s="57" t="str">
        <f t="shared" si="12"/>
        <v/>
      </c>
      <c r="O414" s="54"/>
      <c r="P414" s="32"/>
      <c r="Q414" s="56"/>
      <c r="R414" s="57" t="str">
        <f t="shared" si="15"/>
        <v/>
      </c>
      <c r="S414" s="8"/>
      <c r="T414" s="8"/>
      <c r="U414" s="8"/>
      <c r="V414" s="8"/>
      <c r="W414" s="8"/>
      <c r="X414" s="8"/>
      <c r="Y414" s="8"/>
      <c r="Z414" s="8"/>
    </row>
    <row r="415" spans="1:26" ht="15.75" customHeight="1">
      <c r="A415" s="8"/>
      <c r="B415" s="8"/>
      <c r="C415" s="8"/>
      <c r="D415" s="8"/>
      <c r="E415" s="8"/>
      <c r="F415" s="8"/>
      <c r="G415" s="8"/>
      <c r="H415" s="8"/>
      <c r="I415" s="32"/>
      <c r="J415" s="32"/>
      <c r="K415" s="54"/>
      <c r="L415" s="32"/>
      <c r="M415" s="56"/>
      <c r="N415" s="57" t="str">
        <f t="shared" si="12"/>
        <v/>
      </c>
      <c r="O415" s="54"/>
      <c r="P415" s="32"/>
      <c r="Q415" s="56"/>
      <c r="R415" s="57" t="str">
        <f t="shared" si="15"/>
        <v/>
      </c>
      <c r="S415" s="8"/>
      <c r="T415" s="8"/>
      <c r="U415" s="8"/>
      <c r="V415" s="8"/>
      <c r="W415" s="8"/>
      <c r="X415" s="8"/>
      <c r="Y415" s="8"/>
      <c r="Z415" s="8"/>
    </row>
    <row r="416" spans="1:26" ht="15.75" customHeight="1">
      <c r="A416" s="8"/>
      <c r="B416" s="8"/>
      <c r="C416" s="8"/>
      <c r="D416" s="8"/>
      <c r="E416" s="8"/>
      <c r="F416" s="8"/>
      <c r="G416" s="8"/>
      <c r="H416" s="8"/>
      <c r="I416" s="32"/>
      <c r="J416" s="32"/>
      <c r="K416" s="54"/>
      <c r="L416" s="32"/>
      <c r="M416" s="56"/>
      <c r="N416" s="57" t="str">
        <f t="shared" si="12"/>
        <v/>
      </c>
      <c r="O416" s="54"/>
      <c r="P416" s="32"/>
      <c r="Q416" s="56"/>
      <c r="R416" s="57" t="str">
        <f t="shared" si="15"/>
        <v/>
      </c>
      <c r="S416" s="8"/>
      <c r="T416" s="8"/>
      <c r="U416" s="8"/>
      <c r="V416" s="8"/>
      <c r="W416" s="8"/>
      <c r="X416" s="8"/>
      <c r="Y416" s="8"/>
      <c r="Z416" s="8"/>
    </row>
    <row r="417" spans="1:26" ht="15.75" customHeight="1">
      <c r="A417" s="8"/>
      <c r="B417" s="8"/>
      <c r="C417" s="8"/>
      <c r="D417" s="8"/>
      <c r="E417" s="8"/>
      <c r="F417" s="8"/>
      <c r="G417" s="8"/>
      <c r="H417" s="8"/>
      <c r="I417" s="32"/>
      <c r="J417" s="32"/>
      <c r="K417" s="54"/>
      <c r="L417" s="32"/>
      <c r="M417" s="56"/>
      <c r="N417" s="57" t="str">
        <f t="shared" si="12"/>
        <v/>
      </c>
      <c r="O417" s="54"/>
      <c r="P417" s="32"/>
      <c r="Q417" s="56"/>
      <c r="R417" s="57" t="str">
        <f t="shared" si="15"/>
        <v/>
      </c>
      <c r="S417" s="8"/>
      <c r="T417" s="8"/>
      <c r="U417" s="8"/>
      <c r="V417" s="8"/>
      <c r="W417" s="8"/>
      <c r="X417" s="8"/>
      <c r="Y417" s="8"/>
      <c r="Z417" s="8"/>
    </row>
    <row r="418" spans="1:26" ht="15.75" customHeight="1">
      <c r="A418" s="8"/>
      <c r="B418" s="8"/>
      <c r="C418" s="8"/>
      <c r="D418" s="8"/>
      <c r="E418" s="8"/>
      <c r="F418" s="8"/>
      <c r="G418" s="8"/>
      <c r="H418" s="8"/>
      <c r="I418" s="32"/>
      <c r="J418" s="32"/>
      <c r="K418" s="54"/>
      <c r="L418" s="32"/>
      <c r="M418" s="56"/>
      <c r="N418" s="57" t="str">
        <f t="shared" si="12"/>
        <v/>
      </c>
      <c r="O418" s="54"/>
      <c r="P418" s="32"/>
      <c r="Q418" s="56"/>
      <c r="R418" s="57" t="str">
        <f t="shared" si="15"/>
        <v/>
      </c>
      <c r="S418" s="8"/>
      <c r="T418" s="8"/>
      <c r="U418" s="8"/>
      <c r="V418" s="8"/>
      <c r="W418" s="8"/>
      <c r="X418" s="8"/>
      <c r="Y418" s="8"/>
      <c r="Z418" s="8"/>
    </row>
    <row r="419" spans="1:26" ht="15.75" customHeight="1">
      <c r="A419" s="8"/>
      <c r="B419" s="8"/>
      <c r="C419" s="8"/>
      <c r="D419" s="8"/>
      <c r="E419" s="8"/>
      <c r="F419" s="8"/>
      <c r="G419" s="8"/>
      <c r="H419" s="8"/>
      <c r="I419" s="32"/>
      <c r="J419" s="32"/>
      <c r="K419" s="54"/>
      <c r="L419" s="32"/>
      <c r="M419" s="56"/>
      <c r="N419" s="57" t="str">
        <f t="shared" si="12"/>
        <v/>
      </c>
      <c r="O419" s="54"/>
      <c r="P419" s="32"/>
      <c r="Q419" s="56"/>
      <c r="R419" s="57" t="str">
        <f t="shared" si="15"/>
        <v/>
      </c>
      <c r="S419" s="8"/>
      <c r="T419" s="8"/>
      <c r="U419" s="8"/>
      <c r="V419" s="8"/>
      <c r="W419" s="8"/>
      <c r="X419" s="8"/>
      <c r="Y419" s="8"/>
      <c r="Z419" s="8"/>
    </row>
    <row r="420" spans="1:26" ht="15.75" customHeight="1">
      <c r="A420" s="8"/>
      <c r="B420" s="8"/>
      <c r="C420" s="8"/>
      <c r="D420" s="8"/>
      <c r="E420" s="8"/>
      <c r="F420" s="8"/>
      <c r="G420" s="8"/>
      <c r="H420" s="8"/>
      <c r="I420" s="32"/>
      <c r="J420" s="32"/>
      <c r="K420" s="54"/>
      <c r="L420" s="32"/>
      <c r="M420" s="56"/>
      <c r="N420" s="57" t="str">
        <f t="shared" si="12"/>
        <v/>
      </c>
      <c r="O420" s="54"/>
      <c r="P420" s="32"/>
      <c r="Q420" s="56"/>
      <c r="R420" s="57" t="str">
        <f t="shared" si="15"/>
        <v/>
      </c>
      <c r="S420" s="8"/>
      <c r="T420" s="8"/>
      <c r="U420" s="8"/>
      <c r="V420" s="8"/>
      <c r="W420" s="8"/>
      <c r="X420" s="8"/>
      <c r="Y420" s="8"/>
      <c r="Z420" s="8"/>
    </row>
    <row r="421" spans="1:26" ht="15.75" customHeight="1">
      <c r="A421" s="8"/>
      <c r="B421" s="8"/>
      <c r="C421" s="8"/>
      <c r="D421" s="8"/>
      <c r="E421" s="8"/>
      <c r="F421" s="8"/>
      <c r="G421" s="8"/>
      <c r="H421" s="8"/>
      <c r="I421" s="32"/>
      <c r="J421" s="32"/>
      <c r="K421" s="54"/>
      <c r="L421" s="32"/>
      <c r="M421" s="56"/>
      <c r="N421" s="57" t="str">
        <f t="shared" si="12"/>
        <v/>
      </c>
      <c r="O421" s="54"/>
      <c r="P421" s="32"/>
      <c r="Q421" s="56"/>
      <c r="R421" s="57" t="str">
        <f t="shared" si="15"/>
        <v/>
      </c>
      <c r="S421" s="8"/>
      <c r="T421" s="8"/>
      <c r="U421" s="8"/>
      <c r="V421" s="8"/>
      <c r="W421" s="8"/>
      <c r="X421" s="8"/>
      <c r="Y421" s="8"/>
      <c r="Z421" s="8"/>
    </row>
    <row r="422" spans="1:26" ht="15.75" customHeight="1">
      <c r="A422" s="8"/>
      <c r="B422" s="8"/>
      <c r="C422" s="8"/>
      <c r="D422" s="8"/>
      <c r="E422" s="8"/>
      <c r="F422" s="8"/>
      <c r="G422" s="8"/>
      <c r="H422" s="8"/>
      <c r="I422" s="32"/>
      <c r="J422" s="32"/>
      <c r="K422" s="54"/>
      <c r="L422" s="32"/>
      <c r="M422" s="56"/>
      <c r="N422" s="57" t="str">
        <f t="shared" si="12"/>
        <v/>
      </c>
      <c r="O422" s="54"/>
      <c r="P422" s="32"/>
      <c r="Q422" s="56"/>
      <c r="R422" s="57" t="str">
        <f t="shared" si="15"/>
        <v/>
      </c>
      <c r="S422" s="8"/>
      <c r="T422" s="8"/>
      <c r="U422" s="8"/>
      <c r="V422" s="8"/>
      <c r="W422" s="8"/>
      <c r="X422" s="8"/>
      <c r="Y422" s="8"/>
      <c r="Z422" s="8"/>
    </row>
    <row r="423" spans="1:26" ht="15.75" customHeight="1">
      <c r="A423" s="8"/>
      <c r="B423" s="8"/>
      <c r="C423" s="8"/>
      <c r="D423" s="8"/>
      <c r="E423" s="8"/>
      <c r="F423" s="8"/>
      <c r="G423" s="8"/>
      <c r="H423" s="8"/>
      <c r="I423" s="32"/>
      <c r="J423" s="32"/>
      <c r="K423" s="54"/>
      <c r="L423" s="32"/>
      <c r="M423" s="56"/>
      <c r="N423" s="57" t="str">
        <f t="shared" si="12"/>
        <v/>
      </c>
      <c r="O423" s="54"/>
      <c r="P423" s="32"/>
      <c r="Q423" s="56"/>
      <c r="R423" s="57" t="str">
        <f t="shared" si="15"/>
        <v/>
      </c>
      <c r="S423" s="8"/>
      <c r="T423" s="8"/>
      <c r="U423" s="8"/>
      <c r="V423" s="8"/>
      <c r="W423" s="8"/>
      <c r="X423" s="8"/>
      <c r="Y423" s="8"/>
      <c r="Z423" s="8"/>
    </row>
    <row r="424" spans="1:26" ht="15.75" customHeight="1">
      <c r="A424" s="8"/>
      <c r="B424" s="8"/>
      <c r="C424" s="8"/>
      <c r="D424" s="8"/>
      <c r="E424" s="8"/>
      <c r="F424" s="8"/>
      <c r="G424" s="8"/>
      <c r="H424" s="8"/>
      <c r="I424" s="32"/>
      <c r="J424" s="32"/>
      <c r="K424" s="54"/>
      <c r="L424" s="32"/>
      <c r="M424" s="56"/>
      <c r="N424" s="57" t="str">
        <f t="shared" si="12"/>
        <v/>
      </c>
      <c r="O424" s="54"/>
      <c r="P424" s="32"/>
      <c r="Q424" s="56"/>
      <c r="R424" s="57" t="str">
        <f t="shared" si="15"/>
        <v/>
      </c>
      <c r="S424" s="8"/>
      <c r="T424" s="8"/>
      <c r="U424" s="8"/>
      <c r="V424" s="8"/>
      <c r="W424" s="8"/>
      <c r="X424" s="8"/>
      <c r="Y424" s="8"/>
      <c r="Z424" s="8"/>
    </row>
    <row r="425" spans="1:26" ht="15.75" customHeight="1">
      <c r="A425" s="8"/>
      <c r="B425" s="8"/>
      <c r="C425" s="8"/>
      <c r="D425" s="8"/>
      <c r="E425" s="8"/>
      <c r="F425" s="8"/>
      <c r="G425" s="8"/>
      <c r="H425" s="8"/>
      <c r="I425" s="32"/>
      <c r="J425" s="32"/>
      <c r="K425" s="54"/>
      <c r="L425" s="32"/>
      <c r="M425" s="56"/>
      <c r="N425" s="57" t="str">
        <f t="shared" si="12"/>
        <v/>
      </c>
      <c r="O425" s="54"/>
      <c r="P425" s="32"/>
      <c r="Q425" s="56"/>
      <c r="R425" s="57" t="str">
        <f t="shared" si="15"/>
        <v/>
      </c>
      <c r="S425" s="8"/>
      <c r="T425" s="8"/>
      <c r="U425" s="8"/>
      <c r="V425" s="8"/>
      <c r="W425" s="8"/>
      <c r="X425" s="8"/>
      <c r="Y425" s="8"/>
      <c r="Z425" s="8"/>
    </row>
    <row r="426" spans="1:26" ht="15.75" customHeight="1">
      <c r="A426" s="8"/>
      <c r="B426" s="8"/>
      <c r="C426" s="8"/>
      <c r="D426" s="8"/>
      <c r="E426" s="8"/>
      <c r="F426" s="8"/>
      <c r="G426" s="8"/>
      <c r="H426" s="8"/>
      <c r="I426" s="32"/>
      <c r="J426" s="32"/>
      <c r="K426" s="54"/>
      <c r="L426" s="32"/>
      <c r="M426" s="56"/>
      <c r="N426" s="57" t="str">
        <f t="shared" si="12"/>
        <v/>
      </c>
      <c r="O426" s="54"/>
      <c r="P426" s="32"/>
      <c r="Q426" s="56"/>
      <c r="R426" s="57" t="str">
        <f t="shared" si="15"/>
        <v/>
      </c>
      <c r="S426" s="8"/>
      <c r="T426" s="8"/>
      <c r="U426" s="8"/>
      <c r="V426" s="8"/>
      <c r="W426" s="8"/>
      <c r="X426" s="8"/>
      <c r="Y426" s="8"/>
      <c r="Z426" s="8"/>
    </row>
    <row r="427" spans="1:26" ht="15.75" customHeight="1">
      <c r="A427" s="8"/>
      <c r="B427" s="8"/>
      <c r="C427" s="8"/>
      <c r="D427" s="8"/>
      <c r="E427" s="8"/>
      <c r="F427" s="8"/>
      <c r="G427" s="8"/>
      <c r="H427" s="8"/>
      <c r="I427" s="32"/>
      <c r="J427" s="32"/>
      <c r="K427" s="54"/>
      <c r="L427" s="32"/>
      <c r="M427" s="56"/>
      <c r="N427" s="57" t="str">
        <f t="shared" si="12"/>
        <v/>
      </c>
      <c r="O427" s="54"/>
      <c r="P427" s="32"/>
      <c r="Q427" s="56"/>
      <c r="R427" s="57" t="str">
        <f t="shared" si="15"/>
        <v/>
      </c>
      <c r="S427" s="8"/>
      <c r="T427" s="8"/>
      <c r="U427" s="8"/>
      <c r="V427" s="8"/>
      <c r="W427" s="8"/>
      <c r="X427" s="8"/>
      <c r="Y427" s="8"/>
      <c r="Z427" s="8"/>
    </row>
    <row r="428" spans="1:26" ht="15.75" customHeight="1">
      <c r="A428" s="8"/>
      <c r="B428" s="8"/>
      <c r="C428" s="8"/>
      <c r="D428" s="8"/>
      <c r="E428" s="8"/>
      <c r="F428" s="8"/>
      <c r="G428" s="8"/>
      <c r="H428" s="8"/>
      <c r="I428" s="32"/>
      <c r="J428" s="32"/>
      <c r="K428" s="54"/>
      <c r="L428" s="32"/>
      <c r="M428" s="56"/>
      <c r="N428" s="57" t="str">
        <f t="shared" si="12"/>
        <v/>
      </c>
      <c r="O428" s="54"/>
      <c r="P428" s="32"/>
      <c r="Q428" s="56"/>
      <c r="R428" s="57" t="str">
        <f t="shared" si="15"/>
        <v/>
      </c>
      <c r="S428" s="8"/>
      <c r="T428" s="8"/>
      <c r="U428" s="8"/>
      <c r="V428" s="8"/>
      <c r="W428" s="8"/>
      <c r="X428" s="8"/>
      <c r="Y428" s="8"/>
      <c r="Z428" s="8"/>
    </row>
    <row r="429" spans="1:26" ht="15.75" customHeight="1">
      <c r="A429" s="8"/>
      <c r="B429" s="8"/>
      <c r="C429" s="8"/>
      <c r="D429" s="8"/>
      <c r="E429" s="8"/>
      <c r="F429" s="8"/>
      <c r="G429" s="8"/>
      <c r="H429" s="8"/>
      <c r="I429" s="32"/>
      <c r="J429" s="32"/>
      <c r="K429" s="54"/>
      <c r="L429" s="32"/>
      <c r="M429" s="56"/>
      <c r="N429" s="57" t="str">
        <f t="shared" si="12"/>
        <v/>
      </c>
      <c r="O429" s="54"/>
      <c r="P429" s="32"/>
      <c r="Q429" s="56"/>
      <c r="R429" s="57" t="str">
        <f t="shared" si="15"/>
        <v/>
      </c>
      <c r="S429" s="8"/>
      <c r="T429" s="8"/>
      <c r="U429" s="8"/>
      <c r="V429" s="8"/>
      <c r="W429" s="8"/>
      <c r="X429" s="8"/>
      <c r="Y429" s="8"/>
      <c r="Z429" s="8"/>
    </row>
    <row r="430" spans="1:26" ht="15.75" customHeight="1">
      <c r="A430" s="8"/>
      <c r="B430" s="8"/>
      <c r="C430" s="8"/>
      <c r="D430" s="8"/>
      <c r="E430" s="8"/>
      <c r="F430" s="8"/>
      <c r="G430" s="8"/>
      <c r="H430" s="8"/>
      <c r="I430" s="32"/>
      <c r="J430" s="32"/>
      <c r="K430" s="54"/>
      <c r="L430" s="32"/>
      <c r="M430" s="56"/>
      <c r="N430" s="57" t="str">
        <f t="shared" si="12"/>
        <v/>
      </c>
      <c r="O430" s="54"/>
      <c r="P430" s="32"/>
      <c r="Q430" s="56"/>
      <c r="R430" s="57" t="str">
        <f t="shared" si="15"/>
        <v/>
      </c>
      <c r="S430" s="8"/>
      <c r="T430" s="8"/>
      <c r="U430" s="8"/>
      <c r="V430" s="8"/>
      <c r="W430" s="8"/>
      <c r="X430" s="8"/>
      <c r="Y430" s="8"/>
      <c r="Z430" s="8"/>
    </row>
    <row r="431" spans="1:26" ht="15.75" customHeight="1">
      <c r="A431" s="8"/>
      <c r="B431" s="8"/>
      <c r="C431" s="8"/>
      <c r="D431" s="8"/>
      <c r="E431" s="8"/>
      <c r="F431" s="8"/>
      <c r="G431" s="8"/>
      <c r="H431" s="8"/>
      <c r="I431" s="32"/>
      <c r="J431" s="32"/>
      <c r="K431" s="54"/>
      <c r="L431" s="32"/>
      <c r="M431" s="56"/>
      <c r="N431" s="57" t="str">
        <f t="shared" si="12"/>
        <v/>
      </c>
      <c r="O431" s="54"/>
      <c r="P431" s="32"/>
      <c r="Q431" s="56"/>
      <c r="R431" s="57" t="str">
        <f t="shared" si="15"/>
        <v/>
      </c>
      <c r="S431" s="8"/>
      <c r="T431" s="8"/>
      <c r="U431" s="8"/>
      <c r="V431" s="8"/>
      <c r="W431" s="8"/>
      <c r="X431" s="8"/>
      <c r="Y431" s="8"/>
      <c r="Z431" s="8"/>
    </row>
    <row r="432" spans="1:26" ht="15.75" customHeight="1">
      <c r="A432" s="8"/>
      <c r="B432" s="8"/>
      <c r="C432" s="8"/>
      <c r="D432" s="8"/>
      <c r="E432" s="8"/>
      <c r="F432" s="8"/>
      <c r="G432" s="8"/>
      <c r="H432" s="8"/>
      <c r="I432" s="32"/>
      <c r="J432" s="32"/>
      <c r="K432" s="54"/>
      <c r="L432" s="32"/>
      <c r="M432" s="56"/>
      <c r="N432" s="57" t="str">
        <f t="shared" si="12"/>
        <v/>
      </c>
      <c r="O432" s="54"/>
      <c r="P432" s="32"/>
      <c r="Q432" s="56"/>
      <c r="R432" s="57" t="str">
        <f t="shared" si="15"/>
        <v/>
      </c>
      <c r="S432" s="8"/>
      <c r="T432" s="8"/>
      <c r="U432" s="8"/>
      <c r="V432" s="8"/>
      <c r="W432" s="8"/>
      <c r="X432" s="8"/>
      <c r="Y432" s="8"/>
      <c r="Z432" s="8"/>
    </row>
    <row r="433" spans="1:26" ht="15.75" customHeight="1">
      <c r="A433" s="8"/>
      <c r="B433" s="8"/>
      <c r="C433" s="8"/>
      <c r="D433" s="8"/>
      <c r="E433" s="8"/>
      <c r="F433" s="8"/>
      <c r="G433" s="8"/>
      <c r="H433" s="8"/>
      <c r="I433" s="32"/>
      <c r="J433" s="32"/>
      <c r="K433" s="54"/>
      <c r="L433" s="32"/>
      <c r="M433" s="56"/>
      <c r="N433" s="57" t="str">
        <f t="shared" si="12"/>
        <v/>
      </c>
      <c r="O433" s="54"/>
      <c r="P433" s="32"/>
      <c r="Q433" s="56"/>
      <c r="R433" s="57" t="str">
        <f t="shared" si="15"/>
        <v/>
      </c>
      <c r="S433" s="8"/>
      <c r="T433" s="8"/>
      <c r="U433" s="8"/>
      <c r="V433" s="8"/>
      <c r="W433" s="8"/>
      <c r="X433" s="8"/>
      <c r="Y433" s="8"/>
      <c r="Z433" s="8"/>
    </row>
    <row r="434" spans="1:26" ht="15.75" customHeight="1">
      <c r="A434" s="8"/>
      <c r="B434" s="8"/>
      <c r="C434" s="8"/>
      <c r="D434" s="8"/>
      <c r="E434" s="8"/>
      <c r="F434" s="8"/>
      <c r="G434" s="8"/>
      <c r="H434" s="8"/>
      <c r="I434" s="32"/>
      <c r="J434" s="32"/>
      <c r="K434" s="54"/>
      <c r="L434" s="32"/>
      <c r="M434" s="56"/>
      <c r="N434" s="57" t="str">
        <f t="shared" si="12"/>
        <v/>
      </c>
      <c r="O434" s="54"/>
      <c r="P434" s="32"/>
      <c r="Q434" s="56"/>
      <c r="R434" s="57" t="str">
        <f t="shared" si="15"/>
        <v/>
      </c>
      <c r="S434" s="8"/>
      <c r="T434" s="8"/>
      <c r="U434" s="8"/>
      <c r="V434" s="8"/>
      <c r="W434" s="8"/>
      <c r="X434" s="8"/>
      <c r="Y434" s="8"/>
      <c r="Z434" s="8"/>
    </row>
    <row r="435" spans="1:26" ht="15.75" customHeight="1">
      <c r="A435" s="8"/>
      <c r="B435" s="8"/>
      <c r="C435" s="8"/>
      <c r="D435" s="8"/>
      <c r="E435" s="8"/>
      <c r="F435" s="8"/>
      <c r="G435" s="8"/>
      <c r="H435" s="8"/>
      <c r="I435" s="32"/>
      <c r="J435" s="32"/>
      <c r="K435" s="54"/>
      <c r="L435" s="32"/>
      <c r="M435" s="56"/>
      <c r="N435" s="57" t="str">
        <f t="shared" si="12"/>
        <v/>
      </c>
      <c r="O435" s="54"/>
      <c r="P435" s="32"/>
      <c r="Q435" s="56"/>
      <c r="R435" s="57" t="str">
        <f t="shared" si="15"/>
        <v/>
      </c>
      <c r="S435" s="8"/>
      <c r="T435" s="8"/>
      <c r="U435" s="8"/>
      <c r="V435" s="8"/>
      <c r="W435" s="8"/>
      <c r="X435" s="8"/>
      <c r="Y435" s="8"/>
      <c r="Z435" s="8"/>
    </row>
    <row r="436" spans="1:26" ht="15.75" customHeight="1">
      <c r="A436" s="8"/>
      <c r="B436" s="8"/>
      <c r="C436" s="8"/>
      <c r="D436" s="8"/>
      <c r="E436" s="8"/>
      <c r="F436" s="8"/>
      <c r="G436" s="8"/>
      <c r="H436" s="8"/>
      <c r="I436" s="32"/>
      <c r="J436" s="32"/>
      <c r="K436" s="54"/>
      <c r="L436" s="32"/>
      <c r="M436" s="56"/>
      <c r="N436" s="57" t="str">
        <f t="shared" si="12"/>
        <v/>
      </c>
      <c r="O436" s="54"/>
      <c r="P436" s="32"/>
      <c r="Q436" s="56"/>
      <c r="R436" s="57" t="str">
        <f t="shared" si="15"/>
        <v/>
      </c>
      <c r="S436" s="8"/>
      <c r="T436" s="8"/>
      <c r="U436" s="8"/>
      <c r="V436" s="8"/>
      <c r="W436" s="8"/>
      <c r="X436" s="8"/>
      <c r="Y436" s="8"/>
      <c r="Z436" s="8"/>
    </row>
    <row r="437" spans="1:26" ht="15.75" customHeight="1">
      <c r="A437" s="8"/>
      <c r="B437" s="8"/>
      <c r="C437" s="8"/>
      <c r="D437" s="8"/>
      <c r="E437" s="8"/>
      <c r="F437" s="8"/>
      <c r="G437" s="8"/>
      <c r="H437" s="8"/>
      <c r="I437" s="32"/>
      <c r="J437" s="32"/>
      <c r="K437" s="54"/>
      <c r="L437" s="32"/>
      <c r="M437" s="56"/>
      <c r="N437" s="57" t="str">
        <f t="shared" si="12"/>
        <v/>
      </c>
      <c r="O437" s="54"/>
      <c r="P437" s="32"/>
      <c r="Q437" s="56"/>
      <c r="R437" s="57" t="str">
        <f t="shared" si="15"/>
        <v/>
      </c>
      <c r="S437" s="8"/>
      <c r="T437" s="8"/>
      <c r="U437" s="8"/>
      <c r="V437" s="8"/>
      <c r="W437" s="8"/>
      <c r="X437" s="8"/>
      <c r="Y437" s="8"/>
      <c r="Z437" s="8"/>
    </row>
    <row r="438" spans="1:26" ht="15.75" customHeight="1">
      <c r="A438" s="8"/>
      <c r="B438" s="8"/>
      <c r="C438" s="8"/>
      <c r="D438" s="8"/>
      <c r="E438" s="8"/>
      <c r="F438" s="8"/>
      <c r="G438" s="8"/>
      <c r="H438" s="8"/>
      <c r="I438" s="32"/>
      <c r="J438" s="32"/>
      <c r="K438" s="54"/>
      <c r="L438" s="32"/>
      <c r="M438" s="56"/>
      <c r="N438" s="57" t="str">
        <f t="shared" si="12"/>
        <v/>
      </c>
      <c r="O438" s="54"/>
      <c r="P438" s="32"/>
      <c r="Q438" s="56"/>
      <c r="R438" s="57" t="str">
        <f t="shared" si="15"/>
        <v/>
      </c>
      <c r="S438" s="8"/>
      <c r="T438" s="8"/>
      <c r="U438" s="8"/>
      <c r="V438" s="8"/>
      <c r="W438" s="8"/>
      <c r="X438" s="8"/>
      <c r="Y438" s="8"/>
      <c r="Z438" s="8"/>
    </row>
    <row r="439" spans="1:26" ht="15.75" customHeight="1">
      <c r="A439" s="8"/>
      <c r="B439" s="8"/>
      <c r="C439" s="8"/>
      <c r="D439" s="8"/>
      <c r="E439" s="8"/>
      <c r="F439" s="8"/>
      <c r="G439" s="8"/>
      <c r="H439" s="8"/>
      <c r="I439" s="32"/>
      <c r="J439" s="32"/>
      <c r="K439" s="54"/>
      <c r="L439" s="32"/>
      <c r="M439" s="56"/>
      <c r="N439" s="57" t="str">
        <f t="shared" si="12"/>
        <v/>
      </c>
      <c r="O439" s="54"/>
      <c r="P439" s="32"/>
      <c r="Q439" s="56"/>
      <c r="R439" s="57" t="str">
        <f t="shared" si="15"/>
        <v/>
      </c>
      <c r="S439" s="8"/>
      <c r="T439" s="8"/>
      <c r="U439" s="8"/>
      <c r="V439" s="8"/>
      <c r="W439" s="8"/>
      <c r="X439" s="8"/>
      <c r="Y439" s="8"/>
      <c r="Z439" s="8"/>
    </row>
    <row r="440" spans="1:26" ht="15.75" customHeight="1">
      <c r="A440" s="8"/>
      <c r="B440" s="8"/>
      <c r="C440" s="8"/>
      <c r="D440" s="8"/>
      <c r="E440" s="8"/>
      <c r="F440" s="8"/>
      <c r="G440" s="8"/>
      <c r="H440" s="8"/>
      <c r="I440" s="32"/>
      <c r="J440" s="32"/>
      <c r="K440" s="54"/>
      <c r="L440" s="32"/>
      <c r="M440" s="56"/>
      <c r="N440" s="57" t="str">
        <f t="shared" si="12"/>
        <v/>
      </c>
      <c r="O440" s="54"/>
      <c r="P440" s="32"/>
      <c r="Q440" s="56"/>
      <c r="R440" s="57" t="str">
        <f t="shared" si="15"/>
        <v/>
      </c>
      <c r="S440" s="8"/>
      <c r="T440" s="8"/>
      <c r="U440" s="8"/>
      <c r="V440" s="8"/>
      <c r="W440" s="8"/>
      <c r="X440" s="8"/>
      <c r="Y440" s="8"/>
      <c r="Z440" s="8"/>
    </row>
    <row r="441" spans="1:26" ht="15.75" customHeight="1">
      <c r="A441" s="8"/>
      <c r="B441" s="8"/>
      <c r="C441" s="8"/>
      <c r="D441" s="8"/>
      <c r="E441" s="8"/>
      <c r="F441" s="8"/>
      <c r="G441" s="8"/>
      <c r="H441" s="8"/>
      <c r="I441" s="32"/>
      <c r="J441" s="32"/>
      <c r="K441" s="54"/>
      <c r="L441" s="32"/>
      <c r="M441" s="56"/>
      <c r="N441" s="57" t="str">
        <f t="shared" si="12"/>
        <v/>
      </c>
      <c r="O441" s="54"/>
      <c r="P441" s="32"/>
      <c r="Q441" s="56"/>
      <c r="R441" s="57" t="str">
        <f t="shared" si="15"/>
        <v/>
      </c>
      <c r="S441" s="8"/>
      <c r="T441" s="8"/>
      <c r="U441" s="8"/>
      <c r="V441" s="8"/>
      <c r="W441" s="8"/>
      <c r="X441" s="8"/>
      <c r="Y441" s="8"/>
      <c r="Z441" s="8"/>
    </row>
    <row r="442" spans="1:26" ht="15.75" customHeight="1">
      <c r="A442" s="8"/>
      <c r="B442" s="8"/>
      <c r="C442" s="8"/>
      <c r="D442" s="8"/>
      <c r="E442" s="8"/>
      <c r="F442" s="8"/>
      <c r="G442" s="8"/>
      <c r="H442" s="8"/>
      <c r="I442" s="32"/>
      <c r="J442" s="32"/>
      <c r="K442" s="54"/>
      <c r="L442" s="32"/>
      <c r="M442" s="56"/>
      <c r="N442" s="57" t="str">
        <f t="shared" si="12"/>
        <v/>
      </c>
      <c r="O442" s="54"/>
      <c r="P442" s="32"/>
      <c r="Q442" s="56"/>
      <c r="R442" s="57" t="str">
        <f t="shared" si="15"/>
        <v/>
      </c>
      <c r="S442" s="8"/>
      <c r="T442" s="8"/>
      <c r="U442" s="8"/>
      <c r="V442" s="8"/>
      <c r="W442" s="8"/>
      <c r="X442" s="8"/>
      <c r="Y442" s="8"/>
      <c r="Z442" s="8"/>
    </row>
    <row r="443" spans="1:26" ht="15.75" customHeight="1">
      <c r="A443" s="8"/>
      <c r="B443" s="8"/>
      <c r="C443" s="8"/>
      <c r="D443" s="8"/>
      <c r="E443" s="8"/>
      <c r="F443" s="8"/>
      <c r="G443" s="8"/>
      <c r="H443" s="8"/>
      <c r="I443" s="32"/>
      <c r="J443" s="32"/>
      <c r="K443" s="54"/>
      <c r="L443" s="32"/>
      <c r="M443" s="56"/>
      <c r="N443" s="57" t="str">
        <f t="shared" si="12"/>
        <v/>
      </c>
      <c r="O443" s="54"/>
      <c r="P443" s="32"/>
      <c r="Q443" s="56"/>
      <c r="R443" s="57" t="str">
        <f t="shared" si="15"/>
        <v/>
      </c>
      <c r="S443" s="8"/>
      <c r="T443" s="8"/>
      <c r="U443" s="8"/>
      <c r="V443" s="8"/>
      <c r="W443" s="8"/>
      <c r="X443" s="8"/>
      <c r="Y443" s="8"/>
      <c r="Z443" s="8"/>
    </row>
    <row r="444" spans="1:26" ht="15.75" customHeight="1">
      <c r="A444" s="8"/>
      <c r="B444" s="8"/>
      <c r="C444" s="8"/>
      <c r="D444" s="8"/>
      <c r="E444" s="8"/>
      <c r="F444" s="8"/>
      <c r="G444" s="8"/>
      <c r="H444" s="8"/>
      <c r="I444" s="32"/>
      <c r="J444" s="32"/>
      <c r="K444" s="54"/>
      <c r="L444" s="32"/>
      <c r="M444" s="56"/>
      <c r="N444" s="57" t="str">
        <f t="shared" si="12"/>
        <v/>
      </c>
      <c r="O444" s="54"/>
      <c r="P444" s="32"/>
      <c r="Q444" s="56"/>
      <c r="R444" s="57" t="str">
        <f t="shared" si="15"/>
        <v/>
      </c>
      <c r="S444" s="8"/>
      <c r="T444" s="8"/>
      <c r="U444" s="8"/>
      <c r="V444" s="8"/>
      <c r="W444" s="8"/>
      <c r="X444" s="8"/>
      <c r="Y444" s="8"/>
      <c r="Z444" s="8"/>
    </row>
    <row r="445" spans="1:26" ht="15.75" customHeight="1">
      <c r="A445" s="8"/>
      <c r="B445" s="8"/>
      <c r="C445" s="8"/>
      <c r="D445" s="8"/>
      <c r="E445" s="8"/>
      <c r="F445" s="8"/>
      <c r="G445" s="8"/>
      <c r="H445" s="8"/>
      <c r="I445" s="32"/>
      <c r="J445" s="32"/>
      <c r="K445" s="54"/>
      <c r="L445" s="32"/>
      <c r="M445" s="56"/>
      <c r="N445" s="57" t="str">
        <f t="shared" si="12"/>
        <v/>
      </c>
      <c r="O445" s="54"/>
      <c r="P445" s="32"/>
      <c r="Q445" s="56"/>
      <c r="R445" s="57" t="str">
        <f t="shared" si="15"/>
        <v/>
      </c>
      <c r="S445" s="8"/>
      <c r="T445" s="8"/>
      <c r="U445" s="8"/>
      <c r="V445" s="8"/>
      <c r="W445" s="8"/>
      <c r="X445" s="8"/>
      <c r="Y445" s="8"/>
      <c r="Z445" s="8"/>
    </row>
    <row r="446" spans="1:26" ht="15.75" customHeight="1">
      <c r="A446" s="8"/>
      <c r="B446" s="8"/>
      <c r="C446" s="8"/>
      <c r="D446" s="8"/>
      <c r="E446" s="8"/>
      <c r="F446" s="8"/>
      <c r="G446" s="8"/>
      <c r="H446" s="8"/>
      <c r="I446" s="32"/>
      <c r="J446" s="32"/>
      <c r="K446" s="54"/>
      <c r="L446" s="32"/>
      <c r="M446" s="56"/>
      <c r="N446" s="57" t="str">
        <f t="shared" si="12"/>
        <v/>
      </c>
      <c r="O446" s="54"/>
      <c r="P446" s="32"/>
      <c r="Q446" s="56"/>
      <c r="R446" s="57" t="str">
        <f t="shared" si="15"/>
        <v/>
      </c>
      <c r="S446" s="8"/>
      <c r="T446" s="8"/>
      <c r="U446" s="8"/>
      <c r="V446" s="8"/>
      <c r="W446" s="8"/>
      <c r="X446" s="8"/>
      <c r="Y446" s="8"/>
      <c r="Z446" s="8"/>
    </row>
    <row r="447" spans="1:26" ht="15.75" customHeight="1">
      <c r="A447" s="8"/>
      <c r="B447" s="8"/>
      <c r="C447" s="8"/>
      <c r="D447" s="8"/>
      <c r="E447" s="8"/>
      <c r="F447" s="8"/>
      <c r="G447" s="8"/>
      <c r="H447" s="8"/>
      <c r="I447" s="32"/>
      <c r="J447" s="32"/>
      <c r="K447" s="54"/>
      <c r="L447" s="32"/>
      <c r="M447" s="56"/>
      <c r="N447" s="57" t="str">
        <f t="shared" si="12"/>
        <v/>
      </c>
      <c r="O447" s="54"/>
      <c r="P447" s="32"/>
      <c r="Q447" s="56"/>
      <c r="R447" s="57" t="str">
        <f t="shared" si="15"/>
        <v/>
      </c>
      <c r="S447" s="8"/>
      <c r="T447" s="8"/>
      <c r="U447" s="8"/>
      <c r="V447" s="8"/>
      <c r="W447" s="8"/>
      <c r="X447" s="8"/>
      <c r="Y447" s="8"/>
      <c r="Z447" s="8"/>
    </row>
    <row r="448" spans="1:26" ht="15.75" customHeight="1">
      <c r="A448" s="8"/>
      <c r="B448" s="8"/>
      <c r="C448" s="8"/>
      <c r="D448" s="8"/>
      <c r="E448" s="8"/>
      <c r="F448" s="8"/>
      <c r="G448" s="8"/>
      <c r="H448" s="8"/>
      <c r="I448" s="32"/>
      <c r="J448" s="32"/>
      <c r="K448" s="54"/>
      <c r="L448" s="32"/>
      <c r="M448" s="56"/>
      <c r="N448" s="57" t="str">
        <f t="shared" si="12"/>
        <v/>
      </c>
      <c r="O448" s="54"/>
      <c r="P448" s="32"/>
      <c r="Q448" s="56"/>
      <c r="R448" s="57" t="str">
        <f t="shared" si="15"/>
        <v/>
      </c>
      <c r="S448" s="8"/>
      <c r="T448" s="8"/>
      <c r="U448" s="8"/>
      <c r="V448" s="8"/>
      <c r="W448" s="8"/>
      <c r="X448" s="8"/>
      <c r="Y448" s="8"/>
      <c r="Z448" s="8"/>
    </row>
    <row r="449" spans="1:26" ht="15.75" customHeight="1">
      <c r="A449" s="8"/>
      <c r="B449" s="8"/>
      <c r="C449" s="8"/>
      <c r="D449" s="8"/>
      <c r="E449" s="8"/>
      <c r="F449" s="8"/>
      <c r="G449" s="8"/>
      <c r="H449" s="8"/>
      <c r="I449" s="32"/>
      <c r="J449" s="32"/>
      <c r="K449" s="54"/>
      <c r="L449" s="32"/>
      <c r="M449" s="56"/>
      <c r="N449" s="57" t="str">
        <f t="shared" si="12"/>
        <v/>
      </c>
      <c r="O449" s="54"/>
      <c r="P449" s="32"/>
      <c r="Q449" s="56"/>
      <c r="R449" s="57" t="str">
        <f t="shared" si="15"/>
        <v/>
      </c>
      <c r="S449" s="8"/>
      <c r="T449" s="8"/>
      <c r="U449" s="8"/>
      <c r="V449" s="8"/>
      <c r="W449" s="8"/>
      <c r="X449" s="8"/>
      <c r="Y449" s="8"/>
      <c r="Z449" s="8"/>
    </row>
    <row r="450" spans="1:26" ht="15.75" customHeight="1">
      <c r="A450" s="8"/>
      <c r="B450" s="8"/>
      <c r="C450" s="8"/>
      <c r="D450" s="8"/>
      <c r="E450" s="8"/>
      <c r="F450" s="8"/>
      <c r="G450" s="8"/>
      <c r="H450" s="8"/>
      <c r="I450" s="32"/>
      <c r="J450" s="32"/>
      <c r="K450" s="54"/>
      <c r="L450" s="32"/>
      <c r="M450" s="56"/>
      <c r="N450" s="57" t="str">
        <f t="shared" si="12"/>
        <v/>
      </c>
      <c r="O450" s="54"/>
      <c r="P450" s="32"/>
      <c r="Q450" s="56"/>
      <c r="R450" s="57" t="str">
        <f t="shared" si="15"/>
        <v/>
      </c>
      <c r="S450" s="8"/>
      <c r="T450" s="8"/>
      <c r="U450" s="8"/>
      <c r="V450" s="8"/>
      <c r="W450" s="8"/>
      <c r="X450" s="8"/>
      <c r="Y450" s="8"/>
      <c r="Z450" s="8"/>
    </row>
    <row r="451" spans="1:26" ht="15.75" customHeight="1">
      <c r="A451" s="8"/>
      <c r="B451" s="8"/>
      <c r="C451" s="8"/>
      <c r="D451" s="8"/>
      <c r="E451" s="8"/>
      <c r="F451" s="8"/>
      <c r="G451" s="8"/>
      <c r="H451" s="8"/>
      <c r="I451" s="32"/>
      <c r="J451" s="32"/>
      <c r="K451" s="54"/>
      <c r="L451" s="32"/>
      <c r="M451" s="56"/>
      <c r="N451" s="57" t="str">
        <f t="shared" si="12"/>
        <v/>
      </c>
      <c r="O451" s="54"/>
      <c r="P451" s="32"/>
      <c r="Q451" s="56"/>
      <c r="R451" s="57" t="str">
        <f t="shared" si="15"/>
        <v/>
      </c>
      <c r="S451" s="8"/>
      <c r="T451" s="8"/>
      <c r="U451" s="8"/>
      <c r="V451" s="8"/>
      <c r="W451" s="8"/>
      <c r="X451" s="8"/>
      <c r="Y451" s="8"/>
      <c r="Z451" s="8"/>
    </row>
    <row r="452" spans="1:26" ht="15.75" customHeight="1">
      <c r="A452" s="8"/>
      <c r="B452" s="8"/>
      <c r="C452" s="8"/>
      <c r="D452" s="8"/>
      <c r="E452" s="8"/>
      <c r="F452" s="8"/>
      <c r="G452" s="8"/>
      <c r="H452" s="8"/>
      <c r="I452" s="32"/>
      <c r="J452" s="32"/>
      <c r="K452" s="54"/>
      <c r="L452" s="32"/>
      <c r="M452" s="56"/>
      <c r="N452" s="57" t="str">
        <f t="shared" si="12"/>
        <v/>
      </c>
      <c r="O452" s="54"/>
      <c r="P452" s="32"/>
      <c r="Q452" s="56"/>
      <c r="R452" s="57" t="str">
        <f t="shared" si="15"/>
        <v/>
      </c>
      <c r="S452" s="8"/>
      <c r="T452" s="8"/>
      <c r="U452" s="8"/>
      <c r="V452" s="8"/>
      <c r="W452" s="8"/>
      <c r="X452" s="8"/>
      <c r="Y452" s="8"/>
      <c r="Z452" s="8"/>
    </row>
    <row r="453" spans="1:26" ht="15.75" customHeight="1">
      <c r="A453" s="8"/>
      <c r="B453" s="8"/>
      <c r="C453" s="8"/>
      <c r="D453" s="8"/>
      <c r="E453" s="8"/>
      <c r="F453" s="8"/>
      <c r="G453" s="8"/>
      <c r="H453" s="8"/>
      <c r="I453" s="32"/>
      <c r="J453" s="32"/>
      <c r="K453" s="54"/>
      <c r="L453" s="32"/>
      <c r="M453" s="56"/>
      <c r="N453" s="57" t="str">
        <f t="shared" si="12"/>
        <v/>
      </c>
      <c r="O453" s="54"/>
      <c r="P453" s="32"/>
      <c r="Q453" s="56"/>
      <c r="R453" s="57" t="str">
        <f t="shared" si="15"/>
        <v/>
      </c>
      <c r="S453" s="8"/>
      <c r="T453" s="8"/>
      <c r="U453" s="8"/>
      <c r="V453" s="8"/>
      <c r="W453" s="8"/>
      <c r="X453" s="8"/>
      <c r="Y453" s="8"/>
      <c r="Z453" s="8"/>
    </row>
    <row r="454" spans="1:26" ht="15.75" customHeight="1">
      <c r="A454" s="8"/>
      <c r="B454" s="8"/>
      <c r="C454" s="8"/>
      <c r="D454" s="8"/>
      <c r="E454" s="8"/>
      <c r="F454" s="8"/>
      <c r="G454" s="8"/>
      <c r="H454" s="8"/>
      <c r="I454" s="32"/>
      <c r="J454" s="32"/>
      <c r="K454" s="54"/>
      <c r="L454" s="32"/>
      <c r="M454" s="56"/>
      <c r="N454" s="57" t="str">
        <f t="shared" si="12"/>
        <v/>
      </c>
      <c r="O454" s="54"/>
      <c r="P454" s="32"/>
      <c r="Q454" s="56"/>
      <c r="R454" s="57" t="str">
        <f t="shared" si="15"/>
        <v/>
      </c>
      <c r="S454" s="8"/>
      <c r="T454" s="8"/>
      <c r="U454" s="8"/>
      <c r="V454" s="8"/>
      <c r="W454" s="8"/>
      <c r="X454" s="8"/>
      <c r="Y454" s="8"/>
      <c r="Z454" s="8"/>
    </row>
    <row r="455" spans="1:26" ht="15.75" customHeight="1">
      <c r="A455" s="8"/>
      <c r="B455" s="8"/>
      <c r="C455" s="8"/>
      <c r="D455" s="8"/>
      <c r="E455" s="8"/>
      <c r="F455" s="8"/>
      <c r="G455" s="8"/>
      <c r="H455" s="8"/>
      <c r="I455" s="32"/>
      <c r="J455" s="32"/>
      <c r="K455" s="54"/>
      <c r="L455" s="32"/>
      <c r="M455" s="56"/>
      <c r="N455" s="57" t="str">
        <f t="shared" si="12"/>
        <v/>
      </c>
      <c r="O455" s="54"/>
      <c r="P455" s="32"/>
      <c r="Q455" s="56"/>
      <c r="R455" s="57" t="str">
        <f t="shared" si="15"/>
        <v/>
      </c>
      <c r="S455" s="8"/>
      <c r="T455" s="8"/>
      <c r="U455" s="8"/>
      <c r="V455" s="8"/>
      <c r="W455" s="8"/>
      <c r="X455" s="8"/>
      <c r="Y455" s="8"/>
      <c r="Z455" s="8"/>
    </row>
    <row r="456" spans="1:26" ht="15.75" customHeight="1">
      <c r="A456" s="8"/>
      <c r="B456" s="8"/>
      <c r="C456" s="8"/>
      <c r="D456" s="8"/>
      <c r="E456" s="8"/>
      <c r="F456" s="8"/>
      <c r="G456" s="8"/>
      <c r="H456" s="8"/>
      <c r="I456" s="32"/>
      <c r="J456" s="32"/>
      <c r="K456" s="54"/>
      <c r="L456" s="32"/>
      <c r="M456" s="56"/>
      <c r="N456" s="57" t="str">
        <f t="shared" si="12"/>
        <v/>
      </c>
      <c r="O456" s="54"/>
      <c r="P456" s="32"/>
      <c r="Q456" s="56"/>
      <c r="R456" s="57" t="str">
        <f t="shared" si="15"/>
        <v/>
      </c>
      <c r="S456" s="8"/>
      <c r="T456" s="8"/>
      <c r="U456" s="8"/>
      <c r="V456" s="8"/>
      <c r="W456" s="8"/>
      <c r="X456" s="8"/>
      <c r="Y456" s="8"/>
      <c r="Z456" s="8"/>
    </row>
    <row r="457" spans="1:26" ht="15.75" customHeight="1">
      <c r="A457" s="8"/>
      <c r="B457" s="8"/>
      <c r="C457" s="8"/>
      <c r="D457" s="8"/>
      <c r="E457" s="8"/>
      <c r="F457" s="8"/>
      <c r="G457" s="8"/>
      <c r="H457" s="8"/>
      <c r="I457" s="32"/>
      <c r="J457" s="32"/>
      <c r="K457" s="54"/>
      <c r="L457" s="32"/>
      <c r="M457" s="56"/>
      <c r="N457" s="57" t="str">
        <f t="shared" si="12"/>
        <v/>
      </c>
      <c r="O457" s="54"/>
      <c r="P457" s="32"/>
      <c r="Q457" s="56"/>
      <c r="R457" s="57" t="str">
        <f t="shared" si="15"/>
        <v/>
      </c>
      <c r="S457" s="8"/>
      <c r="T457" s="8"/>
      <c r="U457" s="8"/>
      <c r="V457" s="8"/>
      <c r="W457" s="8"/>
      <c r="X457" s="8"/>
      <c r="Y457" s="8"/>
      <c r="Z457" s="8"/>
    </row>
    <row r="458" spans="1:26" ht="15.75" customHeight="1">
      <c r="A458" s="8"/>
      <c r="B458" s="8"/>
      <c r="C458" s="8"/>
      <c r="D458" s="8"/>
      <c r="E458" s="8"/>
      <c r="F458" s="8"/>
      <c r="G458" s="8"/>
      <c r="H458" s="8"/>
      <c r="I458" s="32"/>
      <c r="J458" s="32"/>
      <c r="K458" s="54"/>
      <c r="L458" s="32"/>
      <c r="M458" s="56"/>
      <c r="N458" s="57" t="str">
        <f t="shared" si="12"/>
        <v/>
      </c>
      <c r="O458" s="54"/>
      <c r="P458" s="32"/>
      <c r="Q458" s="56"/>
      <c r="R458" s="57" t="str">
        <f t="shared" si="15"/>
        <v/>
      </c>
      <c r="S458" s="8"/>
      <c r="T458" s="8"/>
      <c r="U458" s="8"/>
      <c r="V458" s="8"/>
      <c r="W458" s="8"/>
      <c r="X458" s="8"/>
      <c r="Y458" s="8"/>
      <c r="Z458" s="8"/>
    </row>
    <row r="459" spans="1:26" ht="15.75" customHeight="1">
      <c r="A459" s="8"/>
      <c r="B459" s="8"/>
      <c r="C459" s="8"/>
      <c r="D459" s="8"/>
      <c r="E459" s="8"/>
      <c r="F459" s="8"/>
      <c r="G459" s="8"/>
      <c r="H459" s="8"/>
      <c r="I459" s="32"/>
      <c r="J459" s="32"/>
      <c r="K459" s="54"/>
      <c r="L459" s="32"/>
      <c r="M459" s="56"/>
      <c r="N459" s="57" t="str">
        <f t="shared" si="12"/>
        <v/>
      </c>
      <c r="O459" s="54"/>
      <c r="P459" s="32"/>
      <c r="Q459" s="56"/>
      <c r="R459" s="57" t="str">
        <f t="shared" si="15"/>
        <v/>
      </c>
      <c r="S459" s="8"/>
      <c r="T459" s="8"/>
      <c r="U459" s="8"/>
      <c r="V459" s="8"/>
      <c r="W459" s="8"/>
      <c r="X459" s="8"/>
      <c r="Y459" s="8"/>
      <c r="Z459" s="8"/>
    </row>
    <row r="460" spans="1:26" ht="15.75" customHeight="1">
      <c r="A460" s="8"/>
      <c r="B460" s="8"/>
      <c r="C460" s="8"/>
      <c r="D460" s="8"/>
      <c r="E460" s="8"/>
      <c r="F460" s="8"/>
      <c r="G460" s="8"/>
      <c r="H460" s="8"/>
      <c r="I460" s="32"/>
      <c r="J460" s="32"/>
      <c r="K460" s="54"/>
      <c r="L460" s="32"/>
      <c r="M460" s="56"/>
      <c r="N460" s="57" t="str">
        <f t="shared" si="12"/>
        <v/>
      </c>
      <c r="O460" s="54"/>
      <c r="P460" s="32"/>
      <c r="Q460" s="56"/>
      <c r="R460" s="57" t="str">
        <f t="shared" si="15"/>
        <v/>
      </c>
      <c r="S460" s="8"/>
      <c r="T460" s="8"/>
      <c r="U460" s="8"/>
      <c r="V460" s="8"/>
      <c r="W460" s="8"/>
      <c r="X460" s="8"/>
      <c r="Y460" s="8"/>
      <c r="Z460" s="8"/>
    </row>
    <row r="461" spans="1:26" ht="15.75" customHeight="1">
      <c r="A461" s="8"/>
      <c r="B461" s="8"/>
      <c r="C461" s="8"/>
      <c r="D461" s="8"/>
      <c r="E461" s="8"/>
      <c r="F461" s="8"/>
      <c r="G461" s="8"/>
      <c r="H461" s="8"/>
      <c r="I461" s="32"/>
      <c r="J461" s="32"/>
      <c r="K461" s="54"/>
      <c r="L461" s="32"/>
      <c r="M461" s="56"/>
      <c r="N461" s="57" t="str">
        <f t="shared" si="12"/>
        <v/>
      </c>
      <c r="O461" s="54"/>
      <c r="P461" s="32"/>
      <c r="Q461" s="56"/>
      <c r="R461" s="57" t="str">
        <f t="shared" si="15"/>
        <v/>
      </c>
      <c r="S461" s="8"/>
      <c r="T461" s="8"/>
      <c r="U461" s="8"/>
      <c r="V461" s="8"/>
      <c r="W461" s="8"/>
      <c r="X461" s="8"/>
      <c r="Y461" s="8"/>
      <c r="Z461" s="8"/>
    </row>
    <row r="462" spans="1:26" ht="15.75" customHeight="1">
      <c r="A462" s="8"/>
      <c r="B462" s="8"/>
      <c r="C462" s="8"/>
      <c r="D462" s="8"/>
      <c r="E462" s="8"/>
      <c r="F462" s="8"/>
      <c r="G462" s="8"/>
      <c r="H462" s="8"/>
      <c r="I462" s="32"/>
      <c r="J462" s="32"/>
      <c r="K462" s="54"/>
      <c r="L462" s="32"/>
      <c r="M462" s="56"/>
      <c r="N462" s="57" t="str">
        <f t="shared" si="12"/>
        <v/>
      </c>
      <c r="O462" s="54"/>
      <c r="P462" s="32"/>
      <c r="Q462" s="56"/>
      <c r="R462" s="57" t="str">
        <f t="shared" si="15"/>
        <v/>
      </c>
      <c r="S462" s="8"/>
      <c r="T462" s="8"/>
      <c r="U462" s="8"/>
      <c r="V462" s="8"/>
      <c r="W462" s="8"/>
      <c r="X462" s="8"/>
      <c r="Y462" s="8"/>
      <c r="Z462" s="8"/>
    </row>
    <row r="463" spans="1:26" ht="15.75" customHeight="1">
      <c r="A463" s="8"/>
      <c r="B463" s="8"/>
      <c r="C463" s="8"/>
      <c r="D463" s="8"/>
      <c r="E463" s="8"/>
      <c r="F463" s="8"/>
      <c r="G463" s="8"/>
      <c r="H463" s="8"/>
      <c r="I463" s="32"/>
      <c r="J463" s="32"/>
      <c r="K463" s="54"/>
      <c r="L463" s="32"/>
      <c r="M463" s="56"/>
      <c r="N463" s="57" t="str">
        <f t="shared" si="12"/>
        <v/>
      </c>
      <c r="O463" s="54"/>
      <c r="P463" s="32"/>
      <c r="Q463" s="56"/>
      <c r="R463" s="57" t="str">
        <f t="shared" si="15"/>
        <v/>
      </c>
      <c r="S463" s="8"/>
      <c r="T463" s="8"/>
      <c r="U463" s="8"/>
      <c r="V463" s="8"/>
      <c r="W463" s="8"/>
      <c r="X463" s="8"/>
      <c r="Y463" s="8"/>
      <c r="Z463" s="8"/>
    </row>
    <row r="464" spans="1:26" ht="15.75" customHeight="1">
      <c r="A464" s="8"/>
      <c r="B464" s="8"/>
      <c r="C464" s="8"/>
      <c r="D464" s="8"/>
      <c r="E464" s="8"/>
      <c r="F464" s="8"/>
      <c r="G464" s="8"/>
      <c r="H464" s="8"/>
      <c r="I464" s="32"/>
      <c r="J464" s="32"/>
      <c r="K464" s="54"/>
      <c r="L464" s="32"/>
      <c r="M464" s="56"/>
      <c r="N464" s="57" t="str">
        <f t="shared" si="12"/>
        <v/>
      </c>
      <c r="O464" s="54"/>
      <c r="P464" s="32"/>
      <c r="Q464" s="56"/>
      <c r="R464" s="57" t="str">
        <f t="shared" si="15"/>
        <v/>
      </c>
      <c r="S464" s="8"/>
      <c r="T464" s="8"/>
      <c r="U464" s="8"/>
      <c r="V464" s="8"/>
      <c r="W464" s="8"/>
      <c r="X464" s="8"/>
      <c r="Y464" s="8"/>
      <c r="Z464" s="8"/>
    </row>
    <row r="465" spans="1:26" ht="15.75" customHeight="1">
      <c r="A465" s="8"/>
      <c r="B465" s="8"/>
      <c r="C465" s="8"/>
      <c r="D465" s="8"/>
      <c r="E465" s="8"/>
      <c r="F465" s="8"/>
      <c r="G465" s="8"/>
      <c r="H465" s="8"/>
      <c r="I465" s="32"/>
      <c r="J465" s="32"/>
      <c r="K465" s="54"/>
      <c r="L465" s="32"/>
      <c r="M465" s="56"/>
      <c r="N465" s="57" t="str">
        <f t="shared" si="12"/>
        <v/>
      </c>
      <c r="O465" s="54"/>
      <c r="P465" s="32"/>
      <c r="Q465" s="56"/>
      <c r="R465" s="57" t="str">
        <f t="shared" si="15"/>
        <v/>
      </c>
      <c r="S465" s="8"/>
      <c r="T465" s="8"/>
      <c r="U465" s="8"/>
      <c r="V465" s="8"/>
      <c r="W465" s="8"/>
      <c r="X465" s="8"/>
      <c r="Y465" s="8"/>
      <c r="Z465" s="8"/>
    </row>
    <row r="466" spans="1:26" ht="15.75" customHeight="1">
      <c r="A466" s="8"/>
      <c r="B466" s="8"/>
      <c r="C466" s="8"/>
      <c r="D466" s="8"/>
      <c r="E466" s="8"/>
      <c r="F466" s="8"/>
      <c r="G466" s="8"/>
      <c r="H466" s="8"/>
      <c r="I466" s="32"/>
      <c r="J466" s="32"/>
      <c r="K466" s="54"/>
      <c r="L466" s="32"/>
      <c r="M466" s="56"/>
      <c r="N466" s="57" t="str">
        <f t="shared" si="12"/>
        <v/>
      </c>
      <c r="O466" s="54"/>
      <c r="P466" s="32"/>
      <c r="Q466" s="56"/>
      <c r="R466" s="57" t="str">
        <f t="shared" si="15"/>
        <v/>
      </c>
      <c r="S466" s="8"/>
      <c r="T466" s="8"/>
      <c r="U466" s="8"/>
      <c r="V466" s="8"/>
      <c r="W466" s="8"/>
      <c r="X466" s="8"/>
      <c r="Y466" s="8"/>
      <c r="Z466" s="8"/>
    </row>
    <row r="467" spans="1:26" ht="15.75" customHeight="1">
      <c r="A467" s="8"/>
      <c r="B467" s="8"/>
      <c r="C467" s="8"/>
      <c r="D467" s="8"/>
      <c r="E467" s="8"/>
      <c r="F467" s="8"/>
      <c r="G467" s="8"/>
      <c r="H467" s="8"/>
      <c r="I467" s="32"/>
      <c r="J467" s="32"/>
      <c r="K467" s="54"/>
      <c r="L467" s="32"/>
      <c r="M467" s="56"/>
      <c r="N467" s="57" t="str">
        <f t="shared" si="12"/>
        <v/>
      </c>
      <c r="O467" s="54"/>
      <c r="P467" s="32"/>
      <c r="Q467" s="56"/>
      <c r="R467" s="57" t="str">
        <f t="shared" si="15"/>
        <v/>
      </c>
      <c r="S467" s="8"/>
      <c r="T467" s="8"/>
      <c r="U467" s="8"/>
      <c r="V467" s="8"/>
      <c r="W467" s="8"/>
      <c r="X467" s="8"/>
      <c r="Y467" s="8"/>
      <c r="Z467" s="8"/>
    </row>
    <row r="468" spans="1:26" ht="15.75" customHeight="1">
      <c r="A468" s="8"/>
      <c r="B468" s="8"/>
      <c r="C468" s="8"/>
      <c r="D468" s="8"/>
      <c r="E468" s="8"/>
      <c r="F468" s="8"/>
      <c r="G468" s="8"/>
      <c r="H468" s="8"/>
      <c r="I468" s="32"/>
      <c r="J468" s="32"/>
      <c r="K468" s="54"/>
      <c r="L468" s="32"/>
      <c r="M468" s="56"/>
      <c r="N468" s="57" t="str">
        <f t="shared" si="12"/>
        <v/>
      </c>
      <c r="O468" s="54"/>
      <c r="P468" s="32"/>
      <c r="Q468" s="56"/>
      <c r="R468" s="57" t="str">
        <f t="shared" si="15"/>
        <v/>
      </c>
      <c r="S468" s="8"/>
      <c r="T468" s="8"/>
      <c r="U468" s="8"/>
      <c r="V468" s="8"/>
      <c r="W468" s="8"/>
      <c r="X468" s="8"/>
      <c r="Y468" s="8"/>
      <c r="Z468" s="8"/>
    </row>
    <row r="469" spans="1:26" ht="15.75" customHeight="1">
      <c r="A469" s="8"/>
      <c r="B469" s="8"/>
      <c r="C469" s="8"/>
      <c r="D469" s="8"/>
      <c r="E469" s="8"/>
      <c r="F469" s="8"/>
      <c r="G469" s="8"/>
      <c r="H469" s="8"/>
      <c r="I469" s="32"/>
      <c r="J469" s="32"/>
      <c r="K469" s="54"/>
      <c r="L469" s="32"/>
      <c r="M469" s="56"/>
      <c r="N469" s="57" t="str">
        <f t="shared" si="12"/>
        <v/>
      </c>
      <c r="O469" s="54"/>
      <c r="P469" s="32"/>
      <c r="Q469" s="56"/>
      <c r="R469" s="57" t="str">
        <f t="shared" si="15"/>
        <v/>
      </c>
      <c r="S469" s="8"/>
      <c r="T469" s="8"/>
      <c r="U469" s="8"/>
      <c r="V469" s="8"/>
      <c r="W469" s="8"/>
      <c r="X469" s="8"/>
      <c r="Y469" s="8"/>
      <c r="Z469" s="8"/>
    </row>
    <row r="470" spans="1:26" ht="15.75" customHeight="1">
      <c r="A470" s="8"/>
      <c r="B470" s="8"/>
      <c r="C470" s="8"/>
      <c r="D470" s="8"/>
      <c r="E470" s="8"/>
      <c r="F470" s="8"/>
      <c r="G470" s="8"/>
      <c r="H470" s="8"/>
      <c r="I470" s="32"/>
      <c r="J470" s="32"/>
      <c r="K470" s="54"/>
      <c r="L470" s="32"/>
      <c r="M470" s="56"/>
      <c r="N470" s="57" t="str">
        <f t="shared" si="12"/>
        <v/>
      </c>
      <c r="O470" s="54"/>
      <c r="P470" s="32"/>
      <c r="Q470" s="56"/>
      <c r="R470" s="57" t="str">
        <f t="shared" si="15"/>
        <v/>
      </c>
      <c r="S470" s="8"/>
      <c r="T470" s="8"/>
      <c r="U470" s="8"/>
      <c r="V470" s="8"/>
      <c r="W470" s="8"/>
      <c r="X470" s="8"/>
      <c r="Y470" s="8"/>
      <c r="Z470" s="8"/>
    </row>
    <row r="471" spans="1:26" ht="15.75" customHeight="1">
      <c r="A471" s="8"/>
      <c r="B471" s="8"/>
      <c r="C471" s="8"/>
      <c r="D471" s="8"/>
      <c r="E471" s="8"/>
      <c r="F471" s="8"/>
      <c r="G471" s="8"/>
      <c r="H471" s="8"/>
      <c r="I471" s="32"/>
      <c r="J471" s="32"/>
      <c r="K471" s="54"/>
      <c r="L471" s="32"/>
      <c r="M471" s="56"/>
      <c r="N471" s="57" t="str">
        <f t="shared" si="12"/>
        <v/>
      </c>
      <c r="O471" s="54"/>
      <c r="P471" s="32"/>
      <c r="Q471" s="56"/>
      <c r="R471" s="57" t="str">
        <f t="shared" si="15"/>
        <v/>
      </c>
      <c r="S471" s="8"/>
      <c r="T471" s="8"/>
      <c r="U471" s="8"/>
      <c r="V471" s="8"/>
      <c r="W471" s="8"/>
      <c r="X471" s="8"/>
      <c r="Y471" s="8"/>
      <c r="Z471" s="8"/>
    </row>
    <row r="472" spans="1:26" ht="15.75" customHeight="1">
      <c r="A472" s="8"/>
      <c r="B472" s="8"/>
      <c r="C472" s="8"/>
      <c r="D472" s="8"/>
      <c r="E472" s="8"/>
      <c r="F472" s="8"/>
      <c r="G472" s="8"/>
      <c r="H472" s="8"/>
      <c r="I472" s="32"/>
      <c r="J472" s="32"/>
      <c r="K472" s="54"/>
      <c r="L472" s="32"/>
      <c r="M472" s="56"/>
      <c r="N472" s="57" t="str">
        <f t="shared" si="12"/>
        <v/>
      </c>
      <c r="O472" s="54"/>
      <c r="P472" s="32"/>
      <c r="Q472" s="56"/>
      <c r="R472" s="57" t="str">
        <f t="shared" si="15"/>
        <v/>
      </c>
      <c r="S472" s="8"/>
      <c r="T472" s="8"/>
      <c r="U472" s="8"/>
      <c r="V472" s="8"/>
      <c r="W472" s="8"/>
      <c r="X472" s="8"/>
      <c r="Y472" s="8"/>
      <c r="Z472" s="8"/>
    </row>
    <row r="473" spans="1:26" ht="15.75" customHeight="1">
      <c r="A473" s="8"/>
      <c r="B473" s="8"/>
      <c r="C473" s="8"/>
      <c r="D473" s="8"/>
      <c r="E473" s="8"/>
      <c r="F473" s="8"/>
      <c r="G473" s="8"/>
      <c r="H473" s="8"/>
      <c r="I473" s="32"/>
      <c r="J473" s="32"/>
      <c r="K473" s="54"/>
      <c r="L473" s="32"/>
      <c r="M473" s="56"/>
      <c r="N473" s="57" t="str">
        <f t="shared" si="12"/>
        <v/>
      </c>
      <c r="O473" s="54"/>
      <c r="P473" s="32"/>
      <c r="Q473" s="56"/>
      <c r="R473" s="57" t="str">
        <f t="shared" si="15"/>
        <v/>
      </c>
      <c r="S473" s="8"/>
      <c r="T473" s="8"/>
      <c r="U473" s="8"/>
      <c r="V473" s="8"/>
      <c r="W473" s="8"/>
      <c r="X473" s="8"/>
      <c r="Y473" s="8"/>
      <c r="Z473" s="8"/>
    </row>
    <row r="474" spans="1:26" ht="15.75" customHeight="1">
      <c r="A474" s="8"/>
      <c r="B474" s="8"/>
      <c r="C474" s="8"/>
      <c r="D474" s="8"/>
      <c r="E474" s="8"/>
      <c r="F474" s="8"/>
      <c r="G474" s="8"/>
      <c r="H474" s="8"/>
      <c r="I474" s="32"/>
      <c r="J474" s="32"/>
      <c r="K474" s="54"/>
      <c r="L474" s="32"/>
      <c r="M474" s="56"/>
      <c r="N474" s="57" t="str">
        <f t="shared" si="12"/>
        <v/>
      </c>
      <c r="O474" s="54"/>
      <c r="P474" s="32"/>
      <c r="Q474" s="56"/>
      <c r="R474" s="57" t="str">
        <f t="shared" si="15"/>
        <v/>
      </c>
      <c r="S474" s="8"/>
      <c r="T474" s="8"/>
      <c r="U474" s="8"/>
      <c r="V474" s="8"/>
      <c r="W474" s="8"/>
      <c r="X474" s="8"/>
      <c r="Y474" s="8"/>
      <c r="Z474" s="8"/>
    </row>
    <row r="475" spans="1:26" ht="15.75" customHeight="1">
      <c r="A475" s="8"/>
      <c r="B475" s="8"/>
      <c r="C475" s="8"/>
      <c r="D475" s="8"/>
      <c r="E475" s="8"/>
      <c r="F475" s="8"/>
      <c r="G475" s="8"/>
      <c r="H475" s="8"/>
      <c r="I475" s="32"/>
      <c r="J475" s="32"/>
      <c r="K475" s="54"/>
      <c r="L475" s="32"/>
      <c r="M475" s="56"/>
      <c r="N475" s="57" t="str">
        <f t="shared" si="12"/>
        <v/>
      </c>
      <c r="O475" s="54"/>
      <c r="P475" s="32"/>
      <c r="Q475" s="56"/>
      <c r="R475" s="57" t="str">
        <f t="shared" si="15"/>
        <v/>
      </c>
      <c r="S475" s="8"/>
      <c r="T475" s="8"/>
      <c r="U475" s="8"/>
      <c r="V475" s="8"/>
      <c r="W475" s="8"/>
      <c r="X475" s="8"/>
      <c r="Y475" s="8"/>
      <c r="Z475" s="8"/>
    </row>
    <row r="476" spans="1:26" ht="15.75" customHeight="1">
      <c r="A476" s="8"/>
      <c r="B476" s="8"/>
      <c r="C476" s="8"/>
      <c r="D476" s="8"/>
      <c r="E476" s="8"/>
      <c r="F476" s="8"/>
      <c r="G476" s="8"/>
      <c r="H476" s="8"/>
      <c r="I476" s="32"/>
      <c r="J476" s="32"/>
      <c r="K476" s="54"/>
      <c r="L476" s="32"/>
      <c r="M476" s="56"/>
      <c r="N476" s="57" t="str">
        <f t="shared" si="12"/>
        <v/>
      </c>
      <c r="O476" s="54"/>
      <c r="P476" s="32"/>
      <c r="Q476" s="56"/>
      <c r="R476" s="57" t="str">
        <f t="shared" si="15"/>
        <v/>
      </c>
      <c r="S476" s="8"/>
      <c r="T476" s="8"/>
      <c r="U476" s="8"/>
      <c r="V476" s="8"/>
      <c r="W476" s="8"/>
      <c r="X476" s="8"/>
      <c r="Y476" s="8"/>
      <c r="Z476" s="8"/>
    </row>
    <row r="477" spans="1:26" ht="15.75" customHeight="1">
      <c r="A477" s="8"/>
      <c r="B477" s="8"/>
      <c r="C477" s="8"/>
      <c r="D477" s="8"/>
      <c r="E477" s="8"/>
      <c r="F477" s="8"/>
      <c r="G477" s="8"/>
      <c r="H477" s="8"/>
      <c r="I477" s="32"/>
      <c r="J477" s="32"/>
      <c r="K477" s="54"/>
      <c r="L477" s="32"/>
      <c r="M477" s="56"/>
      <c r="N477" s="57" t="str">
        <f t="shared" si="12"/>
        <v/>
      </c>
      <c r="O477" s="54"/>
      <c r="P477" s="32"/>
      <c r="Q477" s="56"/>
      <c r="R477" s="57" t="str">
        <f t="shared" si="15"/>
        <v/>
      </c>
      <c r="S477" s="8"/>
      <c r="T477" s="8"/>
      <c r="U477" s="8"/>
      <c r="V477" s="8"/>
      <c r="W477" s="8"/>
      <c r="X477" s="8"/>
      <c r="Y477" s="8"/>
      <c r="Z477" s="8"/>
    </row>
    <row r="478" spans="1:26" ht="15.75" customHeight="1">
      <c r="A478" s="8"/>
      <c r="B478" s="8"/>
      <c r="C478" s="8"/>
      <c r="D478" s="8"/>
      <c r="E478" s="8"/>
      <c r="F478" s="8"/>
      <c r="G478" s="8"/>
      <c r="H478" s="8"/>
      <c r="I478" s="32"/>
      <c r="J478" s="32"/>
      <c r="K478" s="54"/>
      <c r="L478" s="32"/>
      <c r="M478" s="56"/>
      <c r="N478" s="57" t="str">
        <f t="shared" si="12"/>
        <v/>
      </c>
      <c r="O478" s="54"/>
      <c r="P478" s="32"/>
      <c r="Q478" s="56"/>
      <c r="R478" s="57" t="str">
        <f t="shared" si="15"/>
        <v/>
      </c>
      <c r="S478" s="8"/>
      <c r="T478" s="8"/>
      <c r="U478" s="8"/>
      <c r="V478" s="8"/>
      <c r="W478" s="8"/>
      <c r="X478" s="8"/>
      <c r="Y478" s="8"/>
      <c r="Z478" s="8"/>
    </row>
    <row r="479" spans="1:26" ht="15.75" customHeight="1">
      <c r="A479" s="8"/>
      <c r="B479" s="8"/>
      <c r="C479" s="8"/>
      <c r="D479" s="8"/>
      <c r="E479" s="8"/>
      <c r="F479" s="8"/>
      <c r="G479" s="8"/>
      <c r="H479" s="8"/>
      <c r="I479" s="32"/>
      <c r="J479" s="32"/>
      <c r="K479" s="54"/>
      <c r="L479" s="32"/>
      <c r="M479" s="56"/>
      <c r="N479" s="57" t="str">
        <f t="shared" si="12"/>
        <v/>
      </c>
      <c r="O479" s="54"/>
      <c r="P479" s="32"/>
      <c r="Q479" s="56"/>
      <c r="R479" s="57" t="str">
        <f t="shared" si="15"/>
        <v/>
      </c>
      <c r="S479" s="8"/>
      <c r="T479" s="8"/>
      <c r="U479" s="8"/>
      <c r="V479" s="8"/>
      <c r="W479" s="8"/>
      <c r="X479" s="8"/>
      <c r="Y479" s="8"/>
      <c r="Z479" s="8"/>
    </row>
    <row r="480" spans="1:26" ht="15.75" customHeight="1">
      <c r="A480" s="8"/>
      <c r="B480" s="8"/>
      <c r="C480" s="8"/>
      <c r="D480" s="8"/>
      <c r="E480" s="8"/>
      <c r="F480" s="8"/>
      <c r="G480" s="8"/>
      <c r="H480" s="8"/>
      <c r="I480" s="32"/>
      <c r="J480" s="32"/>
      <c r="K480" s="54"/>
      <c r="L480" s="32"/>
      <c r="M480" s="56"/>
      <c r="N480" s="57" t="str">
        <f t="shared" si="12"/>
        <v/>
      </c>
      <c r="O480" s="54"/>
      <c r="P480" s="32"/>
      <c r="Q480" s="56"/>
      <c r="R480" s="57" t="str">
        <f t="shared" si="15"/>
        <v/>
      </c>
      <c r="S480" s="8"/>
      <c r="T480" s="8"/>
      <c r="U480" s="8"/>
      <c r="V480" s="8"/>
      <c r="W480" s="8"/>
      <c r="X480" s="8"/>
      <c r="Y480" s="8"/>
      <c r="Z480" s="8"/>
    </row>
    <row r="481" spans="1:26" ht="15.75" customHeight="1">
      <c r="A481" s="8"/>
      <c r="B481" s="8"/>
      <c r="C481" s="8"/>
      <c r="D481" s="8"/>
      <c r="E481" s="8"/>
      <c r="F481" s="8"/>
      <c r="G481" s="8"/>
      <c r="H481" s="8"/>
      <c r="I481" s="32"/>
      <c r="J481" s="32"/>
      <c r="K481" s="54"/>
      <c r="L481" s="32"/>
      <c r="M481" s="56"/>
      <c r="N481" s="57" t="str">
        <f t="shared" si="12"/>
        <v/>
      </c>
      <c r="O481" s="54"/>
      <c r="P481" s="32"/>
      <c r="Q481" s="56"/>
      <c r="R481" s="57" t="str">
        <f t="shared" si="15"/>
        <v/>
      </c>
      <c r="S481" s="8"/>
      <c r="T481" s="8"/>
      <c r="U481" s="8"/>
      <c r="V481" s="8"/>
      <c r="W481" s="8"/>
      <c r="X481" s="8"/>
      <c r="Y481" s="8"/>
      <c r="Z481" s="8"/>
    </row>
    <row r="482" spans="1:26" ht="15.75" customHeight="1">
      <c r="A482" s="8"/>
      <c r="B482" s="8"/>
      <c r="C482" s="8"/>
      <c r="D482" s="8"/>
      <c r="E482" s="8"/>
      <c r="F482" s="8"/>
      <c r="G482" s="8"/>
      <c r="H482" s="8"/>
      <c r="I482" s="32"/>
      <c r="J482" s="32"/>
      <c r="K482" s="54"/>
      <c r="L482" s="32"/>
      <c r="M482" s="56"/>
      <c r="N482" s="57" t="str">
        <f t="shared" si="12"/>
        <v/>
      </c>
      <c r="O482" s="54"/>
      <c r="P482" s="32"/>
      <c r="Q482" s="56"/>
      <c r="R482" s="57" t="str">
        <f t="shared" si="15"/>
        <v/>
      </c>
      <c r="S482" s="8"/>
      <c r="T482" s="8"/>
      <c r="U482" s="8"/>
      <c r="V482" s="8"/>
      <c r="W482" s="8"/>
      <c r="X482" s="8"/>
      <c r="Y482" s="8"/>
      <c r="Z482" s="8"/>
    </row>
    <row r="483" spans="1:26" ht="15.75" customHeight="1">
      <c r="A483" s="8"/>
      <c r="B483" s="8"/>
      <c r="C483" s="8"/>
      <c r="D483" s="8"/>
      <c r="E483" s="8"/>
      <c r="F483" s="8"/>
      <c r="G483" s="8"/>
      <c r="H483" s="8"/>
      <c r="I483" s="32"/>
      <c r="J483" s="32"/>
      <c r="K483" s="54"/>
      <c r="L483" s="32"/>
      <c r="M483" s="56"/>
      <c r="N483" s="57" t="str">
        <f t="shared" si="12"/>
        <v/>
      </c>
      <c r="O483" s="54"/>
      <c r="P483" s="32"/>
      <c r="Q483" s="56"/>
      <c r="R483" s="57" t="str">
        <f t="shared" si="15"/>
        <v/>
      </c>
      <c r="S483" s="8"/>
      <c r="T483" s="8"/>
      <c r="U483" s="8"/>
      <c r="V483" s="8"/>
      <c r="W483" s="8"/>
      <c r="X483" s="8"/>
      <c r="Y483" s="8"/>
      <c r="Z483" s="8"/>
    </row>
    <row r="484" spans="1:26" ht="15.75" customHeight="1">
      <c r="A484" s="8"/>
      <c r="B484" s="8"/>
      <c r="C484" s="8"/>
      <c r="D484" s="8"/>
      <c r="E484" s="8"/>
      <c r="F484" s="8"/>
      <c r="G484" s="8"/>
      <c r="H484" s="8"/>
      <c r="I484" s="32"/>
      <c r="J484" s="32"/>
      <c r="K484" s="54"/>
      <c r="L484" s="32"/>
      <c r="M484" s="56"/>
      <c r="N484" s="57" t="str">
        <f t="shared" si="12"/>
        <v/>
      </c>
      <c r="O484" s="54"/>
      <c r="P484" s="32"/>
      <c r="Q484" s="56"/>
      <c r="R484" s="57" t="str">
        <f t="shared" si="15"/>
        <v/>
      </c>
      <c r="S484" s="8"/>
      <c r="T484" s="8"/>
      <c r="U484" s="8"/>
      <c r="V484" s="8"/>
      <c r="W484" s="8"/>
      <c r="X484" s="8"/>
      <c r="Y484" s="8"/>
      <c r="Z484" s="8"/>
    </row>
    <row r="485" spans="1:26" ht="15.75" customHeight="1">
      <c r="A485" s="8"/>
      <c r="B485" s="8"/>
      <c r="C485" s="8"/>
      <c r="D485" s="8"/>
      <c r="E485" s="8"/>
      <c r="F485" s="8"/>
      <c r="G485" s="8"/>
      <c r="H485" s="8"/>
      <c r="I485" s="32"/>
      <c r="J485" s="32"/>
      <c r="K485" s="54"/>
      <c r="L485" s="32"/>
      <c r="M485" s="56"/>
      <c r="N485" s="57" t="str">
        <f t="shared" si="12"/>
        <v/>
      </c>
      <c r="O485" s="54"/>
      <c r="P485" s="32"/>
      <c r="Q485" s="56"/>
      <c r="R485" s="57" t="str">
        <f t="shared" si="15"/>
        <v/>
      </c>
      <c r="S485" s="8"/>
      <c r="T485" s="8"/>
      <c r="U485" s="8"/>
      <c r="V485" s="8"/>
      <c r="W485" s="8"/>
      <c r="X485" s="8"/>
      <c r="Y485" s="8"/>
      <c r="Z485" s="8"/>
    </row>
    <row r="486" spans="1:26" ht="15.75" customHeight="1">
      <c r="A486" s="8"/>
      <c r="B486" s="8"/>
      <c r="C486" s="8"/>
      <c r="D486" s="8"/>
      <c r="E486" s="8"/>
      <c r="F486" s="8"/>
      <c r="G486" s="8"/>
      <c r="H486" s="8"/>
      <c r="I486" s="32"/>
      <c r="J486" s="32"/>
      <c r="K486" s="54"/>
      <c r="L486" s="32"/>
      <c r="M486" s="56"/>
      <c r="N486" s="57" t="str">
        <f t="shared" si="12"/>
        <v/>
      </c>
      <c r="O486" s="54"/>
      <c r="P486" s="32"/>
      <c r="Q486" s="56"/>
      <c r="R486" s="57" t="str">
        <f t="shared" si="15"/>
        <v/>
      </c>
      <c r="S486" s="8"/>
      <c r="T486" s="8"/>
      <c r="U486" s="8"/>
      <c r="V486" s="8"/>
      <c r="W486" s="8"/>
      <c r="X486" s="8"/>
      <c r="Y486" s="8"/>
      <c r="Z486" s="8"/>
    </row>
    <row r="487" spans="1:26" ht="15.75" customHeight="1">
      <c r="A487" s="8"/>
      <c r="B487" s="8"/>
      <c r="C487" s="8"/>
      <c r="D487" s="8"/>
      <c r="E487" s="8"/>
      <c r="F487" s="8"/>
      <c r="G487" s="8"/>
      <c r="H487" s="8"/>
      <c r="I487" s="32"/>
      <c r="J487" s="32"/>
      <c r="K487" s="54"/>
      <c r="L487" s="32"/>
      <c r="M487" s="56"/>
      <c r="N487" s="57" t="str">
        <f t="shared" si="12"/>
        <v/>
      </c>
      <c r="O487" s="54"/>
      <c r="P487" s="32"/>
      <c r="Q487" s="56"/>
      <c r="R487" s="57" t="str">
        <f t="shared" si="15"/>
        <v/>
      </c>
      <c r="S487" s="8"/>
      <c r="T487" s="8"/>
      <c r="U487" s="8"/>
      <c r="V487" s="8"/>
      <c r="W487" s="8"/>
      <c r="X487" s="8"/>
      <c r="Y487" s="8"/>
      <c r="Z487" s="8"/>
    </row>
    <row r="488" spans="1:26" ht="15.75" customHeight="1">
      <c r="A488" s="8"/>
      <c r="B488" s="8"/>
      <c r="C488" s="8"/>
      <c r="D488" s="8"/>
      <c r="E488" s="8"/>
      <c r="F488" s="8"/>
      <c r="G488" s="8"/>
      <c r="H488" s="8"/>
      <c r="I488" s="32"/>
      <c r="J488" s="32"/>
      <c r="K488" s="54"/>
      <c r="L488" s="32"/>
      <c r="M488" s="56"/>
      <c r="N488" s="57" t="str">
        <f t="shared" si="12"/>
        <v/>
      </c>
      <c r="O488" s="54"/>
      <c r="P488" s="32"/>
      <c r="Q488" s="56"/>
      <c r="R488" s="57" t="str">
        <f t="shared" si="15"/>
        <v/>
      </c>
      <c r="S488" s="8"/>
      <c r="T488" s="8"/>
      <c r="U488" s="8"/>
      <c r="V488" s="8"/>
      <c r="W488" s="8"/>
      <c r="X488" s="8"/>
      <c r="Y488" s="8"/>
      <c r="Z488" s="8"/>
    </row>
    <row r="489" spans="1:26" ht="15.75" customHeight="1">
      <c r="A489" s="8"/>
      <c r="B489" s="8"/>
      <c r="C489" s="8"/>
      <c r="D489" s="8"/>
      <c r="E489" s="8"/>
      <c r="F489" s="8"/>
      <c r="G489" s="8"/>
      <c r="H489" s="8"/>
      <c r="I489" s="32"/>
      <c r="J489" s="32"/>
      <c r="K489" s="54"/>
      <c r="L489" s="32"/>
      <c r="M489" s="56"/>
      <c r="N489" s="57" t="str">
        <f t="shared" si="12"/>
        <v/>
      </c>
      <c r="O489" s="54"/>
      <c r="P489" s="32"/>
      <c r="Q489" s="56"/>
      <c r="R489" s="57" t="str">
        <f t="shared" si="15"/>
        <v/>
      </c>
      <c r="S489" s="8"/>
      <c r="T489" s="8"/>
      <c r="U489" s="8"/>
      <c r="V489" s="8"/>
      <c r="W489" s="8"/>
      <c r="X489" s="8"/>
      <c r="Y489" s="8"/>
      <c r="Z489" s="8"/>
    </row>
    <row r="490" spans="1:26" ht="15.75" customHeight="1">
      <c r="A490" s="8"/>
      <c r="B490" s="8"/>
      <c r="C490" s="8"/>
      <c r="D490" s="8"/>
      <c r="E490" s="8"/>
      <c r="F490" s="8"/>
      <c r="G490" s="8"/>
      <c r="H490" s="8"/>
      <c r="I490" s="32"/>
      <c r="J490" s="32"/>
      <c r="K490" s="54"/>
      <c r="L490" s="32"/>
      <c r="M490" s="56"/>
      <c r="N490" s="57" t="str">
        <f t="shared" si="12"/>
        <v/>
      </c>
      <c r="O490" s="54"/>
      <c r="P490" s="32"/>
      <c r="Q490" s="56"/>
      <c r="R490" s="57" t="str">
        <f t="shared" si="15"/>
        <v/>
      </c>
      <c r="S490" s="8"/>
      <c r="T490" s="8"/>
      <c r="U490" s="8"/>
      <c r="V490" s="8"/>
      <c r="W490" s="8"/>
      <c r="X490" s="8"/>
      <c r="Y490" s="8"/>
      <c r="Z490" s="8"/>
    </row>
    <row r="491" spans="1:26" ht="15.75" customHeight="1">
      <c r="A491" s="8"/>
      <c r="B491" s="8"/>
      <c r="C491" s="8"/>
      <c r="D491" s="8"/>
      <c r="E491" s="8"/>
      <c r="F491" s="8"/>
      <c r="G491" s="8"/>
      <c r="H491" s="8"/>
      <c r="I491" s="32"/>
      <c r="J491" s="32"/>
      <c r="K491" s="54"/>
      <c r="L491" s="32"/>
      <c r="M491" s="56"/>
      <c r="N491" s="57" t="str">
        <f t="shared" si="12"/>
        <v/>
      </c>
      <c r="O491" s="54"/>
      <c r="P491" s="32"/>
      <c r="Q491" s="56"/>
      <c r="R491" s="57" t="str">
        <f t="shared" si="15"/>
        <v/>
      </c>
      <c r="S491" s="8"/>
      <c r="T491" s="8"/>
      <c r="U491" s="8"/>
      <c r="V491" s="8"/>
      <c r="W491" s="8"/>
      <c r="X491" s="8"/>
      <c r="Y491" s="8"/>
      <c r="Z491" s="8"/>
    </row>
    <row r="492" spans="1:26" ht="15.75" customHeight="1">
      <c r="A492" s="8"/>
      <c r="B492" s="8"/>
      <c r="C492" s="8"/>
      <c r="D492" s="8"/>
      <c r="E492" s="8"/>
      <c r="F492" s="8"/>
      <c r="G492" s="8"/>
      <c r="H492" s="8"/>
      <c r="I492" s="32"/>
      <c r="J492" s="32"/>
      <c r="K492" s="54"/>
      <c r="L492" s="32"/>
      <c r="M492" s="56"/>
      <c r="N492" s="57" t="str">
        <f t="shared" si="12"/>
        <v/>
      </c>
      <c r="O492" s="54"/>
      <c r="P492" s="32"/>
      <c r="Q492" s="56"/>
      <c r="R492" s="57" t="str">
        <f t="shared" si="15"/>
        <v/>
      </c>
      <c r="S492" s="8"/>
      <c r="T492" s="8"/>
      <c r="U492" s="8"/>
      <c r="V492" s="8"/>
      <c r="W492" s="8"/>
      <c r="X492" s="8"/>
      <c r="Y492" s="8"/>
      <c r="Z492" s="8"/>
    </row>
    <row r="493" spans="1:26" ht="15.75" customHeight="1">
      <c r="A493" s="8"/>
      <c r="B493" s="8"/>
      <c r="C493" s="8"/>
      <c r="D493" s="8"/>
      <c r="E493" s="8"/>
      <c r="F493" s="8"/>
      <c r="G493" s="8"/>
      <c r="H493" s="8"/>
      <c r="I493" s="32"/>
      <c r="J493" s="32"/>
      <c r="K493" s="54"/>
      <c r="L493" s="32"/>
      <c r="M493" s="56"/>
      <c r="N493" s="57" t="str">
        <f t="shared" si="12"/>
        <v/>
      </c>
      <c r="O493" s="54"/>
      <c r="P493" s="32"/>
      <c r="Q493" s="56"/>
      <c r="R493" s="57" t="str">
        <f t="shared" si="15"/>
        <v/>
      </c>
      <c r="S493" s="8"/>
      <c r="T493" s="8"/>
      <c r="U493" s="8"/>
      <c r="V493" s="8"/>
      <c r="W493" s="8"/>
      <c r="X493" s="8"/>
      <c r="Y493" s="8"/>
      <c r="Z493" s="8"/>
    </row>
    <row r="494" spans="1:26" ht="15.75" customHeight="1">
      <c r="A494" s="8"/>
      <c r="B494" s="8"/>
      <c r="C494" s="8"/>
      <c r="D494" s="8"/>
      <c r="E494" s="8"/>
      <c r="F494" s="8"/>
      <c r="G494" s="8"/>
      <c r="H494" s="8"/>
      <c r="I494" s="32"/>
      <c r="J494" s="32"/>
      <c r="K494" s="54"/>
      <c r="L494" s="32"/>
      <c r="M494" s="56"/>
      <c r="N494" s="57" t="str">
        <f t="shared" si="12"/>
        <v/>
      </c>
      <c r="O494" s="54"/>
      <c r="P494" s="32"/>
      <c r="Q494" s="56"/>
      <c r="R494" s="57" t="str">
        <f t="shared" si="15"/>
        <v/>
      </c>
      <c r="S494" s="8"/>
      <c r="T494" s="8"/>
      <c r="U494" s="8"/>
      <c r="V494" s="8"/>
      <c r="W494" s="8"/>
      <c r="X494" s="8"/>
      <c r="Y494" s="8"/>
      <c r="Z494" s="8"/>
    </row>
    <row r="495" spans="1:26" ht="15.75" customHeight="1">
      <c r="A495" s="8"/>
      <c r="B495" s="8"/>
      <c r="C495" s="8"/>
      <c r="D495" s="8"/>
      <c r="E495" s="8"/>
      <c r="F495" s="8"/>
      <c r="G495" s="8"/>
      <c r="H495" s="8"/>
      <c r="I495" s="32"/>
      <c r="J495" s="32"/>
      <c r="K495" s="54"/>
      <c r="L495" s="32"/>
      <c r="M495" s="56"/>
      <c r="N495" s="57" t="str">
        <f t="shared" si="12"/>
        <v/>
      </c>
      <c r="O495" s="54"/>
      <c r="P495" s="32"/>
      <c r="Q495" s="56"/>
      <c r="R495" s="57" t="str">
        <f t="shared" si="15"/>
        <v/>
      </c>
      <c r="S495" s="8"/>
      <c r="T495" s="8"/>
      <c r="U495" s="8"/>
      <c r="V495" s="8"/>
      <c r="W495" s="8"/>
      <c r="X495" s="8"/>
      <c r="Y495" s="8"/>
      <c r="Z495" s="8"/>
    </row>
    <row r="496" spans="1:26" ht="15.75" customHeight="1">
      <c r="A496" s="8"/>
      <c r="B496" s="8"/>
      <c r="C496" s="8"/>
      <c r="D496" s="8"/>
      <c r="E496" s="8"/>
      <c r="F496" s="8"/>
      <c r="G496" s="8"/>
      <c r="H496" s="8"/>
      <c r="I496" s="32"/>
      <c r="J496" s="32"/>
      <c r="K496" s="54"/>
      <c r="L496" s="32"/>
      <c r="M496" s="56"/>
      <c r="N496" s="57" t="str">
        <f t="shared" si="12"/>
        <v/>
      </c>
      <c r="O496" s="54"/>
      <c r="P496" s="32"/>
      <c r="Q496" s="56"/>
      <c r="R496" s="57" t="str">
        <f t="shared" si="15"/>
        <v/>
      </c>
      <c r="S496" s="8"/>
      <c r="T496" s="8"/>
      <c r="U496" s="8"/>
      <c r="V496" s="8"/>
      <c r="W496" s="8"/>
      <c r="X496" s="8"/>
      <c r="Y496" s="8"/>
      <c r="Z496" s="8"/>
    </row>
    <row r="497" spans="1:26" ht="15.75" customHeight="1">
      <c r="A497" s="8"/>
      <c r="B497" s="8"/>
      <c r="C497" s="8"/>
      <c r="D497" s="8"/>
      <c r="E497" s="8"/>
      <c r="F497" s="8"/>
      <c r="G497" s="8"/>
      <c r="H497" s="8"/>
      <c r="I497" s="32"/>
      <c r="J497" s="32"/>
      <c r="K497" s="54"/>
      <c r="L497" s="32"/>
      <c r="M497" s="56"/>
      <c r="N497" s="57" t="str">
        <f t="shared" si="12"/>
        <v/>
      </c>
      <c r="O497" s="54"/>
      <c r="P497" s="32"/>
      <c r="Q497" s="56"/>
      <c r="R497" s="57" t="str">
        <f t="shared" si="15"/>
        <v/>
      </c>
      <c r="S497" s="8"/>
      <c r="T497" s="8"/>
      <c r="U497" s="8"/>
      <c r="V497" s="8"/>
      <c r="W497" s="8"/>
      <c r="X497" s="8"/>
      <c r="Y497" s="8"/>
      <c r="Z497" s="8"/>
    </row>
    <row r="498" spans="1:26" ht="15.75" customHeight="1">
      <c r="A498" s="8"/>
      <c r="B498" s="8"/>
      <c r="C498" s="8"/>
      <c r="D498" s="8"/>
      <c r="E498" s="8"/>
      <c r="F498" s="8"/>
      <c r="G498" s="8"/>
      <c r="H498" s="8"/>
      <c r="I498" s="32"/>
      <c r="J498" s="32"/>
      <c r="K498" s="54"/>
      <c r="L498" s="32"/>
      <c r="M498" s="56"/>
      <c r="N498" s="57" t="str">
        <f t="shared" si="12"/>
        <v/>
      </c>
      <c r="O498" s="54"/>
      <c r="P498" s="32"/>
      <c r="Q498" s="56"/>
      <c r="R498" s="57" t="str">
        <f t="shared" si="15"/>
        <v/>
      </c>
      <c r="S498" s="8"/>
      <c r="T498" s="8"/>
      <c r="U498" s="8"/>
      <c r="V498" s="8"/>
      <c r="W498" s="8"/>
      <c r="X498" s="8"/>
      <c r="Y498" s="8"/>
      <c r="Z498" s="8"/>
    </row>
    <row r="499" spans="1:26" ht="15.75" customHeight="1">
      <c r="A499" s="8"/>
      <c r="B499" s="8"/>
      <c r="C499" s="8"/>
      <c r="D499" s="8"/>
      <c r="E499" s="8"/>
      <c r="F499" s="8"/>
      <c r="G499" s="8"/>
      <c r="H499" s="8"/>
      <c r="I499" s="32"/>
      <c r="J499" s="32"/>
      <c r="K499" s="54"/>
      <c r="L499" s="32"/>
      <c r="M499" s="56"/>
      <c r="N499" s="57" t="str">
        <f t="shared" si="12"/>
        <v/>
      </c>
      <c r="O499" s="54"/>
      <c r="P499" s="32"/>
      <c r="Q499" s="56"/>
      <c r="R499" s="57" t="str">
        <f t="shared" si="15"/>
        <v/>
      </c>
      <c r="S499" s="8"/>
      <c r="T499" s="8"/>
      <c r="U499" s="8"/>
      <c r="V499" s="8"/>
      <c r="W499" s="8"/>
      <c r="X499" s="8"/>
      <c r="Y499" s="8"/>
      <c r="Z499" s="8"/>
    </row>
    <row r="500" spans="1:26" ht="15.75" customHeight="1">
      <c r="A500" s="8"/>
      <c r="B500" s="8"/>
      <c r="C500" s="8"/>
      <c r="D500" s="8"/>
      <c r="E500" s="8"/>
      <c r="F500" s="8"/>
      <c r="G500" s="8"/>
      <c r="H500" s="8"/>
      <c r="I500" s="32"/>
      <c r="J500" s="32"/>
      <c r="K500" s="54"/>
      <c r="L500" s="32"/>
      <c r="M500" s="56"/>
      <c r="N500" s="57" t="str">
        <f t="shared" si="12"/>
        <v/>
      </c>
      <c r="O500" s="54"/>
      <c r="P500" s="32"/>
      <c r="Q500" s="56"/>
      <c r="R500" s="57" t="str">
        <f t="shared" si="15"/>
        <v/>
      </c>
      <c r="S500" s="8"/>
      <c r="T500" s="8"/>
      <c r="U500" s="8"/>
      <c r="V500" s="8"/>
      <c r="W500" s="8"/>
      <c r="X500" s="8"/>
      <c r="Y500" s="8"/>
      <c r="Z500" s="8"/>
    </row>
    <row r="501" spans="1:26" ht="15.75" customHeight="1">
      <c r="A501" s="8"/>
      <c r="B501" s="8"/>
      <c r="C501" s="8"/>
      <c r="D501" s="8"/>
      <c r="E501" s="8"/>
      <c r="F501" s="8"/>
      <c r="G501" s="8"/>
      <c r="H501" s="8"/>
      <c r="I501" s="32"/>
      <c r="J501" s="32"/>
      <c r="K501" s="54"/>
      <c r="L501" s="32"/>
      <c r="M501" s="56"/>
      <c r="N501" s="57" t="str">
        <f t="shared" si="12"/>
        <v/>
      </c>
      <c r="O501" s="54"/>
      <c r="P501" s="32"/>
      <c r="Q501" s="56"/>
      <c r="R501" s="57" t="str">
        <f t="shared" si="15"/>
        <v/>
      </c>
      <c r="S501" s="8"/>
      <c r="T501" s="8"/>
      <c r="U501" s="8"/>
      <c r="V501" s="8"/>
      <c r="W501" s="8"/>
      <c r="X501" s="8"/>
      <c r="Y501" s="8"/>
      <c r="Z501" s="8"/>
    </row>
    <row r="502" spans="1:26" ht="15.75" customHeight="1">
      <c r="A502" s="8"/>
      <c r="B502" s="8"/>
      <c r="C502" s="8"/>
      <c r="D502" s="8"/>
      <c r="E502" s="8"/>
      <c r="F502" s="8"/>
      <c r="G502" s="8"/>
      <c r="H502" s="8"/>
      <c r="I502" s="32"/>
      <c r="J502" s="32"/>
      <c r="K502" s="54"/>
      <c r="L502" s="32"/>
      <c r="M502" s="56"/>
      <c r="N502" s="57" t="str">
        <f t="shared" si="12"/>
        <v/>
      </c>
      <c r="O502" s="54"/>
      <c r="P502" s="32"/>
      <c r="Q502" s="56"/>
      <c r="R502" s="57" t="str">
        <f t="shared" si="15"/>
        <v/>
      </c>
      <c r="S502" s="8"/>
      <c r="T502" s="8"/>
      <c r="U502" s="8"/>
      <c r="V502" s="8"/>
      <c r="W502" s="8"/>
      <c r="X502" s="8"/>
      <c r="Y502" s="8"/>
      <c r="Z502" s="8"/>
    </row>
    <row r="503" spans="1:26" ht="15.75" customHeight="1">
      <c r="A503" s="8"/>
      <c r="B503" s="8"/>
      <c r="C503" s="8"/>
      <c r="D503" s="8"/>
      <c r="E503" s="8"/>
      <c r="F503" s="8"/>
      <c r="G503" s="8"/>
      <c r="H503" s="8"/>
      <c r="I503" s="32"/>
      <c r="J503" s="32"/>
      <c r="K503" s="54"/>
      <c r="L503" s="32"/>
      <c r="M503" s="56"/>
      <c r="N503" s="57" t="str">
        <f t="shared" si="12"/>
        <v/>
      </c>
      <c r="O503" s="54"/>
      <c r="P503" s="32"/>
      <c r="Q503" s="56"/>
      <c r="R503" s="57" t="str">
        <f t="shared" si="15"/>
        <v/>
      </c>
      <c r="S503" s="8"/>
      <c r="T503" s="8"/>
      <c r="U503" s="8"/>
      <c r="V503" s="8"/>
      <c r="W503" s="8"/>
      <c r="X503" s="8"/>
      <c r="Y503" s="8"/>
      <c r="Z503" s="8"/>
    </row>
    <row r="504" spans="1:26" ht="15.75" customHeight="1">
      <c r="A504" s="8"/>
      <c r="B504" s="8"/>
      <c r="C504" s="8"/>
      <c r="D504" s="8"/>
      <c r="E504" s="8"/>
      <c r="F504" s="8"/>
      <c r="G504" s="8"/>
      <c r="H504" s="8"/>
      <c r="I504" s="32"/>
      <c r="J504" s="32"/>
      <c r="K504" s="54"/>
      <c r="L504" s="32"/>
      <c r="M504" s="56"/>
      <c r="N504" s="57" t="str">
        <f t="shared" si="12"/>
        <v/>
      </c>
      <c r="O504" s="54"/>
      <c r="P504" s="32"/>
      <c r="Q504" s="56"/>
      <c r="R504" s="57" t="str">
        <f t="shared" si="15"/>
        <v/>
      </c>
      <c r="S504" s="8"/>
      <c r="T504" s="8"/>
      <c r="U504" s="8"/>
      <c r="V504" s="8"/>
      <c r="W504" s="8"/>
      <c r="X504" s="8"/>
      <c r="Y504" s="8"/>
      <c r="Z504" s="8"/>
    </row>
    <row r="505" spans="1:26" ht="15.75" customHeight="1">
      <c r="A505" s="8"/>
      <c r="B505" s="8"/>
      <c r="C505" s="8"/>
      <c r="D505" s="8"/>
      <c r="E505" s="8"/>
      <c r="F505" s="8"/>
      <c r="G505" s="8"/>
      <c r="H505" s="8"/>
      <c r="I505" s="32"/>
      <c r="J505" s="32"/>
      <c r="K505" s="54"/>
      <c r="L505" s="32"/>
      <c r="M505" s="56"/>
      <c r="N505" s="57" t="str">
        <f t="shared" si="12"/>
        <v/>
      </c>
      <c r="O505" s="54"/>
      <c r="P505" s="32"/>
      <c r="Q505" s="56"/>
      <c r="R505" s="57" t="str">
        <f t="shared" si="15"/>
        <v/>
      </c>
      <c r="S505" s="8"/>
      <c r="T505" s="8"/>
      <c r="U505" s="8"/>
      <c r="V505" s="8"/>
      <c r="W505" s="8"/>
      <c r="X505" s="8"/>
      <c r="Y505" s="8"/>
      <c r="Z505" s="8"/>
    </row>
    <row r="506" spans="1:26" ht="15.75" customHeight="1">
      <c r="A506" s="8"/>
      <c r="B506" s="8"/>
      <c r="C506" s="8"/>
      <c r="D506" s="8"/>
      <c r="E506" s="8"/>
      <c r="F506" s="8"/>
      <c r="G506" s="8"/>
      <c r="H506" s="8"/>
      <c r="I506" s="32"/>
      <c r="J506" s="32"/>
      <c r="K506" s="54"/>
      <c r="L506" s="32"/>
      <c r="M506" s="56"/>
      <c r="N506" s="57" t="str">
        <f t="shared" si="12"/>
        <v/>
      </c>
      <c r="O506" s="54"/>
      <c r="P506" s="32"/>
      <c r="Q506" s="56"/>
      <c r="R506" s="57" t="str">
        <f t="shared" si="15"/>
        <v/>
      </c>
      <c r="S506" s="8"/>
      <c r="T506" s="8"/>
      <c r="U506" s="8"/>
      <c r="V506" s="8"/>
      <c r="W506" s="8"/>
      <c r="X506" s="8"/>
      <c r="Y506" s="8"/>
      <c r="Z506" s="8"/>
    </row>
    <row r="507" spans="1:26" ht="15.75" customHeight="1">
      <c r="A507" s="8"/>
      <c r="B507" s="8"/>
      <c r="C507" s="8"/>
      <c r="D507" s="8"/>
      <c r="E507" s="8"/>
      <c r="F507" s="8"/>
      <c r="G507" s="8"/>
      <c r="H507" s="8"/>
      <c r="I507" s="32"/>
      <c r="J507" s="32"/>
      <c r="K507" s="54"/>
      <c r="L507" s="32"/>
      <c r="M507" s="56"/>
      <c r="N507" s="57" t="str">
        <f t="shared" si="12"/>
        <v/>
      </c>
      <c r="O507" s="54"/>
      <c r="P507" s="32"/>
      <c r="Q507" s="56"/>
      <c r="R507" s="57" t="str">
        <f t="shared" si="15"/>
        <v/>
      </c>
      <c r="S507" s="8"/>
      <c r="T507" s="8"/>
      <c r="U507" s="8"/>
      <c r="V507" s="8"/>
      <c r="W507" s="8"/>
      <c r="X507" s="8"/>
      <c r="Y507" s="8"/>
      <c r="Z507" s="8"/>
    </row>
    <row r="508" spans="1:26" ht="15.75" customHeight="1">
      <c r="A508" s="8"/>
      <c r="B508" s="8"/>
      <c r="C508" s="8"/>
      <c r="D508" s="8"/>
      <c r="E508" s="8"/>
      <c r="F508" s="8"/>
      <c r="G508" s="8"/>
      <c r="H508" s="8"/>
      <c r="I508" s="32"/>
      <c r="J508" s="32"/>
      <c r="K508" s="54"/>
      <c r="L508" s="32"/>
      <c r="M508" s="56"/>
      <c r="N508" s="57" t="str">
        <f t="shared" si="12"/>
        <v/>
      </c>
      <c r="O508" s="54"/>
      <c r="P508" s="32"/>
      <c r="Q508" s="56"/>
      <c r="R508" s="57" t="str">
        <f t="shared" si="15"/>
        <v/>
      </c>
      <c r="S508" s="8"/>
      <c r="T508" s="8"/>
      <c r="U508" s="8"/>
      <c r="V508" s="8"/>
      <c r="W508" s="8"/>
      <c r="X508" s="8"/>
      <c r="Y508" s="8"/>
      <c r="Z508" s="8"/>
    </row>
    <row r="509" spans="1:26" ht="15.75" customHeight="1">
      <c r="A509" s="8"/>
      <c r="B509" s="8"/>
      <c r="C509" s="8"/>
      <c r="D509" s="8"/>
      <c r="E509" s="8"/>
      <c r="F509" s="8"/>
      <c r="G509" s="8"/>
      <c r="H509" s="8"/>
      <c r="I509" s="32"/>
      <c r="J509" s="32"/>
      <c r="K509" s="54"/>
      <c r="L509" s="32"/>
      <c r="M509" s="56"/>
      <c r="N509" s="57" t="str">
        <f t="shared" si="12"/>
        <v/>
      </c>
      <c r="O509" s="54"/>
      <c r="P509" s="32"/>
      <c r="Q509" s="56"/>
      <c r="R509" s="57" t="str">
        <f t="shared" si="15"/>
        <v/>
      </c>
      <c r="S509" s="8"/>
      <c r="T509" s="8"/>
      <c r="U509" s="8"/>
      <c r="V509" s="8"/>
      <c r="W509" s="8"/>
      <c r="X509" s="8"/>
      <c r="Y509" s="8"/>
      <c r="Z509" s="8"/>
    </row>
    <row r="510" spans="1:26" ht="15.75" customHeight="1">
      <c r="A510" s="8"/>
      <c r="B510" s="8"/>
      <c r="C510" s="8"/>
      <c r="D510" s="8"/>
      <c r="E510" s="8"/>
      <c r="F510" s="8"/>
      <c r="G510" s="8"/>
      <c r="H510" s="8"/>
      <c r="I510" s="32"/>
      <c r="J510" s="32"/>
      <c r="K510" s="54"/>
      <c r="L510" s="32"/>
      <c r="M510" s="56"/>
      <c r="N510" s="57" t="str">
        <f t="shared" si="12"/>
        <v/>
      </c>
      <c r="O510" s="54"/>
      <c r="P510" s="32"/>
      <c r="Q510" s="56"/>
      <c r="R510" s="57" t="str">
        <f t="shared" si="15"/>
        <v/>
      </c>
      <c r="S510" s="8"/>
      <c r="T510" s="8"/>
      <c r="U510" s="8"/>
      <c r="V510" s="8"/>
      <c r="W510" s="8"/>
      <c r="X510" s="8"/>
      <c r="Y510" s="8"/>
      <c r="Z510" s="8"/>
    </row>
    <row r="511" spans="1:26" ht="15.75" customHeight="1">
      <c r="A511" s="8"/>
      <c r="B511" s="8"/>
      <c r="C511" s="8"/>
      <c r="D511" s="8"/>
      <c r="E511" s="8"/>
      <c r="F511" s="8"/>
      <c r="G511" s="8"/>
      <c r="H511" s="8"/>
      <c r="I511" s="32"/>
      <c r="J511" s="32"/>
      <c r="K511" s="54"/>
      <c r="L511" s="32"/>
      <c r="M511" s="56"/>
      <c r="N511" s="57" t="str">
        <f t="shared" si="12"/>
        <v/>
      </c>
      <c r="O511" s="54"/>
      <c r="P511" s="32"/>
      <c r="Q511" s="56"/>
      <c r="R511" s="57" t="str">
        <f t="shared" si="15"/>
        <v/>
      </c>
      <c r="S511" s="8"/>
      <c r="T511" s="8"/>
      <c r="U511" s="8"/>
      <c r="V511" s="8"/>
      <c r="W511" s="8"/>
      <c r="X511" s="8"/>
      <c r="Y511" s="8"/>
      <c r="Z511" s="8"/>
    </row>
    <row r="512" spans="1:26" ht="15.75" customHeight="1">
      <c r="A512" s="8"/>
      <c r="B512" s="8"/>
      <c r="C512" s="8"/>
      <c r="D512" s="8"/>
      <c r="E512" s="8"/>
      <c r="F512" s="8"/>
      <c r="G512" s="8"/>
      <c r="H512" s="8"/>
      <c r="I512" s="32"/>
      <c r="J512" s="32"/>
      <c r="K512" s="54"/>
      <c r="L512" s="32"/>
      <c r="M512" s="56"/>
      <c r="N512" s="57" t="str">
        <f t="shared" si="12"/>
        <v/>
      </c>
      <c r="O512" s="54"/>
      <c r="P512" s="32"/>
      <c r="Q512" s="56"/>
      <c r="R512" s="57" t="str">
        <f t="shared" si="15"/>
        <v/>
      </c>
      <c r="S512" s="8"/>
      <c r="T512" s="8"/>
      <c r="U512" s="8"/>
      <c r="V512" s="8"/>
      <c r="W512" s="8"/>
      <c r="X512" s="8"/>
      <c r="Y512" s="8"/>
      <c r="Z512" s="8"/>
    </row>
    <row r="513" spans="1:26" ht="15.75" customHeight="1">
      <c r="A513" s="8"/>
      <c r="B513" s="8"/>
      <c r="C513" s="8"/>
      <c r="D513" s="8"/>
      <c r="E513" s="8"/>
      <c r="F513" s="8"/>
      <c r="G513" s="8"/>
      <c r="H513" s="8"/>
      <c r="I513" s="32"/>
      <c r="J513" s="32"/>
      <c r="K513" s="54"/>
      <c r="L513" s="32"/>
      <c r="M513" s="56"/>
      <c r="N513" s="57" t="str">
        <f t="shared" si="12"/>
        <v/>
      </c>
      <c r="O513" s="54"/>
      <c r="P513" s="32"/>
      <c r="Q513" s="56"/>
      <c r="R513" s="57" t="str">
        <f t="shared" si="15"/>
        <v/>
      </c>
      <c r="S513" s="8"/>
      <c r="T513" s="8"/>
      <c r="U513" s="8"/>
      <c r="V513" s="8"/>
      <c r="W513" s="8"/>
      <c r="X513" s="8"/>
      <c r="Y513" s="8"/>
      <c r="Z513" s="8"/>
    </row>
    <row r="514" spans="1:26" ht="15.75" customHeight="1">
      <c r="A514" s="8"/>
      <c r="B514" s="8"/>
      <c r="C514" s="8"/>
      <c r="D514" s="8"/>
      <c r="E514" s="8"/>
      <c r="F514" s="8"/>
      <c r="G514" s="8"/>
      <c r="H514" s="8"/>
      <c r="I514" s="32"/>
      <c r="J514" s="32"/>
      <c r="K514" s="54"/>
      <c r="L514" s="32"/>
      <c r="M514" s="56"/>
      <c r="N514" s="57" t="str">
        <f t="shared" si="12"/>
        <v/>
      </c>
      <c r="O514" s="54"/>
      <c r="P514" s="32"/>
      <c r="Q514" s="56"/>
      <c r="R514" s="57" t="str">
        <f t="shared" si="15"/>
        <v/>
      </c>
      <c r="S514" s="8"/>
      <c r="T514" s="8"/>
      <c r="U514" s="8"/>
      <c r="V514" s="8"/>
      <c r="W514" s="8"/>
      <c r="X514" s="8"/>
      <c r="Y514" s="8"/>
      <c r="Z514" s="8"/>
    </row>
    <row r="515" spans="1:26" ht="15.75" customHeight="1">
      <c r="A515" s="8"/>
      <c r="B515" s="8"/>
      <c r="C515" s="8"/>
      <c r="D515" s="8"/>
      <c r="E515" s="8"/>
      <c r="F515" s="8"/>
      <c r="G515" s="8"/>
      <c r="H515" s="8"/>
      <c r="I515" s="32"/>
      <c r="J515" s="32"/>
      <c r="K515" s="54"/>
      <c r="L515" s="32"/>
      <c r="M515" s="56"/>
      <c r="N515" s="57" t="str">
        <f t="shared" si="12"/>
        <v/>
      </c>
      <c r="O515" s="54"/>
      <c r="P515" s="32"/>
      <c r="Q515" s="56"/>
      <c r="R515" s="57" t="str">
        <f t="shared" si="15"/>
        <v/>
      </c>
      <c r="S515" s="8"/>
      <c r="T515" s="8"/>
      <c r="U515" s="8"/>
      <c r="V515" s="8"/>
      <c r="W515" s="8"/>
      <c r="X515" s="8"/>
      <c r="Y515" s="8"/>
      <c r="Z515" s="8"/>
    </row>
    <row r="516" spans="1:26" ht="15.75" customHeight="1">
      <c r="A516" s="8"/>
      <c r="B516" s="8"/>
      <c r="C516" s="8"/>
      <c r="D516" s="8"/>
      <c r="E516" s="8"/>
      <c r="F516" s="8"/>
      <c r="G516" s="8"/>
      <c r="H516" s="8"/>
      <c r="I516" s="32"/>
      <c r="J516" s="32"/>
      <c r="K516" s="54"/>
      <c r="L516" s="32"/>
      <c r="M516" s="56"/>
      <c r="N516" s="57" t="str">
        <f t="shared" si="12"/>
        <v/>
      </c>
      <c r="O516" s="54"/>
      <c r="P516" s="32"/>
      <c r="Q516" s="56"/>
      <c r="R516" s="57" t="str">
        <f t="shared" si="15"/>
        <v/>
      </c>
      <c r="S516" s="8"/>
      <c r="T516" s="8"/>
      <c r="U516" s="8"/>
      <c r="V516" s="8"/>
      <c r="W516" s="8"/>
      <c r="X516" s="8"/>
      <c r="Y516" s="8"/>
      <c r="Z516" s="8"/>
    </row>
    <row r="517" spans="1:26" ht="15.75" customHeight="1">
      <c r="A517" s="8"/>
      <c r="B517" s="8"/>
      <c r="C517" s="8"/>
      <c r="D517" s="8"/>
      <c r="E517" s="8"/>
      <c r="F517" s="8"/>
      <c r="G517" s="8"/>
      <c r="H517" s="8"/>
      <c r="I517" s="32"/>
      <c r="J517" s="32"/>
      <c r="K517" s="54"/>
      <c r="L517" s="32"/>
      <c r="M517" s="56"/>
      <c r="N517" s="57" t="str">
        <f t="shared" si="12"/>
        <v/>
      </c>
      <c r="O517" s="54"/>
      <c r="P517" s="32"/>
      <c r="Q517" s="56"/>
      <c r="R517" s="57" t="str">
        <f t="shared" si="15"/>
        <v/>
      </c>
      <c r="S517" s="8"/>
      <c r="T517" s="8"/>
      <c r="U517" s="8"/>
      <c r="V517" s="8"/>
      <c r="W517" s="8"/>
      <c r="X517" s="8"/>
      <c r="Y517" s="8"/>
      <c r="Z517" s="8"/>
    </row>
    <row r="518" spans="1:26" ht="15.75" customHeight="1">
      <c r="A518" s="8"/>
      <c r="B518" s="8"/>
      <c r="C518" s="8"/>
      <c r="D518" s="8"/>
      <c r="E518" s="8"/>
      <c r="F518" s="8"/>
      <c r="G518" s="8"/>
      <c r="H518" s="8"/>
      <c r="I518" s="32"/>
      <c r="J518" s="32"/>
      <c r="K518" s="54"/>
      <c r="L518" s="32"/>
      <c r="M518" s="56"/>
      <c r="N518" s="57" t="str">
        <f t="shared" si="12"/>
        <v/>
      </c>
      <c r="O518" s="54"/>
      <c r="P518" s="32"/>
      <c r="Q518" s="56"/>
      <c r="R518" s="57" t="str">
        <f t="shared" si="15"/>
        <v/>
      </c>
      <c r="S518" s="8"/>
      <c r="T518" s="8"/>
      <c r="U518" s="8"/>
      <c r="V518" s="8"/>
      <c r="W518" s="8"/>
      <c r="X518" s="8"/>
      <c r="Y518" s="8"/>
      <c r="Z518" s="8"/>
    </row>
    <row r="519" spans="1:26" ht="15.75" customHeight="1">
      <c r="A519" s="8"/>
      <c r="B519" s="8"/>
      <c r="C519" s="8"/>
      <c r="D519" s="8"/>
      <c r="E519" s="8"/>
      <c r="F519" s="8"/>
      <c r="G519" s="8"/>
      <c r="H519" s="8"/>
      <c r="I519" s="32"/>
      <c r="J519" s="32"/>
      <c r="K519" s="54"/>
      <c r="L519" s="32"/>
      <c r="M519" s="56"/>
      <c r="N519" s="57" t="str">
        <f t="shared" si="12"/>
        <v/>
      </c>
      <c r="O519" s="54"/>
      <c r="P519" s="32"/>
      <c r="Q519" s="56"/>
      <c r="R519" s="57" t="str">
        <f t="shared" si="15"/>
        <v/>
      </c>
      <c r="S519" s="8"/>
      <c r="T519" s="8"/>
      <c r="U519" s="8"/>
      <c r="V519" s="8"/>
      <c r="W519" s="8"/>
      <c r="X519" s="8"/>
      <c r="Y519" s="8"/>
      <c r="Z519" s="8"/>
    </row>
    <row r="520" spans="1:26" ht="15.75" customHeight="1">
      <c r="A520" s="8"/>
      <c r="B520" s="8"/>
      <c r="C520" s="8"/>
      <c r="D520" s="8"/>
      <c r="E520" s="8"/>
      <c r="F520" s="8"/>
      <c r="G520" s="8"/>
      <c r="H520" s="8"/>
      <c r="I520" s="32"/>
      <c r="J520" s="32"/>
      <c r="K520" s="54"/>
      <c r="L520" s="32"/>
      <c r="M520" s="56"/>
      <c r="N520" s="57" t="str">
        <f t="shared" si="12"/>
        <v/>
      </c>
      <c r="O520" s="54"/>
      <c r="P520" s="32"/>
      <c r="Q520" s="56"/>
      <c r="R520" s="57" t="str">
        <f t="shared" si="15"/>
        <v/>
      </c>
      <c r="S520" s="8"/>
      <c r="T520" s="8"/>
      <c r="U520" s="8"/>
      <c r="V520" s="8"/>
      <c r="W520" s="8"/>
      <c r="X520" s="8"/>
      <c r="Y520" s="8"/>
      <c r="Z520" s="8"/>
    </row>
    <row r="521" spans="1:26" ht="15.75" customHeight="1">
      <c r="A521" s="8"/>
      <c r="B521" s="8"/>
      <c r="C521" s="8"/>
      <c r="D521" s="8"/>
      <c r="E521" s="8"/>
      <c r="F521" s="8"/>
      <c r="G521" s="8"/>
      <c r="H521" s="8"/>
      <c r="I521" s="32"/>
      <c r="J521" s="32"/>
      <c r="K521" s="54"/>
      <c r="L521" s="32"/>
      <c r="M521" s="56"/>
      <c r="N521" s="57" t="str">
        <f t="shared" si="12"/>
        <v/>
      </c>
      <c r="O521" s="54"/>
      <c r="P521" s="32"/>
      <c r="Q521" s="56"/>
      <c r="R521" s="57" t="str">
        <f t="shared" si="15"/>
        <v/>
      </c>
      <c r="S521" s="8"/>
      <c r="T521" s="8"/>
      <c r="U521" s="8"/>
      <c r="V521" s="8"/>
      <c r="W521" s="8"/>
      <c r="X521" s="8"/>
      <c r="Y521" s="8"/>
      <c r="Z521" s="8"/>
    </row>
    <row r="522" spans="1:26" ht="15.75" customHeight="1">
      <c r="A522" s="8"/>
      <c r="B522" s="8"/>
      <c r="C522" s="8"/>
      <c r="D522" s="8"/>
      <c r="E522" s="8"/>
      <c r="F522" s="8"/>
      <c r="G522" s="8"/>
      <c r="H522" s="8"/>
      <c r="I522" s="32"/>
      <c r="J522" s="32"/>
      <c r="K522" s="54"/>
      <c r="L522" s="32"/>
      <c r="M522" s="56"/>
      <c r="N522" s="57" t="str">
        <f t="shared" si="12"/>
        <v/>
      </c>
      <c r="O522" s="54"/>
      <c r="P522" s="32"/>
      <c r="Q522" s="56"/>
      <c r="R522" s="57" t="str">
        <f t="shared" si="15"/>
        <v/>
      </c>
      <c r="S522" s="8"/>
      <c r="T522" s="8"/>
      <c r="U522" s="8"/>
      <c r="V522" s="8"/>
      <c r="W522" s="8"/>
      <c r="X522" s="8"/>
      <c r="Y522" s="8"/>
      <c r="Z522" s="8"/>
    </row>
    <row r="523" spans="1:26" ht="15.75" customHeight="1">
      <c r="A523" s="8"/>
      <c r="B523" s="8"/>
      <c r="C523" s="8"/>
      <c r="D523" s="8"/>
      <c r="E523" s="8"/>
      <c r="F523" s="8"/>
      <c r="G523" s="8"/>
      <c r="H523" s="8"/>
      <c r="I523" s="32"/>
      <c r="J523" s="32"/>
      <c r="K523" s="54"/>
      <c r="L523" s="32"/>
      <c r="M523" s="56"/>
      <c r="N523" s="57" t="str">
        <f t="shared" si="12"/>
        <v/>
      </c>
      <c r="O523" s="54"/>
      <c r="P523" s="32"/>
      <c r="Q523" s="56"/>
      <c r="R523" s="57" t="str">
        <f t="shared" si="15"/>
        <v/>
      </c>
      <c r="S523" s="8"/>
      <c r="T523" s="8"/>
      <c r="U523" s="8"/>
      <c r="V523" s="8"/>
      <c r="W523" s="8"/>
      <c r="X523" s="8"/>
      <c r="Y523" s="8"/>
      <c r="Z523" s="8"/>
    </row>
    <row r="524" spans="1:26" ht="15.75" customHeight="1">
      <c r="A524" s="8"/>
      <c r="B524" s="8"/>
      <c r="C524" s="8"/>
      <c r="D524" s="8"/>
      <c r="E524" s="8"/>
      <c r="F524" s="8"/>
      <c r="G524" s="8"/>
      <c r="H524" s="8"/>
      <c r="I524" s="32"/>
      <c r="J524" s="32"/>
      <c r="K524" s="54"/>
      <c r="L524" s="32"/>
      <c r="M524" s="56"/>
      <c r="N524" s="57" t="str">
        <f t="shared" si="12"/>
        <v/>
      </c>
      <c r="O524" s="54"/>
      <c r="P524" s="32"/>
      <c r="Q524" s="56"/>
      <c r="R524" s="57" t="str">
        <f t="shared" si="15"/>
        <v/>
      </c>
      <c r="S524" s="8"/>
      <c r="T524" s="8"/>
      <c r="U524" s="8"/>
      <c r="V524" s="8"/>
      <c r="W524" s="8"/>
      <c r="X524" s="8"/>
      <c r="Y524" s="8"/>
      <c r="Z524" s="8"/>
    </row>
    <row r="525" spans="1:26" ht="15.75" customHeight="1">
      <c r="A525" s="8"/>
      <c r="B525" s="8"/>
      <c r="C525" s="8"/>
      <c r="D525" s="8"/>
      <c r="E525" s="8"/>
      <c r="F525" s="8"/>
      <c r="G525" s="8"/>
      <c r="H525" s="8"/>
      <c r="I525" s="32"/>
      <c r="J525" s="32"/>
      <c r="K525" s="54"/>
      <c r="L525" s="32"/>
      <c r="M525" s="56"/>
      <c r="N525" s="57" t="str">
        <f t="shared" si="12"/>
        <v/>
      </c>
      <c r="O525" s="54"/>
      <c r="P525" s="32"/>
      <c r="Q525" s="56"/>
      <c r="R525" s="57" t="str">
        <f t="shared" si="15"/>
        <v/>
      </c>
      <c r="S525" s="8"/>
      <c r="T525" s="8"/>
      <c r="U525" s="8"/>
      <c r="V525" s="8"/>
      <c r="W525" s="8"/>
      <c r="X525" s="8"/>
      <c r="Y525" s="8"/>
      <c r="Z525" s="8"/>
    </row>
    <row r="526" spans="1:26" ht="15.75" customHeight="1">
      <c r="A526" s="8"/>
      <c r="B526" s="8"/>
      <c r="C526" s="8"/>
      <c r="D526" s="8"/>
      <c r="E526" s="8"/>
      <c r="F526" s="8"/>
      <c r="G526" s="8"/>
      <c r="H526" s="8"/>
      <c r="I526" s="32"/>
      <c r="J526" s="32"/>
      <c r="K526" s="54"/>
      <c r="L526" s="32"/>
      <c r="M526" s="56"/>
      <c r="N526" s="57" t="str">
        <f t="shared" si="12"/>
        <v/>
      </c>
      <c r="O526" s="54"/>
      <c r="P526" s="32"/>
      <c r="Q526" s="56"/>
      <c r="R526" s="57" t="str">
        <f t="shared" si="15"/>
        <v/>
      </c>
      <c r="S526" s="8"/>
      <c r="T526" s="8"/>
      <c r="U526" s="8"/>
      <c r="V526" s="8"/>
      <c r="W526" s="8"/>
      <c r="X526" s="8"/>
      <c r="Y526" s="8"/>
      <c r="Z526" s="8"/>
    </row>
    <row r="527" spans="1:26" ht="15.75" customHeight="1">
      <c r="A527" s="8"/>
      <c r="B527" s="8"/>
      <c r="C527" s="8"/>
      <c r="D527" s="8"/>
      <c r="E527" s="8"/>
      <c r="F527" s="8"/>
      <c r="G527" s="8"/>
      <c r="H527" s="8"/>
      <c r="I527" s="32"/>
      <c r="J527" s="32"/>
      <c r="K527" s="54"/>
      <c r="L527" s="32"/>
      <c r="M527" s="56"/>
      <c r="N527" s="57" t="str">
        <f t="shared" si="12"/>
        <v/>
      </c>
      <c r="O527" s="54"/>
      <c r="P527" s="32"/>
      <c r="Q527" s="56"/>
      <c r="R527" s="57" t="str">
        <f t="shared" si="15"/>
        <v/>
      </c>
      <c r="S527" s="8"/>
      <c r="T527" s="8"/>
      <c r="U527" s="8"/>
      <c r="V527" s="8"/>
      <c r="W527" s="8"/>
      <c r="X527" s="8"/>
      <c r="Y527" s="8"/>
      <c r="Z527" s="8"/>
    </row>
    <row r="528" spans="1:26" ht="15.75" customHeight="1">
      <c r="A528" s="8"/>
      <c r="B528" s="8"/>
      <c r="C528" s="8"/>
      <c r="D528" s="8"/>
      <c r="E528" s="8"/>
      <c r="F528" s="8"/>
      <c r="G528" s="8"/>
      <c r="H528" s="8"/>
      <c r="I528" s="32"/>
      <c r="J528" s="32"/>
      <c r="K528" s="54"/>
      <c r="L528" s="32"/>
      <c r="M528" s="56"/>
      <c r="N528" s="57" t="str">
        <f t="shared" si="12"/>
        <v/>
      </c>
      <c r="O528" s="54"/>
      <c r="P528" s="32"/>
      <c r="Q528" s="56"/>
      <c r="R528" s="57" t="str">
        <f t="shared" si="15"/>
        <v/>
      </c>
      <c r="S528" s="8"/>
      <c r="T528" s="8"/>
      <c r="U528" s="8"/>
      <c r="V528" s="8"/>
      <c r="W528" s="8"/>
      <c r="X528" s="8"/>
      <c r="Y528" s="8"/>
      <c r="Z528" s="8"/>
    </row>
    <row r="529" spans="1:26" ht="15.75" customHeight="1">
      <c r="A529" s="8"/>
      <c r="B529" s="8"/>
      <c r="C529" s="8"/>
      <c r="D529" s="8"/>
      <c r="E529" s="8"/>
      <c r="F529" s="8"/>
      <c r="G529" s="8"/>
      <c r="H529" s="8"/>
      <c r="I529" s="32"/>
      <c r="J529" s="32"/>
      <c r="K529" s="54"/>
      <c r="L529" s="32"/>
      <c r="M529" s="56"/>
      <c r="N529" s="57" t="str">
        <f t="shared" si="12"/>
        <v/>
      </c>
      <c r="O529" s="54"/>
      <c r="P529" s="32"/>
      <c r="Q529" s="56"/>
      <c r="R529" s="57" t="str">
        <f t="shared" si="15"/>
        <v/>
      </c>
      <c r="S529" s="8"/>
      <c r="T529" s="8"/>
      <c r="U529" s="8"/>
      <c r="V529" s="8"/>
      <c r="W529" s="8"/>
      <c r="X529" s="8"/>
      <c r="Y529" s="8"/>
      <c r="Z529" s="8"/>
    </row>
    <row r="530" spans="1:26" ht="15.75" customHeight="1">
      <c r="A530" s="8"/>
      <c r="B530" s="8"/>
      <c r="C530" s="8"/>
      <c r="D530" s="8"/>
      <c r="E530" s="8"/>
      <c r="F530" s="8"/>
      <c r="G530" s="8"/>
      <c r="H530" s="8"/>
      <c r="I530" s="32"/>
      <c r="J530" s="32"/>
      <c r="K530" s="54"/>
      <c r="L530" s="32"/>
      <c r="M530" s="56"/>
      <c r="N530" s="57" t="str">
        <f t="shared" si="12"/>
        <v/>
      </c>
      <c r="O530" s="54"/>
      <c r="P530" s="32"/>
      <c r="Q530" s="56"/>
      <c r="R530" s="57" t="str">
        <f t="shared" si="15"/>
        <v/>
      </c>
      <c r="S530" s="8"/>
      <c r="T530" s="8"/>
      <c r="U530" s="8"/>
      <c r="V530" s="8"/>
      <c r="W530" s="8"/>
      <c r="X530" s="8"/>
      <c r="Y530" s="8"/>
      <c r="Z530" s="8"/>
    </row>
    <row r="531" spans="1:26" ht="15.75" customHeight="1">
      <c r="A531" s="8"/>
      <c r="B531" s="8"/>
      <c r="C531" s="8"/>
      <c r="D531" s="8"/>
      <c r="E531" s="8"/>
      <c r="F531" s="8"/>
      <c r="G531" s="8"/>
      <c r="H531" s="8"/>
      <c r="I531" s="32"/>
      <c r="J531" s="32"/>
      <c r="K531" s="54"/>
      <c r="L531" s="32"/>
      <c r="M531" s="56"/>
      <c r="N531" s="57" t="str">
        <f t="shared" si="12"/>
        <v/>
      </c>
      <c r="O531" s="54"/>
      <c r="P531" s="32"/>
      <c r="Q531" s="56"/>
      <c r="R531" s="57" t="str">
        <f t="shared" si="15"/>
        <v/>
      </c>
      <c r="S531" s="8"/>
      <c r="T531" s="8"/>
      <c r="U531" s="8"/>
      <c r="V531" s="8"/>
      <c r="W531" s="8"/>
      <c r="X531" s="8"/>
      <c r="Y531" s="8"/>
      <c r="Z531" s="8"/>
    </row>
    <row r="532" spans="1:26" ht="15.75" customHeight="1">
      <c r="A532" s="8"/>
      <c r="B532" s="8"/>
      <c r="C532" s="8"/>
      <c r="D532" s="8"/>
      <c r="E532" s="8"/>
      <c r="F532" s="8"/>
      <c r="G532" s="8"/>
      <c r="H532" s="8"/>
      <c r="I532" s="32"/>
      <c r="J532" s="32"/>
      <c r="K532" s="54"/>
      <c r="L532" s="32"/>
      <c r="M532" s="56"/>
      <c r="N532" s="57" t="str">
        <f t="shared" si="12"/>
        <v/>
      </c>
      <c r="O532" s="54"/>
      <c r="P532" s="32"/>
      <c r="Q532" s="56"/>
      <c r="R532" s="57" t="str">
        <f t="shared" si="15"/>
        <v/>
      </c>
      <c r="S532" s="8"/>
      <c r="T532" s="8"/>
      <c r="U532" s="8"/>
      <c r="V532" s="8"/>
      <c r="W532" s="8"/>
      <c r="X532" s="8"/>
      <c r="Y532" s="8"/>
      <c r="Z532" s="8"/>
    </row>
    <row r="533" spans="1:26" ht="15.75" customHeight="1">
      <c r="A533" s="8"/>
      <c r="B533" s="8"/>
      <c r="C533" s="8"/>
      <c r="D533" s="8"/>
      <c r="E533" s="8"/>
      <c r="F533" s="8"/>
      <c r="G533" s="8"/>
      <c r="H533" s="8"/>
      <c r="I533" s="32"/>
      <c r="J533" s="32"/>
      <c r="K533" s="54"/>
      <c r="L533" s="32"/>
      <c r="M533" s="56"/>
      <c r="N533" s="57" t="str">
        <f t="shared" si="12"/>
        <v/>
      </c>
      <c r="O533" s="54"/>
      <c r="P533" s="32"/>
      <c r="Q533" s="56"/>
      <c r="R533" s="57" t="str">
        <f t="shared" si="15"/>
        <v/>
      </c>
      <c r="S533" s="8"/>
      <c r="T533" s="8"/>
      <c r="U533" s="8"/>
      <c r="V533" s="8"/>
      <c r="W533" s="8"/>
      <c r="X533" s="8"/>
      <c r="Y533" s="8"/>
      <c r="Z533" s="8"/>
    </row>
    <row r="534" spans="1:26" ht="15.75" customHeight="1">
      <c r="A534" s="8"/>
      <c r="B534" s="8"/>
      <c r="C534" s="8"/>
      <c r="D534" s="8"/>
      <c r="E534" s="8"/>
      <c r="F534" s="8"/>
      <c r="G534" s="8"/>
      <c r="H534" s="8"/>
      <c r="I534" s="32"/>
      <c r="J534" s="32"/>
      <c r="K534" s="54"/>
      <c r="L534" s="32"/>
      <c r="M534" s="56"/>
      <c r="N534" s="57" t="str">
        <f t="shared" si="12"/>
        <v/>
      </c>
      <c r="O534" s="54"/>
      <c r="P534" s="32"/>
      <c r="Q534" s="56"/>
      <c r="R534" s="57" t="str">
        <f t="shared" si="15"/>
        <v/>
      </c>
      <c r="S534" s="8"/>
      <c r="T534" s="8"/>
      <c r="U534" s="8"/>
      <c r="V534" s="8"/>
      <c r="W534" s="8"/>
      <c r="X534" s="8"/>
      <c r="Y534" s="8"/>
      <c r="Z534" s="8"/>
    </row>
    <row r="535" spans="1:26" ht="15.75" customHeight="1">
      <c r="A535" s="8"/>
      <c r="B535" s="8"/>
      <c r="C535" s="8"/>
      <c r="D535" s="8"/>
      <c r="E535" s="8"/>
      <c r="F535" s="8"/>
      <c r="G535" s="8"/>
      <c r="H535" s="8"/>
      <c r="I535" s="32"/>
      <c r="J535" s="32"/>
      <c r="K535" s="54"/>
      <c r="L535" s="32"/>
      <c r="M535" s="56"/>
      <c r="N535" s="57" t="str">
        <f t="shared" si="12"/>
        <v/>
      </c>
      <c r="O535" s="54"/>
      <c r="P535" s="32"/>
      <c r="Q535" s="56"/>
      <c r="R535" s="57" t="str">
        <f t="shared" si="15"/>
        <v/>
      </c>
      <c r="S535" s="8"/>
      <c r="T535" s="8"/>
      <c r="U535" s="8"/>
      <c r="V535" s="8"/>
      <c r="W535" s="8"/>
      <c r="X535" s="8"/>
      <c r="Y535" s="8"/>
      <c r="Z535" s="8"/>
    </row>
    <row r="536" spans="1:26" ht="15.75" customHeight="1">
      <c r="A536" s="8"/>
      <c r="B536" s="8"/>
      <c r="C536" s="8"/>
      <c r="D536" s="8"/>
      <c r="E536" s="8"/>
      <c r="F536" s="8"/>
      <c r="G536" s="8"/>
      <c r="H536" s="8"/>
      <c r="I536" s="32"/>
      <c r="J536" s="32"/>
      <c r="K536" s="54"/>
      <c r="L536" s="32"/>
      <c r="M536" s="56"/>
      <c r="N536" s="57" t="str">
        <f t="shared" si="12"/>
        <v/>
      </c>
      <c r="O536" s="54"/>
      <c r="P536" s="32"/>
      <c r="Q536" s="56"/>
      <c r="R536" s="57" t="str">
        <f t="shared" si="15"/>
        <v/>
      </c>
      <c r="S536" s="8"/>
      <c r="T536" s="8"/>
      <c r="U536" s="8"/>
      <c r="V536" s="8"/>
      <c r="W536" s="8"/>
      <c r="X536" s="8"/>
      <c r="Y536" s="8"/>
      <c r="Z536" s="8"/>
    </row>
    <row r="537" spans="1:26" ht="15.75" customHeight="1">
      <c r="A537" s="8"/>
      <c r="B537" s="8"/>
      <c r="C537" s="8"/>
      <c r="D537" s="8"/>
      <c r="E537" s="8"/>
      <c r="F537" s="8"/>
      <c r="G537" s="8"/>
      <c r="H537" s="8"/>
      <c r="I537" s="32"/>
      <c r="J537" s="32"/>
      <c r="K537" s="54"/>
      <c r="L537" s="32"/>
      <c r="M537" s="56"/>
      <c r="N537" s="57" t="str">
        <f t="shared" si="12"/>
        <v/>
      </c>
      <c r="O537" s="54"/>
      <c r="P537" s="32"/>
      <c r="Q537" s="56"/>
      <c r="R537" s="57" t="str">
        <f t="shared" si="15"/>
        <v/>
      </c>
      <c r="S537" s="8"/>
      <c r="T537" s="8"/>
      <c r="U537" s="8"/>
      <c r="V537" s="8"/>
      <c r="W537" s="8"/>
      <c r="X537" s="8"/>
      <c r="Y537" s="8"/>
      <c r="Z537" s="8"/>
    </row>
    <row r="538" spans="1:26" ht="15.75" customHeight="1">
      <c r="A538" s="8"/>
      <c r="B538" s="8"/>
      <c r="C538" s="8"/>
      <c r="D538" s="8"/>
      <c r="E538" s="8"/>
      <c r="F538" s="8"/>
      <c r="G538" s="8"/>
      <c r="H538" s="8"/>
      <c r="I538" s="32"/>
      <c r="J538" s="32"/>
      <c r="K538" s="54"/>
      <c r="L538" s="32"/>
      <c r="M538" s="56"/>
      <c r="N538" s="57" t="str">
        <f t="shared" si="12"/>
        <v/>
      </c>
      <c r="O538" s="54"/>
      <c r="P538" s="32"/>
      <c r="Q538" s="56"/>
      <c r="R538" s="57" t="str">
        <f t="shared" si="15"/>
        <v/>
      </c>
      <c r="S538" s="8"/>
      <c r="T538" s="8"/>
      <c r="U538" s="8"/>
      <c r="V538" s="8"/>
      <c r="W538" s="8"/>
      <c r="X538" s="8"/>
      <c r="Y538" s="8"/>
      <c r="Z538" s="8"/>
    </row>
    <row r="539" spans="1:26" ht="15.75" customHeight="1">
      <c r="A539" s="8"/>
      <c r="B539" s="8"/>
      <c r="C539" s="8"/>
      <c r="D539" s="8"/>
      <c r="E539" s="8"/>
      <c r="F539" s="8"/>
      <c r="G539" s="8"/>
      <c r="H539" s="8"/>
      <c r="I539" s="32"/>
      <c r="J539" s="32"/>
      <c r="K539" s="54"/>
      <c r="L539" s="32"/>
      <c r="M539" s="56"/>
      <c r="N539" s="57" t="str">
        <f t="shared" si="12"/>
        <v/>
      </c>
      <c r="O539" s="54"/>
      <c r="P539" s="32"/>
      <c r="Q539" s="56"/>
      <c r="R539" s="57" t="str">
        <f t="shared" si="15"/>
        <v/>
      </c>
      <c r="S539" s="8"/>
      <c r="T539" s="8"/>
      <c r="U539" s="8"/>
      <c r="V539" s="8"/>
      <c r="W539" s="8"/>
      <c r="X539" s="8"/>
      <c r="Y539" s="8"/>
      <c r="Z539" s="8"/>
    </row>
    <row r="540" spans="1:26" ht="15.75" customHeight="1">
      <c r="A540" s="8"/>
      <c r="B540" s="8"/>
      <c r="C540" s="8"/>
      <c r="D540" s="8"/>
      <c r="E540" s="8"/>
      <c r="F540" s="8"/>
      <c r="G540" s="8"/>
      <c r="H540" s="8"/>
      <c r="I540" s="32"/>
      <c r="J540" s="32"/>
      <c r="K540" s="54"/>
      <c r="L540" s="32"/>
      <c r="M540" s="56"/>
      <c r="N540" s="57" t="str">
        <f t="shared" si="12"/>
        <v/>
      </c>
      <c r="O540" s="54"/>
      <c r="P540" s="32"/>
      <c r="Q540" s="56"/>
      <c r="R540" s="57" t="str">
        <f t="shared" si="15"/>
        <v/>
      </c>
      <c r="S540" s="8"/>
      <c r="T540" s="8"/>
      <c r="U540" s="8"/>
      <c r="V540" s="8"/>
      <c r="W540" s="8"/>
      <c r="X540" s="8"/>
      <c r="Y540" s="8"/>
      <c r="Z540" s="8"/>
    </row>
    <row r="541" spans="1:26" ht="15.75" customHeight="1">
      <c r="A541" s="8"/>
      <c r="B541" s="8"/>
      <c r="C541" s="8"/>
      <c r="D541" s="8"/>
      <c r="E541" s="8"/>
      <c r="F541" s="8"/>
      <c r="G541" s="8"/>
      <c r="H541" s="8"/>
      <c r="I541" s="32"/>
      <c r="J541" s="32"/>
      <c r="K541" s="54"/>
      <c r="L541" s="32"/>
      <c r="M541" s="56"/>
      <c r="N541" s="57" t="str">
        <f t="shared" si="12"/>
        <v/>
      </c>
      <c r="O541" s="54"/>
      <c r="P541" s="32"/>
      <c r="Q541" s="56"/>
      <c r="R541" s="57" t="str">
        <f t="shared" si="15"/>
        <v/>
      </c>
      <c r="S541" s="8"/>
      <c r="T541" s="8"/>
      <c r="U541" s="8"/>
      <c r="V541" s="8"/>
      <c r="W541" s="8"/>
      <c r="X541" s="8"/>
      <c r="Y541" s="8"/>
      <c r="Z541" s="8"/>
    </row>
    <row r="542" spans="1:26" ht="15.75" customHeight="1">
      <c r="A542" s="8"/>
      <c r="B542" s="8"/>
      <c r="C542" s="8"/>
      <c r="D542" s="8"/>
      <c r="E542" s="8"/>
      <c r="F542" s="8"/>
      <c r="G542" s="8"/>
      <c r="H542" s="8"/>
      <c r="I542" s="32"/>
      <c r="J542" s="32"/>
      <c r="K542" s="54"/>
      <c r="L542" s="32"/>
      <c r="M542" s="56"/>
      <c r="N542" s="57" t="str">
        <f t="shared" si="12"/>
        <v/>
      </c>
      <c r="O542" s="54"/>
      <c r="P542" s="32"/>
      <c r="Q542" s="56"/>
      <c r="R542" s="57" t="str">
        <f t="shared" si="15"/>
        <v/>
      </c>
      <c r="S542" s="8"/>
      <c r="T542" s="8"/>
      <c r="U542" s="8"/>
      <c r="V542" s="8"/>
      <c r="W542" s="8"/>
      <c r="X542" s="8"/>
      <c r="Y542" s="8"/>
      <c r="Z542" s="8"/>
    </row>
    <row r="543" spans="1:26" ht="15.75" customHeight="1">
      <c r="A543" s="8"/>
      <c r="B543" s="8"/>
      <c r="C543" s="8"/>
      <c r="D543" s="8"/>
      <c r="E543" s="8"/>
      <c r="F543" s="8"/>
      <c r="G543" s="8"/>
      <c r="H543" s="8"/>
      <c r="I543" s="32"/>
      <c r="J543" s="32"/>
      <c r="K543" s="54"/>
      <c r="L543" s="32"/>
      <c r="M543" s="56"/>
      <c r="N543" s="57" t="str">
        <f t="shared" si="12"/>
        <v/>
      </c>
      <c r="O543" s="54"/>
      <c r="P543" s="32"/>
      <c r="Q543" s="56"/>
      <c r="R543" s="57" t="str">
        <f t="shared" si="15"/>
        <v/>
      </c>
      <c r="S543" s="8"/>
      <c r="T543" s="8"/>
      <c r="U543" s="8"/>
      <c r="V543" s="8"/>
      <c r="W543" s="8"/>
      <c r="X543" s="8"/>
      <c r="Y543" s="8"/>
      <c r="Z543" s="8"/>
    </row>
    <row r="544" spans="1:26" ht="15.75" customHeight="1">
      <c r="A544" s="8"/>
      <c r="B544" s="8"/>
      <c r="C544" s="8"/>
      <c r="D544" s="8"/>
      <c r="E544" s="8"/>
      <c r="F544" s="8"/>
      <c r="G544" s="8"/>
      <c r="H544" s="8"/>
      <c r="I544" s="32"/>
      <c r="J544" s="32"/>
      <c r="K544" s="54"/>
      <c r="L544" s="32"/>
      <c r="M544" s="56"/>
      <c r="N544" s="57" t="str">
        <f t="shared" si="12"/>
        <v/>
      </c>
      <c r="O544" s="54"/>
      <c r="P544" s="32"/>
      <c r="Q544" s="56"/>
      <c r="R544" s="57" t="str">
        <f t="shared" si="15"/>
        <v/>
      </c>
      <c r="S544" s="8"/>
      <c r="T544" s="8"/>
      <c r="U544" s="8"/>
      <c r="V544" s="8"/>
      <c r="W544" s="8"/>
      <c r="X544" s="8"/>
      <c r="Y544" s="8"/>
      <c r="Z544" s="8"/>
    </row>
    <row r="545" spans="1:26" ht="15.75" customHeight="1">
      <c r="A545" s="8"/>
      <c r="B545" s="8"/>
      <c r="C545" s="8"/>
      <c r="D545" s="8"/>
      <c r="E545" s="8"/>
      <c r="F545" s="8"/>
      <c r="G545" s="8"/>
      <c r="H545" s="8"/>
      <c r="I545" s="32"/>
      <c r="J545" s="32"/>
      <c r="K545" s="54"/>
      <c r="L545" s="32"/>
      <c r="M545" s="56"/>
      <c r="N545" s="57" t="str">
        <f t="shared" si="12"/>
        <v/>
      </c>
      <c r="O545" s="54"/>
      <c r="P545" s="32"/>
      <c r="Q545" s="56"/>
      <c r="R545" s="57" t="str">
        <f t="shared" si="15"/>
        <v/>
      </c>
      <c r="S545" s="8"/>
      <c r="T545" s="8"/>
      <c r="U545" s="8"/>
      <c r="V545" s="8"/>
      <c r="W545" s="8"/>
      <c r="X545" s="8"/>
      <c r="Y545" s="8"/>
      <c r="Z545" s="8"/>
    </row>
    <row r="546" spans="1:26" ht="15.75" customHeight="1">
      <c r="A546" s="8"/>
      <c r="B546" s="8"/>
      <c r="C546" s="8"/>
      <c r="D546" s="8"/>
      <c r="E546" s="8"/>
      <c r="F546" s="8"/>
      <c r="G546" s="8"/>
      <c r="H546" s="8"/>
      <c r="I546" s="32"/>
      <c r="J546" s="32"/>
      <c r="K546" s="54"/>
      <c r="L546" s="32"/>
      <c r="M546" s="56"/>
      <c r="N546" s="57" t="str">
        <f t="shared" si="12"/>
        <v/>
      </c>
      <c r="O546" s="54"/>
      <c r="P546" s="32"/>
      <c r="Q546" s="56"/>
      <c r="R546" s="57" t="str">
        <f t="shared" si="15"/>
        <v/>
      </c>
      <c r="S546" s="8"/>
      <c r="T546" s="8"/>
      <c r="U546" s="8"/>
      <c r="V546" s="8"/>
      <c r="W546" s="8"/>
      <c r="X546" s="8"/>
      <c r="Y546" s="8"/>
      <c r="Z546" s="8"/>
    </row>
    <row r="547" spans="1:26" ht="15.75" customHeight="1">
      <c r="A547" s="8"/>
      <c r="B547" s="8"/>
      <c r="C547" s="8"/>
      <c r="D547" s="8"/>
      <c r="E547" s="8"/>
      <c r="F547" s="8"/>
      <c r="G547" s="8"/>
      <c r="H547" s="8"/>
      <c r="I547" s="32"/>
      <c r="J547" s="32"/>
      <c r="K547" s="54"/>
      <c r="L547" s="32"/>
      <c r="M547" s="56"/>
      <c r="N547" s="57" t="str">
        <f t="shared" si="12"/>
        <v/>
      </c>
      <c r="O547" s="54"/>
      <c r="P547" s="32"/>
      <c r="Q547" s="56"/>
      <c r="R547" s="57" t="str">
        <f t="shared" si="15"/>
        <v/>
      </c>
      <c r="S547" s="8"/>
      <c r="T547" s="8"/>
      <c r="U547" s="8"/>
      <c r="V547" s="8"/>
      <c r="W547" s="8"/>
      <c r="X547" s="8"/>
      <c r="Y547" s="8"/>
      <c r="Z547" s="8"/>
    </row>
    <row r="548" spans="1:26" ht="15.75" customHeight="1">
      <c r="A548" s="8"/>
      <c r="B548" s="8"/>
      <c r="C548" s="8"/>
      <c r="D548" s="8"/>
      <c r="E548" s="8"/>
      <c r="F548" s="8"/>
      <c r="G548" s="8"/>
      <c r="H548" s="8"/>
      <c r="I548" s="32"/>
      <c r="J548" s="32"/>
      <c r="K548" s="54"/>
      <c r="L548" s="32"/>
      <c r="M548" s="56"/>
      <c r="N548" s="57" t="str">
        <f t="shared" si="12"/>
        <v/>
      </c>
      <c r="O548" s="54"/>
      <c r="P548" s="32"/>
      <c r="Q548" s="56"/>
      <c r="R548" s="57" t="str">
        <f t="shared" si="15"/>
        <v/>
      </c>
      <c r="S548" s="8"/>
      <c r="T548" s="8"/>
      <c r="U548" s="8"/>
      <c r="V548" s="8"/>
      <c r="W548" s="8"/>
      <c r="X548" s="8"/>
      <c r="Y548" s="8"/>
      <c r="Z548" s="8"/>
    </row>
    <row r="549" spans="1:26" ht="15.75" customHeight="1">
      <c r="A549" s="8"/>
      <c r="B549" s="8"/>
      <c r="C549" s="8"/>
      <c r="D549" s="8"/>
      <c r="E549" s="8"/>
      <c r="F549" s="8"/>
      <c r="G549" s="8"/>
      <c r="H549" s="8"/>
      <c r="I549" s="32"/>
      <c r="J549" s="32"/>
      <c r="K549" s="54"/>
      <c r="L549" s="32"/>
      <c r="M549" s="56"/>
      <c r="N549" s="57" t="str">
        <f t="shared" si="12"/>
        <v/>
      </c>
      <c r="O549" s="54"/>
      <c r="P549" s="32"/>
      <c r="Q549" s="56"/>
      <c r="R549" s="57" t="str">
        <f t="shared" si="15"/>
        <v/>
      </c>
      <c r="S549" s="8"/>
      <c r="T549" s="8"/>
      <c r="U549" s="8"/>
      <c r="V549" s="8"/>
      <c r="W549" s="8"/>
      <c r="X549" s="8"/>
      <c r="Y549" s="8"/>
      <c r="Z549" s="8"/>
    </row>
    <row r="550" spans="1:26" ht="15.75" customHeight="1">
      <c r="A550" s="8"/>
      <c r="B550" s="8"/>
      <c r="C550" s="8"/>
      <c r="D550" s="8"/>
      <c r="E550" s="8"/>
      <c r="F550" s="8"/>
      <c r="G550" s="8"/>
      <c r="H550" s="8"/>
      <c r="I550" s="32"/>
      <c r="J550" s="32"/>
      <c r="K550" s="54"/>
      <c r="L550" s="32"/>
      <c r="M550" s="56"/>
      <c r="N550" s="57" t="str">
        <f t="shared" si="12"/>
        <v/>
      </c>
      <c r="O550" s="54"/>
      <c r="P550" s="32"/>
      <c r="Q550" s="56"/>
      <c r="R550" s="57" t="str">
        <f t="shared" si="15"/>
        <v/>
      </c>
      <c r="S550" s="8"/>
      <c r="T550" s="8"/>
      <c r="U550" s="8"/>
      <c r="V550" s="8"/>
      <c r="W550" s="8"/>
      <c r="X550" s="8"/>
      <c r="Y550" s="8"/>
      <c r="Z550" s="8"/>
    </row>
    <row r="551" spans="1:26" ht="15.75" customHeight="1">
      <c r="A551" s="8"/>
      <c r="B551" s="8"/>
      <c r="C551" s="8"/>
      <c r="D551" s="8"/>
      <c r="E551" s="8"/>
      <c r="F551" s="8"/>
      <c r="G551" s="8"/>
      <c r="H551" s="8"/>
      <c r="I551" s="32"/>
      <c r="J551" s="32"/>
      <c r="K551" s="54"/>
      <c r="L551" s="32"/>
      <c r="M551" s="56"/>
      <c r="N551" s="57" t="str">
        <f t="shared" si="12"/>
        <v/>
      </c>
      <c r="O551" s="54"/>
      <c r="P551" s="32"/>
      <c r="Q551" s="56"/>
      <c r="R551" s="57" t="str">
        <f t="shared" si="15"/>
        <v/>
      </c>
      <c r="S551" s="8"/>
      <c r="T551" s="8"/>
      <c r="U551" s="8"/>
      <c r="V551" s="8"/>
      <c r="W551" s="8"/>
      <c r="X551" s="8"/>
      <c r="Y551" s="8"/>
      <c r="Z551" s="8"/>
    </row>
    <row r="552" spans="1:26" ht="15.75" customHeight="1">
      <c r="A552" s="8"/>
      <c r="B552" s="8"/>
      <c r="C552" s="8"/>
      <c r="D552" s="8"/>
      <c r="E552" s="8"/>
      <c r="F552" s="8"/>
      <c r="G552" s="8"/>
      <c r="H552" s="8"/>
      <c r="I552" s="32"/>
      <c r="J552" s="32"/>
      <c r="K552" s="54"/>
      <c r="L552" s="32"/>
      <c r="M552" s="56"/>
      <c r="N552" s="57" t="str">
        <f t="shared" si="12"/>
        <v/>
      </c>
      <c r="O552" s="54"/>
      <c r="P552" s="32"/>
      <c r="Q552" s="56"/>
      <c r="R552" s="57" t="str">
        <f t="shared" si="15"/>
        <v/>
      </c>
      <c r="S552" s="8"/>
      <c r="T552" s="8"/>
      <c r="U552" s="8"/>
      <c r="V552" s="8"/>
      <c r="W552" s="8"/>
      <c r="X552" s="8"/>
      <c r="Y552" s="8"/>
      <c r="Z552" s="8"/>
    </row>
    <row r="553" spans="1:26" ht="15.75" customHeight="1">
      <c r="A553" s="8"/>
      <c r="B553" s="8"/>
      <c r="C553" s="8"/>
      <c r="D553" s="8"/>
      <c r="E553" s="8"/>
      <c r="F553" s="8"/>
      <c r="G553" s="8"/>
      <c r="H553" s="8"/>
      <c r="I553" s="32"/>
      <c r="J553" s="32"/>
      <c r="K553" s="54"/>
      <c r="L553" s="32"/>
      <c r="M553" s="56"/>
      <c r="N553" s="57" t="str">
        <f t="shared" si="12"/>
        <v/>
      </c>
      <c r="O553" s="54"/>
      <c r="P553" s="32"/>
      <c r="Q553" s="56"/>
      <c r="R553" s="57" t="str">
        <f t="shared" si="15"/>
        <v/>
      </c>
      <c r="S553" s="8"/>
      <c r="T553" s="8"/>
      <c r="U553" s="8"/>
      <c r="V553" s="8"/>
      <c r="W553" s="8"/>
      <c r="X553" s="8"/>
      <c r="Y553" s="8"/>
      <c r="Z553" s="8"/>
    </row>
    <row r="554" spans="1:26" ht="15.75" customHeight="1">
      <c r="A554" s="8"/>
      <c r="B554" s="8"/>
      <c r="C554" s="8"/>
      <c r="D554" s="8"/>
      <c r="E554" s="8"/>
      <c r="F554" s="8"/>
      <c r="G554" s="8"/>
      <c r="H554" s="8"/>
      <c r="I554" s="32"/>
      <c r="J554" s="32"/>
      <c r="K554" s="54"/>
      <c r="L554" s="32"/>
      <c r="M554" s="56"/>
      <c r="N554" s="57" t="str">
        <f t="shared" si="12"/>
        <v/>
      </c>
      <c r="O554" s="54"/>
      <c r="P554" s="32"/>
      <c r="Q554" s="56"/>
      <c r="R554" s="57" t="str">
        <f t="shared" si="15"/>
        <v/>
      </c>
      <c r="S554" s="8"/>
      <c r="T554" s="8"/>
      <c r="U554" s="8"/>
      <c r="V554" s="8"/>
      <c r="W554" s="8"/>
      <c r="X554" s="8"/>
      <c r="Y554" s="8"/>
      <c r="Z554" s="8"/>
    </row>
    <row r="555" spans="1:26" ht="15.75" customHeight="1">
      <c r="A555" s="8"/>
      <c r="B555" s="8"/>
      <c r="C555" s="8"/>
      <c r="D555" s="8"/>
      <c r="E555" s="8"/>
      <c r="F555" s="8"/>
      <c r="G555" s="8"/>
      <c r="H555" s="8"/>
      <c r="I555" s="32"/>
      <c r="J555" s="32"/>
      <c r="K555" s="54"/>
      <c r="L555" s="32"/>
      <c r="M555" s="56"/>
      <c r="N555" s="57" t="str">
        <f t="shared" si="12"/>
        <v/>
      </c>
      <c r="O555" s="54"/>
      <c r="P555" s="32"/>
      <c r="Q555" s="56"/>
      <c r="R555" s="57" t="str">
        <f t="shared" si="15"/>
        <v/>
      </c>
      <c r="S555" s="8"/>
      <c r="T555" s="8"/>
      <c r="U555" s="8"/>
      <c r="V555" s="8"/>
      <c r="W555" s="8"/>
      <c r="X555" s="8"/>
      <c r="Y555" s="8"/>
      <c r="Z555" s="8"/>
    </row>
    <row r="556" spans="1:26" ht="15.75" customHeight="1">
      <c r="A556" s="8"/>
      <c r="B556" s="8"/>
      <c r="C556" s="8"/>
      <c r="D556" s="8"/>
      <c r="E556" s="8"/>
      <c r="F556" s="8"/>
      <c r="G556" s="8"/>
      <c r="H556" s="8"/>
      <c r="I556" s="32"/>
      <c r="J556" s="32"/>
      <c r="K556" s="54"/>
      <c r="L556" s="32"/>
      <c r="M556" s="56"/>
      <c r="N556" s="57" t="str">
        <f t="shared" si="12"/>
        <v/>
      </c>
      <c r="O556" s="54"/>
      <c r="P556" s="32"/>
      <c r="Q556" s="56"/>
      <c r="R556" s="57" t="str">
        <f t="shared" si="15"/>
        <v/>
      </c>
      <c r="S556" s="8"/>
      <c r="T556" s="8"/>
      <c r="U556" s="8"/>
      <c r="V556" s="8"/>
      <c r="W556" s="8"/>
      <c r="X556" s="8"/>
      <c r="Y556" s="8"/>
      <c r="Z556" s="8"/>
    </row>
    <row r="557" spans="1:26" ht="15.75" customHeight="1">
      <c r="A557" s="8"/>
      <c r="B557" s="8"/>
      <c r="C557" s="8"/>
      <c r="D557" s="8"/>
      <c r="E557" s="8"/>
      <c r="F557" s="8"/>
      <c r="G557" s="8"/>
      <c r="H557" s="8"/>
      <c r="I557" s="32"/>
      <c r="J557" s="32"/>
      <c r="K557" s="54"/>
      <c r="L557" s="32"/>
      <c r="M557" s="56"/>
      <c r="N557" s="57" t="str">
        <f t="shared" si="12"/>
        <v/>
      </c>
      <c r="O557" s="54"/>
      <c r="P557" s="32"/>
      <c r="Q557" s="56"/>
      <c r="R557" s="57" t="str">
        <f t="shared" si="15"/>
        <v/>
      </c>
      <c r="S557" s="8"/>
      <c r="T557" s="8"/>
      <c r="U557" s="8"/>
      <c r="V557" s="8"/>
      <c r="W557" s="8"/>
      <c r="X557" s="8"/>
      <c r="Y557" s="8"/>
      <c r="Z557" s="8"/>
    </row>
    <row r="558" spans="1:26" ht="15.75" customHeight="1">
      <c r="A558" s="8"/>
      <c r="B558" s="8"/>
      <c r="C558" s="8"/>
      <c r="D558" s="8"/>
      <c r="E558" s="8"/>
      <c r="F558" s="8"/>
      <c r="G558" s="8"/>
      <c r="H558" s="8"/>
      <c r="I558" s="32"/>
      <c r="J558" s="32"/>
      <c r="K558" s="54"/>
      <c r="L558" s="32"/>
      <c r="M558" s="56"/>
      <c r="N558" s="57" t="str">
        <f t="shared" si="12"/>
        <v/>
      </c>
      <c r="O558" s="54"/>
      <c r="P558" s="32"/>
      <c r="Q558" s="56"/>
      <c r="R558" s="57" t="str">
        <f t="shared" si="15"/>
        <v/>
      </c>
      <c r="S558" s="8"/>
      <c r="T558" s="8"/>
      <c r="U558" s="8"/>
      <c r="V558" s="8"/>
      <c r="W558" s="8"/>
      <c r="X558" s="8"/>
      <c r="Y558" s="8"/>
      <c r="Z558" s="8"/>
    </row>
    <row r="559" spans="1:26" ht="15.75" customHeight="1">
      <c r="A559" s="8"/>
      <c r="B559" s="8"/>
      <c r="C559" s="8"/>
      <c r="D559" s="8"/>
      <c r="E559" s="8"/>
      <c r="F559" s="8"/>
      <c r="G559" s="8"/>
      <c r="H559" s="8"/>
      <c r="I559" s="32"/>
      <c r="J559" s="32"/>
      <c r="K559" s="54"/>
      <c r="L559" s="32"/>
      <c r="M559" s="56"/>
      <c r="N559" s="57" t="str">
        <f t="shared" si="12"/>
        <v/>
      </c>
      <c r="O559" s="54"/>
      <c r="P559" s="32"/>
      <c r="Q559" s="56"/>
      <c r="R559" s="57" t="str">
        <f t="shared" si="15"/>
        <v/>
      </c>
      <c r="S559" s="8"/>
      <c r="T559" s="8"/>
      <c r="U559" s="8"/>
      <c r="V559" s="8"/>
      <c r="W559" s="8"/>
      <c r="X559" s="8"/>
      <c r="Y559" s="8"/>
      <c r="Z559" s="8"/>
    </row>
    <row r="560" spans="1:26" ht="15.75" customHeight="1">
      <c r="A560" s="8"/>
      <c r="B560" s="8"/>
      <c r="C560" s="8"/>
      <c r="D560" s="8"/>
      <c r="E560" s="8"/>
      <c r="F560" s="8"/>
      <c r="G560" s="8"/>
      <c r="H560" s="8"/>
      <c r="I560" s="32"/>
      <c r="J560" s="32"/>
      <c r="K560" s="54"/>
      <c r="L560" s="32"/>
      <c r="M560" s="56"/>
      <c r="N560" s="57" t="str">
        <f t="shared" si="12"/>
        <v/>
      </c>
      <c r="O560" s="54"/>
      <c r="P560" s="32"/>
      <c r="Q560" s="56"/>
      <c r="R560" s="57" t="str">
        <f t="shared" si="15"/>
        <v/>
      </c>
      <c r="S560" s="8"/>
      <c r="T560" s="8"/>
      <c r="U560" s="8"/>
      <c r="V560" s="8"/>
      <c r="W560" s="8"/>
      <c r="X560" s="8"/>
      <c r="Y560" s="8"/>
      <c r="Z560" s="8"/>
    </row>
    <row r="561" spans="1:26" ht="15.75" customHeight="1">
      <c r="A561" s="8"/>
      <c r="B561" s="8"/>
      <c r="C561" s="8"/>
      <c r="D561" s="8"/>
      <c r="E561" s="8"/>
      <c r="F561" s="8"/>
      <c r="G561" s="8"/>
      <c r="H561" s="8"/>
      <c r="I561" s="32"/>
      <c r="J561" s="32"/>
      <c r="K561" s="54"/>
      <c r="L561" s="32"/>
      <c r="M561" s="56"/>
      <c r="N561" s="57" t="str">
        <f t="shared" si="12"/>
        <v/>
      </c>
      <c r="O561" s="54"/>
      <c r="P561" s="32"/>
      <c r="Q561" s="56"/>
      <c r="R561" s="57" t="str">
        <f t="shared" si="15"/>
        <v/>
      </c>
      <c r="S561" s="8"/>
      <c r="T561" s="8"/>
      <c r="U561" s="8"/>
      <c r="V561" s="8"/>
      <c r="W561" s="8"/>
      <c r="X561" s="8"/>
      <c r="Y561" s="8"/>
      <c r="Z561" s="8"/>
    </row>
    <row r="562" spans="1:26" ht="15.75" customHeight="1">
      <c r="A562" s="8"/>
      <c r="B562" s="8"/>
      <c r="C562" s="8"/>
      <c r="D562" s="8"/>
      <c r="E562" s="8"/>
      <c r="F562" s="8"/>
      <c r="G562" s="8"/>
      <c r="H562" s="8"/>
      <c r="I562" s="32"/>
      <c r="J562" s="32"/>
      <c r="K562" s="54"/>
      <c r="L562" s="32"/>
      <c r="M562" s="56"/>
      <c r="N562" s="57" t="str">
        <f t="shared" si="12"/>
        <v/>
      </c>
      <c r="O562" s="54"/>
      <c r="P562" s="32"/>
      <c r="Q562" s="56"/>
      <c r="R562" s="57" t="str">
        <f t="shared" si="15"/>
        <v/>
      </c>
      <c r="S562" s="8"/>
      <c r="T562" s="8"/>
      <c r="U562" s="8"/>
      <c r="V562" s="8"/>
      <c r="W562" s="8"/>
      <c r="X562" s="8"/>
      <c r="Y562" s="8"/>
      <c r="Z562" s="8"/>
    </row>
    <row r="563" spans="1:26" ht="15.75" customHeight="1">
      <c r="A563" s="8"/>
      <c r="B563" s="8"/>
      <c r="C563" s="8"/>
      <c r="D563" s="8"/>
      <c r="E563" s="8"/>
      <c r="F563" s="8"/>
      <c r="G563" s="8"/>
      <c r="H563" s="8"/>
      <c r="I563" s="32"/>
      <c r="J563" s="32"/>
      <c r="K563" s="54"/>
      <c r="L563" s="32"/>
      <c r="M563" s="56"/>
      <c r="N563" s="57" t="str">
        <f t="shared" si="12"/>
        <v/>
      </c>
      <c r="O563" s="54"/>
      <c r="P563" s="32"/>
      <c r="Q563" s="56"/>
      <c r="R563" s="57" t="str">
        <f t="shared" si="15"/>
        <v/>
      </c>
      <c r="S563" s="8"/>
      <c r="T563" s="8"/>
      <c r="U563" s="8"/>
      <c r="V563" s="8"/>
      <c r="W563" s="8"/>
      <c r="X563" s="8"/>
      <c r="Y563" s="8"/>
      <c r="Z563" s="8"/>
    </row>
    <row r="564" spans="1:26" ht="15.75" customHeight="1">
      <c r="A564" s="8"/>
      <c r="B564" s="8"/>
      <c r="C564" s="8"/>
      <c r="D564" s="8"/>
      <c r="E564" s="8"/>
      <c r="F564" s="8"/>
      <c r="G564" s="8"/>
      <c r="H564" s="8"/>
      <c r="I564" s="45"/>
      <c r="J564" s="45"/>
      <c r="K564" s="8"/>
      <c r="L564" s="8"/>
      <c r="M564" s="58"/>
      <c r="N564" s="57">
        <f t="shared" ref="N564:N565" ca="1" si="16">IF(L47="","",IF(L47&gt;0,0,1+N563))</f>
        <v>0</v>
      </c>
      <c r="O564" s="54"/>
      <c r="P564" s="32"/>
      <c r="Q564" s="56"/>
      <c r="R564" s="57" t="str">
        <f t="shared" si="15"/>
        <v/>
      </c>
      <c r="S564" s="8"/>
      <c r="T564" s="8"/>
      <c r="U564" s="8"/>
      <c r="V564" s="8"/>
      <c r="W564" s="8"/>
      <c r="X564" s="8"/>
      <c r="Y564" s="8"/>
      <c r="Z564" s="8"/>
    </row>
    <row r="565" spans="1:26" ht="15.75" customHeight="1">
      <c r="A565" s="8"/>
      <c r="B565" s="8"/>
      <c r="C565" s="8"/>
      <c r="D565" s="8"/>
      <c r="E565" s="8"/>
      <c r="F565" s="8"/>
      <c r="G565" s="8"/>
      <c r="H565" s="8"/>
      <c r="I565" s="45"/>
      <c r="J565" s="45"/>
      <c r="K565" s="8"/>
      <c r="L565" s="8"/>
      <c r="M565" s="32"/>
      <c r="N565" s="57">
        <f t="shared" ca="1" si="16"/>
        <v>0</v>
      </c>
      <c r="O565" s="54"/>
      <c r="P565" s="32"/>
      <c r="Q565" s="56"/>
      <c r="R565" s="57" t="str">
        <f t="shared" si="15"/>
        <v/>
      </c>
      <c r="S565" s="8"/>
      <c r="T565" s="8"/>
      <c r="U565" s="8"/>
      <c r="V565" s="8"/>
      <c r="W565" s="8"/>
      <c r="X565" s="8"/>
      <c r="Y565" s="8"/>
      <c r="Z565" s="8"/>
    </row>
    <row r="566" spans="1:26" ht="15.75" customHeight="1">
      <c r="A566" s="8"/>
      <c r="B566" s="8"/>
      <c r="C566" s="8"/>
      <c r="D566" s="8"/>
      <c r="E566" s="8"/>
      <c r="F566" s="8"/>
      <c r="G566" s="8"/>
      <c r="H566" s="8"/>
      <c r="I566" s="8"/>
      <c r="J566" s="8"/>
      <c r="K566" s="8"/>
      <c r="L566" s="8"/>
      <c r="M566" s="32"/>
      <c r="N566" s="57" t="str">
        <f t="shared" ref="N566:N5065" si="17">IF(L566="","",IF(L566&gt;0,0,1+N565))</f>
        <v/>
      </c>
      <c r="O566" s="54"/>
      <c r="P566" s="32"/>
      <c r="Q566" s="56"/>
      <c r="R566" s="57" t="str">
        <f t="shared" si="15"/>
        <v/>
      </c>
      <c r="S566" s="8"/>
      <c r="T566" s="8"/>
      <c r="U566" s="8"/>
      <c r="V566" s="8"/>
      <c r="W566" s="8"/>
      <c r="X566" s="8"/>
      <c r="Y566" s="8"/>
      <c r="Z566" s="8"/>
    </row>
    <row r="567" spans="1:26" ht="15.75" customHeight="1">
      <c r="A567" s="8"/>
      <c r="B567" s="8"/>
      <c r="C567" s="8"/>
      <c r="D567" s="8"/>
      <c r="E567" s="8"/>
      <c r="F567" s="8"/>
      <c r="G567" s="8"/>
      <c r="H567" s="8"/>
      <c r="I567" s="8"/>
      <c r="J567" s="8"/>
      <c r="K567" s="8"/>
      <c r="L567" s="8"/>
      <c r="M567" s="32"/>
      <c r="N567" s="57" t="str">
        <f t="shared" si="17"/>
        <v/>
      </c>
      <c r="O567" s="54"/>
      <c r="P567" s="32"/>
      <c r="Q567" s="56"/>
      <c r="R567" s="57" t="str">
        <f t="shared" si="15"/>
        <v/>
      </c>
      <c r="S567" s="8"/>
      <c r="T567" s="8"/>
      <c r="U567" s="8"/>
      <c r="V567" s="8"/>
      <c r="W567" s="8"/>
      <c r="X567" s="8"/>
      <c r="Y567" s="8"/>
      <c r="Z567" s="8"/>
    </row>
    <row r="568" spans="1:26" ht="15.75" customHeight="1">
      <c r="A568" s="8"/>
      <c r="B568" s="8"/>
      <c r="C568" s="8"/>
      <c r="D568" s="8"/>
      <c r="E568" s="8"/>
      <c r="F568" s="8"/>
      <c r="G568" s="8"/>
      <c r="H568" s="8"/>
      <c r="I568" s="8"/>
      <c r="J568" s="8"/>
      <c r="K568" s="8"/>
      <c r="L568" s="8"/>
      <c r="M568" s="32"/>
      <c r="N568" s="57" t="str">
        <f t="shared" si="17"/>
        <v/>
      </c>
      <c r="O568" s="54"/>
      <c r="P568" s="32"/>
      <c r="Q568" s="56"/>
      <c r="R568" s="57" t="str">
        <f t="shared" si="15"/>
        <v/>
      </c>
      <c r="S568" s="8"/>
      <c r="T568" s="8"/>
      <c r="U568" s="8"/>
      <c r="V568" s="8"/>
      <c r="W568" s="8"/>
      <c r="X568" s="8"/>
      <c r="Y568" s="8"/>
      <c r="Z568" s="8"/>
    </row>
    <row r="569" spans="1:26" ht="15.75" customHeight="1">
      <c r="A569" s="8"/>
      <c r="B569" s="8"/>
      <c r="C569" s="8"/>
      <c r="D569" s="8"/>
      <c r="E569" s="8"/>
      <c r="F569" s="8"/>
      <c r="G569" s="8"/>
      <c r="H569" s="8"/>
      <c r="I569" s="8"/>
      <c r="J569" s="8"/>
      <c r="K569" s="8"/>
      <c r="L569" s="8"/>
      <c r="M569" s="32"/>
      <c r="N569" s="57" t="str">
        <f t="shared" si="17"/>
        <v/>
      </c>
      <c r="O569" s="54"/>
      <c r="P569" s="32"/>
      <c r="Q569" s="56"/>
      <c r="R569" s="57" t="str">
        <f t="shared" si="15"/>
        <v/>
      </c>
      <c r="S569" s="8"/>
      <c r="T569" s="8"/>
      <c r="U569" s="8"/>
      <c r="V569" s="8"/>
      <c r="W569" s="8"/>
      <c r="X569" s="8"/>
      <c r="Y569" s="8"/>
      <c r="Z569" s="8"/>
    </row>
    <row r="570" spans="1:26" ht="15.75" customHeight="1">
      <c r="A570" s="8"/>
      <c r="B570" s="8"/>
      <c r="C570" s="8"/>
      <c r="D570" s="8"/>
      <c r="E570" s="8"/>
      <c r="F570" s="8"/>
      <c r="G570" s="8"/>
      <c r="H570" s="8"/>
      <c r="I570" s="8"/>
      <c r="J570" s="8"/>
      <c r="K570" s="8"/>
      <c r="L570" s="8"/>
      <c r="M570" s="32"/>
      <c r="N570" s="57" t="str">
        <f t="shared" si="17"/>
        <v/>
      </c>
      <c r="O570" s="54"/>
      <c r="P570" s="32"/>
      <c r="Q570" s="56"/>
      <c r="R570" s="57" t="str">
        <f t="shared" si="15"/>
        <v/>
      </c>
      <c r="S570" s="8"/>
      <c r="T570" s="8"/>
      <c r="U570" s="8"/>
      <c r="V570" s="8"/>
      <c r="W570" s="8"/>
      <c r="X570" s="8"/>
      <c r="Y570" s="8"/>
      <c r="Z570" s="8"/>
    </row>
    <row r="571" spans="1:26" ht="15.75" customHeight="1">
      <c r="A571" s="8"/>
      <c r="B571" s="8"/>
      <c r="C571" s="8"/>
      <c r="D571" s="8"/>
      <c r="E571" s="8"/>
      <c r="F571" s="8"/>
      <c r="G571" s="8"/>
      <c r="H571" s="8"/>
      <c r="I571" s="8"/>
      <c r="J571" s="8"/>
      <c r="K571" s="8"/>
      <c r="L571" s="8"/>
      <c r="M571" s="32"/>
      <c r="N571" s="57" t="str">
        <f t="shared" si="17"/>
        <v/>
      </c>
      <c r="O571" s="54"/>
      <c r="P571" s="32"/>
      <c r="Q571" s="56"/>
      <c r="R571" s="57" t="str">
        <f t="shared" si="15"/>
        <v/>
      </c>
      <c r="S571" s="8"/>
      <c r="T571" s="8"/>
      <c r="U571" s="8"/>
      <c r="V571" s="8"/>
      <c r="W571" s="8"/>
      <c r="X571" s="8"/>
      <c r="Y571" s="8"/>
      <c r="Z571" s="8"/>
    </row>
    <row r="572" spans="1:26" ht="15.75" customHeight="1">
      <c r="A572" s="8"/>
      <c r="B572" s="8"/>
      <c r="C572" s="8"/>
      <c r="D572" s="8"/>
      <c r="E572" s="8"/>
      <c r="F572" s="8"/>
      <c r="G572" s="8"/>
      <c r="H572" s="8"/>
      <c r="I572" s="8"/>
      <c r="J572" s="8"/>
      <c r="K572" s="8"/>
      <c r="L572" s="8"/>
      <c r="M572" s="32"/>
      <c r="N572" s="57" t="str">
        <f t="shared" si="17"/>
        <v/>
      </c>
      <c r="O572" s="54"/>
      <c r="P572" s="32"/>
      <c r="Q572" s="56"/>
      <c r="R572" s="57" t="str">
        <f t="shared" si="15"/>
        <v/>
      </c>
      <c r="S572" s="8"/>
      <c r="T572" s="8"/>
      <c r="U572" s="8"/>
      <c r="V572" s="8"/>
      <c r="W572" s="8"/>
      <c r="X572" s="8"/>
      <c r="Y572" s="8"/>
      <c r="Z572" s="8"/>
    </row>
    <row r="573" spans="1:26" ht="15.75" customHeight="1">
      <c r="A573" s="8"/>
      <c r="B573" s="8"/>
      <c r="C573" s="8"/>
      <c r="D573" s="8"/>
      <c r="E573" s="8"/>
      <c r="F573" s="8"/>
      <c r="G573" s="8"/>
      <c r="H573" s="8"/>
      <c r="I573" s="8"/>
      <c r="J573" s="8"/>
      <c r="K573" s="8"/>
      <c r="L573" s="8"/>
      <c r="M573" s="32"/>
      <c r="N573" s="57" t="str">
        <f t="shared" si="17"/>
        <v/>
      </c>
      <c r="O573" s="54"/>
      <c r="P573" s="32"/>
      <c r="Q573" s="56"/>
      <c r="R573" s="57" t="str">
        <f t="shared" si="15"/>
        <v/>
      </c>
      <c r="S573" s="8"/>
      <c r="T573" s="8"/>
      <c r="U573" s="8"/>
      <c r="V573" s="8"/>
      <c r="W573" s="8"/>
      <c r="X573" s="8"/>
      <c r="Y573" s="8"/>
      <c r="Z573" s="8"/>
    </row>
    <row r="574" spans="1:26" ht="15.75" customHeight="1">
      <c r="A574" s="8"/>
      <c r="B574" s="8"/>
      <c r="C574" s="8"/>
      <c r="D574" s="8"/>
      <c r="E574" s="8"/>
      <c r="F574" s="8"/>
      <c r="G574" s="8"/>
      <c r="H574" s="8"/>
      <c r="I574" s="8"/>
      <c r="J574" s="8"/>
      <c r="K574" s="8"/>
      <c r="L574" s="8"/>
      <c r="M574" s="32"/>
      <c r="N574" s="57" t="str">
        <f t="shared" si="17"/>
        <v/>
      </c>
      <c r="O574" s="54"/>
      <c r="P574" s="32"/>
      <c r="Q574" s="56"/>
      <c r="R574" s="57" t="str">
        <f t="shared" si="15"/>
        <v/>
      </c>
      <c r="S574" s="8"/>
      <c r="T574" s="8"/>
      <c r="U574" s="8"/>
      <c r="V574" s="8"/>
      <c r="W574" s="8"/>
      <c r="X574" s="8"/>
      <c r="Y574" s="8"/>
      <c r="Z574" s="8"/>
    </row>
    <row r="575" spans="1:26" ht="15.75" customHeight="1">
      <c r="A575" s="8"/>
      <c r="B575" s="8"/>
      <c r="C575" s="8"/>
      <c r="D575" s="8"/>
      <c r="E575" s="8"/>
      <c r="F575" s="8"/>
      <c r="G575" s="8"/>
      <c r="H575" s="8"/>
      <c r="I575" s="8"/>
      <c r="J575" s="8"/>
      <c r="K575" s="8"/>
      <c r="L575" s="8"/>
      <c r="M575" s="32"/>
      <c r="N575" s="57" t="str">
        <f t="shared" si="17"/>
        <v/>
      </c>
      <c r="O575" s="54"/>
      <c r="P575" s="32"/>
      <c r="Q575" s="56"/>
      <c r="R575" s="57" t="str">
        <f t="shared" si="15"/>
        <v/>
      </c>
      <c r="S575" s="8"/>
      <c r="T575" s="8"/>
      <c r="U575" s="8"/>
      <c r="V575" s="8"/>
      <c r="W575" s="8"/>
      <c r="X575" s="8"/>
      <c r="Y575" s="8"/>
      <c r="Z575" s="8"/>
    </row>
    <row r="576" spans="1:26" ht="15.75" customHeight="1">
      <c r="A576" s="8"/>
      <c r="B576" s="8"/>
      <c r="C576" s="8"/>
      <c r="D576" s="8"/>
      <c r="E576" s="8"/>
      <c r="F576" s="8"/>
      <c r="G576" s="8"/>
      <c r="H576" s="8"/>
      <c r="I576" s="8"/>
      <c r="J576" s="8"/>
      <c r="K576" s="8"/>
      <c r="L576" s="8"/>
      <c r="M576" s="32"/>
      <c r="N576" s="57" t="str">
        <f t="shared" si="17"/>
        <v/>
      </c>
      <c r="O576" s="54"/>
      <c r="P576" s="32"/>
      <c r="Q576" s="56"/>
      <c r="R576" s="57" t="str">
        <f t="shared" si="15"/>
        <v/>
      </c>
      <c r="S576" s="8"/>
      <c r="T576" s="8"/>
      <c r="U576" s="8"/>
      <c r="V576" s="8"/>
      <c r="W576" s="8"/>
      <c r="X576" s="8"/>
      <c r="Y576" s="8"/>
      <c r="Z576" s="8"/>
    </row>
    <row r="577" spans="1:26" ht="15.75" customHeight="1">
      <c r="A577" s="8"/>
      <c r="B577" s="8"/>
      <c r="C577" s="8"/>
      <c r="D577" s="8"/>
      <c r="E577" s="8"/>
      <c r="F577" s="8"/>
      <c r="G577" s="8"/>
      <c r="H577" s="8"/>
      <c r="I577" s="8"/>
      <c r="J577" s="8"/>
      <c r="K577" s="8"/>
      <c r="L577" s="8"/>
      <c r="M577" s="32"/>
      <c r="N577" s="57" t="str">
        <f t="shared" si="17"/>
        <v/>
      </c>
      <c r="O577" s="54"/>
      <c r="P577" s="32"/>
      <c r="Q577" s="56"/>
      <c r="R577" s="57" t="str">
        <f t="shared" si="15"/>
        <v/>
      </c>
      <c r="S577" s="8"/>
      <c r="T577" s="8"/>
      <c r="U577" s="8"/>
      <c r="V577" s="8"/>
      <c r="W577" s="8"/>
      <c r="X577" s="8"/>
      <c r="Y577" s="8"/>
      <c r="Z577" s="8"/>
    </row>
    <row r="578" spans="1:26" ht="15.75" customHeight="1">
      <c r="A578" s="8"/>
      <c r="B578" s="8"/>
      <c r="C578" s="8"/>
      <c r="D578" s="8"/>
      <c r="E578" s="8"/>
      <c r="F578" s="8"/>
      <c r="G578" s="8"/>
      <c r="H578" s="8"/>
      <c r="I578" s="8"/>
      <c r="J578" s="8"/>
      <c r="K578" s="8"/>
      <c r="L578" s="8"/>
      <c r="M578" s="32"/>
      <c r="N578" s="57" t="str">
        <f t="shared" si="17"/>
        <v/>
      </c>
      <c r="O578" s="54"/>
      <c r="P578" s="32"/>
      <c r="Q578" s="56"/>
      <c r="R578" s="57" t="str">
        <f t="shared" si="15"/>
        <v/>
      </c>
      <c r="S578" s="8"/>
      <c r="T578" s="8"/>
      <c r="U578" s="8"/>
      <c r="V578" s="8"/>
      <c r="W578" s="8"/>
      <c r="X578" s="8"/>
      <c r="Y578" s="8"/>
      <c r="Z578" s="8"/>
    </row>
    <row r="579" spans="1:26" ht="15.75" customHeight="1">
      <c r="A579" s="8"/>
      <c r="B579" s="8"/>
      <c r="C579" s="8"/>
      <c r="D579" s="8"/>
      <c r="E579" s="8"/>
      <c r="F579" s="8"/>
      <c r="G579" s="8"/>
      <c r="H579" s="8"/>
      <c r="I579" s="8"/>
      <c r="J579" s="8"/>
      <c r="K579" s="8"/>
      <c r="L579" s="8"/>
      <c r="M579" s="32"/>
      <c r="N579" s="57" t="str">
        <f t="shared" si="17"/>
        <v/>
      </c>
      <c r="O579" s="54"/>
      <c r="P579" s="32"/>
      <c r="Q579" s="56"/>
      <c r="R579" s="57" t="str">
        <f t="shared" si="15"/>
        <v/>
      </c>
      <c r="S579" s="8"/>
      <c r="T579" s="8"/>
      <c r="U579" s="8"/>
      <c r="V579" s="8"/>
      <c r="W579" s="8"/>
      <c r="X579" s="8"/>
      <c r="Y579" s="8"/>
      <c r="Z579" s="8"/>
    </row>
    <row r="580" spans="1:26" ht="15.75" customHeight="1">
      <c r="A580" s="8"/>
      <c r="B580" s="8"/>
      <c r="C580" s="8"/>
      <c r="D580" s="8"/>
      <c r="E580" s="8"/>
      <c r="F580" s="8"/>
      <c r="G580" s="8"/>
      <c r="H580" s="8"/>
      <c r="I580" s="8"/>
      <c r="J580" s="8"/>
      <c r="K580" s="8"/>
      <c r="L580" s="8"/>
      <c r="M580" s="32"/>
      <c r="N580" s="57" t="str">
        <f t="shared" si="17"/>
        <v/>
      </c>
      <c r="O580" s="54"/>
      <c r="P580" s="32"/>
      <c r="Q580" s="56"/>
      <c r="R580" s="57" t="str">
        <f t="shared" si="15"/>
        <v/>
      </c>
      <c r="S580" s="8"/>
      <c r="T580" s="8"/>
      <c r="U580" s="8"/>
      <c r="V580" s="8"/>
      <c r="W580" s="8"/>
      <c r="X580" s="8"/>
      <c r="Y580" s="8"/>
      <c r="Z580" s="8"/>
    </row>
    <row r="581" spans="1:26" ht="15.75" customHeight="1">
      <c r="A581" s="8"/>
      <c r="B581" s="8"/>
      <c r="C581" s="8"/>
      <c r="D581" s="8"/>
      <c r="E581" s="8"/>
      <c r="F581" s="8"/>
      <c r="G581" s="8"/>
      <c r="H581" s="8"/>
      <c r="I581" s="8"/>
      <c r="J581" s="8"/>
      <c r="K581" s="8"/>
      <c r="L581" s="8"/>
      <c r="M581" s="32"/>
      <c r="N581" s="57" t="str">
        <f t="shared" si="17"/>
        <v/>
      </c>
      <c r="O581" s="54"/>
      <c r="P581" s="32"/>
      <c r="Q581" s="56"/>
      <c r="R581" s="57" t="str">
        <f t="shared" si="15"/>
        <v/>
      </c>
      <c r="S581" s="8"/>
      <c r="T581" s="8"/>
      <c r="U581" s="8"/>
      <c r="V581" s="8"/>
      <c r="W581" s="8"/>
      <c r="X581" s="8"/>
      <c r="Y581" s="8"/>
      <c r="Z581" s="8"/>
    </row>
    <row r="582" spans="1:26" ht="15.75" customHeight="1">
      <c r="A582" s="8"/>
      <c r="B582" s="8"/>
      <c r="C582" s="8"/>
      <c r="D582" s="8"/>
      <c r="E582" s="8"/>
      <c r="F582" s="8"/>
      <c r="G582" s="8"/>
      <c r="H582" s="8"/>
      <c r="I582" s="8"/>
      <c r="J582" s="8"/>
      <c r="K582" s="8"/>
      <c r="L582" s="8"/>
      <c r="M582" s="32"/>
      <c r="N582" s="57" t="str">
        <f t="shared" si="17"/>
        <v/>
      </c>
      <c r="O582" s="54"/>
      <c r="P582" s="32"/>
      <c r="Q582" s="56"/>
      <c r="R582" s="57" t="str">
        <f t="shared" si="15"/>
        <v/>
      </c>
      <c r="S582" s="8"/>
      <c r="T582" s="8"/>
      <c r="U582" s="8"/>
      <c r="V582" s="8"/>
      <c r="W582" s="8"/>
      <c r="X582" s="8"/>
      <c r="Y582" s="8"/>
      <c r="Z582" s="8"/>
    </row>
    <row r="583" spans="1:26" ht="15.75" customHeight="1">
      <c r="A583" s="8"/>
      <c r="B583" s="8"/>
      <c r="C583" s="8"/>
      <c r="D583" s="8"/>
      <c r="E583" s="8"/>
      <c r="F583" s="8"/>
      <c r="G583" s="8"/>
      <c r="H583" s="8"/>
      <c r="I583" s="8"/>
      <c r="J583" s="8"/>
      <c r="K583" s="8"/>
      <c r="L583" s="8"/>
      <c r="M583" s="32"/>
      <c r="N583" s="57" t="str">
        <f t="shared" si="17"/>
        <v/>
      </c>
      <c r="O583" s="54"/>
      <c r="P583" s="32"/>
      <c r="Q583" s="56"/>
      <c r="R583" s="57" t="str">
        <f t="shared" si="15"/>
        <v/>
      </c>
      <c r="S583" s="8"/>
      <c r="T583" s="8"/>
      <c r="U583" s="8"/>
      <c r="V583" s="8"/>
      <c r="W583" s="8"/>
      <c r="X583" s="8"/>
      <c r="Y583" s="8"/>
      <c r="Z583" s="8"/>
    </row>
    <row r="584" spans="1:26" ht="15.75" customHeight="1">
      <c r="A584" s="8"/>
      <c r="B584" s="8"/>
      <c r="C584" s="8"/>
      <c r="D584" s="8"/>
      <c r="E584" s="8"/>
      <c r="F584" s="8"/>
      <c r="G584" s="8"/>
      <c r="H584" s="8"/>
      <c r="I584" s="8"/>
      <c r="J584" s="8"/>
      <c r="K584" s="8"/>
      <c r="L584" s="8"/>
      <c r="M584" s="32"/>
      <c r="N584" s="57" t="str">
        <f t="shared" si="17"/>
        <v/>
      </c>
      <c r="O584" s="54"/>
      <c r="P584" s="32"/>
      <c r="Q584" s="56"/>
      <c r="R584" s="57" t="str">
        <f t="shared" si="15"/>
        <v/>
      </c>
      <c r="S584" s="8"/>
      <c r="T584" s="8"/>
      <c r="U584" s="8"/>
      <c r="V584" s="8"/>
      <c r="W584" s="8"/>
      <c r="X584" s="8"/>
      <c r="Y584" s="8"/>
      <c r="Z584" s="8"/>
    </row>
    <row r="585" spans="1:26" ht="15.75" customHeight="1">
      <c r="A585" s="8"/>
      <c r="B585" s="8"/>
      <c r="C585" s="8"/>
      <c r="D585" s="8"/>
      <c r="E585" s="8"/>
      <c r="F585" s="8"/>
      <c r="G585" s="8"/>
      <c r="H585" s="8"/>
      <c r="I585" s="8"/>
      <c r="J585" s="8"/>
      <c r="K585" s="8"/>
      <c r="L585" s="8"/>
      <c r="M585" s="32"/>
      <c r="N585" s="57" t="str">
        <f t="shared" si="17"/>
        <v/>
      </c>
      <c r="O585" s="54"/>
      <c r="P585" s="32"/>
      <c r="Q585" s="56"/>
      <c r="R585" s="57" t="str">
        <f t="shared" si="15"/>
        <v/>
      </c>
      <c r="S585" s="8"/>
      <c r="T585" s="8"/>
      <c r="U585" s="8"/>
      <c r="V585" s="8"/>
      <c r="W585" s="8"/>
      <c r="X585" s="8"/>
      <c r="Y585" s="8"/>
      <c r="Z585" s="8"/>
    </row>
    <row r="586" spans="1:26" ht="15.75" customHeight="1">
      <c r="A586" s="8"/>
      <c r="B586" s="8"/>
      <c r="C586" s="8"/>
      <c r="D586" s="8"/>
      <c r="E586" s="8"/>
      <c r="F586" s="8"/>
      <c r="G586" s="8"/>
      <c r="H586" s="8"/>
      <c r="I586" s="8"/>
      <c r="J586" s="8"/>
      <c r="K586" s="8"/>
      <c r="L586" s="8"/>
      <c r="M586" s="32"/>
      <c r="N586" s="57" t="str">
        <f t="shared" si="17"/>
        <v/>
      </c>
      <c r="O586" s="54"/>
      <c r="P586" s="32"/>
      <c r="Q586" s="56"/>
      <c r="R586" s="57" t="str">
        <f t="shared" si="15"/>
        <v/>
      </c>
      <c r="S586" s="8"/>
      <c r="T586" s="8"/>
      <c r="U586" s="8"/>
      <c r="V586" s="8"/>
      <c r="W586" s="8"/>
      <c r="X586" s="8"/>
      <c r="Y586" s="8"/>
      <c r="Z586" s="8"/>
    </row>
    <row r="587" spans="1:26" ht="15.75" customHeight="1">
      <c r="A587" s="8"/>
      <c r="B587" s="8"/>
      <c r="C587" s="8"/>
      <c r="D587" s="8"/>
      <c r="E587" s="8"/>
      <c r="F587" s="8"/>
      <c r="G587" s="8"/>
      <c r="H587" s="8"/>
      <c r="I587" s="8"/>
      <c r="J587" s="8"/>
      <c r="K587" s="8"/>
      <c r="L587" s="8"/>
      <c r="M587" s="32"/>
      <c r="N587" s="57" t="str">
        <f t="shared" si="17"/>
        <v/>
      </c>
      <c r="O587" s="54"/>
      <c r="P587" s="32"/>
      <c r="Q587" s="56"/>
      <c r="R587" s="57" t="str">
        <f t="shared" si="15"/>
        <v/>
      </c>
      <c r="S587" s="8"/>
      <c r="T587" s="8"/>
      <c r="U587" s="8"/>
      <c r="V587" s="8"/>
      <c r="W587" s="8"/>
      <c r="X587" s="8"/>
      <c r="Y587" s="8"/>
      <c r="Z587" s="8"/>
    </row>
    <row r="588" spans="1:26" ht="15.75" customHeight="1">
      <c r="A588" s="8"/>
      <c r="B588" s="8"/>
      <c r="C588" s="8"/>
      <c r="D588" s="8"/>
      <c r="E588" s="8"/>
      <c r="F588" s="8"/>
      <c r="G588" s="8"/>
      <c r="H588" s="8"/>
      <c r="I588" s="8"/>
      <c r="J588" s="8"/>
      <c r="K588" s="8"/>
      <c r="L588" s="8"/>
      <c r="M588" s="32"/>
      <c r="N588" s="57" t="str">
        <f t="shared" si="17"/>
        <v/>
      </c>
      <c r="O588" s="54"/>
      <c r="P588" s="32"/>
      <c r="Q588" s="56"/>
      <c r="R588" s="57" t="str">
        <f t="shared" si="15"/>
        <v/>
      </c>
      <c r="S588" s="8"/>
      <c r="T588" s="8"/>
      <c r="U588" s="8"/>
      <c r="V588" s="8"/>
      <c r="W588" s="8"/>
      <c r="X588" s="8"/>
      <c r="Y588" s="8"/>
      <c r="Z588" s="8"/>
    </row>
    <row r="589" spans="1:26" ht="15.75" customHeight="1">
      <c r="A589" s="8"/>
      <c r="B589" s="8"/>
      <c r="C589" s="8"/>
      <c r="D589" s="8"/>
      <c r="E589" s="8"/>
      <c r="F589" s="8"/>
      <c r="G589" s="8"/>
      <c r="H589" s="8"/>
      <c r="I589" s="8"/>
      <c r="J589" s="8"/>
      <c r="K589" s="8"/>
      <c r="L589" s="8"/>
      <c r="M589" s="32"/>
      <c r="N589" s="57" t="str">
        <f t="shared" si="17"/>
        <v/>
      </c>
      <c r="O589" s="54"/>
      <c r="P589" s="32"/>
      <c r="Q589" s="56"/>
      <c r="R589" s="57" t="str">
        <f t="shared" si="15"/>
        <v/>
      </c>
      <c r="S589" s="8"/>
      <c r="T589" s="8"/>
      <c r="U589" s="8"/>
      <c r="V589" s="8"/>
      <c r="W589" s="8"/>
      <c r="X589" s="8"/>
      <c r="Y589" s="8"/>
      <c r="Z589" s="8"/>
    </row>
    <row r="590" spans="1:26" ht="15.75" customHeight="1">
      <c r="A590" s="8"/>
      <c r="B590" s="8"/>
      <c r="C590" s="8"/>
      <c r="D590" s="8"/>
      <c r="E590" s="8"/>
      <c r="F590" s="8"/>
      <c r="G590" s="8"/>
      <c r="H590" s="8"/>
      <c r="I590" s="8"/>
      <c r="J590" s="8"/>
      <c r="K590" s="8"/>
      <c r="L590" s="8"/>
      <c r="M590" s="32"/>
      <c r="N590" s="57" t="str">
        <f t="shared" si="17"/>
        <v/>
      </c>
      <c r="O590" s="54"/>
      <c r="P590" s="32"/>
      <c r="Q590" s="56"/>
      <c r="R590" s="57" t="str">
        <f t="shared" si="15"/>
        <v/>
      </c>
      <c r="S590" s="8"/>
      <c r="T590" s="8"/>
      <c r="U590" s="8"/>
      <c r="V590" s="8"/>
      <c r="W590" s="8"/>
      <c r="X590" s="8"/>
      <c r="Y590" s="8"/>
      <c r="Z590" s="8"/>
    </row>
    <row r="591" spans="1:26" ht="15.75" customHeight="1">
      <c r="A591" s="8"/>
      <c r="B591" s="8"/>
      <c r="C591" s="8"/>
      <c r="D591" s="8"/>
      <c r="E591" s="8"/>
      <c r="F591" s="8"/>
      <c r="G591" s="8"/>
      <c r="H591" s="8"/>
      <c r="I591" s="8"/>
      <c r="J591" s="8"/>
      <c r="K591" s="8"/>
      <c r="L591" s="8"/>
      <c r="M591" s="32"/>
      <c r="N591" s="57" t="str">
        <f t="shared" si="17"/>
        <v/>
      </c>
      <c r="O591" s="54"/>
      <c r="P591" s="32"/>
      <c r="Q591" s="56"/>
      <c r="R591" s="57" t="str">
        <f t="shared" si="15"/>
        <v/>
      </c>
      <c r="S591" s="8"/>
      <c r="T591" s="8"/>
      <c r="U591" s="8"/>
      <c r="V591" s="8"/>
      <c r="W591" s="8"/>
      <c r="X591" s="8"/>
      <c r="Y591" s="8"/>
      <c r="Z591" s="8"/>
    </row>
    <row r="592" spans="1:26" ht="15.75" customHeight="1">
      <c r="A592" s="8"/>
      <c r="B592" s="8"/>
      <c r="C592" s="8"/>
      <c r="D592" s="8"/>
      <c r="E592" s="8"/>
      <c r="F592" s="8"/>
      <c r="G592" s="8"/>
      <c r="H592" s="8"/>
      <c r="I592" s="8"/>
      <c r="J592" s="8"/>
      <c r="K592" s="8"/>
      <c r="L592" s="8"/>
      <c r="M592" s="32"/>
      <c r="N592" s="57" t="str">
        <f t="shared" si="17"/>
        <v/>
      </c>
      <c r="O592" s="54"/>
      <c r="P592" s="32"/>
      <c r="Q592" s="56"/>
      <c r="R592" s="57" t="str">
        <f t="shared" si="15"/>
        <v/>
      </c>
      <c r="S592" s="8"/>
      <c r="T592" s="8"/>
      <c r="U592" s="8"/>
      <c r="V592" s="8"/>
      <c r="W592" s="8"/>
      <c r="X592" s="8"/>
      <c r="Y592" s="8"/>
      <c r="Z592" s="8"/>
    </row>
    <row r="593" spans="1:26" ht="15.75" customHeight="1">
      <c r="A593" s="8"/>
      <c r="B593" s="8"/>
      <c r="C593" s="8"/>
      <c r="D593" s="8"/>
      <c r="E593" s="8"/>
      <c r="F593" s="8"/>
      <c r="G593" s="8"/>
      <c r="H593" s="8"/>
      <c r="I593" s="8"/>
      <c r="J593" s="8"/>
      <c r="K593" s="8"/>
      <c r="L593" s="8"/>
      <c r="M593" s="32"/>
      <c r="N593" s="57" t="str">
        <f t="shared" si="17"/>
        <v/>
      </c>
      <c r="O593" s="54"/>
      <c r="P593" s="32"/>
      <c r="Q593" s="56"/>
      <c r="R593" s="57" t="str">
        <f t="shared" si="15"/>
        <v/>
      </c>
      <c r="S593" s="8"/>
      <c r="T593" s="8"/>
      <c r="U593" s="8"/>
      <c r="V593" s="8"/>
      <c r="W593" s="8"/>
      <c r="X593" s="8"/>
      <c r="Y593" s="8"/>
      <c r="Z593" s="8"/>
    </row>
    <row r="594" spans="1:26" ht="15.75" customHeight="1">
      <c r="A594" s="8"/>
      <c r="B594" s="8"/>
      <c r="C594" s="8"/>
      <c r="D594" s="8"/>
      <c r="E594" s="8"/>
      <c r="F594" s="8"/>
      <c r="G594" s="8"/>
      <c r="H594" s="8"/>
      <c r="I594" s="8"/>
      <c r="J594" s="8"/>
      <c r="K594" s="8"/>
      <c r="L594" s="8"/>
      <c r="M594" s="32"/>
      <c r="N594" s="57" t="str">
        <f t="shared" si="17"/>
        <v/>
      </c>
      <c r="O594" s="54"/>
      <c r="P594" s="32"/>
      <c r="Q594" s="56"/>
      <c r="R594" s="57" t="str">
        <f t="shared" si="15"/>
        <v/>
      </c>
      <c r="S594" s="8"/>
      <c r="T594" s="8"/>
      <c r="U594" s="8"/>
      <c r="V594" s="8"/>
      <c r="W594" s="8"/>
      <c r="X594" s="8"/>
      <c r="Y594" s="8"/>
      <c r="Z594" s="8"/>
    </row>
    <row r="595" spans="1:26" ht="15.75" customHeight="1">
      <c r="A595" s="8"/>
      <c r="B595" s="8"/>
      <c r="C595" s="8"/>
      <c r="D595" s="8"/>
      <c r="E595" s="8"/>
      <c r="F595" s="8"/>
      <c r="G595" s="8"/>
      <c r="H595" s="8"/>
      <c r="I595" s="8"/>
      <c r="J595" s="8"/>
      <c r="K595" s="8"/>
      <c r="L595" s="8"/>
      <c r="M595" s="32"/>
      <c r="N595" s="57" t="str">
        <f t="shared" si="17"/>
        <v/>
      </c>
      <c r="O595" s="54"/>
      <c r="P595" s="32"/>
      <c r="Q595" s="56"/>
      <c r="R595" s="57" t="str">
        <f t="shared" si="15"/>
        <v/>
      </c>
      <c r="S595" s="8"/>
      <c r="T595" s="8"/>
      <c r="U595" s="8"/>
      <c r="V595" s="8"/>
      <c r="W595" s="8"/>
      <c r="X595" s="8"/>
      <c r="Y595" s="8"/>
      <c r="Z595" s="8"/>
    </row>
    <row r="596" spans="1:26" ht="15.75" customHeight="1">
      <c r="A596" s="8"/>
      <c r="B596" s="8"/>
      <c r="C596" s="8"/>
      <c r="D596" s="8"/>
      <c r="E596" s="8"/>
      <c r="F596" s="8"/>
      <c r="G596" s="8"/>
      <c r="H596" s="8"/>
      <c r="I596" s="8"/>
      <c r="J596" s="8"/>
      <c r="K596" s="8"/>
      <c r="L596" s="8"/>
      <c r="M596" s="32"/>
      <c r="N596" s="57" t="str">
        <f t="shared" si="17"/>
        <v/>
      </c>
      <c r="O596" s="54"/>
      <c r="P596" s="32"/>
      <c r="Q596" s="56"/>
      <c r="R596" s="57" t="str">
        <f t="shared" si="15"/>
        <v/>
      </c>
      <c r="S596" s="8"/>
      <c r="T596" s="8"/>
      <c r="U596" s="8"/>
      <c r="V596" s="8"/>
      <c r="W596" s="8"/>
      <c r="X596" s="8"/>
      <c r="Y596" s="8"/>
      <c r="Z596" s="8"/>
    </row>
    <row r="597" spans="1:26" ht="15.75" customHeight="1">
      <c r="A597" s="8"/>
      <c r="B597" s="8"/>
      <c r="C597" s="8"/>
      <c r="D597" s="8"/>
      <c r="E597" s="8"/>
      <c r="F597" s="8"/>
      <c r="G597" s="8"/>
      <c r="H597" s="8"/>
      <c r="I597" s="8"/>
      <c r="J597" s="8"/>
      <c r="K597" s="8"/>
      <c r="L597" s="8"/>
      <c r="M597" s="32"/>
      <c r="N597" s="57" t="str">
        <f t="shared" si="17"/>
        <v/>
      </c>
      <c r="O597" s="54"/>
      <c r="P597" s="32"/>
      <c r="Q597" s="56"/>
      <c r="R597" s="57" t="str">
        <f t="shared" si="15"/>
        <v/>
      </c>
      <c r="S597" s="8"/>
      <c r="T597" s="8"/>
      <c r="U597" s="8"/>
      <c r="V597" s="8"/>
      <c r="W597" s="8"/>
      <c r="X597" s="8"/>
      <c r="Y597" s="8"/>
      <c r="Z597" s="8"/>
    </row>
    <row r="598" spans="1:26" ht="15.75" customHeight="1">
      <c r="A598" s="8"/>
      <c r="B598" s="8"/>
      <c r="C598" s="8"/>
      <c r="D598" s="8"/>
      <c r="E598" s="8"/>
      <c r="F598" s="8"/>
      <c r="G598" s="8"/>
      <c r="H598" s="8"/>
      <c r="I598" s="8"/>
      <c r="J598" s="8"/>
      <c r="K598" s="8"/>
      <c r="L598" s="8"/>
      <c r="M598" s="32"/>
      <c r="N598" s="57" t="str">
        <f t="shared" si="17"/>
        <v/>
      </c>
      <c r="O598" s="54"/>
      <c r="P598" s="32"/>
      <c r="Q598" s="56"/>
      <c r="R598" s="57" t="str">
        <f t="shared" si="15"/>
        <v/>
      </c>
      <c r="S598" s="8"/>
      <c r="T598" s="8"/>
      <c r="U598" s="8"/>
      <c r="V598" s="8"/>
      <c r="W598" s="8"/>
      <c r="X598" s="8"/>
      <c r="Y598" s="8"/>
      <c r="Z598" s="8"/>
    </row>
    <row r="599" spans="1:26" ht="15.75" customHeight="1">
      <c r="A599" s="8"/>
      <c r="B599" s="8"/>
      <c r="C599" s="8"/>
      <c r="D599" s="8"/>
      <c r="E599" s="8"/>
      <c r="F599" s="8"/>
      <c r="G599" s="8"/>
      <c r="H599" s="8"/>
      <c r="I599" s="8"/>
      <c r="J599" s="8"/>
      <c r="K599" s="8"/>
      <c r="L599" s="8"/>
      <c r="M599" s="32"/>
      <c r="N599" s="57" t="str">
        <f t="shared" si="17"/>
        <v/>
      </c>
      <c r="O599" s="54"/>
      <c r="P599" s="32"/>
      <c r="Q599" s="56"/>
      <c r="R599" s="57" t="str">
        <f t="shared" si="15"/>
        <v/>
      </c>
      <c r="S599" s="8"/>
      <c r="T599" s="8"/>
      <c r="U599" s="8"/>
      <c r="V599" s="8"/>
      <c r="W599" s="8"/>
      <c r="X599" s="8"/>
      <c r="Y599" s="8"/>
      <c r="Z599" s="8"/>
    </row>
    <row r="600" spans="1:26" ht="15.75" customHeight="1">
      <c r="A600" s="8"/>
      <c r="B600" s="8"/>
      <c r="C600" s="8"/>
      <c r="D600" s="8"/>
      <c r="E600" s="8"/>
      <c r="F600" s="8"/>
      <c r="G600" s="8"/>
      <c r="H600" s="8"/>
      <c r="I600" s="8"/>
      <c r="J600" s="8"/>
      <c r="K600" s="8"/>
      <c r="L600" s="8"/>
      <c r="M600" s="32"/>
      <c r="N600" s="57" t="str">
        <f t="shared" si="17"/>
        <v/>
      </c>
      <c r="O600" s="54"/>
      <c r="P600" s="32"/>
      <c r="Q600" s="56"/>
      <c r="R600" s="57" t="str">
        <f t="shared" si="15"/>
        <v/>
      </c>
      <c r="S600" s="8"/>
      <c r="T600" s="8"/>
      <c r="U600" s="8"/>
      <c r="V600" s="8"/>
      <c r="W600" s="8"/>
      <c r="X600" s="8"/>
      <c r="Y600" s="8"/>
      <c r="Z600" s="8"/>
    </row>
    <row r="601" spans="1:26" ht="15.75" customHeight="1">
      <c r="A601" s="8"/>
      <c r="B601" s="8"/>
      <c r="C601" s="8"/>
      <c r="D601" s="8"/>
      <c r="E601" s="8"/>
      <c r="F601" s="8"/>
      <c r="G601" s="8"/>
      <c r="H601" s="8"/>
      <c r="I601" s="8"/>
      <c r="J601" s="8"/>
      <c r="K601" s="8"/>
      <c r="L601" s="8"/>
      <c r="M601" s="32"/>
      <c r="N601" s="57" t="str">
        <f t="shared" si="17"/>
        <v/>
      </c>
      <c r="O601" s="54"/>
      <c r="P601" s="32"/>
      <c r="Q601" s="56"/>
      <c r="R601" s="57" t="str">
        <f t="shared" si="15"/>
        <v/>
      </c>
      <c r="S601" s="8"/>
      <c r="T601" s="8"/>
      <c r="U601" s="8"/>
      <c r="V601" s="8"/>
      <c r="W601" s="8"/>
      <c r="X601" s="8"/>
      <c r="Y601" s="8"/>
      <c r="Z601" s="8"/>
    </row>
    <row r="602" spans="1:26" ht="15.75" customHeight="1">
      <c r="A602" s="8"/>
      <c r="B602" s="8"/>
      <c r="C602" s="8"/>
      <c r="D602" s="8"/>
      <c r="E602" s="8"/>
      <c r="F602" s="8"/>
      <c r="G602" s="8"/>
      <c r="H602" s="8"/>
      <c r="I602" s="8"/>
      <c r="J602" s="8"/>
      <c r="K602" s="8"/>
      <c r="L602" s="8"/>
      <c r="M602" s="32"/>
      <c r="N602" s="57" t="str">
        <f t="shared" si="17"/>
        <v/>
      </c>
      <c r="O602" s="54"/>
      <c r="P602" s="32"/>
      <c r="Q602" s="56"/>
      <c r="R602" s="57" t="str">
        <f t="shared" si="15"/>
        <v/>
      </c>
      <c r="S602" s="8"/>
      <c r="T602" s="8"/>
      <c r="U602" s="8"/>
      <c r="V602" s="8"/>
      <c r="W602" s="8"/>
      <c r="X602" s="8"/>
      <c r="Y602" s="8"/>
      <c r="Z602" s="8"/>
    </row>
    <row r="603" spans="1:26" ht="15.75" customHeight="1">
      <c r="A603" s="8"/>
      <c r="B603" s="8"/>
      <c r="C603" s="8"/>
      <c r="D603" s="8"/>
      <c r="E603" s="8"/>
      <c r="F603" s="8"/>
      <c r="G603" s="8"/>
      <c r="H603" s="8"/>
      <c r="I603" s="8"/>
      <c r="J603" s="8"/>
      <c r="K603" s="8"/>
      <c r="L603" s="8"/>
      <c r="M603" s="32"/>
      <c r="N603" s="57" t="str">
        <f t="shared" si="17"/>
        <v/>
      </c>
      <c r="O603" s="54"/>
      <c r="P603" s="32"/>
      <c r="Q603" s="56"/>
      <c r="R603" s="57" t="str">
        <f t="shared" si="15"/>
        <v/>
      </c>
      <c r="S603" s="8"/>
      <c r="T603" s="8"/>
      <c r="U603" s="8"/>
      <c r="V603" s="8"/>
      <c r="W603" s="8"/>
      <c r="X603" s="8"/>
      <c r="Y603" s="8"/>
      <c r="Z603" s="8"/>
    </row>
    <row r="604" spans="1:26" ht="15.75" customHeight="1">
      <c r="A604" s="8"/>
      <c r="B604" s="8"/>
      <c r="C604" s="8"/>
      <c r="D604" s="8"/>
      <c r="E604" s="8"/>
      <c r="F604" s="8"/>
      <c r="G604" s="8"/>
      <c r="H604" s="8"/>
      <c r="I604" s="8"/>
      <c r="J604" s="8"/>
      <c r="K604" s="8"/>
      <c r="L604" s="8"/>
      <c r="M604" s="32"/>
      <c r="N604" s="57" t="str">
        <f t="shared" si="17"/>
        <v/>
      </c>
      <c r="O604" s="54"/>
      <c r="P604" s="32"/>
      <c r="Q604" s="56"/>
      <c r="R604" s="57" t="str">
        <f t="shared" si="15"/>
        <v/>
      </c>
      <c r="S604" s="8"/>
      <c r="T604" s="8"/>
      <c r="U604" s="8"/>
      <c r="V604" s="8"/>
      <c r="W604" s="8"/>
      <c r="X604" s="8"/>
      <c r="Y604" s="8"/>
      <c r="Z604" s="8"/>
    </row>
    <row r="605" spans="1:26" ht="15.75" customHeight="1">
      <c r="A605" s="8"/>
      <c r="B605" s="8"/>
      <c r="C605" s="8"/>
      <c r="D605" s="8"/>
      <c r="E605" s="8"/>
      <c r="F605" s="8"/>
      <c r="G605" s="8"/>
      <c r="H605" s="8"/>
      <c r="I605" s="8"/>
      <c r="J605" s="8"/>
      <c r="K605" s="8"/>
      <c r="L605" s="8"/>
      <c r="M605" s="32"/>
      <c r="N605" s="57" t="str">
        <f t="shared" si="17"/>
        <v/>
      </c>
      <c r="O605" s="54"/>
      <c r="P605" s="32"/>
      <c r="Q605" s="56"/>
      <c r="R605" s="57" t="str">
        <f t="shared" si="15"/>
        <v/>
      </c>
      <c r="S605" s="8"/>
      <c r="T605" s="8"/>
      <c r="U605" s="8"/>
      <c r="V605" s="8"/>
      <c r="W605" s="8"/>
      <c r="X605" s="8"/>
      <c r="Y605" s="8"/>
      <c r="Z605" s="8"/>
    </row>
    <row r="606" spans="1:26" ht="15.75" customHeight="1">
      <c r="A606" s="8"/>
      <c r="B606" s="8"/>
      <c r="C606" s="8"/>
      <c r="D606" s="8"/>
      <c r="E606" s="8"/>
      <c r="F606" s="8"/>
      <c r="G606" s="8"/>
      <c r="H606" s="8"/>
      <c r="I606" s="8"/>
      <c r="J606" s="8"/>
      <c r="K606" s="8"/>
      <c r="L606" s="8"/>
      <c r="M606" s="32"/>
      <c r="N606" s="57" t="str">
        <f t="shared" si="17"/>
        <v/>
      </c>
      <c r="O606" s="54"/>
      <c r="P606" s="32"/>
      <c r="Q606" s="56"/>
      <c r="R606" s="57" t="str">
        <f t="shared" si="15"/>
        <v/>
      </c>
      <c r="S606" s="8"/>
      <c r="T606" s="8"/>
      <c r="U606" s="8"/>
      <c r="V606" s="8"/>
      <c r="W606" s="8"/>
      <c r="X606" s="8"/>
      <c r="Y606" s="8"/>
      <c r="Z606" s="8"/>
    </row>
    <row r="607" spans="1:26" ht="15.75" customHeight="1">
      <c r="A607" s="8"/>
      <c r="B607" s="8"/>
      <c r="C607" s="8"/>
      <c r="D607" s="8"/>
      <c r="E607" s="8"/>
      <c r="F607" s="8"/>
      <c r="G607" s="8"/>
      <c r="H607" s="8"/>
      <c r="I607" s="8"/>
      <c r="J607" s="8"/>
      <c r="K607" s="8"/>
      <c r="L607" s="8"/>
      <c r="M607" s="32"/>
      <c r="N607" s="57" t="str">
        <f t="shared" si="17"/>
        <v/>
      </c>
      <c r="O607" s="54"/>
      <c r="P607" s="32"/>
      <c r="Q607" s="56"/>
      <c r="R607" s="57" t="str">
        <f t="shared" si="15"/>
        <v/>
      </c>
      <c r="S607" s="8"/>
      <c r="T607" s="8"/>
      <c r="U607" s="8"/>
      <c r="V607" s="8"/>
      <c r="W607" s="8"/>
      <c r="X607" s="8"/>
      <c r="Y607" s="8"/>
      <c r="Z607" s="8"/>
    </row>
    <row r="608" spans="1:26" ht="15.75" customHeight="1">
      <c r="A608" s="8"/>
      <c r="B608" s="8"/>
      <c r="C608" s="8"/>
      <c r="D608" s="8"/>
      <c r="E608" s="8"/>
      <c r="F608" s="8"/>
      <c r="G608" s="8"/>
      <c r="H608" s="8"/>
      <c r="I608" s="8"/>
      <c r="J608" s="8"/>
      <c r="K608" s="8"/>
      <c r="L608" s="8"/>
      <c r="M608" s="32"/>
      <c r="N608" s="57" t="str">
        <f t="shared" si="17"/>
        <v/>
      </c>
      <c r="O608" s="54"/>
      <c r="P608" s="32"/>
      <c r="Q608" s="56"/>
      <c r="R608" s="57" t="str">
        <f t="shared" si="15"/>
        <v/>
      </c>
      <c r="S608" s="8"/>
      <c r="T608" s="8"/>
      <c r="U608" s="8"/>
      <c r="V608" s="8"/>
      <c r="W608" s="8"/>
      <c r="X608" s="8"/>
      <c r="Y608" s="8"/>
      <c r="Z608" s="8"/>
    </row>
    <row r="609" spans="1:26" ht="15.75" customHeight="1">
      <c r="A609" s="8"/>
      <c r="B609" s="8"/>
      <c r="C609" s="8"/>
      <c r="D609" s="8"/>
      <c r="E609" s="8"/>
      <c r="F609" s="8"/>
      <c r="G609" s="8"/>
      <c r="H609" s="8"/>
      <c r="I609" s="8"/>
      <c r="J609" s="8"/>
      <c r="K609" s="8"/>
      <c r="L609" s="8"/>
      <c r="M609" s="32"/>
      <c r="N609" s="57" t="str">
        <f t="shared" si="17"/>
        <v/>
      </c>
      <c r="O609" s="54"/>
      <c r="P609" s="32"/>
      <c r="Q609" s="56"/>
      <c r="R609" s="57" t="str">
        <f t="shared" si="15"/>
        <v/>
      </c>
      <c r="S609" s="8"/>
      <c r="T609" s="8"/>
      <c r="U609" s="8"/>
      <c r="V609" s="8"/>
      <c r="W609" s="8"/>
      <c r="X609" s="8"/>
      <c r="Y609" s="8"/>
      <c r="Z609" s="8"/>
    </row>
    <row r="610" spans="1:26" ht="15.75" customHeight="1">
      <c r="A610" s="8"/>
      <c r="B610" s="8"/>
      <c r="C610" s="8"/>
      <c r="D610" s="8"/>
      <c r="E610" s="8"/>
      <c r="F610" s="8"/>
      <c r="G610" s="8"/>
      <c r="H610" s="8"/>
      <c r="I610" s="8"/>
      <c r="J610" s="8"/>
      <c r="K610" s="8"/>
      <c r="L610" s="8"/>
      <c r="M610" s="32"/>
      <c r="N610" s="57" t="str">
        <f t="shared" si="17"/>
        <v/>
      </c>
      <c r="O610" s="54"/>
      <c r="P610" s="32"/>
      <c r="Q610" s="56"/>
      <c r="R610" s="57" t="str">
        <f t="shared" si="15"/>
        <v/>
      </c>
      <c r="S610" s="8"/>
      <c r="T610" s="8"/>
      <c r="U610" s="8"/>
      <c r="V610" s="8"/>
      <c r="W610" s="8"/>
      <c r="X610" s="8"/>
      <c r="Y610" s="8"/>
      <c r="Z610" s="8"/>
    </row>
    <row r="611" spans="1:26" ht="15.75" customHeight="1">
      <c r="A611" s="8"/>
      <c r="B611" s="8"/>
      <c r="C611" s="8"/>
      <c r="D611" s="8"/>
      <c r="E611" s="8"/>
      <c r="F611" s="8"/>
      <c r="G611" s="8"/>
      <c r="H611" s="8"/>
      <c r="I611" s="8"/>
      <c r="J611" s="8"/>
      <c r="K611" s="8"/>
      <c r="L611" s="8"/>
      <c r="M611" s="32"/>
      <c r="N611" s="57" t="str">
        <f t="shared" si="17"/>
        <v/>
      </c>
      <c r="O611" s="54"/>
      <c r="P611" s="32"/>
      <c r="Q611" s="56"/>
      <c r="R611" s="57" t="str">
        <f t="shared" si="15"/>
        <v/>
      </c>
      <c r="S611" s="8"/>
      <c r="T611" s="8"/>
      <c r="U611" s="8"/>
      <c r="V611" s="8"/>
      <c r="W611" s="8"/>
      <c r="X611" s="8"/>
      <c r="Y611" s="8"/>
      <c r="Z611" s="8"/>
    </row>
    <row r="612" spans="1:26" ht="15.75" customHeight="1">
      <c r="A612" s="8"/>
      <c r="B612" s="8"/>
      <c r="C612" s="8"/>
      <c r="D612" s="8"/>
      <c r="E612" s="8"/>
      <c r="F612" s="8"/>
      <c r="G612" s="8"/>
      <c r="H612" s="8"/>
      <c r="I612" s="8"/>
      <c r="J612" s="8"/>
      <c r="K612" s="8"/>
      <c r="L612" s="8"/>
      <c r="M612" s="32"/>
      <c r="N612" s="57" t="str">
        <f t="shared" si="17"/>
        <v/>
      </c>
      <c r="O612" s="54"/>
      <c r="P612" s="32"/>
      <c r="Q612" s="56"/>
      <c r="R612" s="57" t="str">
        <f t="shared" si="15"/>
        <v/>
      </c>
      <c r="S612" s="8"/>
      <c r="T612" s="8"/>
      <c r="U612" s="8"/>
      <c r="V612" s="8"/>
      <c r="W612" s="8"/>
      <c r="X612" s="8"/>
      <c r="Y612" s="8"/>
      <c r="Z612" s="8"/>
    </row>
    <row r="613" spans="1:26" ht="15.75" customHeight="1">
      <c r="A613" s="8"/>
      <c r="B613" s="8"/>
      <c r="C613" s="8"/>
      <c r="D613" s="8"/>
      <c r="E613" s="8"/>
      <c r="F613" s="8"/>
      <c r="G613" s="8"/>
      <c r="H613" s="8"/>
      <c r="I613" s="8"/>
      <c r="J613" s="8"/>
      <c r="K613" s="8"/>
      <c r="L613" s="8"/>
      <c r="M613" s="32"/>
      <c r="N613" s="57" t="str">
        <f t="shared" si="17"/>
        <v/>
      </c>
      <c r="O613" s="54"/>
      <c r="P613" s="32"/>
      <c r="Q613" s="56"/>
      <c r="R613" s="57" t="str">
        <f t="shared" si="15"/>
        <v/>
      </c>
      <c r="S613" s="8"/>
      <c r="T613" s="8"/>
      <c r="U613" s="8"/>
      <c r="V613" s="8"/>
      <c r="W613" s="8"/>
      <c r="X613" s="8"/>
      <c r="Y613" s="8"/>
      <c r="Z613" s="8"/>
    </row>
    <row r="614" spans="1:26" ht="15.75" customHeight="1">
      <c r="A614" s="8"/>
      <c r="B614" s="8"/>
      <c r="C614" s="8"/>
      <c r="D614" s="8"/>
      <c r="E614" s="8"/>
      <c r="F614" s="8"/>
      <c r="G614" s="8"/>
      <c r="H614" s="8"/>
      <c r="I614" s="8"/>
      <c r="J614" s="8"/>
      <c r="K614" s="8"/>
      <c r="L614" s="8"/>
      <c r="M614" s="32"/>
      <c r="N614" s="57" t="str">
        <f t="shared" si="17"/>
        <v/>
      </c>
      <c r="O614" s="54"/>
      <c r="P614" s="32"/>
      <c r="Q614" s="56"/>
      <c r="R614" s="57" t="str">
        <f t="shared" si="15"/>
        <v/>
      </c>
      <c r="S614" s="8"/>
      <c r="T614" s="8"/>
      <c r="U614" s="8"/>
      <c r="V614" s="8"/>
      <c r="W614" s="8"/>
      <c r="X614" s="8"/>
      <c r="Y614" s="8"/>
      <c r="Z614" s="8"/>
    </row>
    <row r="615" spans="1:26" ht="15.75" customHeight="1">
      <c r="A615" s="8"/>
      <c r="B615" s="8"/>
      <c r="C615" s="8"/>
      <c r="D615" s="8"/>
      <c r="E615" s="8"/>
      <c r="F615" s="8"/>
      <c r="G615" s="8"/>
      <c r="H615" s="8"/>
      <c r="I615" s="8"/>
      <c r="J615" s="8"/>
      <c r="K615" s="8"/>
      <c r="L615" s="8"/>
      <c r="M615" s="32"/>
      <c r="N615" s="57" t="str">
        <f t="shared" si="17"/>
        <v/>
      </c>
      <c r="O615" s="54"/>
      <c r="P615" s="32"/>
      <c r="Q615" s="56"/>
      <c r="R615" s="57" t="str">
        <f t="shared" si="15"/>
        <v/>
      </c>
      <c r="S615" s="8"/>
      <c r="T615" s="8"/>
      <c r="U615" s="8"/>
      <c r="V615" s="8"/>
      <c r="W615" s="8"/>
      <c r="X615" s="8"/>
      <c r="Y615" s="8"/>
      <c r="Z615" s="8"/>
    </row>
    <row r="616" spans="1:26" ht="15.75" customHeight="1">
      <c r="A616" s="8"/>
      <c r="B616" s="8"/>
      <c r="C616" s="8"/>
      <c r="D616" s="8"/>
      <c r="E616" s="8"/>
      <c r="F616" s="8"/>
      <c r="G616" s="8"/>
      <c r="H616" s="8"/>
      <c r="I616" s="8"/>
      <c r="J616" s="8"/>
      <c r="K616" s="8"/>
      <c r="L616" s="8"/>
      <c r="M616" s="32"/>
      <c r="N616" s="57" t="str">
        <f t="shared" si="17"/>
        <v/>
      </c>
      <c r="O616" s="54"/>
      <c r="P616" s="32"/>
      <c r="Q616" s="56"/>
      <c r="R616" s="57" t="str">
        <f t="shared" si="15"/>
        <v/>
      </c>
      <c r="S616" s="8"/>
      <c r="T616" s="8"/>
      <c r="U616" s="8"/>
      <c r="V616" s="8"/>
      <c r="W616" s="8"/>
      <c r="X616" s="8"/>
      <c r="Y616" s="8"/>
      <c r="Z616" s="8"/>
    </row>
    <row r="617" spans="1:26" ht="15.75" customHeight="1">
      <c r="A617" s="8"/>
      <c r="B617" s="8"/>
      <c r="C617" s="8"/>
      <c r="D617" s="8"/>
      <c r="E617" s="8"/>
      <c r="F617" s="8"/>
      <c r="G617" s="8"/>
      <c r="H617" s="8"/>
      <c r="I617" s="8"/>
      <c r="J617" s="8"/>
      <c r="K617" s="8"/>
      <c r="L617" s="8"/>
      <c r="M617" s="32"/>
      <c r="N617" s="57" t="str">
        <f t="shared" si="17"/>
        <v/>
      </c>
      <c r="O617" s="54"/>
      <c r="P617" s="32"/>
      <c r="Q617" s="56"/>
      <c r="R617" s="57" t="str">
        <f t="shared" si="15"/>
        <v/>
      </c>
      <c r="S617" s="8"/>
      <c r="T617" s="8"/>
      <c r="U617" s="8"/>
      <c r="V617" s="8"/>
      <c r="W617" s="8"/>
      <c r="X617" s="8"/>
      <c r="Y617" s="8"/>
      <c r="Z617" s="8"/>
    </row>
    <row r="618" spans="1:26" ht="15.75" customHeight="1">
      <c r="A618" s="8"/>
      <c r="B618" s="8"/>
      <c r="C618" s="8"/>
      <c r="D618" s="8"/>
      <c r="E618" s="8"/>
      <c r="F618" s="8"/>
      <c r="G618" s="8"/>
      <c r="H618" s="8"/>
      <c r="I618" s="8"/>
      <c r="J618" s="8"/>
      <c r="K618" s="8"/>
      <c r="L618" s="8"/>
      <c r="M618" s="32"/>
      <c r="N618" s="57" t="str">
        <f t="shared" si="17"/>
        <v/>
      </c>
      <c r="O618" s="54"/>
      <c r="P618" s="32"/>
      <c r="Q618" s="56"/>
      <c r="R618" s="57" t="str">
        <f t="shared" si="15"/>
        <v/>
      </c>
      <c r="S618" s="8"/>
      <c r="T618" s="8"/>
      <c r="U618" s="8"/>
      <c r="V618" s="8"/>
      <c r="W618" s="8"/>
      <c r="X618" s="8"/>
      <c r="Y618" s="8"/>
      <c r="Z618" s="8"/>
    </row>
    <row r="619" spans="1:26" ht="15.75" customHeight="1">
      <c r="A619" s="8"/>
      <c r="B619" s="8"/>
      <c r="C619" s="8"/>
      <c r="D619" s="8"/>
      <c r="E619" s="8"/>
      <c r="F619" s="8"/>
      <c r="G619" s="8"/>
      <c r="H619" s="8"/>
      <c r="I619" s="8"/>
      <c r="J619" s="8"/>
      <c r="K619" s="8"/>
      <c r="L619" s="8"/>
      <c r="M619" s="32"/>
      <c r="N619" s="57" t="str">
        <f t="shared" si="17"/>
        <v/>
      </c>
      <c r="O619" s="54"/>
      <c r="P619" s="32"/>
      <c r="Q619" s="56"/>
      <c r="R619" s="57" t="str">
        <f t="shared" si="15"/>
        <v/>
      </c>
      <c r="S619" s="8"/>
      <c r="T619" s="8"/>
      <c r="U619" s="8"/>
      <c r="V619" s="8"/>
      <c r="W619" s="8"/>
      <c r="X619" s="8"/>
      <c r="Y619" s="8"/>
      <c r="Z619" s="8"/>
    </row>
    <row r="620" spans="1:26" ht="15.75" customHeight="1">
      <c r="A620" s="8"/>
      <c r="B620" s="8"/>
      <c r="C620" s="8"/>
      <c r="D620" s="8"/>
      <c r="E620" s="8"/>
      <c r="F620" s="8"/>
      <c r="G620" s="8"/>
      <c r="H620" s="8"/>
      <c r="I620" s="8"/>
      <c r="J620" s="8"/>
      <c r="K620" s="8"/>
      <c r="L620" s="8"/>
      <c r="M620" s="32"/>
      <c r="N620" s="57" t="str">
        <f t="shared" si="17"/>
        <v/>
      </c>
      <c r="O620" s="54"/>
      <c r="P620" s="32"/>
      <c r="Q620" s="56"/>
      <c r="R620" s="57" t="str">
        <f t="shared" si="15"/>
        <v/>
      </c>
      <c r="S620" s="8"/>
      <c r="T620" s="8"/>
      <c r="U620" s="8"/>
      <c r="V620" s="8"/>
      <c r="W620" s="8"/>
      <c r="X620" s="8"/>
      <c r="Y620" s="8"/>
      <c r="Z620" s="8"/>
    </row>
    <row r="621" spans="1:26" ht="15.75" customHeight="1">
      <c r="A621" s="8"/>
      <c r="B621" s="8"/>
      <c r="C621" s="8"/>
      <c r="D621" s="8"/>
      <c r="E621" s="8"/>
      <c r="F621" s="8"/>
      <c r="G621" s="8"/>
      <c r="H621" s="8"/>
      <c r="I621" s="8"/>
      <c r="J621" s="8"/>
      <c r="K621" s="8"/>
      <c r="L621" s="8"/>
      <c r="M621" s="32"/>
      <c r="N621" s="57" t="str">
        <f t="shared" si="17"/>
        <v/>
      </c>
      <c r="O621" s="54"/>
      <c r="P621" s="32"/>
      <c r="Q621" s="56"/>
      <c r="R621" s="57" t="str">
        <f t="shared" si="15"/>
        <v/>
      </c>
      <c r="S621" s="8"/>
      <c r="T621" s="8"/>
      <c r="U621" s="8"/>
      <c r="V621" s="8"/>
      <c r="W621" s="8"/>
      <c r="X621" s="8"/>
      <c r="Y621" s="8"/>
      <c r="Z621" s="8"/>
    </row>
    <row r="622" spans="1:26" ht="15.75" customHeight="1">
      <c r="A622" s="8"/>
      <c r="B622" s="8"/>
      <c r="C622" s="8"/>
      <c r="D622" s="8"/>
      <c r="E622" s="8"/>
      <c r="F622" s="8"/>
      <c r="G622" s="8"/>
      <c r="H622" s="8"/>
      <c r="I622" s="8"/>
      <c r="J622" s="8"/>
      <c r="K622" s="8"/>
      <c r="L622" s="8"/>
      <c r="M622" s="32"/>
      <c r="N622" s="57" t="str">
        <f t="shared" si="17"/>
        <v/>
      </c>
      <c r="O622" s="54"/>
      <c r="P622" s="32"/>
      <c r="Q622" s="56"/>
      <c r="R622" s="57" t="str">
        <f t="shared" si="15"/>
        <v/>
      </c>
      <c r="S622" s="8"/>
      <c r="T622" s="8"/>
      <c r="U622" s="8"/>
      <c r="V622" s="8"/>
      <c r="W622" s="8"/>
      <c r="X622" s="8"/>
      <c r="Y622" s="8"/>
      <c r="Z622" s="8"/>
    </row>
    <row r="623" spans="1:26" ht="15.75" customHeight="1">
      <c r="A623" s="8"/>
      <c r="B623" s="8"/>
      <c r="C623" s="8"/>
      <c r="D623" s="8"/>
      <c r="E623" s="8"/>
      <c r="F623" s="8"/>
      <c r="G623" s="8"/>
      <c r="H623" s="8"/>
      <c r="I623" s="8"/>
      <c r="J623" s="8"/>
      <c r="K623" s="8"/>
      <c r="L623" s="8"/>
      <c r="M623" s="32"/>
      <c r="N623" s="57" t="str">
        <f t="shared" si="17"/>
        <v/>
      </c>
      <c r="O623" s="54"/>
      <c r="P623" s="32"/>
      <c r="Q623" s="56"/>
      <c r="R623" s="57" t="str">
        <f t="shared" si="15"/>
        <v/>
      </c>
      <c r="S623" s="8"/>
      <c r="T623" s="8"/>
      <c r="U623" s="8"/>
      <c r="V623" s="8"/>
      <c r="W623" s="8"/>
      <c r="X623" s="8"/>
      <c r="Y623" s="8"/>
      <c r="Z623" s="8"/>
    </row>
    <row r="624" spans="1:26" ht="15.75" customHeight="1">
      <c r="A624" s="8"/>
      <c r="B624" s="8"/>
      <c r="C624" s="8"/>
      <c r="D624" s="8"/>
      <c r="E624" s="8"/>
      <c r="F624" s="8"/>
      <c r="G624" s="8"/>
      <c r="H624" s="8"/>
      <c r="I624" s="8"/>
      <c r="J624" s="8"/>
      <c r="K624" s="8"/>
      <c r="L624" s="8"/>
      <c r="M624" s="32"/>
      <c r="N624" s="57" t="str">
        <f t="shared" si="17"/>
        <v/>
      </c>
      <c r="O624" s="54"/>
      <c r="P624" s="32"/>
      <c r="Q624" s="56"/>
      <c r="R624" s="57" t="str">
        <f t="shared" si="15"/>
        <v/>
      </c>
      <c r="S624" s="8"/>
      <c r="T624" s="8"/>
      <c r="U624" s="8"/>
      <c r="V624" s="8"/>
      <c r="W624" s="8"/>
      <c r="X624" s="8"/>
      <c r="Y624" s="8"/>
      <c r="Z624" s="8"/>
    </row>
    <row r="625" spans="1:26" ht="15.75" customHeight="1">
      <c r="A625" s="8"/>
      <c r="B625" s="8"/>
      <c r="C625" s="8"/>
      <c r="D625" s="8"/>
      <c r="E625" s="8"/>
      <c r="F625" s="8"/>
      <c r="G625" s="8"/>
      <c r="H625" s="8"/>
      <c r="I625" s="8"/>
      <c r="J625" s="8"/>
      <c r="K625" s="8"/>
      <c r="L625" s="8"/>
      <c r="M625" s="32"/>
      <c r="N625" s="57" t="str">
        <f t="shared" si="17"/>
        <v/>
      </c>
      <c r="O625" s="54"/>
      <c r="P625" s="32"/>
      <c r="Q625" s="56"/>
      <c r="R625" s="57" t="str">
        <f t="shared" si="15"/>
        <v/>
      </c>
      <c r="S625" s="8"/>
      <c r="T625" s="8"/>
      <c r="U625" s="8"/>
      <c r="V625" s="8"/>
      <c r="W625" s="8"/>
      <c r="X625" s="8"/>
      <c r="Y625" s="8"/>
      <c r="Z625" s="8"/>
    </row>
    <row r="626" spans="1:26" ht="15.75" customHeight="1">
      <c r="A626" s="8"/>
      <c r="B626" s="8"/>
      <c r="C626" s="8"/>
      <c r="D626" s="8"/>
      <c r="E626" s="8"/>
      <c r="F626" s="8"/>
      <c r="G626" s="8"/>
      <c r="H626" s="8"/>
      <c r="I626" s="8"/>
      <c r="J626" s="8"/>
      <c r="K626" s="8"/>
      <c r="L626" s="8"/>
      <c r="M626" s="32"/>
      <c r="N626" s="57" t="str">
        <f t="shared" si="17"/>
        <v/>
      </c>
      <c r="O626" s="54"/>
      <c r="P626" s="32"/>
      <c r="Q626" s="56"/>
      <c r="R626" s="57" t="str">
        <f t="shared" si="15"/>
        <v/>
      </c>
      <c r="S626" s="8"/>
      <c r="T626" s="8"/>
      <c r="U626" s="8"/>
      <c r="V626" s="8"/>
      <c r="W626" s="8"/>
      <c r="X626" s="8"/>
      <c r="Y626" s="8"/>
      <c r="Z626" s="8"/>
    </row>
    <row r="627" spans="1:26" ht="15.75" customHeight="1">
      <c r="A627" s="8"/>
      <c r="B627" s="8"/>
      <c r="C627" s="8"/>
      <c r="D627" s="8"/>
      <c r="E627" s="8"/>
      <c r="F627" s="8"/>
      <c r="G627" s="8"/>
      <c r="H627" s="8"/>
      <c r="I627" s="8"/>
      <c r="J627" s="8"/>
      <c r="K627" s="8"/>
      <c r="L627" s="8"/>
      <c r="M627" s="32"/>
      <c r="N627" s="57" t="str">
        <f t="shared" si="17"/>
        <v/>
      </c>
      <c r="O627" s="54"/>
      <c r="P627" s="32"/>
      <c r="Q627" s="56"/>
      <c r="R627" s="57" t="str">
        <f t="shared" si="15"/>
        <v/>
      </c>
      <c r="S627" s="8"/>
      <c r="T627" s="8"/>
      <c r="U627" s="8"/>
      <c r="V627" s="8"/>
      <c r="W627" s="8"/>
      <c r="X627" s="8"/>
      <c r="Y627" s="8"/>
      <c r="Z627" s="8"/>
    </row>
    <row r="628" spans="1:26" ht="15.75" customHeight="1">
      <c r="A628" s="8"/>
      <c r="B628" s="8"/>
      <c r="C628" s="8"/>
      <c r="D628" s="8"/>
      <c r="E628" s="8"/>
      <c r="F628" s="8"/>
      <c r="G628" s="8"/>
      <c r="H628" s="8"/>
      <c r="I628" s="8"/>
      <c r="J628" s="8"/>
      <c r="K628" s="8"/>
      <c r="L628" s="8"/>
      <c r="M628" s="32"/>
      <c r="N628" s="57" t="str">
        <f t="shared" si="17"/>
        <v/>
      </c>
      <c r="O628" s="54"/>
      <c r="P628" s="32"/>
      <c r="Q628" s="56"/>
      <c r="R628" s="57" t="str">
        <f t="shared" si="15"/>
        <v/>
      </c>
      <c r="S628" s="8"/>
      <c r="T628" s="8"/>
      <c r="U628" s="8"/>
      <c r="V628" s="8"/>
      <c r="W628" s="8"/>
      <c r="X628" s="8"/>
      <c r="Y628" s="8"/>
      <c r="Z628" s="8"/>
    </row>
    <row r="629" spans="1:26" ht="15.75" customHeight="1">
      <c r="A629" s="8"/>
      <c r="B629" s="8"/>
      <c r="C629" s="8"/>
      <c r="D629" s="8"/>
      <c r="E629" s="8"/>
      <c r="F629" s="8"/>
      <c r="G629" s="8"/>
      <c r="H629" s="8"/>
      <c r="I629" s="8"/>
      <c r="J629" s="8"/>
      <c r="K629" s="8"/>
      <c r="L629" s="8"/>
      <c r="M629" s="32"/>
      <c r="N629" s="57" t="str">
        <f t="shared" si="17"/>
        <v/>
      </c>
      <c r="O629" s="54"/>
      <c r="P629" s="32"/>
      <c r="Q629" s="56"/>
      <c r="R629" s="57" t="str">
        <f t="shared" si="15"/>
        <v/>
      </c>
      <c r="S629" s="8"/>
      <c r="T629" s="8"/>
      <c r="U629" s="8"/>
      <c r="V629" s="8"/>
      <c r="W629" s="8"/>
      <c r="X629" s="8"/>
      <c r="Y629" s="8"/>
      <c r="Z629" s="8"/>
    </row>
    <row r="630" spans="1:26" ht="15.75" customHeight="1">
      <c r="A630" s="8"/>
      <c r="B630" s="8"/>
      <c r="C630" s="8"/>
      <c r="D630" s="8"/>
      <c r="E630" s="8"/>
      <c r="F630" s="8"/>
      <c r="G630" s="8"/>
      <c r="H630" s="8"/>
      <c r="I630" s="8"/>
      <c r="J630" s="8"/>
      <c r="K630" s="8"/>
      <c r="L630" s="8"/>
      <c r="M630" s="32"/>
      <c r="N630" s="57" t="str">
        <f t="shared" si="17"/>
        <v/>
      </c>
      <c r="O630" s="54"/>
      <c r="P630" s="32"/>
      <c r="Q630" s="56"/>
      <c r="R630" s="57" t="str">
        <f t="shared" si="15"/>
        <v/>
      </c>
      <c r="S630" s="8"/>
      <c r="T630" s="8"/>
      <c r="U630" s="8"/>
      <c r="V630" s="8"/>
      <c r="W630" s="8"/>
      <c r="X630" s="8"/>
      <c r="Y630" s="8"/>
      <c r="Z630" s="8"/>
    </row>
    <row r="631" spans="1:26" ht="15.75" customHeight="1">
      <c r="A631" s="8"/>
      <c r="B631" s="8"/>
      <c r="C631" s="8"/>
      <c r="D631" s="8"/>
      <c r="E631" s="8"/>
      <c r="F631" s="8"/>
      <c r="G631" s="8"/>
      <c r="H631" s="8"/>
      <c r="I631" s="8"/>
      <c r="J631" s="8"/>
      <c r="K631" s="8"/>
      <c r="L631" s="8"/>
      <c r="M631" s="32"/>
      <c r="N631" s="57" t="str">
        <f t="shared" si="17"/>
        <v/>
      </c>
      <c r="O631" s="54"/>
      <c r="P631" s="32"/>
      <c r="Q631" s="56"/>
      <c r="R631" s="57" t="str">
        <f t="shared" si="15"/>
        <v/>
      </c>
      <c r="S631" s="8"/>
      <c r="T631" s="8"/>
      <c r="U631" s="8"/>
      <c r="V631" s="8"/>
      <c r="W631" s="8"/>
      <c r="X631" s="8"/>
      <c r="Y631" s="8"/>
      <c r="Z631" s="8"/>
    </row>
    <row r="632" spans="1:26" ht="15.75" customHeight="1">
      <c r="A632" s="8"/>
      <c r="B632" s="8"/>
      <c r="C632" s="8"/>
      <c r="D632" s="8"/>
      <c r="E632" s="8"/>
      <c r="F632" s="8"/>
      <c r="G632" s="8"/>
      <c r="H632" s="8"/>
      <c r="I632" s="8"/>
      <c r="J632" s="8"/>
      <c r="K632" s="8"/>
      <c r="L632" s="8"/>
      <c r="M632" s="32"/>
      <c r="N632" s="57" t="str">
        <f t="shared" si="17"/>
        <v/>
      </c>
      <c r="O632" s="54"/>
      <c r="P632" s="32"/>
      <c r="Q632" s="56"/>
      <c r="R632" s="57" t="str">
        <f t="shared" si="15"/>
        <v/>
      </c>
      <c r="S632" s="8"/>
      <c r="T632" s="8"/>
      <c r="U632" s="8"/>
      <c r="V632" s="8"/>
      <c r="W632" s="8"/>
      <c r="X632" s="8"/>
      <c r="Y632" s="8"/>
      <c r="Z632" s="8"/>
    </row>
    <row r="633" spans="1:26" ht="15.75" customHeight="1">
      <c r="A633" s="8"/>
      <c r="B633" s="8"/>
      <c r="C633" s="8"/>
      <c r="D633" s="8"/>
      <c r="E633" s="8"/>
      <c r="F633" s="8"/>
      <c r="G633" s="8"/>
      <c r="H633" s="8"/>
      <c r="I633" s="8"/>
      <c r="J633" s="8"/>
      <c r="K633" s="8"/>
      <c r="L633" s="8"/>
      <c r="M633" s="32"/>
      <c r="N633" s="57" t="str">
        <f t="shared" si="17"/>
        <v/>
      </c>
      <c r="O633" s="54"/>
      <c r="P633" s="32"/>
      <c r="Q633" s="56"/>
      <c r="R633" s="57" t="str">
        <f t="shared" si="15"/>
        <v/>
      </c>
      <c r="S633" s="8"/>
      <c r="T633" s="8"/>
      <c r="U633" s="8"/>
      <c r="V633" s="8"/>
      <c r="W633" s="8"/>
      <c r="X633" s="8"/>
      <c r="Y633" s="8"/>
      <c r="Z633" s="8"/>
    </row>
    <row r="634" spans="1:26" ht="15.75" customHeight="1">
      <c r="A634" s="8"/>
      <c r="B634" s="8"/>
      <c r="C634" s="8"/>
      <c r="D634" s="8"/>
      <c r="E634" s="8"/>
      <c r="F634" s="8"/>
      <c r="G634" s="8"/>
      <c r="H634" s="8"/>
      <c r="I634" s="8"/>
      <c r="J634" s="8"/>
      <c r="K634" s="8"/>
      <c r="L634" s="8"/>
      <c r="M634" s="32"/>
      <c r="N634" s="57" t="str">
        <f t="shared" si="17"/>
        <v/>
      </c>
      <c r="O634" s="54"/>
      <c r="P634" s="32"/>
      <c r="Q634" s="56"/>
      <c r="R634" s="57" t="str">
        <f t="shared" si="15"/>
        <v/>
      </c>
      <c r="S634" s="8"/>
      <c r="T634" s="8"/>
      <c r="U634" s="8"/>
      <c r="V634" s="8"/>
      <c r="W634" s="8"/>
      <c r="X634" s="8"/>
      <c r="Y634" s="8"/>
      <c r="Z634" s="8"/>
    </row>
    <row r="635" spans="1:26" ht="15.75" customHeight="1">
      <c r="A635" s="8"/>
      <c r="B635" s="8"/>
      <c r="C635" s="8"/>
      <c r="D635" s="8"/>
      <c r="E635" s="8"/>
      <c r="F635" s="8"/>
      <c r="G635" s="8"/>
      <c r="H635" s="8"/>
      <c r="I635" s="8"/>
      <c r="J635" s="8"/>
      <c r="K635" s="8"/>
      <c r="L635" s="8"/>
      <c r="M635" s="32"/>
      <c r="N635" s="57" t="str">
        <f t="shared" si="17"/>
        <v/>
      </c>
      <c r="O635" s="54"/>
      <c r="P635" s="32"/>
      <c r="Q635" s="56"/>
      <c r="R635" s="57" t="str">
        <f t="shared" si="15"/>
        <v/>
      </c>
      <c r="S635" s="8"/>
      <c r="T635" s="8"/>
      <c r="U635" s="8"/>
      <c r="V635" s="8"/>
      <c r="W635" s="8"/>
      <c r="X635" s="8"/>
      <c r="Y635" s="8"/>
      <c r="Z635" s="8"/>
    </row>
    <row r="636" spans="1:26" ht="15.75" customHeight="1">
      <c r="A636" s="8"/>
      <c r="B636" s="8"/>
      <c r="C636" s="8"/>
      <c r="D636" s="8"/>
      <c r="E636" s="8"/>
      <c r="F636" s="8"/>
      <c r="G636" s="8"/>
      <c r="H636" s="8"/>
      <c r="I636" s="8"/>
      <c r="J636" s="8"/>
      <c r="K636" s="8"/>
      <c r="L636" s="8"/>
      <c r="M636" s="32"/>
      <c r="N636" s="57" t="str">
        <f t="shared" si="17"/>
        <v/>
      </c>
      <c r="O636" s="54"/>
      <c r="P636" s="32"/>
      <c r="Q636" s="56"/>
      <c r="R636" s="57" t="str">
        <f t="shared" si="15"/>
        <v/>
      </c>
      <c r="S636" s="8"/>
      <c r="T636" s="8"/>
      <c r="U636" s="8"/>
      <c r="V636" s="8"/>
      <c r="W636" s="8"/>
      <c r="X636" s="8"/>
      <c r="Y636" s="8"/>
      <c r="Z636" s="8"/>
    </row>
    <row r="637" spans="1:26" ht="15.75" customHeight="1">
      <c r="A637" s="8"/>
      <c r="B637" s="8"/>
      <c r="C637" s="8"/>
      <c r="D637" s="8"/>
      <c r="E637" s="8"/>
      <c r="F637" s="8"/>
      <c r="G637" s="8"/>
      <c r="H637" s="8"/>
      <c r="I637" s="8"/>
      <c r="J637" s="8"/>
      <c r="K637" s="8"/>
      <c r="L637" s="8"/>
      <c r="M637" s="32"/>
      <c r="N637" s="57" t="str">
        <f t="shared" si="17"/>
        <v/>
      </c>
      <c r="O637" s="54"/>
      <c r="P637" s="32"/>
      <c r="Q637" s="56"/>
      <c r="R637" s="57" t="str">
        <f t="shared" si="15"/>
        <v/>
      </c>
      <c r="S637" s="8"/>
      <c r="T637" s="8"/>
      <c r="U637" s="8"/>
      <c r="V637" s="8"/>
      <c r="W637" s="8"/>
      <c r="X637" s="8"/>
      <c r="Y637" s="8"/>
      <c r="Z637" s="8"/>
    </row>
    <row r="638" spans="1:26" ht="15.75" customHeight="1">
      <c r="A638" s="8"/>
      <c r="B638" s="8"/>
      <c r="C638" s="8"/>
      <c r="D638" s="8"/>
      <c r="E638" s="8"/>
      <c r="F638" s="8"/>
      <c r="G638" s="8"/>
      <c r="H638" s="8"/>
      <c r="I638" s="8"/>
      <c r="J638" s="8"/>
      <c r="K638" s="8"/>
      <c r="L638" s="8"/>
      <c r="M638" s="32"/>
      <c r="N638" s="57" t="str">
        <f t="shared" si="17"/>
        <v/>
      </c>
      <c r="O638" s="54"/>
      <c r="P638" s="32"/>
      <c r="Q638" s="56"/>
      <c r="R638" s="57" t="str">
        <f t="shared" si="15"/>
        <v/>
      </c>
      <c r="S638" s="8"/>
      <c r="T638" s="8"/>
      <c r="U638" s="8"/>
      <c r="V638" s="8"/>
      <c r="W638" s="8"/>
      <c r="X638" s="8"/>
      <c r="Y638" s="8"/>
      <c r="Z638" s="8"/>
    </row>
    <row r="639" spans="1:26" ht="15.75" customHeight="1">
      <c r="A639" s="8"/>
      <c r="B639" s="8"/>
      <c r="C639" s="8"/>
      <c r="D639" s="8"/>
      <c r="E639" s="8"/>
      <c r="F639" s="8"/>
      <c r="G639" s="8"/>
      <c r="H639" s="8"/>
      <c r="I639" s="8"/>
      <c r="J639" s="8"/>
      <c r="K639" s="8"/>
      <c r="L639" s="8"/>
      <c r="M639" s="32"/>
      <c r="N639" s="57" t="str">
        <f t="shared" si="17"/>
        <v/>
      </c>
      <c r="O639" s="54"/>
      <c r="P639" s="32"/>
      <c r="Q639" s="56"/>
      <c r="R639" s="57" t="str">
        <f t="shared" si="15"/>
        <v/>
      </c>
      <c r="S639" s="8"/>
      <c r="T639" s="8"/>
      <c r="U639" s="8"/>
      <c r="V639" s="8"/>
      <c r="W639" s="8"/>
      <c r="X639" s="8"/>
      <c r="Y639" s="8"/>
      <c r="Z639" s="8"/>
    </row>
    <row r="640" spans="1:26" ht="15.75" customHeight="1">
      <c r="A640" s="8"/>
      <c r="B640" s="8"/>
      <c r="C640" s="8"/>
      <c r="D640" s="8"/>
      <c r="E640" s="8"/>
      <c r="F640" s="8"/>
      <c r="G640" s="8"/>
      <c r="H640" s="8"/>
      <c r="I640" s="8"/>
      <c r="J640" s="8"/>
      <c r="K640" s="8"/>
      <c r="L640" s="8"/>
      <c r="M640" s="32"/>
      <c r="N640" s="57" t="str">
        <f t="shared" si="17"/>
        <v/>
      </c>
      <c r="O640" s="54"/>
      <c r="P640" s="32"/>
      <c r="Q640" s="56"/>
      <c r="R640" s="57" t="str">
        <f t="shared" si="15"/>
        <v/>
      </c>
      <c r="S640" s="8"/>
      <c r="T640" s="8"/>
      <c r="U640" s="8"/>
      <c r="V640" s="8"/>
      <c r="W640" s="8"/>
      <c r="X640" s="8"/>
      <c r="Y640" s="8"/>
      <c r="Z640" s="8"/>
    </row>
    <row r="641" spans="1:26" ht="15.75" customHeight="1">
      <c r="A641" s="8"/>
      <c r="B641" s="8"/>
      <c r="C641" s="8"/>
      <c r="D641" s="8"/>
      <c r="E641" s="8"/>
      <c r="F641" s="8"/>
      <c r="G641" s="8"/>
      <c r="H641" s="8"/>
      <c r="I641" s="8"/>
      <c r="J641" s="8"/>
      <c r="K641" s="8"/>
      <c r="L641" s="8"/>
      <c r="M641" s="32"/>
      <c r="N641" s="57" t="str">
        <f t="shared" si="17"/>
        <v/>
      </c>
      <c r="O641" s="54"/>
      <c r="P641" s="32"/>
      <c r="Q641" s="56"/>
      <c r="R641" s="57" t="str">
        <f t="shared" si="15"/>
        <v/>
      </c>
      <c r="S641" s="8"/>
      <c r="T641" s="8"/>
      <c r="U641" s="8"/>
      <c r="V641" s="8"/>
      <c r="W641" s="8"/>
      <c r="X641" s="8"/>
      <c r="Y641" s="8"/>
      <c r="Z641" s="8"/>
    </row>
    <row r="642" spans="1:26" ht="15.75" customHeight="1">
      <c r="A642" s="8"/>
      <c r="B642" s="8"/>
      <c r="C642" s="8"/>
      <c r="D642" s="8"/>
      <c r="E642" s="8"/>
      <c r="F642" s="8"/>
      <c r="G642" s="8"/>
      <c r="H642" s="8"/>
      <c r="I642" s="8"/>
      <c r="J642" s="8"/>
      <c r="K642" s="8"/>
      <c r="L642" s="8"/>
      <c r="M642" s="32"/>
      <c r="N642" s="57" t="str">
        <f t="shared" si="17"/>
        <v/>
      </c>
      <c r="O642" s="54"/>
      <c r="P642" s="32"/>
      <c r="Q642" s="56"/>
      <c r="R642" s="57" t="str">
        <f t="shared" si="15"/>
        <v/>
      </c>
      <c r="S642" s="8"/>
      <c r="T642" s="8"/>
      <c r="U642" s="8"/>
      <c r="V642" s="8"/>
      <c r="W642" s="8"/>
      <c r="X642" s="8"/>
      <c r="Y642" s="8"/>
      <c r="Z642" s="8"/>
    </row>
    <row r="643" spans="1:26" ht="15.75" customHeight="1">
      <c r="A643" s="8"/>
      <c r="B643" s="8"/>
      <c r="C643" s="8"/>
      <c r="D643" s="8"/>
      <c r="E643" s="8"/>
      <c r="F643" s="8"/>
      <c r="G643" s="8"/>
      <c r="H643" s="8"/>
      <c r="I643" s="8"/>
      <c r="J643" s="8"/>
      <c r="K643" s="8"/>
      <c r="L643" s="8"/>
      <c r="M643" s="32"/>
      <c r="N643" s="57" t="str">
        <f t="shared" si="17"/>
        <v/>
      </c>
      <c r="O643" s="54"/>
      <c r="P643" s="32"/>
      <c r="Q643" s="56"/>
      <c r="R643" s="57" t="str">
        <f t="shared" si="15"/>
        <v/>
      </c>
      <c r="S643" s="8"/>
      <c r="T643" s="8"/>
      <c r="U643" s="8"/>
      <c r="V643" s="8"/>
      <c r="W643" s="8"/>
      <c r="X643" s="8"/>
      <c r="Y643" s="8"/>
      <c r="Z643" s="8"/>
    </row>
    <row r="644" spans="1:26" ht="15.75" customHeight="1">
      <c r="A644" s="8"/>
      <c r="B644" s="8"/>
      <c r="C644" s="8"/>
      <c r="D644" s="8"/>
      <c r="E644" s="8"/>
      <c r="F644" s="8"/>
      <c r="G644" s="8"/>
      <c r="H644" s="8"/>
      <c r="I644" s="8"/>
      <c r="J644" s="8"/>
      <c r="K644" s="8"/>
      <c r="L644" s="8"/>
      <c r="M644" s="32"/>
      <c r="N644" s="57" t="str">
        <f t="shared" si="17"/>
        <v/>
      </c>
      <c r="O644" s="54"/>
      <c r="P644" s="32"/>
      <c r="Q644" s="56"/>
      <c r="R644" s="57" t="str">
        <f t="shared" si="15"/>
        <v/>
      </c>
      <c r="S644" s="8"/>
      <c r="T644" s="8"/>
      <c r="U644" s="8"/>
      <c r="V644" s="8"/>
      <c r="W644" s="8"/>
      <c r="X644" s="8"/>
      <c r="Y644" s="8"/>
      <c r="Z644" s="8"/>
    </row>
    <row r="645" spans="1:26" ht="15.75" customHeight="1">
      <c r="A645" s="8"/>
      <c r="B645" s="8"/>
      <c r="C645" s="8"/>
      <c r="D645" s="8"/>
      <c r="E645" s="8"/>
      <c r="F645" s="8"/>
      <c r="G645" s="8"/>
      <c r="H645" s="8"/>
      <c r="I645" s="8"/>
      <c r="J645" s="8"/>
      <c r="K645" s="8"/>
      <c r="L645" s="8"/>
      <c r="M645" s="32"/>
      <c r="N645" s="57" t="str">
        <f t="shared" si="17"/>
        <v/>
      </c>
      <c r="O645" s="54"/>
      <c r="P645" s="32"/>
      <c r="Q645" s="56"/>
      <c r="R645" s="57" t="str">
        <f t="shared" si="15"/>
        <v/>
      </c>
      <c r="S645" s="8"/>
      <c r="T645" s="8"/>
      <c r="U645" s="8"/>
      <c r="V645" s="8"/>
      <c r="W645" s="8"/>
      <c r="X645" s="8"/>
      <c r="Y645" s="8"/>
      <c r="Z645" s="8"/>
    </row>
    <row r="646" spans="1:26" ht="15.75" customHeight="1">
      <c r="A646" s="8"/>
      <c r="B646" s="8"/>
      <c r="C646" s="8"/>
      <c r="D646" s="8"/>
      <c r="E646" s="8"/>
      <c r="F646" s="8"/>
      <c r="G646" s="8"/>
      <c r="H646" s="8"/>
      <c r="I646" s="8"/>
      <c r="J646" s="8"/>
      <c r="K646" s="8"/>
      <c r="L646" s="8"/>
      <c r="M646" s="32"/>
      <c r="N646" s="57" t="str">
        <f t="shared" si="17"/>
        <v/>
      </c>
      <c r="O646" s="54"/>
      <c r="P646" s="32"/>
      <c r="Q646" s="56"/>
      <c r="R646" s="57" t="str">
        <f t="shared" si="15"/>
        <v/>
      </c>
      <c r="S646" s="8"/>
      <c r="T646" s="8"/>
      <c r="U646" s="8"/>
      <c r="V646" s="8"/>
      <c r="W646" s="8"/>
      <c r="X646" s="8"/>
      <c r="Y646" s="8"/>
      <c r="Z646" s="8"/>
    </row>
    <row r="647" spans="1:26" ht="15.75" customHeight="1">
      <c r="A647" s="8"/>
      <c r="B647" s="8"/>
      <c r="C647" s="8"/>
      <c r="D647" s="8"/>
      <c r="E647" s="8"/>
      <c r="F647" s="8"/>
      <c r="G647" s="8"/>
      <c r="H647" s="8"/>
      <c r="I647" s="8"/>
      <c r="J647" s="8"/>
      <c r="K647" s="8"/>
      <c r="L647" s="8"/>
      <c r="M647" s="32"/>
      <c r="N647" s="57" t="str">
        <f t="shared" si="17"/>
        <v/>
      </c>
      <c r="O647" s="54"/>
      <c r="P647" s="32"/>
      <c r="Q647" s="56"/>
      <c r="R647" s="57" t="str">
        <f t="shared" si="15"/>
        <v/>
      </c>
      <c r="S647" s="8"/>
      <c r="T647" s="8"/>
      <c r="U647" s="8"/>
      <c r="V647" s="8"/>
      <c r="W647" s="8"/>
      <c r="X647" s="8"/>
      <c r="Y647" s="8"/>
      <c r="Z647" s="8"/>
    </row>
    <row r="648" spans="1:26" ht="15.75" customHeight="1">
      <c r="A648" s="8"/>
      <c r="B648" s="8"/>
      <c r="C648" s="8"/>
      <c r="D648" s="8"/>
      <c r="E648" s="8"/>
      <c r="F648" s="8"/>
      <c r="G648" s="8"/>
      <c r="H648" s="8"/>
      <c r="I648" s="8"/>
      <c r="J648" s="8"/>
      <c r="K648" s="8"/>
      <c r="L648" s="8"/>
      <c r="M648" s="32"/>
      <c r="N648" s="57" t="str">
        <f t="shared" si="17"/>
        <v/>
      </c>
      <c r="O648" s="54"/>
      <c r="P648" s="32"/>
      <c r="Q648" s="56"/>
      <c r="R648" s="57" t="str">
        <f t="shared" si="15"/>
        <v/>
      </c>
      <c r="S648" s="8"/>
      <c r="T648" s="8"/>
      <c r="U648" s="8"/>
      <c r="V648" s="8"/>
      <c r="W648" s="8"/>
      <c r="X648" s="8"/>
      <c r="Y648" s="8"/>
      <c r="Z648" s="8"/>
    </row>
    <row r="649" spans="1:26" ht="15.75" customHeight="1">
      <c r="A649" s="8"/>
      <c r="B649" s="8"/>
      <c r="C649" s="8"/>
      <c r="D649" s="8"/>
      <c r="E649" s="8"/>
      <c r="F649" s="8"/>
      <c r="G649" s="8"/>
      <c r="H649" s="8"/>
      <c r="I649" s="8"/>
      <c r="J649" s="8"/>
      <c r="K649" s="8"/>
      <c r="L649" s="8"/>
      <c r="M649" s="32"/>
      <c r="N649" s="57" t="str">
        <f t="shared" si="17"/>
        <v/>
      </c>
      <c r="O649" s="54"/>
      <c r="P649" s="32"/>
      <c r="Q649" s="56"/>
      <c r="R649" s="57" t="str">
        <f t="shared" si="15"/>
        <v/>
      </c>
      <c r="S649" s="8"/>
      <c r="T649" s="8"/>
      <c r="U649" s="8"/>
      <c r="V649" s="8"/>
      <c r="W649" s="8"/>
      <c r="X649" s="8"/>
      <c r="Y649" s="8"/>
      <c r="Z649" s="8"/>
    </row>
    <row r="650" spans="1:26" ht="15.75" customHeight="1">
      <c r="A650" s="8"/>
      <c r="B650" s="8"/>
      <c r="C650" s="8"/>
      <c r="D650" s="8"/>
      <c r="E650" s="8"/>
      <c r="F650" s="8"/>
      <c r="G650" s="8"/>
      <c r="H650" s="8"/>
      <c r="I650" s="8"/>
      <c r="J650" s="8"/>
      <c r="K650" s="8"/>
      <c r="L650" s="8"/>
      <c r="M650" s="32"/>
      <c r="N650" s="57" t="str">
        <f t="shared" si="17"/>
        <v/>
      </c>
      <c r="O650" s="54"/>
      <c r="P650" s="32"/>
      <c r="Q650" s="56"/>
      <c r="R650" s="57" t="str">
        <f t="shared" si="15"/>
        <v/>
      </c>
      <c r="S650" s="8"/>
      <c r="T650" s="8"/>
      <c r="U650" s="8"/>
      <c r="V650" s="8"/>
      <c r="W650" s="8"/>
      <c r="X650" s="8"/>
      <c r="Y650" s="8"/>
      <c r="Z650" s="8"/>
    </row>
    <row r="651" spans="1:26" ht="15.75" customHeight="1">
      <c r="A651" s="8"/>
      <c r="B651" s="8"/>
      <c r="C651" s="8"/>
      <c r="D651" s="8"/>
      <c r="E651" s="8"/>
      <c r="F651" s="8"/>
      <c r="G651" s="8"/>
      <c r="H651" s="8"/>
      <c r="I651" s="8"/>
      <c r="J651" s="8"/>
      <c r="K651" s="8"/>
      <c r="L651" s="8"/>
      <c r="M651" s="32"/>
      <c r="N651" s="57" t="str">
        <f t="shared" si="17"/>
        <v/>
      </c>
      <c r="O651" s="54"/>
      <c r="P651" s="32"/>
      <c r="Q651" s="56"/>
      <c r="R651" s="57" t="str">
        <f t="shared" si="15"/>
        <v/>
      </c>
      <c r="S651" s="8"/>
      <c r="T651" s="8"/>
      <c r="U651" s="8"/>
      <c r="V651" s="8"/>
      <c r="W651" s="8"/>
      <c r="X651" s="8"/>
      <c r="Y651" s="8"/>
      <c r="Z651" s="8"/>
    </row>
    <row r="652" spans="1:26" ht="15.75" customHeight="1">
      <c r="A652" s="8"/>
      <c r="B652" s="8"/>
      <c r="C652" s="8"/>
      <c r="D652" s="8"/>
      <c r="E652" s="8"/>
      <c r="F652" s="8"/>
      <c r="G652" s="8"/>
      <c r="H652" s="8"/>
      <c r="I652" s="8"/>
      <c r="J652" s="8"/>
      <c r="K652" s="8"/>
      <c r="L652" s="8"/>
      <c r="M652" s="32"/>
      <c r="N652" s="57" t="str">
        <f t="shared" si="17"/>
        <v/>
      </c>
      <c r="O652" s="54"/>
      <c r="P652" s="32"/>
      <c r="Q652" s="56"/>
      <c r="R652" s="57" t="str">
        <f t="shared" si="15"/>
        <v/>
      </c>
      <c r="S652" s="8"/>
      <c r="T652" s="8"/>
      <c r="U652" s="8"/>
      <c r="V652" s="8"/>
      <c r="W652" s="8"/>
      <c r="X652" s="8"/>
      <c r="Y652" s="8"/>
      <c r="Z652" s="8"/>
    </row>
    <row r="653" spans="1:26" ht="15.75" customHeight="1">
      <c r="A653" s="8"/>
      <c r="B653" s="8"/>
      <c r="C653" s="8"/>
      <c r="D653" s="8"/>
      <c r="E653" s="8"/>
      <c r="F653" s="8"/>
      <c r="G653" s="8"/>
      <c r="H653" s="8"/>
      <c r="I653" s="8"/>
      <c r="J653" s="8"/>
      <c r="K653" s="8"/>
      <c r="L653" s="8"/>
      <c r="M653" s="32"/>
      <c r="N653" s="57" t="str">
        <f t="shared" si="17"/>
        <v/>
      </c>
      <c r="O653" s="54"/>
      <c r="P653" s="32"/>
      <c r="Q653" s="56"/>
      <c r="R653" s="57" t="str">
        <f t="shared" si="15"/>
        <v/>
      </c>
      <c r="S653" s="8"/>
      <c r="T653" s="8"/>
      <c r="U653" s="8"/>
      <c r="V653" s="8"/>
      <c r="W653" s="8"/>
      <c r="X653" s="8"/>
      <c r="Y653" s="8"/>
      <c r="Z653" s="8"/>
    </row>
    <row r="654" spans="1:26" ht="15.75" customHeight="1">
      <c r="A654" s="8"/>
      <c r="B654" s="8"/>
      <c r="C654" s="8"/>
      <c r="D654" s="8"/>
      <c r="E654" s="8"/>
      <c r="F654" s="8"/>
      <c r="G654" s="8"/>
      <c r="H654" s="8"/>
      <c r="I654" s="8"/>
      <c r="J654" s="8"/>
      <c r="K654" s="8"/>
      <c r="L654" s="8"/>
      <c r="M654" s="32"/>
      <c r="N654" s="57" t="str">
        <f t="shared" si="17"/>
        <v/>
      </c>
      <c r="O654" s="54"/>
      <c r="P654" s="32"/>
      <c r="Q654" s="56"/>
      <c r="R654" s="57" t="str">
        <f t="shared" si="15"/>
        <v/>
      </c>
      <c r="S654" s="8"/>
      <c r="T654" s="8"/>
      <c r="U654" s="8"/>
      <c r="V654" s="8"/>
      <c r="W654" s="8"/>
      <c r="X654" s="8"/>
      <c r="Y654" s="8"/>
      <c r="Z654" s="8"/>
    </row>
    <row r="655" spans="1:26" ht="15.75" customHeight="1">
      <c r="A655" s="8"/>
      <c r="B655" s="8"/>
      <c r="C655" s="8"/>
      <c r="D655" s="8"/>
      <c r="E655" s="8"/>
      <c r="F655" s="8"/>
      <c r="G655" s="8"/>
      <c r="H655" s="8"/>
      <c r="I655" s="8"/>
      <c r="J655" s="8"/>
      <c r="K655" s="8"/>
      <c r="L655" s="8"/>
      <c r="M655" s="32"/>
      <c r="N655" s="57" t="str">
        <f t="shared" si="17"/>
        <v/>
      </c>
      <c r="O655" s="54"/>
      <c r="P655" s="32"/>
      <c r="Q655" s="56"/>
      <c r="R655" s="57" t="str">
        <f t="shared" si="15"/>
        <v/>
      </c>
      <c r="S655" s="8"/>
      <c r="T655" s="8"/>
      <c r="U655" s="8"/>
      <c r="V655" s="8"/>
      <c r="W655" s="8"/>
      <c r="X655" s="8"/>
      <c r="Y655" s="8"/>
      <c r="Z655" s="8"/>
    </row>
    <row r="656" spans="1:26" ht="15.75" customHeight="1">
      <c r="A656" s="8"/>
      <c r="B656" s="8"/>
      <c r="C656" s="8"/>
      <c r="D656" s="8"/>
      <c r="E656" s="8"/>
      <c r="F656" s="8"/>
      <c r="G656" s="8"/>
      <c r="H656" s="8"/>
      <c r="I656" s="8"/>
      <c r="J656" s="8"/>
      <c r="K656" s="8"/>
      <c r="L656" s="8"/>
      <c r="M656" s="32"/>
      <c r="N656" s="57" t="str">
        <f t="shared" si="17"/>
        <v/>
      </c>
      <c r="O656" s="54"/>
      <c r="P656" s="32"/>
      <c r="Q656" s="56"/>
      <c r="R656" s="57" t="str">
        <f t="shared" si="15"/>
        <v/>
      </c>
      <c r="S656" s="8"/>
      <c r="T656" s="8"/>
      <c r="U656" s="8"/>
      <c r="V656" s="8"/>
      <c r="W656" s="8"/>
      <c r="X656" s="8"/>
      <c r="Y656" s="8"/>
      <c r="Z656" s="8"/>
    </row>
    <row r="657" spans="1:26" ht="15.75" customHeight="1">
      <c r="A657" s="8"/>
      <c r="B657" s="8"/>
      <c r="C657" s="8"/>
      <c r="D657" s="8"/>
      <c r="E657" s="8"/>
      <c r="F657" s="8"/>
      <c r="G657" s="8"/>
      <c r="H657" s="8"/>
      <c r="I657" s="8"/>
      <c r="J657" s="8"/>
      <c r="K657" s="8"/>
      <c r="L657" s="8"/>
      <c r="M657" s="32"/>
      <c r="N657" s="57" t="str">
        <f t="shared" si="17"/>
        <v/>
      </c>
      <c r="O657" s="54"/>
      <c r="P657" s="32"/>
      <c r="Q657" s="56"/>
      <c r="R657" s="57" t="str">
        <f t="shared" si="15"/>
        <v/>
      </c>
      <c r="S657" s="8"/>
      <c r="T657" s="8"/>
      <c r="U657" s="8"/>
      <c r="V657" s="8"/>
      <c r="W657" s="8"/>
      <c r="X657" s="8"/>
      <c r="Y657" s="8"/>
      <c r="Z657" s="8"/>
    </row>
    <row r="658" spans="1:26" ht="15.75" customHeight="1">
      <c r="A658" s="8"/>
      <c r="B658" s="8"/>
      <c r="C658" s="8"/>
      <c r="D658" s="8"/>
      <c r="E658" s="8"/>
      <c r="F658" s="8"/>
      <c r="G658" s="8"/>
      <c r="H658" s="8"/>
      <c r="I658" s="8"/>
      <c r="J658" s="8"/>
      <c r="K658" s="8"/>
      <c r="L658" s="8"/>
      <c r="M658" s="32"/>
      <c r="N658" s="57" t="str">
        <f t="shared" si="17"/>
        <v/>
      </c>
      <c r="O658" s="54"/>
      <c r="P658" s="32"/>
      <c r="Q658" s="56"/>
      <c r="R658" s="57" t="str">
        <f t="shared" si="15"/>
        <v/>
      </c>
      <c r="S658" s="8"/>
      <c r="T658" s="8"/>
      <c r="U658" s="8"/>
      <c r="V658" s="8"/>
      <c r="W658" s="8"/>
      <c r="X658" s="8"/>
      <c r="Y658" s="8"/>
      <c r="Z658" s="8"/>
    </row>
    <row r="659" spans="1:26" ht="15.75" customHeight="1">
      <c r="A659" s="8"/>
      <c r="B659" s="8"/>
      <c r="C659" s="8"/>
      <c r="D659" s="8"/>
      <c r="E659" s="8"/>
      <c r="F659" s="8"/>
      <c r="G659" s="8"/>
      <c r="H659" s="8"/>
      <c r="I659" s="8"/>
      <c r="J659" s="8"/>
      <c r="K659" s="8"/>
      <c r="L659" s="8"/>
      <c r="M659" s="32"/>
      <c r="N659" s="57" t="str">
        <f t="shared" si="17"/>
        <v/>
      </c>
      <c r="O659" s="54"/>
      <c r="P659" s="32"/>
      <c r="Q659" s="56"/>
      <c r="R659" s="57" t="str">
        <f t="shared" si="15"/>
        <v/>
      </c>
      <c r="S659" s="8"/>
      <c r="T659" s="8"/>
      <c r="U659" s="8"/>
      <c r="V659" s="8"/>
      <c r="W659" s="8"/>
      <c r="X659" s="8"/>
      <c r="Y659" s="8"/>
      <c r="Z659" s="8"/>
    </row>
    <row r="660" spans="1:26" ht="15.75" customHeight="1">
      <c r="A660" s="8"/>
      <c r="B660" s="8"/>
      <c r="C660" s="8"/>
      <c r="D660" s="8"/>
      <c r="E660" s="8"/>
      <c r="F660" s="8"/>
      <c r="G660" s="8"/>
      <c r="H660" s="8"/>
      <c r="I660" s="8"/>
      <c r="J660" s="8"/>
      <c r="K660" s="8"/>
      <c r="L660" s="8"/>
      <c r="M660" s="32"/>
      <c r="N660" s="57" t="str">
        <f t="shared" si="17"/>
        <v/>
      </c>
      <c r="O660" s="54"/>
      <c r="P660" s="32"/>
      <c r="Q660" s="56"/>
      <c r="R660" s="57" t="str">
        <f t="shared" si="15"/>
        <v/>
      </c>
      <c r="S660" s="8"/>
      <c r="T660" s="8"/>
      <c r="U660" s="8"/>
      <c r="V660" s="8"/>
      <c r="W660" s="8"/>
      <c r="X660" s="8"/>
      <c r="Y660" s="8"/>
      <c r="Z660" s="8"/>
    </row>
    <row r="661" spans="1:26" ht="15.75" customHeight="1">
      <c r="A661" s="8"/>
      <c r="B661" s="8"/>
      <c r="C661" s="8"/>
      <c r="D661" s="8"/>
      <c r="E661" s="8"/>
      <c r="F661" s="8"/>
      <c r="G661" s="8"/>
      <c r="H661" s="8"/>
      <c r="I661" s="8"/>
      <c r="J661" s="8"/>
      <c r="K661" s="8"/>
      <c r="L661" s="8"/>
      <c r="M661" s="32"/>
      <c r="N661" s="57" t="str">
        <f t="shared" si="17"/>
        <v/>
      </c>
      <c r="O661" s="54"/>
      <c r="P661" s="32"/>
      <c r="Q661" s="56"/>
      <c r="R661" s="57" t="str">
        <f t="shared" si="15"/>
        <v/>
      </c>
      <c r="S661" s="8"/>
      <c r="T661" s="8"/>
      <c r="U661" s="8"/>
      <c r="V661" s="8"/>
      <c r="W661" s="8"/>
      <c r="X661" s="8"/>
      <c r="Y661" s="8"/>
      <c r="Z661" s="8"/>
    </row>
    <row r="662" spans="1:26" ht="15.75" customHeight="1">
      <c r="A662" s="8"/>
      <c r="B662" s="8"/>
      <c r="C662" s="8"/>
      <c r="D662" s="8"/>
      <c r="E662" s="8"/>
      <c r="F662" s="8"/>
      <c r="G662" s="8"/>
      <c r="H662" s="8"/>
      <c r="I662" s="8"/>
      <c r="J662" s="8"/>
      <c r="K662" s="8"/>
      <c r="L662" s="8"/>
      <c r="M662" s="32"/>
      <c r="N662" s="57" t="str">
        <f t="shared" si="17"/>
        <v/>
      </c>
      <c r="O662" s="54"/>
      <c r="P662" s="32"/>
      <c r="Q662" s="56"/>
      <c r="R662" s="57" t="str">
        <f t="shared" si="15"/>
        <v/>
      </c>
      <c r="S662" s="8"/>
      <c r="T662" s="8"/>
      <c r="U662" s="8"/>
      <c r="V662" s="8"/>
      <c r="W662" s="8"/>
      <c r="X662" s="8"/>
      <c r="Y662" s="8"/>
      <c r="Z662" s="8"/>
    </row>
    <row r="663" spans="1:26" ht="15.75" customHeight="1">
      <c r="A663" s="8"/>
      <c r="B663" s="8"/>
      <c r="C663" s="8"/>
      <c r="D663" s="8"/>
      <c r="E663" s="8"/>
      <c r="F663" s="8"/>
      <c r="G663" s="8"/>
      <c r="H663" s="8"/>
      <c r="I663" s="8"/>
      <c r="J663" s="8"/>
      <c r="K663" s="8"/>
      <c r="L663" s="8"/>
      <c r="M663" s="32"/>
      <c r="N663" s="57" t="str">
        <f t="shared" si="17"/>
        <v/>
      </c>
      <c r="O663" s="54"/>
      <c r="P663" s="32"/>
      <c r="Q663" s="56"/>
      <c r="R663" s="57" t="str">
        <f t="shared" si="15"/>
        <v/>
      </c>
      <c r="S663" s="8"/>
      <c r="T663" s="8"/>
      <c r="U663" s="8"/>
      <c r="V663" s="8"/>
      <c r="W663" s="8"/>
      <c r="X663" s="8"/>
      <c r="Y663" s="8"/>
      <c r="Z663" s="8"/>
    </row>
    <row r="664" spans="1:26" ht="15.75" customHeight="1">
      <c r="A664" s="8"/>
      <c r="B664" s="8"/>
      <c r="C664" s="8"/>
      <c r="D664" s="8"/>
      <c r="E664" s="8"/>
      <c r="F664" s="8"/>
      <c r="G664" s="8"/>
      <c r="H664" s="8"/>
      <c r="I664" s="8"/>
      <c r="J664" s="8"/>
      <c r="K664" s="8"/>
      <c r="L664" s="8"/>
      <c r="M664" s="32"/>
      <c r="N664" s="57" t="str">
        <f t="shared" si="17"/>
        <v/>
      </c>
      <c r="O664" s="54"/>
      <c r="P664" s="32"/>
      <c r="Q664" s="56"/>
      <c r="R664" s="57" t="str">
        <f t="shared" si="15"/>
        <v/>
      </c>
      <c r="S664" s="8"/>
      <c r="T664" s="8"/>
      <c r="U664" s="8"/>
      <c r="V664" s="8"/>
      <c r="W664" s="8"/>
      <c r="X664" s="8"/>
      <c r="Y664" s="8"/>
      <c r="Z664" s="8"/>
    </row>
    <row r="665" spans="1:26" ht="15.75" customHeight="1">
      <c r="A665" s="8"/>
      <c r="B665" s="8"/>
      <c r="C665" s="8"/>
      <c r="D665" s="8"/>
      <c r="E665" s="8"/>
      <c r="F665" s="8"/>
      <c r="G665" s="8"/>
      <c r="H665" s="8"/>
      <c r="I665" s="8"/>
      <c r="J665" s="8"/>
      <c r="K665" s="8"/>
      <c r="L665" s="8"/>
      <c r="M665" s="32"/>
      <c r="N665" s="57" t="str">
        <f t="shared" si="17"/>
        <v/>
      </c>
      <c r="O665" s="54"/>
      <c r="P665" s="32"/>
      <c r="Q665" s="56"/>
      <c r="R665" s="57" t="str">
        <f t="shared" si="15"/>
        <v/>
      </c>
      <c r="S665" s="8"/>
      <c r="T665" s="8"/>
      <c r="U665" s="8"/>
      <c r="V665" s="8"/>
      <c r="W665" s="8"/>
      <c r="X665" s="8"/>
      <c r="Y665" s="8"/>
      <c r="Z665" s="8"/>
    </row>
    <row r="666" spans="1:26" ht="15.75" customHeight="1">
      <c r="A666" s="8"/>
      <c r="B666" s="8"/>
      <c r="C666" s="8"/>
      <c r="D666" s="8"/>
      <c r="E666" s="8"/>
      <c r="F666" s="8"/>
      <c r="G666" s="8"/>
      <c r="H666" s="8"/>
      <c r="I666" s="8"/>
      <c r="J666" s="8"/>
      <c r="K666" s="8"/>
      <c r="L666" s="8"/>
      <c r="M666" s="32"/>
      <c r="N666" s="57" t="str">
        <f t="shared" si="17"/>
        <v/>
      </c>
      <c r="O666" s="54"/>
      <c r="P666" s="32"/>
      <c r="Q666" s="56"/>
      <c r="R666" s="57" t="str">
        <f t="shared" si="15"/>
        <v/>
      </c>
      <c r="S666" s="8"/>
      <c r="T666" s="8"/>
      <c r="U666" s="8"/>
      <c r="V666" s="8"/>
      <c r="W666" s="8"/>
      <c r="X666" s="8"/>
      <c r="Y666" s="8"/>
      <c r="Z666" s="8"/>
    </row>
    <row r="667" spans="1:26" ht="15.75" customHeight="1">
      <c r="A667" s="8"/>
      <c r="B667" s="8"/>
      <c r="C667" s="8"/>
      <c r="D667" s="8"/>
      <c r="E667" s="8"/>
      <c r="F667" s="8"/>
      <c r="G667" s="8"/>
      <c r="H667" s="8"/>
      <c r="I667" s="8"/>
      <c r="J667" s="8"/>
      <c r="K667" s="8"/>
      <c r="L667" s="8"/>
      <c r="M667" s="32"/>
      <c r="N667" s="57" t="str">
        <f t="shared" si="17"/>
        <v/>
      </c>
      <c r="O667" s="54"/>
      <c r="P667" s="32"/>
      <c r="Q667" s="56"/>
      <c r="R667" s="57" t="str">
        <f t="shared" si="15"/>
        <v/>
      </c>
      <c r="S667" s="8"/>
      <c r="T667" s="8"/>
      <c r="U667" s="8"/>
      <c r="V667" s="8"/>
      <c r="W667" s="8"/>
      <c r="X667" s="8"/>
      <c r="Y667" s="8"/>
      <c r="Z667" s="8"/>
    </row>
    <row r="668" spans="1:26" ht="15.75" customHeight="1">
      <c r="A668" s="8"/>
      <c r="B668" s="8"/>
      <c r="C668" s="8"/>
      <c r="D668" s="8"/>
      <c r="E668" s="8"/>
      <c r="F668" s="8"/>
      <c r="G668" s="8"/>
      <c r="H668" s="8"/>
      <c r="I668" s="8"/>
      <c r="J668" s="8"/>
      <c r="K668" s="8"/>
      <c r="L668" s="8"/>
      <c r="M668" s="32"/>
      <c r="N668" s="57" t="str">
        <f t="shared" si="17"/>
        <v/>
      </c>
      <c r="O668" s="54"/>
      <c r="P668" s="32"/>
      <c r="Q668" s="56"/>
      <c r="R668" s="57" t="str">
        <f t="shared" si="15"/>
        <v/>
      </c>
      <c r="S668" s="8"/>
      <c r="T668" s="8"/>
      <c r="U668" s="8"/>
      <c r="V668" s="8"/>
      <c r="W668" s="8"/>
      <c r="X668" s="8"/>
      <c r="Y668" s="8"/>
      <c r="Z668" s="8"/>
    </row>
    <row r="669" spans="1:26" ht="15.75" customHeight="1">
      <c r="A669" s="8"/>
      <c r="B669" s="8"/>
      <c r="C669" s="8"/>
      <c r="D669" s="8"/>
      <c r="E669" s="8"/>
      <c r="F669" s="8"/>
      <c r="G669" s="8"/>
      <c r="H669" s="8"/>
      <c r="I669" s="8"/>
      <c r="J669" s="8"/>
      <c r="K669" s="8"/>
      <c r="L669" s="8"/>
      <c r="M669" s="32"/>
      <c r="N669" s="57" t="str">
        <f t="shared" si="17"/>
        <v/>
      </c>
      <c r="O669" s="54"/>
      <c r="P669" s="32"/>
      <c r="Q669" s="56"/>
      <c r="R669" s="57" t="str">
        <f t="shared" si="15"/>
        <v/>
      </c>
      <c r="S669" s="8"/>
      <c r="T669" s="8"/>
      <c r="U669" s="8"/>
      <c r="V669" s="8"/>
      <c r="W669" s="8"/>
      <c r="X669" s="8"/>
      <c r="Y669" s="8"/>
      <c r="Z669" s="8"/>
    </row>
    <row r="670" spans="1:26" ht="15.75" customHeight="1">
      <c r="A670" s="8"/>
      <c r="B670" s="8"/>
      <c r="C670" s="8"/>
      <c r="D670" s="8"/>
      <c r="E670" s="8"/>
      <c r="F670" s="8"/>
      <c r="G670" s="8"/>
      <c r="H670" s="8"/>
      <c r="I670" s="8"/>
      <c r="J670" s="8"/>
      <c r="K670" s="8"/>
      <c r="L670" s="8"/>
      <c r="M670" s="32"/>
      <c r="N670" s="57" t="str">
        <f t="shared" si="17"/>
        <v/>
      </c>
      <c r="O670" s="54"/>
      <c r="P670" s="32"/>
      <c r="Q670" s="56"/>
      <c r="R670" s="57" t="str">
        <f t="shared" si="15"/>
        <v/>
      </c>
      <c r="S670" s="8"/>
      <c r="T670" s="8"/>
      <c r="U670" s="8"/>
      <c r="V670" s="8"/>
      <c r="W670" s="8"/>
      <c r="X670" s="8"/>
      <c r="Y670" s="8"/>
      <c r="Z670" s="8"/>
    </row>
    <row r="671" spans="1:26" ht="15.75" customHeight="1">
      <c r="A671" s="8"/>
      <c r="B671" s="8"/>
      <c r="C671" s="8"/>
      <c r="D671" s="8"/>
      <c r="E671" s="8"/>
      <c r="F671" s="8"/>
      <c r="G671" s="8"/>
      <c r="H671" s="8"/>
      <c r="I671" s="8"/>
      <c r="J671" s="8"/>
      <c r="K671" s="8"/>
      <c r="L671" s="8"/>
      <c r="M671" s="32"/>
      <c r="N671" s="57" t="str">
        <f t="shared" si="17"/>
        <v/>
      </c>
      <c r="O671" s="54"/>
      <c r="P671" s="32"/>
      <c r="Q671" s="56"/>
      <c r="R671" s="57" t="str">
        <f t="shared" si="15"/>
        <v/>
      </c>
      <c r="S671" s="8"/>
      <c r="T671" s="8"/>
      <c r="U671" s="8"/>
      <c r="V671" s="8"/>
      <c r="W671" s="8"/>
      <c r="X671" s="8"/>
      <c r="Y671" s="8"/>
      <c r="Z671" s="8"/>
    </row>
    <row r="672" spans="1:26" ht="15.75" customHeight="1">
      <c r="A672" s="8"/>
      <c r="B672" s="8"/>
      <c r="C672" s="8"/>
      <c r="D672" s="8"/>
      <c r="E672" s="8"/>
      <c r="F672" s="8"/>
      <c r="G672" s="8"/>
      <c r="H672" s="8"/>
      <c r="I672" s="8"/>
      <c r="J672" s="8"/>
      <c r="K672" s="8"/>
      <c r="L672" s="8"/>
      <c r="M672" s="32"/>
      <c r="N672" s="57" t="str">
        <f t="shared" si="17"/>
        <v/>
      </c>
      <c r="O672" s="54"/>
      <c r="P672" s="32"/>
      <c r="Q672" s="56"/>
      <c r="R672" s="57" t="str">
        <f t="shared" si="15"/>
        <v/>
      </c>
      <c r="S672" s="8"/>
      <c r="T672" s="8"/>
      <c r="U672" s="8"/>
      <c r="V672" s="8"/>
      <c r="W672" s="8"/>
      <c r="X672" s="8"/>
      <c r="Y672" s="8"/>
      <c r="Z672" s="8"/>
    </row>
    <row r="673" spans="1:26" ht="15.75" customHeight="1">
      <c r="A673" s="8"/>
      <c r="B673" s="8"/>
      <c r="C673" s="8"/>
      <c r="D673" s="8"/>
      <c r="E673" s="8"/>
      <c r="F673" s="8"/>
      <c r="G673" s="8"/>
      <c r="H673" s="8"/>
      <c r="I673" s="8"/>
      <c r="J673" s="8"/>
      <c r="K673" s="8"/>
      <c r="L673" s="8"/>
      <c r="M673" s="32"/>
      <c r="N673" s="57" t="str">
        <f t="shared" si="17"/>
        <v/>
      </c>
      <c r="O673" s="54"/>
      <c r="P673" s="32"/>
      <c r="Q673" s="56"/>
      <c r="R673" s="57" t="str">
        <f t="shared" si="15"/>
        <v/>
      </c>
      <c r="S673" s="8"/>
      <c r="T673" s="8"/>
      <c r="U673" s="8"/>
      <c r="V673" s="8"/>
      <c r="W673" s="8"/>
      <c r="X673" s="8"/>
      <c r="Y673" s="8"/>
      <c r="Z673" s="8"/>
    </row>
    <row r="674" spans="1:26" ht="15.75" customHeight="1">
      <c r="A674" s="8"/>
      <c r="B674" s="8"/>
      <c r="C674" s="8"/>
      <c r="D674" s="8"/>
      <c r="E674" s="8"/>
      <c r="F674" s="8"/>
      <c r="G674" s="8"/>
      <c r="H674" s="8"/>
      <c r="I674" s="8"/>
      <c r="J674" s="8"/>
      <c r="K674" s="8"/>
      <c r="L674" s="8"/>
      <c r="M674" s="32"/>
      <c r="N674" s="57" t="str">
        <f t="shared" si="17"/>
        <v/>
      </c>
      <c r="O674" s="54"/>
      <c r="P674" s="32"/>
      <c r="Q674" s="56"/>
      <c r="R674" s="57" t="str">
        <f t="shared" si="15"/>
        <v/>
      </c>
      <c r="S674" s="8"/>
      <c r="T674" s="8"/>
      <c r="U674" s="8"/>
      <c r="V674" s="8"/>
      <c r="W674" s="8"/>
      <c r="X674" s="8"/>
      <c r="Y674" s="8"/>
      <c r="Z674" s="8"/>
    </row>
    <row r="675" spans="1:26" ht="15.75" customHeight="1">
      <c r="A675" s="8"/>
      <c r="B675" s="8"/>
      <c r="C675" s="8"/>
      <c r="D675" s="8"/>
      <c r="E675" s="8"/>
      <c r="F675" s="8"/>
      <c r="G675" s="8"/>
      <c r="H675" s="8"/>
      <c r="I675" s="8"/>
      <c r="J675" s="8"/>
      <c r="K675" s="8"/>
      <c r="L675" s="8"/>
      <c r="M675" s="32"/>
      <c r="N675" s="57" t="str">
        <f t="shared" si="17"/>
        <v/>
      </c>
      <c r="O675" s="54"/>
      <c r="P675" s="32"/>
      <c r="Q675" s="56"/>
      <c r="R675" s="57" t="str">
        <f t="shared" si="15"/>
        <v/>
      </c>
      <c r="S675" s="8"/>
      <c r="T675" s="8"/>
      <c r="U675" s="8"/>
      <c r="V675" s="8"/>
      <c r="W675" s="8"/>
      <c r="X675" s="8"/>
      <c r="Y675" s="8"/>
      <c r="Z675" s="8"/>
    </row>
    <row r="676" spans="1:26" ht="15.75" customHeight="1">
      <c r="A676" s="8"/>
      <c r="B676" s="8"/>
      <c r="C676" s="8"/>
      <c r="D676" s="8"/>
      <c r="E676" s="8"/>
      <c r="F676" s="8"/>
      <c r="G676" s="8"/>
      <c r="H676" s="8"/>
      <c r="I676" s="8"/>
      <c r="J676" s="8"/>
      <c r="K676" s="8"/>
      <c r="L676" s="8"/>
      <c r="M676" s="32"/>
      <c r="N676" s="57" t="str">
        <f t="shared" si="17"/>
        <v/>
      </c>
      <c r="O676" s="54"/>
      <c r="P676" s="32"/>
      <c r="Q676" s="56"/>
      <c r="R676" s="57" t="str">
        <f t="shared" si="15"/>
        <v/>
      </c>
      <c r="S676" s="8"/>
      <c r="T676" s="8"/>
      <c r="U676" s="8"/>
      <c r="V676" s="8"/>
      <c r="W676" s="8"/>
      <c r="X676" s="8"/>
      <c r="Y676" s="8"/>
      <c r="Z676" s="8"/>
    </row>
    <row r="677" spans="1:26" ht="15.75" customHeight="1">
      <c r="A677" s="8"/>
      <c r="B677" s="8"/>
      <c r="C677" s="8"/>
      <c r="D677" s="8"/>
      <c r="E677" s="8"/>
      <c r="F677" s="8"/>
      <c r="G677" s="8"/>
      <c r="H677" s="8"/>
      <c r="I677" s="8"/>
      <c r="J677" s="8"/>
      <c r="K677" s="8"/>
      <c r="L677" s="8"/>
      <c r="M677" s="32"/>
      <c r="N677" s="57" t="str">
        <f t="shared" si="17"/>
        <v/>
      </c>
      <c r="O677" s="54"/>
      <c r="P677" s="32"/>
      <c r="Q677" s="56"/>
      <c r="R677" s="57" t="str">
        <f t="shared" si="15"/>
        <v/>
      </c>
      <c r="S677" s="8"/>
      <c r="T677" s="8"/>
      <c r="U677" s="8"/>
      <c r="V677" s="8"/>
      <c r="W677" s="8"/>
      <c r="X677" s="8"/>
      <c r="Y677" s="8"/>
      <c r="Z677" s="8"/>
    </row>
    <row r="678" spans="1:26" ht="15.75" customHeight="1">
      <c r="A678" s="8"/>
      <c r="B678" s="8"/>
      <c r="C678" s="8"/>
      <c r="D678" s="8"/>
      <c r="E678" s="8"/>
      <c r="F678" s="8"/>
      <c r="G678" s="8"/>
      <c r="H678" s="8"/>
      <c r="I678" s="8"/>
      <c r="J678" s="8"/>
      <c r="K678" s="8"/>
      <c r="L678" s="8"/>
      <c r="M678" s="32"/>
      <c r="N678" s="57" t="str">
        <f t="shared" si="17"/>
        <v/>
      </c>
      <c r="O678" s="54"/>
      <c r="P678" s="32"/>
      <c r="Q678" s="56"/>
      <c r="R678" s="57" t="str">
        <f t="shared" si="15"/>
        <v/>
      </c>
      <c r="S678" s="8"/>
      <c r="T678" s="8"/>
      <c r="U678" s="8"/>
      <c r="V678" s="8"/>
      <c r="W678" s="8"/>
      <c r="X678" s="8"/>
      <c r="Y678" s="8"/>
      <c r="Z678" s="8"/>
    </row>
    <row r="679" spans="1:26" ht="15.75" customHeight="1">
      <c r="A679" s="8"/>
      <c r="B679" s="8"/>
      <c r="C679" s="8"/>
      <c r="D679" s="8"/>
      <c r="E679" s="8"/>
      <c r="F679" s="8"/>
      <c r="G679" s="8"/>
      <c r="H679" s="8"/>
      <c r="I679" s="8"/>
      <c r="J679" s="8"/>
      <c r="K679" s="8"/>
      <c r="L679" s="8"/>
      <c r="M679" s="32"/>
      <c r="N679" s="57" t="str">
        <f t="shared" si="17"/>
        <v/>
      </c>
      <c r="O679" s="54"/>
      <c r="P679" s="32"/>
      <c r="Q679" s="56"/>
      <c r="R679" s="57" t="str">
        <f t="shared" si="15"/>
        <v/>
      </c>
      <c r="S679" s="8"/>
      <c r="T679" s="8"/>
      <c r="U679" s="8"/>
      <c r="V679" s="8"/>
      <c r="W679" s="8"/>
      <c r="X679" s="8"/>
      <c r="Y679" s="8"/>
      <c r="Z679" s="8"/>
    </row>
    <row r="680" spans="1:26" ht="15.75" customHeight="1">
      <c r="A680" s="8"/>
      <c r="B680" s="8"/>
      <c r="C680" s="8"/>
      <c r="D680" s="8"/>
      <c r="E680" s="8"/>
      <c r="F680" s="8"/>
      <c r="G680" s="8"/>
      <c r="H680" s="8"/>
      <c r="I680" s="8"/>
      <c r="J680" s="8"/>
      <c r="K680" s="8"/>
      <c r="L680" s="8"/>
      <c r="M680" s="32"/>
      <c r="N680" s="57" t="str">
        <f t="shared" si="17"/>
        <v/>
      </c>
      <c r="O680" s="54"/>
      <c r="P680" s="32"/>
      <c r="Q680" s="56"/>
      <c r="R680" s="57" t="str">
        <f t="shared" si="15"/>
        <v/>
      </c>
      <c r="S680" s="8"/>
      <c r="T680" s="8"/>
      <c r="U680" s="8"/>
      <c r="V680" s="8"/>
      <c r="W680" s="8"/>
      <c r="X680" s="8"/>
      <c r="Y680" s="8"/>
      <c r="Z680" s="8"/>
    </row>
    <row r="681" spans="1:26" ht="15.75" customHeight="1">
      <c r="A681" s="8"/>
      <c r="B681" s="8"/>
      <c r="C681" s="8"/>
      <c r="D681" s="8"/>
      <c r="E681" s="8"/>
      <c r="F681" s="8"/>
      <c r="G681" s="8"/>
      <c r="H681" s="8"/>
      <c r="I681" s="8"/>
      <c r="J681" s="8"/>
      <c r="K681" s="8"/>
      <c r="L681" s="8"/>
      <c r="M681" s="32"/>
      <c r="N681" s="57" t="str">
        <f t="shared" si="17"/>
        <v/>
      </c>
      <c r="O681" s="54"/>
      <c r="P681" s="32"/>
      <c r="Q681" s="56"/>
      <c r="R681" s="57" t="str">
        <f t="shared" si="15"/>
        <v/>
      </c>
      <c r="S681" s="8"/>
      <c r="T681" s="8"/>
      <c r="U681" s="8"/>
      <c r="V681" s="8"/>
      <c r="W681" s="8"/>
      <c r="X681" s="8"/>
      <c r="Y681" s="8"/>
      <c r="Z681" s="8"/>
    </row>
    <row r="682" spans="1:26" ht="15.75" customHeight="1">
      <c r="A682" s="8"/>
      <c r="B682" s="8"/>
      <c r="C682" s="8"/>
      <c r="D682" s="8"/>
      <c r="E682" s="8"/>
      <c r="F682" s="8"/>
      <c r="G682" s="8"/>
      <c r="H682" s="8"/>
      <c r="I682" s="8"/>
      <c r="J682" s="8"/>
      <c r="K682" s="8"/>
      <c r="L682" s="8"/>
      <c r="M682" s="32"/>
      <c r="N682" s="57" t="str">
        <f t="shared" si="17"/>
        <v/>
      </c>
      <c r="O682" s="54"/>
      <c r="P682" s="32"/>
      <c r="Q682" s="56"/>
      <c r="R682" s="57" t="str">
        <f t="shared" si="15"/>
        <v/>
      </c>
      <c r="S682" s="8"/>
      <c r="T682" s="8"/>
      <c r="U682" s="8"/>
      <c r="V682" s="8"/>
      <c r="W682" s="8"/>
      <c r="X682" s="8"/>
      <c r="Y682" s="8"/>
      <c r="Z682" s="8"/>
    </row>
    <row r="683" spans="1:26" ht="15.75" customHeight="1">
      <c r="A683" s="8"/>
      <c r="B683" s="8"/>
      <c r="C683" s="8"/>
      <c r="D683" s="8"/>
      <c r="E683" s="8"/>
      <c r="F683" s="8"/>
      <c r="G683" s="8"/>
      <c r="H683" s="8"/>
      <c r="I683" s="8"/>
      <c r="J683" s="8"/>
      <c r="K683" s="8"/>
      <c r="L683" s="8"/>
      <c r="M683" s="32"/>
      <c r="N683" s="57" t="str">
        <f t="shared" si="17"/>
        <v/>
      </c>
      <c r="O683" s="54"/>
      <c r="P683" s="32"/>
      <c r="Q683" s="56"/>
      <c r="R683" s="57" t="str">
        <f t="shared" si="15"/>
        <v/>
      </c>
      <c r="S683" s="8"/>
      <c r="T683" s="8"/>
      <c r="U683" s="8"/>
      <c r="V683" s="8"/>
      <c r="W683" s="8"/>
      <c r="X683" s="8"/>
      <c r="Y683" s="8"/>
      <c r="Z683" s="8"/>
    </row>
    <row r="684" spans="1:26" ht="15.75" customHeight="1">
      <c r="A684" s="8"/>
      <c r="B684" s="8"/>
      <c r="C684" s="8"/>
      <c r="D684" s="8"/>
      <c r="E684" s="8"/>
      <c r="F684" s="8"/>
      <c r="G684" s="8"/>
      <c r="H684" s="8"/>
      <c r="I684" s="8"/>
      <c r="J684" s="8"/>
      <c r="K684" s="8"/>
      <c r="L684" s="8"/>
      <c r="M684" s="32"/>
      <c r="N684" s="57" t="str">
        <f t="shared" si="17"/>
        <v/>
      </c>
      <c r="O684" s="54"/>
      <c r="P684" s="32"/>
      <c r="Q684" s="56"/>
      <c r="R684" s="57" t="str">
        <f t="shared" si="15"/>
        <v/>
      </c>
      <c r="S684" s="8"/>
      <c r="T684" s="8"/>
      <c r="U684" s="8"/>
      <c r="V684" s="8"/>
      <c r="W684" s="8"/>
      <c r="X684" s="8"/>
      <c r="Y684" s="8"/>
      <c r="Z684" s="8"/>
    </row>
    <row r="685" spans="1:26" ht="15.75" customHeight="1">
      <c r="A685" s="8"/>
      <c r="B685" s="8"/>
      <c r="C685" s="8"/>
      <c r="D685" s="8"/>
      <c r="E685" s="8"/>
      <c r="F685" s="8"/>
      <c r="G685" s="8"/>
      <c r="H685" s="8"/>
      <c r="I685" s="8"/>
      <c r="J685" s="8"/>
      <c r="K685" s="8"/>
      <c r="L685" s="8"/>
      <c r="M685" s="32"/>
      <c r="N685" s="57" t="str">
        <f t="shared" si="17"/>
        <v/>
      </c>
      <c r="O685" s="54"/>
      <c r="P685" s="32"/>
      <c r="Q685" s="56"/>
      <c r="R685" s="57" t="str">
        <f t="shared" si="15"/>
        <v/>
      </c>
      <c r="S685" s="8"/>
      <c r="T685" s="8"/>
      <c r="U685" s="8"/>
      <c r="V685" s="8"/>
      <c r="W685" s="8"/>
      <c r="X685" s="8"/>
      <c r="Y685" s="8"/>
      <c r="Z685" s="8"/>
    </row>
    <row r="686" spans="1:26" ht="15.75" customHeight="1">
      <c r="A686" s="8"/>
      <c r="B686" s="8"/>
      <c r="C686" s="8"/>
      <c r="D686" s="8"/>
      <c r="E686" s="8"/>
      <c r="F686" s="8"/>
      <c r="G686" s="8"/>
      <c r="H686" s="8"/>
      <c r="I686" s="8"/>
      <c r="J686" s="8"/>
      <c r="K686" s="8"/>
      <c r="L686" s="8"/>
      <c r="M686" s="32"/>
      <c r="N686" s="57" t="str">
        <f t="shared" si="17"/>
        <v/>
      </c>
      <c r="O686" s="54"/>
      <c r="P686" s="32"/>
      <c r="Q686" s="56"/>
      <c r="R686" s="57" t="str">
        <f t="shared" si="15"/>
        <v/>
      </c>
      <c r="S686" s="8"/>
      <c r="T686" s="8"/>
      <c r="U686" s="8"/>
      <c r="V686" s="8"/>
      <c r="W686" s="8"/>
      <c r="X686" s="8"/>
      <c r="Y686" s="8"/>
      <c r="Z686" s="8"/>
    </row>
    <row r="687" spans="1:26" ht="15.75" customHeight="1">
      <c r="A687" s="8"/>
      <c r="B687" s="8"/>
      <c r="C687" s="8"/>
      <c r="D687" s="8"/>
      <c r="E687" s="8"/>
      <c r="F687" s="8"/>
      <c r="G687" s="8"/>
      <c r="H687" s="8"/>
      <c r="I687" s="8"/>
      <c r="J687" s="8"/>
      <c r="K687" s="8"/>
      <c r="L687" s="8"/>
      <c r="M687" s="32"/>
      <c r="N687" s="57" t="str">
        <f t="shared" si="17"/>
        <v/>
      </c>
      <c r="O687" s="54"/>
      <c r="P687" s="32"/>
      <c r="Q687" s="56"/>
      <c r="R687" s="57" t="str">
        <f t="shared" si="15"/>
        <v/>
      </c>
      <c r="S687" s="8"/>
      <c r="T687" s="8"/>
      <c r="U687" s="8"/>
      <c r="V687" s="8"/>
      <c r="W687" s="8"/>
      <c r="X687" s="8"/>
      <c r="Y687" s="8"/>
      <c r="Z687" s="8"/>
    </row>
    <row r="688" spans="1:26" ht="15.75" customHeight="1">
      <c r="A688" s="8"/>
      <c r="B688" s="8"/>
      <c r="C688" s="8"/>
      <c r="D688" s="8"/>
      <c r="E688" s="8"/>
      <c r="F688" s="8"/>
      <c r="G688" s="8"/>
      <c r="H688" s="8"/>
      <c r="I688" s="8"/>
      <c r="J688" s="8"/>
      <c r="K688" s="8"/>
      <c r="L688" s="8"/>
      <c r="M688" s="32"/>
      <c r="N688" s="57" t="str">
        <f t="shared" si="17"/>
        <v/>
      </c>
      <c r="O688" s="54"/>
      <c r="P688" s="32"/>
      <c r="Q688" s="56"/>
      <c r="R688" s="57" t="str">
        <f t="shared" si="15"/>
        <v/>
      </c>
      <c r="S688" s="8"/>
      <c r="T688" s="8"/>
      <c r="U688" s="8"/>
      <c r="V688" s="8"/>
      <c r="W688" s="8"/>
      <c r="X688" s="8"/>
      <c r="Y688" s="8"/>
      <c r="Z688" s="8"/>
    </row>
    <row r="689" spans="1:26" ht="15.75" customHeight="1">
      <c r="A689" s="8"/>
      <c r="B689" s="8"/>
      <c r="C689" s="8"/>
      <c r="D689" s="8"/>
      <c r="E689" s="8"/>
      <c r="F689" s="8"/>
      <c r="G689" s="8"/>
      <c r="H689" s="8"/>
      <c r="I689" s="8"/>
      <c r="J689" s="8"/>
      <c r="K689" s="8"/>
      <c r="L689" s="8"/>
      <c r="M689" s="32"/>
      <c r="N689" s="57" t="str">
        <f t="shared" si="17"/>
        <v/>
      </c>
      <c r="O689" s="54"/>
      <c r="P689" s="32"/>
      <c r="Q689" s="56"/>
      <c r="R689" s="57" t="str">
        <f t="shared" si="15"/>
        <v/>
      </c>
      <c r="S689" s="8"/>
      <c r="T689" s="8"/>
      <c r="U689" s="8"/>
      <c r="V689" s="8"/>
      <c r="W689" s="8"/>
      <c r="X689" s="8"/>
      <c r="Y689" s="8"/>
      <c r="Z689" s="8"/>
    </row>
    <row r="690" spans="1:26" ht="15.75" customHeight="1">
      <c r="A690" s="8"/>
      <c r="B690" s="8"/>
      <c r="C690" s="8"/>
      <c r="D690" s="8"/>
      <c r="E690" s="8"/>
      <c r="F690" s="8"/>
      <c r="G690" s="8"/>
      <c r="H690" s="8"/>
      <c r="I690" s="8"/>
      <c r="J690" s="8"/>
      <c r="K690" s="8"/>
      <c r="L690" s="8"/>
      <c r="M690" s="32"/>
      <c r="N690" s="57" t="str">
        <f t="shared" si="17"/>
        <v/>
      </c>
      <c r="O690" s="54"/>
      <c r="P690" s="32"/>
      <c r="Q690" s="56"/>
      <c r="R690" s="57" t="str">
        <f t="shared" si="15"/>
        <v/>
      </c>
      <c r="S690" s="8"/>
      <c r="T690" s="8"/>
      <c r="U690" s="8"/>
      <c r="V690" s="8"/>
      <c r="W690" s="8"/>
      <c r="X690" s="8"/>
      <c r="Y690" s="8"/>
      <c r="Z690" s="8"/>
    </row>
    <row r="691" spans="1:26" ht="15.75" customHeight="1">
      <c r="A691" s="8"/>
      <c r="B691" s="8"/>
      <c r="C691" s="8"/>
      <c r="D691" s="8"/>
      <c r="E691" s="8"/>
      <c r="F691" s="8"/>
      <c r="G691" s="8"/>
      <c r="H691" s="8"/>
      <c r="I691" s="8"/>
      <c r="J691" s="8"/>
      <c r="K691" s="8"/>
      <c r="L691" s="8"/>
      <c r="M691" s="32"/>
      <c r="N691" s="57" t="str">
        <f t="shared" si="17"/>
        <v/>
      </c>
      <c r="O691" s="54"/>
      <c r="P691" s="32"/>
      <c r="Q691" s="56"/>
      <c r="R691" s="57" t="str">
        <f t="shared" si="15"/>
        <v/>
      </c>
      <c r="S691" s="8"/>
      <c r="T691" s="8"/>
      <c r="U691" s="8"/>
      <c r="V691" s="8"/>
      <c r="W691" s="8"/>
      <c r="X691" s="8"/>
      <c r="Y691" s="8"/>
      <c r="Z691" s="8"/>
    </row>
    <row r="692" spans="1:26" ht="15.75" customHeight="1">
      <c r="A692" s="8"/>
      <c r="B692" s="8"/>
      <c r="C692" s="8"/>
      <c r="D692" s="8"/>
      <c r="E692" s="8"/>
      <c r="F692" s="8"/>
      <c r="G692" s="8"/>
      <c r="H692" s="8"/>
      <c r="I692" s="8"/>
      <c r="J692" s="8"/>
      <c r="K692" s="8"/>
      <c r="L692" s="8"/>
      <c r="M692" s="32"/>
      <c r="N692" s="57" t="str">
        <f t="shared" si="17"/>
        <v/>
      </c>
      <c r="O692" s="54"/>
      <c r="P692" s="32"/>
      <c r="Q692" s="56"/>
      <c r="R692" s="57" t="str">
        <f t="shared" si="15"/>
        <v/>
      </c>
      <c r="S692" s="8"/>
      <c r="T692" s="8"/>
      <c r="U692" s="8"/>
      <c r="V692" s="8"/>
      <c r="W692" s="8"/>
      <c r="X692" s="8"/>
      <c r="Y692" s="8"/>
      <c r="Z692" s="8"/>
    </row>
    <row r="693" spans="1:26" ht="15.75" customHeight="1">
      <c r="A693" s="8"/>
      <c r="B693" s="8"/>
      <c r="C693" s="8"/>
      <c r="D693" s="8"/>
      <c r="E693" s="8"/>
      <c r="F693" s="8"/>
      <c r="G693" s="8"/>
      <c r="H693" s="8"/>
      <c r="I693" s="8"/>
      <c r="J693" s="8"/>
      <c r="K693" s="8"/>
      <c r="L693" s="8"/>
      <c r="M693" s="32"/>
      <c r="N693" s="57" t="str">
        <f t="shared" si="17"/>
        <v/>
      </c>
      <c r="O693" s="54"/>
      <c r="P693" s="32"/>
      <c r="Q693" s="56"/>
      <c r="R693" s="57" t="str">
        <f t="shared" si="15"/>
        <v/>
      </c>
      <c r="S693" s="8"/>
      <c r="T693" s="8"/>
      <c r="U693" s="8"/>
      <c r="V693" s="8"/>
      <c r="W693" s="8"/>
      <c r="X693" s="8"/>
      <c r="Y693" s="8"/>
      <c r="Z693" s="8"/>
    </row>
    <row r="694" spans="1:26" ht="15.75" customHeight="1">
      <c r="A694" s="8"/>
      <c r="B694" s="8"/>
      <c r="C694" s="8"/>
      <c r="D694" s="8"/>
      <c r="E694" s="8"/>
      <c r="F694" s="8"/>
      <c r="G694" s="8"/>
      <c r="H694" s="8"/>
      <c r="I694" s="8"/>
      <c r="J694" s="8"/>
      <c r="K694" s="8"/>
      <c r="L694" s="8"/>
      <c r="M694" s="32"/>
      <c r="N694" s="57" t="str">
        <f t="shared" si="17"/>
        <v/>
      </c>
      <c r="O694" s="54"/>
      <c r="P694" s="32"/>
      <c r="Q694" s="56"/>
      <c r="R694" s="57" t="str">
        <f t="shared" si="15"/>
        <v/>
      </c>
      <c r="S694" s="8"/>
      <c r="T694" s="8"/>
      <c r="U694" s="8"/>
      <c r="V694" s="8"/>
      <c r="W694" s="8"/>
      <c r="X694" s="8"/>
      <c r="Y694" s="8"/>
      <c r="Z694" s="8"/>
    </row>
    <row r="695" spans="1:26" ht="15.75" customHeight="1">
      <c r="A695" s="8"/>
      <c r="B695" s="8"/>
      <c r="C695" s="8"/>
      <c r="D695" s="8"/>
      <c r="E695" s="8"/>
      <c r="F695" s="8"/>
      <c r="G695" s="8"/>
      <c r="H695" s="8"/>
      <c r="I695" s="8"/>
      <c r="J695" s="8"/>
      <c r="K695" s="8"/>
      <c r="L695" s="8"/>
      <c r="M695" s="32"/>
      <c r="N695" s="57" t="str">
        <f t="shared" si="17"/>
        <v/>
      </c>
      <c r="O695" s="54"/>
      <c r="P695" s="32"/>
      <c r="Q695" s="56"/>
      <c r="R695" s="57" t="str">
        <f t="shared" si="15"/>
        <v/>
      </c>
      <c r="S695" s="8"/>
      <c r="T695" s="8"/>
      <c r="U695" s="8"/>
      <c r="V695" s="8"/>
      <c r="W695" s="8"/>
      <c r="X695" s="8"/>
      <c r="Y695" s="8"/>
      <c r="Z695" s="8"/>
    </row>
    <row r="696" spans="1:26" ht="15.75" customHeight="1">
      <c r="A696" s="8"/>
      <c r="B696" s="8"/>
      <c r="C696" s="8"/>
      <c r="D696" s="8"/>
      <c r="E696" s="8"/>
      <c r="F696" s="8"/>
      <c r="G696" s="8"/>
      <c r="H696" s="8"/>
      <c r="I696" s="8"/>
      <c r="J696" s="8"/>
      <c r="K696" s="8"/>
      <c r="L696" s="8"/>
      <c r="M696" s="32"/>
      <c r="N696" s="57" t="str">
        <f t="shared" si="17"/>
        <v/>
      </c>
      <c r="O696" s="54"/>
      <c r="P696" s="32"/>
      <c r="Q696" s="56"/>
      <c r="R696" s="57" t="str">
        <f t="shared" si="15"/>
        <v/>
      </c>
      <c r="S696" s="8"/>
      <c r="T696" s="8"/>
      <c r="U696" s="8"/>
      <c r="V696" s="8"/>
      <c r="W696" s="8"/>
      <c r="X696" s="8"/>
      <c r="Y696" s="8"/>
      <c r="Z696" s="8"/>
    </row>
    <row r="697" spans="1:26" ht="15.75" customHeight="1">
      <c r="A697" s="8"/>
      <c r="B697" s="8"/>
      <c r="C697" s="8"/>
      <c r="D697" s="8"/>
      <c r="E697" s="8"/>
      <c r="F697" s="8"/>
      <c r="G697" s="8"/>
      <c r="H697" s="8"/>
      <c r="I697" s="8"/>
      <c r="J697" s="8"/>
      <c r="K697" s="8"/>
      <c r="L697" s="8"/>
      <c r="M697" s="32"/>
      <c r="N697" s="57" t="str">
        <f t="shared" si="17"/>
        <v/>
      </c>
      <c r="O697" s="54"/>
      <c r="P697" s="32"/>
      <c r="Q697" s="56"/>
      <c r="R697" s="57" t="str">
        <f t="shared" si="15"/>
        <v/>
      </c>
      <c r="S697" s="8"/>
      <c r="T697" s="8"/>
      <c r="U697" s="8"/>
      <c r="V697" s="8"/>
      <c r="W697" s="8"/>
      <c r="X697" s="8"/>
      <c r="Y697" s="8"/>
      <c r="Z697" s="8"/>
    </row>
    <row r="698" spans="1:26" ht="15.75" customHeight="1">
      <c r="A698" s="8"/>
      <c r="B698" s="8"/>
      <c r="C698" s="8"/>
      <c r="D698" s="8"/>
      <c r="E698" s="8"/>
      <c r="F698" s="8"/>
      <c r="G698" s="8"/>
      <c r="H698" s="8"/>
      <c r="I698" s="8"/>
      <c r="J698" s="8"/>
      <c r="K698" s="8"/>
      <c r="L698" s="8"/>
      <c r="M698" s="32"/>
      <c r="N698" s="57" t="str">
        <f t="shared" si="17"/>
        <v/>
      </c>
      <c r="O698" s="54"/>
      <c r="P698" s="32"/>
      <c r="Q698" s="56"/>
      <c r="R698" s="57" t="str">
        <f t="shared" si="15"/>
        <v/>
      </c>
      <c r="S698" s="8"/>
      <c r="T698" s="8"/>
      <c r="U698" s="8"/>
      <c r="V698" s="8"/>
      <c r="W698" s="8"/>
      <c r="X698" s="8"/>
      <c r="Y698" s="8"/>
      <c r="Z698" s="8"/>
    </row>
    <row r="699" spans="1:26" ht="15.75" customHeight="1">
      <c r="A699" s="8"/>
      <c r="B699" s="8"/>
      <c r="C699" s="8"/>
      <c r="D699" s="8"/>
      <c r="E699" s="8"/>
      <c r="F699" s="8"/>
      <c r="G699" s="8"/>
      <c r="H699" s="8"/>
      <c r="I699" s="8"/>
      <c r="J699" s="8"/>
      <c r="K699" s="8"/>
      <c r="L699" s="8"/>
      <c r="M699" s="32"/>
      <c r="N699" s="57" t="str">
        <f t="shared" si="17"/>
        <v/>
      </c>
      <c r="O699" s="54"/>
      <c r="P699" s="32"/>
      <c r="Q699" s="56"/>
      <c r="R699" s="57" t="str">
        <f t="shared" si="15"/>
        <v/>
      </c>
      <c r="S699" s="8"/>
      <c r="T699" s="8"/>
      <c r="U699" s="8"/>
      <c r="V699" s="8"/>
      <c r="W699" s="8"/>
      <c r="X699" s="8"/>
      <c r="Y699" s="8"/>
      <c r="Z699" s="8"/>
    </row>
    <row r="700" spans="1:26" ht="15.75" customHeight="1">
      <c r="A700" s="8"/>
      <c r="B700" s="8"/>
      <c r="C700" s="8"/>
      <c r="D700" s="8"/>
      <c r="E700" s="8"/>
      <c r="F700" s="8"/>
      <c r="G700" s="8"/>
      <c r="H700" s="8"/>
      <c r="I700" s="8"/>
      <c r="J700" s="8"/>
      <c r="K700" s="8"/>
      <c r="L700" s="8"/>
      <c r="M700" s="32"/>
      <c r="N700" s="57" t="str">
        <f t="shared" si="17"/>
        <v/>
      </c>
      <c r="O700" s="54"/>
      <c r="P700" s="32"/>
      <c r="Q700" s="56"/>
      <c r="R700" s="57" t="str">
        <f t="shared" si="15"/>
        <v/>
      </c>
      <c r="S700" s="8"/>
      <c r="T700" s="8"/>
      <c r="U700" s="8"/>
      <c r="V700" s="8"/>
      <c r="W700" s="8"/>
      <c r="X700" s="8"/>
      <c r="Y700" s="8"/>
      <c r="Z700" s="8"/>
    </row>
    <row r="701" spans="1:26" ht="15.75" customHeight="1">
      <c r="A701" s="8"/>
      <c r="B701" s="8"/>
      <c r="C701" s="8"/>
      <c r="D701" s="8"/>
      <c r="E701" s="8"/>
      <c r="F701" s="8"/>
      <c r="G701" s="8"/>
      <c r="H701" s="8"/>
      <c r="I701" s="8"/>
      <c r="J701" s="8"/>
      <c r="K701" s="8"/>
      <c r="L701" s="8"/>
      <c r="M701" s="32"/>
      <c r="N701" s="57" t="str">
        <f t="shared" si="17"/>
        <v/>
      </c>
      <c r="O701" s="54"/>
      <c r="P701" s="32"/>
      <c r="Q701" s="56"/>
      <c r="R701" s="57" t="str">
        <f t="shared" si="15"/>
        <v/>
      </c>
      <c r="S701" s="8"/>
      <c r="T701" s="8"/>
      <c r="U701" s="8"/>
      <c r="V701" s="8"/>
      <c r="W701" s="8"/>
      <c r="X701" s="8"/>
      <c r="Y701" s="8"/>
      <c r="Z701" s="8"/>
    </row>
    <row r="702" spans="1:26" ht="15.75" customHeight="1">
      <c r="A702" s="8"/>
      <c r="B702" s="8"/>
      <c r="C702" s="8"/>
      <c r="D702" s="8"/>
      <c r="E702" s="8"/>
      <c r="F702" s="8"/>
      <c r="G702" s="8"/>
      <c r="H702" s="8"/>
      <c r="I702" s="8"/>
      <c r="J702" s="8"/>
      <c r="K702" s="8"/>
      <c r="L702" s="8"/>
      <c r="M702" s="32"/>
      <c r="N702" s="57" t="str">
        <f t="shared" si="17"/>
        <v/>
      </c>
      <c r="O702" s="54"/>
      <c r="P702" s="32"/>
      <c r="Q702" s="56"/>
      <c r="R702" s="57" t="str">
        <f t="shared" si="15"/>
        <v/>
      </c>
      <c r="S702" s="8"/>
      <c r="T702" s="8"/>
      <c r="U702" s="8"/>
      <c r="V702" s="8"/>
      <c r="W702" s="8"/>
      <c r="X702" s="8"/>
      <c r="Y702" s="8"/>
      <c r="Z702" s="8"/>
    </row>
    <row r="703" spans="1:26" ht="15.75" customHeight="1">
      <c r="A703" s="8"/>
      <c r="B703" s="8"/>
      <c r="C703" s="8"/>
      <c r="D703" s="8"/>
      <c r="E703" s="8"/>
      <c r="F703" s="8"/>
      <c r="G703" s="8"/>
      <c r="H703" s="8"/>
      <c r="I703" s="8"/>
      <c r="J703" s="8"/>
      <c r="K703" s="8"/>
      <c r="L703" s="8"/>
      <c r="M703" s="32"/>
      <c r="N703" s="57" t="str">
        <f t="shared" si="17"/>
        <v/>
      </c>
      <c r="O703" s="54"/>
      <c r="P703" s="32"/>
      <c r="Q703" s="56"/>
      <c r="R703" s="57" t="str">
        <f t="shared" si="15"/>
        <v/>
      </c>
      <c r="S703" s="8"/>
      <c r="T703" s="8"/>
      <c r="U703" s="8"/>
      <c r="V703" s="8"/>
      <c r="W703" s="8"/>
      <c r="X703" s="8"/>
      <c r="Y703" s="8"/>
      <c r="Z703" s="8"/>
    </row>
    <row r="704" spans="1:26" ht="15.75" customHeight="1">
      <c r="A704" s="8"/>
      <c r="B704" s="8"/>
      <c r="C704" s="8"/>
      <c r="D704" s="8"/>
      <c r="E704" s="8"/>
      <c r="F704" s="8"/>
      <c r="G704" s="8"/>
      <c r="H704" s="8"/>
      <c r="I704" s="8"/>
      <c r="J704" s="8"/>
      <c r="K704" s="8"/>
      <c r="L704" s="8"/>
      <c r="M704" s="32"/>
      <c r="N704" s="57" t="str">
        <f t="shared" si="17"/>
        <v/>
      </c>
      <c r="O704" s="54"/>
      <c r="P704" s="32"/>
      <c r="Q704" s="56"/>
      <c r="R704" s="57" t="str">
        <f t="shared" si="15"/>
        <v/>
      </c>
      <c r="S704" s="8"/>
      <c r="T704" s="8"/>
      <c r="U704" s="8"/>
      <c r="V704" s="8"/>
      <c r="W704" s="8"/>
      <c r="X704" s="8"/>
      <c r="Y704" s="8"/>
      <c r="Z704" s="8"/>
    </row>
    <row r="705" spans="1:26" ht="15.75" customHeight="1">
      <c r="A705" s="8"/>
      <c r="B705" s="8"/>
      <c r="C705" s="8"/>
      <c r="D705" s="8"/>
      <c r="E705" s="8"/>
      <c r="F705" s="8"/>
      <c r="G705" s="8"/>
      <c r="H705" s="8"/>
      <c r="I705" s="8"/>
      <c r="J705" s="8"/>
      <c r="K705" s="8"/>
      <c r="L705" s="8"/>
      <c r="M705" s="32"/>
      <c r="N705" s="57" t="str">
        <f t="shared" si="17"/>
        <v/>
      </c>
      <c r="O705" s="54"/>
      <c r="P705" s="32"/>
      <c r="Q705" s="56"/>
      <c r="R705" s="57" t="str">
        <f t="shared" si="15"/>
        <v/>
      </c>
      <c r="S705" s="8"/>
      <c r="T705" s="8"/>
      <c r="U705" s="8"/>
      <c r="V705" s="8"/>
      <c r="W705" s="8"/>
      <c r="X705" s="8"/>
      <c r="Y705" s="8"/>
      <c r="Z705" s="8"/>
    </row>
    <row r="706" spans="1:26" ht="15.75" customHeight="1">
      <c r="A706" s="8"/>
      <c r="B706" s="8"/>
      <c r="C706" s="8"/>
      <c r="D706" s="8"/>
      <c r="E706" s="8"/>
      <c r="F706" s="8"/>
      <c r="G706" s="8"/>
      <c r="H706" s="8"/>
      <c r="I706" s="8"/>
      <c r="J706" s="8"/>
      <c r="K706" s="8"/>
      <c r="L706" s="8"/>
      <c r="M706" s="32"/>
      <c r="N706" s="57" t="str">
        <f t="shared" si="17"/>
        <v/>
      </c>
      <c r="O706" s="54"/>
      <c r="P706" s="32"/>
      <c r="Q706" s="56"/>
      <c r="R706" s="57" t="str">
        <f t="shared" si="15"/>
        <v/>
      </c>
      <c r="S706" s="8"/>
      <c r="T706" s="8"/>
      <c r="U706" s="8"/>
      <c r="V706" s="8"/>
      <c r="W706" s="8"/>
      <c r="X706" s="8"/>
      <c r="Y706" s="8"/>
      <c r="Z706" s="8"/>
    </row>
    <row r="707" spans="1:26" ht="15.75" customHeight="1">
      <c r="A707" s="8"/>
      <c r="B707" s="8"/>
      <c r="C707" s="8"/>
      <c r="D707" s="8"/>
      <c r="E707" s="8"/>
      <c r="F707" s="8"/>
      <c r="G707" s="8"/>
      <c r="H707" s="8"/>
      <c r="I707" s="8"/>
      <c r="J707" s="8"/>
      <c r="K707" s="8"/>
      <c r="L707" s="8"/>
      <c r="M707" s="32"/>
      <c r="N707" s="57" t="str">
        <f t="shared" si="17"/>
        <v/>
      </c>
      <c r="O707" s="54"/>
      <c r="P707" s="32"/>
      <c r="Q707" s="56"/>
      <c r="R707" s="57" t="str">
        <f t="shared" si="15"/>
        <v/>
      </c>
      <c r="S707" s="8"/>
      <c r="T707" s="8"/>
      <c r="U707" s="8"/>
      <c r="V707" s="8"/>
      <c r="W707" s="8"/>
      <c r="X707" s="8"/>
      <c r="Y707" s="8"/>
      <c r="Z707" s="8"/>
    </row>
    <row r="708" spans="1:26" ht="15.75" customHeight="1">
      <c r="A708" s="8"/>
      <c r="B708" s="8"/>
      <c r="C708" s="8"/>
      <c r="D708" s="8"/>
      <c r="E708" s="8"/>
      <c r="F708" s="8"/>
      <c r="G708" s="8"/>
      <c r="H708" s="8"/>
      <c r="I708" s="8"/>
      <c r="J708" s="8"/>
      <c r="K708" s="8"/>
      <c r="L708" s="8"/>
      <c r="M708" s="32"/>
      <c r="N708" s="57" t="str">
        <f t="shared" si="17"/>
        <v/>
      </c>
      <c r="O708" s="54"/>
      <c r="P708" s="32"/>
      <c r="Q708" s="56"/>
      <c r="R708" s="57" t="str">
        <f t="shared" si="15"/>
        <v/>
      </c>
      <c r="S708" s="8"/>
      <c r="T708" s="8"/>
      <c r="U708" s="8"/>
      <c r="V708" s="8"/>
      <c r="W708" s="8"/>
      <c r="X708" s="8"/>
      <c r="Y708" s="8"/>
      <c r="Z708" s="8"/>
    </row>
    <row r="709" spans="1:26" ht="15.75" customHeight="1">
      <c r="A709" s="8"/>
      <c r="B709" s="8"/>
      <c r="C709" s="8"/>
      <c r="D709" s="8"/>
      <c r="E709" s="8"/>
      <c r="F709" s="8"/>
      <c r="G709" s="8"/>
      <c r="H709" s="8"/>
      <c r="I709" s="8"/>
      <c r="J709" s="8"/>
      <c r="K709" s="8"/>
      <c r="L709" s="8"/>
      <c r="M709" s="32"/>
      <c r="N709" s="57" t="str">
        <f t="shared" si="17"/>
        <v/>
      </c>
      <c r="O709" s="54"/>
      <c r="P709" s="32"/>
      <c r="Q709" s="56"/>
      <c r="R709" s="57" t="str">
        <f t="shared" si="15"/>
        <v/>
      </c>
      <c r="S709" s="8"/>
      <c r="T709" s="8"/>
      <c r="U709" s="8"/>
      <c r="V709" s="8"/>
      <c r="W709" s="8"/>
      <c r="X709" s="8"/>
      <c r="Y709" s="8"/>
      <c r="Z709" s="8"/>
    </row>
    <row r="710" spans="1:26" ht="15.75" customHeight="1">
      <c r="A710" s="8"/>
      <c r="B710" s="8"/>
      <c r="C710" s="8"/>
      <c r="D710" s="8"/>
      <c r="E710" s="8"/>
      <c r="F710" s="8"/>
      <c r="G710" s="8"/>
      <c r="H710" s="8"/>
      <c r="I710" s="8"/>
      <c r="J710" s="8"/>
      <c r="K710" s="8"/>
      <c r="L710" s="8"/>
      <c r="M710" s="32"/>
      <c r="N710" s="57" t="str">
        <f t="shared" si="17"/>
        <v/>
      </c>
      <c r="O710" s="54"/>
      <c r="P710" s="32"/>
      <c r="Q710" s="56"/>
      <c r="R710" s="57" t="str">
        <f t="shared" si="15"/>
        <v/>
      </c>
      <c r="S710" s="8"/>
      <c r="T710" s="8"/>
      <c r="U710" s="8"/>
      <c r="V710" s="8"/>
      <c r="W710" s="8"/>
      <c r="X710" s="8"/>
      <c r="Y710" s="8"/>
      <c r="Z710" s="8"/>
    </row>
    <row r="711" spans="1:26" ht="15.75" customHeight="1">
      <c r="A711" s="8"/>
      <c r="B711" s="8"/>
      <c r="C711" s="8"/>
      <c r="D711" s="8"/>
      <c r="E711" s="8"/>
      <c r="F711" s="8"/>
      <c r="G711" s="8"/>
      <c r="H711" s="8"/>
      <c r="I711" s="8"/>
      <c r="J711" s="8"/>
      <c r="K711" s="8"/>
      <c r="L711" s="8"/>
      <c r="M711" s="32"/>
      <c r="N711" s="57" t="str">
        <f t="shared" si="17"/>
        <v/>
      </c>
      <c r="O711" s="54"/>
      <c r="P711" s="32"/>
      <c r="Q711" s="56"/>
      <c r="R711" s="57" t="str">
        <f t="shared" si="15"/>
        <v/>
      </c>
      <c r="S711" s="8"/>
      <c r="T711" s="8"/>
      <c r="U711" s="8"/>
      <c r="V711" s="8"/>
      <c r="W711" s="8"/>
      <c r="X711" s="8"/>
      <c r="Y711" s="8"/>
      <c r="Z711" s="8"/>
    </row>
    <row r="712" spans="1:26" ht="15.75" customHeight="1">
      <c r="A712" s="8"/>
      <c r="B712" s="8"/>
      <c r="C712" s="8"/>
      <c r="D712" s="8"/>
      <c r="E712" s="8"/>
      <c r="F712" s="8"/>
      <c r="G712" s="8"/>
      <c r="H712" s="8"/>
      <c r="I712" s="8"/>
      <c r="J712" s="8"/>
      <c r="K712" s="8"/>
      <c r="L712" s="8"/>
      <c r="M712" s="32"/>
      <c r="N712" s="57" t="str">
        <f t="shared" si="17"/>
        <v/>
      </c>
      <c r="O712" s="54"/>
      <c r="P712" s="32"/>
      <c r="Q712" s="56"/>
      <c r="R712" s="57" t="str">
        <f t="shared" si="15"/>
        <v/>
      </c>
      <c r="S712" s="8"/>
      <c r="T712" s="8"/>
      <c r="U712" s="8"/>
      <c r="V712" s="8"/>
      <c r="W712" s="8"/>
      <c r="X712" s="8"/>
      <c r="Y712" s="8"/>
      <c r="Z712" s="8"/>
    </row>
    <row r="713" spans="1:26" ht="15.75" customHeight="1">
      <c r="A713" s="8"/>
      <c r="B713" s="8"/>
      <c r="C713" s="8"/>
      <c r="D713" s="8"/>
      <c r="E713" s="8"/>
      <c r="F713" s="8"/>
      <c r="G713" s="8"/>
      <c r="H713" s="8"/>
      <c r="I713" s="8"/>
      <c r="J713" s="8"/>
      <c r="K713" s="8"/>
      <c r="L713" s="8"/>
      <c r="M713" s="32"/>
      <c r="N713" s="57" t="str">
        <f t="shared" si="17"/>
        <v/>
      </c>
      <c r="O713" s="54"/>
      <c r="P713" s="32"/>
      <c r="Q713" s="56"/>
      <c r="R713" s="57" t="str">
        <f t="shared" si="15"/>
        <v/>
      </c>
      <c r="S713" s="8"/>
      <c r="T713" s="8"/>
      <c r="U713" s="8"/>
      <c r="V713" s="8"/>
      <c r="W713" s="8"/>
      <c r="X713" s="8"/>
      <c r="Y713" s="8"/>
      <c r="Z713" s="8"/>
    </row>
    <row r="714" spans="1:26" ht="15.75" customHeight="1">
      <c r="A714" s="8"/>
      <c r="B714" s="8"/>
      <c r="C714" s="8"/>
      <c r="D714" s="8"/>
      <c r="E714" s="8"/>
      <c r="F714" s="8"/>
      <c r="G714" s="8"/>
      <c r="H714" s="8"/>
      <c r="I714" s="8"/>
      <c r="J714" s="8"/>
      <c r="K714" s="8"/>
      <c r="L714" s="8"/>
      <c r="M714" s="32"/>
      <c r="N714" s="57" t="str">
        <f t="shared" si="17"/>
        <v/>
      </c>
      <c r="O714" s="54"/>
      <c r="P714" s="32"/>
      <c r="Q714" s="56"/>
      <c r="R714" s="57" t="str">
        <f t="shared" si="15"/>
        <v/>
      </c>
      <c r="S714" s="8"/>
      <c r="T714" s="8"/>
      <c r="U714" s="8"/>
      <c r="V714" s="8"/>
      <c r="W714" s="8"/>
      <c r="X714" s="8"/>
      <c r="Y714" s="8"/>
      <c r="Z714" s="8"/>
    </row>
    <row r="715" spans="1:26" ht="15.75" customHeight="1">
      <c r="A715" s="8"/>
      <c r="B715" s="8"/>
      <c r="C715" s="8"/>
      <c r="D715" s="8"/>
      <c r="E715" s="8"/>
      <c r="F715" s="8"/>
      <c r="G715" s="8"/>
      <c r="H715" s="8"/>
      <c r="I715" s="8"/>
      <c r="J715" s="8"/>
      <c r="K715" s="8"/>
      <c r="L715" s="8"/>
      <c r="M715" s="32"/>
      <c r="N715" s="57" t="str">
        <f t="shared" si="17"/>
        <v/>
      </c>
      <c r="O715" s="54"/>
      <c r="P715" s="32"/>
      <c r="Q715" s="56"/>
      <c r="R715" s="57" t="str">
        <f t="shared" si="15"/>
        <v/>
      </c>
      <c r="S715" s="8"/>
      <c r="T715" s="8"/>
      <c r="U715" s="8"/>
      <c r="V715" s="8"/>
      <c r="W715" s="8"/>
      <c r="X715" s="8"/>
      <c r="Y715" s="8"/>
      <c r="Z715" s="8"/>
    </row>
    <row r="716" spans="1:26" ht="15.75" customHeight="1">
      <c r="A716" s="8"/>
      <c r="B716" s="8"/>
      <c r="C716" s="8"/>
      <c r="D716" s="8"/>
      <c r="E716" s="8"/>
      <c r="F716" s="8"/>
      <c r="G716" s="8"/>
      <c r="H716" s="8"/>
      <c r="I716" s="8"/>
      <c r="J716" s="8"/>
      <c r="K716" s="8"/>
      <c r="L716" s="8"/>
      <c r="M716" s="32"/>
      <c r="N716" s="57" t="str">
        <f t="shared" si="17"/>
        <v/>
      </c>
      <c r="O716" s="54"/>
      <c r="P716" s="32"/>
      <c r="Q716" s="56"/>
      <c r="R716" s="57" t="str">
        <f t="shared" si="15"/>
        <v/>
      </c>
      <c r="S716" s="8"/>
      <c r="T716" s="8"/>
      <c r="U716" s="8"/>
      <c r="V716" s="8"/>
      <c r="W716" s="8"/>
      <c r="X716" s="8"/>
      <c r="Y716" s="8"/>
      <c r="Z716" s="8"/>
    </row>
    <row r="717" spans="1:26" ht="15.75" customHeight="1">
      <c r="A717" s="8"/>
      <c r="B717" s="8"/>
      <c r="C717" s="8"/>
      <c r="D717" s="8"/>
      <c r="E717" s="8"/>
      <c r="F717" s="8"/>
      <c r="G717" s="8"/>
      <c r="H717" s="8"/>
      <c r="I717" s="8"/>
      <c r="J717" s="8"/>
      <c r="K717" s="8"/>
      <c r="L717" s="8"/>
      <c r="M717" s="32"/>
      <c r="N717" s="57" t="str">
        <f t="shared" si="17"/>
        <v/>
      </c>
      <c r="O717" s="54"/>
      <c r="P717" s="32"/>
      <c r="Q717" s="56"/>
      <c r="R717" s="57" t="str">
        <f t="shared" si="15"/>
        <v/>
      </c>
      <c r="S717" s="8"/>
      <c r="T717" s="8"/>
      <c r="U717" s="8"/>
      <c r="V717" s="8"/>
      <c r="W717" s="8"/>
      <c r="X717" s="8"/>
      <c r="Y717" s="8"/>
      <c r="Z717" s="8"/>
    </row>
    <row r="718" spans="1:26" ht="15.75" customHeight="1">
      <c r="A718" s="8"/>
      <c r="B718" s="8"/>
      <c r="C718" s="8"/>
      <c r="D718" s="8"/>
      <c r="E718" s="8"/>
      <c r="F718" s="8"/>
      <c r="G718" s="8"/>
      <c r="H718" s="8"/>
      <c r="I718" s="8"/>
      <c r="J718" s="8"/>
      <c r="K718" s="8"/>
      <c r="L718" s="8"/>
      <c r="M718" s="32"/>
      <c r="N718" s="57" t="str">
        <f t="shared" si="17"/>
        <v/>
      </c>
      <c r="O718" s="54"/>
      <c r="P718" s="32"/>
      <c r="Q718" s="56"/>
      <c r="R718" s="57" t="str">
        <f t="shared" si="15"/>
        <v/>
      </c>
      <c r="S718" s="8"/>
      <c r="T718" s="8"/>
      <c r="U718" s="8"/>
      <c r="V718" s="8"/>
      <c r="W718" s="8"/>
      <c r="X718" s="8"/>
      <c r="Y718" s="8"/>
      <c r="Z718" s="8"/>
    </row>
    <row r="719" spans="1:26" ht="15.75" customHeight="1">
      <c r="A719" s="8"/>
      <c r="B719" s="8"/>
      <c r="C719" s="8"/>
      <c r="D719" s="8"/>
      <c r="E719" s="8"/>
      <c r="F719" s="8"/>
      <c r="G719" s="8"/>
      <c r="H719" s="8"/>
      <c r="I719" s="8"/>
      <c r="J719" s="8"/>
      <c r="K719" s="8"/>
      <c r="L719" s="8"/>
      <c r="M719" s="32"/>
      <c r="N719" s="57" t="str">
        <f t="shared" si="17"/>
        <v/>
      </c>
      <c r="O719" s="54"/>
      <c r="P719" s="32"/>
      <c r="Q719" s="56"/>
      <c r="R719" s="57" t="str">
        <f t="shared" si="15"/>
        <v/>
      </c>
      <c r="S719" s="8"/>
      <c r="T719" s="8"/>
      <c r="U719" s="8"/>
      <c r="V719" s="8"/>
      <c r="W719" s="8"/>
      <c r="X719" s="8"/>
      <c r="Y719" s="8"/>
      <c r="Z719" s="8"/>
    </row>
    <row r="720" spans="1:26" ht="15.75" customHeight="1">
      <c r="A720" s="8"/>
      <c r="B720" s="8"/>
      <c r="C720" s="8"/>
      <c r="D720" s="8"/>
      <c r="E720" s="8"/>
      <c r="F720" s="8"/>
      <c r="G720" s="8"/>
      <c r="H720" s="8"/>
      <c r="I720" s="8"/>
      <c r="J720" s="8"/>
      <c r="K720" s="8"/>
      <c r="L720" s="8"/>
      <c r="M720" s="32"/>
      <c r="N720" s="57" t="str">
        <f t="shared" si="17"/>
        <v/>
      </c>
      <c r="O720" s="54"/>
      <c r="P720" s="32"/>
      <c r="Q720" s="56"/>
      <c r="R720" s="57" t="str">
        <f t="shared" si="15"/>
        <v/>
      </c>
      <c r="S720" s="8"/>
      <c r="T720" s="8"/>
      <c r="U720" s="8"/>
      <c r="V720" s="8"/>
      <c r="W720" s="8"/>
      <c r="X720" s="8"/>
      <c r="Y720" s="8"/>
      <c r="Z720" s="8"/>
    </row>
    <row r="721" spans="1:26" ht="15.75" customHeight="1">
      <c r="A721" s="8"/>
      <c r="B721" s="8"/>
      <c r="C721" s="8"/>
      <c r="D721" s="8"/>
      <c r="E721" s="8"/>
      <c r="F721" s="8"/>
      <c r="G721" s="8"/>
      <c r="H721" s="8"/>
      <c r="I721" s="8"/>
      <c r="J721" s="8"/>
      <c r="K721" s="8"/>
      <c r="L721" s="8"/>
      <c r="M721" s="32"/>
      <c r="N721" s="57" t="str">
        <f t="shared" si="17"/>
        <v/>
      </c>
      <c r="O721" s="54"/>
      <c r="P721" s="32"/>
      <c r="Q721" s="56"/>
      <c r="R721" s="57" t="str">
        <f t="shared" si="15"/>
        <v/>
      </c>
      <c r="S721" s="8"/>
      <c r="T721" s="8"/>
      <c r="U721" s="8"/>
      <c r="V721" s="8"/>
      <c r="W721" s="8"/>
      <c r="X721" s="8"/>
      <c r="Y721" s="8"/>
      <c r="Z721" s="8"/>
    </row>
    <row r="722" spans="1:26" ht="15.75" customHeight="1">
      <c r="A722" s="8"/>
      <c r="B722" s="8"/>
      <c r="C722" s="8"/>
      <c r="D722" s="8"/>
      <c r="E722" s="8"/>
      <c r="F722" s="8"/>
      <c r="G722" s="8"/>
      <c r="H722" s="8"/>
      <c r="I722" s="8"/>
      <c r="J722" s="8"/>
      <c r="K722" s="8"/>
      <c r="L722" s="8"/>
      <c r="M722" s="32"/>
      <c r="N722" s="57" t="str">
        <f t="shared" si="17"/>
        <v/>
      </c>
      <c r="O722" s="54"/>
      <c r="P722" s="32"/>
      <c r="Q722" s="56"/>
      <c r="R722" s="57" t="str">
        <f t="shared" si="15"/>
        <v/>
      </c>
      <c r="S722" s="8"/>
      <c r="T722" s="8"/>
      <c r="U722" s="8"/>
      <c r="V722" s="8"/>
      <c r="W722" s="8"/>
      <c r="X722" s="8"/>
      <c r="Y722" s="8"/>
      <c r="Z722" s="8"/>
    </row>
    <row r="723" spans="1:26" ht="15.75" customHeight="1">
      <c r="A723" s="8"/>
      <c r="B723" s="8"/>
      <c r="C723" s="8"/>
      <c r="D723" s="8"/>
      <c r="E723" s="8"/>
      <c r="F723" s="8"/>
      <c r="G723" s="8"/>
      <c r="H723" s="8"/>
      <c r="I723" s="8"/>
      <c r="J723" s="8"/>
      <c r="K723" s="8"/>
      <c r="L723" s="8"/>
      <c r="M723" s="32"/>
      <c r="N723" s="57" t="str">
        <f t="shared" si="17"/>
        <v/>
      </c>
      <c r="O723" s="54"/>
      <c r="P723" s="32"/>
      <c r="Q723" s="56"/>
      <c r="R723" s="57" t="str">
        <f t="shared" si="15"/>
        <v/>
      </c>
      <c r="S723" s="8"/>
      <c r="T723" s="8"/>
      <c r="U723" s="8"/>
      <c r="V723" s="8"/>
      <c r="W723" s="8"/>
      <c r="X723" s="8"/>
      <c r="Y723" s="8"/>
      <c r="Z723" s="8"/>
    </row>
    <row r="724" spans="1:26" ht="15.75" customHeight="1">
      <c r="A724" s="8"/>
      <c r="B724" s="8"/>
      <c r="C724" s="8"/>
      <c r="D724" s="8"/>
      <c r="E724" s="8"/>
      <c r="F724" s="8"/>
      <c r="G724" s="8"/>
      <c r="H724" s="8"/>
      <c r="I724" s="8"/>
      <c r="J724" s="8"/>
      <c r="K724" s="8"/>
      <c r="L724" s="8"/>
      <c r="M724" s="32"/>
      <c r="N724" s="57" t="str">
        <f t="shared" si="17"/>
        <v/>
      </c>
      <c r="O724" s="54"/>
      <c r="P724" s="32"/>
      <c r="Q724" s="56"/>
      <c r="R724" s="57" t="str">
        <f t="shared" si="15"/>
        <v/>
      </c>
      <c r="S724" s="8"/>
      <c r="T724" s="8"/>
      <c r="U724" s="8"/>
      <c r="V724" s="8"/>
      <c r="W724" s="8"/>
      <c r="X724" s="8"/>
      <c r="Y724" s="8"/>
      <c r="Z724" s="8"/>
    </row>
    <row r="725" spans="1:26" ht="15.75" customHeight="1">
      <c r="A725" s="8"/>
      <c r="B725" s="8"/>
      <c r="C725" s="8"/>
      <c r="D725" s="8"/>
      <c r="E725" s="8"/>
      <c r="F725" s="8"/>
      <c r="G725" s="8"/>
      <c r="H725" s="8"/>
      <c r="I725" s="8"/>
      <c r="J725" s="8"/>
      <c r="K725" s="8"/>
      <c r="L725" s="8"/>
      <c r="M725" s="32"/>
      <c r="N725" s="57" t="str">
        <f t="shared" si="17"/>
        <v/>
      </c>
      <c r="O725" s="54"/>
      <c r="P725" s="32"/>
      <c r="Q725" s="56"/>
      <c r="R725" s="57" t="str">
        <f t="shared" si="15"/>
        <v/>
      </c>
      <c r="S725" s="8"/>
      <c r="T725" s="8"/>
      <c r="U725" s="8"/>
      <c r="V725" s="8"/>
      <c r="W725" s="8"/>
      <c r="X725" s="8"/>
      <c r="Y725" s="8"/>
      <c r="Z725" s="8"/>
    </row>
    <row r="726" spans="1:26" ht="15.75" customHeight="1">
      <c r="A726" s="8"/>
      <c r="B726" s="8"/>
      <c r="C726" s="8"/>
      <c r="D726" s="8"/>
      <c r="E726" s="8"/>
      <c r="F726" s="8"/>
      <c r="G726" s="8"/>
      <c r="H726" s="8"/>
      <c r="I726" s="8"/>
      <c r="J726" s="8"/>
      <c r="K726" s="8"/>
      <c r="L726" s="8"/>
      <c r="M726" s="32"/>
      <c r="N726" s="57" t="str">
        <f t="shared" si="17"/>
        <v/>
      </c>
      <c r="O726" s="54"/>
      <c r="P726" s="32"/>
      <c r="Q726" s="56"/>
      <c r="R726" s="57" t="str">
        <f t="shared" si="15"/>
        <v/>
      </c>
      <c r="S726" s="8"/>
      <c r="T726" s="8"/>
      <c r="U726" s="8"/>
      <c r="V726" s="8"/>
      <c r="W726" s="8"/>
      <c r="X726" s="8"/>
      <c r="Y726" s="8"/>
      <c r="Z726" s="8"/>
    </row>
    <row r="727" spans="1:26" ht="15.75" customHeight="1">
      <c r="A727" s="8"/>
      <c r="B727" s="8"/>
      <c r="C727" s="8"/>
      <c r="D727" s="8"/>
      <c r="E727" s="8"/>
      <c r="F727" s="8"/>
      <c r="G727" s="8"/>
      <c r="H727" s="8"/>
      <c r="I727" s="8"/>
      <c r="J727" s="8"/>
      <c r="K727" s="8"/>
      <c r="L727" s="8"/>
      <c r="M727" s="32"/>
      <c r="N727" s="57" t="str">
        <f t="shared" si="17"/>
        <v/>
      </c>
      <c r="O727" s="54"/>
      <c r="P727" s="32"/>
      <c r="Q727" s="56"/>
      <c r="R727" s="57" t="str">
        <f t="shared" si="15"/>
        <v/>
      </c>
      <c r="S727" s="8"/>
      <c r="T727" s="8"/>
      <c r="U727" s="8"/>
      <c r="V727" s="8"/>
      <c r="W727" s="8"/>
      <c r="X727" s="8"/>
      <c r="Y727" s="8"/>
      <c r="Z727" s="8"/>
    </row>
    <row r="728" spans="1:26" ht="15.75" customHeight="1">
      <c r="A728" s="8"/>
      <c r="B728" s="8"/>
      <c r="C728" s="8"/>
      <c r="D728" s="8"/>
      <c r="E728" s="8"/>
      <c r="F728" s="8"/>
      <c r="G728" s="8"/>
      <c r="H728" s="8"/>
      <c r="I728" s="8"/>
      <c r="J728" s="8"/>
      <c r="K728" s="8"/>
      <c r="L728" s="8"/>
      <c r="M728" s="32"/>
      <c r="N728" s="57" t="str">
        <f t="shared" si="17"/>
        <v/>
      </c>
      <c r="O728" s="54"/>
      <c r="P728" s="32"/>
      <c r="Q728" s="56"/>
      <c r="R728" s="57" t="str">
        <f t="shared" si="15"/>
        <v/>
      </c>
      <c r="S728" s="8"/>
      <c r="T728" s="8"/>
      <c r="U728" s="8"/>
      <c r="V728" s="8"/>
      <c r="W728" s="8"/>
      <c r="X728" s="8"/>
      <c r="Y728" s="8"/>
      <c r="Z728" s="8"/>
    </row>
    <row r="729" spans="1:26" ht="15.75" customHeight="1">
      <c r="A729" s="8"/>
      <c r="B729" s="8"/>
      <c r="C729" s="8"/>
      <c r="D729" s="8"/>
      <c r="E729" s="8"/>
      <c r="F729" s="8"/>
      <c r="G729" s="8"/>
      <c r="H729" s="8"/>
      <c r="I729" s="8"/>
      <c r="J729" s="8"/>
      <c r="K729" s="8"/>
      <c r="L729" s="8"/>
      <c r="M729" s="32"/>
      <c r="N729" s="57" t="str">
        <f t="shared" si="17"/>
        <v/>
      </c>
      <c r="O729" s="54"/>
      <c r="P729" s="32"/>
      <c r="Q729" s="56"/>
      <c r="R729" s="57" t="str">
        <f t="shared" si="15"/>
        <v/>
      </c>
      <c r="S729" s="8"/>
      <c r="T729" s="8"/>
      <c r="U729" s="8"/>
      <c r="V729" s="8"/>
      <c r="W729" s="8"/>
      <c r="X729" s="8"/>
      <c r="Y729" s="8"/>
      <c r="Z729" s="8"/>
    </row>
    <row r="730" spans="1:26" ht="15.75" customHeight="1">
      <c r="A730" s="8"/>
      <c r="B730" s="8"/>
      <c r="C730" s="8"/>
      <c r="D730" s="8"/>
      <c r="E730" s="8"/>
      <c r="F730" s="8"/>
      <c r="G730" s="8"/>
      <c r="H730" s="8"/>
      <c r="I730" s="8"/>
      <c r="J730" s="8"/>
      <c r="K730" s="8"/>
      <c r="L730" s="8"/>
      <c r="M730" s="32"/>
      <c r="N730" s="57" t="str">
        <f t="shared" si="17"/>
        <v/>
      </c>
      <c r="O730" s="54"/>
      <c r="P730" s="32"/>
      <c r="Q730" s="56"/>
      <c r="R730" s="57" t="str">
        <f t="shared" si="15"/>
        <v/>
      </c>
      <c r="S730" s="8"/>
      <c r="T730" s="8"/>
      <c r="U730" s="8"/>
      <c r="V730" s="8"/>
      <c r="W730" s="8"/>
      <c r="X730" s="8"/>
      <c r="Y730" s="8"/>
      <c r="Z730" s="8"/>
    </row>
    <row r="731" spans="1:26" ht="15.75" customHeight="1">
      <c r="A731" s="8"/>
      <c r="B731" s="8"/>
      <c r="C731" s="8"/>
      <c r="D731" s="8"/>
      <c r="E731" s="8"/>
      <c r="F731" s="8"/>
      <c r="G731" s="8"/>
      <c r="H731" s="8"/>
      <c r="I731" s="8"/>
      <c r="J731" s="8"/>
      <c r="K731" s="8"/>
      <c r="L731" s="8"/>
      <c r="M731" s="32"/>
      <c r="N731" s="57" t="str">
        <f t="shared" si="17"/>
        <v/>
      </c>
      <c r="O731" s="54"/>
      <c r="P731" s="32"/>
      <c r="Q731" s="56"/>
      <c r="R731" s="57" t="str">
        <f t="shared" si="15"/>
        <v/>
      </c>
      <c r="S731" s="8"/>
      <c r="T731" s="8"/>
      <c r="U731" s="8"/>
      <c r="V731" s="8"/>
      <c r="W731" s="8"/>
      <c r="X731" s="8"/>
      <c r="Y731" s="8"/>
      <c r="Z731" s="8"/>
    </row>
    <row r="732" spans="1:26" ht="15.75" customHeight="1">
      <c r="A732" s="8"/>
      <c r="B732" s="8"/>
      <c r="C732" s="8"/>
      <c r="D732" s="8"/>
      <c r="E732" s="8"/>
      <c r="F732" s="8"/>
      <c r="G732" s="8"/>
      <c r="H732" s="8"/>
      <c r="I732" s="8"/>
      <c r="J732" s="8"/>
      <c r="K732" s="8"/>
      <c r="L732" s="8"/>
      <c r="M732" s="32"/>
      <c r="N732" s="57" t="str">
        <f t="shared" si="17"/>
        <v/>
      </c>
      <c r="O732" s="54"/>
      <c r="P732" s="32"/>
      <c r="Q732" s="56"/>
      <c r="R732" s="57" t="str">
        <f t="shared" si="15"/>
        <v/>
      </c>
      <c r="S732" s="8"/>
      <c r="T732" s="8"/>
      <c r="U732" s="8"/>
      <c r="V732" s="8"/>
      <c r="W732" s="8"/>
      <c r="X732" s="8"/>
      <c r="Y732" s="8"/>
      <c r="Z732" s="8"/>
    </row>
    <row r="733" spans="1:26" ht="15.75" customHeight="1">
      <c r="A733" s="8"/>
      <c r="B733" s="8"/>
      <c r="C733" s="8"/>
      <c r="D733" s="8"/>
      <c r="E733" s="8"/>
      <c r="F733" s="8"/>
      <c r="G733" s="8"/>
      <c r="H733" s="8"/>
      <c r="I733" s="8"/>
      <c r="J733" s="8"/>
      <c r="K733" s="8"/>
      <c r="L733" s="8"/>
      <c r="M733" s="32"/>
      <c r="N733" s="57" t="str">
        <f t="shared" si="17"/>
        <v/>
      </c>
      <c r="O733" s="54"/>
      <c r="P733" s="32"/>
      <c r="Q733" s="56"/>
      <c r="R733" s="57" t="str">
        <f t="shared" si="15"/>
        <v/>
      </c>
      <c r="S733" s="8"/>
      <c r="T733" s="8"/>
      <c r="U733" s="8"/>
      <c r="V733" s="8"/>
      <c r="W733" s="8"/>
      <c r="X733" s="8"/>
      <c r="Y733" s="8"/>
      <c r="Z733" s="8"/>
    </row>
    <row r="734" spans="1:26" ht="15.75" customHeight="1">
      <c r="A734" s="8"/>
      <c r="B734" s="8"/>
      <c r="C734" s="8"/>
      <c r="D734" s="8"/>
      <c r="E734" s="8"/>
      <c r="F734" s="8"/>
      <c r="G734" s="8"/>
      <c r="H734" s="8"/>
      <c r="I734" s="8"/>
      <c r="J734" s="8"/>
      <c r="K734" s="8"/>
      <c r="L734" s="8"/>
      <c r="M734" s="32"/>
      <c r="N734" s="57" t="str">
        <f t="shared" si="17"/>
        <v/>
      </c>
      <c r="O734" s="54"/>
      <c r="P734" s="32"/>
      <c r="Q734" s="56"/>
      <c r="R734" s="57" t="str">
        <f t="shared" si="15"/>
        <v/>
      </c>
      <c r="S734" s="8"/>
      <c r="T734" s="8"/>
      <c r="U734" s="8"/>
      <c r="V734" s="8"/>
      <c r="W734" s="8"/>
      <c r="X734" s="8"/>
      <c r="Y734" s="8"/>
      <c r="Z734" s="8"/>
    </row>
    <row r="735" spans="1:26" ht="15.75" customHeight="1">
      <c r="A735" s="8"/>
      <c r="B735" s="8"/>
      <c r="C735" s="8"/>
      <c r="D735" s="8"/>
      <c r="E735" s="8"/>
      <c r="F735" s="8"/>
      <c r="G735" s="8"/>
      <c r="H735" s="8"/>
      <c r="I735" s="8"/>
      <c r="J735" s="8"/>
      <c r="K735" s="8"/>
      <c r="L735" s="8"/>
      <c r="M735" s="32"/>
      <c r="N735" s="57" t="str">
        <f t="shared" si="17"/>
        <v/>
      </c>
      <c r="O735" s="54"/>
      <c r="P735" s="32"/>
      <c r="Q735" s="56"/>
      <c r="R735" s="57" t="str">
        <f t="shared" si="15"/>
        <v/>
      </c>
      <c r="S735" s="8"/>
      <c r="T735" s="8"/>
      <c r="U735" s="8"/>
      <c r="V735" s="8"/>
      <c r="W735" s="8"/>
      <c r="X735" s="8"/>
      <c r="Y735" s="8"/>
      <c r="Z735" s="8"/>
    </row>
    <row r="736" spans="1:26" ht="15.75" customHeight="1">
      <c r="A736" s="8"/>
      <c r="B736" s="8"/>
      <c r="C736" s="8"/>
      <c r="D736" s="8"/>
      <c r="E736" s="8"/>
      <c r="F736" s="8"/>
      <c r="G736" s="8"/>
      <c r="H736" s="8"/>
      <c r="I736" s="8"/>
      <c r="J736" s="8"/>
      <c r="K736" s="8"/>
      <c r="L736" s="8"/>
      <c r="M736" s="32"/>
      <c r="N736" s="57" t="str">
        <f t="shared" si="17"/>
        <v/>
      </c>
      <c r="O736" s="54"/>
      <c r="P736" s="32"/>
      <c r="Q736" s="56"/>
      <c r="R736" s="57" t="str">
        <f t="shared" si="15"/>
        <v/>
      </c>
      <c r="S736" s="8"/>
      <c r="T736" s="8"/>
      <c r="U736" s="8"/>
      <c r="V736" s="8"/>
      <c r="W736" s="8"/>
      <c r="X736" s="8"/>
      <c r="Y736" s="8"/>
      <c r="Z736" s="8"/>
    </row>
    <row r="737" spans="1:26" ht="15.75" customHeight="1">
      <c r="A737" s="8"/>
      <c r="B737" s="8"/>
      <c r="C737" s="8"/>
      <c r="D737" s="8"/>
      <c r="E737" s="8"/>
      <c r="F737" s="8"/>
      <c r="G737" s="8"/>
      <c r="H737" s="8"/>
      <c r="I737" s="8"/>
      <c r="J737" s="8"/>
      <c r="K737" s="8"/>
      <c r="L737" s="8"/>
      <c r="M737" s="32"/>
      <c r="N737" s="57" t="str">
        <f t="shared" si="17"/>
        <v/>
      </c>
      <c r="O737" s="54"/>
      <c r="P737" s="32"/>
      <c r="Q737" s="56"/>
      <c r="R737" s="57" t="str">
        <f t="shared" si="15"/>
        <v/>
      </c>
      <c r="S737" s="8"/>
      <c r="T737" s="8"/>
      <c r="U737" s="8"/>
      <c r="V737" s="8"/>
      <c r="W737" s="8"/>
      <c r="X737" s="8"/>
      <c r="Y737" s="8"/>
      <c r="Z737" s="8"/>
    </row>
    <row r="738" spans="1:26" ht="15.75" customHeight="1">
      <c r="A738" s="8"/>
      <c r="B738" s="8"/>
      <c r="C738" s="8"/>
      <c r="D738" s="8"/>
      <c r="E738" s="8"/>
      <c r="F738" s="8"/>
      <c r="G738" s="8"/>
      <c r="H738" s="8"/>
      <c r="I738" s="8"/>
      <c r="J738" s="8"/>
      <c r="K738" s="8"/>
      <c r="L738" s="8"/>
      <c r="M738" s="32"/>
      <c r="N738" s="57" t="str">
        <f t="shared" si="17"/>
        <v/>
      </c>
      <c r="O738" s="54"/>
      <c r="P738" s="32"/>
      <c r="Q738" s="56"/>
      <c r="R738" s="57" t="str">
        <f t="shared" si="15"/>
        <v/>
      </c>
      <c r="S738" s="8"/>
      <c r="T738" s="8"/>
      <c r="U738" s="8"/>
      <c r="V738" s="8"/>
      <c r="W738" s="8"/>
      <c r="X738" s="8"/>
      <c r="Y738" s="8"/>
      <c r="Z738" s="8"/>
    </row>
    <row r="739" spans="1:26" ht="15.75" customHeight="1">
      <c r="A739" s="8"/>
      <c r="B739" s="8"/>
      <c r="C739" s="8"/>
      <c r="D739" s="8"/>
      <c r="E739" s="8"/>
      <c r="F739" s="8"/>
      <c r="G739" s="8"/>
      <c r="H739" s="8"/>
      <c r="I739" s="8"/>
      <c r="J739" s="8"/>
      <c r="K739" s="8"/>
      <c r="L739" s="8"/>
      <c r="M739" s="32"/>
      <c r="N739" s="57" t="str">
        <f t="shared" si="17"/>
        <v/>
      </c>
      <c r="O739" s="54"/>
      <c r="P739" s="32"/>
      <c r="Q739" s="56"/>
      <c r="R739" s="57" t="str">
        <f t="shared" si="15"/>
        <v/>
      </c>
      <c r="S739" s="8"/>
      <c r="T739" s="8"/>
      <c r="U739" s="8"/>
      <c r="V739" s="8"/>
      <c r="W739" s="8"/>
      <c r="X739" s="8"/>
      <c r="Y739" s="8"/>
      <c r="Z739" s="8"/>
    </row>
    <row r="740" spans="1:26" ht="15.75" customHeight="1">
      <c r="A740" s="8"/>
      <c r="B740" s="8"/>
      <c r="C740" s="8"/>
      <c r="D740" s="8"/>
      <c r="E740" s="8"/>
      <c r="F740" s="8"/>
      <c r="G740" s="8"/>
      <c r="H740" s="8"/>
      <c r="I740" s="8"/>
      <c r="J740" s="8"/>
      <c r="K740" s="8"/>
      <c r="L740" s="8"/>
      <c r="M740" s="32"/>
      <c r="N740" s="57" t="str">
        <f t="shared" si="17"/>
        <v/>
      </c>
      <c r="O740" s="54"/>
      <c r="P740" s="32"/>
      <c r="Q740" s="56"/>
      <c r="R740" s="57" t="str">
        <f t="shared" si="15"/>
        <v/>
      </c>
      <c r="S740" s="8"/>
      <c r="T740" s="8"/>
      <c r="U740" s="8"/>
      <c r="V740" s="8"/>
      <c r="W740" s="8"/>
      <c r="X740" s="8"/>
      <c r="Y740" s="8"/>
      <c r="Z740" s="8"/>
    </row>
    <row r="741" spans="1:26" ht="15.75" customHeight="1">
      <c r="A741" s="8"/>
      <c r="B741" s="8"/>
      <c r="C741" s="8"/>
      <c r="D741" s="8"/>
      <c r="E741" s="8"/>
      <c r="F741" s="8"/>
      <c r="G741" s="8"/>
      <c r="H741" s="8"/>
      <c r="I741" s="8"/>
      <c r="J741" s="8"/>
      <c r="K741" s="8"/>
      <c r="L741" s="8"/>
      <c r="M741" s="32"/>
      <c r="N741" s="57" t="str">
        <f t="shared" si="17"/>
        <v/>
      </c>
      <c r="O741" s="54"/>
      <c r="P741" s="32"/>
      <c r="Q741" s="56"/>
      <c r="R741" s="57" t="str">
        <f t="shared" si="15"/>
        <v/>
      </c>
      <c r="S741" s="8"/>
      <c r="T741" s="8"/>
      <c r="U741" s="8"/>
      <c r="V741" s="8"/>
      <c r="W741" s="8"/>
      <c r="X741" s="8"/>
      <c r="Y741" s="8"/>
      <c r="Z741" s="8"/>
    </row>
    <row r="742" spans="1:26" ht="15.75" customHeight="1">
      <c r="A742" s="8"/>
      <c r="B742" s="8"/>
      <c r="C742" s="8"/>
      <c r="D742" s="8"/>
      <c r="E742" s="8"/>
      <c r="F742" s="8"/>
      <c r="G742" s="8"/>
      <c r="H742" s="8"/>
      <c r="I742" s="8"/>
      <c r="J742" s="8"/>
      <c r="K742" s="8"/>
      <c r="L742" s="8"/>
      <c r="M742" s="32"/>
      <c r="N742" s="57" t="str">
        <f t="shared" si="17"/>
        <v/>
      </c>
      <c r="O742" s="54"/>
      <c r="P742" s="32"/>
      <c r="Q742" s="56"/>
      <c r="R742" s="57" t="str">
        <f t="shared" si="15"/>
        <v/>
      </c>
      <c r="S742" s="8"/>
      <c r="T742" s="8"/>
      <c r="U742" s="8"/>
      <c r="V742" s="8"/>
      <c r="W742" s="8"/>
      <c r="X742" s="8"/>
      <c r="Y742" s="8"/>
      <c r="Z742" s="8"/>
    </row>
    <row r="743" spans="1:26" ht="15.75" customHeight="1">
      <c r="A743" s="8"/>
      <c r="B743" s="8"/>
      <c r="C743" s="8"/>
      <c r="D743" s="8"/>
      <c r="E743" s="8"/>
      <c r="F743" s="8"/>
      <c r="G743" s="8"/>
      <c r="H743" s="8"/>
      <c r="I743" s="8"/>
      <c r="J743" s="8"/>
      <c r="K743" s="8"/>
      <c r="L743" s="8"/>
      <c r="M743" s="32"/>
      <c r="N743" s="57" t="str">
        <f t="shared" si="17"/>
        <v/>
      </c>
      <c r="O743" s="54"/>
      <c r="P743" s="32"/>
      <c r="Q743" s="56"/>
      <c r="R743" s="57" t="str">
        <f t="shared" si="15"/>
        <v/>
      </c>
      <c r="S743" s="8"/>
      <c r="T743" s="8"/>
      <c r="U743" s="8"/>
      <c r="V743" s="8"/>
      <c r="W743" s="8"/>
      <c r="X743" s="8"/>
      <c r="Y743" s="8"/>
      <c r="Z743" s="8"/>
    </row>
    <row r="744" spans="1:26" ht="15.75" customHeight="1">
      <c r="A744" s="8"/>
      <c r="B744" s="8"/>
      <c r="C744" s="8"/>
      <c r="D744" s="8"/>
      <c r="E744" s="8"/>
      <c r="F744" s="8"/>
      <c r="G744" s="8"/>
      <c r="H744" s="8"/>
      <c r="I744" s="8"/>
      <c r="J744" s="8"/>
      <c r="K744" s="8"/>
      <c r="L744" s="8"/>
      <c r="M744" s="32"/>
      <c r="N744" s="57" t="str">
        <f t="shared" si="17"/>
        <v/>
      </c>
      <c r="O744" s="54"/>
      <c r="P744" s="32"/>
      <c r="Q744" s="56"/>
      <c r="R744" s="57" t="str">
        <f t="shared" si="15"/>
        <v/>
      </c>
      <c r="S744" s="8"/>
      <c r="T744" s="8"/>
      <c r="U744" s="8"/>
      <c r="V744" s="8"/>
      <c r="W744" s="8"/>
      <c r="X744" s="8"/>
      <c r="Y744" s="8"/>
      <c r="Z744" s="8"/>
    </row>
    <row r="745" spans="1:26" ht="15.75" customHeight="1">
      <c r="A745" s="8"/>
      <c r="B745" s="8"/>
      <c r="C745" s="8"/>
      <c r="D745" s="8"/>
      <c r="E745" s="8"/>
      <c r="F745" s="8"/>
      <c r="G745" s="8"/>
      <c r="H745" s="8"/>
      <c r="I745" s="8"/>
      <c r="J745" s="8"/>
      <c r="K745" s="8"/>
      <c r="L745" s="8"/>
      <c r="M745" s="32"/>
      <c r="N745" s="57" t="str">
        <f t="shared" si="17"/>
        <v/>
      </c>
      <c r="O745" s="54"/>
      <c r="P745" s="32"/>
      <c r="Q745" s="56"/>
      <c r="R745" s="57" t="str">
        <f t="shared" si="15"/>
        <v/>
      </c>
      <c r="S745" s="8"/>
      <c r="T745" s="8"/>
      <c r="U745" s="8"/>
      <c r="V745" s="8"/>
      <c r="W745" s="8"/>
      <c r="X745" s="8"/>
      <c r="Y745" s="8"/>
      <c r="Z745" s="8"/>
    </row>
    <row r="746" spans="1:26" ht="15.75" customHeight="1">
      <c r="A746" s="8"/>
      <c r="B746" s="8"/>
      <c r="C746" s="8"/>
      <c r="D746" s="8"/>
      <c r="E746" s="8"/>
      <c r="F746" s="8"/>
      <c r="G746" s="8"/>
      <c r="H746" s="8"/>
      <c r="I746" s="8"/>
      <c r="J746" s="8"/>
      <c r="K746" s="8"/>
      <c r="L746" s="8"/>
      <c r="M746" s="32"/>
      <c r="N746" s="57" t="str">
        <f t="shared" si="17"/>
        <v/>
      </c>
      <c r="O746" s="54"/>
      <c r="P746" s="32"/>
      <c r="Q746" s="56"/>
      <c r="R746" s="57" t="str">
        <f t="shared" si="15"/>
        <v/>
      </c>
      <c r="S746" s="8"/>
      <c r="T746" s="8"/>
      <c r="U746" s="8"/>
      <c r="V746" s="8"/>
      <c r="W746" s="8"/>
      <c r="X746" s="8"/>
      <c r="Y746" s="8"/>
      <c r="Z746" s="8"/>
    </row>
    <row r="747" spans="1:26" ht="15.75" customHeight="1">
      <c r="A747" s="8"/>
      <c r="B747" s="8"/>
      <c r="C747" s="8"/>
      <c r="D747" s="8"/>
      <c r="E747" s="8"/>
      <c r="F747" s="8"/>
      <c r="G747" s="8"/>
      <c r="H747" s="8"/>
      <c r="I747" s="8"/>
      <c r="J747" s="8"/>
      <c r="K747" s="8"/>
      <c r="L747" s="8"/>
      <c r="M747" s="32"/>
      <c r="N747" s="57" t="str">
        <f t="shared" si="17"/>
        <v/>
      </c>
      <c r="O747" s="54"/>
      <c r="P747" s="32"/>
      <c r="Q747" s="56"/>
      <c r="R747" s="57" t="str">
        <f t="shared" si="15"/>
        <v/>
      </c>
      <c r="S747" s="8"/>
      <c r="T747" s="8"/>
      <c r="U747" s="8"/>
      <c r="V747" s="8"/>
      <c r="W747" s="8"/>
      <c r="X747" s="8"/>
      <c r="Y747" s="8"/>
      <c r="Z747" s="8"/>
    </row>
    <row r="748" spans="1:26" ht="15.75" customHeight="1">
      <c r="A748" s="8"/>
      <c r="B748" s="8"/>
      <c r="C748" s="8"/>
      <c r="D748" s="8"/>
      <c r="E748" s="8"/>
      <c r="F748" s="8"/>
      <c r="G748" s="8"/>
      <c r="H748" s="8"/>
      <c r="I748" s="8"/>
      <c r="J748" s="8"/>
      <c r="K748" s="8"/>
      <c r="L748" s="8"/>
      <c r="M748" s="32"/>
      <c r="N748" s="57" t="str">
        <f t="shared" si="17"/>
        <v/>
      </c>
      <c r="O748" s="54"/>
      <c r="P748" s="32"/>
      <c r="Q748" s="56"/>
      <c r="R748" s="57" t="str">
        <f t="shared" si="15"/>
        <v/>
      </c>
      <c r="S748" s="8"/>
      <c r="T748" s="8"/>
      <c r="U748" s="8"/>
      <c r="V748" s="8"/>
      <c r="W748" s="8"/>
      <c r="X748" s="8"/>
      <c r="Y748" s="8"/>
      <c r="Z748" s="8"/>
    </row>
    <row r="749" spans="1:26" ht="15.75" customHeight="1">
      <c r="A749" s="8"/>
      <c r="B749" s="8"/>
      <c r="C749" s="8"/>
      <c r="D749" s="8"/>
      <c r="E749" s="8"/>
      <c r="F749" s="8"/>
      <c r="G749" s="8"/>
      <c r="H749" s="8"/>
      <c r="I749" s="8"/>
      <c r="J749" s="8"/>
      <c r="K749" s="8"/>
      <c r="L749" s="8"/>
      <c r="M749" s="32"/>
      <c r="N749" s="57" t="str">
        <f t="shared" si="17"/>
        <v/>
      </c>
      <c r="O749" s="54"/>
      <c r="P749" s="32"/>
      <c r="Q749" s="56"/>
      <c r="R749" s="57" t="str">
        <f t="shared" si="15"/>
        <v/>
      </c>
      <c r="S749" s="8"/>
      <c r="T749" s="8"/>
      <c r="U749" s="8"/>
      <c r="V749" s="8"/>
      <c r="W749" s="8"/>
      <c r="X749" s="8"/>
      <c r="Y749" s="8"/>
      <c r="Z749" s="8"/>
    </row>
    <row r="750" spans="1:26" ht="15.75" customHeight="1">
      <c r="A750" s="8"/>
      <c r="B750" s="8"/>
      <c r="C750" s="8"/>
      <c r="D750" s="8"/>
      <c r="E750" s="8"/>
      <c r="F750" s="8"/>
      <c r="G750" s="8"/>
      <c r="H750" s="8"/>
      <c r="I750" s="8"/>
      <c r="J750" s="8"/>
      <c r="K750" s="8"/>
      <c r="L750" s="8"/>
      <c r="M750" s="32"/>
      <c r="N750" s="57" t="str">
        <f t="shared" si="17"/>
        <v/>
      </c>
      <c r="O750" s="54"/>
      <c r="P750" s="32"/>
      <c r="Q750" s="56"/>
      <c r="R750" s="57" t="str">
        <f t="shared" si="15"/>
        <v/>
      </c>
      <c r="S750" s="8"/>
      <c r="T750" s="8"/>
      <c r="U750" s="8"/>
      <c r="V750" s="8"/>
      <c r="W750" s="8"/>
      <c r="X750" s="8"/>
      <c r="Y750" s="8"/>
      <c r="Z750" s="8"/>
    </row>
    <row r="751" spans="1:26" ht="15.75" customHeight="1">
      <c r="A751" s="8"/>
      <c r="B751" s="8"/>
      <c r="C751" s="8"/>
      <c r="D751" s="8"/>
      <c r="E751" s="8"/>
      <c r="F751" s="8"/>
      <c r="G751" s="8"/>
      <c r="H751" s="8"/>
      <c r="I751" s="8"/>
      <c r="J751" s="8"/>
      <c r="K751" s="8"/>
      <c r="L751" s="8"/>
      <c r="M751" s="32"/>
      <c r="N751" s="57" t="str">
        <f t="shared" si="17"/>
        <v/>
      </c>
      <c r="O751" s="54"/>
      <c r="P751" s="32"/>
      <c r="Q751" s="56"/>
      <c r="R751" s="57" t="str">
        <f t="shared" si="15"/>
        <v/>
      </c>
      <c r="S751" s="8"/>
      <c r="T751" s="8"/>
      <c r="U751" s="8"/>
      <c r="V751" s="8"/>
      <c r="W751" s="8"/>
      <c r="X751" s="8"/>
      <c r="Y751" s="8"/>
      <c r="Z751" s="8"/>
    </row>
    <row r="752" spans="1:26" ht="15.75" customHeight="1">
      <c r="A752" s="8"/>
      <c r="B752" s="8"/>
      <c r="C752" s="8"/>
      <c r="D752" s="8"/>
      <c r="E752" s="8"/>
      <c r="F752" s="8"/>
      <c r="G752" s="8"/>
      <c r="H752" s="8"/>
      <c r="I752" s="8"/>
      <c r="J752" s="8"/>
      <c r="K752" s="8"/>
      <c r="L752" s="8"/>
      <c r="M752" s="32"/>
      <c r="N752" s="57" t="str">
        <f t="shared" si="17"/>
        <v/>
      </c>
      <c r="O752" s="54"/>
      <c r="P752" s="32"/>
      <c r="Q752" s="56"/>
      <c r="R752" s="57" t="str">
        <f t="shared" si="15"/>
        <v/>
      </c>
      <c r="S752" s="8"/>
      <c r="T752" s="8"/>
      <c r="U752" s="8"/>
      <c r="V752" s="8"/>
      <c r="W752" s="8"/>
      <c r="X752" s="8"/>
      <c r="Y752" s="8"/>
      <c r="Z752" s="8"/>
    </row>
    <row r="753" spans="1:26" ht="15.75" customHeight="1">
      <c r="A753" s="8"/>
      <c r="B753" s="8"/>
      <c r="C753" s="8"/>
      <c r="D753" s="8"/>
      <c r="E753" s="8"/>
      <c r="F753" s="8"/>
      <c r="G753" s="8"/>
      <c r="H753" s="8"/>
      <c r="I753" s="8"/>
      <c r="J753" s="8"/>
      <c r="K753" s="8"/>
      <c r="L753" s="8"/>
      <c r="M753" s="32"/>
      <c r="N753" s="57" t="str">
        <f t="shared" si="17"/>
        <v/>
      </c>
      <c r="O753" s="54"/>
      <c r="P753" s="32"/>
      <c r="Q753" s="56"/>
      <c r="R753" s="57" t="str">
        <f t="shared" si="15"/>
        <v/>
      </c>
      <c r="S753" s="8"/>
      <c r="T753" s="8"/>
      <c r="U753" s="8"/>
      <c r="V753" s="8"/>
      <c r="W753" s="8"/>
      <c r="X753" s="8"/>
      <c r="Y753" s="8"/>
      <c r="Z753" s="8"/>
    </row>
    <row r="754" spans="1:26" ht="15.75" customHeight="1">
      <c r="A754" s="8"/>
      <c r="B754" s="8"/>
      <c r="C754" s="8"/>
      <c r="D754" s="8"/>
      <c r="E754" s="8"/>
      <c r="F754" s="8"/>
      <c r="G754" s="8"/>
      <c r="H754" s="8"/>
      <c r="I754" s="8"/>
      <c r="J754" s="8"/>
      <c r="K754" s="8"/>
      <c r="L754" s="8"/>
      <c r="M754" s="32"/>
      <c r="N754" s="57" t="str">
        <f t="shared" si="17"/>
        <v/>
      </c>
      <c r="O754" s="54"/>
      <c r="P754" s="32"/>
      <c r="Q754" s="56"/>
      <c r="R754" s="57" t="str">
        <f t="shared" si="15"/>
        <v/>
      </c>
      <c r="S754" s="8"/>
      <c r="T754" s="8"/>
      <c r="U754" s="8"/>
      <c r="V754" s="8"/>
      <c r="W754" s="8"/>
      <c r="X754" s="8"/>
      <c r="Y754" s="8"/>
      <c r="Z754" s="8"/>
    </row>
    <row r="755" spans="1:26" ht="15.75" customHeight="1">
      <c r="A755" s="8"/>
      <c r="B755" s="8"/>
      <c r="C755" s="8"/>
      <c r="D755" s="8"/>
      <c r="E755" s="8"/>
      <c r="F755" s="8"/>
      <c r="G755" s="8"/>
      <c r="H755" s="8"/>
      <c r="I755" s="8"/>
      <c r="J755" s="8"/>
      <c r="K755" s="8"/>
      <c r="L755" s="8"/>
      <c r="M755" s="32"/>
      <c r="N755" s="57" t="str">
        <f t="shared" si="17"/>
        <v/>
      </c>
      <c r="O755" s="54"/>
      <c r="P755" s="32"/>
      <c r="Q755" s="56"/>
      <c r="R755" s="57" t="str">
        <f t="shared" si="15"/>
        <v/>
      </c>
      <c r="S755" s="8"/>
      <c r="T755" s="8"/>
      <c r="U755" s="8"/>
      <c r="V755" s="8"/>
      <c r="W755" s="8"/>
      <c r="X755" s="8"/>
      <c r="Y755" s="8"/>
      <c r="Z755" s="8"/>
    </row>
    <row r="756" spans="1:26" ht="15.75" customHeight="1">
      <c r="A756" s="8"/>
      <c r="B756" s="8"/>
      <c r="C756" s="8"/>
      <c r="D756" s="8"/>
      <c r="E756" s="8"/>
      <c r="F756" s="8"/>
      <c r="G756" s="8"/>
      <c r="H756" s="8"/>
      <c r="I756" s="8"/>
      <c r="J756" s="8"/>
      <c r="K756" s="8"/>
      <c r="L756" s="8"/>
      <c r="M756" s="32"/>
      <c r="N756" s="57" t="str">
        <f t="shared" si="17"/>
        <v/>
      </c>
      <c r="O756" s="54"/>
      <c r="P756" s="32"/>
      <c r="Q756" s="56"/>
      <c r="R756" s="57" t="str">
        <f t="shared" si="15"/>
        <v/>
      </c>
      <c r="S756" s="8"/>
      <c r="T756" s="8"/>
      <c r="U756" s="8"/>
      <c r="V756" s="8"/>
      <c r="W756" s="8"/>
      <c r="X756" s="8"/>
      <c r="Y756" s="8"/>
      <c r="Z756" s="8"/>
    </row>
    <row r="757" spans="1:26" ht="15.75" customHeight="1">
      <c r="A757" s="8"/>
      <c r="B757" s="8"/>
      <c r="C757" s="8"/>
      <c r="D757" s="8"/>
      <c r="E757" s="8"/>
      <c r="F757" s="8"/>
      <c r="G757" s="8"/>
      <c r="H757" s="8"/>
      <c r="I757" s="8"/>
      <c r="J757" s="8"/>
      <c r="K757" s="8"/>
      <c r="L757" s="8"/>
      <c r="M757" s="32"/>
      <c r="N757" s="57" t="str">
        <f t="shared" si="17"/>
        <v/>
      </c>
      <c r="O757" s="54"/>
      <c r="P757" s="32"/>
      <c r="Q757" s="56"/>
      <c r="R757" s="57" t="str">
        <f t="shared" si="15"/>
        <v/>
      </c>
      <c r="S757" s="8"/>
      <c r="T757" s="8"/>
      <c r="U757" s="8"/>
      <c r="V757" s="8"/>
      <c r="W757" s="8"/>
      <c r="X757" s="8"/>
      <c r="Y757" s="8"/>
      <c r="Z757" s="8"/>
    </row>
    <row r="758" spans="1:26" ht="15.75" customHeight="1">
      <c r="A758" s="8"/>
      <c r="B758" s="8"/>
      <c r="C758" s="8"/>
      <c r="D758" s="8"/>
      <c r="E758" s="8"/>
      <c r="F758" s="8"/>
      <c r="G758" s="8"/>
      <c r="H758" s="8"/>
      <c r="I758" s="8"/>
      <c r="J758" s="8"/>
      <c r="K758" s="8"/>
      <c r="L758" s="8"/>
      <c r="M758" s="32"/>
      <c r="N758" s="57" t="str">
        <f t="shared" si="17"/>
        <v/>
      </c>
      <c r="O758" s="54"/>
      <c r="P758" s="32"/>
      <c r="Q758" s="56"/>
      <c r="R758" s="57" t="str">
        <f t="shared" si="15"/>
        <v/>
      </c>
      <c r="S758" s="8"/>
      <c r="T758" s="8"/>
      <c r="U758" s="8"/>
      <c r="V758" s="8"/>
      <c r="W758" s="8"/>
      <c r="X758" s="8"/>
      <c r="Y758" s="8"/>
      <c r="Z758" s="8"/>
    </row>
    <row r="759" spans="1:26" ht="15.75" customHeight="1">
      <c r="A759" s="8"/>
      <c r="B759" s="8"/>
      <c r="C759" s="8"/>
      <c r="D759" s="8"/>
      <c r="E759" s="8"/>
      <c r="F759" s="8"/>
      <c r="G759" s="8"/>
      <c r="H759" s="8"/>
      <c r="I759" s="8"/>
      <c r="J759" s="8"/>
      <c r="K759" s="8"/>
      <c r="L759" s="8"/>
      <c r="M759" s="32"/>
      <c r="N759" s="57" t="str">
        <f t="shared" si="17"/>
        <v/>
      </c>
      <c r="O759" s="54"/>
      <c r="P759" s="32"/>
      <c r="Q759" s="56"/>
      <c r="R759" s="57" t="str">
        <f t="shared" si="15"/>
        <v/>
      </c>
      <c r="S759" s="8"/>
      <c r="T759" s="8"/>
      <c r="U759" s="8"/>
      <c r="V759" s="8"/>
      <c r="W759" s="8"/>
      <c r="X759" s="8"/>
      <c r="Y759" s="8"/>
      <c r="Z759" s="8"/>
    </row>
    <row r="760" spans="1:26" ht="15.75" customHeight="1">
      <c r="A760" s="8"/>
      <c r="B760" s="8"/>
      <c r="C760" s="8"/>
      <c r="D760" s="8"/>
      <c r="E760" s="8"/>
      <c r="F760" s="8"/>
      <c r="G760" s="8"/>
      <c r="H760" s="8"/>
      <c r="I760" s="8"/>
      <c r="J760" s="8"/>
      <c r="K760" s="8"/>
      <c r="L760" s="8"/>
      <c r="M760" s="32"/>
      <c r="N760" s="57" t="str">
        <f t="shared" si="17"/>
        <v/>
      </c>
      <c r="O760" s="54"/>
      <c r="P760" s="32"/>
      <c r="Q760" s="56"/>
      <c r="R760" s="57" t="str">
        <f t="shared" si="15"/>
        <v/>
      </c>
      <c r="S760" s="8"/>
      <c r="T760" s="8"/>
      <c r="U760" s="8"/>
      <c r="V760" s="8"/>
      <c r="W760" s="8"/>
      <c r="X760" s="8"/>
      <c r="Y760" s="8"/>
      <c r="Z760" s="8"/>
    </row>
    <row r="761" spans="1:26" ht="15.75" customHeight="1">
      <c r="A761" s="8"/>
      <c r="B761" s="8"/>
      <c r="C761" s="8"/>
      <c r="D761" s="8"/>
      <c r="E761" s="8"/>
      <c r="F761" s="8"/>
      <c r="G761" s="8"/>
      <c r="H761" s="8"/>
      <c r="I761" s="8"/>
      <c r="J761" s="8"/>
      <c r="K761" s="8"/>
      <c r="L761" s="8"/>
      <c r="M761" s="32"/>
      <c r="N761" s="57" t="str">
        <f t="shared" si="17"/>
        <v/>
      </c>
      <c r="O761" s="54"/>
      <c r="P761" s="32"/>
      <c r="Q761" s="56"/>
      <c r="R761" s="57" t="str">
        <f t="shared" si="15"/>
        <v/>
      </c>
      <c r="S761" s="8"/>
      <c r="T761" s="8"/>
      <c r="U761" s="8"/>
      <c r="V761" s="8"/>
      <c r="W761" s="8"/>
      <c r="X761" s="8"/>
      <c r="Y761" s="8"/>
      <c r="Z761" s="8"/>
    </row>
    <row r="762" spans="1:26" ht="15.75" customHeight="1">
      <c r="A762" s="8"/>
      <c r="B762" s="8"/>
      <c r="C762" s="8"/>
      <c r="D762" s="8"/>
      <c r="E762" s="8"/>
      <c r="F762" s="8"/>
      <c r="G762" s="8"/>
      <c r="H762" s="8"/>
      <c r="I762" s="8"/>
      <c r="J762" s="8"/>
      <c r="K762" s="8"/>
      <c r="L762" s="8"/>
      <c r="M762" s="32"/>
      <c r="N762" s="57" t="str">
        <f t="shared" si="17"/>
        <v/>
      </c>
      <c r="O762" s="54"/>
      <c r="P762" s="32"/>
      <c r="Q762" s="56"/>
      <c r="R762" s="57" t="str">
        <f t="shared" si="15"/>
        <v/>
      </c>
      <c r="S762" s="8"/>
      <c r="T762" s="8"/>
      <c r="U762" s="8"/>
      <c r="V762" s="8"/>
      <c r="W762" s="8"/>
      <c r="X762" s="8"/>
      <c r="Y762" s="8"/>
      <c r="Z762" s="8"/>
    </row>
    <row r="763" spans="1:26" ht="15.75" customHeight="1">
      <c r="A763" s="8"/>
      <c r="B763" s="8"/>
      <c r="C763" s="8"/>
      <c r="D763" s="8"/>
      <c r="E763" s="8"/>
      <c r="F763" s="8"/>
      <c r="G763" s="8"/>
      <c r="H763" s="8"/>
      <c r="I763" s="8"/>
      <c r="J763" s="8"/>
      <c r="K763" s="8"/>
      <c r="L763" s="8"/>
      <c r="M763" s="32"/>
      <c r="N763" s="57" t="str">
        <f t="shared" si="17"/>
        <v/>
      </c>
      <c r="O763" s="54"/>
      <c r="P763" s="32"/>
      <c r="Q763" s="56"/>
      <c r="R763" s="57" t="str">
        <f t="shared" si="15"/>
        <v/>
      </c>
      <c r="S763" s="8"/>
      <c r="T763" s="8"/>
      <c r="U763" s="8"/>
      <c r="V763" s="8"/>
      <c r="W763" s="8"/>
      <c r="X763" s="8"/>
      <c r="Y763" s="8"/>
      <c r="Z763" s="8"/>
    </row>
    <row r="764" spans="1:26" ht="15.75" customHeight="1">
      <c r="A764" s="8"/>
      <c r="B764" s="8"/>
      <c r="C764" s="8"/>
      <c r="D764" s="8"/>
      <c r="E764" s="8"/>
      <c r="F764" s="8"/>
      <c r="G764" s="8"/>
      <c r="H764" s="8"/>
      <c r="I764" s="8"/>
      <c r="J764" s="8"/>
      <c r="K764" s="8"/>
      <c r="L764" s="8"/>
      <c r="M764" s="32"/>
      <c r="N764" s="57" t="str">
        <f t="shared" si="17"/>
        <v/>
      </c>
      <c r="O764" s="54"/>
      <c r="P764" s="32"/>
      <c r="Q764" s="56"/>
      <c r="R764" s="57" t="str">
        <f t="shared" si="15"/>
        <v/>
      </c>
      <c r="S764" s="8"/>
      <c r="T764" s="8"/>
      <c r="U764" s="8"/>
      <c r="V764" s="8"/>
      <c r="W764" s="8"/>
      <c r="X764" s="8"/>
      <c r="Y764" s="8"/>
      <c r="Z764" s="8"/>
    </row>
    <row r="765" spans="1:26" ht="15.75" customHeight="1">
      <c r="A765" s="8"/>
      <c r="B765" s="8"/>
      <c r="C765" s="8"/>
      <c r="D765" s="8"/>
      <c r="E765" s="8"/>
      <c r="F765" s="8"/>
      <c r="G765" s="8"/>
      <c r="H765" s="8"/>
      <c r="I765" s="8"/>
      <c r="J765" s="8"/>
      <c r="K765" s="8"/>
      <c r="L765" s="8"/>
      <c r="M765" s="32"/>
      <c r="N765" s="57" t="str">
        <f t="shared" si="17"/>
        <v/>
      </c>
      <c r="O765" s="54"/>
      <c r="P765" s="32"/>
      <c r="Q765" s="56"/>
      <c r="R765" s="57" t="str">
        <f t="shared" si="15"/>
        <v/>
      </c>
      <c r="S765" s="8"/>
      <c r="T765" s="8"/>
      <c r="U765" s="8"/>
      <c r="V765" s="8"/>
      <c r="W765" s="8"/>
      <c r="X765" s="8"/>
      <c r="Y765" s="8"/>
      <c r="Z765" s="8"/>
    </row>
    <row r="766" spans="1:26" ht="15.75" customHeight="1">
      <c r="A766" s="8"/>
      <c r="B766" s="8"/>
      <c r="C766" s="8"/>
      <c r="D766" s="8"/>
      <c r="E766" s="8"/>
      <c r="F766" s="8"/>
      <c r="G766" s="8"/>
      <c r="H766" s="8"/>
      <c r="I766" s="8"/>
      <c r="J766" s="8"/>
      <c r="K766" s="8"/>
      <c r="L766" s="8"/>
      <c r="M766" s="32"/>
      <c r="N766" s="57" t="str">
        <f t="shared" si="17"/>
        <v/>
      </c>
      <c r="O766" s="54"/>
      <c r="P766" s="32"/>
      <c r="Q766" s="56"/>
      <c r="R766" s="57" t="str">
        <f t="shared" si="15"/>
        <v/>
      </c>
      <c r="S766" s="8"/>
      <c r="T766" s="8"/>
      <c r="U766" s="8"/>
      <c r="V766" s="8"/>
      <c r="W766" s="8"/>
      <c r="X766" s="8"/>
      <c r="Y766" s="8"/>
      <c r="Z766" s="8"/>
    </row>
    <row r="767" spans="1:26" ht="15.75" customHeight="1">
      <c r="A767" s="8"/>
      <c r="B767" s="8"/>
      <c r="C767" s="8"/>
      <c r="D767" s="8"/>
      <c r="E767" s="8"/>
      <c r="F767" s="8"/>
      <c r="G767" s="8"/>
      <c r="H767" s="8"/>
      <c r="I767" s="8"/>
      <c r="J767" s="8"/>
      <c r="K767" s="8"/>
      <c r="L767" s="8"/>
      <c r="M767" s="32"/>
      <c r="N767" s="57" t="str">
        <f t="shared" si="17"/>
        <v/>
      </c>
      <c r="O767" s="54"/>
      <c r="P767" s="32"/>
      <c r="Q767" s="56"/>
      <c r="R767" s="57" t="str">
        <f t="shared" si="15"/>
        <v/>
      </c>
      <c r="S767" s="8"/>
      <c r="T767" s="8"/>
      <c r="U767" s="8"/>
      <c r="V767" s="8"/>
      <c r="W767" s="8"/>
      <c r="X767" s="8"/>
      <c r="Y767" s="8"/>
      <c r="Z767" s="8"/>
    </row>
    <row r="768" spans="1:26" ht="15.75" customHeight="1">
      <c r="A768" s="8"/>
      <c r="B768" s="8"/>
      <c r="C768" s="8"/>
      <c r="D768" s="8"/>
      <c r="E768" s="8"/>
      <c r="F768" s="8"/>
      <c r="G768" s="8"/>
      <c r="H768" s="8"/>
      <c r="I768" s="8"/>
      <c r="J768" s="8"/>
      <c r="K768" s="8"/>
      <c r="L768" s="8"/>
      <c r="M768" s="32"/>
      <c r="N768" s="57" t="str">
        <f t="shared" si="17"/>
        <v/>
      </c>
      <c r="O768" s="54"/>
      <c r="P768" s="32"/>
      <c r="Q768" s="56"/>
      <c r="R768" s="57" t="str">
        <f t="shared" si="15"/>
        <v/>
      </c>
      <c r="S768" s="8"/>
      <c r="T768" s="8"/>
      <c r="U768" s="8"/>
      <c r="V768" s="8"/>
      <c r="W768" s="8"/>
      <c r="X768" s="8"/>
      <c r="Y768" s="8"/>
      <c r="Z768" s="8"/>
    </row>
    <row r="769" spans="1:26" ht="15.75" customHeight="1">
      <c r="A769" s="8"/>
      <c r="B769" s="8"/>
      <c r="C769" s="8"/>
      <c r="D769" s="8"/>
      <c r="E769" s="8"/>
      <c r="F769" s="8"/>
      <c r="G769" s="8"/>
      <c r="H769" s="8"/>
      <c r="I769" s="8"/>
      <c r="J769" s="8"/>
      <c r="K769" s="8"/>
      <c r="L769" s="8"/>
      <c r="M769" s="32"/>
      <c r="N769" s="57" t="str">
        <f t="shared" si="17"/>
        <v/>
      </c>
      <c r="O769" s="54"/>
      <c r="P769" s="32"/>
      <c r="Q769" s="56"/>
      <c r="R769" s="57" t="str">
        <f t="shared" si="15"/>
        <v/>
      </c>
      <c r="S769" s="8"/>
      <c r="T769" s="8"/>
      <c r="U769" s="8"/>
      <c r="V769" s="8"/>
      <c r="W769" s="8"/>
      <c r="X769" s="8"/>
      <c r="Y769" s="8"/>
      <c r="Z769" s="8"/>
    </row>
    <row r="770" spans="1:26" ht="15.75" customHeight="1">
      <c r="A770" s="8"/>
      <c r="B770" s="8"/>
      <c r="C770" s="8"/>
      <c r="D770" s="8"/>
      <c r="E770" s="8"/>
      <c r="F770" s="8"/>
      <c r="G770" s="8"/>
      <c r="H770" s="8"/>
      <c r="I770" s="8"/>
      <c r="J770" s="8"/>
      <c r="K770" s="8"/>
      <c r="L770" s="8"/>
      <c r="M770" s="32"/>
      <c r="N770" s="57" t="str">
        <f t="shared" si="17"/>
        <v/>
      </c>
      <c r="O770" s="54"/>
      <c r="P770" s="32"/>
      <c r="Q770" s="56"/>
      <c r="R770" s="57" t="str">
        <f t="shared" si="15"/>
        <v/>
      </c>
      <c r="S770" s="8"/>
      <c r="T770" s="8"/>
      <c r="U770" s="8"/>
      <c r="V770" s="8"/>
      <c r="W770" s="8"/>
      <c r="X770" s="8"/>
      <c r="Y770" s="8"/>
      <c r="Z770" s="8"/>
    </row>
    <row r="771" spans="1:26" ht="15.75" customHeight="1">
      <c r="A771" s="8"/>
      <c r="B771" s="8"/>
      <c r="C771" s="8"/>
      <c r="D771" s="8"/>
      <c r="E771" s="8"/>
      <c r="F771" s="8"/>
      <c r="G771" s="8"/>
      <c r="H771" s="8"/>
      <c r="I771" s="8"/>
      <c r="J771" s="8"/>
      <c r="K771" s="8"/>
      <c r="L771" s="8"/>
      <c r="M771" s="32"/>
      <c r="N771" s="57" t="str">
        <f t="shared" si="17"/>
        <v/>
      </c>
      <c r="O771" s="54"/>
      <c r="P771" s="32"/>
      <c r="Q771" s="56"/>
      <c r="R771" s="57" t="str">
        <f t="shared" si="15"/>
        <v/>
      </c>
      <c r="S771" s="8"/>
      <c r="T771" s="8"/>
      <c r="U771" s="8"/>
      <c r="V771" s="8"/>
      <c r="W771" s="8"/>
      <c r="X771" s="8"/>
      <c r="Y771" s="8"/>
      <c r="Z771" s="8"/>
    </row>
    <row r="772" spans="1:26" ht="15.75" customHeight="1">
      <c r="A772" s="8"/>
      <c r="B772" s="8"/>
      <c r="C772" s="8"/>
      <c r="D772" s="8"/>
      <c r="E772" s="8"/>
      <c r="F772" s="8"/>
      <c r="G772" s="8"/>
      <c r="H772" s="8"/>
      <c r="I772" s="8"/>
      <c r="J772" s="8"/>
      <c r="K772" s="8"/>
      <c r="L772" s="8"/>
      <c r="M772" s="32"/>
      <c r="N772" s="57" t="str">
        <f t="shared" si="17"/>
        <v/>
      </c>
      <c r="O772" s="54"/>
      <c r="P772" s="32"/>
      <c r="Q772" s="56"/>
      <c r="R772" s="57" t="str">
        <f t="shared" si="15"/>
        <v/>
      </c>
      <c r="S772" s="8"/>
      <c r="T772" s="8"/>
      <c r="U772" s="8"/>
      <c r="V772" s="8"/>
      <c r="W772" s="8"/>
      <c r="X772" s="8"/>
      <c r="Y772" s="8"/>
      <c r="Z772" s="8"/>
    </row>
    <row r="773" spans="1:26" ht="15.75" customHeight="1">
      <c r="A773" s="8"/>
      <c r="B773" s="8"/>
      <c r="C773" s="8"/>
      <c r="D773" s="8"/>
      <c r="E773" s="8"/>
      <c r="F773" s="8"/>
      <c r="G773" s="8"/>
      <c r="H773" s="8"/>
      <c r="I773" s="8"/>
      <c r="J773" s="8"/>
      <c r="K773" s="8"/>
      <c r="L773" s="8"/>
      <c r="M773" s="32"/>
      <c r="N773" s="57" t="str">
        <f t="shared" si="17"/>
        <v/>
      </c>
      <c r="O773" s="54"/>
      <c r="P773" s="32"/>
      <c r="Q773" s="56"/>
      <c r="R773" s="57" t="str">
        <f t="shared" si="15"/>
        <v/>
      </c>
      <c r="S773" s="8"/>
      <c r="T773" s="8"/>
      <c r="U773" s="8"/>
      <c r="V773" s="8"/>
      <c r="W773" s="8"/>
      <c r="X773" s="8"/>
      <c r="Y773" s="8"/>
      <c r="Z773" s="8"/>
    </row>
    <row r="774" spans="1:26" ht="15.75" customHeight="1">
      <c r="A774" s="8"/>
      <c r="B774" s="8"/>
      <c r="C774" s="8"/>
      <c r="D774" s="8"/>
      <c r="E774" s="8"/>
      <c r="F774" s="8"/>
      <c r="G774" s="8"/>
      <c r="H774" s="8"/>
      <c r="I774" s="8"/>
      <c r="J774" s="8"/>
      <c r="K774" s="8"/>
      <c r="L774" s="8"/>
      <c r="M774" s="32"/>
      <c r="N774" s="57" t="str">
        <f t="shared" si="17"/>
        <v/>
      </c>
      <c r="O774" s="54"/>
      <c r="P774" s="32"/>
      <c r="Q774" s="56"/>
      <c r="R774" s="57" t="str">
        <f t="shared" si="15"/>
        <v/>
      </c>
      <c r="S774" s="8"/>
      <c r="T774" s="8"/>
      <c r="U774" s="8"/>
      <c r="V774" s="8"/>
      <c r="W774" s="8"/>
      <c r="X774" s="8"/>
      <c r="Y774" s="8"/>
      <c r="Z774" s="8"/>
    </row>
    <row r="775" spans="1:26" ht="15.75" customHeight="1">
      <c r="A775" s="8"/>
      <c r="B775" s="8"/>
      <c r="C775" s="8"/>
      <c r="D775" s="8"/>
      <c r="E775" s="8"/>
      <c r="F775" s="8"/>
      <c r="G775" s="8"/>
      <c r="H775" s="8"/>
      <c r="I775" s="8"/>
      <c r="J775" s="8"/>
      <c r="K775" s="8"/>
      <c r="L775" s="8"/>
      <c r="M775" s="32"/>
      <c r="N775" s="57" t="str">
        <f t="shared" si="17"/>
        <v/>
      </c>
      <c r="O775" s="54"/>
      <c r="P775" s="32"/>
      <c r="Q775" s="56"/>
      <c r="R775" s="57" t="str">
        <f t="shared" si="15"/>
        <v/>
      </c>
      <c r="S775" s="8"/>
      <c r="T775" s="8"/>
      <c r="U775" s="8"/>
      <c r="V775" s="8"/>
      <c r="W775" s="8"/>
      <c r="X775" s="8"/>
      <c r="Y775" s="8"/>
      <c r="Z775" s="8"/>
    </row>
    <row r="776" spans="1:26" ht="15.75" customHeight="1">
      <c r="A776" s="8"/>
      <c r="B776" s="8"/>
      <c r="C776" s="8"/>
      <c r="D776" s="8"/>
      <c r="E776" s="8"/>
      <c r="F776" s="8"/>
      <c r="G776" s="8"/>
      <c r="H776" s="8"/>
      <c r="I776" s="8"/>
      <c r="J776" s="8"/>
      <c r="K776" s="8"/>
      <c r="L776" s="8"/>
      <c r="M776" s="32"/>
      <c r="N776" s="57" t="str">
        <f t="shared" si="17"/>
        <v/>
      </c>
      <c r="O776" s="54"/>
      <c r="P776" s="32"/>
      <c r="Q776" s="56"/>
      <c r="R776" s="57" t="str">
        <f t="shared" si="15"/>
        <v/>
      </c>
      <c r="S776" s="8"/>
      <c r="T776" s="8"/>
      <c r="U776" s="8"/>
      <c r="V776" s="8"/>
      <c r="W776" s="8"/>
      <c r="X776" s="8"/>
      <c r="Y776" s="8"/>
      <c r="Z776" s="8"/>
    </row>
    <row r="777" spans="1:26" ht="15.75" customHeight="1">
      <c r="A777" s="8"/>
      <c r="B777" s="8"/>
      <c r="C777" s="8"/>
      <c r="D777" s="8"/>
      <c r="E777" s="8"/>
      <c r="F777" s="8"/>
      <c r="G777" s="8"/>
      <c r="H777" s="8"/>
      <c r="I777" s="8"/>
      <c r="J777" s="8"/>
      <c r="K777" s="8"/>
      <c r="L777" s="8"/>
      <c r="M777" s="32"/>
      <c r="N777" s="57" t="str">
        <f t="shared" si="17"/>
        <v/>
      </c>
      <c r="O777" s="54"/>
      <c r="P777" s="32"/>
      <c r="Q777" s="56"/>
      <c r="R777" s="57" t="str">
        <f t="shared" si="15"/>
        <v/>
      </c>
      <c r="S777" s="8"/>
      <c r="T777" s="8"/>
      <c r="U777" s="8"/>
      <c r="V777" s="8"/>
      <c r="W777" s="8"/>
      <c r="X777" s="8"/>
      <c r="Y777" s="8"/>
      <c r="Z777" s="8"/>
    </row>
    <row r="778" spans="1:26" ht="15.75" customHeight="1">
      <c r="A778" s="8"/>
      <c r="B778" s="8"/>
      <c r="C778" s="8"/>
      <c r="D778" s="8"/>
      <c r="E778" s="8"/>
      <c r="F778" s="8"/>
      <c r="G778" s="8"/>
      <c r="H778" s="8"/>
      <c r="I778" s="8"/>
      <c r="J778" s="8"/>
      <c r="K778" s="8"/>
      <c r="L778" s="8"/>
      <c r="M778" s="32"/>
      <c r="N778" s="57" t="str">
        <f t="shared" si="17"/>
        <v/>
      </c>
      <c r="O778" s="54"/>
      <c r="P778" s="32"/>
      <c r="Q778" s="56"/>
      <c r="R778" s="57" t="str">
        <f t="shared" si="15"/>
        <v/>
      </c>
      <c r="S778" s="8"/>
      <c r="T778" s="8"/>
      <c r="U778" s="8"/>
      <c r="V778" s="8"/>
      <c r="W778" s="8"/>
      <c r="X778" s="8"/>
      <c r="Y778" s="8"/>
      <c r="Z778" s="8"/>
    </row>
    <row r="779" spans="1:26" ht="15.75" customHeight="1">
      <c r="A779" s="8"/>
      <c r="B779" s="8"/>
      <c r="C779" s="8"/>
      <c r="D779" s="8"/>
      <c r="E779" s="8"/>
      <c r="F779" s="8"/>
      <c r="G779" s="8"/>
      <c r="H779" s="8"/>
      <c r="I779" s="8"/>
      <c r="J779" s="8"/>
      <c r="K779" s="8"/>
      <c r="L779" s="8"/>
      <c r="M779" s="32"/>
      <c r="N779" s="57" t="str">
        <f t="shared" si="17"/>
        <v/>
      </c>
      <c r="O779" s="54"/>
      <c r="P779" s="32"/>
      <c r="Q779" s="56"/>
      <c r="R779" s="57" t="str">
        <f t="shared" si="15"/>
        <v/>
      </c>
      <c r="S779" s="8"/>
      <c r="T779" s="8"/>
      <c r="U779" s="8"/>
      <c r="V779" s="8"/>
      <c r="W779" s="8"/>
      <c r="X779" s="8"/>
      <c r="Y779" s="8"/>
      <c r="Z779" s="8"/>
    </row>
    <row r="780" spans="1:26" ht="15.75" customHeight="1">
      <c r="A780" s="8"/>
      <c r="B780" s="8"/>
      <c r="C780" s="8"/>
      <c r="D780" s="8"/>
      <c r="E780" s="8"/>
      <c r="F780" s="8"/>
      <c r="G780" s="8"/>
      <c r="H780" s="8"/>
      <c r="I780" s="8"/>
      <c r="J780" s="8"/>
      <c r="K780" s="8"/>
      <c r="L780" s="8"/>
      <c r="M780" s="32"/>
      <c r="N780" s="57" t="str">
        <f t="shared" si="17"/>
        <v/>
      </c>
      <c r="O780" s="54"/>
      <c r="P780" s="32"/>
      <c r="Q780" s="56"/>
      <c r="R780" s="57" t="str">
        <f t="shared" si="15"/>
        <v/>
      </c>
      <c r="S780" s="8"/>
      <c r="T780" s="8"/>
      <c r="U780" s="8"/>
      <c r="V780" s="8"/>
      <c r="W780" s="8"/>
      <c r="X780" s="8"/>
      <c r="Y780" s="8"/>
      <c r="Z780" s="8"/>
    </row>
    <row r="781" spans="1:26" ht="15.75" customHeight="1">
      <c r="A781" s="8"/>
      <c r="B781" s="8"/>
      <c r="C781" s="8"/>
      <c r="D781" s="8"/>
      <c r="E781" s="8"/>
      <c r="F781" s="8"/>
      <c r="G781" s="8"/>
      <c r="H781" s="8"/>
      <c r="I781" s="8"/>
      <c r="J781" s="8"/>
      <c r="K781" s="8"/>
      <c r="L781" s="8"/>
      <c r="M781" s="32"/>
      <c r="N781" s="57" t="str">
        <f t="shared" si="17"/>
        <v/>
      </c>
      <c r="O781" s="54"/>
      <c r="P781" s="32"/>
      <c r="Q781" s="56"/>
      <c r="R781" s="57" t="str">
        <f t="shared" si="15"/>
        <v/>
      </c>
      <c r="S781" s="8"/>
      <c r="T781" s="8"/>
      <c r="U781" s="8"/>
      <c r="V781" s="8"/>
      <c r="W781" s="8"/>
      <c r="X781" s="8"/>
      <c r="Y781" s="8"/>
      <c r="Z781" s="8"/>
    </row>
    <row r="782" spans="1:26" ht="15.75" customHeight="1">
      <c r="A782" s="8"/>
      <c r="B782" s="8"/>
      <c r="C782" s="8"/>
      <c r="D782" s="8"/>
      <c r="E782" s="8"/>
      <c r="F782" s="8"/>
      <c r="G782" s="8"/>
      <c r="H782" s="8"/>
      <c r="I782" s="8"/>
      <c r="J782" s="8"/>
      <c r="K782" s="8"/>
      <c r="L782" s="8"/>
      <c r="M782" s="32"/>
      <c r="N782" s="57" t="str">
        <f t="shared" si="17"/>
        <v/>
      </c>
      <c r="O782" s="54"/>
      <c r="P782" s="32"/>
      <c r="Q782" s="56"/>
      <c r="R782" s="57" t="str">
        <f t="shared" si="15"/>
        <v/>
      </c>
      <c r="S782" s="8"/>
      <c r="T782" s="8"/>
      <c r="U782" s="8"/>
      <c r="V782" s="8"/>
      <c r="W782" s="8"/>
      <c r="X782" s="8"/>
      <c r="Y782" s="8"/>
      <c r="Z782" s="8"/>
    </row>
    <row r="783" spans="1:26" ht="15.75" customHeight="1">
      <c r="A783" s="8"/>
      <c r="B783" s="8"/>
      <c r="C783" s="8"/>
      <c r="D783" s="8"/>
      <c r="E783" s="8"/>
      <c r="F783" s="8"/>
      <c r="G783" s="8"/>
      <c r="H783" s="8"/>
      <c r="I783" s="8"/>
      <c r="J783" s="8"/>
      <c r="K783" s="8"/>
      <c r="L783" s="8"/>
      <c r="M783" s="32"/>
      <c r="N783" s="57" t="str">
        <f t="shared" si="17"/>
        <v/>
      </c>
      <c r="O783" s="54"/>
      <c r="P783" s="32"/>
      <c r="Q783" s="56"/>
      <c r="R783" s="57" t="str">
        <f t="shared" si="15"/>
        <v/>
      </c>
      <c r="S783" s="8"/>
      <c r="T783" s="8"/>
      <c r="U783" s="8"/>
      <c r="V783" s="8"/>
      <c r="W783" s="8"/>
      <c r="X783" s="8"/>
      <c r="Y783" s="8"/>
      <c r="Z783" s="8"/>
    </row>
    <row r="784" spans="1:26" ht="15.75" customHeight="1">
      <c r="A784" s="8"/>
      <c r="B784" s="8"/>
      <c r="C784" s="8"/>
      <c r="D784" s="8"/>
      <c r="E784" s="8"/>
      <c r="F784" s="8"/>
      <c r="G784" s="8"/>
      <c r="H784" s="8"/>
      <c r="I784" s="8"/>
      <c r="J784" s="8"/>
      <c r="K784" s="8"/>
      <c r="L784" s="8"/>
      <c r="M784" s="32"/>
      <c r="N784" s="57" t="str">
        <f t="shared" si="17"/>
        <v/>
      </c>
      <c r="O784" s="54"/>
      <c r="P784" s="32"/>
      <c r="Q784" s="56"/>
      <c r="R784" s="57" t="str">
        <f t="shared" si="15"/>
        <v/>
      </c>
      <c r="S784" s="8"/>
      <c r="T784" s="8"/>
      <c r="U784" s="8"/>
      <c r="V784" s="8"/>
      <c r="W784" s="8"/>
      <c r="X784" s="8"/>
      <c r="Y784" s="8"/>
      <c r="Z784" s="8"/>
    </row>
    <row r="785" spans="1:26" ht="15.75" customHeight="1">
      <c r="A785" s="8"/>
      <c r="B785" s="8"/>
      <c r="C785" s="8"/>
      <c r="D785" s="8"/>
      <c r="E785" s="8"/>
      <c r="F785" s="8"/>
      <c r="G785" s="8"/>
      <c r="H785" s="8"/>
      <c r="I785" s="8"/>
      <c r="J785" s="8"/>
      <c r="K785" s="8"/>
      <c r="L785" s="8"/>
      <c r="M785" s="32"/>
      <c r="N785" s="57" t="str">
        <f t="shared" si="17"/>
        <v/>
      </c>
      <c r="O785" s="54"/>
      <c r="P785" s="32"/>
      <c r="Q785" s="56"/>
      <c r="R785" s="57" t="str">
        <f t="shared" si="15"/>
        <v/>
      </c>
      <c r="S785" s="8"/>
      <c r="T785" s="8"/>
      <c r="U785" s="8"/>
      <c r="V785" s="8"/>
      <c r="W785" s="8"/>
      <c r="X785" s="8"/>
      <c r="Y785" s="8"/>
      <c r="Z785" s="8"/>
    </row>
    <row r="786" spans="1:26" ht="15.75" customHeight="1">
      <c r="A786" s="8"/>
      <c r="B786" s="8"/>
      <c r="C786" s="8"/>
      <c r="D786" s="8"/>
      <c r="E786" s="8"/>
      <c r="F786" s="8"/>
      <c r="G786" s="8"/>
      <c r="H786" s="8"/>
      <c r="I786" s="8"/>
      <c r="J786" s="8"/>
      <c r="K786" s="8"/>
      <c r="L786" s="8"/>
      <c r="M786" s="32"/>
      <c r="N786" s="57" t="str">
        <f t="shared" si="17"/>
        <v/>
      </c>
      <c r="O786" s="54"/>
      <c r="P786" s="32"/>
      <c r="Q786" s="56"/>
      <c r="R786" s="57" t="str">
        <f t="shared" si="15"/>
        <v/>
      </c>
      <c r="S786" s="8"/>
      <c r="T786" s="8"/>
      <c r="U786" s="8"/>
      <c r="V786" s="8"/>
      <c r="W786" s="8"/>
      <c r="X786" s="8"/>
      <c r="Y786" s="8"/>
      <c r="Z786" s="8"/>
    </row>
    <row r="787" spans="1:26" ht="15.75" customHeight="1">
      <c r="A787" s="8"/>
      <c r="B787" s="8"/>
      <c r="C787" s="8"/>
      <c r="D787" s="8"/>
      <c r="E787" s="8"/>
      <c r="F787" s="8"/>
      <c r="G787" s="8"/>
      <c r="H787" s="8"/>
      <c r="I787" s="8"/>
      <c r="J787" s="8"/>
      <c r="K787" s="8"/>
      <c r="L787" s="8"/>
      <c r="M787" s="32"/>
      <c r="N787" s="57" t="str">
        <f t="shared" si="17"/>
        <v/>
      </c>
      <c r="O787" s="54"/>
      <c r="P787" s="32"/>
      <c r="Q787" s="56"/>
      <c r="R787" s="57" t="str">
        <f t="shared" si="15"/>
        <v/>
      </c>
      <c r="S787" s="8"/>
      <c r="T787" s="8"/>
      <c r="U787" s="8"/>
      <c r="V787" s="8"/>
      <c r="W787" s="8"/>
      <c r="X787" s="8"/>
      <c r="Y787" s="8"/>
      <c r="Z787" s="8"/>
    </row>
    <row r="788" spans="1:26" ht="15.75" customHeight="1">
      <c r="A788" s="8"/>
      <c r="B788" s="8"/>
      <c r="C788" s="8"/>
      <c r="D788" s="8"/>
      <c r="E788" s="8"/>
      <c r="F788" s="8"/>
      <c r="G788" s="8"/>
      <c r="H788" s="8"/>
      <c r="I788" s="8"/>
      <c r="J788" s="8"/>
      <c r="K788" s="8"/>
      <c r="L788" s="8"/>
      <c r="M788" s="32"/>
      <c r="N788" s="57" t="str">
        <f t="shared" si="17"/>
        <v/>
      </c>
      <c r="O788" s="54"/>
      <c r="P788" s="32"/>
      <c r="Q788" s="56"/>
      <c r="R788" s="57" t="str">
        <f t="shared" si="15"/>
        <v/>
      </c>
      <c r="S788" s="8"/>
      <c r="T788" s="8"/>
      <c r="U788" s="8"/>
      <c r="V788" s="8"/>
      <c r="W788" s="8"/>
      <c r="X788" s="8"/>
      <c r="Y788" s="8"/>
      <c r="Z788" s="8"/>
    </row>
    <row r="789" spans="1:26" ht="15.75" customHeight="1">
      <c r="A789" s="8"/>
      <c r="B789" s="8"/>
      <c r="C789" s="8"/>
      <c r="D789" s="8"/>
      <c r="E789" s="8"/>
      <c r="F789" s="8"/>
      <c r="G789" s="8"/>
      <c r="H789" s="8"/>
      <c r="I789" s="8"/>
      <c r="J789" s="8"/>
      <c r="K789" s="8"/>
      <c r="L789" s="8"/>
      <c r="M789" s="32"/>
      <c r="N789" s="57" t="str">
        <f t="shared" si="17"/>
        <v/>
      </c>
      <c r="O789" s="54"/>
      <c r="P789" s="32"/>
      <c r="Q789" s="56"/>
      <c r="R789" s="57" t="str">
        <f t="shared" si="15"/>
        <v/>
      </c>
      <c r="S789" s="8"/>
      <c r="T789" s="8"/>
      <c r="U789" s="8"/>
      <c r="V789" s="8"/>
      <c r="W789" s="8"/>
      <c r="X789" s="8"/>
      <c r="Y789" s="8"/>
      <c r="Z789" s="8"/>
    </row>
    <row r="790" spans="1:26" ht="15.75" customHeight="1">
      <c r="A790" s="8"/>
      <c r="B790" s="8"/>
      <c r="C790" s="8"/>
      <c r="D790" s="8"/>
      <c r="E790" s="8"/>
      <c r="F790" s="8"/>
      <c r="G790" s="8"/>
      <c r="H790" s="8"/>
      <c r="I790" s="8"/>
      <c r="J790" s="8"/>
      <c r="K790" s="8"/>
      <c r="L790" s="8"/>
      <c r="M790" s="32"/>
      <c r="N790" s="57" t="str">
        <f t="shared" si="17"/>
        <v/>
      </c>
      <c r="O790" s="54"/>
      <c r="P790" s="32"/>
      <c r="Q790" s="56"/>
      <c r="R790" s="57" t="str">
        <f t="shared" si="15"/>
        <v/>
      </c>
      <c r="S790" s="8"/>
      <c r="T790" s="8"/>
      <c r="U790" s="8"/>
      <c r="V790" s="8"/>
      <c r="W790" s="8"/>
      <c r="X790" s="8"/>
      <c r="Y790" s="8"/>
      <c r="Z790" s="8"/>
    </row>
    <row r="791" spans="1:26" ht="15.75" customHeight="1">
      <c r="A791" s="8"/>
      <c r="B791" s="8"/>
      <c r="C791" s="8"/>
      <c r="D791" s="8"/>
      <c r="E791" s="8"/>
      <c r="F791" s="8"/>
      <c r="G791" s="8"/>
      <c r="H791" s="8"/>
      <c r="I791" s="8"/>
      <c r="J791" s="8"/>
      <c r="K791" s="8"/>
      <c r="L791" s="8"/>
      <c r="M791" s="32"/>
      <c r="N791" s="57" t="str">
        <f t="shared" si="17"/>
        <v/>
      </c>
      <c r="O791" s="54"/>
      <c r="P791" s="32"/>
      <c r="Q791" s="56"/>
      <c r="R791" s="57" t="str">
        <f t="shared" si="15"/>
        <v/>
      </c>
      <c r="S791" s="8"/>
      <c r="T791" s="8"/>
      <c r="U791" s="8"/>
      <c r="V791" s="8"/>
      <c r="W791" s="8"/>
      <c r="X791" s="8"/>
      <c r="Y791" s="8"/>
      <c r="Z791" s="8"/>
    </row>
    <row r="792" spans="1:26" ht="15.75" customHeight="1">
      <c r="A792" s="8"/>
      <c r="B792" s="8"/>
      <c r="C792" s="8"/>
      <c r="D792" s="8"/>
      <c r="E792" s="8"/>
      <c r="F792" s="8"/>
      <c r="G792" s="8"/>
      <c r="H792" s="8"/>
      <c r="I792" s="8"/>
      <c r="J792" s="8"/>
      <c r="K792" s="8"/>
      <c r="L792" s="8"/>
      <c r="M792" s="32"/>
      <c r="N792" s="57" t="str">
        <f t="shared" si="17"/>
        <v/>
      </c>
      <c r="O792" s="54"/>
      <c r="P792" s="32"/>
      <c r="Q792" s="56"/>
      <c r="R792" s="57" t="str">
        <f t="shared" si="15"/>
        <v/>
      </c>
      <c r="S792" s="8"/>
      <c r="T792" s="8"/>
      <c r="U792" s="8"/>
      <c r="V792" s="8"/>
      <c r="W792" s="8"/>
      <c r="X792" s="8"/>
      <c r="Y792" s="8"/>
      <c r="Z792" s="8"/>
    </row>
    <row r="793" spans="1:26" ht="15.75" customHeight="1">
      <c r="A793" s="8"/>
      <c r="B793" s="8"/>
      <c r="C793" s="8"/>
      <c r="D793" s="8"/>
      <c r="E793" s="8"/>
      <c r="F793" s="8"/>
      <c r="G793" s="8"/>
      <c r="H793" s="8"/>
      <c r="I793" s="8"/>
      <c r="J793" s="8"/>
      <c r="K793" s="8"/>
      <c r="L793" s="8"/>
      <c r="M793" s="32"/>
      <c r="N793" s="57" t="str">
        <f t="shared" si="17"/>
        <v/>
      </c>
      <c r="O793" s="54"/>
      <c r="P793" s="32"/>
      <c r="Q793" s="56"/>
      <c r="R793" s="57" t="str">
        <f t="shared" si="15"/>
        <v/>
      </c>
      <c r="S793" s="8"/>
      <c r="T793" s="8"/>
      <c r="U793" s="8"/>
      <c r="V793" s="8"/>
      <c r="W793" s="8"/>
      <c r="X793" s="8"/>
      <c r="Y793" s="8"/>
      <c r="Z793" s="8"/>
    </row>
    <row r="794" spans="1:26" ht="15.75" customHeight="1">
      <c r="A794" s="8"/>
      <c r="B794" s="8"/>
      <c r="C794" s="8"/>
      <c r="D794" s="8"/>
      <c r="E794" s="8"/>
      <c r="F794" s="8"/>
      <c r="G794" s="8"/>
      <c r="H794" s="8"/>
      <c r="I794" s="8"/>
      <c r="J794" s="8"/>
      <c r="K794" s="8"/>
      <c r="L794" s="8"/>
      <c r="M794" s="32"/>
      <c r="N794" s="57" t="str">
        <f t="shared" si="17"/>
        <v/>
      </c>
      <c r="O794" s="54"/>
      <c r="P794" s="32"/>
      <c r="Q794" s="56"/>
      <c r="R794" s="57" t="str">
        <f t="shared" si="15"/>
        <v/>
      </c>
      <c r="S794" s="8"/>
      <c r="T794" s="8"/>
      <c r="U794" s="8"/>
      <c r="V794" s="8"/>
      <c r="W794" s="8"/>
      <c r="X794" s="8"/>
      <c r="Y794" s="8"/>
      <c r="Z794" s="8"/>
    </row>
    <row r="795" spans="1:26" ht="15.75" customHeight="1">
      <c r="A795" s="8"/>
      <c r="B795" s="8"/>
      <c r="C795" s="8"/>
      <c r="D795" s="8"/>
      <c r="E795" s="8"/>
      <c r="F795" s="8"/>
      <c r="G795" s="8"/>
      <c r="H795" s="8"/>
      <c r="I795" s="8"/>
      <c r="J795" s="8"/>
      <c r="K795" s="8"/>
      <c r="L795" s="8"/>
      <c r="M795" s="32"/>
      <c r="N795" s="57" t="str">
        <f t="shared" si="17"/>
        <v/>
      </c>
      <c r="O795" s="54"/>
      <c r="P795" s="32"/>
      <c r="Q795" s="56"/>
      <c r="R795" s="57" t="str">
        <f t="shared" si="15"/>
        <v/>
      </c>
      <c r="S795" s="8"/>
      <c r="T795" s="8"/>
      <c r="U795" s="8"/>
      <c r="V795" s="8"/>
      <c r="W795" s="8"/>
      <c r="X795" s="8"/>
      <c r="Y795" s="8"/>
      <c r="Z795" s="8"/>
    </row>
    <row r="796" spans="1:26" ht="15.75" customHeight="1">
      <c r="A796" s="8"/>
      <c r="B796" s="8"/>
      <c r="C796" s="8"/>
      <c r="D796" s="8"/>
      <c r="E796" s="8"/>
      <c r="F796" s="8"/>
      <c r="G796" s="8"/>
      <c r="H796" s="8"/>
      <c r="I796" s="8"/>
      <c r="J796" s="8"/>
      <c r="K796" s="8"/>
      <c r="L796" s="8"/>
      <c r="M796" s="32"/>
      <c r="N796" s="57" t="str">
        <f t="shared" si="17"/>
        <v/>
      </c>
      <c r="O796" s="54"/>
      <c r="P796" s="32"/>
      <c r="Q796" s="56"/>
      <c r="R796" s="57" t="str">
        <f t="shared" si="15"/>
        <v/>
      </c>
      <c r="S796" s="8"/>
      <c r="T796" s="8"/>
      <c r="U796" s="8"/>
      <c r="V796" s="8"/>
      <c r="W796" s="8"/>
      <c r="X796" s="8"/>
      <c r="Y796" s="8"/>
      <c r="Z796" s="8"/>
    </row>
    <row r="797" spans="1:26" ht="15.75" customHeight="1">
      <c r="A797" s="8"/>
      <c r="B797" s="8"/>
      <c r="C797" s="8"/>
      <c r="D797" s="8"/>
      <c r="E797" s="8"/>
      <c r="F797" s="8"/>
      <c r="G797" s="8"/>
      <c r="H797" s="8"/>
      <c r="I797" s="8"/>
      <c r="J797" s="8"/>
      <c r="K797" s="8"/>
      <c r="L797" s="8"/>
      <c r="M797" s="32"/>
      <c r="N797" s="57" t="str">
        <f t="shared" si="17"/>
        <v/>
      </c>
      <c r="O797" s="54"/>
      <c r="P797" s="32"/>
      <c r="Q797" s="56"/>
      <c r="R797" s="57" t="str">
        <f t="shared" si="15"/>
        <v/>
      </c>
      <c r="S797" s="8"/>
      <c r="T797" s="8"/>
      <c r="U797" s="8"/>
      <c r="V797" s="8"/>
      <c r="W797" s="8"/>
      <c r="X797" s="8"/>
      <c r="Y797" s="8"/>
      <c r="Z797" s="8"/>
    </row>
    <row r="798" spans="1:26" ht="15.75" customHeight="1">
      <c r="A798" s="8"/>
      <c r="B798" s="8"/>
      <c r="C798" s="8"/>
      <c r="D798" s="8"/>
      <c r="E798" s="8"/>
      <c r="F798" s="8"/>
      <c r="G798" s="8"/>
      <c r="H798" s="8"/>
      <c r="I798" s="8"/>
      <c r="J798" s="8"/>
      <c r="K798" s="8"/>
      <c r="L798" s="8"/>
      <c r="M798" s="32"/>
      <c r="N798" s="57" t="str">
        <f t="shared" si="17"/>
        <v/>
      </c>
      <c r="O798" s="54"/>
      <c r="P798" s="32"/>
      <c r="Q798" s="56"/>
      <c r="R798" s="57" t="str">
        <f t="shared" si="15"/>
        <v/>
      </c>
      <c r="S798" s="8"/>
      <c r="T798" s="8"/>
      <c r="U798" s="8"/>
      <c r="V798" s="8"/>
      <c r="W798" s="8"/>
      <c r="X798" s="8"/>
      <c r="Y798" s="8"/>
      <c r="Z798" s="8"/>
    </row>
    <row r="799" spans="1:26" ht="15.75" customHeight="1">
      <c r="A799" s="8"/>
      <c r="B799" s="8"/>
      <c r="C799" s="8"/>
      <c r="D799" s="8"/>
      <c r="E799" s="8"/>
      <c r="F799" s="8"/>
      <c r="G799" s="8"/>
      <c r="H799" s="8"/>
      <c r="I799" s="8"/>
      <c r="J799" s="8"/>
      <c r="K799" s="8"/>
      <c r="L799" s="8"/>
      <c r="M799" s="32"/>
      <c r="N799" s="57" t="str">
        <f t="shared" si="17"/>
        <v/>
      </c>
      <c r="O799" s="54"/>
      <c r="P799" s="32"/>
      <c r="Q799" s="56"/>
      <c r="R799" s="57" t="str">
        <f t="shared" si="15"/>
        <v/>
      </c>
      <c r="S799" s="8"/>
      <c r="T799" s="8"/>
      <c r="U799" s="8"/>
      <c r="V799" s="8"/>
      <c r="W799" s="8"/>
      <c r="X799" s="8"/>
      <c r="Y799" s="8"/>
      <c r="Z799" s="8"/>
    </row>
    <row r="800" spans="1:26" ht="15.75" customHeight="1">
      <c r="A800" s="8"/>
      <c r="B800" s="8"/>
      <c r="C800" s="8"/>
      <c r="D800" s="8"/>
      <c r="E800" s="8"/>
      <c r="F800" s="8"/>
      <c r="G800" s="8"/>
      <c r="H800" s="8"/>
      <c r="I800" s="8"/>
      <c r="J800" s="8"/>
      <c r="K800" s="8"/>
      <c r="L800" s="8"/>
      <c r="M800" s="32"/>
      <c r="N800" s="57" t="str">
        <f t="shared" si="17"/>
        <v/>
      </c>
      <c r="O800" s="54"/>
      <c r="P800" s="32"/>
      <c r="Q800" s="56"/>
      <c r="R800" s="57" t="str">
        <f t="shared" si="15"/>
        <v/>
      </c>
      <c r="S800" s="8"/>
      <c r="T800" s="8"/>
      <c r="U800" s="8"/>
      <c r="V800" s="8"/>
      <c r="W800" s="8"/>
      <c r="X800" s="8"/>
      <c r="Y800" s="8"/>
      <c r="Z800" s="8"/>
    </row>
    <row r="801" spans="1:26" ht="15.75" customHeight="1">
      <c r="A801" s="8"/>
      <c r="B801" s="8"/>
      <c r="C801" s="8"/>
      <c r="D801" s="8"/>
      <c r="E801" s="8"/>
      <c r="F801" s="8"/>
      <c r="G801" s="8"/>
      <c r="H801" s="8"/>
      <c r="I801" s="8"/>
      <c r="J801" s="8"/>
      <c r="K801" s="8"/>
      <c r="L801" s="8"/>
      <c r="M801" s="32"/>
      <c r="N801" s="57" t="str">
        <f t="shared" si="17"/>
        <v/>
      </c>
      <c r="O801" s="54"/>
      <c r="P801" s="32"/>
      <c r="Q801" s="56"/>
      <c r="R801" s="57" t="str">
        <f t="shared" si="15"/>
        <v/>
      </c>
      <c r="S801" s="8"/>
      <c r="T801" s="8"/>
      <c r="U801" s="8"/>
      <c r="V801" s="8"/>
      <c r="W801" s="8"/>
      <c r="X801" s="8"/>
      <c r="Y801" s="8"/>
      <c r="Z801" s="8"/>
    </row>
    <row r="802" spans="1:26" ht="15.75" customHeight="1">
      <c r="A802" s="8"/>
      <c r="B802" s="8"/>
      <c r="C802" s="8"/>
      <c r="D802" s="8"/>
      <c r="E802" s="8"/>
      <c r="F802" s="8"/>
      <c r="G802" s="8"/>
      <c r="H802" s="8"/>
      <c r="I802" s="8"/>
      <c r="J802" s="8"/>
      <c r="K802" s="8"/>
      <c r="L802" s="8"/>
      <c r="M802" s="32"/>
      <c r="N802" s="57" t="str">
        <f t="shared" si="17"/>
        <v/>
      </c>
      <c r="O802" s="54"/>
      <c r="P802" s="32"/>
      <c r="Q802" s="56"/>
      <c r="R802" s="57" t="str">
        <f t="shared" si="15"/>
        <v/>
      </c>
      <c r="S802" s="8"/>
      <c r="T802" s="8"/>
      <c r="U802" s="8"/>
      <c r="V802" s="8"/>
      <c r="W802" s="8"/>
      <c r="X802" s="8"/>
      <c r="Y802" s="8"/>
      <c r="Z802" s="8"/>
    </row>
    <row r="803" spans="1:26" ht="15.75" customHeight="1">
      <c r="A803" s="8"/>
      <c r="B803" s="8"/>
      <c r="C803" s="8"/>
      <c r="D803" s="8"/>
      <c r="E803" s="8"/>
      <c r="F803" s="8"/>
      <c r="G803" s="8"/>
      <c r="H803" s="8"/>
      <c r="I803" s="8"/>
      <c r="J803" s="8"/>
      <c r="K803" s="8"/>
      <c r="L803" s="8"/>
      <c r="M803" s="32"/>
      <c r="N803" s="57" t="str">
        <f t="shared" si="17"/>
        <v/>
      </c>
      <c r="O803" s="54"/>
      <c r="P803" s="32"/>
      <c r="Q803" s="56"/>
      <c r="R803" s="57" t="str">
        <f t="shared" si="15"/>
        <v/>
      </c>
      <c r="S803" s="8"/>
      <c r="T803" s="8"/>
      <c r="U803" s="8"/>
      <c r="V803" s="8"/>
      <c r="W803" s="8"/>
      <c r="X803" s="8"/>
      <c r="Y803" s="8"/>
      <c r="Z803" s="8"/>
    </row>
    <row r="804" spans="1:26" ht="15.75" customHeight="1">
      <c r="A804" s="8"/>
      <c r="B804" s="8"/>
      <c r="C804" s="8"/>
      <c r="D804" s="8"/>
      <c r="E804" s="8"/>
      <c r="F804" s="8"/>
      <c r="G804" s="8"/>
      <c r="H804" s="8"/>
      <c r="I804" s="8"/>
      <c r="J804" s="8"/>
      <c r="K804" s="8"/>
      <c r="L804" s="8"/>
      <c r="M804" s="32"/>
      <c r="N804" s="57" t="str">
        <f t="shared" si="17"/>
        <v/>
      </c>
      <c r="O804" s="54"/>
      <c r="P804" s="32"/>
      <c r="Q804" s="56"/>
      <c r="R804" s="57" t="str">
        <f t="shared" si="15"/>
        <v/>
      </c>
      <c r="S804" s="8"/>
      <c r="T804" s="8"/>
      <c r="U804" s="8"/>
      <c r="V804" s="8"/>
      <c r="W804" s="8"/>
      <c r="X804" s="8"/>
      <c r="Y804" s="8"/>
      <c r="Z804" s="8"/>
    </row>
    <row r="805" spans="1:26" ht="15.75" customHeight="1">
      <c r="A805" s="8"/>
      <c r="B805" s="8"/>
      <c r="C805" s="8"/>
      <c r="D805" s="8"/>
      <c r="E805" s="8"/>
      <c r="F805" s="8"/>
      <c r="G805" s="8"/>
      <c r="H805" s="8"/>
      <c r="I805" s="8"/>
      <c r="J805" s="8"/>
      <c r="K805" s="8"/>
      <c r="L805" s="8"/>
      <c r="M805" s="32"/>
      <c r="N805" s="57" t="str">
        <f t="shared" si="17"/>
        <v/>
      </c>
      <c r="O805" s="54"/>
      <c r="P805" s="32"/>
      <c r="Q805" s="56"/>
      <c r="R805" s="57" t="str">
        <f t="shared" si="15"/>
        <v/>
      </c>
      <c r="S805" s="8"/>
      <c r="T805" s="8"/>
      <c r="U805" s="8"/>
      <c r="V805" s="8"/>
      <c r="W805" s="8"/>
      <c r="X805" s="8"/>
      <c r="Y805" s="8"/>
      <c r="Z805" s="8"/>
    </row>
    <row r="806" spans="1:26" ht="15.75" customHeight="1">
      <c r="A806" s="8"/>
      <c r="B806" s="8"/>
      <c r="C806" s="8"/>
      <c r="D806" s="8"/>
      <c r="E806" s="8"/>
      <c r="F806" s="8"/>
      <c r="G806" s="8"/>
      <c r="H806" s="8"/>
      <c r="I806" s="8"/>
      <c r="J806" s="8"/>
      <c r="K806" s="8"/>
      <c r="L806" s="8"/>
      <c r="M806" s="32"/>
      <c r="N806" s="57" t="str">
        <f t="shared" si="17"/>
        <v/>
      </c>
      <c r="O806" s="54"/>
      <c r="P806" s="32"/>
      <c r="Q806" s="56"/>
      <c r="R806" s="57" t="str">
        <f t="shared" si="15"/>
        <v/>
      </c>
      <c r="S806" s="8"/>
      <c r="T806" s="8"/>
      <c r="U806" s="8"/>
      <c r="V806" s="8"/>
      <c r="W806" s="8"/>
      <c r="X806" s="8"/>
      <c r="Y806" s="8"/>
      <c r="Z806" s="8"/>
    </row>
    <row r="807" spans="1:26" ht="15.75" customHeight="1">
      <c r="A807" s="8"/>
      <c r="B807" s="8"/>
      <c r="C807" s="8"/>
      <c r="D807" s="8"/>
      <c r="E807" s="8"/>
      <c r="F807" s="8"/>
      <c r="G807" s="8"/>
      <c r="H807" s="8"/>
      <c r="I807" s="8"/>
      <c r="J807" s="8"/>
      <c r="K807" s="8"/>
      <c r="L807" s="8"/>
      <c r="M807" s="32"/>
      <c r="N807" s="57" t="str">
        <f t="shared" si="17"/>
        <v/>
      </c>
      <c r="O807" s="54"/>
      <c r="P807" s="32"/>
      <c r="Q807" s="56"/>
      <c r="R807" s="57" t="str">
        <f t="shared" si="15"/>
        <v/>
      </c>
      <c r="S807" s="8"/>
      <c r="T807" s="8"/>
      <c r="U807" s="8"/>
      <c r="V807" s="8"/>
      <c r="W807" s="8"/>
      <c r="X807" s="8"/>
      <c r="Y807" s="8"/>
      <c r="Z807" s="8"/>
    </row>
    <row r="808" spans="1:26" ht="15.75" customHeight="1">
      <c r="A808" s="8"/>
      <c r="B808" s="8"/>
      <c r="C808" s="8"/>
      <c r="D808" s="8"/>
      <c r="E808" s="8"/>
      <c r="F808" s="8"/>
      <c r="G808" s="8"/>
      <c r="H808" s="8"/>
      <c r="I808" s="8"/>
      <c r="J808" s="8"/>
      <c r="K808" s="8"/>
      <c r="L808" s="8"/>
      <c r="M808" s="32"/>
      <c r="N808" s="57" t="str">
        <f t="shared" si="17"/>
        <v/>
      </c>
      <c r="O808" s="54"/>
      <c r="P808" s="32"/>
      <c r="Q808" s="56"/>
      <c r="R808" s="57" t="str">
        <f t="shared" si="15"/>
        <v/>
      </c>
      <c r="S808" s="8"/>
      <c r="T808" s="8"/>
      <c r="U808" s="8"/>
      <c r="V808" s="8"/>
      <c r="W808" s="8"/>
      <c r="X808" s="8"/>
      <c r="Y808" s="8"/>
      <c r="Z808" s="8"/>
    </row>
    <row r="809" spans="1:26" ht="15.75" customHeight="1">
      <c r="A809" s="8"/>
      <c r="B809" s="8"/>
      <c r="C809" s="8"/>
      <c r="D809" s="8"/>
      <c r="E809" s="8"/>
      <c r="F809" s="8"/>
      <c r="G809" s="8"/>
      <c r="H809" s="8"/>
      <c r="I809" s="8"/>
      <c r="J809" s="8"/>
      <c r="K809" s="8"/>
      <c r="L809" s="8"/>
      <c r="M809" s="32"/>
      <c r="N809" s="57" t="str">
        <f t="shared" si="17"/>
        <v/>
      </c>
      <c r="O809" s="54"/>
      <c r="P809" s="32"/>
      <c r="Q809" s="56"/>
      <c r="R809" s="57" t="str">
        <f t="shared" si="15"/>
        <v/>
      </c>
      <c r="S809" s="8"/>
      <c r="T809" s="8"/>
      <c r="U809" s="8"/>
      <c r="V809" s="8"/>
      <c r="W809" s="8"/>
      <c r="X809" s="8"/>
      <c r="Y809" s="8"/>
      <c r="Z809" s="8"/>
    </row>
    <row r="810" spans="1:26" ht="15.75" customHeight="1">
      <c r="A810" s="8"/>
      <c r="B810" s="8"/>
      <c r="C810" s="8"/>
      <c r="D810" s="8"/>
      <c r="E810" s="8"/>
      <c r="F810" s="8"/>
      <c r="G810" s="8"/>
      <c r="H810" s="8"/>
      <c r="I810" s="8"/>
      <c r="J810" s="8"/>
      <c r="K810" s="8"/>
      <c r="L810" s="8"/>
      <c r="M810" s="32"/>
      <c r="N810" s="57" t="str">
        <f t="shared" si="17"/>
        <v/>
      </c>
      <c r="O810" s="54"/>
      <c r="P810" s="32"/>
      <c r="Q810" s="56"/>
      <c r="R810" s="57" t="str">
        <f t="shared" si="15"/>
        <v/>
      </c>
      <c r="S810" s="8"/>
      <c r="T810" s="8"/>
      <c r="U810" s="8"/>
      <c r="V810" s="8"/>
      <c r="W810" s="8"/>
      <c r="X810" s="8"/>
      <c r="Y810" s="8"/>
      <c r="Z810" s="8"/>
    </row>
    <row r="811" spans="1:26" ht="15.75" customHeight="1">
      <c r="A811" s="8"/>
      <c r="B811" s="8"/>
      <c r="C811" s="8"/>
      <c r="D811" s="8"/>
      <c r="E811" s="8"/>
      <c r="F811" s="8"/>
      <c r="G811" s="8"/>
      <c r="H811" s="8"/>
      <c r="I811" s="8"/>
      <c r="J811" s="8"/>
      <c r="K811" s="8"/>
      <c r="L811" s="8"/>
      <c r="M811" s="32"/>
      <c r="N811" s="57" t="str">
        <f t="shared" si="17"/>
        <v/>
      </c>
      <c r="O811" s="54"/>
      <c r="P811" s="32"/>
      <c r="Q811" s="56"/>
      <c r="R811" s="57" t="str">
        <f t="shared" si="15"/>
        <v/>
      </c>
      <c r="S811" s="8"/>
      <c r="T811" s="8"/>
      <c r="U811" s="8"/>
      <c r="V811" s="8"/>
      <c r="W811" s="8"/>
      <c r="X811" s="8"/>
      <c r="Y811" s="8"/>
      <c r="Z811" s="8"/>
    </row>
    <row r="812" spans="1:26" ht="15.75" customHeight="1">
      <c r="A812" s="8"/>
      <c r="B812" s="8"/>
      <c r="C812" s="8"/>
      <c r="D812" s="8"/>
      <c r="E812" s="8"/>
      <c r="F812" s="8"/>
      <c r="G812" s="8"/>
      <c r="H812" s="8"/>
      <c r="I812" s="8"/>
      <c r="J812" s="8"/>
      <c r="K812" s="8"/>
      <c r="L812" s="8"/>
      <c r="M812" s="32"/>
      <c r="N812" s="57" t="str">
        <f t="shared" si="17"/>
        <v/>
      </c>
      <c r="O812" s="54"/>
      <c r="P812" s="32"/>
      <c r="Q812" s="56"/>
      <c r="R812" s="57" t="str">
        <f t="shared" si="15"/>
        <v/>
      </c>
      <c r="S812" s="8"/>
      <c r="T812" s="8"/>
      <c r="U812" s="8"/>
      <c r="V812" s="8"/>
      <c r="W812" s="8"/>
      <c r="X812" s="8"/>
      <c r="Y812" s="8"/>
      <c r="Z812" s="8"/>
    </row>
    <row r="813" spans="1:26" ht="15.75" customHeight="1">
      <c r="A813" s="8"/>
      <c r="B813" s="8"/>
      <c r="C813" s="8"/>
      <c r="D813" s="8"/>
      <c r="E813" s="8"/>
      <c r="F813" s="8"/>
      <c r="G813" s="8"/>
      <c r="H813" s="8"/>
      <c r="I813" s="8"/>
      <c r="J813" s="8"/>
      <c r="K813" s="8"/>
      <c r="L813" s="8"/>
      <c r="M813" s="32"/>
      <c r="N813" s="57" t="str">
        <f t="shared" si="17"/>
        <v/>
      </c>
      <c r="O813" s="54"/>
      <c r="P813" s="32"/>
      <c r="Q813" s="56"/>
      <c r="R813" s="57" t="str">
        <f t="shared" si="15"/>
        <v/>
      </c>
      <c r="S813" s="8"/>
      <c r="T813" s="8"/>
      <c r="U813" s="8"/>
      <c r="V813" s="8"/>
      <c r="W813" s="8"/>
      <c r="X813" s="8"/>
      <c r="Y813" s="8"/>
      <c r="Z813" s="8"/>
    </row>
    <row r="814" spans="1:26" ht="15.75" customHeight="1">
      <c r="A814" s="8"/>
      <c r="B814" s="8"/>
      <c r="C814" s="8"/>
      <c r="D814" s="8"/>
      <c r="E814" s="8"/>
      <c r="F814" s="8"/>
      <c r="G814" s="8"/>
      <c r="H814" s="8"/>
      <c r="I814" s="8"/>
      <c r="J814" s="8"/>
      <c r="K814" s="8"/>
      <c r="L814" s="8"/>
      <c r="M814" s="32"/>
      <c r="N814" s="57" t="str">
        <f t="shared" si="17"/>
        <v/>
      </c>
      <c r="O814" s="54"/>
      <c r="P814" s="32"/>
      <c r="Q814" s="56"/>
      <c r="R814" s="57" t="str">
        <f t="shared" si="15"/>
        <v/>
      </c>
      <c r="S814" s="8"/>
      <c r="T814" s="8"/>
      <c r="U814" s="8"/>
      <c r="V814" s="8"/>
      <c r="W814" s="8"/>
      <c r="X814" s="8"/>
      <c r="Y814" s="8"/>
      <c r="Z814" s="8"/>
    </row>
    <row r="815" spans="1:26" ht="15.75" customHeight="1">
      <c r="A815" s="8"/>
      <c r="B815" s="8"/>
      <c r="C815" s="8"/>
      <c r="D815" s="8"/>
      <c r="E815" s="8"/>
      <c r="F815" s="8"/>
      <c r="G815" s="8"/>
      <c r="H815" s="8"/>
      <c r="I815" s="8"/>
      <c r="J815" s="8"/>
      <c r="K815" s="8"/>
      <c r="L815" s="8"/>
      <c r="M815" s="32"/>
      <c r="N815" s="57" t="str">
        <f t="shared" si="17"/>
        <v/>
      </c>
      <c r="O815" s="54"/>
      <c r="P815" s="32"/>
      <c r="Q815" s="56"/>
      <c r="R815" s="57" t="str">
        <f t="shared" si="15"/>
        <v/>
      </c>
      <c r="S815" s="8"/>
      <c r="T815" s="8"/>
      <c r="U815" s="8"/>
      <c r="V815" s="8"/>
      <c r="W815" s="8"/>
      <c r="X815" s="8"/>
      <c r="Y815" s="8"/>
      <c r="Z815" s="8"/>
    </row>
    <row r="816" spans="1:26" ht="15.75" customHeight="1">
      <c r="A816" s="8"/>
      <c r="B816" s="8"/>
      <c r="C816" s="8"/>
      <c r="D816" s="8"/>
      <c r="E816" s="8"/>
      <c r="F816" s="8"/>
      <c r="G816" s="8"/>
      <c r="H816" s="8"/>
      <c r="I816" s="8"/>
      <c r="J816" s="8"/>
      <c r="K816" s="8"/>
      <c r="L816" s="8"/>
      <c r="M816" s="32"/>
      <c r="N816" s="57" t="str">
        <f t="shared" si="17"/>
        <v/>
      </c>
      <c r="O816" s="54"/>
      <c r="P816" s="32"/>
      <c r="Q816" s="56"/>
      <c r="R816" s="57" t="str">
        <f t="shared" si="15"/>
        <v/>
      </c>
      <c r="S816" s="8"/>
      <c r="T816" s="8"/>
      <c r="U816" s="8"/>
      <c r="V816" s="8"/>
      <c r="W816" s="8"/>
      <c r="X816" s="8"/>
      <c r="Y816" s="8"/>
      <c r="Z816" s="8"/>
    </row>
    <row r="817" spans="1:26" ht="15.75" customHeight="1">
      <c r="A817" s="8"/>
      <c r="B817" s="8"/>
      <c r="C817" s="8"/>
      <c r="D817" s="8"/>
      <c r="E817" s="8"/>
      <c r="F817" s="8"/>
      <c r="G817" s="8"/>
      <c r="H817" s="8"/>
      <c r="I817" s="8"/>
      <c r="J817" s="8"/>
      <c r="K817" s="8"/>
      <c r="L817" s="8"/>
      <c r="M817" s="32"/>
      <c r="N817" s="57" t="str">
        <f t="shared" si="17"/>
        <v/>
      </c>
      <c r="O817" s="54"/>
      <c r="P817" s="32"/>
      <c r="Q817" s="56"/>
      <c r="R817" s="57" t="str">
        <f t="shared" si="15"/>
        <v/>
      </c>
      <c r="S817" s="8"/>
      <c r="T817" s="8"/>
      <c r="U817" s="8"/>
      <c r="V817" s="8"/>
      <c r="W817" s="8"/>
      <c r="X817" s="8"/>
      <c r="Y817" s="8"/>
      <c r="Z817" s="8"/>
    </row>
    <row r="818" spans="1:26" ht="15.75" customHeight="1">
      <c r="A818" s="8"/>
      <c r="B818" s="8"/>
      <c r="C818" s="8"/>
      <c r="D818" s="8"/>
      <c r="E818" s="8"/>
      <c r="F818" s="8"/>
      <c r="G818" s="8"/>
      <c r="H818" s="8"/>
      <c r="I818" s="8"/>
      <c r="J818" s="8"/>
      <c r="K818" s="8"/>
      <c r="L818" s="8"/>
      <c r="M818" s="32"/>
      <c r="N818" s="57" t="str">
        <f t="shared" si="17"/>
        <v/>
      </c>
      <c r="O818" s="54"/>
      <c r="P818" s="32"/>
      <c r="Q818" s="56"/>
      <c r="R818" s="57" t="str">
        <f t="shared" si="15"/>
        <v/>
      </c>
      <c r="S818" s="8"/>
      <c r="T818" s="8"/>
      <c r="U818" s="8"/>
      <c r="V818" s="8"/>
      <c r="W818" s="8"/>
      <c r="X818" s="8"/>
      <c r="Y818" s="8"/>
      <c r="Z818" s="8"/>
    </row>
    <row r="819" spans="1:26" ht="15.75" customHeight="1">
      <c r="A819" s="8"/>
      <c r="B819" s="8"/>
      <c r="C819" s="8"/>
      <c r="D819" s="8"/>
      <c r="E819" s="8"/>
      <c r="F819" s="8"/>
      <c r="G819" s="8"/>
      <c r="H819" s="8"/>
      <c r="I819" s="8"/>
      <c r="J819" s="8"/>
      <c r="K819" s="8"/>
      <c r="L819" s="8"/>
      <c r="M819" s="32"/>
      <c r="N819" s="57" t="str">
        <f t="shared" si="17"/>
        <v/>
      </c>
      <c r="O819" s="54"/>
      <c r="P819" s="32"/>
      <c r="Q819" s="56"/>
      <c r="R819" s="57" t="str">
        <f t="shared" si="15"/>
        <v/>
      </c>
      <c r="S819" s="8"/>
      <c r="T819" s="8"/>
      <c r="U819" s="8"/>
      <c r="V819" s="8"/>
      <c r="W819" s="8"/>
      <c r="X819" s="8"/>
      <c r="Y819" s="8"/>
      <c r="Z819" s="8"/>
    </row>
    <row r="820" spans="1:26" ht="15.75" customHeight="1">
      <c r="A820" s="8"/>
      <c r="B820" s="8"/>
      <c r="C820" s="8"/>
      <c r="D820" s="8"/>
      <c r="E820" s="8"/>
      <c r="F820" s="8"/>
      <c r="G820" s="8"/>
      <c r="H820" s="8"/>
      <c r="I820" s="8"/>
      <c r="J820" s="8"/>
      <c r="K820" s="8"/>
      <c r="L820" s="8"/>
      <c r="M820" s="32"/>
      <c r="N820" s="57" t="str">
        <f t="shared" si="17"/>
        <v/>
      </c>
      <c r="O820" s="54"/>
      <c r="P820" s="32"/>
      <c r="Q820" s="56"/>
      <c r="R820" s="57" t="str">
        <f t="shared" si="15"/>
        <v/>
      </c>
      <c r="S820" s="8"/>
      <c r="T820" s="8"/>
      <c r="U820" s="8"/>
      <c r="V820" s="8"/>
      <c r="W820" s="8"/>
      <c r="X820" s="8"/>
      <c r="Y820" s="8"/>
      <c r="Z820" s="8"/>
    </row>
    <row r="821" spans="1:26" ht="15.75" customHeight="1">
      <c r="A821" s="8"/>
      <c r="B821" s="8"/>
      <c r="C821" s="8"/>
      <c r="D821" s="8"/>
      <c r="E821" s="8"/>
      <c r="F821" s="8"/>
      <c r="G821" s="8"/>
      <c r="H821" s="8"/>
      <c r="I821" s="8"/>
      <c r="J821" s="8"/>
      <c r="K821" s="8"/>
      <c r="L821" s="8"/>
      <c r="M821" s="32"/>
      <c r="N821" s="57" t="str">
        <f t="shared" si="17"/>
        <v/>
      </c>
      <c r="O821" s="54"/>
      <c r="P821" s="32"/>
      <c r="Q821" s="56"/>
      <c r="R821" s="57" t="str">
        <f t="shared" si="15"/>
        <v/>
      </c>
      <c r="S821" s="8"/>
      <c r="T821" s="8"/>
      <c r="U821" s="8"/>
      <c r="V821" s="8"/>
      <c r="W821" s="8"/>
      <c r="X821" s="8"/>
      <c r="Y821" s="8"/>
      <c r="Z821" s="8"/>
    </row>
    <row r="822" spans="1:26" ht="15.75" customHeight="1">
      <c r="A822" s="8"/>
      <c r="B822" s="8"/>
      <c r="C822" s="8"/>
      <c r="D822" s="8"/>
      <c r="E822" s="8"/>
      <c r="F822" s="8"/>
      <c r="G822" s="8"/>
      <c r="H822" s="8"/>
      <c r="I822" s="8"/>
      <c r="J822" s="8"/>
      <c r="K822" s="8"/>
      <c r="L822" s="8"/>
      <c r="M822" s="32"/>
      <c r="N822" s="57" t="str">
        <f t="shared" si="17"/>
        <v/>
      </c>
      <c r="O822" s="54"/>
      <c r="P822" s="32"/>
      <c r="Q822" s="56"/>
      <c r="R822" s="57" t="str">
        <f t="shared" si="15"/>
        <v/>
      </c>
      <c r="S822" s="8"/>
      <c r="T822" s="8"/>
      <c r="U822" s="8"/>
      <c r="V822" s="8"/>
      <c r="W822" s="8"/>
      <c r="X822" s="8"/>
      <c r="Y822" s="8"/>
      <c r="Z822" s="8"/>
    </row>
    <row r="823" spans="1:26" ht="15.75" customHeight="1">
      <c r="A823" s="8"/>
      <c r="B823" s="8"/>
      <c r="C823" s="8"/>
      <c r="D823" s="8"/>
      <c r="E823" s="8"/>
      <c r="F823" s="8"/>
      <c r="G823" s="8"/>
      <c r="H823" s="8"/>
      <c r="I823" s="8"/>
      <c r="J823" s="8"/>
      <c r="K823" s="8"/>
      <c r="L823" s="8"/>
      <c r="M823" s="32"/>
      <c r="N823" s="57" t="str">
        <f t="shared" si="17"/>
        <v/>
      </c>
      <c r="O823" s="54"/>
      <c r="P823" s="32"/>
      <c r="Q823" s="56"/>
      <c r="R823" s="57" t="str">
        <f t="shared" si="15"/>
        <v/>
      </c>
      <c r="S823" s="8"/>
      <c r="T823" s="8"/>
      <c r="U823" s="8"/>
      <c r="V823" s="8"/>
      <c r="W823" s="8"/>
      <c r="X823" s="8"/>
      <c r="Y823" s="8"/>
      <c r="Z823" s="8"/>
    </row>
    <row r="824" spans="1:26" ht="15.75" customHeight="1">
      <c r="A824" s="8"/>
      <c r="B824" s="8"/>
      <c r="C824" s="8"/>
      <c r="D824" s="8"/>
      <c r="E824" s="8"/>
      <c r="F824" s="8"/>
      <c r="G824" s="8"/>
      <c r="H824" s="8"/>
      <c r="I824" s="8"/>
      <c r="J824" s="8"/>
      <c r="K824" s="8"/>
      <c r="L824" s="8"/>
      <c r="M824" s="32"/>
      <c r="N824" s="57" t="str">
        <f t="shared" si="17"/>
        <v/>
      </c>
      <c r="O824" s="54"/>
      <c r="P824" s="32"/>
      <c r="Q824" s="56"/>
      <c r="R824" s="57" t="str">
        <f t="shared" si="15"/>
        <v/>
      </c>
      <c r="S824" s="8"/>
      <c r="T824" s="8"/>
      <c r="U824" s="8"/>
      <c r="V824" s="8"/>
      <c r="W824" s="8"/>
      <c r="X824" s="8"/>
      <c r="Y824" s="8"/>
      <c r="Z824" s="8"/>
    </row>
    <row r="825" spans="1:26" ht="15.75" customHeight="1">
      <c r="A825" s="8"/>
      <c r="B825" s="8"/>
      <c r="C825" s="8"/>
      <c r="D825" s="8"/>
      <c r="E825" s="8"/>
      <c r="F825" s="8"/>
      <c r="G825" s="8"/>
      <c r="H825" s="8"/>
      <c r="I825" s="8"/>
      <c r="J825" s="8"/>
      <c r="K825" s="8"/>
      <c r="L825" s="8"/>
      <c r="M825" s="32"/>
      <c r="N825" s="57" t="str">
        <f t="shared" si="17"/>
        <v/>
      </c>
      <c r="O825" s="54"/>
      <c r="P825" s="32"/>
      <c r="Q825" s="56"/>
      <c r="R825" s="57" t="str">
        <f t="shared" si="15"/>
        <v/>
      </c>
      <c r="S825" s="8"/>
      <c r="T825" s="8"/>
      <c r="U825" s="8"/>
      <c r="V825" s="8"/>
      <c r="W825" s="8"/>
      <c r="X825" s="8"/>
      <c r="Y825" s="8"/>
      <c r="Z825" s="8"/>
    </row>
    <row r="826" spans="1:26" ht="15.75" customHeight="1">
      <c r="A826" s="8"/>
      <c r="B826" s="8"/>
      <c r="C826" s="8"/>
      <c r="D826" s="8"/>
      <c r="E826" s="8"/>
      <c r="F826" s="8"/>
      <c r="G826" s="8"/>
      <c r="H826" s="8"/>
      <c r="I826" s="8"/>
      <c r="J826" s="8"/>
      <c r="K826" s="8"/>
      <c r="L826" s="8"/>
      <c r="M826" s="32"/>
      <c r="N826" s="57" t="str">
        <f t="shared" si="17"/>
        <v/>
      </c>
      <c r="O826" s="54"/>
      <c r="P826" s="32"/>
      <c r="Q826" s="56"/>
      <c r="R826" s="57" t="str">
        <f t="shared" si="15"/>
        <v/>
      </c>
      <c r="S826" s="8"/>
      <c r="T826" s="8"/>
      <c r="U826" s="8"/>
      <c r="V826" s="8"/>
      <c r="W826" s="8"/>
      <c r="X826" s="8"/>
      <c r="Y826" s="8"/>
      <c r="Z826" s="8"/>
    </row>
    <row r="827" spans="1:26" ht="15.75" customHeight="1">
      <c r="A827" s="8"/>
      <c r="B827" s="8"/>
      <c r="C827" s="8"/>
      <c r="D827" s="8"/>
      <c r="E827" s="8"/>
      <c r="F827" s="8"/>
      <c r="G827" s="8"/>
      <c r="H827" s="8"/>
      <c r="I827" s="8"/>
      <c r="J827" s="8"/>
      <c r="K827" s="8"/>
      <c r="L827" s="8"/>
      <c r="M827" s="32"/>
      <c r="N827" s="57" t="str">
        <f t="shared" si="17"/>
        <v/>
      </c>
      <c r="O827" s="54"/>
      <c r="P827" s="32"/>
      <c r="Q827" s="56"/>
      <c r="R827" s="57" t="str">
        <f t="shared" si="15"/>
        <v/>
      </c>
      <c r="S827" s="8"/>
      <c r="T827" s="8"/>
      <c r="U827" s="8"/>
      <c r="V827" s="8"/>
      <c r="W827" s="8"/>
      <c r="X827" s="8"/>
      <c r="Y827" s="8"/>
      <c r="Z827" s="8"/>
    </row>
    <row r="828" spans="1:26" ht="15.75" customHeight="1">
      <c r="A828" s="8"/>
      <c r="B828" s="8"/>
      <c r="C828" s="8"/>
      <c r="D828" s="8"/>
      <c r="E828" s="8"/>
      <c r="F828" s="8"/>
      <c r="G828" s="8"/>
      <c r="H828" s="8"/>
      <c r="I828" s="8"/>
      <c r="J828" s="8"/>
      <c r="K828" s="8"/>
      <c r="L828" s="8"/>
      <c r="M828" s="32"/>
      <c r="N828" s="57" t="str">
        <f t="shared" si="17"/>
        <v/>
      </c>
      <c r="O828" s="54"/>
      <c r="P828" s="32"/>
      <c r="Q828" s="56"/>
      <c r="R828" s="57" t="str">
        <f t="shared" si="15"/>
        <v/>
      </c>
      <c r="S828" s="8"/>
      <c r="T828" s="8"/>
      <c r="U828" s="8"/>
      <c r="V828" s="8"/>
      <c r="W828" s="8"/>
      <c r="X828" s="8"/>
      <c r="Y828" s="8"/>
      <c r="Z828" s="8"/>
    </row>
    <row r="829" spans="1:26" ht="15.75" customHeight="1">
      <c r="A829" s="8"/>
      <c r="B829" s="8"/>
      <c r="C829" s="8"/>
      <c r="D829" s="8"/>
      <c r="E829" s="8"/>
      <c r="F829" s="8"/>
      <c r="G829" s="8"/>
      <c r="H829" s="8"/>
      <c r="I829" s="8"/>
      <c r="J829" s="8"/>
      <c r="K829" s="8"/>
      <c r="L829" s="8"/>
      <c r="M829" s="32"/>
      <c r="N829" s="57" t="str">
        <f t="shared" si="17"/>
        <v/>
      </c>
      <c r="O829" s="54"/>
      <c r="P829" s="32"/>
      <c r="Q829" s="56"/>
      <c r="R829" s="57" t="str">
        <f t="shared" si="15"/>
        <v/>
      </c>
      <c r="S829" s="8"/>
      <c r="T829" s="8"/>
      <c r="U829" s="8"/>
      <c r="V829" s="8"/>
      <c r="W829" s="8"/>
      <c r="X829" s="8"/>
      <c r="Y829" s="8"/>
      <c r="Z829" s="8"/>
    </row>
    <row r="830" spans="1:26" ht="15.75" customHeight="1">
      <c r="A830" s="8"/>
      <c r="B830" s="8"/>
      <c r="C830" s="8"/>
      <c r="D830" s="8"/>
      <c r="E830" s="8"/>
      <c r="F830" s="8"/>
      <c r="G830" s="8"/>
      <c r="H830" s="8"/>
      <c r="I830" s="8"/>
      <c r="J830" s="8"/>
      <c r="K830" s="8"/>
      <c r="L830" s="8"/>
      <c r="M830" s="32"/>
      <c r="N830" s="57" t="str">
        <f t="shared" si="17"/>
        <v/>
      </c>
      <c r="O830" s="54"/>
      <c r="P830" s="32"/>
      <c r="Q830" s="56"/>
      <c r="R830" s="57" t="str">
        <f t="shared" si="15"/>
        <v/>
      </c>
      <c r="S830" s="8"/>
      <c r="T830" s="8"/>
      <c r="U830" s="8"/>
      <c r="V830" s="8"/>
      <c r="W830" s="8"/>
      <c r="X830" s="8"/>
      <c r="Y830" s="8"/>
      <c r="Z830" s="8"/>
    </row>
    <row r="831" spans="1:26" ht="15.75" customHeight="1">
      <c r="A831" s="8"/>
      <c r="B831" s="8"/>
      <c r="C831" s="8"/>
      <c r="D831" s="8"/>
      <c r="E831" s="8"/>
      <c r="F831" s="8"/>
      <c r="G831" s="8"/>
      <c r="H831" s="8"/>
      <c r="I831" s="8"/>
      <c r="J831" s="8"/>
      <c r="K831" s="8"/>
      <c r="L831" s="8"/>
      <c r="M831" s="32"/>
      <c r="N831" s="57" t="str">
        <f t="shared" si="17"/>
        <v/>
      </c>
      <c r="O831" s="54"/>
      <c r="P831" s="32"/>
      <c r="Q831" s="56"/>
      <c r="R831" s="57" t="str">
        <f t="shared" si="15"/>
        <v/>
      </c>
      <c r="S831" s="8"/>
      <c r="T831" s="8"/>
      <c r="U831" s="8"/>
      <c r="V831" s="8"/>
      <c r="W831" s="8"/>
      <c r="X831" s="8"/>
      <c r="Y831" s="8"/>
      <c r="Z831" s="8"/>
    </row>
    <row r="832" spans="1:26" ht="15.75" customHeight="1">
      <c r="A832" s="8"/>
      <c r="B832" s="8"/>
      <c r="C832" s="8"/>
      <c r="D832" s="8"/>
      <c r="E832" s="8"/>
      <c r="F832" s="8"/>
      <c r="G832" s="8"/>
      <c r="H832" s="8"/>
      <c r="I832" s="8"/>
      <c r="J832" s="8"/>
      <c r="K832" s="8"/>
      <c r="L832" s="8"/>
      <c r="M832" s="32"/>
      <c r="N832" s="57" t="str">
        <f t="shared" si="17"/>
        <v/>
      </c>
      <c r="O832" s="54"/>
      <c r="P832" s="32"/>
      <c r="Q832" s="56"/>
      <c r="R832" s="57" t="str">
        <f t="shared" si="15"/>
        <v/>
      </c>
      <c r="S832" s="8"/>
      <c r="T832" s="8"/>
      <c r="U832" s="8"/>
      <c r="V832" s="8"/>
      <c r="W832" s="8"/>
      <c r="X832" s="8"/>
      <c r="Y832" s="8"/>
      <c r="Z832" s="8"/>
    </row>
    <row r="833" spans="1:26" ht="15.75" customHeight="1">
      <c r="A833" s="8"/>
      <c r="B833" s="8"/>
      <c r="C833" s="8"/>
      <c r="D833" s="8"/>
      <c r="E833" s="8"/>
      <c r="F833" s="8"/>
      <c r="G833" s="8"/>
      <c r="H833" s="8"/>
      <c r="I833" s="8"/>
      <c r="J833" s="8"/>
      <c r="K833" s="8"/>
      <c r="L833" s="8"/>
      <c r="M833" s="32"/>
      <c r="N833" s="57" t="str">
        <f t="shared" si="17"/>
        <v/>
      </c>
      <c r="O833" s="54"/>
      <c r="P833" s="32"/>
      <c r="Q833" s="56"/>
      <c r="R833" s="57" t="str">
        <f t="shared" si="15"/>
        <v/>
      </c>
      <c r="S833" s="8"/>
      <c r="T833" s="8"/>
      <c r="U833" s="8"/>
      <c r="V833" s="8"/>
      <c r="W833" s="8"/>
      <c r="X833" s="8"/>
      <c r="Y833" s="8"/>
      <c r="Z833" s="8"/>
    </row>
    <row r="834" spans="1:26" ht="15.75" customHeight="1">
      <c r="A834" s="8"/>
      <c r="B834" s="8"/>
      <c r="C834" s="8"/>
      <c r="D834" s="8"/>
      <c r="E834" s="8"/>
      <c r="F834" s="8"/>
      <c r="G834" s="8"/>
      <c r="H834" s="8"/>
      <c r="I834" s="8"/>
      <c r="J834" s="8"/>
      <c r="K834" s="8"/>
      <c r="L834" s="8"/>
      <c r="M834" s="32"/>
      <c r="N834" s="57" t="str">
        <f t="shared" si="17"/>
        <v/>
      </c>
      <c r="O834" s="54"/>
      <c r="P834" s="32"/>
      <c r="Q834" s="56"/>
      <c r="R834" s="57" t="str">
        <f t="shared" si="15"/>
        <v/>
      </c>
      <c r="S834" s="8"/>
      <c r="T834" s="8"/>
      <c r="U834" s="8"/>
      <c r="V834" s="8"/>
      <c r="W834" s="8"/>
      <c r="X834" s="8"/>
      <c r="Y834" s="8"/>
      <c r="Z834" s="8"/>
    </row>
    <row r="835" spans="1:26" ht="15.75" customHeight="1">
      <c r="A835" s="8"/>
      <c r="B835" s="8"/>
      <c r="C835" s="8"/>
      <c r="D835" s="8"/>
      <c r="E835" s="8"/>
      <c r="F835" s="8"/>
      <c r="G835" s="8"/>
      <c r="H835" s="8"/>
      <c r="I835" s="8"/>
      <c r="J835" s="8"/>
      <c r="K835" s="8"/>
      <c r="L835" s="8"/>
      <c r="M835" s="32"/>
      <c r="N835" s="57" t="str">
        <f t="shared" si="17"/>
        <v/>
      </c>
      <c r="O835" s="54"/>
      <c r="P835" s="32"/>
      <c r="Q835" s="56"/>
      <c r="R835" s="57" t="str">
        <f t="shared" si="15"/>
        <v/>
      </c>
      <c r="S835" s="8"/>
      <c r="T835" s="8"/>
      <c r="U835" s="8"/>
      <c r="V835" s="8"/>
      <c r="W835" s="8"/>
      <c r="X835" s="8"/>
      <c r="Y835" s="8"/>
      <c r="Z835" s="8"/>
    </row>
    <row r="836" spans="1:26" ht="15.75" customHeight="1">
      <c r="A836" s="8"/>
      <c r="B836" s="8"/>
      <c r="C836" s="8"/>
      <c r="D836" s="8"/>
      <c r="E836" s="8"/>
      <c r="F836" s="8"/>
      <c r="G836" s="8"/>
      <c r="H836" s="8"/>
      <c r="I836" s="8"/>
      <c r="J836" s="8"/>
      <c r="K836" s="8"/>
      <c r="L836" s="8"/>
      <c r="M836" s="32"/>
      <c r="N836" s="57" t="str">
        <f t="shared" si="17"/>
        <v/>
      </c>
      <c r="O836" s="54"/>
      <c r="P836" s="32"/>
      <c r="Q836" s="56"/>
      <c r="R836" s="57" t="str">
        <f t="shared" si="15"/>
        <v/>
      </c>
      <c r="S836" s="8"/>
      <c r="T836" s="8"/>
      <c r="U836" s="8"/>
      <c r="V836" s="8"/>
      <c r="W836" s="8"/>
      <c r="X836" s="8"/>
      <c r="Y836" s="8"/>
      <c r="Z836" s="8"/>
    </row>
    <row r="837" spans="1:26" ht="15.75" customHeight="1">
      <c r="A837" s="8"/>
      <c r="B837" s="8"/>
      <c r="C837" s="8"/>
      <c r="D837" s="8"/>
      <c r="E837" s="8"/>
      <c r="F837" s="8"/>
      <c r="G837" s="8"/>
      <c r="H837" s="8"/>
      <c r="I837" s="8"/>
      <c r="J837" s="8"/>
      <c r="K837" s="8"/>
      <c r="L837" s="8"/>
      <c r="M837" s="32"/>
      <c r="N837" s="57" t="str">
        <f t="shared" si="17"/>
        <v/>
      </c>
      <c r="O837" s="54"/>
      <c r="P837" s="32"/>
      <c r="Q837" s="56"/>
      <c r="R837" s="57" t="str">
        <f t="shared" si="15"/>
        <v/>
      </c>
      <c r="S837" s="8"/>
      <c r="T837" s="8"/>
      <c r="U837" s="8"/>
      <c r="V837" s="8"/>
      <c r="W837" s="8"/>
      <c r="X837" s="8"/>
      <c r="Y837" s="8"/>
      <c r="Z837" s="8"/>
    </row>
    <row r="838" spans="1:26" ht="15.75" customHeight="1">
      <c r="A838" s="8"/>
      <c r="B838" s="8"/>
      <c r="C838" s="8"/>
      <c r="D838" s="8"/>
      <c r="E838" s="8"/>
      <c r="F838" s="8"/>
      <c r="G838" s="8"/>
      <c r="H838" s="8"/>
      <c r="I838" s="8"/>
      <c r="J838" s="8"/>
      <c r="K838" s="8"/>
      <c r="L838" s="8"/>
      <c r="M838" s="32"/>
      <c r="N838" s="57" t="str">
        <f t="shared" si="17"/>
        <v/>
      </c>
      <c r="O838" s="54"/>
      <c r="P838" s="32"/>
      <c r="Q838" s="56"/>
      <c r="R838" s="57" t="str">
        <f t="shared" si="15"/>
        <v/>
      </c>
      <c r="S838" s="8"/>
      <c r="T838" s="8"/>
      <c r="U838" s="8"/>
      <c r="V838" s="8"/>
      <c r="W838" s="8"/>
      <c r="X838" s="8"/>
      <c r="Y838" s="8"/>
      <c r="Z838" s="8"/>
    </row>
    <row r="839" spans="1:26" ht="15.75" customHeight="1">
      <c r="A839" s="8"/>
      <c r="B839" s="8"/>
      <c r="C839" s="8"/>
      <c r="D839" s="8"/>
      <c r="E839" s="8"/>
      <c r="F839" s="8"/>
      <c r="G839" s="8"/>
      <c r="H839" s="8"/>
      <c r="I839" s="8"/>
      <c r="J839" s="8"/>
      <c r="K839" s="8"/>
      <c r="L839" s="8"/>
      <c r="M839" s="32"/>
      <c r="N839" s="57" t="str">
        <f t="shared" si="17"/>
        <v/>
      </c>
      <c r="O839" s="54"/>
      <c r="P839" s="32"/>
      <c r="Q839" s="56"/>
      <c r="R839" s="57" t="str">
        <f t="shared" si="15"/>
        <v/>
      </c>
      <c r="S839" s="8"/>
      <c r="T839" s="8"/>
      <c r="U839" s="8"/>
      <c r="V839" s="8"/>
      <c r="W839" s="8"/>
      <c r="X839" s="8"/>
      <c r="Y839" s="8"/>
      <c r="Z839" s="8"/>
    </row>
    <row r="840" spans="1:26" ht="15.75" customHeight="1">
      <c r="A840" s="8"/>
      <c r="B840" s="8"/>
      <c r="C840" s="8"/>
      <c r="D840" s="8"/>
      <c r="E840" s="8"/>
      <c r="F840" s="8"/>
      <c r="G840" s="8"/>
      <c r="H840" s="8"/>
      <c r="I840" s="8"/>
      <c r="J840" s="8"/>
      <c r="K840" s="8"/>
      <c r="L840" s="8"/>
      <c r="M840" s="32"/>
      <c r="N840" s="57" t="str">
        <f t="shared" si="17"/>
        <v/>
      </c>
      <c r="O840" s="54"/>
      <c r="P840" s="32"/>
      <c r="Q840" s="56"/>
      <c r="R840" s="57" t="str">
        <f t="shared" si="15"/>
        <v/>
      </c>
      <c r="S840" s="8"/>
      <c r="T840" s="8"/>
      <c r="U840" s="8"/>
      <c r="V840" s="8"/>
      <c r="W840" s="8"/>
      <c r="X840" s="8"/>
      <c r="Y840" s="8"/>
      <c r="Z840" s="8"/>
    </row>
    <row r="841" spans="1:26" ht="15.75" customHeight="1">
      <c r="A841" s="8"/>
      <c r="B841" s="8"/>
      <c r="C841" s="8"/>
      <c r="D841" s="8"/>
      <c r="E841" s="8"/>
      <c r="F841" s="8"/>
      <c r="G841" s="8"/>
      <c r="H841" s="8"/>
      <c r="I841" s="8"/>
      <c r="J841" s="8"/>
      <c r="K841" s="8"/>
      <c r="L841" s="8"/>
      <c r="M841" s="32"/>
      <c r="N841" s="57" t="str">
        <f t="shared" si="17"/>
        <v/>
      </c>
      <c r="O841" s="54"/>
      <c r="P841" s="32"/>
      <c r="Q841" s="56"/>
      <c r="R841" s="57" t="str">
        <f t="shared" si="15"/>
        <v/>
      </c>
      <c r="S841" s="8"/>
      <c r="T841" s="8"/>
      <c r="U841" s="8"/>
      <c r="V841" s="8"/>
      <c r="W841" s="8"/>
      <c r="X841" s="8"/>
      <c r="Y841" s="8"/>
      <c r="Z841" s="8"/>
    </row>
    <row r="842" spans="1:26" ht="15.75" customHeight="1">
      <c r="A842" s="8"/>
      <c r="B842" s="8"/>
      <c r="C842" s="8"/>
      <c r="D842" s="8"/>
      <c r="E842" s="8"/>
      <c r="F842" s="8"/>
      <c r="G842" s="8"/>
      <c r="H842" s="8"/>
      <c r="I842" s="8"/>
      <c r="J842" s="8"/>
      <c r="K842" s="8"/>
      <c r="L842" s="8"/>
      <c r="M842" s="32"/>
      <c r="N842" s="57" t="str">
        <f t="shared" si="17"/>
        <v/>
      </c>
      <c r="O842" s="54"/>
      <c r="P842" s="32"/>
      <c r="Q842" s="56"/>
      <c r="R842" s="57" t="str">
        <f t="shared" si="15"/>
        <v/>
      </c>
      <c r="S842" s="8"/>
      <c r="T842" s="8"/>
      <c r="U842" s="8"/>
      <c r="V842" s="8"/>
      <c r="W842" s="8"/>
      <c r="X842" s="8"/>
      <c r="Y842" s="8"/>
      <c r="Z842" s="8"/>
    </row>
    <row r="843" spans="1:26" ht="15.75" customHeight="1">
      <c r="A843" s="8"/>
      <c r="B843" s="8"/>
      <c r="C843" s="8"/>
      <c r="D843" s="8"/>
      <c r="E843" s="8"/>
      <c r="F843" s="8"/>
      <c r="G843" s="8"/>
      <c r="H843" s="8"/>
      <c r="I843" s="8"/>
      <c r="J843" s="8"/>
      <c r="K843" s="8"/>
      <c r="L843" s="8"/>
      <c r="M843" s="32"/>
      <c r="N843" s="57" t="str">
        <f t="shared" si="17"/>
        <v/>
      </c>
      <c r="O843" s="54"/>
      <c r="P843" s="32"/>
      <c r="Q843" s="56"/>
      <c r="R843" s="57" t="str">
        <f t="shared" si="15"/>
        <v/>
      </c>
      <c r="S843" s="8"/>
      <c r="T843" s="8"/>
      <c r="U843" s="8"/>
      <c r="V843" s="8"/>
      <c r="W843" s="8"/>
      <c r="X843" s="8"/>
      <c r="Y843" s="8"/>
      <c r="Z843" s="8"/>
    </row>
    <row r="844" spans="1:26" ht="15.75" customHeight="1">
      <c r="A844" s="8"/>
      <c r="B844" s="8"/>
      <c r="C844" s="8"/>
      <c r="D844" s="8"/>
      <c r="E844" s="8"/>
      <c r="F844" s="8"/>
      <c r="G844" s="8"/>
      <c r="H844" s="8"/>
      <c r="I844" s="8"/>
      <c r="J844" s="8"/>
      <c r="K844" s="8"/>
      <c r="L844" s="8"/>
      <c r="M844" s="32"/>
      <c r="N844" s="57" t="str">
        <f t="shared" si="17"/>
        <v/>
      </c>
      <c r="O844" s="54"/>
      <c r="P844" s="32"/>
      <c r="Q844" s="56"/>
      <c r="R844" s="57" t="str">
        <f t="shared" si="15"/>
        <v/>
      </c>
      <c r="S844" s="8"/>
      <c r="T844" s="8"/>
      <c r="U844" s="8"/>
      <c r="V844" s="8"/>
      <c r="W844" s="8"/>
      <c r="X844" s="8"/>
      <c r="Y844" s="8"/>
      <c r="Z844" s="8"/>
    </row>
    <row r="845" spans="1:26" ht="15.75" customHeight="1">
      <c r="A845" s="8"/>
      <c r="B845" s="8"/>
      <c r="C845" s="8"/>
      <c r="D845" s="8"/>
      <c r="E845" s="8"/>
      <c r="F845" s="8"/>
      <c r="G845" s="8"/>
      <c r="H845" s="8"/>
      <c r="I845" s="8"/>
      <c r="J845" s="8"/>
      <c r="K845" s="8"/>
      <c r="L845" s="8"/>
      <c r="M845" s="32"/>
      <c r="N845" s="57" t="str">
        <f t="shared" si="17"/>
        <v/>
      </c>
      <c r="O845" s="54"/>
      <c r="P845" s="32"/>
      <c r="Q845" s="56"/>
      <c r="R845" s="57" t="str">
        <f t="shared" si="15"/>
        <v/>
      </c>
      <c r="S845" s="8"/>
      <c r="T845" s="8"/>
      <c r="U845" s="8"/>
      <c r="V845" s="8"/>
      <c r="W845" s="8"/>
      <c r="X845" s="8"/>
      <c r="Y845" s="8"/>
      <c r="Z845" s="8"/>
    </row>
    <row r="846" spans="1:26" ht="15.75" customHeight="1">
      <c r="A846" s="8"/>
      <c r="B846" s="8"/>
      <c r="C846" s="8"/>
      <c r="D846" s="8"/>
      <c r="E846" s="8"/>
      <c r="F846" s="8"/>
      <c r="G846" s="8"/>
      <c r="H846" s="8"/>
      <c r="I846" s="8"/>
      <c r="J846" s="8"/>
      <c r="K846" s="8"/>
      <c r="L846" s="8"/>
      <c r="M846" s="32"/>
      <c r="N846" s="57" t="str">
        <f t="shared" si="17"/>
        <v/>
      </c>
      <c r="O846" s="54"/>
      <c r="P846" s="32"/>
      <c r="Q846" s="56"/>
      <c r="R846" s="57" t="str">
        <f t="shared" si="15"/>
        <v/>
      </c>
      <c r="S846" s="8"/>
      <c r="T846" s="8"/>
      <c r="U846" s="8"/>
      <c r="V846" s="8"/>
      <c r="W846" s="8"/>
      <c r="X846" s="8"/>
      <c r="Y846" s="8"/>
      <c r="Z846" s="8"/>
    </row>
    <row r="847" spans="1:26" ht="15.75" customHeight="1">
      <c r="A847" s="8"/>
      <c r="B847" s="8"/>
      <c r="C847" s="8"/>
      <c r="D847" s="8"/>
      <c r="E847" s="8"/>
      <c r="F847" s="8"/>
      <c r="G847" s="8"/>
      <c r="H847" s="8"/>
      <c r="I847" s="8"/>
      <c r="J847" s="8"/>
      <c r="K847" s="8"/>
      <c r="L847" s="8"/>
      <c r="M847" s="32"/>
      <c r="N847" s="57" t="str">
        <f t="shared" si="17"/>
        <v/>
      </c>
      <c r="O847" s="54"/>
      <c r="P847" s="32"/>
      <c r="Q847" s="56"/>
      <c r="R847" s="57" t="str">
        <f t="shared" si="15"/>
        <v/>
      </c>
      <c r="S847" s="8"/>
      <c r="T847" s="8"/>
      <c r="U847" s="8"/>
      <c r="V847" s="8"/>
      <c r="W847" s="8"/>
      <c r="X847" s="8"/>
      <c r="Y847" s="8"/>
      <c r="Z847" s="8"/>
    </row>
    <row r="848" spans="1:26" ht="15.75" customHeight="1">
      <c r="A848" s="8"/>
      <c r="B848" s="8"/>
      <c r="C848" s="8"/>
      <c r="D848" s="8"/>
      <c r="E848" s="8"/>
      <c r="F848" s="8"/>
      <c r="G848" s="8"/>
      <c r="H848" s="8"/>
      <c r="I848" s="8"/>
      <c r="J848" s="8"/>
      <c r="K848" s="8"/>
      <c r="L848" s="8"/>
      <c r="M848" s="32"/>
      <c r="N848" s="57" t="str">
        <f t="shared" si="17"/>
        <v/>
      </c>
      <c r="O848" s="54"/>
      <c r="P848" s="32"/>
      <c r="Q848" s="56"/>
      <c r="R848" s="57" t="str">
        <f t="shared" si="15"/>
        <v/>
      </c>
      <c r="S848" s="8"/>
      <c r="T848" s="8"/>
      <c r="U848" s="8"/>
      <c r="V848" s="8"/>
      <c r="W848" s="8"/>
      <c r="X848" s="8"/>
      <c r="Y848" s="8"/>
      <c r="Z848" s="8"/>
    </row>
    <row r="849" spans="1:26" ht="15.75" customHeight="1">
      <c r="A849" s="8"/>
      <c r="B849" s="8"/>
      <c r="C849" s="8"/>
      <c r="D849" s="8"/>
      <c r="E849" s="8"/>
      <c r="F849" s="8"/>
      <c r="G849" s="8"/>
      <c r="H849" s="8"/>
      <c r="I849" s="8"/>
      <c r="J849" s="8"/>
      <c r="K849" s="8"/>
      <c r="L849" s="8"/>
      <c r="M849" s="32"/>
      <c r="N849" s="57" t="str">
        <f t="shared" si="17"/>
        <v/>
      </c>
      <c r="O849" s="54"/>
      <c r="P849" s="32"/>
      <c r="Q849" s="56"/>
      <c r="R849" s="57" t="str">
        <f t="shared" si="15"/>
        <v/>
      </c>
      <c r="S849" s="8"/>
      <c r="T849" s="8"/>
      <c r="U849" s="8"/>
      <c r="V849" s="8"/>
      <c r="W849" s="8"/>
      <c r="X849" s="8"/>
      <c r="Y849" s="8"/>
      <c r="Z849" s="8"/>
    </row>
    <row r="850" spans="1:26" ht="15.75" customHeight="1">
      <c r="A850" s="8"/>
      <c r="B850" s="8"/>
      <c r="C850" s="8"/>
      <c r="D850" s="8"/>
      <c r="E850" s="8"/>
      <c r="F850" s="8"/>
      <c r="G850" s="8"/>
      <c r="H850" s="8"/>
      <c r="I850" s="8"/>
      <c r="J850" s="8"/>
      <c r="K850" s="8"/>
      <c r="L850" s="8"/>
      <c r="M850" s="32"/>
      <c r="N850" s="57" t="str">
        <f t="shared" si="17"/>
        <v/>
      </c>
      <c r="O850" s="54"/>
      <c r="P850" s="32"/>
      <c r="Q850" s="56"/>
      <c r="R850" s="57" t="str">
        <f t="shared" si="15"/>
        <v/>
      </c>
      <c r="S850" s="8"/>
      <c r="T850" s="8"/>
      <c r="U850" s="8"/>
      <c r="V850" s="8"/>
      <c r="W850" s="8"/>
      <c r="X850" s="8"/>
      <c r="Y850" s="8"/>
      <c r="Z850" s="8"/>
    </row>
    <row r="851" spans="1:26" ht="15.75" customHeight="1">
      <c r="A851" s="8"/>
      <c r="B851" s="8"/>
      <c r="C851" s="8"/>
      <c r="D851" s="8"/>
      <c r="E851" s="8"/>
      <c r="F851" s="8"/>
      <c r="G851" s="8"/>
      <c r="H851" s="8"/>
      <c r="I851" s="8"/>
      <c r="J851" s="8"/>
      <c r="K851" s="8"/>
      <c r="L851" s="8"/>
      <c r="M851" s="32"/>
      <c r="N851" s="57" t="str">
        <f t="shared" si="17"/>
        <v/>
      </c>
      <c r="O851" s="54"/>
      <c r="P851" s="32"/>
      <c r="Q851" s="56"/>
      <c r="R851" s="57" t="str">
        <f t="shared" si="15"/>
        <v/>
      </c>
      <c r="S851" s="8"/>
      <c r="T851" s="8"/>
      <c r="U851" s="8"/>
      <c r="V851" s="8"/>
      <c r="W851" s="8"/>
      <c r="X851" s="8"/>
      <c r="Y851" s="8"/>
      <c r="Z851" s="8"/>
    </row>
    <row r="852" spans="1:26" ht="15.75" customHeight="1">
      <c r="A852" s="8"/>
      <c r="B852" s="8"/>
      <c r="C852" s="8"/>
      <c r="D852" s="8"/>
      <c r="E852" s="8"/>
      <c r="F852" s="8"/>
      <c r="G852" s="8"/>
      <c r="H852" s="8"/>
      <c r="I852" s="8"/>
      <c r="J852" s="8"/>
      <c r="K852" s="8"/>
      <c r="L852" s="8"/>
      <c r="M852" s="32"/>
      <c r="N852" s="57" t="str">
        <f t="shared" si="17"/>
        <v/>
      </c>
      <c r="O852" s="54"/>
      <c r="P852" s="32"/>
      <c r="Q852" s="56"/>
      <c r="R852" s="57" t="str">
        <f t="shared" si="15"/>
        <v/>
      </c>
      <c r="S852" s="8"/>
      <c r="T852" s="8"/>
      <c r="U852" s="8"/>
      <c r="V852" s="8"/>
      <c r="W852" s="8"/>
      <c r="X852" s="8"/>
      <c r="Y852" s="8"/>
      <c r="Z852" s="8"/>
    </row>
    <row r="853" spans="1:26" ht="15.75" customHeight="1">
      <c r="A853" s="8"/>
      <c r="B853" s="8"/>
      <c r="C853" s="8"/>
      <c r="D853" s="8"/>
      <c r="E853" s="8"/>
      <c r="F853" s="8"/>
      <c r="G853" s="8"/>
      <c r="H853" s="8"/>
      <c r="I853" s="8"/>
      <c r="J853" s="8"/>
      <c r="K853" s="8"/>
      <c r="L853" s="8"/>
      <c r="M853" s="32"/>
      <c r="N853" s="57" t="str">
        <f t="shared" si="17"/>
        <v/>
      </c>
      <c r="O853" s="54"/>
      <c r="P853" s="32"/>
      <c r="Q853" s="56"/>
      <c r="R853" s="57" t="str">
        <f t="shared" si="15"/>
        <v/>
      </c>
      <c r="S853" s="8"/>
      <c r="T853" s="8"/>
      <c r="U853" s="8"/>
      <c r="V853" s="8"/>
      <c r="W853" s="8"/>
      <c r="X853" s="8"/>
      <c r="Y853" s="8"/>
      <c r="Z853" s="8"/>
    </row>
    <row r="854" spans="1:26" ht="15.75" customHeight="1">
      <c r="A854" s="8"/>
      <c r="B854" s="8"/>
      <c r="C854" s="8"/>
      <c r="D854" s="8"/>
      <c r="E854" s="8"/>
      <c r="F854" s="8"/>
      <c r="G854" s="8"/>
      <c r="H854" s="8"/>
      <c r="I854" s="8"/>
      <c r="J854" s="8"/>
      <c r="K854" s="8"/>
      <c r="L854" s="8"/>
      <c r="M854" s="32"/>
      <c r="N854" s="57" t="str">
        <f t="shared" si="17"/>
        <v/>
      </c>
      <c r="O854" s="54"/>
      <c r="P854" s="32"/>
      <c r="Q854" s="56"/>
      <c r="R854" s="57" t="str">
        <f t="shared" si="15"/>
        <v/>
      </c>
      <c r="S854" s="8"/>
      <c r="T854" s="8"/>
      <c r="U854" s="8"/>
      <c r="V854" s="8"/>
      <c r="W854" s="8"/>
      <c r="X854" s="8"/>
      <c r="Y854" s="8"/>
      <c r="Z854" s="8"/>
    </row>
    <row r="855" spans="1:26" ht="15.75" customHeight="1">
      <c r="A855" s="8"/>
      <c r="B855" s="8"/>
      <c r="C855" s="8"/>
      <c r="D855" s="8"/>
      <c r="E855" s="8"/>
      <c r="F855" s="8"/>
      <c r="G855" s="8"/>
      <c r="H855" s="8"/>
      <c r="I855" s="8"/>
      <c r="J855" s="8"/>
      <c r="K855" s="8"/>
      <c r="L855" s="8"/>
      <c r="M855" s="32"/>
      <c r="N855" s="57" t="str">
        <f t="shared" si="17"/>
        <v/>
      </c>
      <c r="O855" s="54"/>
      <c r="P855" s="32"/>
      <c r="Q855" s="56"/>
      <c r="R855" s="57" t="str">
        <f t="shared" si="15"/>
        <v/>
      </c>
      <c r="S855" s="8"/>
      <c r="T855" s="8"/>
      <c r="U855" s="8"/>
      <c r="V855" s="8"/>
      <c r="W855" s="8"/>
      <c r="X855" s="8"/>
      <c r="Y855" s="8"/>
      <c r="Z855" s="8"/>
    </row>
    <row r="856" spans="1:26" ht="15.75" customHeight="1">
      <c r="A856" s="8"/>
      <c r="B856" s="8"/>
      <c r="C856" s="8"/>
      <c r="D856" s="8"/>
      <c r="E856" s="8"/>
      <c r="F856" s="8"/>
      <c r="G856" s="8"/>
      <c r="H856" s="8"/>
      <c r="I856" s="8"/>
      <c r="J856" s="8"/>
      <c r="K856" s="8"/>
      <c r="L856" s="8"/>
      <c r="M856" s="32"/>
      <c r="N856" s="57" t="str">
        <f t="shared" si="17"/>
        <v/>
      </c>
      <c r="O856" s="54"/>
      <c r="P856" s="32"/>
      <c r="Q856" s="56"/>
      <c r="R856" s="57" t="str">
        <f t="shared" si="15"/>
        <v/>
      </c>
      <c r="S856" s="8"/>
      <c r="T856" s="8"/>
      <c r="U856" s="8"/>
      <c r="V856" s="8"/>
      <c r="W856" s="8"/>
      <c r="X856" s="8"/>
      <c r="Y856" s="8"/>
      <c r="Z856" s="8"/>
    </row>
    <row r="857" spans="1:26" ht="15.75" customHeight="1">
      <c r="A857" s="8"/>
      <c r="B857" s="8"/>
      <c r="C857" s="8"/>
      <c r="D857" s="8"/>
      <c r="E857" s="8"/>
      <c r="F857" s="8"/>
      <c r="G857" s="8"/>
      <c r="H857" s="8"/>
      <c r="I857" s="8"/>
      <c r="J857" s="8"/>
      <c r="K857" s="8"/>
      <c r="L857" s="8"/>
      <c r="M857" s="32"/>
      <c r="N857" s="57" t="str">
        <f t="shared" si="17"/>
        <v/>
      </c>
      <c r="O857" s="54"/>
      <c r="P857" s="32"/>
      <c r="Q857" s="56"/>
      <c r="R857" s="57" t="str">
        <f t="shared" si="15"/>
        <v/>
      </c>
      <c r="S857" s="8"/>
      <c r="T857" s="8"/>
      <c r="U857" s="8"/>
      <c r="V857" s="8"/>
      <c r="W857" s="8"/>
      <c r="X857" s="8"/>
      <c r="Y857" s="8"/>
      <c r="Z857" s="8"/>
    </row>
    <row r="858" spans="1:26" ht="15.75" customHeight="1">
      <c r="A858" s="8"/>
      <c r="B858" s="8"/>
      <c r="C858" s="8"/>
      <c r="D858" s="8"/>
      <c r="E858" s="8"/>
      <c r="F858" s="8"/>
      <c r="G858" s="8"/>
      <c r="H858" s="8"/>
      <c r="I858" s="8"/>
      <c r="J858" s="8"/>
      <c r="K858" s="8"/>
      <c r="L858" s="8"/>
      <c r="M858" s="32"/>
      <c r="N858" s="57" t="str">
        <f t="shared" si="17"/>
        <v/>
      </c>
      <c r="O858" s="54"/>
      <c r="P858" s="32"/>
      <c r="Q858" s="56"/>
      <c r="R858" s="57" t="str">
        <f t="shared" si="15"/>
        <v/>
      </c>
      <c r="S858" s="8"/>
      <c r="T858" s="8"/>
      <c r="U858" s="8"/>
      <c r="V858" s="8"/>
      <c r="W858" s="8"/>
      <c r="X858" s="8"/>
      <c r="Y858" s="8"/>
      <c r="Z858" s="8"/>
    </row>
    <row r="859" spans="1:26" ht="15.75" customHeight="1">
      <c r="A859" s="8"/>
      <c r="B859" s="8"/>
      <c r="C859" s="8"/>
      <c r="D859" s="8"/>
      <c r="E859" s="8"/>
      <c r="F859" s="8"/>
      <c r="G859" s="8"/>
      <c r="H859" s="8"/>
      <c r="I859" s="8"/>
      <c r="J859" s="8"/>
      <c r="K859" s="8"/>
      <c r="L859" s="8"/>
      <c r="M859" s="32"/>
      <c r="N859" s="57" t="str">
        <f t="shared" si="17"/>
        <v/>
      </c>
      <c r="O859" s="54"/>
      <c r="P859" s="32"/>
      <c r="Q859" s="56"/>
      <c r="R859" s="57" t="str">
        <f t="shared" si="15"/>
        <v/>
      </c>
      <c r="S859" s="8"/>
      <c r="T859" s="8"/>
      <c r="U859" s="8"/>
      <c r="V859" s="8"/>
      <c r="W859" s="8"/>
      <c r="X859" s="8"/>
      <c r="Y859" s="8"/>
      <c r="Z859" s="8"/>
    </row>
    <row r="860" spans="1:26" ht="15.75" customHeight="1">
      <c r="A860" s="8"/>
      <c r="B860" s="8"/>
      <c r="C860" s="8"/>
      <c r="D860" s="8"/>
      <c r="E860" s="8"/>
      <c r="F860" s="8"/>
      <c r="G860" s="8"/>
      <c r="H860" s="8"/>
      <c r="I860" s="8"/>
      <c r="J860" s="8"/>
      <c r="K860" s="8"/>
      <c r="L860" s="8"/>
      <c r="M860" s="32"/>
      <c r="N860" s="57" t="str">
        <f t="shared" si="17"/>
        <v/>
      </c>
      <c r="O860" s="54"/>
      <c r="P860" s="32"/>
      <c r="Q860" s="56"/>
      <c r="R860" s="57" t="str">
        <f t="shared" si="15"/>
        <v/>
      </c>
      <c r="S860" s="8"/>
      <c r="T860" s="8"/>
      <c r="U860" s="8"/>
      <c r="V860" s="8"/>
      <c r="W860" s="8"/>
      <c r="X860" s="8"/>
      <c r="Y860" s="8"/>
      <c r="Z860" s="8"/>
    </row>
    <row r="861" spans="1:26" ht="15.75" customHeight="1">
      <c r="A861" s="8"/>
      <c r="B861" s="8"/>
      <c r="C861" s="8"/>
      <c r="D861" s="8"/>
      <c r="E861" s="8"/>
      <c r="F861" s="8"/>
      <c r="G861" s="8"/>
      <c r="H861" s="8"/>
      <c r="I861" s="8"/>
      <c r="J861" s="8"/>
      <c r="K861" s="8"/>
      <c r="L861" s="8"/>
      <c r="M861" s="32"/>
      <c r="N861" s="57" t="str">
        <f t="shared" si="17"/>
        <v/>
      </c>
      <c r="O861" s="54"/>
      <c r="P861" s="32"/>
      <c r="Q861" s="56"/>
      <c r="R861" s="57" t="str">
        <f t="shared" si="15"/>
        <v/>
      </c>
      <c r="S861" s="8"/>
      <c r="T861" s="8"/>
      <c r="U861" s="8"/>
      <c r="V861" s="8"/>
      <c r="W861" s="8"/>
      <c r="X861" s="8"/>
      <c r="Y861" s="8"/>
      <c r="Z861" s="8"/>
    </row>
    <row r="862" spans="1:26" ht="15.75" customHeight="1">
      <c r="A862" s="8"/>
      <c r="B862" s="8"/>
      <c r="C862" s="8"/>
      <c r="D862" s="8"/>
      <c r="E862" s="8"/>
      <c r="F862" s="8"/>
      <c r="G862" s="8"/>
      <c r="H862" s="8"/>
      <c r="I862" s="8"/>
      <c r="J862" s="8"/>
      <c r="K862" s="8"/>
      <c r="L862" s="8"/>
      <c r="M862" s="32"/>
      <c r="N862" s="57" t="str">
        <f t="shared" si="17"/>
        <v/>
      </c>
      <c r="O862" s="54"/>
      <c r="P862" s="32"/>
      <c r="Q862" s="56"/>
      <c r="R862" s="57" t="str">
        <f t="shared" si="15"/>
        <v/>
      </c>
      <c r="S862" s="8"/>
      <c r="T862" s="8"/>
      <c r="U862" s="8"/>
      <c r="V862" s="8"/>
      <c r="W862" s="8"/>
      <c r="X862" s="8"/>
      <c r="Y862" s="8"/>
      <c r="Z862" s="8"/>
    </row>
    <row r="863" spans="1:26" ht="15.75" customHeight="1">
      <c r="A863" s="8"/>
      <c r="B863" s="8"/>
      <c r="C863" s="8"/>
      <c r="D863" s="8"/>
      <c r="E863" s="8"/>
      <c r="F863" s="8"/>
      <c r="G863" s="8"/>
      <c r="H863" s="8"/>
      <c r="I863" s="8"/>
      <c r="J863" s="8"/>
      <c r="K863" s="8"/>
      <c r="L863" s="8"/>
      <c r="M863" s="32"/>
      <c r="N863" s="57" t="str">
        <f t="shared" si="17"/>
        <v/>
      </c>
      <c r="O863" s="54"/>
      <c r="P863" s="32"/>
      <c r="Q863" s="56"/>
      <c r="R863" s="57" t="str">
        <f t="shared" si="15"/>
        <v/>
      </c>
      <c r="S863" s="8"/>
      <c r="T863" s="8"/>
      <c r="U863" s="8"/>
      <c r="V863" s="8"/>
      <c r="W863" s="8"/>
      <c r="X863" s="8"/>
      <c r="Y863" s="8"/>
      <c r="Z863" s="8"/>
    </row>
    <row r="864" spans="1:26" ht="15.75" customHeight="1">
      <c r="A864" s="8"/>
      <c r="B864" s="8"/>
      <c r="C864" s="8"/>
      <c r="D864" s="8"/>
      <c r="E864" s="8"/>
      <c r="F864" s="8"/>
      <c r="G864" s="8"/>
      <c r="H864" s="8"/>
      <c r="I864" s="8"/>
      <c r="J864" s="8"/>
      <c r="K864" s="8"/>
      <c r="L864" s="8"/>
      <c r="M864" s="32"/>
      <c r="N864" s="57" t="str">
        <f t="shared" si="17"/>
        <v/>
      </c>
      <c r="O864" s="54"/>
      <c r="P864" s="32"/>
      <c r="Q864" s="56"/>
      <c r="R864" s="57" t="str">
        <f t="shared" si="15"/>
        <v/>
      </c>
      <c r="S864" s="8"/>
      <c r="T864" s="8"/>
      <c r="U864" s="8"/>
      <c r="V864" s="8"/>
      <c r="W864" s="8"/>
      <c r="X864" s="8"/>
      <c r="Y864" s="8"/>
      <c r="Z864" s="8"/>
    </row>
    <row r="865" spans="1:26" ht="15.75" customHeight="1">
      <c r="A865" s="8"/>
      <c r="B865" s="8"/>
      <c r="C865" s="8"/>
      <c r="D865" s="8"/>
      <c r="E865" s="8"/>
      <c r="F865" s="8"/>
      <c r="G865" s="8"/>
      <c r="H865" s="8"/>
      <c r="I865" s="8"/>
      <c r="J865" s="8"/>
      <c r="K865" s="8"/>
      <c r="L865" s="8"/>
      <c r="M865" s="32"/>
      <c r="N865" s="57" t="str">
        <f t="shared" si="17"/>
        <v/>
      </c>
      <c r="O865" s="54"/>
      <c r="P865" s="32"/>
      <c r="Q865" s="56"/>
      <c r="R865" s="57" t="str">
        <f t="shared" si="15"/>
        <v/>
      </c>
      <c r="S865" s="8"/>
      <c r="T865" s="8"/>
      <c r="U865" s="8"/>
      <c r="V865" s="8"/>
      <c r="W865" s="8"/>
      <c r="X865" s="8"/>
      <c r="Y865" s="8"/>
      <c r="Z865" s="8"/>
    </row>
    <row r="866" spans="1:26" ht="15.75" customHeight="1">
      <c r="A866" s="8"/>
      <c r="B866" s="8"/>
      <c r="C866" s="8"/>
      <c r="D866" s="8"/>
      <c r="E866" s="8"/>
      <c r="F866" s="8"/>
      <c r="G866" s="8"/>
      <c r="H866" s="8"/>
      <c r="I866" s="8"/>
      <c r="J866" s="8"/>
      <c r="K866" s="8"/>
      <c r="L866" s="8"/>
      <c r="M866" s="32"/>
      <c r="N866" s="57" t="str">
        <f t="shared" si="17"/>
        <v/>
      </c>
      <c r="O866" s="54"/>
      <c r="P866" s="32"/>
      <c r="Q866" s="56"/>
      <c r="R866" s="57" t="str">
        <f t="shared" si="15"/>
        <v/>
      </c>
      <c r="S866" s="8"/>
      <c r="T866" s="8"/>
      <c r="U866" s="8"/>
      <c r="V866" s="8"/>
      <c r="W866" s="8"/>
      <c r="X866" s="8"/>
      <c r="Y866" s="8"/>
      <c r="Z866" s="8"/>
    </row>
    <row r="867" spans="1:26" ht="15.75" customHeight="1">
      <c r="A867" s="8"/>
      <c r="B867" s="8"/>
      <c r="C867" s="8"/>
      <c r="D867" s="8"/>
      <c r="E867" s="8"/>
      <c r="F867" s="8"/>
      <c r="G867" s="8"/>
      <c r="H867" s="8"/>
      <c r="I867" s="8"/>
      <c r="J867" s="8"/>
      <c r="K867" s="8"/>
      <c r="L867" s="8"/>
      <c r="M867" s="32"/>
      <c r="N867" s="57" t="str">
        <f t="shared" si="17"/>
        <v/>
      </c>
      <c r="O867" s="54"/>
      <c r="P867" s="32"/>
      <c r="Q867" s="56"/>
      <c r="R867" s="57" t="str">
        <f t="shared" si="15"/>
        <v/>
      </c>
      <c r="S867" s="8"/>
      <c r="T867" s="8"/>
      <c r="U867" s="8"/>
      <c r="V867" s="8"/>
      <c r="W867" s="8"/>
      <c r="X867" s="8"/>
      <c r="Y867" s="8"/>
      <c r="Z867" s="8"/>
    </row>
    <row r="868" spans="1:26" ht="15.75" customHeight="1">
      <c r="A868" s="8"/>
      <c r="B868" s="8"/>
      <c r="C868" s="8"/>
      <c r="D868" s="8"/>
      <c r="E868" s="8"/>
      <c r="F868" s="8"/>
      <c r="G868" s="8"/>
      <c r="H868" s="8"/>
      <c r="I868" s="8"/>
      <c r="J868" s="8"/>
      <c r="K868" s="8"/>
      <c r="L868" s="8"/>
      <c r="M868" s="32"/>
      <c r="N868" s="57" t="str">
        <f t="shared" si="17"/>
        <v/>
      </c>
      <c r="O868" s="54"/>
      <c r="P868" s="32"/>
      <c r="Q868" s="56"/>
      <c r="R868" s="57" t="str">
        <f t="shared" si="15"/>
        <v/>
      </c>
      <c r="S868" s="8"/>
      <c r="T868" s="8"/>
      <c r="U868" s="8"/>
      <c r="V868" s="8"/>
      <c r="W868" s="8"/>
      <c r="X868" s="8"/>
      <c r="Y868" s="8"/>
      <c r="Z868" s="8"/>
    </row>
    <row r="869" spans="1:26" ht="15.75" customHeight="1">
      <c r="A869" s="8"/>
      <c r="B869" s="8"/>
      <c r="C869" s="8"/>
      <c r="D869" s="8"/>
      <c r="E869" s="8"/>
      <c r="F869" s="8"/>
      <c r="G869" s="8"/>
      <c r="H869" s="8"/>
      <c r="I869" s="8"/>
      <c r="J869" s="8"/>
      <c r="K869" s="8"/>
      <c r="L869" s="8"/>
      <c r="M869" s="32"/>
      <c r="N869" s="57" t="str">
        <f t="shared" si="17"/>
        <v/>
      </c>
      <c r="O869" s="54"/>
      <c r="P869" s="32"/>
      <c r="Q869" s="56"/>
      <c r="R869" s="57" t="str">
        <f t="shared" si="15"/>
        <v/>
      </c>
      <c r="S869" s="8"/>
      <c r="T869" s="8"/>
      <c r="U869" s="8"/>
      <c r="V869" s="8"/>
      <c r="W869" s="8"/>
      <c r="X869" s="8"/>
      <c r="Y869" s="8"/>
      <c r="Z869" s="8"/>
    </row>
    <row r="870" spans="1:26" ht="15.75" customHeight="1">
      <c r="A870" s="8"/>
      <c r="B870" s="8"/>
      <c r="C870" s="8"/>
      <c r="D870" s="8"/>
      <c r="E870" s="8"/>
      <c r="F870" s="8"/>
      <c r="G870" s="8"/>
      <c r="H870" s="8"/>
      <c r="I870" s="8"/>
      <c r="J870" s="8"/>
      <c r="K870" s="8"/>
      <c r="L870" s="8"/>
      <c r="M870" s="32"/>
      <c r="N870" s="57" t="str">
        <f t="shared" si="17"/>
        <v/>
      </c>
      <c r="O870" s="54"/>
      <c r="P870" s="32"/>
      <c r="Q870" s="56"/>
      <c r="R870" s="57" t="str">
        <f t="shared" si="15"/>
        <v/>
      </c>
      <c r="S870" s="8"/>
      <c r="T870" s="8"/>
      <c r="U870" s="8"/>
      <c r="V870" s="8"/>
      <c r="W870" s="8"/>
      <c r="X870" s="8"/>
      <c r="Y870" s="8"/>
      <c r="Z870" s="8"/>
    </row>
    <row r="871" spans="1:26" ht="15.75" customHeight="1">
      <c r="A871" s="8"/>
      <c r="B871" s="8"/>
      <c r="C871" s="8"/>
      <c r="D871" s="8"/>
      <c r="E871" s="8"/>
      <c r="F871" s="8"/>
      <c r="G871" s="8"/>
      <c r="H871" s="8"/>
      <c r="I871" s="8"/>
      <c r="J871" s="8"/>
      <c r="K871" s="8"/>
      <c r="L871" s="8"/>
      <c r="M871" s="32"/>
      <c r="N871" s="57" t="str">
        <f t="shared" si="17"/>
        <v/>
      </c>
      <c r="O871" s="54"/>
      <c r="P871" s="32"/>
      <c r="Q871" s="56"/>
      <c r="R871" s="57" t="str">
        <f t="shared" si="15"/>
        <v/>
      </c>
      <c r="S871" s="8"/>
      <c r="T871" s="8"/>
      <c r="U871" s="8"/>
      <c r="V871" s="8"/>
      <c r="W871" s="8"/>
      <c r="X871" s="8"/>
      <c r="Y871" s="8"/>
      <c r="Z871" s="8"/>
    </row>
    <row r="872" spans="1:26" ht="15.75" customHeight="1">
      <c r="A872" s="8"/>
      <c r="B872" s="8"/>
      <c r="C872" s="8"/>
      <c r="D872" s="8"/>
      <c r="E872" s="8"/>
      <c r="F872" s="8"/>
      <c r="G872" s="8"/>
      <c r="H872" s="8"/>
      <c r="I872" s="8"/>
      <c r="J872" s="8"/>
      <c r="K872" s="8"/>
      <c r="L872" s="8"/>
      <c r="M872" s="32"/>
      <c r="N872" s="57" t="str">
        <f t="shared" si="17"/>
        <v/>
      </c>
      <c r="O872" s="54"/>
      <c r="P872" s="32"/>
      <c r="Q872" s="56"/>
      <c r="R872" s="57" t="str">
        <f t="shared" si="15"/>
        <v/>
      </c>
      <c r="S872" s="8"/>
      <c r="T872" s="8"/>
      <c r="U872" s="8"/>
      <c r="V872" s="8"/>
      <c r="W872" s="8"/>
      <c r="X872" s="8"/>
      <c r="Y872" s="8"/>
      <c r="Z872" s="8"/>
    </row>
    <row r="873" spans="1:26" ht="15.75" customHeight="1">
      <c r="A873" s="8"/>
      <c r="B873" s="8"/>
      <c r="C873" s="8"/>
      <c r="D873" s="8"/>
      <c r="E873" s="8"/>
      <c r="F873" s="8"/>
      <c r="G873" s="8"/>
      <c r="H873" s="8"/>
      <c r="I873" s="8"/>
      <c r="J873" s="8"/>
      <c r="K873" s="8"/>
      <c r="L873" s="8"/>
      <c r="M873" s="32"/>
      <c r="N873" s="57" t="str">
        <f t="shared" si="17"/>
        <v/>
      </c>
      <c r="O873" s="54"/>
      <c r="P873" s="32"/>
      <c r="Q873" s="56"/>
      <c r="R873" s="57" t="str">
        <f t="shared" si="15"/>
        <v/>
      </c>
      <c r="S873" s="8"/>
      <c r="T873" s="8"/>
      <c r="U873" s="8"/>
      <c r="V873" s="8"/>
      <c r="W873" s="8"/>
      <c r="X873" s="8"/>
      <c r="Y873" s="8"/>
      <c r="Z873" s="8"/>
    </row>
    <row r="874" spans="1:26" ht="15.75" customHeight="1">
      <c r="A874" s="8"/>
      <c r="B874" s="8"/>
      <c r="C874" s="8"/>
      <c r="D874" s="8"/>
      <c r="E874" s="8"/>
      <c r="F874" s="8"/>
      <c r="G874" s="8"/>
      <c r="H874" s="8"/>
      <c r="I874" s="8"/>
      <c r="J874" s="8"/>
      <c r="K874" s="8"/>
      <c r="L874" s="8"/>
      <c r="M874" s="32"/>
      <c r="N874" s="57" t="str">
        <f t="shared" si="17"/>
        <v/>
      </c>
      <c r="O874" s="54"/>
      <c r="P874" s="32"/>
      <c r="Q874" s="56"/>
      <c r="R874" s="57" t="str">
        <f t="shared" si="15"/>
        <v/>
      </c>
      <c r="S874" s="8"/>
      <c r="T874" s="8"/>
      <c r="U874" s="8"/>
      <c r="V874" s="8"/>
      <c r="W874" s="8"/>
      <c r="X874" s="8"/>
      <c r="Y874" s="8"/>
      <c r="Z874" s="8"/>
    </row>
    <row r="875" spans="1:26" ht="15.75" customHeight="1">
      <c r="A875" s="8"/>
      <c r="B875" s="8"/>
      <c r="C875" s="8"/>
      <c r="D875" s="8"/>
      <c r="E875" s="8"/>
      <c r="F875" s="8"/>
      <c r="G875" s="8"/>
      <c r="H875" s="8"/>
      <c r="I875" s="8"/>
      <c r="J875" s="8"/>
      <c r="K875" s="8"/>
      <c r="L875" s="8"/>
      <c r="M875" s="32"/>
      <c r="N875" s="57" t="str">
        <f t="shared" si="17"/>
        <v/>
      </c>
      <c r="O875" s="54"/>
      <c r="P875" s="32"/>
      <c r="Q875" s="56"/>
      <c r="R875" s="57" t="str">
        <f t="shared" si="15"/>
        <v/>
      </c>
      <c r="S875" s="8"/>
      <c r="T875" s="8"/>
      <c r="U875" s="8"/>
      <c r="V875" s="8"/>
      <c r="W875" s="8"/>
      <c r="X875" s="8"/>
      <c r="Y875" s="8"/>
      <c r="Z875" s="8"/>
    </row>
    <row r="876" spans="1:26" ht="15.75" customHeight="1">
      <c r="A876" s="8"/>
      <c r="B876" s="8"/>
      <c r="C876" s="8"/>
      <c r="D876" s="8"/>
      <c r="E876" s="8"/>
      <c r="F876" s="8"/>
      <c r="G876" s="8"/>
      <c r="H876" s="8"/>
      <c r="I876" s="8"/>
      <c r="J876" s="8"/>
      <c r="K876" s="8"/>
      <c r="L876" s="8"/>
      <c r="M876" s="32"/>
      <c r="N876" s="57" t="str">
        <f t="shared" si="17"/>
        <v/>
      </c>
      <c r="O876" s="54"/>
      <c r="P876" s="32"/>
      <c r="Q876" s="56"/>
      <c r="R876" s="57" t="str">
        <f t="shared" si="15"/>
        <v/>
      </c>
      <c r="S876" s="8"/>
      <c r="T876" s="8"/>
      <c r="U876" s="8"/>
      <c r="V876" s="8"/>
      <c r="W876" s="8"/>
      <c r="X876" s="8"/>
      <c r="Y876" s="8"/>
      <c r="Z876" s="8"/>
    </row>
    <row r="877" spans="1:26" ht="15.75" customHeight="1">
      <c r="A877" s="8"/>
      <c r="B877" s="8"/>
      <c r="C877" s="8"/>
      <c r="D877" s="8"/>
      <c r="E877" s="8"/>
      <c r="F877" s="8"/>
      <c r="G877" s="8"/>
      <c r="H877" s="8"/>
      <c r="I877" s="8"/>
      <c r="J877" s="8"/>
      <c r="K877" s="8"/>
      <c r="L877" s="8"/>
      <c r="M877" s="32"/>
      <c r="N877" s="57" t="str">
        <f t="shared" si="17"/>
        <v/>
      </c>
      <c r="O877" s="54"/>
      <c r="P877" s="32"/>
      <c r="Q877" s="56"/>
      <c r="R877" s="57" t="str">
        <f t="shared" si="15"/>
        <v/>
      </c>
      <c r="S877" s="8"/>
      <c r="T877" s="8"/>
      <c r="U877" s="8"/>
      <c r="V877" s="8"/>
      <c r="W877" s="8"/>
      <c r="X877" s="8"/>
      <c r="Y877" s="8"/>
      <c r="Z877" s="8"/>
    </row>
    <row r="878" spans="1:26" ht="15.75" customHeight="1">
      <c r="A878" s="8"/>
      <c r="B878" s="8"/>
      <c r="C878" s="8"/>
      <c r="D878" s="8"/>
      <c r="E878" s="8"/>
      <c r="F878" s="8"/>
      <c r="G878" s="8"/>
      <c r="H878" s="8"/>
      <c r="I878" s="8"/>
      <c r="J878" s="8"/>
      <c r="K878" s="8"/>
      <c r="L878" s="8"/>
      <c r="M878" s="32"/>
      <c r="N878" s="57" t="str">
        <f t="shared" si="17"/>
        <v/>
      </c>
      <c r="O878" s="54"/>
      <c r="P878" s="32"/>
      <c r="Q878" s="56"/>
      <c r="R878" s="57" t="str">
        <f t="shared" si="15"/>
        <v/>
      </c>
      <c r="S878" s="8"/>
      <c r="T878" s="8"/>
      <c r="U878" s="8"/>
      <c r="V878" s="8"/>
      <c r="W878" s="8"/>
      <c r="X878" s="8"/>
      <c r="Y878" s="8"/>
      <c r="Z878" s="8"/>
    </row>
    <row r="879" spans="1:26" ht="15.75" customHeight="1">
      <c r="A879" s="8"/>
      <c r="B879" s="8"/>
      <c r="C879" s="8"/>
      <c r="D879" s="8"/>
      <c r="E879" s="8"/>
      <c r="F879" s="8"/>
      <c r="G879" s="8"/>
      <c r="H879" s="8"/>
      <c r="I879" s="8"/>
      <c r="J879" s="8"/>
      <c r="K879" s="8"/>
      <c r="L879" s="8"/>
      <c r="M879" s="32"/>
      <c r="N879" s="57" t="str">
        <f t="shared" si="17"/>
        <v/>
      </c>
      <c r="O879" s="54"/>
      <c r="P879" s="32"/>
      <c r="Q879" s="56"/>
      <c r="R879" s="57" t="str">
        <f t="shared" si="15"/>
        <v/>
      </c>
      <c r="S879" s="8"/>
      <c r="T879" s="8"/>
      <c r="U879" s="8"/>
      <c r="V879" s="8"/>
      <c r="W879" s="8"/>
      <c r="X879" s="8"/>
      <c r="Y879" s="8"/>
      <c r="Z879" s="8"/>
    </row>
    <row r="880" spans="1:26" ht="15.75" customHeight="1">
      <c r="A880" s="8"/>
      <c r="B880" s="8"/>
      <c r="C880" s="8"/>
      <c r="D880" s="8"/>
      <c r="E880" s="8"/>
      <c r="F880" s="8"/>
      <c r="G880" s="8"/>
      <c r="H880" s="8"/>
      <c r="I880" s="8"/>
      <c r="J880" s="8"/>
      <c r="K880" s="8"/>
      <c r="L880" s="8"/>
      <c r="M880" s="32"/>
      <c r="N880" s="57" t="str">
        <f t="shared" si="17"/>
        <v/>
      </c>
      <c r="O880" s="54"/>
      <c r="P880" s="32"/>
      <c r="Q880" s="56"/>
      <c r="R880" s="57" t="str">
        <f t="shared" si="15"/>
        <v/>
      </c>
      <c r="S880" s="8"/>
      <c r="T880" s="8"/>
      <c r="U880" s="8"/>
      <c r="V880" s="8"/>
      <c r="W880" s="8"/>
      <c r="X880" s="8"/>
      <c r="Y880" s="8"/>
      <c r="Z880" s="8"/>
    </row>
    <row r="881" spans="1:26" ht="15.75" customHeight="1">
      <c r="A881" s="8"/>
      <c r="B881" s="8"/>
      <c r="C881" s="8"/>
      <c r="D881" s="8"/>
      <c r="E881" s="8"/>
      <c r="F881" s="8"/>
      <c r="G881" s="8"/>
      <c r="H881" s="8"/>
      <c r="I881" s="8"/>
      <c r="J881" s="8"/>
      <c r="K881" s="8"/>
      <c r="L881" s="8"/>
      <c r="M881" s="32"/>
      <c r="N881" s="57" t="str">
        <f t="shared" si="17"/>
        <v/>
      </c>
      <c r="O881" s="54"/>
      <c r="P881" s="32"/>
      <c r="Q881" s="56"/>
      <c r="R881" s="57" t="str">
        <f t="shared" si="15"/>
        <v/>
      </c>
      <c r="S881" s="8"/>
      <c r="T881" s="8"/>
      <c r="U881" s="8"/>
      <c r="V881" s="8"/>
      <c r="W881" s="8"/>
      <c r="X881" s="8"/>
      <c r="Y881" s="8"/>
      <c r="Z881" s="8"/>
    </row>
    <row r="882" spans="1:26" ht="15.75" customHeight="1">
      <c r="A882" s="8"/>
      <c r="B882" s="8"/>
      <c r="C882" s="8"/>
      <c r="D882" s="8"/>
      <c r="E882" s="8"/>
      <c r="F882" s="8"/>
      <c r="G882" s="8"/>
      <c r="H882" s="8"/>
      <c r="I882" s="8"/>
      <c r="J882" s="8"/>
      <c r="K882" s="8"/>
      <c r="L882" s="8"/>
      <c r="M882" s="32"/>
      <c r="N882" s="57" t="str">
        <f t="shared" si="17"/>
        <v/>
      </c>
      <c r="O882" s="54"/>
      <c r="P882" s="32"/>
      <c r="Q882" s="56"/>
      <c r="R882" s="57" t="str">
        <f t="shared" si="15"/>
        <v/>
      </c>
      <c r="S882" s="8"/>
      <c r="T882" s="8"/>
      <c r="U882" s="8"/>
      <c r="V882" s="8"/>
      <c r="W882" s="8"/>
      <c r="X882" s="8"/>
      <c r="Y882" s="8"/>
      <c r="Z882" s="8"/>
    </row>
    <row r="883" spans="1:26" ht="15.75" customHeight="1">
      <c r="A883" s="8"/>
      <c r="B883" s="8"/>
      <c r="C883" s="8"/>
      <c r="D883" s="8"/>
      <c r="E883" s="8"/>
      <c r="F883" s="8"/>
      <c r="G883" s="8"/>
      <c r="H883" s="8"/>
      <c r="I883" s="8"/>
      <c r="J883" s="8"/>
      <c r="K883" s="8"/>
      <c r="L883" s="8"/>
      <c r="M883" s="32"/>
      <c r="N883" s="57" t="str">
        <f t="shared" si="17"/>
        <v/>
      </c>
      <c r="O883" s="54"/>
      <c r="P883" s="32"/>
      <c r="Q883" s="56"/>
      <c r="R883" s="57" t="str">
        <f t="shared" si="15"/>
        <v/>
      </c>
      <c r="S883" s="8"/>
      <c r="T883" s="8"/>
      <c r="U883" s="8"/>
      <c r="V883" s="8"/>
      <c r="W883" s="8"/>
      <c r="X883" s="8"/>
      <c r="Y883" s="8"/>
      <c r="Z883" s="8"/>
    </row>
    <row r="884" spans="1:26" ht="15.75" customHeight="1">
      <c r="A884" s="8"/>
      <c r="B884" s="8"/>
      <c r="C884" s="8"/>
      <c r="D884" s="8"/>
      <c r="E884" s="8"/>
      <c r="F884" s="8"/>
      <c r="G884" s="8"/>
      <c r="H884" s="8"/>
      <c r="I884" s="8"/>
      <c r="J884" s="8"/>
      <c r="K884" s="8"/>
      <c r="L884" s="8"/>
      <c r="M884" s="32"/>
      <c r="N884" s="57" t="str">
        <f t="shared" si="17"/>
        <v/>
      </c>
      <c r="O884" s="54"/>
      <c r="P884" s="32"/>
      <c r="Q884" s="56"/>
      <c r="R884" s="57" t="str">
        <f t="shared" si="15"/>
        <v/>
      </c>
      <c r="S884" s="8"/>
      <c r="T884" s="8"/>
      <c r="U884" s="8"/>
      <c r="V884" s="8"/>
      <c r="W884" s="8"/>
      <c r="X884" s="8"/>
      <c r="Y884" s="8"/>
      <c r="Z884" s="8"/>
    </row>
    <row r="885" spans="1:26" ht="15.75" customHeight="1">
      <c r="A885" s="8"/>
      <c r="B885" s="8"/>
      <c r="C885" s="8"/>
      <c r="D885" s="8"/>
      <c r="E885" s="8"/>
      <c r="F885" s="8"/>
      <c r="G885" s="8"/>
      <c r="H885" s="8"/>
      <c r="I885" s="8"/>
      <c r="J885" s="8"/>
      <c r="K885" s="8"/>
      <c r="L885" s="8"/>
      <c r="M885" s="32"/>
      <c r="N885" s="57" t="str">
        <f t="shared" si="17"/>
        <v/>
      </c>
      <c r="O885" s="54"/>
      <c r="P885" s="32"/>
      <c r="Q885" s="56"/>
      <c r="R885" s="57" t="str">
        <f t="shared" si="15"/>
        <v/>
      </c>
      <c r="S885" s="8"/>
      <c r="T885" s="8"/>
      <c r="U885" s="8"/>
      <c r="V885" s="8"/>
      <c r="W885" s="8"/>
      <c r="X885" s="8"/>
      <c r="Y885" s="8"/>
      <c r="Z885" s="8"/>
    </row>
    <row r="886" spans="1:26" ht="15.75" customHeight="1">
      <c r="A886" s="8"/>
      <c r="B886" s="8"/>
      <c r="C886" s="8"/>
      <c r="D886" s="8"/>
      <c r="E886" s="8"/>
      <c r="F886" s="8"/>
      <c r="G886" s="8"/>
      <c r="H886" s="8"/>
      <c r="I886" s="8"/>
      <c r="J886" s="8"/>
      <c r="K886" s="8"/>
      <c r="L886" s="8"/>
      <c r="M886" s="32"/>
      <c r="N886" s="57" t="str">
        <f t="shared" si="17"/>
        <v/>
      </c>
      <c r="O886" s="54"/>
      <c r="P886" s="32"/>
      <c r="Q886" s="56"/>
      <c r="R886" s="57" t="str">
        <f t="shared" si="15"/>
        <v/>
      </c>
      <c r="S886" s="8"/>
      <c r="T886" s="8"/>
      <c r="U886" s="8"/>
      <c r="V886" s="8"/>
      <c r="W886" s="8"/>
      <c r="X886" s="8"/>
      <c r="Y886" s="8"/>
      <c r="Z886" s="8"/>
    </row>
    <row r="887" spans="1:26" ht="15.75" customHeight="1">
      <c r="A887" s="8"/>
      <c r="B887" s="8"/>
      <c r="C887" s="8"/>
      <c r="D887" s="8"/>
      <c r="E887" s="8"/>
      <c r="F887" s="8"/>
      <c r="G887" s="8"/>
      <c r="H887" s="8"/>
      <c r="I887" s="8"/>
      <c r="J887" s="8"/>
      <c r="K887" s="8"/>
      <c r="L887" s="8"/>
      <c r="M887" s="32"/>
      <c r="N887" s="57" t="str">
        <f t="shared" si="17"/>
        <v/>
      </c>
      <c r="O887" s="54"/>
      <c r="P887" s="32"/>
      <c r="Q887" s="56"/>
      <c r="R887" s="57" t="str">
        <f t="shared" si="15"/>
        <v/>
      </c>
      <c r="S887" s="8"/>
      <c r="T887" s="8"/>
      <c r="U887" s="8"/>
      <c r="V887" s="8"/>
      <c r="W887" s="8"/>
      <c r="X887" s="8"/>
      <c r="Y887" s="8"/>
      <c r="Z887" s="8"/>
    </row>
    <row r="888" spans="1:26" ht="15.75" customHeight="1">
      <c r="A888" s="8"/>
      <c r="B888" s="8"/>
      <c r="C888" s="8"/>
      <c r="D888" s="8"/>
      <c r="E888" s="8"/>
      <c r="F888" s="8"/>
      <c r="G888" s="8"/>
      <c r="H888" s="8"/>
      <c r="I888" s="8"/>
      <c r="J888" s="8"/>
      <c r="K888" s="8"/>
      <c r="L888" s="8"/>
      <c r="M888" s="32"/>
      <c r="N888" s="57" t="str">
        <f t="shared" si="17"/>
        <v/>
      </c>
      <c r="O888" s="54"/>
      <c r="P888" s="32"/>
      <c r="Q888" s="56"/>
      <c r="R888" s="57" t="str">
        <f t="shared" si="15"/>
        <v/>
      </c>
      <c r="S888" s="8"/>
      <c r="T888" s="8"/>
      <c r="U888" s="8"/>
      <c r="V888" s="8"/>
      <c r="W888" s="8"/>
      <c r="X888" s="8"/>
      <c r="Y888" s="8"/>
      <c r="Z888" s="8"/>
    </row>
    <row r="889" spans="1:26" ht="15.75" customHeight="1">
      <c r="A889" s="8"/>
      <c r="B889" s="8"/>
      <c r="C889" s="8"/>
      <c r="D889" s="8"/>
      <c r="E889" s="8"/>
      <c r="F889" s="8"/>
      <c r="G889" s="8"/>
      <c r="H889" s="8"/>
      <c r="I889" s="8"/>
      <c r="J889" s="8"/>
      <c r="K889" s="8"/>
      <c r="L889" s="8"/>
      <c r="M889" s="32"/>
      <c r="N889" s="57" t="str">
        <f t="shared" si="17"/>
        <v/>
      </c>
      <c r="O889" s="54"/>
      <c r="P889" s="32"/>
      <c r="Q889" s="56"/>
      <c r="R889" s="57" t="str">
        <f t="shared" si="15"/>
        <v/>
      </c>
      <c r="S889" s="8"/>
      <c r="T889" s="8"/>
      <c r="U889" s="8"/>
      <c r="V889" s="8"/>
      <c r="W889" s="8"/>
      <c r="X889" s="8"/>
      <c r="Y889" s="8"/>
      <c r="Z889" s="8"/>
    </row>
    <row r="890" spans="1:26" ht="15.75" customHeight="1">
      <c r="A890" s="8"/>
      <c r="B890" s="8"/>
      <c r="C890" s="8"/>
      <c r="D890" s="8"/>
      <c r="E890" s="8"/>
      <c r="F890" s="8"/>
      <c r="G890" s="8"/>
      <c r="H890" s="8"/>
      <c r="I890" s="8"/>
      <c r="J890" s="8"/>
      <c r="K890" s="8"/>
      <c r="L890" s="8"/>
      <c r="M890" s="32"/>
      <c r="N890" s="57" t="str">
        <f t="shared" si="17"/>
        <v/>
      </c>
      <c r="O890" s="54"/>
      <c r="P890" s="32"/>
      <c r="Q890" s="56"/>
      <c r="R890" s="57" t="str">
        <f t="shared" si="15"/>
        <v/>
      </c>
      <c r="S890" s="8"/>
      <c r="T890" s="8"/>
      <c r="U890" s="8"/>
      <c r="V890" s="8"/>
      <c r="W890" s="8"/>
      <c r="X890" s="8"/>
      <c r="Y890" s="8"/>
      <c r="Z890" s="8"/>
    </row>
    <row r="891" spans="1:26" ht="15.75" customHeight="1">
      <c r="A891" s="8"/>
      <c r="B891" s="8"/>
      <c r="C891" s="8"/>
      <c r="D891" s="8"/>
      <c r="E891" s="8"/>
      <c r="F891" s="8"/>
      <c r="G891" s="8"/>
      <c r="H891" s="8"/>
      <c r="I891" s="8"/>
      <c r="J891" s="8"/>
      <c r="K891" s="8"/>
      <c r="L891" s="8"/>
      <c r="M891" s="32"/>
      <c r="N891" s="57" t="str">
        <f t="shared" si="17"/>
        <v/>
      </c>
      <c r="O891" s="54"/>
      <c r="P891" s="32"/>
      <c r="Q891" s="56"/>
      <c r="R891" s="57" t="str">
        <f t="shared" si="15"/>
        <v/>
      </c>
      <c r="S891" s="8"/>
      <c r="T891" s="8"/>
      <c r="U891" s="8"/>
      <c r="V891" s="8"/>
      <c r="W891" s="8"/>
      <c r="X891" s="8"/>
      <c r="Y891" s="8"/>
      <c r="Z891" s="8"/>
    </row>
    <row r="892" spans="1:26" ht="15.75" customHeight="1">
      <c r="A892" s="8"/>
      <c r="B892" s="8"/>
      <c r="C892" s="8"/>
      <c r="D892" s="8"/>
      <c r="E892" s="8"/>
      <c r="F892" s="8"/>
      <c r="G892" s="8"/>
      <c r="H892" s="8"/>
      <c r="I892" s="8"/>
      <c r="J892" s="8"/>
      <c r="K892" s="8"/>
      <c r="L892" s="8"/>
      <c r="M892" s="32"/>
      <c r="N892" s="57" t="str">
        <f t="shared" si="17"/>
        <v/>
      </c>
      <c r="O892" s="54"/>
      <c r="P892" s="32"/>
      <c r="Q892" s="56"/>
      <c r="R892" s="57" t="str">
        <f t="shared" si="15"/>
        <v/>
      </c>
      <c r="S892" s="8"/>
      <c r="T892" s="8"/>
      <c r="U892" s="8"/>
      <c r="V892" s="8"/>
      <c r="W892" s="8"/>
      <c r="X892" s="8"/>
      <c r="Y892" s="8"/>
      <c r="Z892" s="8"/>
    </row>
    <row r="893" spans="1:26" ht="15.75" customHeight="1">
      <c r="A893" s="8"/>
      <c r="B893" s="8"/>
      <c r="C893" s="8"/>
      <c r="D893" s="8"/>
      <c r="E893" s="8"/>
      <c r="F893" s="8"/>
      <c r="G893" s="8"/>
      <c r="H893" s="8"/>
      <c r="I893" s="8"/>
      <c r="J893" s="8"/>
      <c r="K893" s="8"/>
      <c r="L893" s="8"/>
      <c r="M893" s="32"/>
      <c r="N893" s="57" t="str">
        <f t="shared" si="17"/>
        <v/>
      </c>
      <c r="O893" s="54"/>
      <c r="P893" s="32"/>
      <c r="Q893" s="56"/>
      <c r="R893" s="57" t="str">
        <f t="shared" si="15"/>
        <v/>
      </c>
      <c r="S893" s="8"/>
      <c r="T893" s="8"/>
      <c r="U893" s="8"/>
      <c r="V893" s="8"/>
      <c r="W893" s="8"/>
      <c r="X893" s="8"/>
      <c r="Y893" s="8"/>
      <c r="Z893" s="8"/>
    </row>
    <row r="894" spans="1:26" ht="15.75" customHeight="1">
      <c r="A894" s="8"/>
      <c r="B894" s="8"/>
      <c r="C894" s="8"/>
      <c r="D894" s="8"/>
      <c r="E894" s="8"/>
      <c r="F894" s="8"/>
      <c r="G894" s="8"/>
      <c r="H894" s="8"/>
      <c r="I894" s="8"/>
      <c r="J894" s="8"/>
      <c r="K894" s="8"/>
      <c r="L894" s="8"/>
      <c r="M894" s="32"/>
      <c r="N894" s="57" t="str">
        <f t="shared" si="17"/>
        <v/>
      </c>
      <c r="O894" s="54"/>
      <c r="P894" s="32"/>
      <c r="Q894" s="56"/>
      <c r="R894" s="57" t="str">
        <f t="shared" si="15"/>
        <v/>
      </c>
      <c r="S894" s="8"/>
      <c r="T894" s="8"/>
      <c r="U894" s="8"/>
      <c r="V894" s="8"/>
      <c r="W894" s="8"/>
      <c r="X894" s="8"/>
      <c r="Y894" s="8"/>
      <c r="Z894" s="8"/>
    </row>
    <row r="895" spans="1:26" ht="15.75" customHeight="1">
      <c r="A895" s="8"/>
      <c r="B895" s="8"/>
      <c r="C895" s="8"/>
      <c r="D895" s="8"/>
      <c r="E895" s="8"/>
      <c r="F895" s="8"/>
      <c r="G895" s="8"/>
      <c r="H895" s="8"/>
      <c r="I895" s="8"/>
      <c r="J895" s="8"/>
      <c r="K895" s="8"/>
      <c r="L895" s="8"/>
      <c r="M895" s="32"/>
      <c r="N895" s="57" t="str">
        <f t="shared" si="17"/>
        <v/>
      </c>
      <c r="O895" s="54"/>
      <c r="P895" s="32"/>
      <c r="Q895" s="56"/>
      <c r="R895" s="57" t="str">
        <f t="shared" si="15"/>
        <v/>
      </c>
      <c r="S895" s="8"/>
      <c r="T895" s="8"/>
      <c r="U895" s="8"/>
      <c r="V895" s="8"/>
      <c r="W895" s="8"/>
      <c r="X895" s="8"/>
      <c r="Y895" s="8"/>
      <c r="Z895" s="8"/>
    </row>
    <row r="896" spans="1:26" ht="15.75" customHeight="1">
      <c r="A896" s="8"/>
      <c r="B896" s="8"/>
      <c r="C896" s="8"/>
      <c r="D896" s="8"/>
      <c r="E896" s="8"/>
      <c r="F896" s="8"/>
      <c r="G896" s="8"/>
      <c r="H896" s="8"/>
      <c r="I896" s="8"/>
      <c r="J896" s="8"/>
      <c r="K896" s="8"/>
      <c r="L896" s="8"/>
      <c r="M896" s="32"/>
      <c r="N896" s="57" t="str">
        <f t="shared" si="17"/>
        <v/>
      </c>
      <c r="O896" s="54"/>
      <c r="P896" s="32"/>
      <c r="Q896" s="56"/>
      <c r="R896" s="57" t="str">
        <f t="shared" si="15"/>
        <v/>
      </c>
      <c r="S896" s="8"/>
      <c r="T896" s="8"/>
      <c r="U896" s="8"/>
      <c r="V896" s="8"/>
      <c r="W896" s="8"/>
      <c r="X896" s="8"/>
      <c r="Y896" s="8"/>
      <c r="Z896" s="8"/>
    </row>
    <row r="897" spans="1:26" ht="15.75" customHeight="1">
      <c r="A897" s="8"/>
      <c r="B897" s="8"/>
      <c r="C897" s="8"/>
      <c r="D897" s="8"/>
      <c r="E897" s="8"/>
      <c r="F897" s="8"/>
      <c r="G897" s="8"/>
      <c r="H897" s="8"/>
      <c r="I897" s="8"/>
      <c r="J897" s="8"/>
      <c r="K897" s="8"/>
      <c r="L897" s="8"/>
      <c r="M897" s="32"/>
      <c r="N897" s="57" t="str">
        <f t="shared" si="17"/>
        <v/>
      </c>
      <c r="O897" s="54"/>
      <c r="P897" s="32"/>
      <c r="Q897" s="56"/>
      <c r="R897" s="57" t="str">
        <f t="shared" si="15"/>
        <v/>
      </c>
      <c r="S897" s="8"/>
      <c r="T897" s="8"/>
      <c r="U897" s="8"/>
      <c r="V897" s="8"/>
      <c r="W897" s="8"/>
      <c r="X897" s="8"/>
      <c r="Y897" s="8"/>
      <c r="Z897" s="8"/>
    </row>
    <row r="898" spans="1:26" ht="15.75" customHeight="1">
      <c r="A898" s="8"/>
      <c r="B898" s="8"/>
      <c r="C898" s="8"/>
      <c r="D898" s="8"/>
      <c r="E898" s="8"/>
      <c r="F898" s="8"/>
      <c r="G898" s="8"/>
      <c r="H898" s="8"/>
      <c r="I898" s="8"/>
      <c r="J898" s="8"/>
      <c r="K898" s="8"/>
      <c r="L898" s="8"/>
      <c r="M898" s="32"/>
      <c r="N898" s="57" t="str">
        <f t="shared" si="17"/>
        <v/>
      </c>
      <c r="O898" s="54"/>
      <c r="P898" s="32"/>
      <c r="Q898" s="56"/>
      <c r="R898" s="57" t="str">
        <f t="shared" si="15"/>
        <v/>
      </c>
      <c r="S898" s="8"/>
      <c r="T898" s="8"/>
      <c r="U898" s="8"/>
      <c r="V898" s="8"/>
      <c r="W898" s="8"/>
      <c r="X898" s="8"/>
      <c r="Y898" s="8"/>
      <c r="Z898" s="8"/>
    </row>
    <row r="899" spans="1:26" ht="15.75" customHeight="1">
      <c r="A899" s="8"/>
      <c r="B899" s="8"/>
      <c r="C899" s="8"/>
      <c r="D899" s="8"/>
      <c r="E899" s="8"/>
      <c r="F899" s="8"/>
      <c r="G899" s="8"/>
      <c r="H899" s="8"/>
      <c r="I899" s="8"/>
      <c r="J899" s="8"/>
      <c r="K899" s="8"/>
      <c r="L899" s="8"/>
      <c r="M899" s="32"/>
      <c r="N899" s="57" t="str">
        <f t="shared" si="17"/>
        <v/>
      </c>
      <c r="O899" s="54"/>
      <c r="P899" s="32"/>
      <c r="Q899" s="56"/>
      <c r="R899" s="57" t="str">
        <f t="shared" si="15"/>
        <v/>
      </c>
      <c r="S899" s="8"/>
      <c r="T899" s="8"/>
      <c r="U899" s="8"/>
      <c r="V899" s="8"/>
      <c r="W899" s="8"/>
      <c r="X899" s="8"/>
      <c r="Y899" s="8"/>
      <c r="Z899" s="8"/>
    </row>
    <row r="900" spans="1:26" ht="15.75" customHeight="1">
      <c r="A900" s="8"/>
      <c r="B900" s="8"/>
      <c r="C900" s="8"/>
      <c r="D900" s="8"/>
      <c r="E900" s="8"/>
      <c r="F900" s="8"/>
      <c r="G900" s="8"/>
      <c r="H900" s="8"/>
      <c r="I900" s="8"/>
      <c r="J900" s="8"/>
      <c r="K900" s="8"/>
      <c r="L900" s="8"/>
      <c r="M900" s="32"/>
      <c r="N900" s="57" t="str">
        <f t="shared" si="17"/>
        <v/>
      </c>
      <c r="O900" s="54"/>
      <c r="P900" s="32"/>
      <c r="Q900" s="56"/>
      <c r="R900" s="57" t="str">
        <f t="shared" si="15"/>
        <v/>
      </c>
      <c r="S900" s="8"/>
      <c r="T900" s="8"/>
      <c r="U900" s="8"/>
      <c r="V900" s="8"/>
      <c r="W900" s="8"/>
      <c r="X900" s="8"/>
      <c r="Y900" s="8"/>
      <c r="Z900" s="8"/>
    </row>
    <row r="901" spans="1:26" ht="15.75" customHeight="1">
      <c r="A901" s="8"/>
      <c r="B901" s="8"/>
      <c r="C901" s="8"/>
      <c r="D901" s="8"/>
      <c r="E901" s="8"/>
      <c r="F901" s="8"/>
      <c r="G901" s="8"/>
      <c r="H901" s="8"/>
      <c r="I901" s="8"/>
      <c r="J901" s="8"/>
      <c r="K901" s="8"/>
      <c r="L901" s="8"/>
      <c r="M901" s="32"/>
      <c r="N901" s="57" t="str">
        <f t="shared" si="17"/>
        <v/>
      </c>
      <c r="O901" s="54"/>
      <c r="P901" s="32"/>
      <c r="Q901" s="56"/>
      <c r="R901" s="57" t="str">
        <f t="shared" si="15"/>
        <v/>
      </c>
      <c r="S901" s="8"/>
      <c r="T901" s="8"/>
      <c r="U901" s="8"/>
      <c r="V901" s="8"/>
      <c r="W901" s="8"/>
      <c r="X901" s="8"/>
      <c r="Y901" s="8"/>
      <c r="Z901" s="8"/>
    </row>
    <row r="902" spans="1:26" ht="15.75" customHeight="1">
      <c r="A902" s="8"/>
      <c r="B902" s="8"/>
      <c r="C902" s="8"/>
      <c r="D902" s="8"/>
      <c r="E902" s="8"/>
      <c r="F902" s="8"/>
      <c r="G902" s="8"/>
      <c r="H902" s="8"/>
      <c r="I902" s="8"/>
      <c r="J902" s="8"/>
      <c r="K902" s="8"/>
      <c r="L902" s="8"/>
      <c r="M902" s="32"/>
      <c r="N902" s="57" t="str">
        <f t="shared" si="17"/>
        <v/>
      </c>
      <c r="O902" s="54"/>
      <c r="P902" s="32"/>
      <c r="Q902" s="56"/>
      <c r="R902" s="57" t="str">
        <f t="shared" si="15"/>
        <v/>
      </c>
      <c r="S902" s="8"/>
      <c r="T902" s="8"/>
      <c r="U902" s="8"/>
      <c r="V902" s="8"/>
      <c r="W902" s="8"/>
      <c r="X902" s="8"/>
      <c r="Y902" s="8"/>
      <c r="Z902" s="8"/>
    </row>
    <row r="903" spans="1:26" ht="15.75" customHeight="1">
      <c r="A903" s="8"/>
      <c r="B903" s="8"/>
      <c r="C903" s="8"/>
      <c r="D903" s="8"/>
      <c r="E903" s="8"/>
      <c r="F903" s="8"/>
      <c r="G903" s="8"/>
      <c r="H903" s="8"/>
      <c r="I903" s="8"/>
      <c r="J903" s="8"/>
      <c r="K903" s="8"/>
      <c r="L903" s="8"/>
      <c r="M903" s="32"/>
      <c r="N903" s="57" t="str">
        <f t="shared" si="17"/>
        <v/>
      </c>
      <c r="O903" s="54"/>
      <c r="P903" s="32"/>
      <c r="Q903" s="56"/>
      <c r="R903" s="57" t="str">
        <f t="shared" si="15"/>
        <v/>
      </c>
      <c r="S903" s="8"/>
      <c r="T903" s="8"/>
      <c r="U903" s="8"/>
      <c r="V903" s="8"/>
      <c r="W903" s="8"/>
      <c r="X903" s="8"/>
      <c r="Y903" s="8"/>
      <c r="Z903" s="8"/>
    </row>
    <row r="904" spans="1:26" ht="15.75" customHeight="1">
      <c r="A904" s="8"/>
      <c r="B904" s="8"/>
      <c r="C904" s="8"/>
      <c r="D904" s="8"/>
      <c r="E904" s="8"/>
      <c r="F904" s="8"/>
      <c r="G904" s="8"/>
      <c r="H904" s="8"/>
      <c r="I904" s="8"/>
      <c r="J904" s="8"/>
      <c r="K904" s="8"/>
      <c r="L904" s="8"/>
      <c r="M904" s="32"/>
      <c r="N904" s="57" t="str">
        <f t="shared" si="17"/>
        <v/>
      </c>
      <c r="O904" s="54"/>
      <c r="P904" s="32"/>
      <c r="Q904" s="56"/>
      <c r="R904" s="57" t="str">
        <f t="shared" si="15"/>
        <v/>
      </c>
      <c r="S904" s="8"/>
      <c r="T904" s="8"/>
      <c r="U904" s="8"/>
      <c r="V904" s="8"/>
      <c r="W904" s="8"/>
      <c r="X904" s="8"/>
      <c r="Y904" s="8"/>
      <c r="Z904" s="8"/>
    </row>
    <row r="905" spans="1:26" ht="15.75" customHeight="1">
      <c r="A905" s="8"/>
      <c r="B905" s="8"/>
      <c r="C905" s="8"/>
      <c r="D905" s="8"/>
      <c r="E905" s="8"/>
      <c r="F905" s="8"/>
      <c r="G905" s="8"/>
      <c r="H905" s="8"/>
      <c r="I905" s="8"/>
      <c r="J905" s="8"/>
      <c r="K905" s="8"/>
      <c r="L905" s="8"/>
      <c r="M905" s="32"/>
      <c r="N905" s="57" t="str">
        <f t="shared" si="17"/>
        <v/>
      </c>
      <c r="O905" s="54"/>
      <c r="P905" s="32"/>
      <c r="Q905" s="56"/>
      <c r="R905" s="57" t="str">
        <f t="shared" si="15"/>
        <v/>
      </c>
      <c r="S905" s="8"/>
      <c r="T905" s="8"/>
      <c r="U905" s="8"/>
      <c r="V905" s="8"/>
      <c r="W905" s="8"/>
      <c r="X905" s="8"/>
      <c r="Y905" s="8"/>
      <c r="Z905" s="8"/>
    </row>
    <row r="906" spans="1:26" ht="15.75" customHeight="1">
      <c r="A906" s="8"/>
      <c r="B906" s="8"/>
      <c r="C906" s="8"/>
      <c r="D906" s="8"/>
      <c r="E906" s="8"/>
      <c r="F906" s="8"/>
      <c r="G906" s="8"/>
      <c r="H906" s="8"/>
      <c r="I906" s="8"/>
      <c r="J906" s="8"/>
      <c r="K906" s="8"/>
      <c r="L906" s="8"/>
      <c r="M906" s="32"/>
      <c r="N906" s="57" t="str">
        <f t="shared" si="17"/>
        <v/>
      </c>
      <c r="O906" s="54"/>
      <c r="P906" s="32"/>
      <c r="Q906" s="56"/>
      <c r="R906" s="57" t="str">
        <f t="shared" si="15"/>
        <v/>
      </c>
      <c r="S906" s="8"/>
      <c r="T906" s="8"/>
      <c r="U906" s="8"/>
      <c r="V906" s="8"/>
      <c r="W906" s="8"/>
      <c r="X906" s="8"/>
      <c r="Y906" s="8"/>
      <c r="Z906" s="8"/>
    </row>
    <row r="907" spans="1:26" ht="15.75" customHeight="1">
      <c r="A907" s="8"/>
      <c r="B907" s="8"/>
      <c r="C907" s="8"/>
      <c r="D907" s="8"/>
      <c r="E907" s="8"/>
      <c r="F907" s="8"/>
      <c r="G907" s="8"/>
      <c r="H907" s="8"/>
      <c r="I907" s="8"/>
      <c r="J907" s="8"/>
      <c r="K907" s="8"/>
      <c r="L907" s="8"/>
      <c r="M907" s="32"/>
      <c r="N907" s="57" t="str">
        <f t="shared" si="17"/>
        <v/>
      </c>
      <c r="O907" s="54"/>
      <c r="P907" s="32"/>
      <c r="Q907" s="56"/>
      <c r="R907" s="57" t="str">
        <f t="shared" si="15"/>
        <v/>
      </c>
      <c r="S907" s="8"/>
      <c r="T907" s="8"/>
      <c r="U907" s="8"/>
      <c r="V907" s="8"/>
      <c r="W907" s="8"/>
      <c r="X907" s="8"/>
      <c r="Y907" s="8"/>
      <c r="Z907" s="8"/>
    </row>
    <row r="908" spans="1:26" ht="15.75" customHeight="1">
      <c r="A908" s="8"/>
      <c r="B908" s="8"/>
      <c r="C908" s="8"/>
      <c r="D908" s="8"/>
      <c r="E908" s="8"/>
      <c r="F908" s="8"/>
      <c r="G908" s="8"/>
      <c r="H908" s="8"/>
      <c r="I908" s="8"/>
      <c r="J908" s="8"/>
      <c r="K908" s="8"/>
      <c r="L908" s="8"/>
      <c r="M908" s="32"/>
      <c r="N908" s="57" t="str">
        <f t="shared" si="17"/>
        <v/>
      </c>
      <c r="O908" s="54"/>
      <c r="P908" s="32"/>
      <c r="Q908" s="56"/>
      <c r="R908" s="57" t="str">
        <f t="shared" si="15"/>
        <v/>
      </c>
      <c r="S908" s="8"/>
      <c r="T908" s="8"/>
      <c r="U908" s="8"/>
      <c r="V908" s="8"/>
      <c r="W908" s="8"/>
      <c r="X908" s="8"/>
      <c r="Y908" s="8"/>
      <c r="Z908" s="8"/>
    </row>
    <row r="909" spans="1:26" ht="15.75" customHeight="1">
      <c r="A909" s="8"/>
      <c r="B909" s="8"/>
      <c r="C909" s="8"/>
      <c r="D909" s="8"/>
      <c r="E909" s="8"/>
      <c r="F909" s="8"/>
      <c r="G909" s="8"/>
      <c r="H909" s="8"/>
      <c r="I909" s="8"/>
      <c r="J909" s="8"/>
      <c r="K909" s="8"/>
      <c r="L909" s="8"/>
      <c r="M909" s="32"/>
      <c r="N909" s="57" t="str">
        <f t="shared" si="17"/>
        <v/>
      </c>
      <c r="O909" s="54"/>
      <c r="P909" s="32"/>
      <c r="Q909" s="56"/>
      <c r="R909" s="57" t="str">
        <f t="shared" si="15"/>
        <v/>
      </c>
      <c r="S909" s="8"/>
      <c r="T909" s="8"/>
      <c r="U909" s="8"/>
      <c r="V909" s="8"/>
      <c r="W909" s="8"/>
      <c r="X909" s="8"/>
      <c r="Y909" s="8"/>
      <c r="Z909" s="8"/>
    </row>
    <row r="910" spans="1:26" ht="15.75" customHeight="1">
      <c r="A910" s="8"/>
      <c r="B910" s="8"/>
      <c r="C910" s="8"/>
      <c r="D910" s="8"/>
      <c r="E910" s="8"/>
      <c r="F910" s="8"/>
      <c r="G910" s="8"/>
      <c r="H910" s="8"/>
      <c r="I910" s="8"/>
      <c r="J910" s="8"/>
      <c r="K910" s="8"/>
      <c r="L910" s="8"/>
      <c r="M910" s="32"/>
      <c r="N910" s="57" t="str">
        <f t="shared" si="17"/>
        <v/>
      </c>
      <c r="O910" s="54"/>
      <c r="P910" s="32"/>
      <c r="Q910" s="56"/>
      <c r="R910" s="57" t="str">
        <f t="shared" si="15"/>
        <v/>
      </c>
      <c r="S910" s="8"/>
      <c r="T910" s="8"/>
      <c r="U910" s="8"/>
      <c r="V910" s="8"/>
      <c r="W910" s="8"/>
      <c r="X910" s="8"/>
      <c r="Y910" s="8"/>
      <c r="Z910" s="8"/>
    </row>
    <row r="911" spans="1:26" ht="15.75" customHeight="1">
      <c r="A911" s="8"/>
      <c r="B911" s="8"/>
      <c r="C911" s="8"/>
      <c r="D911" s="8"/>
      <c r="E911" s="8"/>
      <c r="F911" s="8"/>
      <c r="G911" s="8"/>
      <c r="H911" s="8"/>
      <c r="I911" s="8"/>
      <c r="J911" s="8"/>
      <c r="K911" s="8"/>
      <c r="L911" s="8"/>
      <c r="M911" s="32"/>
      <c r="N911" s="57" t="str">
        <f t="shared" si="17"/>
        <v/>
      </c>
      <c r="O911" s="54"/>
      <c r="P911" s="32"/>
      <c r="Q911" s="56"/>
      <c r="R911" s="57" t="str">
        <f t="shared" si="15"/>
        <v/>
      </c>
      <c r="S911" s="8"/>
      <c r="T911" s="8"/>
      <c r="U911" s="8"/>
      <c r="V911" s="8"/>
      <c r="W911" s="8"/>
      <c r="X911" s="8"/>
      <c r="Y911" s="8"/>
      <c r="Z911" s="8"/>
    </row>
    <row r="912" spans="1:26" ht="15.75" customHeight="1">
      <c r="A912" s="8"/>
      <c r="B912" s="8"/>
      <c r="C912" s="8"/>
      <c r="D912" s="8"/>
      <c r="E912" s="8"/>
      <c r="F912" s="8"/>
      <c r="G912" s="8"/>
      <c r="H912" s="8"/>
      <c r="I912" s="8"/>
      <c r="J912" s="8"/>
      <c r="K912" s="8"/>
      <c r="L912" s="8"/>
      <c r="M912" s="32"/>
      <c r="N912" s="57" t="str">
        <f t="shared" si="17"/>
        <v/>
      </c>
      <c r="O912" s="54"/>
      <c r="P912" s="32"/>
      <c r="Q912" s="56"/>
      <c r="R912" s="57" t="str">
        <f t="shared" si="15"/>
        <v/>
      </c>
      <c r="S912" s="8"/>
      <c r="T912" s="8"/>
      <c r="U912" s="8"/>
      <c r="V912" s="8"/>
      <c r="W912" s="8"/>
      <c r="X912" s="8"/>
      <c r="Y912" s="8"/>
      <c r="Z912" s="8"/>
    </row>
    <row r="913" spans="1:26" ht="15.75" customHeight="1">
      <c r="A913" s="8"/>
      <c r="B913" s="8"/>
      <c r="C913" s="8"/>
      <c r="D913" s="8"/>
      <c r="E913" s="8"/>
      <c r="F913" s="8"/>
      <c r="G913" s="8"/>
      <c r="H913" s="8"/>
      <c r="I913" s="8"/>
      <c r="J913" s="8"/>
      <c r="K913" s="8"/>
      <c r="L913" s="8"/>
      <c r="M913" s="32"/>
      <c r="N913" s="57" t="str">
        <f t="shared" si="17"/>
        <v/>
      </c>
      <c r="O913" s="54"/>
      <c r="P913" s="32"/>
      <c r="Q913" s="56"/>
      <c r="R913" s="57" t="str">
        <f t="shared" si="15"/>
        <v/>
      </c>
      <c r="S913" s="8"/>
      <c r="T913" s="8"/>
      <c r="U913" s="8"/>
      <c r="V913" s="8"/>
      <c r="W913" s="8"/>
      <c r="X913" s="8"/>
      <c r="Y913" s="8"/>
      <c r="Z913" s="8"/>
    </row>
    <row r="914" spans="1:26" ht="15.75" customHeight="1">
      <c r="A914" s="8"/>
      <c r="B914" s="8"/>
      <c r="C914" s="8"/>
      <c r="D914" s="8"/>
      <c r="E914" s="8"/>
      <c r="F914" s="8"/>
      <c r="G914" s="8"/>
      <c r="H914" s="8"/>
      <c r="I914" s="8"/>
      <c r="J914" s="8"/>
      <c r="K914" s="8"/>
      <c r="L914" s="8"/>
      <c r="M914" s="32"/>
      <c r="N914" s="57" t="str">
        <f t="shared" si="17"/>
        <v/>
      </c>
      <c r="O914" s="54"/>
      <c r="P914" s="32"/>
      <c r="Q914" s="56"/>
      <c r="R914" s="57" t="str">
        <f t="shared" si="15"/>
        <v/>
      </c>
      <c r="S914" s="8"/>
      <c r="T914" s="8"/>
      <c r="U914" s="8"/>
      <c r="V914" s="8"/>
      <c r="W914" s="8"/>
      <c r="X914" s="8"/>
      <c r="Y914" s="8"/>
      <c r="Z914" s="8"/>
    </row>
    <row r="915" spans="1:26" ht="15.75" customHeight="1">
      <c r="A915" s="8"/>
      <c r="B915" s="8"/>
      <c r="C915" s="8"/>
      <c r="D915" s="8"/>
      <c r="E915" s="8"/>
      <c r="F915" s="8"/>
      <c r="G915" s="8"/>
      <c r="H915" s="8"/>
      <c r="I915" s="8"/>
      <c r="J915" s="8"/>
      <c r="K915" s="8"/>
      <c r="L915" s="8"/>
      <c r="M915" s="32"/>
      <c r="N915" s="57" t="str">
        <f t="shared" si="17"/>
        <v/>
      </c>
      <c r="O915" s="54"/>
      <c r="P915" s="32"/>
      <c r="Q915" s="56"/>
      <c r="R915" s="57" t="str">
        <f t="shared" si="15"/>
        <v/>
      </c>
      <c r="S915" s="8"/>
      <c r="T915" s="8"/>
      <c r="U915" s="8"/>
      <c r="V915" s="8"/>
      <c r="W915" s="8"/>
      <c r="X915" s="8"/>
      <c r="Y915" s="8"/>
      <c r="Z915" s="8"/>
    </row>
    <row r="916" spans="1:26" ht="15.75" customHeight="1">
      <c r="A916" s="8"/>
      <c r="B916" s="8"/>
      <c r="C916" s="8"/>
      <c r="D916" s="8"/>
      <c r="E916" s="8"/>
      <c r="F916" s="8"/>
      <c r="G916" s="8"/>
      <c r="H916" s="8"/>
      <c r="I916" s="8"/>
      <c r="J916" s="8"/>
      <c r="K916" s="8"/>
      <c r="L916" s="8"/>
      <c r="M916" s="32"/>
      <c r="N916" s="57" t="str">
        <f t="shared" si="17"/>
        <v/>
      </c>
      <c r="O916" s="54"/>
      <c r="P916" s="32"/>
      <c r="Q916" s="56"/>
      <c r="R916" s="57" t="str">
        <f t="shared" si="15"/>
        <v/>
      </c>
      <c r="S916" s="8"/>
      <c r="T916" s="8"/>
      <c r="U916" s="8"/>
      <c r="V916" s="8"/>
      <c r="W916" s="8"/>
      <c r="X916" s="8"/>
      <c r="Y916" s="8"/>
      <c r="Z916" s="8"/>
    </row>
    <row r="917" spans="1:26" ht="15.75" customHeight="1">
      <c r="A917" s="8"/>
      <c r="B917" s="8"/>
      <c r="C917" s="8"/>
      <c r="D917" s="8"/>
      <c r="E917" s="8"/>
      <c r="F917" s="8"/>
      <c r="G917" s="8"/>
      <c r="H917" s="8"/>
      <c r="I917" s="8"/>
      <c r="J917" s="8"/>
      <c r="K917" s="8"/>
      <c r="L917" s="8"/>
      <c r="M917" s="32"/>
      <c r="N917" s="57" t="str">
        <f t="shared" si="17"/>
        <v/>
      </c>
      <c r="O917" s="54"/>
      <c r="P917" s="32"/>
      <c r="Q917" s="56"/>
      <c r="R917" s="57" t="str">
        <f t="shared" si="15"/>
        <v/>
      </c>
      <c r="S917" s="8"/>
      <c r="T917" s="8"/>
      <c r="U917" s="8"/>
      <c r="V917" s="8"/>
      <c r="W917" s="8"/>
      <c r="X917" s="8"/>
      <c r="Y917" s="8"/>
      <c r="Z917" s="8"/>
    </row>
    <row r="918" spans="1:26" ht="15.75" customHeight="1">
      <c r="A918" s="8"/>
      <c r="B918" s="8"/>
      <c r="C918" s="8"/>
      <c r="D918" s="8"/>
      <c r="E918" s="8"/>
      <c r="F918" s="8"/>
      <c r="G918" s="8"/>
      <c r="H918" s="8"/>
      <c r="I918" s="8"/>
      <c r="J918" s="8"/>
      <c r="K918" s="8"/>
      <c r="L918" s="8"/>
      <c r="M918" s="32"/>
      <c r="N918" s="57" t="str">
        <f t="shared" si="17"/>
        <v/>
      </c>
      <c r="O918" s="54"/>
      <c r="P918" s="32"/>
      <c r="Q918" s="56"/>
      <c r="R918" s="57" t="str">
        <f t="shared" si="15"/>
        <v/>
      </c>
      <c r="S918" s="8"/>
      <c r="T918" s="8"/>
      <c r="U918" s="8"/>
      <c r="V918" s="8"/>
      <c r="W918" s="8"/>
      <c r="X918" s="8"/>
      <c r="Y918" s="8"/>
      <c r="Z918" s="8"/>
    </row>
    <row r="919" spans="1:26" ht="15.75" customHeight="1">
      <c r="A919" s="8"/>
      <c r="B919" s="8"/>
      <c r="C919" s="8"/>
      <c r="D919" s="8"/>
      <c r="E919" s="8"/>
      <c r="F919" s="8"/>
      <c r="G919" s="8"/>
      <c r="H919" s="8"/>
      <c r="I919" s="8"/>
      <c r="J919" s="8"/>
      <c r="K919" s="8"/>
      <c r="L919" s="8"/>
      <c r="M919" s="32"/>
      <c r="N919" s="57" t="str">
        <f t="shared" si="17"/>
        <v/>
      </c>
      <c r="O919" s="54"/>
      <c r="P919" s="32"/>
      <c r="Q919" s="56"/>
      <c r="R919" s="57" t="str">
        <f t="shared" si="15"/>
        <v/>
      </c>
      <c r="S919" s="8"/>
      <c r="T919" s="8"/>
      <c r="U919" s="8"/>
      <c r="V919" s="8"/>
      <c r="W919" s="8"/>
      <c r="X919" s="8"/>
      <c r="Y919" s="8"/>
      <c r="Z919" s="8"/>
    </row>
    <row r="920" spans="1:26" ht="15.75" customHeight="1">
      <c r="A920" s="8"/>
      <c r="B920" s="8"/>
      <c r="C920" s="8"/>
      <c r="D920" s="8"/>
      <c r="E920" s="8"/>
      <c r="F920" s="8"/>
      <c r="G920" s="8"/>
      <c r="H920" s="8"/>
      <c r="I920" s="8"/>
      <c r="J920" s="8"/>
      <c r="K920" s="8"/>
      <c r="L920" s="8"/>
      <c r="M920" s="32"/>
      <c r="N920" s="57" t="str">
        <f t="shared" si="17"/>
        <v/>
      </c>
      <c r="O920" s="54"/>
      <c r="P920" s="32"/>
      <c r="Q920" s="56"/>
      <c r="R920" s="57" t="str">
        <f t="shared" si="15"/>
        <v/>
      </c>
      <c r="S920" s="8"/>
      <c r="T920" s="8"/>
      <c r="U920" s="8"/>
      <c r="V920" s="8"/>
      <c r="W920" s="8"/>
      <c r="X920" s="8"/>
      <c r="Y920" s="8"/>
      <c r="Z920" s="8"/>
    </row>
    <row r="921" spans="1:26" ht="15.75" customHeight="1">
      <c r="A921" s="8"/>
      <c r="B921" s="8"/>
      <c r="C921" s="8"/>
      <c r="D921" s="8"/>
      <c r="E921" s="8"/>
      <c r="F921" s="8"/>
      <c r="G921" s="8"/>
      <c r="H921" s="8"/>
      <c r="I921" s="8"/>
      <c r="J921" s="8"/>
      <c r="K921" s="8"/>
      <c r="L921" s="8"/>
      <c r="M921" s="32"/>
      <c r="N921" s="57" t="str">
        <f t="shared" si="17"/>
        <v/>
      </c>
      <c r="O921" s="54"/>
      <c r="P921" s="32"/>
      <c r="Q921" s="56"/>
      <c r="R921" s="57" t="str">
        <f t="shared" si="15"/>
        <v/>
      </c>
      <c r="S921" s="8"/>
      <c r="T921" s="8"/>
      <c r="U921" s="8"/>
      <c r="V921" s="8"/>
      <c r="W921" s="8"/>
      <c r="X921" s="8"/>
      <c r="Y921" s="8"/>
      <c r="Z921" s="8"/>
    </row>
    <row r="922" spans="1:26" ht="15.75" customHeight="1">
      <c r="A922" s="8"/>
      <c r="B922" s="8"/>
      <c r="C922" s="8"/>
      <c r="D922" s="8"/>
      <c r="E922" s="8"/>
      <c r="F922" s="8"/>
      <c r="G922" s="8"/>
      <c r="H922" s="8"/>
      <c r="I922" s="8"/>
      <c r="J922" s="8"/>
      <c r="K922" s="8"/>
      <c r="L922" s="8"/>
      <c r="M922" s="32"/>
      <c r="N922" s="57" t="str">
        <f t="shared" si="17"/>
        <v/>
      </c>
      <c r="O922" s="54"/>
      <c r="P922" s="32"/>
      <c r="Q922" s="56"/>
      <c r="R922" s="57" t="str">
        <f t="shared" si="15"/>
        <v/>
      </c>
      <c r="S922" s="8"/>
      <c r="T922" s="8"/>
      <c r="U922" s="8"/>
      <c r="V922" s="8"/>
      <c r="W922" s="8"/>
      <c r="X922" s="8"/>
      <c r="Y922" s="8"/>
      <c r="Z922" s="8"/>
    </row>
    <row r="923" spans="1:26" ht="15.75" customHeight="1">
      <c r="A923" s="8"/>
      <c r="B923" s="8"/>
      <c r="C923" s="8"/>
      <c r="D923" s="8"/>
      <c r="E923" s="8"/>
      <c r="F923" s="8"/>
      <c r="G923" s="8"/>
      <c r="H923" s="8"/>
      <c r="I923" s="8"/>
      <c r="J923" s="8"/>
      <c r="K923" s="8"/>
      <c r="L923" s="8"/>
      <c r="M923" s="32"/>
      <c r="N923" s="57" t="str">
        <f t="shared" si="17"/>
        <v/>
      </c>
      <c r="O923" s="54"/>
      <c r="P923" s="32"/>
      <c r="Q923" s="56"/>
      <c r="R923" s="57" t="str">
        <f t="shared" si="15"/>
        <v/>
      </c>
      <c r="S923" s="8"/>
      <c r="T923" s="8"/>
      <c r="U923" s="8"/>
      <c r="V923" s="8"/>
      <c r="W923" s="8"/>
      <c r="X923" s="8"/>
      <c r="Y923" s="8"/>
      <c r="Z923" s="8"/>
    </row>
    <row r="924" spans="1:26" ht="15.75" customHeight="1">
      <c r="A924" s="8"/>
      <c r="B924" s="8"/>
      <c r="C924" s="8"/>
      <c r="D924" s="8"/>
      <c r="E924" s="8"/>
      <c r="F924" s="8"/>
      <c r="G924" s="8"/>
      <c r="H924" s="8"/>
      <c r="I924" s="8"/>
      <c r="J924" s="8"/>
      <c r="K924" s="8"/>
      <c r="L924" s="8"/>
      <c r="M924" s="32"/>
      <c r="N924" s="57" t="str">
        <f t="shared" si="17"/>
        <v/>
      </c>
      <c r="O924" s="54"/>
      <c r="P924" s="32"/>
      <c r="Q924" s="56"/>
      <c r="R924" s="57" t="str">
        <f t="shared" si="15"/>
        <v/>
      </c>
      <c r="S924" s="8"/>
      <c r="T924" s="8"/>
      <c r="U924" s="8"/>
      <c r="V924" s="8"/>
      <c r="W924" s="8"/>
      <c r="X924" s="8"/>
      <c r="Y924" s="8"/>
      <c r="Z924" s="8"/>
    </row>
    <row r="925" spans="1:26" ht="15.75" customHeight="1">
      <c r="A925" s="8"/>
      <c r="B925" s="8"/>
      <c r="C925" s="8"/>
      <c r="D925" s="8"/>
      <c r="E925" s="8"/>
      <c r="F925" s="8"/>
      <c r="G925" s="8"/>
      <c r="H925" s="8"/>
      <c r="I925" s="8"/>
      <c r="J925" s="8"/>
      <c r="K925" s="8"/>
      <c r="L925" s="8"/>
      <c r="M925" s="32"/>
      <c r="N925" s="57" t="str">
        <f t="shared" si="17"/>
        <v/>
      </c>
      <c r="O925" s="54"/>
      <c r="P925" s="32"/>
      <c r="Q925" s="56"/>
      <c r="R925" s="57" t="str">
        <f t="shared" si="15"/>
        <v/>
      </c>
      <c r="S925" s="8"/>
      <c r="T925" s="8"/>
      <c r="U925" s="8"/>
      <c r="V925" s="8"/>
      <c r="W925" s="8"/>
      <c r="X925" s="8"/>
      <c r="Y925" s="8"/>
      <c r="Z925" s="8"/>
    </row>
    <row r="926" spans="1:26" ht="15.75" customHeight="1">
      <c r="A926" s="8"/>
      <c r="B926" s="8"/>
      <c r="C926" s="8"/>
      <c r="D926" s="8"/>
      <c r="E926" s="8"/>
      <c r="F926" s="8"/>
      <c r="G926" s="8"/>
      <c r="H926" s="8"/>
      <c r="I926" s="8"/>
      <c r="J926" s="8"/>
      <c r="K926" s="8"/>
      <c r="L926" s="8"/>
      <c r="M926" s="32"/>
      <c r="N926" s="57" t="str">
        <f t="shared" si="17"/>
        <v/>
      </c>
      <c r="O926" s="54"/>
      <c r="P926" s="32"/>
      <c r="Q926" s="56"/>
      <c r="R926" s="57" t="str">
        <f t="shared" si="15"/>
        <v/>
      </c>
      <c r="S926" s="8"/>
      <c r="T926" s="8"/>
      <c r="U926" s="8"/>
      <c r="V926" s="8"/>
      <c r="W926" s="8"/>
      <c r="X926" s="8"/>
      <c r="Y926" s="8"/>
      <c r="Z926" s="8"/>
    </row>
    <row r="927" spans="1:26" ht="15.75" customHeight="1">
      <c r="A927" s="8"/>
      <c r="B927" s="8"/>
      <c r="C927" s="8"/>
      <c r="D927" s="8"/>
      <c r="E927" s="8"/>
      <c r="F927" s="8"/>
      <c r="G927" s="8"/>
      <c r="H927" s="8"/>
      <c r="I927" s="8"/>
      <c r="J927" s="8"/>
      <c r="K927" s="8"/>
      <c r="L927" s="8"/>
      <c r="M927" s="32"/>
      <c r="N927" s="57" t="str">
        <f t="shared" si="17"/>
        <v/>
      </c>
      <c r="O927" s="54"/>
      <c r="P927" s="32"/>
      <c r="Q927" s="56"/>
      <c r="R927" s="57" t="str">
        <f t="shared" si="15"/>
        <v/>
      </c>
      <c r="S927" s="8"/>
      <c r="T927" s="8"/>
      <c r="U927" s="8"/>
      <c r="V927" s="8"/>
      <c r="W927" s="8"/>
      <c r="X927" s="8"/>
      <c r="Y927" s="8"/>
      <c r="Z927" s="8"/>
    </row>
    <row r="928" spans="1:26" ht="15.75" customHeight="1">
      <c r="A928" s="8"/>
      <c r="B928" s="8"/>
      <c r="C928" s="8"/>
      <c r="D928" s="8"/>
      <c r="E928" s="8"/>
      <c r="F928" s="8"/>
      <c r="G928" s="8"/>
      <c r="H928" s="8"/>
      <c r="I928" s="8"/>
      <c r="J928" s="8"/>
      <c r="K928" s="8"/>
      <c r="L928" s="8"/>
      <c r="M928" s="32"/>
      <c r="N928" s="57" t="str">
        <f t="shared" si="17"/>
        <v/>
      </c>
      <c r="O928" s="54"/>
      <c r="P928" s="32"/>
      <c r="Q928" s="56"/>
      <c r="R928" s="57" t="str">
        <f t="shared" si="15"/>
        <v/>
      </c>
      <c r="S928" s="8"/>
      <c r="T928" s="8"/>
      <c r="U928" s="8"/>
      <c r="V928" s="8"/>
      <c r="W928" s="8"/>
      <c r="X928" s="8"/>
      <c r="Y928" s="8"/>
      <c r="Z928" s="8"/>
    </row>
    <row r="929" spans="1:26" ht="15.75" customHeight="1">
      <c r="A929" s="8"/>
      <c r="B929" s="8"/>
      <c r="C929" s="8"/>
      <c r="D929" s="8"/>
      <c r="E929" s="8"/>
      <c r="F929" s="8"/>
      <c r="G929" s="8"/>
      <c r="H929" s="8"/>
      <c r="I929" s="8"/>
      <c r="J929" s="8"/>
      <c r="K929" s="8"/>
      <c r="L929" s="8"/>
      <c r="M929" s="32"/>
      <c r="N929" s="57" t="str">
        <f t="shared" si="17"/>
        <v/>
      </c>
      <c r="O929" s="54"/>
      <c r="P929" s="32"/>
      <c r="Q929" s="56"/>
      <c r="R929" s="57" t="str">
        <f t="shared" si="15"/>
        <v/>
      </c>
      <c r="S929" s="8"/>
      <c r="T929" s="8"/>
      <c r="U929" s="8"/>
      <c r="V929" s="8"/>
      <c r="W929" s="8"/>
      <c r="X929" s="8"/>
      <c r="Y929" s="8"/>
      <c r="Z929" s="8"/>
    </row>
    <row r="930" spans="1:26" ht="15.75" customHeight="1">
      <c r="A930" s="8"/>
      <c r="B930" s="8"/>
      <c r="C930" s="8"/>
      <c r="D930" s="8"/>
      <c r="E930" s="8"/>
      <c r="F930" s="8"/>
      <c r="G930" s="8"/>
      <c r="H930" s="8"/>
      <c r="I930" s="8"/>
      <c r="J930" s="8"/>
      <c r="K930" s="8"/>
      <c r="L930" s="8"/>
      <c r="M930" s="32"/>
      <c r="N930" s="57" t="str">
        <f t="shared" si="17"/>
        <v/>
      </c>
      <c r="O930" s="54"/>
      <c r="P930" s="32"/>
      <c r="Q930" s="56"/>
      <c r="R930" s="57" t="str">
        <f t="shared" si="15"/>
        <v/>
      </c>
      <c r="S930" s="8"/>
      <c r="T930" s="8"/>
      <c r="U930" s="8"/>
      <c r="V930" s="8"/>
      <c r="W930" s="8"/>
      <c r="X930" s="8"/>
      <c r="Y930" s="8"/>
      <c r="Z930" s="8"/>
    </row>
    <row r="931" spans="1:26" ht="15.75" customHeight="1">
      <c r="A931" s="8"/>
      <c r="B931" s="8"/>
      <c r="C931" s="8"/>
      <c r="D931" s="8"/>
      <c r="E931" s="8"/>
      <c r="F931" s="8"/>
      <c r="G931" s="8"/>
      <c r="H931" s="8"/>
      <c r="I931" s="8"/>
      <c r="J931" s="8"/>
      <c r="K931" s="8"/>
      <c r="L931" s="8"/>
      <c r="M931" s="32"/>
      <c r="N931" s="57" t="str">
        <f t="shared" si="17"/>
        <v/>
      </c>
      <c r="O931" s="54"/>
      <c r="P931" s="32"/>
      <c r="Q931" s="56"/>
      <c r="R931" s="57" t="str">
        <f t="shared" si="15"/>
        <v/>
      </c>
      <c r="S931" s="8"/>
      <c r="T931" s="8"/>
      <c r="U931" s="8"/>
      <c r="V931" s="8"/>
      <c r="W931" s="8"/>
      <c r="X931" s="8"/>
      <c r="Y931" s="8"/>
      <c r="Z931" s="8"/>
    </row>
    <row r="932" spans="1:26" ht="15.75" customHeight="1">
      <c r="A932" s="8"/>
      <c r="B932" s="8"/>
      <c r="C932" s="8"/>
      <c r="D932" s="8"/>
      <c r="E932" s="8"/>
      <c r="F932" s="8"/>
      <c r="G932" s="8"/>
      <c r="H932" s="8"/>
      <c r="I932" s="8"/>
      <c r="J932" s="8"/>
      <c r="K932" s="8"/>
      <c r="L932" s="8"/>
      <c r="M932" s="32"/>
      <c r="N932" s="57" t="str">
        <f t="shared" si="17"/>
        <v/>
      </c>
      <c r="O932" s="54"/>
      <c r="P932" s="32"/>
      <c r="Q932" s="56"/>
      <c r="R932" s="57" t="str">
        <f t="shared" si="15"/>
        <v/>
      </c>
      <c r="S932" s="8"/>
      <c r="T932" s="8"/>
      <c r="U932" s="8"/>
      <c r="V932" s="8"/>
      <c r="W932" s="8"/>
      <c r="X932" s="8"/>
      <c r="Y932" s="8"/>
      <c r="Z932" s="8"/>
    </row>
    <row r="933" spans="1:26" ht="15.75" customHeight="1">
      <c r="A933" s="8"/>
      <c r="B933" s="8"/>
      <c r="C933" s="8"/>
      <c r="D933" s="8"/>
      <c r="E933" s="8"/>
      <c r="F933" s="8"/>
      <c r="G933" s="8"/>
      <c r="H933" s="8"/>
      <c r="I933" s="8"/>
      <c r="J933" s="8"/>
      <c r="K933" s="8"/>
      <c r="L933" s="8"/>
      <c r="M933" s="32"/>
      <c r="N933" s="57" t="str">
        <f t="shared" si="17"/>
        <v/>
      </c>
      <c r="O933" s="54"/>
      <c r="P933" s="32"/>
      <c r="Q933" s="56"/>
      <c r="R933" s="57" t="str">
        <f t="shared" si="15"/>
        <v/>
      </c>
      <c r="S933" s="8"/>
      <c r="T933" s="8"/>
      <c r="U933" s="8"/>
      <c r="V933" s="8"/>
      <c r="W933" s="8"/>
      <c r="X933" s="8"/>
      <c r="Y933" s="8"/>
      <c r="Z933" s="8"/>
    </row>
    <row r="934" spans="1:26" ht="15.75" customHeight="1">
      <c r="A934" s="8"/>
      <c r="B934" s="8"/>
      <c r="C934" s="8"/>
      <c r="D934" s="8"/>
      <c r="E934" s="8"/>
      <c r="F934" s="8"/>
      <c r="G934" s="8"/>
      <c r="H934" s="8"/>
      <c r="I934" s="8"/>
      <c r="J934" s="8"/>
      <c r="K934" s="8"/>
      <c r="L934" s="8"/>
      <c r="M934" s="32"/>
      <c r="N934" s="57" t="str">
        <f t="shared" si="17"/>
        <v/>
      </c>
      <c r="O934" s="54"/>
      <c r="P934" s="32"/>
      <c r="Q934" s="56"/>
      <c r="R934" s="57" t="str">
        <f t="shared" si="15"/>
        <v/>
      </c>
      <c r="S934" s="8"/>
      <c r="T934" s="8"/>
      <c r="U934" s="8"/>
      <c r="V934" s="8"/>
      <c r="W934" s="8"/>
      <c r="X934" s="8"/>
      <c r="Y934" s="8"/>
      <c r="Z934" s="8"/>
    </row>
    <row r="935" spans="1:26" ht="15.75" customHeight="1">
      <c r="A935" s="8"/>
      <c r="B935" s="8"/>
      <c r="C935" s="8"/>
      <c r="D935" s="8"/>
      <c r="E935" s="8"/>
      <c r="F935" s="8"/>
      <c r="G935" s="8"/>
      <c r="H935" s="8"/>
      <c r="I935" s="8"/>
      <c r="J935" s="8"/>
      <c r="K935" s="8"/>
      <c r="L935" s="8"/>
      <c r="M935" s="32"/>
      <c r="N935" s="57" t="str">
        <f t="shared" si="17"/>
        <v/>
      </c>
      <c r="O935" s="54"/>
      <c r="P935" s="32"/>
      <c r="Q935" s="56"/>
      <c r="R935" s="57" t="str">
        <f t="shared" si="15"/>
        <v/>
      </c>
      <c r="S935" s="8"/>
      <c r="T935" s="8"/>
      <c r="U935" s="8"/>
      <c r="V935" s="8"/>
      <c r="W935" s="8"/>
      <c r="X935" s="8"/>
      <c r="Y935" s="8"/>
      <c r="Z935" s="8"/>
    </row>
    <row r="936" spans="1:26" ht="15.75" customHeight="1">
      <c r="A936" s="8"/>
      <c r="B936" s="8"/>
      <c r="C936" s="8"/>
      <c r="D936" s="8"/>
      <c r="E936" s="8"/>
      <c r="F936" s="8"/>
      <c r="G936" s="8"/>
      <c r="H936" s="8"/>
      <c r="I936" s="8"/>
      <c r="J936" s="8"/>
      <c r="K936" s="8"/>
      <c r="L936" s="8"/>
      <c r="M936" s="32"/>
      <c r="N936" s="57" t="str">
        <f t="shared" si="17"/>
        <v/>
      </c>
      <c r="O936" s="54"/>
      <c r="P936" s="32"/>
      <c r="Q936" s="56"/>
      <c r="R936" s="57" t="str">
        <f t="shared" si="15"/>
        <v/>
      </c>
      <c r="S936" s="8"/>
      <c r="T936" s="8"/>
      <c r="U936" s="8"/>
      <c r="V936" s="8"/>
      <c r="W936" s="8"/>
      <c r="X936" s="8"/>
      <c r="Y936" s="8"/>
      <c r="Z936" s="8"/>
    </row>
    <row r="937" spans="1:26" ht="15.75" customHeight="1">
      <c r="A937" s="8"/>
      <c r="B937" s="8"/>
      <c r="C937" s="8"/>
      <c r="D937" s="8"/>
      <c r="E937" s="8"/>
      <c r="F937" s="8"/>
      <c r="G937" s="8"/>
      <c r="H937" s="8"/>
      <c r="I937" s="8"/>
      <c r="J937" s="8"/>
      <c r="K937" s="8"/>
      <c r="L937" s="8"/>
      <c r="M937" s="32"/>
      <c r="N937" s="57" t="str">
        <f t="shared" si="17"/>
        <v/>
      </c>
      <c r="O937" s="54"/>
      <c r="P937" s="32"/>
      <c r="Q937" s="56"/>
      <c r="R937" s="57" t="str">
        <f t="shared" si="15"/>
        <v/>
      </c>
      <c r="S937" s="8"/>
      <c r="T937" s="8"/>
      <c r="U937" s="8"/>
      <c r="V937" s="8"/>
      <c r="W937" s="8"/>
      <c r="X937" s="8"/>
      <c r="Y937" s="8"/>
      <c r="Z937" s="8"/>
    </row>
    <row r="938" spans="1:26" ht="15.75" customHeight="1">
      <c r="A938" s="8"/>
      <c r="B938" s="8"/>
      <c r="C938" s="8"/>
      <c r="D938" s="8"/>
      <c r="E938" s="8"/>
      <c r="F938" s="8"/>
      <c r="G938" s="8"/>
      <c r="H938" s="8"/>
      <c r="I938" s="8"/>
      <c r="J938" s="8"/>
      <c r="K938" s="8"/>
      <c r="L938" s="8"/>
      <c r="M938" s="32"/>
      <c r="N938" s="57" t="str">
        <f t="shared" si="17"/>
        <v/>
      </c>
      <c r="O938" s="54"/>
      <c r="P938" s="32"/>
      <c r="Q938" s="56"/>
      <c r="R938" s="57" t="str">
        <f t="shared" si="15"/>
        <v/>
      </c>
      <c r="S938" s="8"/>
      <c r="T938" s="8"/>
      <c r="U938" s="8"/>
      <c r="V938" s="8"/>
      <c r="W938" s="8"/>
      <c r="X938" s="8"/>
      <c r="Y938" s="8"/>
      <c r="Z938" s="8"/>
    </row>
    <row r="939" spans="1:26" ht="15.75" customHeight="1">
      <c r="A939" s="8"/>
      <c r="B939" s="8"/>
      <c r="C939" s="8"/>
      <c r="D939" s="8"/>
      <c r="E939" s="8"/>
      <c r="F939" s="8"/>
      <c r="G939" s="8"/>
      <c r="H939" s="8"/>
      <c r="I939" s="8"/>
      <c r="J939" s="8"/>
      <c r="K939" s="8"/>
      <c r="L939" s="8"/>
      <c r="M939" s="32"/>
      <c r="N939" s="57" t="str">
        <f t="shared" si="17"/>
        <v/>
      </c>
      <c r="O939" s="54"/>
      <c r="P939" s="32"/>
      <c r="Q939" s="56"/>
      <c r="R939" s="57" t="str">
        <f t="shared" si="15"/>
        <v/>
      </c>
      <c r="S939" s="8"/>
      <c r="T939" s="8"/>
      <c r="U939" s="8"/>
      <c r="V939" s="8"/>
      <c r="W939" s="8"/>
      <c r="X939" s="8"/>
      <c r="Y939" s="8"/>
      <c r="Z939" s="8"/>
    </row>
    <row r="940" spans="1:26" ht="15.75" customHeight="1">
      <c r="A940" s="8"/>
      <c r="B940" s="8"/>
      <c r="C940" s="8"/>
      <c r="D940" s="8"/>
      <c r="E940" s="8"/>
      <c r="F940" s="8"/>
      <c r="G940" s="8"/>
      <c r="H940" s="8"/>
      <c r="I940" s="8"/>
      <c r="J940" s="8"/>
      <c r="K940" s="8"/>
      <c r="L940" s="8"/>
      <c r="M940" s="32"/>
      <c r="N940" s="57" t="str">
        <f t="shared" si="17"/>
        <v/>
      </c>
      <c r="O940" s="54"/>
      <c r="P940" s="32"/>
      <c r="Q940" s="56"/>
      <c r="R940" s="57" t="str">
        <f t="shared" si="15"/>
        <v/>
      </c>
      <c r="S940" s="8"/>
      <c r="T940" s="8"/>
      <c r="U940" s="8"/>
      <c r="V940" s="8"/>
      <c r="W940" s="8"/>
      <c r="X940" s="8"/>
      <c r="Y940" s="8"/>
      <c r="Z940" s="8"/>
    </row>
    <row r="941" spans="1:26" ht="15.75" customHeight="1">
      <c r="A941" s="8"/>
      <c r="B941" s="8"/>
      <c r="C941" s="8"/>
      <c r="D941" s="8"/>
      <c r="E941" s="8"/>
      <c r="F941" s="8"/>
      <c r="G941" s="8"/>
      <c r="H941" s="8"/>
      <c r="I941" s="8"/>
      <c r="J941" s="8"/>
      <c r="K941" s="8"/>
      <c r="L941" s="8"/>
      <c r="M941" s="32"/>
      <c r="N941" s="57" t="str">
        <f t="shared" si="17"/>
        <v/>
      </c>
      <c r="O941" s="54"/>
      <c r="P941" s="32"/>
      <c r="Q941" s="56"/>
      <c r="R941" s="57" t="str">
        <f t="shared" si="15"/>
        <v/>
      </c>
      <c r="S941" s="8"/>
      <c r="T941" s="8"/>
      <c r="U941" s="8"/>
      <c r="V941" s="8"/>
      <c r="W941" s="8"/>
      <c r="X941" s="8"/>
      <c r="Y941" s="8"/>
      <c r="Z941" s="8"/>
    </row>
    <row r="942" spans="1:26" ht="15.75" customHeight="1">
      <c r="A942" s="8"/>
      <c r="B942" s="8"/>
      <c r="C942" s="8"/>
      <c r="D942" s="8"/>
      <c r="E942" s="8"/>
      <c r="F942" s="8"/>
      <c r="G942" s="8"/>
      <c r="H942" s="8"/>
      <c r="I942" s="8"/>
      <c r="J942" s="8"/>
      <c r="K942" s="8"/>
      <c r="L942" s="8"/>
      <c r="M942" s="32"/>
      <c r="N942" s="57" t="str">
        <f t="shared" si="17"/>
        <v/>
      </c>
      <c r="O942" s="54"/>
      <c r="P942" s="32"/>
      <c r="Q942" s="56"/>
      <c r="R942" s="57" t="str">
        <f t="shared" si="15"/>
        <v/>
      </c>
      <c r="S942" s="8"/>
      <c r="T942" s="8"/>
      <c r="U942" s="8"/>
      <c r="V942" s="8"/>
      <c r="W942" s="8"/>
      <c r="X942" s="8"/>
      <c r="Y942" s="8"/>
      <c r="Z942" s="8"/>
    </row>
    <row r="943" spans="1:26" ht="15.75" customHeight="1">
      <c r="A943" s="8"/>
      <c r="B943" s="8"/>
      <c r="C943" s="8"/>
      <c r="D943" s="8"/>
      <c r="E943" s="8"/>
      <c r="F943" s="8"/>
      <c r="G943" s="8"/>
      <c r="H943" s="8"/>
      <c r="I943" s="8"/>
      <c r="J943" s="8"/>
      <c r="K943" s="8"/>
      <c r="L943" s="8"/>
      <c r="M943" s="32"/>
      <c r="N943" s="57" t="str">
        <f t="shared" si="17"/>
        <v/>
      </c>
      <c r="O943" s="54"/>
      <c r="P943" s="32"/>
      <c r="Q943" s="56"/>
      <c r="R943" s="57" t="str">
        <f t="shared" si="15"/>
        <v/>
      </c>
      <c r="S943" s="8"/>
      <c r="T943" s="8"/>
      <c r="U943" s="8"/>
      <c r="V943" s="8"/>
      <c r="W943" s="8"/>
      <c r="X943" s="8"/>
      <c r="Y943" s="8"/>
      <c r="Z943" s="8"/>
    </row>
    <row r="944" spans="1:26" ht="15.75" customHeight="1">
      <c r="A944" s="8"/>
      <c r="B944" s="8"/>
      <c r="C944" s="8"/>
      <c r="D944" s="8"/>
      <c r="E944" s="8"/>
      <c r="F944" s="8"/>
      <c r="G944" s="8"/>
      <c r="H944" s="8"/>
      <c r="I944" s="8"/>
      <c r="J944" s="8"/>
      <c r="K944" s="8"/>
      <c r="L944" s="8"/>
      <c r="M944" s="32"/>
      <c r="N944" s="57" t="str">
        <f t="shared" si="17"/>
        <v/>
      </c>
      <c r="O944" s="54"/>
      <c r="P944" s="32"/>
      <c r="Q944" s="56"/>
      <c r="R944" s="57" t="str">
        <f t="shared" si="15"/>
        <v/>
      </c>
      <c r="S944" s="8"/>
      <c r="T944" s="8"/>
      <c r="U944" s="8"/>
      <c r="V944" s="8"/>
      <c r="W944" s="8"/>
      <c r="X944" s="8"/>
      <c r="Y944" s="8"/>
      <c r="Z944" s="8"/>
    </row>
    <row r="945" spans="1:26" ht="15.75" customHeight="1">
      <c r="A945" s="8"/>
      <c r="B945" s="8"/>
      <c r="C945" s="8"/>
      <c r="D945" s="8"/>
      <c r="E945" s="8"/>
      <c r="F945" s="8"/>
      <c r="G945" s="8"/>
      <c r="H945" s="8"/>
      <c r="I945" s="8"/>
      <c r="J945" s="8"/>
      <c r="K945" s="8"/>
      <c r="L945" s="8"/>
      <c r="M945" s="32"/>
      <c r="N945" s="57" t="str">
        <f t="shared" si="17"/>
        <v/>
      </c>
      <c r="O945" s="54"/>
      <c r="P945" s="32"/>
      <c r="Q945" s="56"/>
      <c r="R945" s="57" t="str">
        <f t="shared" si="15"/>
        <v/>
      </c>
      <c r="S945" s="8"/>
      <c r="T945" s="8"/>
      <c r="U945" s="8"/>
      <c r="V945" s="8"/>
      <c r="W945" s="8"/>
      <c r="X945" s="8"/>
      <c r="Y945" s="8"/>
      <c r="Z945" s="8"/>
    </row>
    <row r="946" spans="1:26" ht="15.75" customHeight="1">
      <c r="A946" s="8"/>
      <c r="B946" s="8"/>
      <c r="C946" s="8"/>
      <c r="D946" s="8"/>
      <c r="E946" s="8"/>
      <c r="F946" s="8"/>
      <c r="G946" s="8"/>
      <c r="H946" s="8"/>
      <c r="I946" s="8"/>
      <c r="J946" s="8"/>
      <c r="K946" s="8"/>
      <c r="L946" s="8"/>
      <c r="M946" s="32"/>
      <c r="N946" s="57" t="str">
        <f t="shared" si="17"/>
        <v/>
      </c>
      <c r="O946" s="54"/>
      <c r="P946" s="32"/>
      <c r="Q946" s="56"/>
      <c r="R946" s="57" t="str">
        <f t="shared" si="15"/>
        <v/>
      </c>
      <c r="S946" s="8"/>
      <c r="T946" s="8"/>
      <c r="U946" s="8"/>
      <c r="V946" s="8"/>
      <c r="W946" s="8"/>
      <c r="X946" s="8"/>
      <c r="Y946" s="8"/>
      <c r="Z946" s="8"/>
    </row>
    <row r="947" spans="1:26" ht="15.75" customHeight="1">
      <c r="A947" s="8"/>
      <c r="B947" s="8"/>
      <c r="C947" s="8"/>
      <c r="D947" s="8"/>
      <c r="E947" s="8"/>
      <c r="F947" s="8"/>
      <c r="G947" s="8"/>
      <c r="H947" s="8"/>
      <c r="I947" s="8"/>
      <c r="J947" s="8"/>
      <c r="K947" s="8"/>
      <c r="L947" s="8"/>
      <c r="M947" s="32"/>
      <c r="N947" s="57" t="str">
        <f t="shared" si="17"/>
        <v/>
      </c>
      <c r="O947" s="54"/>
      <c r="P947" s="32"/>
      <c r="Q947" s="56"/>
      <c r="R947" s="57" t="str">
        <f t="shared" si="15"/>
        <v/>
      </c>
      <c r="S947" s="8"/>
      <c r="T947" s="8"/>
      <c r="U947" s="8"/>
      <c r="V947" s="8"/>
      <c r="W947" s="8"/>
      <c r="X947" s="8"/>
      <c r="Y947" s="8"/>
      <c r="Z947" s="8"/>
    </row>
    <row r="948" spans="1:26" ht="15.75" customHeight="1">
      <c r="A948" s="8"/>
      <c r="B948" s="8"/>
      <c r="C948" s="8"/>
      <c r="D948" s="8"/>
      <c r="E948" s="8"/>
      <c r="F948" s="8"/>
      <c r="G948" s="8"/>
      <c r="H948" s="8"/>
      <c r="I948" s="8"/>
      <c r="J948" s="8"/>
      <c r="K948" s="8"/>
      <c r="L948" s="8"/>
      <c r="M948" s="32"/>
      <c r="N948" s="57" t="str">
        <f t="shared" si="17"/>
        <v/>
      </c>
      <c r="O948" s="54"/>
      <c r="P948" s="32"/>
      <c r="Q948" s="56"/>
      <c r="R948" s="57" t="str">
        <f t="shared" si="15"/>
        <v/>
      </c>
      <c r="S948" s="8"/>
      <c r="T948" s="8"/>
      <c r="U948" s="8"/>
      <c r="V948" s="8"/>
      <c r="W948" s="8"/>
      <c r="X948" s="8"/>
      <c r="Y948" s="8"/>
      <c r="Z948" s="8"/>
    </row>
    <row r="949" spans="1:26" ht="15.75" customHeight="1">
      <c r="A949" s="8"/>
      <c r="B949" s="8"/>
      <c r="C949" s="8"/>
      <c r="D949" s="8"/>
      <c r="E949" s="8"/>
      <c r="F949" s="8"/>
      <c r="G949" s="8"/>
      <c r="H949" s="8"/>
      <c r="I949" s="8"/>
      <c r="J949" s="8"/>
      <c r="K949" s="8"/>
      <c r="L949" s="8"/>
      <c r="M949" s="32"/>
      <c r="N949" s="57" t="str">
        <f t="shared" si="17"/>
        <v/>
      </c>
      <c r="O949" s="54"/>
      <c r="P949" s="32"/>
      <c r="Q949" s="56"/>
      <c r="R949" s="57" t="str">
        <f t="shared" si="15"/>
        <v/>
      </c>
      <c r="S949" s="8"/>
      <c r="T949" s="8"/>
      <c r="U949" s="8"/>
      <c r="V949" s="8"/>
      <c r="W949" s="8"/>
      <c r="X949" s="8"/>
      <c r="Y949" s="8"/>
      <c r="Z949" s="8"/>
    </row>
    <row r="950" spans="1:26" ht="15.75" customHeight="1">
      <c r="A950" s="8"/>
      <c r="B950" s="8"/>
      <c r="C950" s="8"/>
      <c r="D950" s="8"/>
      <c r="E950" s="8"/>
      <c r="F950" s="8"/>
      <c r="G950" s="8"/>
      <c r="H950" s="8"/>
      <c r="I950" s="8"/>
      <c r="J950" s="8"/>
      <c r="K950" s="8"/>
      <c r="L950" s="8"/>
      <c r="M950" s="32"/>
      <c r="N950" s="57" t="str">
        <f t="shared" si="17"/>
        <v/>
      </c>
      <c r="O950" s="54"/>
      <c r="P950" s="32"/>
      <c r="Q950" s="56"/>
      <c r="R950" s="57" t="str">
        <f t="shared" si="15"/>
        <v/>
      </c>
      <c r="S950" s="8"/>
      <c r="T950" s="8"/>
      <c r="U950" s="8"/>
      <c r="V950" s="8"/>
      <c r="W950" s="8"/>
      <c r="X950" s="8"/>
      <c r="Y950" s="8"/>
      <c r="Z950" s="8"/>
    </row>
    <row r="951" spans="1:26" ht="15.75" customHeight="1">
      <c r="A951" s="8"/>
      <c r="B951" s="8"/>
      <c r="C951" s="8"/>
      <c r="D951" s="8"/>
      <c r="E951" s="8"/>
      <c r="F951" s="8"/>
      <c r="G951" s="8"/>
      <c r="H951" s="8"/>
      <c r="I951" s="8"/>
      <c r="J951" s="8"/>
      <c r="K951" s="8"/>
      <c r="L951" s="8"/>
      <c r="M951" s="32"/>
      <c r="N951" s="57" t="str">
        <f t="shared" si="17"/>
        <v/>
      </c>
      <c r="O951" s="54"/>
      <c r="P951" s="32"/>
      <c r="Q951" s="56"/>
      <c r="R951" s="57" t="str">
        <f t="shared" si="15"/>
        <v/>
      </c>
      <c r="S951" s="8"/>
      <c r="T951" s="8"/>
      <c r="U951" s="8"/>
      <c r="V951" s="8"/>
      <c r="W951" s="8"/>
      <c r="X951" s="8"/>
      <c r="Y951" s="8"/>
      <c r="Z951" s="8"/>
    </row>
    <row r="952" spans="1:26" ht="15.75" customHeight="1">
      <c r="A952" s="8"/>
      <c r="B952" s="8"/>
      <c r="C952" s="8"/>
      <c r="D952" s="8"/>
      <c r="E952" s="8"/>
      <c r="F952" s="8"/>
      <c r="G952" s="8"/>
      <c r="H952" s="8"/>
      <c r="I952" s="8"/>
      <c r="J952" s="8"/>
      <c r="K952" s="8"/>
      <c r="L952" s="8"/>
      <c r="M952" s="32"/>
      <c r="N952" s="57" t="str">
        <f t="shared" si="17"/>
        <v/>
      </c>
      <c r="O952" s="54"/>
      <c r="P952" s="32"/>
      <c r="Q952" s="56"/>
      <c r="R952" s="57" t="str">
        <f t="shared" si="15"/>
        <v/>
      </c>
      <c r="S952" s="8"/>
      <c r="T952" s="8"/>
      <c r="U952" s="8"/>
      <c r="V952" s="8"/>
      <c r="W952" s="8"/>
      <c r="X952" s="8"/>
      <c r="Y952" s="8"/>
      <c r="Z952" s="8"/>
    </row>
    <row r="953" spans="1:26" ht="15.75" customHeight="1">
      <c r="A953" s="8"/>
      <c r="B953" s="8"/>
      <c r="C953" s="8"/>
      <c r="D953" s="8"/>
      <c r="E953" s="8"/>
      <c r="F953" s="8"/>
      <c r="G953" s="8"/>
      <c r="H953" s="8"/>
      <c r="I953" s="8"/>
      <c r="J953" s="8"/>
      <c r="K953" s="8"/>
      <c r="L953" s="8"/>
      <c r="M953" s="32"/>
      <c r="N953" s="57" t="str">
        <f t="shared" si="17"/>
        <v/>
      </c>
      <c r="O953" s="54"/>
      <c r="P953" s="32"/>
      <c r="Q953" s="56"/>
      <c r="R953" s="57" t="str">
        <f t="shared" si="15"/>
        <v/>
      </c>
      <c r="S953" s="8"/>
      <c r="T953" s="8"/>
      <c r="U953" s="8"/>
      <c r="V953" s="8"/>
      <c r="W953" s="8"/>
      <c r="X953" s="8"/>
      <c r="Y953" s="8"/>
      <c r="Z953" s="8"/>
    </row>
    <row r="954" spans="1:26" ht="15.75" customHeight="1">
      <c r="A954" s="8"/>
      <c r="B954" s="8"/>
      <c r="C954" s="8"/>
      <c r="D954" s="8"/>
      <c r="E954" s="8"/>
      <c r="F954" s="8"/>
      <c r="G954" s="8"/>
      <c r="H954" s="8"/>
      <c r="I954" s="8"/>
      <c r="J954" s="8"/>
      <c r="K954" s="8"/>
      <c r="L954" s="8"/>
      <c r="M954" s="32"/>
      <c r="N954" s="57" t="str">
        <f t="shared" si="17"/>
        <v/>
      </c>
      <c r="O954" s="54"/>
      <c r="P954" s="32"/>
      <c r="Q954" s="56"/>
      <c r="R954" s="57" t="str">
        <f t="shared" si="15"/>
        <v/>
      </c>
      <c r="S954" s="8"/>
      <c r="T954" s="8"/>
      <c r="U954" s="8"/>
      <c r="V954" s="8"/>
      <c r="W954" s="8"/>
      <c r="X954" s="8"/>
      <c r="Y954" s="8"/>
      <c r="Z954" s="8"/>
    </row>
    <row r="955" spans="1:26" ht="15.75" customHeight="1">
      <c r="A955" s="8"/>
      <c r="B955" s="8"/>
      <c r="C955" s="8"/>
      <c r="D955" s="8"/>
      <c r="E955" s="8"/>
      <c r="F955" s="8"/>
      <c r="G955" s="8"/>
      <c r="H955" s="8"/>
      <c r="I955" s="8"/>
      <c r="J955" s="8"/>
      <c r="K955" s="8"/>
      <c r="L955" s="8"/>
      <c r="M955" s="32"/>
      <c r="N955" s="57" t="str">
        <f t="shared" si="17"/>
        <v/>
      </c>
      <c r="O955" s="54"/>
      <c r="P955" s="32"/>
      <c r="Q955" s="56"/>
      <c r="R955" s="57" t="str">
        <f t="shared" si="15"/>
        <v/>
      </c>
      <c r="S955" s="8"/>
      <c r="T955" s="8"/>
      <c r="U955" s="8"/>
      <c r="V955" s="8"/>
      <c r="W955" s="8"/>
      <c r="X955" s="8"/>
      <c r="Y955" s="8"/>
      <c r="Z955" s="8"/>
    </row>
    <row r="956" spans="1:26" ht="15.75" customHeight="1">
      <c r="A956" s="8"/>
      <c r="B956" s="8"/>
      <c r="C956" s="8"/>
      <c r="D956" s="8"/>
      <c r="E956" s="8"/>
      <c r="F956" s="8"/>
      <c r="G956" s="8"/>
      <c r="H956" s="8"/>
      <c r="I956" s="8"/>
      <c r="J956" s="8"/>
      <c r="K956" s="8"/>
      <c r="L956" s="8"/>
      <c r="M956" s="32"/>
      <c r="N956" s="57" t="str">
        <f t="shared" si="17"/>
        <v/>
      </c>
      <c r="O956" s="54"/>
      <c r="P956" s="32"/>
      <c r="Q956" s="56"/>
      <c r="R956" s="57" t="str">
        <f t="shared" si="15"/>
        <v/>
      </c>
      <c r="S956" s="8"/>
      <c r="T956" s="8"/>
      <c r="U956" s="8"/>
      <c r="V956" s="8"/>
      <c r="W956" s="8"/>
      <c r="X956" s="8"/>
      <c r="Y956" s="8"/>
      <c r="Z956" s="8"/>
    </row>
    <row r="957" spans="1:26" ht="15.75" customHeight="1">
      <c r="A957" s="8"/>
      <c r="B957" s="8"/>
      <c r="C957" s="8"/>
      <c r="D957" s="8"/>
      <c r="E957" s="8"/>
      <c r="F957" s="8"/>
      <c r="G957" s="8"/>
      <c r="H957" s="8"/>
      <c r="I957" s="8"/>
      <c r="J957" s="8"/>
      <c r="K957" s="8"/>
      <c r="L957" s="8"/>
      <c r="M957" s="32"/>
      <c r="N957" s="57" t="str">
        <f t="shared" si="17"/>
        <v/>
      </c>
      <c r="O957" s="54"/>
      <c r="P957" s="32"/>
      <c r="Q957" s="56"/>
      <c r="R957" s="57" t="str">
        <f t="shared" si="15"/>
        <v/>
      </c>
      <c r="S957" s="8"/>
      <c r="T957" s="8"/>
      <c r="U957" s="8"/>
      <c r="V957" s="8"/>
      <c r="W957" s="8"/>
      <c r="X957" s="8"/>
      <c r="Y957" s="8"/>
      <c r="Z957" s="8"/>
    </row>
    <row r="958" spans="1:26" ht="15.75" customHeight="1">
      <c r="A958" s="8"/>
      <c r="B958" s="8"/>
      <c r="C958" s="8"/>
      <c r="D958" s="8"/>
      <c r="E958" s="8"/>
      <c r="F958" s="8"/>
      <c r="G958" s="8"/>
      <c r="H958" s="8"/>
      <c r="I958" s="8"/>
      <c r="J958" s="8"/>
      <c r="K958" s="8"/>
      <c r="L958" s="8"/>
      <c r="M958" s="32"/>
      <c r="N958" s="57" t="str">
        <f t="shared" si="17"/>
        <v/>
      </c>
      <c r="O958" s="54"/>
      <c r="P958" s="32"/>
      <c r="Q958" s="56"/>
      <c r="R958" s="57" t="str">
        <f t="shared" si="15"/>
        <v/>
      </c>
      <c r="S958" s="8"/>
      <c r="T958" s="8"/>
      <c r="U958" s="8"/>
      <c r="V958" s="8"/>
      <c r="W958" s="8"/>
      <c r="X958" s="8"/>
      <c r="Y958" s="8"/>
      <c r="Z958" s="8"/>
    </row>
    <row r="959" spans="1:26" ht="15.75" customHeight="1">
      <c r="A959" s="8"/>
      <c r="B959" s="8"/>
      <c r="C959" s="8"/>
      <c r="D959" s="8"/>
      <c r="E959" s="8"/>
      <c r="F959" s="8"/>
      <c r="G959" s="8"/>
      <c r="H959" s="8"/>
      <c r="I959" s="8"/>
      <c r="J959" s="8"/>
      <c r="K959" s="8"/>
      <c r="L959" s="8"/>
      <c r="M959" s="32"/>
      <c r="N959" s="57" t="str">
        <f t="shared" si="17"/>
        <v/>
      </c>
      <c r="O959" s="54"/>
      <c r="P959" s="32"/>
      <c r="Q959" s="56"/>
      <c r="R959" s="57" t="str">
        <f t="shared" si="15"/>
        <v/>
      </c>
      <c r="S959" s="8"/>
      <c r="T959" s="8"/>
      <c r="U959" s="8"/>
      <c r="V959" s="8"/>
      <c r="W959" s="8"/>
      <c r="X959" s="8"/>
      <c r="Y959" s="8"/>
      <c r="Z959" s="8"/>
    </row>
    <row r="960" spans="1:26" ht="15.75" customHeight="1">
      <c r="A960" s="8"/>
      <c r="B960" s="8"/>
      <c r="C960" s="8"/>
      <c r="D960" s="8"/>
      <c r="E960" s="8"/>
      <c r="F960" s="8"/>
      <c r="G960" s="8"/>
      <c r="H960" s="8"/>
      <c r="I960" s="8"/>
      <c r="J960" s="8"/>
      <c r="K960" s="8"/>
      <c r="L960" s="8"/>
      <c r="M960" s="32"/>
      <c r="N960" s="57" t="str">
        <f t="shared" si="17"/>
        <v/>
      </c>
      <c r="O960" s="54"/>
      <c r="P960" s="32"/>
      <c r="Q960" s="56"/>
      <c r="R960" s="57" t="str">
        <f t="shared" si="15"/>
        <v/>
      </c>
      <c r="S960" s="8"/>
      <c r="T960" s="8"/>
      <c r="U960" s="8"/>
      <c r="V960" s="8"/>
      <c r="W960" s="8"/>
      <c r="X960" s="8"/>
      <c r="Y960" s="8"/>
      <c r="Z960" s="8"/>
    </row>
    <row r="961" spans="1:26" ht="15.75" customHeight="1">
      <c r="A961" s="8"/>
      <c r="B961" s="8"/>
      <c r="C961" s="8"/>
      <c r="D961" s="8"/>
      <c r="E961" s="8"/>
      <c r="F961" s="8"/>
      <c r="G961" s="8"/>
      <c r="H961" s="8"/>
      <c r="I961" s="8"/>
      <c r="J961" s="8"/>
      <c r="K961" s="8"/>
      <c r="L961" s="8"/>
      <c r="M961" s="32"/>
      <c r="N961" s="57" t="str">
        <f t="shared" si="17"/>
        <v/>
      </c>
      <c r="O961" s="54"/>
      <c r="P961" s="32"/>
      <c r="Q961" s="56"/>
      <c r="R961" s="57" t="str">
        <f t="shared" si="15"/>
        <v/>
      </c>
      <c r="S961" s="8"/>
      <c r="T961" s="8"/>
      <c r="U961" s="8"/>
      <c r="V961" s="8"/>
      <c r="W961" s="8"/>
      <c r="X961" s="8"/>
      <c r="Y961" s="8"/>
      <c r="Z961" s="8"/>
    </row>
    <row r="962" spans="1:26" ht="15.75" customHeight="1">
      <c r="A962" s="8"/>
      <c r="B962" s="8"/>
      <c r="C962" s="8"/>
      <c r="D962" s="8"/>
      <c r="E962" s="8"/>
      <c r="F962" s="8"/>
      <c r="G962" s="8"/>
      <c r="H962" s="8"/>
      <c r="I962" s="8"/>
      <c r="J962" s="8"/>
      <c r="K962" s="8"/>
      <c r="L962" s="8"/>
      <c r="M962" s="32"/>
      <c r="N962" s="57" t="str">
        <f t="shared" si="17"/>
        <v/>
      </c>
      <c r="O962" s="54"/>
      <c r="P962" s="32"/>
      <c r="Q962" s="56"/>
      <c r="R962" s="57" t="str">
        <f t="shared" si="15"/>
        <v/>
      </c>
      <c r="S962" s="8"/>
      <c r="T962" s="8"/>
      <c r="U962" s="8"/>
      <c r="V962" s="8"/>
      <c r="W962" s="8"/>
      <c r="X962" s="8"/>
      <c r="Y962" s="8"/>
      <c r="Z962" s="8"/>
    </row>
    <row r="963" spans="1:26" ht="15.75" customHeight="1">
      <c r="A963" s="8"/>
      <c r="B963" s="8"/>
      <c r="C963" s="8"/>
      <c r="D963" s="8"/>
      <c r="E963" s="8"/>
      <c r="F963" s="8"/>
      <c r="G963" s="8"/>
      <c r="H963" s="8"/>
      <c r="I963" s="8"/>
      <c r="J963" s="8"/>
      <c r="K963" s="8"/>
      <c r="L963" s="8"/>
      <c r="M963" s="32"/>
      <c r="N963" s="57" t="str">
        <f t="shared" si="17"/>
        <v/>
      </c>
      <c r="O963" s="54"/>
      <c r="P963" s="32"/>
      <c r="Q963" s="56"/>
      <c r="R963" s="57" t="str">
        <f t="shared" si="15"/>
        <v/>
      </c>
      <c r="S963" s="8"/>
      <c r="T963" s="8"/>
      <c r="U963" s="8"/>
      <c r="V963" s="8"/>
      <c r="W963" s="8"/>
      <c r="X963" s="8"/>
      <c r="Y963" s="8"/>
      <c r="Z963" s="8"/>
    </row>
    <row r="964" spans="1:26" ht="15.75" customHeight="1">
      <c r="A964" s="8"/>
      <c r="B964" s="8"/>
      <c r="C964" s="8"/>
      <c r="D964" s="8"/>
      <c r="E964" s="8"/>
      <c r="F964" s="8"/>
      <c r="G964" s="8"/>
      <c r="H964" s="8"/>
      <c r="I964" s="8"/>
      <c r="J964" s="8"/>
      <c r="K964" s="8"/>
      <c r="L964" s="8"/>
      <c r="M964" s="32"/>
      <c r="N964" s="57" t="str">
        <f t="shared" si="17"/>
        <v/>
      </c>
      <c r="O964" s="54"/>
      <c r="P964" s="32"/>
      <c r="Q964" s="56"/>
      <c r="R964" s="57" t="str">
        <f t="shared" si="15"/>
        <v/>
      </c>
      <c r="S964" s="8"/>
      <c r="T964" s="8"/>
      <c r="U964" s="8"/>
      <c r="V964" s="8"/>
      <c r="W964" s="8"/>
      <c r="X964" s="8"/>
      <c r="Y964" s="8"/>
      <c r="Z964" s="8"/>
    </row>
    <row r="965" spans="1:26" ht="15.75" customHeight="1">
      <c r="A965" s="8"/>
      <c r="B965" s="8"/>
      <c r="C965" s="8"/>
      <c r="D965" s="8"/>
      <c r="E965" s="8"/>
      <c r="F965" s="8"/>
      <c r="G965" s="8"/>
      <c r="H965" s="8"/>
      <c r="I965" s="8"/>
      <c r="J965" s="8"/>
      <c r="K965" s="8"/>
      <c r="L965" s="8"/>
      <c r="M965" s="32"/>
      <c r="N965" s="57" t="str">
        <f t="shared" si="17"/>
        <v/>
      </c>
      <c r="O965" s="54"/>
      <c r="P965" s="32"/>
      <c r="Q965" s="56"/>
      <c r="R965" s="57" t="str">
        <f t="shared" si="15"/>
        <v/>
      </c>
      <c r="S965" s="8"/>
      <c r="T965" s="8"/>
      <c r="U965" s="8"/>
      <c r="V965" s="8"/>
      <c r="W965" s="8"/>
      <c r="X965" s="8"/>
      <c r="Y965" s="8"/>
      <c r="Z965" s="8"/>
    </row>
    <row r="966" spans="1:26" ht="15.75" customHeight="1">
      <c r="A966" s="8"/>
      <c r="B966" s="8"/>
      <c r="C966" s="8"/>
      <c r="D966" s="8"/>
      <c r="E966" s="8"/>
      <c r="F966" s="8"/>
      <c r="G966" s="8"/>
      <c r="H966" s="8"/>
      <c r="I966" s="8"/>
      <c r="J966" s="8"/>
      <c r="K966" s="8"/>
      <c r="L966" s="8"/>
      <c r="M966" s="32"/>
      <c r="N966" s="57" t="str">
        <f t="shared" si="17"/>
        <v/>
      </c>
      <c r="O966" s="54"/>
      <c r="P966" s="32"/>
      <c r="Q966" s="56"/>
      <c r="R966" s="57" t="str">
        <f t="shared" si="15"/>
        <v/>
      </c>
      <c r="S966" s="8"/>
      <c r="T966" s="8"/>
      <c r="U966" s="8"/>
      <c r="V966" s="8"/>
      <c r="W966" s="8"/>
      <c r="X966" s="8"/>
      <c r="Y966" s="8"/>
      <c r="Z966" s="8"/>
    </row>
    <row r="967" spans="1:26" ht="15.75" customHeight="1">
      <c r="A967" s="8"/>
      <c r="B967" s="8"/>
      <c r="C967" s="8"/>
      <c r="D967" s="8"/>
      <c r="E967" s="8"/>
      <c r="F967" s="8"/>
      <c r="G967" s="8"/>
      <c r="H967" s="8"/>
      <c r="I967" s="8"/>
      <c r="J967" s="8"/>
      <c r="K967" s="8"/>
      <c r="L967" s="8"/>
      <c r="M967" s="32"/>
      <c r="N967" s="57" t="str">
        <f t="shared" si="17"/>
        <v/>
      </c>
      <c r="O967" s="54"/>
      <c r="P967" s="32"/>
      <c r="Q967" s="56"/>
      <c r="R967" s="57" t="str">
        <f t="shared" si="15"/>
        <v/>
      </c>
      <c r="S967" s="8"/>
      <c r="T967" s="8"/>
      <c r="U967" s="8"/>
      <c r="V967" s="8"/>
      <c r="W967" s="8"/>
      <c r="X967" s="8"/>
      <c r="Y967" s="8"/>
      <c r="Z967" s="8"/>
    </row>
    <row r="968" spans="1:26" ht="15.75" customHeight="1">
      <c r="A968" s="8"/>
      <c r="B968" s="8"/>
      <c r="C968" s="8"/>
      <c r="D968" s="8"/>
      <c r="E968" s="8"/>
      <c r="F968" s="8"/>
      <c r="G968" s="8"/>
      <c r="H968" s="8"/>
      <c r="I968" s="8"/>
      <c r="J968" s="8"/>
      <c r="K968" s="8"/>
      <c r="L968" s="8"/>
      <c r="M968" s="32"/>
      <c r="N968" s="57" t="str">
        <f t="shared" si="17"/>
        <v/>
      </c>
      <c r="O968" s="54"/>
      <c r="P968" s="32"/>
      <c r="Q968" s="56"/>
      <c r="R968" s="57" t="str">
        <f t="shared" si="15"/>
        <v/>
      </c>
      <c r="S968" s="8"/>
      <c r="T968" s="8"/>
      <c r="U968" s="8"/>
      <c r="V968" s="8"/>
      <c r="W968" s="8"/>
      <c r="X968" s="8"/>
      <c r="Y968" s="8"/>
      <c r="Z968" s="8"/>
    </row>
    <row r="969" spans="1:26" ht="15.75" customHeight="1">
      <c r="A969" s="8"/>
      <c r="B969" s="8"/>
      <c r="C969" s="8"/>
      <c r="D969" s="8"/>
      <c r="E969" s="8"/>
      <c r="F969" s="8"/>
      <c r="G969" s="8"/>
      <c r="H969" s="8"/>
      <c r="I969" s="8"/>
      <c r="J969" s="8"/>
      <c r="K969" s="8"/>
      <c r="L969" s="8"/>
      <c r="M969" s="32"/>
      <c r="N969" s="57" t="str">
        <f t="shared" si="17"/>
        <v/>
      </c>
      <c r="O969" s="54"/>
      <c r="P969" s="32"/>
      <c r="Q969" s="56"/>
      <c r="R969" s="57" t="str">
        <f t="shared" si="15"/>
        <v/>
      </c>
      <c r="S969" s="8"/>
      <c r="T969" s="8"/>
      <c r="U969" s="8"/>
      <c r="V969" s="8"/>
      <c r="W969" s="8"/>
      <c r="X969" s="8"/>
      <c r="Y969" s="8"/>
      <c r="Z969" s="8"/>
    </row>
    <row r="970" spans="1:26" ht="15.75" customHeight="1">
      <c r="A970" s="8"/>
      <c r="B970" s="8"/>
      <c r="C970" s="8"/>
      <c r="D970" s="8"/>
      <c r="E970" s="8"/>
      <c r="F970" s="8"/>
      <c r="G970" s="8"/>
      <c r="H970" s="8"/>
      <c r="I970" s="8"/>
      <c r="J970" s="8"/>
      <c r="K970" s="8"/>
      <c r="L970" s="8"/>
      <c r="M970" s="32"/>
      <c r="N970" s="57" t="str">
        <f t="shared" si="17"/>
        <v/>
      </c>
      <c r="O970" s="54"/>
      <c r="P970" s="32"/>
      <c r="Q970" s="56"/>
      <c r="R970" s="57" t="str">
        <f t="shared" si="15"/>
        <v/>
      </c>
      <c r="S970" s="8"/>
      <c r="T970" s="8"/>
      <c r="U970" s="8"/>
      <c r="V970" s="8"/>
      <c r="W970" s="8"/>
      <c r="X970" s="8"/>
      <c r="Y970" s="8"/>
      <c r="Z970" s="8"/>
    </row>
    <row r="971" spans="1:26" ht="15.75" customHeight="1">
      <c r="A971" s="8"/>
      <c r="B971" s="8"/>
      <c r="C971" s="8"/>
      <c r="D971" s="8"/>
      <c r="E971" s="8"/>
      <c r="F971" s="8"/>
      <c r="G971" s="8"/>
      <c r="H971" s="8"/>
      <c r="I971" s="8"/>
      <c r="J971" s="8"/>
      <c r="K971" s="8"/>
      <c r="L971" s="8"/>
      <c r="M971" s="32"/>
      <c r="N971" s="57" t="str">
        <f t="shared" si="17"/>
        <v/>
      </c>
      <c r="O971" s="54"/>
      <c r="P971" s="32"/>
      <c r="Q971" s="56"/>
      <c r="R971" s="57" t="str">
        <f t="shared" si="15"/>
        <v/>
      </c>
      <c r="S971" s="8"/>
      <c r="T971" s="8"/>
      <c r="U971" s="8"/>
      <c r="V971" s="8"/>
      <c r="W971" s="8"/>
      <c r="X971" s="8"/>
      <c r="Y971" s="8"/>
      <c r="Z971" s="8"/>
    </row>
    <row r="972" spans="1:26" ht="15.75" customHeight="1">
      <c r="A972" s="8"/>
      <c r="B972" s="8"/>
      <c r="C972" s="8"/>
      <c r="D972" s="8"/>
      <c r="E972" s="8"/>
      <c r="F972" s="8"/>
      <c r="G972" s="8"/>
      <c r="H972" s="8"/>
      <c r="I972" s="8"/>
      <c r="J972" s="8"/>
      <c r="K972" s="8"/>
      <c r="L972" s="8"/>
      <c r="M972" s="32"/>
      <c r="N972" s="57" t="str">
        <f t="shared" si="17"/>
        <v/>
      </c>
      <c r="O972" s="54"/>
      <c r="P972" s="32"/>
      <c r="Q972" s="56"/>
      <c r="R972" s="57" t="str">
        <f t="shared" si="15"/>
        <v/>
      </c>
      <c r="S972" s="8"/>
      <c r="T972" s="8"/>
      <c r="U972" s="8"/>
      <c r="V972" s="8"/>
      <c r="W972" s="8"/>
      <c r="X972" s="8"/>
      <c r="Y972" s="8"/>
      <c r="Z972" s="8"/>
    </row>
    <row r="973" spans="1:26" ht="15.75" customHeight="1">
      <c r="A973" s="8"/>
      <c r="B973" s="8"/>
      <c r="C973" s="8"/>
      <c r="D973" s="8"/>
      <c r="E973" s="8"/>
      <c r="F973" s="8"/>
      <c r="G973" s="8"/>
      <c r="H973" s="8"/>
      <c r="I973" s="8"/>
      <c r="J973" s="8"/>
      <c r="K973" s="8"/>
      <c r="L973" s="8"/>
      <c r="M973" s="32"/>
      <c r="N973" s="57" t="str">
        <f t="shared" si="17"/>
        <v/>
      </c>
      <c r="O973" s="54"/>
      <c r="P973" s="32"/>
      <c r="Q973" s="56"/>
      <c r="R973" s="57" t="str">
        <f t="shared" si="15"/>
        <v/>
      </c>
      <c r="S973" s="8"/>
      <c r="T973" s="8"/>
      <c r="U973" s="8"/>
      <c r="V973" s="8"/>
      <c r="W973" s="8"/>
      <c r="X973" s="8"/>
      <c r="Y973" s="8"/>
      <c r="Z973" s="8"/>
    </row>
    <row r="974" spans="1:26" ht="15.75" customHeight="1">
      <c r="A974" s="8"/>
      <c r="B974" s="8"/>
      <c r="C974" s="8"/>
      <c r="D974" s="8"/>
      <c r="E974" s="8"/>
      <c r="F974" s="8"/>
      <c r="G974" s="8"/>
      <c r="H974" s="8"/>
      <c r="I974" s="8"/>
      <c r="J974" s="8"/>
      <c r="K974" s="8"/>
      <c r="L974" s="8"/>
      <c r="M974" s="32"/>
      <c r="N974" s="57" t="str">
        <f t="shared" si="17"/>
        <v/>
      </c>
      <c r="O974" s="54"/>
      <c r="P974" s="32"/>
      <c r="Q974" s="56"/>
      <c r="R974" s="57" t="str">
        <f t="shared" si="15"/>
        <v/>
      </c>
      <c r="S974" s="8"/>
      <c r="T974" s="8"/>
      <c r="U974" s="8"/>
      <c r="V974" s="8"/>
      <c r="W974" s="8"/>
      <c r="X974" s="8"/>
      <c r="Y974" s="8"/>
      <c r="Z974" s="8"/>
    </row>
    <row r="975" spans="1:26" ht="15.75" customHeight="1">
      <c r="A975" s="8"/>
      <c r="B975" s="8"/>
      <c r="C975" s="8"/>
      <c r="D975" s="8"/>
      <c r="E975" s="8"/>
      <c r="F975" s="8"/>
      <c r="G975" s="8"/>
      <c r="H975" s="8"/>
      <c r="I975" s="8"/>
      <c r="J975" s="8"/>
      <c r="K975" s="8"/>
      <c r="L975" s="8"/>
      <c r="M975" s="32"/>
      <c r="N975" s="57" t="str">
        <f t="shared" si="17"/>
        <v/>
      </c>
      <c r="O975" s="54"/>
      <c r="P975" s="32"/>
      <c r="Q975" s="56"/>
      <c r="R975" s="57" t="str">
        <f t="shared" si="15"/>
        <v/>
      </c>
      <c r="S975" s="8"/>
      <c r="T975" s="8"/>
      <c r="U975" s="8"/>
      <c r="V975" s="8"/>
      <c r="W975" s="8"/>
      <c r="X975" s="8"/>
      <c r="Y975" s="8"/>
      <c r="Z975" s="8"/>
    </row>
    <row r="976" spans="1:26" ht="15.75" customHeight="1">
      <c r="A976" s="8"/>
      <c r="B976" s="8"/>
      <c r="C976" s="8"/>
      <c r="D976" s="8"/>
      <c r="E976" s="8"/>
      <c r="F976" s="8"/>
      <c r="G976" s="8"/>
      <c r="H976" s="8"/>
      <c r="I976" s="8"/>
      <c r="J976" s="8"/>
      <c r="K976" s="8"/>
      <c r="L976" s="8"/>
      <c r="M976" s="32"/>
      <c r="N976" s="57" t="str">
        <f t="shared" si="17"/>
        <v/>
      </c>
      <c r="O976" s="54"/>
      <c r="P976" s="32"/>
      <c r="Q976" s="56"/>
      <c r="R976" s="57" t="str">
        <f t="shared" si="15"/>
        <v/>
      </c>
      <c r="S976" s="8"/>
      <c r="T976" s="8"/>
      <c r="U976" s="8"/>
      <c r="V976" s="8"/>
      <c r="W976" s="8"/>
      <c r="X976" s="8"/>
      <c r="Y976" s="8"/>
      <c r="Z976" s="8"/>
    </row>
    <row r="977" spans="1:26" ht="15.75" customHeight="1">
      <c r="A977" s="8"/>
      <c r="B977" s="8"/>
      <c r="C977" s="8"/>
      <c r="D977" s="8"/>
      <c r="E977" s="8"/>
      <c r="F977" s="8"/>
      <c r="G977" s="8"/>
      <c r="H977" s="8"/>
      <c r="I977" s="8"/>
      <c r="J977" s="8"/>
      <c r="K977" s="8"/>
      <c r="L977" s="8"/>
      <c r="M977" s="32"/>
      <c r="N977" s="57" t="str">
        <f t="shared" si="17"/>
        <v/>
      </c>
      <c r="O977" s="54"/>
      <c r="P977" s="32"/>
      <c r="Q977" s="56"/>
      <c r="R977" s="57" t="str">
        <f t="shared" si="15"/>
        <v/>
      </c>
      <c r="S977" s="8"/>
      <c r="T977" s="8"/>
      <c r="U977" s="8"/>
      <c r="V977" s="8"/>
      <c r="W977" s="8"/>
      <c r="X977" s="8"/>
      <c r="Y977" s="8"/>
      <c r="Z977" s="8"/>
    </row>
    <row r="978" spans="1:26" ht="15.75" customHeight="1">
      <c r="A978" s="8"/>
      <c r="B978" s="8"/>
      <c r="C978" s="8"/>
      <c r="D978" s="8"/>
      <c r="E978" s="8"/>
      <c r="F978" s="8"/>
      <c r="G978" s="8"/>
      <c r="H978" s="8"/>
      <c r="I978" s="8"/>
      <c r="J978" s="8"/>
      <c r="K978" s="8"/>
      <c r="L978" s="8"/>
      <c r="M978" s="32"/>
      <c r="N978" s="57" t="str">
        <f t="shared" si="17"/>
        <v/>
      </c>
      <c r="O978" s="54"/>
      <c r="P978" s="32"/>
      <c r="Q978" s="56"/>
      <c r="R978" s="57" t="str">
        <f t="shared" si="15"/>
        <v/>
      </c>
      <c r="S978" s="8"/>
      <c r="T978" s="8"/>
      <c r="U978" s="8"/>
      <c r="V978" s="8"/>
      <c r="W978" s="8"/>
      <c r="X978" s="8"/>
      <c r="Y978" s="8"/>
      <c r="Z978" s="8"/>
    </row>
    <row r="979" spans="1:26" ht="15.75" customHeight="1">
      <c r="A979" s="8"/>
      <c r="B979" s="8"/>
      <c r="C979" s="8"/>
      <c r="D979" s="8"/>
      <c r="E979" s="8"/>
      <c r="F979" s="8"/>
      <c r="G979" s="8"/>
      <c r="H979" s="8"/>
      <c r="I979" s="8"/>
      <c r="J979" s="8"/>
      <c r="K979" s="8"/>
      <c r="L979" s="8"/>
      <c r="M979" s="32"/>
      <c r="N979" s="57" t="str">
        <f t="shared" si="17"/>
        <v/>
      </c>
      <c r="O979" s="54"/>
      <c r="P979" s="32"/>
      <c r="Q979" s="56"/>
      <c r="R979" s="57" t="str">
        <f t="shared" si="15"/>
        <v/>
      </c>
      <c r="S979" s="8"/>
      <c r="T979" s="8"/>
      <c r="U979" s="8"/>
      <c r="V979" s="8"/>
      <c r="W979" s="8"/>
      <c r="X979" s="8"/>
      <c r="Y979" s="8"/>
      <c r="Z979" s="8"/>
    </row>
    <row r="980" spans="1:26" ht="15.75" customHeight="1">
      <c r="A980" s="8"/>
      <c r="B980" s="8"/>
      <c r="C980" s="8"/>
      <c r="D980" s="8"/>
      <c r="E980" s="8"/>
      <c r="F980" s="8"/>
      <c r="G980" s="8"/>
      <c r="H980" s="8"/>
      <c r="I980" s="8"/>
      <c r="J980" s="8"/>
      <c r="K980" s="8"/>
      <c r="L980" s="8"/>
      <c r="M980" s="32"/>
      <c r="N980" s="57" t="str">
        <f t="shared" si="17"/>
        <v/>
      </c>
      <c r="O980" s="54"/>
      <c r="P980" s="32"/>
      <c r="Q980" s="56"/>
      <c r="R980" s="57" t="str">
        <f t="shared" si="15"/>
        <v/>
      </c>
      <c r="S980" s="8"/>
      <c r="T980" s="8"/>
      <c r="U980" s="8"/>
      <c r="V980" s="8"/>
      <c r="W980" s="8"/>
      <c r="X980" s="8"/>
      <c r="Y980" s="8"/>
      <c r="Z980" s="8"/>
    </row>
    <row r="981" spans="1:26" ht="15.75" customHeight="1">
      <c r="A981" s="8"/>
      <c r="B981" s="8"/>
      <c r="C981" s="8"/>
      <c r="D981" s="8"/>
      <c r="E981" s="8"/>
      <c r="F981" s="8"/>
      <c r="G981" s="8"/>
      <c r="H981" s="8"/>
      <c r="I981" s="8"/>
      <c r="J981" s="8"/>
      <c r="K981" s="8"/>
      <c r="L981" s="8"/>
      <c r="M981" s="32"/>
      <c r="N981" s="57" t="str">
        <f t="shared" si="17"/>
        <v/>
      </c>
      <c r="O981" s="54"/>
      <c r="P981" s="32"/>
      <c r="Q981" s="56"/>
      <c r="R981" s="57" t="str">
        <f t="shared" si="15"/>
        <v/>
      </c>
      <c r="S981" s="8"/>
      <c r="T981" s="8"/>
      <c r="U981" s="8"/>
      <c r="V981" s="8"/>
      <c r="W981" s="8"/>
      <c r="X981" s="8"/>
      <c r="Y981" s="8"/>
      <c r="Z981" s="8"/>
    </row>
    <row r="982" spans="1:26" ht="15.75" customHeight="1">
      <c r="A982" s="8"/>
      <c r="B982" s="8"/>
      <c r="C982" s="8"/>
      <c r="D982" s="8"/>
      <c r="E982" s="8"/>
      <c r="F982" s="8"/>
      <c r="G982" s="8"/>
      <c r="H982" s="8"/>
      <c r="I982" s="8"/>
      <c r="J982" s="8"/>
      <c r="K982" s="8"/>
      <c r="L982" s="8"/>
      <c r="M982" s="32"/>
      <c r="N982" s="57" t="str">
        <f t="shared" si="17"/>
        <v/>
      </c>
      <c r="O982" s="54"/>
      <c r="P982" s="32"/>
      <c r="Q982" s="56"/>
      <c r="R982" s="57" t="str">
        <f t="shared" si="15"/>
        <v/>
      </c>
      <c r="S982" s="8"/>
      <c r="T982" s="8"/>
      <c r="U982" s="8"/>
      <c r="V982" s="8"/>
      <c r="W982" s="8"/>
      <c r="X982" s="8"/>
      <c r="Y982" s="8"/>
      <c r="Z982" s="8"/>
    </row>
    <row r="983" spans="1:26" ht="15.75" customHeight="1">
      <c r="A983" s="8"/>
      <c r="B983" s="8"/>
      <c r="C983" s="8"/>
      <c r="D983" s="8"/>
      <c r="E983" s="8"/>
      <c r="F983" s="8"/>
      <c r="G983" s="8"/>
      <c r="H983" s="8"/>
      <c r="I983" s="8"/>
      <c r="J983" s="8"/>
      <c r="K983" s="8"/>
      <c r="L983" s="8"/>
      <c r="M983" s="32"/>
      <c r="N983" s="57" t="str">
        <f t="shared" si="17"/>
        <v/>
      </c>
      <c r="O983" s="54"/>
      <c r="P983" s="32"/>
      <c r="Q983" s="56"/>
      <c r="R983" s="57" t="str">
        <f t="shared" si="15"/>
        <v/>
      </c>
      <c r="S983" s="8"/>
      <c r="T983" s="8"/>
      <c r="U983" s="8"/>
      <c r="V983" s="8"/>
      <c r="W983" s="8"/>
      <c r="X983" s="8"/>
      <c r="Y983" s="8"/>
      <c r="Z983" s="8"/>
    </row>
    <row r="984" spans="1:26" ht="15.75" customHeight="1">
      <c r="A984" s="8"/>
      <c r="B984" s="8"/>
      <c r="C984" s="8"/>
      <c r="D984" s="8"/>
      <c r="E984" s="8"/>
      <c r="F984" s="8"/>
      <c r="G984" s="8"/>
      <c r="H984" s="8"/>
      <c r="I984" s="8"/>
      <c r="J984" s="8"/>
      <c r="K984" s="8"/>
      <c r="L984" s="8"/>
      <c r="M984" s="32"/>
      <c r="N984" s="57" t="str">
        <f t="shared" si="17"/>
        <v/>
      </c>
      <c r="O984" s="54"/>
      <c r="P984" s="32"/>
      <c r="Q984" s="56"/>
      <c r="R984" s="57" t="str">
        <f t="shared" si="15"/>
        <v/>
      </c>
      <c r="S984" s="8"/>
      <c r="T984" s="8"/>
      <c r="U984" s="8"/>
      <c r="V984" s="8"/>
      <c r="W984" s="8"/>
      <c r="X984" s="8"/>
      <c r="Y984" s="8"/>
      <c r="Z984" s="8"/>
    </row>
    <row r="985" spans="1:26" ht="15.75" customHeight="1">
      <c r="A985" s="8"/>
      <c r="B985" s="8"/>
      <c r="C985" s="8"/>
      <c r="D985" s="8"/>
      <c r="E985" s="8"/>
      <c r="F985" s="8"/>
      <c r="G985" s="8"/>
      <c r="H985" s="8"/>
      <c r="I985" s="8"/>
      <c r="J985" s="8"/>
      <c r="K985" s="8"/>
      <c r="L985" s="8"/>
      <c r="M985" s="32"/>
      <c r="N985" s="57" t="str">
        <f t="shared" si="17"/>
        <v/>
      </c>
      <c r="O985" s="54"/>
      <c r="P985" s="32"/>
      <c r="Q985" s="56"/>
      <c r="R985" s="57" t="str">
        <f t="shared" si="15"/>
        <v/>
      </c>
      <c r="S985" s="8"/>
      <c r="T985" s="8"/>
      <c r="U985" s="8"/>
      <c r="V985" s="8"/>
      <c r="W985" s="8"/>
      <c r="X985" s="8"/>
      <c r="Y985" s="8"/>
      <c r="Z985" s="8"/>
    </row>
    <row r="986" spans="1:26" ht="15.75" customHeight="1">
      <c r="A986" s="8"/>
      <c r="B986" s="8"/>
      <c r="C986" s="8"/>
      <c r="D986" s="8"/>
      <c r="E986" s="8"/>
      <c r="F986" s="8"/>
      <c r="G986" s="8"/>
      <c r="H986" s="8"/>
      <c r="I986" s="8"/>
      <c r="J986" s="8"/>
      <c r="K986" s="8"/>
      <c r="L986" s="8"/>
      <c r="M986" s="32"/>
      <c r="N986" s="57" t="str">
        <f t="shared" si="17"/>
        <v/>
      </c>
      <c r="O986" s="54"/>
      <c r="P986" s="32"/>
      <c r="Q986" s="56"/>
      <c r="R986" s="57" t="str">
        <f t="shared" si="15"/>
        <v/>
      </c>
      <c r="S986" s="8"/>
      <c r="T986" s="8"/>
      <c r="U986" s="8"/>
      <c r="V986" s="8"/>
      <c r="W986" s="8"/>
      <c r="X986" s="8"/>
      <c r="Y986" s="8"/>
      <c r="Z986" s="8"/>
    </row>
    <row r="987" spans="1:26" ht="15.75" customHeight="1">
      <c r="A987" s="8"/>
      <c r="B987" s="8"/>
      <c r="C987" s="8"/>
      <c r="D987" s="8"/>
      <c r="E987" s="8"/>
      <c r="F987" s="8"/>
      <c r="G987" s="8"/>
      <c r="H987" s="8"/>
      <c r="I987" s="8"/>
      <c r="J987" s="8"/>
      <c r="K987" s="8"/>
      <c r="L987" s="8"/>
      <c r="M987" s="32"/>
      <c r="N987" s="57" t="str">
        <f t="shared" si="17"/>
        <v/>
      </c>
      <c r="O987" s="54"/>
      <c r="P987" s="32"/>
      <c r="Q987" s="56"/>
      <c r="R987" s="57" t="str">
        <f t="shared" si="15"/>
        <v/>
      </c>
      <c r="S987" s="8"/>
      <c r="T987" s="8"/>
      <c r="U987" s="8"/>
      <c r="V987" s="8"/>
      <c r="W987" s="8"/>
      <c r="X987" s="8"/>
      <c r="Y987" s="8"/>
      <c r="Z987" s="8"/>
    </row>
    <row r="988" spans="1:26" ht="15.75" customHeight="1">
      <c r="A988" s="8"/>
      <c r="B988" s="8"/>
      <c r="C988" s="8"/>
      <c r="D988" s="8"/>
      <c r="E988" s="8"/>
      <c r="F988" s="8"/>
      <c r="G988" s="8"/>
      <c r="H988" s="8"/>
      <c r="I988" s="8"/>
      <c r="J988" s="8"/>
      <c r="K988" s="8"/>
      <c r="L988" s="8"/>
      <c r="M988" s="32"/>
      <c r="N988" s="57" t="str">
        <f t="shared" si="17"/>
        <v/>
      </c>
      <c r="O988" s="54"/>
      <c r="P988" s="32"/>
      <c r="Q988" s="56"/>
      <c r="R988" s="57" t="str">
        <f t="shared" si="15"/>
        <v/>
      </c>
      <c r="S988" s="8"/>
      <c r="T988" s="8"/>
      <c r="U988" s="8"/>
      <c r="V988" s="8"/>
      <c r="W988" s="8"/>
      <c r="X988" s="8"/>
      <c r="Y988" s="8"/>
      <c r="Z988" s="8"/>
    </row>
    <row r="989" spans="1:26" ht="15.75" customHeight="1">
      <c r="A989" s="8"/>
      <c r="B989" s="8"/>
      <c r="C989" s="8"/>
      <c r="D989" s="8"/>
      <c r="E989" s="8"/>
      <c r="F989" s="8"/>
      <c r="G989" s="8"/>
      <c r="H989" s="8"/>
      <c r="I989" s="8"/>
      <c r="J989" s="8"/>
      <c r="K989" s="8"/>
      <c r="L989" s="8"/>
      <c r="M989" s="32"/>
      <c r="N989" s="57" t="str">
        <f t="shared" si="17"/>
        <v/>
      </c>
      <c r="O989" s="54"/>
      <c r="P989" s="32"/>
      <c r="Q989" s="56"/>
      <c r="R989" s="57" t="str">
        <f t="shared" si="15"/>
        <v/>
      </c>
      <c r="S989" s="8"/>
      <c r="T989" s="8"/>
      <c r="U989" s="8"/>
      <c r="V989" s="8"/>
      <c r="W989" s="8"/>
      <c r="X989" s="8"/>
      <c r="Y989" s="8"/>
      <c r="Z989" s="8"/>
    </row>
    <row r="990" spans="1:26" ht="15.75" customHeight="1">
      <c r="A990" s="8"/>
      <c r="B990" s="8"/>
      <c r="C990" s="8"/>
      <c r="D990" s="8"/>
      <c r="E990" s="8"/>
      <c r="F990" s="8"/>
      <c r="G990" s="8"/>
      <c r="H990" s="8"/>
      <c r="I990" s="8"/>
      <c r="J990" s="8"/>
      <c r="K990" s="8"/>
      <c r="L990" s="8"/>
      <c r="M990" s="32"/>
      <c r="N990" s="57" t="str">
        <f t="shared" si="17"/>
        <v/>
      </c>
      <c r="O990" s="54"/>
      <c r="P990" s="32"/>
      <c r="Q990" s="56"/>
      <c r="R990" s="57" t="str">
        <f t="shared" si="15"/>
        <v/>
      </c>
      <c r="S990" s="8"/>
      <c r="T990" s="8"/>
      <c r="U990" s="8"/>
      <c r="V990" s="8"/>
      <c r="W990" s="8"/>
      <c r="X990" s="8"/>
      <c r="Y990" s="8"/>
      <c r="Z990" s="8"/>
    </row>
    <row r="991" spans="1:26" ht="15.75" customHeight="1">
      <c r="A991" s="8"/>
      <c r="B991" s="8"/>
      <c r="C991" s="8"/>
      <c r="D991" s="8"/>
      <c r="E991" s="8"/>
      <c r="F991" s="8"/>
      <c r="G991" s="8"/>
      <c r="H991" s="8"/>
      <c r="I991" s="8"/>
      <c r="J991" s="8"/>
      <c r="K991" s="8"/>
      <c r="L991" s="8"/>
      <c r="M991" s="32"/>
      <c r="N991" s="57" t="str">
        <f t="shared" si="17"/>
        <v/>
      </c>
      <c r="O991" s="54"/>
      <c r="P991" s="32"/>
      <c r="Q991" s="56"/>
      <c r="R991" s="57" t="str">
        <f t="shared" si="15"/>
        <v/>
      </c>
      <c r="S991" s="8"/>
      <c r="T991" s="8"/>
      <c r="U991" s="8"/>
      <c r="V991" s="8"/>
      <c r="W991" s="8"/>
      <c r="X991" s="8"/>
      <c r="Y991" s="8"/>
      <c r="Z991" s="8"/>
    </row>
    <row r="992" spans="1:26" ht="15.75" customHeight="1">
      <c r="A992" s="8"/>
      <c r="B992" s="8"/>
      <c r="C992" s="8"/>
      <c r="D992" s="8"/>
      <c r="E992" s="8"/>
      <c r="F992" s="8"/>
      <c r="G992" s="8"/>
      <c r="H992" s="8"/>
      <c r="I992" s="8"/>
      <c r="J992" s="8"/>
      <c r="K992" s="8"/>
      <c r="L992" s="8"/>
      <c r="M992" s="32"/>
      <c r="N992" s="57" t="str">
        <f t="shared" si="17"/>
        <v/>
      </c>
      <c r="O992" s="54"/>
      <c r="P992" s="32"/>
      <c r="Q992" s="56"/>
      <c r="R992" s="57" t="str">
        <f t="shared" si="15"/>
        <v/>
      </c>
      <c r="S992" s="8"/>
      <c r="T992" s="8"/>
      <c r="U992" s="8"/>
      <c r="V992" s="8"/>
      <c r="W992" s="8"/>
      <c r="X992" s="8"/>
      <c r="Y992" s="8"/>
      <c r="Z992" s="8"/>
    </row>
    <row r="993" spans="1:26" ht="15.75" customHeight="1">
      <c r="A993" s="8"/>
      <c r="B993" s="8"/>
      <c r="C993" s="8"/>
      <c r="D993" s="8"/>
      <c r="E993" s="8"/>
      <c r="F993" s="8"/>
      <c r="G993" s="8"/>
      <c r="H993" s="8"/>
      <c r="I993" s="8"/>
      <c r="J993" s="8"/>
      <c r="K993" s="8"/>
      <c r="L993" s="8"/>
      <c r="M993" s="32"/>
      <c r="N993" s="57" t="str">
        <f t="shared" si="17"/>
        <v/>
      </c>
      <c r="O993" s="54"/>
      <c r="P993" s="32"/>
      <c r="Q993" s="56"/>
      <c r="R993" s="57" t="str">
        <f t="shared" si="15"/>
        <v/>
      </c>
      <c r="S993" s="8"/>
      <c r="T993" s="8"/>
      <c r="U993" s="8"/>
      <c r="V993" s="8"/>
      <c r="W993" s="8"/>
      <c r="X993" s="8"/>
      <c r="Y993" s="8"/>
      <c r="Z993" s="8"/>
    </row>
    <row r="994" spans="1:26" ht="15.75" customHeight="1">
      <c r="A994" s="8"/>
      <c r="B994" s="8"/>
      <c r="C994" s="8"/>
      <c r="D994" s="8"/>
      <c r="E994" s="8"/>
      <c r="F994" s="8"/>
      <c r="G994" s="8"/>
      <c r="H994" s="8"/>
      <c r="I994" s="8"/>
      <c r="J994" s="8"/>
      <c r="K994" s="8"/>
      <c r="L994" s="8"/>
      <c r="M994" s="32"/>
      <c r="N994" s="57" t="str">
        <f t="shared" si="17"/>
        <v/>
      </c>
      <c r="O994" s="54"/>
      <c r="P994" s="32"/>
      <c r="Q994" s="56"/>
      <c r="R994" s="57" t="str">
        <f t="shared" si="15"/>
        <v/>
      </c>
      <c r="S994" s="8"/>
      <c r="T994" s="8"/>
      <c r="U994" s="8"/>
      <c r="V994" s="8"/>
      <c r="W994" s="8"/>
      <c r="X994" s="8"/>
      <c r="Y994" s="8"/>
      <c r="Z994" s="8"/>
    </row>
    <row r="995" spans="1:26" ht="15.75" customHeight="1">
      <c r="A995" s="8"/>
      <c r="B995" s="8"/>
      <c r="C995" s="8"/>
      <c r="D995" s="8"/>
      <c r="E995" s="8"/>
      <c r="F995" s="8"/>
      <c r="G995" s="8"/>
      <c r="H995" s="8"/>
      <c r="I995" s="8"/>
      <c r="J995" s="8"/>
      <c r="K995" s="8"/>
      <c r="L995" s="8"/>
      <c r="M995" s="32"/>
      <c r="N995" s="57" t="str">
        <f t="shared" si="17"/>
        <v/>
      </c>
      <c r="O995" s="54"/>
      <c r="P995" s="32"/>
      <c r="Q995" s="56"/>
      <c r="R995" s="57" t="str">
        <f t="shared" si="15"/>
        <v/>
      </c>
      <c r="S995" s="8"/>
      <c r="T995" s="8"/>
      <c r="U995" s="8"/>
      <c r="V995" s="8"/>
      <c r="W995" s="8"/>
      <c r="X995" s="8"/>
      <c r="Y995" s="8"/>
      <c r="Z995" s="8"/>
    </row>
    <row r="996" spans="1:26" ht="15.75" customHeight="1">
      <c r="A996" s="8"/>
      <c r="B996" s="8"/>
      <c r="C996" s="8"/>
      <c r="D996" s="8"/>
      <c r="E996" s="8"/>
      <c r="F996" s="8"/>
      <c r="G996" s="8"/>
      <c r="H996" s="8"/>
      <c r="I996" s="8"/>
      <c r="J996" s="8"/>
      <c r="K996" s="8"/>
      <c r="L996" s="8"/>
      <c r="M996" s="32"/>
      <c r="N996" s="57" t="str">
        <f t="shared" si="17"/>
        <v/>
      </c>
      <c r="O996" s="54"/>
      <c r="P996" s="32"/>
      <c r="Q996" s="56"/>
      <c r="R996" s="57" t="str">
        <f t="shared" si="15"/>
        <v/>
      </c>
      <c r="S996" s="8"/>
      <c r="T996" s="8"/>
      <c r="U996" s="8"/>
      <c r="V996" s="8"/>
      <c r="W996" s="8"/>
      <c r="X996" s="8"/>
      <c r="Y996" s="8"/>
      <c r="Z996" s="8"/>
    </row>
    <row r="997" spans="1:26" ht="15.75" customHeight="1">
      <c r="A997" s="8"/>
      <c r="B997" s="8"/>
      <c r="C997" s="8"/>
      <c r="D997" s="8"/>
      <c r="E997" s="8"/>
      <c r="F997" s="8"/>
      <c r="G997" s="8"/>
      <c r="H997" s="8"/>
      <c r="I997" s="8"/>
      <c r="J997" s="8"/>
      <c r="K997" s="8"/>
      <c r="L997" s="8"/>
      <c r="M997" s="32"/>
      <c r="N997" s="57" t="str">
        <f t="shared" si="17"/>
        <v/>
      </c>
      <c r="O997" s="54"/>
      <c r="P997" s="32"/>
      <c r="Q997" s="56"/>
      <c r="R997" s="57" t="str">
        <f t="shared" si="15"/>
        <v/>
      </c>
      <c r="S997" s="8"/>
      <c r="T997" s="8"/>
      <c r="U997" s="8"/>
      <c r="V997" s="8"/>
      <c r="W997" s="8"/>
      <c r="X997" s="8"/>
      <c r="Y997" s="8"/>
      <c r="Z997" s="8"/>
    </row>
    <row r="998" spans="1:26" ht="15.75" customHeight="1">
      <c r="A998" s="8"/>
      <c r="B998" s="8"/>
      <c r="C998" s="8"/>
      <c r="D998" s="8"/>
      <c r="E998" s="8"/>
      <c r="F998" s="8"/>
      <c r="G998" s="8"/>
      <c r="H998" s="8"/>
      <c r="I998" s="8"/>
      <c r="J998" s="8"/>
      <c r="K998" s="8"/>
      <c r="L998" s="8"/>
      <c r="M998" s="32"/>
      <c r="N998" s="57" t="str">
        <f t="shared" si="17"/>
        <v/>
      </c>
      <c r="O998" s="54"/>
      <c r="P998" s="32"/>
      <c r="Q998" s="56"/>
      <c r="R998" s="57" t="str">
        <f t="shared" si="15"/>
        <v/>
      </c>
      <c r="S998" s="8"/>
      <c r="T998" s="8"/>
      <c r="U998" s="8"/>
      <c r="V998" s="8"/>
      <c r="W998" s="8"/>
      <c r="X998" s="8"/>
      <c r="Y998" s="8"/>
      <c r="Z998" s="8"/>
    </row>
    <row r="999" spans="1:26" ht="15.75" customHeight="1">
      <c r="A999" s="8"/>
      <c r="B999" s="8"/>
      <c r="C999" s="8"/>
      <c r="D999" s="8"/>
      <c r="E999" s="8"/>
      <c r="F999" s="8"/>
      <c r="G999" s="8"/>
      <c r="H999" s="8"/>
      <c r="I999" s="8"/>
      <c r="J999" s="8"/>
      <c r="K999" s="8"/>
      <c r="L999" s="8"/>
      <c r="M999" s="32"/>
      <c r="N999" s="57" t="str">
        <f t="shared" si="17"/>
        <v/>
      </c>
      <c r="O999" s="54"/>
      <c r="P999" s="32"/>
      <c r="Q999" s="56"/>
      <c r="R999" s="57" t="str">
        <f t="shared" si="15"/>
        <v/>
      </c>
      <c r="S999" s="8"/>
      <c r="T999" s="8"/>
      <c r="U999" s="8"/>
      <c r="V999" s="8"/>
      <c r="W999" s="8"/>
      <c r="X999" s="8"/>
      <c r="Y999" s="8"/>
      <c r="Z999" s="8"/>
    </row>
    <row r="1000" spans="1:26" ht="15.75" customHeight="1">
      <c r="A1000" s="8"/>
      <c r="B1000" s="8"/>
      <c r="C1000" s="8"/>
      <c r="D1000" s="8"/>
      <c r="E1000" s="8"/>
      <c r="F1000" s="8"/>
      <c r="G1000" s="8"/>
      <c r="H1000" s="8"/>
      <c r="I1000" s="8"/>
      <c r="J1000" s="8"/>
      <c r="K1000" s="8"/>
      <c r="L1000" s="8"/>
      <c r="M1000" s="32"/>
      <c r="N1000" s="57" t="str">
        <f t="shared" si="17"/>
        <v/>
      </c>
      <c r="O1000" s="54"/>
      <c r="P1000" s="32"/>
      <c r="Q1000" s="56"/>
      <c r="R1000" s="57" t="str">
        <f t="shared" si="15"/>
        <v/>
      </c>
      <c r="S1000" s="8"/>
      <c r="T1000" s="8"/>
      <c r="U1000" s="8"/>
      <c r="V1000" s="8"/>
      <c r="W1000" s="8"/>
      <c r="X1000" s="8"/>
      <c r="Y1000" s="8"/>
      <c r="Z1000" s="8"/>
    </row>
    <row r="1001" spans="1:26" ht="15.75" customHeight="1">
      <c r="A1001" s="8"/>
      <c r="B1001" s="8"/>
      <c r="C1001" s="8"/>
      <c r="D1001" s="8"/>
      <c r="E1001" s="8"/>
      <c r="F1001" s="8"/>
      <c r="G1001" s="8"/>
      <c r="H1001" s="8"/>
      <c r="I1001" s="8"/>
      <c r="J1001" s="8"/>
      <c r="K1001" s="8"/>
      <c r="L1001" s="8"/>
      <c r="M1001" s="32"/>
      <c r="N1001" s="57" t="str">
        <f t="shared" si="17"/>
        <v/>
      </c>
      <c r="O1001" s="54"/>
      <c r="P1001" s="32"/>
      <c r="Q1001" s="56"/>
      <c r="R1001" s="57" t="str">
        <f t="shared" si="15"/>
        <v/>
      </c>
      <c r="S1001" s="8"/>
      <c r="T1001" s="8"/>
      <c r="U1001" s="8"/>
      <c r="V1001" s="8"/>
      <c r="W1001" s="8"/>
      <c r="X1001" s="8"/>
      <c r="Y1001" s="8"/>
      <c r="Z1001" s="8"/>
    </row>
    <row r="1002" spans="1:26" ht="15.75" customHeight="1">
      <c r="A1002" s="8"/>
      <c r="B1002" s="8"/>
      <c r="C1002" s="8"/>
      <c r="D1002" s="8"/>
      <c r="E1002" s="8"/>
      <c r="F1002" s="8"/>
      <c r="G1002" s="8"/>
      <c r="H1002" s="8"/>
      <c r="I1002" s="8"/>
      <c r="J1002" s="8"/>
      <c r="K1002" s="8"/>
      <c r="L1002" s="8"/>
      <c r="M1002" s="32"/>
      <c r="N1002" s="57" t="str">
        <f t="shared" si="17"/>
        <v/>
      </c>
      <c r="O1002" s="54"/>
      <c r="P1002" s="32"/>
      <c r="Q1002" s="56"/>
      <c r="R1002" s="57" t="str">
        <f t="shared" si="15"/>
        <v/>
      </c>
      <c r="S1002" s="8"/>
      <c r="T1002" s="8"/>
      <c r="U1002" s="8"/>
      <c r="V1002" s="8"/>
      <c r="W1002" s="8"/>
      <c r="X1002" s="8"/>
      <c r="Y1002" s="8"/>
      <c r="Z1002" s="8"/>
    </row>
    <row r="1003" spans="1:26" ht="15.75" customHeight="1">
      <c r="A1003" s="8"/>
      <c r="B1003" s="8"/>
      <c r="C1003" s="8"/>
      <c r="D1003" s="8"/>
      <c r="E1003" s="8"/>
      <c r="F1003" s="8"/>
      <c r="G1003" s="8"/>
      <c r="H1003" s="8"/>
      <c r="I1003" s="8"/>
      <c r="J1003" s="8"/>
      <c r="K1003" s="8"/>
      <c r="L1003" s="8"/>
      <c r="M1003" s="32"/>
      <c r="N1003" s="57" t="str">
        <f t="shared" si="17"/>
        <v/>
      </c>
      <c r="O1003" s="54"/>
      <c r="P1003" s="32"/>
      <c r="Q1003" s="56"/>
      <c r="R1003" s="57" t="str">
        <f t="shared" si="15"/>
        <v/>
      </c>
      <c r="S1003" s="8"/>
      <c r="T1003" s="8"/>
      <c r="U1003" s="8"/>
      <c r="V1003" s="8"/>
      <c r="W1003" s="8"/>
      <c r="X1003" s="8"/>
      <c r="Y1003" s="8"/>
      <c r="Z1003" s="8"/>
    </row>
    <row r="1004" spans="1:26" ht="15.75" customHeight="1">
      <c r="A1004" s="8"/>
      <c r="B1004" s="8"/>
      <c r="C1004" s="8"/>
      <c r="D1004" s="8"/>
      <c r="E1004" s="8"/>
      <c r="F1004" s="8"/>
      <c r="G1004" s="8"/>
      <c r="H1004" s="8"/>
      <c r="I1004" s="8"/>
      <c r="J1004" s="8"/>
      <c r="K1004" s="8"/>
      <c r="L1004" s="8"/>
      <c r="M1004" s="32"/>
      <c r="N1004" s="57" t="str">
        <f t="shared" si="17"/>
        <v/>
      </c>
      <c r="O1004" s="54"/>
      <c r="P1004" s="32"/>
      <c r="Q1004" s="56"/>
      <c r="R1004" s="57" t="str">
        <f t="shared" si="15"/>
        <v/>
      </c>
      <c r="S1004" s="8"/>
      <c r="T1004" s="8"/>
      <c r="U1004" s="8"/>
      <c r="V1004" s="8"/>
      <c r="W1004" s="8"/>
      <c r="X1004" s="8"/>
      <c r="Y1004" s="8"/>
      <c r="Z1004" s="8"/>
    </row>
    <row r="1005" spans="1:26" ht="15.75" customHeight="1">
      <c r="A1005" s="8"/>
      <c r="B1005" s="8"/>
      <c r="C1005" s="8"/>
      <c r="D1005" s="8"/>
      <c r="E1005" s="8"/>
      <c r="F1005" s="8"/>
      <c r="G1005" s="8"/>
      <c r="H1005" s="8"/>
      <c r="I1005" s="8"/>
      <c r="J1005" s="8"/>
      <c r="K1005" s="8"/>
      <c r="L1005" s="8"/>
      <c r="M1005" s="32"/>
      <c r="N1005" s="57" t="str">
        <f t="shared" si="17"/>
        <v/>
      </c>
      <c r="O1005" s="54"/>
      <c r="P1005" s="32"/>
      <c r="Q1005" s="56"/>
      <c r="R1005" s="57" t="str">
        <f t="shared" si="15"/>
        <v/>
      </c>
      <c r="S1005" s="8"/>
      <c r="T1005" s="8"/>
      <c r="U1005" s="8"/>
      <c r="V1005" s="8"/>
      <c r="W1005" s="8"/>
      <c r="X1005" s="8"/>
      <c r="Y1005" s="8"/>
      <c r="Z1005" s="8"/>
    </row>
    <row r="1006" spans="1:26" ht="15.75" customHeight="1">
      <c r="A1006" s="8"/>
      <c r="B1006" s="8"/>
      <c r="C1006" s="8"/>
      <c r="D1006" s="8"/>
      <c r="E1006" s="8"/>
      <c r="F1006" s="8"/>
      <c r="G1006" s="8"/>
      <c r="H1006" s="8"/>
      <c r="I1006" s="8"/>
      <c r="J1006" s="8"/>
      <c r="K1006" s="8"/>
      <c r="L1006" s="8"/>
      <c r="M1006" s="32"/>
      <c r="N1006" s="57" t="str">
        <f t="shared" si="17"/>
        <v/>
      </c>
      <c r="O1006" s="54"/>
      <c r="P1006" s="32"/>
      <c r="Q1006" s="56"/>
      <c r="R1006" s="57" t="str">
        <f t="shared" si="15"/>
        <v/>
      </c>
      <c r="S1006" s="8"/>
      <c r="T1006" s="8"/>
      <c r="U1006" s="8"/>
      <c r="V1006" s="8"/>
      <c r="W1006" s="8"/>
      <c r="X1006" s="8"/>
      <c r="Y1006" s="8"/>
      <c r="Z1006" s="8"/>
    </row>
    <row r="1007" spans="1:26" ht="15.75" customHeight="1">
      <c r="A1007" s="8"/>
      <c r="B1007" s="8"/>
      <c r="C1007" s="8"/>
      <c r="D1007" s="8"/>
      <c r="E1007" s="8"/>
      <c r="F1007" s="8"/>
      <c r="G1007" s="8"/>
      <c r="H1007" s="8"/>
      <c r="I1007" s="8"/>
      <c r="J1007" s="8"/>
      <c r="K1007" s="8"/>
      <c r="L1007" s="8"/>
      <c r="M1007" s="32"/>
      <c r="N1007" s="57" t="str">
        <f t="shared" si="17"/>
        <v/>
      </c>
      <c r="O1007" s="54"/>
      <c r="P1007" s="32"/>
      <c r="Q1007" s="56"/>
      <c r="R1007" s="57" t="str">
        <f t="shared" si="15"/>
        <v/>
      </c>
      <c r="S1007" s="8"/>
      <c r="T1007" s="8"/>
      <c r="U1007" s="8"/>
      <c r="V1007" s="8"/>
      <c r="W1007" s="8"/>
      <c r="X1007" s="8"/>
      <c r="Y1007" s="8"/>
      <c r="Z1007" s="8"/>
    </row>
    <row r="1008" spans="1:26" ht="15.75" customHeight="1">
      <c r="A1008" s="8"/>
      <c r="B1008" s="8"/>
      <c r="C1008" s="8"/>
      <c r="D1008" s="8"/>
      <c r="E1008" s="8"/>
      <c r="F1008" s="8"/>
      <c r="G1008" s="8"/>
      <c r="H1008" s="8"/>
      <c r="I1008" s="8"/>
      <c r="J1008" s="8"/>
      <c r="K1008" s="8"/>
      <c r="L1008" s="8"/>
      <c r="M1008" s="32"/>
      <c r="N1008" s="57" t="str">
        <f t="shared" si="17"/>
        <v/>
      </c>
      <c r="O1008" s="54"/>
      <c r="P1008" s="32"/>
      <c r="Q1008" s="56"/>
      <c r="R1008" s="57" t="str">
        <f t="shared" si="15"/>
        <v/>
      </c>
      <c r="S1008" s="8"/>
      <c r="T1008" s="8"/>
      <c r="U1008" s="8"/>
      <c r="V1008" s="8"/>
      <c r="W1008" s="8"/>
      <c r="X1008" s="8"/>
      <c r="Y1008" s="8"/>
      <c r="Z1008" s="8"/>
    </row>
    <row r="1009" spans="1:26" ht="15.75" customHeight="1">
      <c r="A1009" s="8"/>
      <c r="B1009" s="8"/>
      <c r="C1009" s="8"/>
      <c r="D1009" s="8"/>
      <c r="E1009" s="8"/>
      <c r="F1009" s="8"/>
      <c r="G1009" s="8"/>
      <c r="H1009" s="8"/>
      <c r="I1009" s="8"/>
      <c r="J1009" s="8"/>
      <c r="K1009" s="8"/>
      <c r="L1009" s="8"/>
      <c r="M1009" s="32"/>
      <c r="N1009" s="57" t="str">
        <f t="shared" si="17"/>
        <v/>
      </c>
      <c r="O1009" s="54"/>
      <c r="P1009" s="32"/>
      <c r="Q1009" s="56"/>
      <c r="R1009" s="57" t="str">
        <f t="shared" si="15"/>
        <v/>
      </c>
      <c r="S1009" s="8"/>
      <c r="T1009" s="8"/>
      <c r="U1009" s="8"/>
      <c r="V1009" s="8"/>
      <c r="W1009" s="8"/>
      <c r="X1009" s="8"/>
      <c r="Y1009" s="8"/>
      <c r="Z1009" s="8"/>
    </row>
    <row r="1010" spans="1:26" ht="15.75" customHeight="1">
      <c r="A1010" s="8"/>
      <c r="B1010" s="8"/>
      <c r="C1010" s="8"/>
      <c r="D1010" s="8"/>
      <c r="E1010" s="8"/>
      <c r="F1010" s="8"/>
      <c r="G1010" s="8"/>
      <c r="H1010" s="8"/>
      <c r="I1010" s="8"/>
      <c r="J1010" s="8"/>
      <c r="K1010" s="8"/>
      <c r="L1010" s="8"/>
      <c r="M1010" s="32"/>
      <c r="N1010" s="57" t="str">
        <f t="shared" si="17"/>
        <v/>
      </c>
      <c r="O1010" s="54"/>
      <c r="P1010" s="32"/>
      <c r="Q1010" s="56"/>
      <c r="R1010" s="57" t="str">
        <f t="shared" si="15"/>
        <v/>
      </c>
      <c r="S1010" s="8"/>
      <c r="T1010" s="8"/>
      <c r="U1010" s="8"/>
      <c r="V1010" s="8"/>
      <c r="W1010" s="8"/>
      <c r="X1010" s="8"/>
      <c r="Y1010" s="8"/>
      <c r="Z1010" s="8"/>
    </row>
    <row r="1011" spans="1:26" ht="15.75" customHeight="1">
      <c r="A1011" s="8"/>
      <c r="B1011" s="8"/>
      <c r="C1011" s="8"/>
      <c r="D1011" s="8"/>
      <c r="E1011" s="8"/>
      <c r="F1011" s="8"/>
      <c r="G1011" s="8"/>
      <c r="H1011" s="8"/>
      <c r="I1011" s="8"/>
      <c r="J1011" s="8"/>
      <c r="K1011" s="8"/>
      <c r="L1011" s="8"/>
      <c r="M1011" s="32"/>
      <c r="N1011" s="57" t="str">
        <f t="shared" si="17"/>
        <v/>
      </c>
      <c r="O1011" s="54"/>
      <c r="P1011" s="32"/>
      <c r="Q1011" s="56"/>
      <c r="R1011" s="57" t="str">
        <f t="shared" si="15"/>
        <v/>
      </c>
      <c r="S1011" s="8"/>
      <c r="T1011" s="8"/>
      <c r="U1011" s="8"/>
      <c r="V1011" s="8"/>
      <c r="W1011" s="8"/>
      <c r="X1011" s="8"/>
      <c r="Y1011" s="8"/>
      <c r="Z1011" s="8"/>
    </row>
    <row r="1012" spans="1:26" ht="15.75" customHeight="1">
      <c r="A1012" s="8"/>
      <c r="B1012" s="8"/>
      <c r="C1012" s="8"/>
      <c r="D1012" s="8"/>
      <c r="E1012" s="8"/>
      <c r="F1012" s="8"/>
      <c r="G1012" s="8"/>
      <c r="H1012" s="8"/>
      <c r="I1012" s="8"/>
      <c r="J1012" s="8"/>
      <c r="K1012" s="8"/>
      <c r="L1012" s="8"/>
      <c r="M1012" s="32"/>
      <c r="N1012" s="57" t="str">
        <f t="shared" si="17"/>
        <v/>
      </c>
      <c r="O1012" s="54"/>
      <c r="P1012" s="32"/>
      <c r="Q1012" s="56"/>
      <c r="R1012" s="57" t="str">
        <f t="shared" si="15"/>
        <v/>
      </c>
      <c r="S1012" s="8"/>
      <c r="T1012" s="8"/>
      <c r="U1012" s="8"/>
      <c r="V1012" s="8"/>
      <c r="W1012" s="8"/>
      <c r="X1012" s="8"/>
      <c r="Y1012" s="8"/>
      <c r="Z1012" s="8"/>
    </row>
    <row r="1013" spans="1:26" ht="15.75" customHeight="1">
      <c r="A1013" s="8"/>
      <c r="B1013" s="8"/>
      <c r="C1013" s="8"/>
      <c r="D1013" s="8"/>
      <c r="E1013" s="8"/>
      <c r="F1013" s="8"/>
      <c r="G1013" s="8"/>
      <c r="H1013" s="8"/>
      <c r="I1013" s="8"/>
      <c r="J1013" s="8"/>
      <c r="K1013" s="8"/>
      <c r="L1013" s="8"/>
      <c r="M1013" s="32"/>
      <c r="N1013" s="57" t="str">
        <f t="shared" si="17"/>
        <v/>
      </c>
      <c r="O1013" s="54"/>
      <c r="P1013" s="32"/>
      <c r="Q1013" s="56"/>
      <c r="R1013" s="57" t="str">
        <f t="shared" si="15"/>
        <v/>
      </c>
      <c r="S1013" s="8"/>
      <c r="T1013" s="8"/>
      <c r="U1013" s="8"/>
      <c r="V1013" s="8"/>
      <c r="W1013" s="8"/>
      <c r="X1013" s="8"/>
      <c r="Y1013" s="8"/>
      <c r="Z1013" s="8"/>
    </row>
    <row r="1014" spans="1:26" ht="15.75" customHeight="1">
      <c r="A1014" s="8"/>
      <c r="B1014" s="8"/>
      <c r="C1014" s="8"/>
      <c r="D1014" s="8"/>
      <c r="E1014" s="8"/>
      <c r="F1014" s="8"/>
      <c r="G1014" s="8"/>
      <c r="H1014" s="8"/>
      <c r="I1014" s="8"/>
      <c r="J1014" s="8"/>
      <c r="K1014" s="8"/>
      <c r="L1014" s="8"/>
      <c r="M1014" s="32"/>
      <c r="N1014" s="57" t="str">
        <f t="shared" si="17"/>
        <v/>
      </c>
      <c r="O1014" s="54"/>
      <c r="P1014" s="32"/>
      <c r="Q1014" s="56"/>
      <c r="R1014" s="57" t="str">
        <f t="shared" si="15"/>
        <v/>
      </c>
      <c r="S1014" s="8"/>
      <c r="T1014" s="8"/>
      <c r="U1014" s="8"/>
      <c r="V1014" s="8"/>
      <c r="W1014" s="8"/>
      <c r="X1014" s="8"/>
      <c r="Y1014" s="8"/>
      <c r="Z1014" s="8"/>
    </row>
    <row r="1015" spans="1:26" ht="15.75" customHeight="1">
      <c r="A1015" s="8"/>
      <c r="B1015" s="8"/>
      <c r="C1015" s="8"/>
      <c r="D1015" s="8"/>
      <c r="E1015" s="8"/>
      <c r="F1015" s="8"/>
      <c r="G1015" s="8"/>
      <c r="H1015" s="8"/>
      <c r="I1015" s="8"/>
      <c r="J1015" s="8"/>
      <c r="K1015" s="8"/>
      <c r="L1015" s="8"/>
      <c r="M1015" s="32"/>
      <c r="N1015" s="57" t="str">
        <f t="shared" si="17"/>
        <v/>
      </c>
      <c r="O1015" s="54"/>
      <c r="P1015" s="32"/>
      <c r="Q1015" s="56"/>
      <c r="R1015" s="57" t="str">
        <f t="shared" si="15"/>
        <v/>
      </c>
      <c r="S1015" s="8"/>
      <c r="T1015" s="8"/>
      <c r="U1015" s="8"/>
      <c r="V1015" s="8"/>
      <c r="W1015" s="8"/>
      <c r="X1015" s="8"/>
      <c r="Y1015" s="8"/>
      <c r="Z1015" s="8"/>
    </row>
    <row r="1016" spans="1:26" ht="15.75" customHeight="1">
      <c r="A1016" s="8"/>
      <c r="B1016" s="8"/>
      <c r="C1016" s="8"/>
      <c r="D1016" s="8"/>
      <c r="E1016" s="8"/>
      <c r="F1016" s="8"/>
      <c r="G1016" s="8"/>
      <c r="H1016" s="8"/>
      <c r="I1016" s="8"/>
      <c r="J1016" s="8"/>
      <c r="K1016" s="8"/>
      <c r="L1016" s="8"/>
      <c r="M1016" s="32"/>
      <c r="N1016" s="57" t="str">
        <f t="shared" si="17"/>
        <v/>
      </c>
      <c r="O1016" s="54"/>
      <c r="P1016" s="32"/>
      <c r="Q1016" s="56"/>
      <c r="R1016" s="57" t="str">
        <f t="shared" si="15"/>
        <v/>
      </c>
      <c r="S1016" s="8"/>
      <c r="T1016" s="8"/>
      <c r="U1016" s="8"/>
      <c r="V1016" s="8"/>
      <c r="W1016" s="8"/>
      <c r="X1016" s="8"/>
      <c r="Y1016" s="8"/>
      <c r="Z1016" s="8"/>
    </row>
    <row r="1017" spans="1:26" ht="15.75" customHeight="1">
      <c r="A1017" s="8"/>
      <c r="B1017" s="8"/>
      <c r="C1017" s="8"/>
      <c r="D1017" s="8"/>
      <c r="E1017" s="8"/>
      <c r="F1017" s="8"/>
      <c r="G1017" s="8"/>
      <c r="H1017" s="8"/>
      <c r="I1017" s="8"/>
      <c r="J1017" s="8"/>
      <c r="K1017" s="8"/>
      <c r="L1017" s="8"/>
      <c r="M1017" s="32"/>
      <c r="N1017" s="57" t="str">
        <f t="shared" si="17"/>
        <v/>
      </c>
      <c r="O1017" s="54"/>
      <c r="P1017" s="32"/>
      <c r="Q1017" s="56"/>
      <c r="R1017" s="57" t="str">
        <f t="shared" si="15"/>
        <v/>
      </c>
      <c r="S1017" s="8"/>
      <c r="T1017" s="8"/>
      <c r="U1017" s="8"/>
      <c r="V1017" s="8"/>
      <c r="W1017" s="8"/>
      <c r="X1017" s="8"/>
      <c r="Y1017" s="8"/>
      <c r="Z1017" s="8"/>
    </row>
    <row r="1018" spans="1:26" ht="15.75" customHeight="1">
      <c r="A1018" s="8"/>
      <c r="B1018" s="8"/>
      <c r="C1018" s="8"/>
      <c r="D1018" s="8"/>
      <c r="E1018" s="8"/>
      <c r="F1018" s="8"/>
      <c r="G1018" s="8"/>
      <c r="H1018" s="8"/>
      <c r="I1018" s="8"/>
      <c r="J1018" s="8"/>
      <c r="K1018" s="8"/>
      <c r="L1018" s="8"/>
      <c r="M1018" s="32"/>
      <c r="N1018" s="57" t="str">
        <f t="shared" si="17"/>
        <v/>
      </c>
      <c r="O1018" s="54"/>
      <c r="P1018" s="32"/>
      <c r="Q1018" s="56"/>
      <c r="R1018" s="57" t="str">
        <f t="shared" si="15"/>
        <v/>
      </c>
      <c r="S1018" s="8"/>
      <c r="T1018" s="8"/>
      <c r="U1018" s="8"/>
      <c r="V1018" s="8"/>
      <c r="W1018" s="8"/>
      <c r="X1018" s="8"/>
      <c r="Y1018" s="8"/>
      <c r="Z1018" s="8"/>
    </row>
    <row r="1019" spans="1:26" ht="15.75" customHeight="1">
      <c r="A1019" s="8"/>
      <c r="B1019" s="8"/>
      <c r="C1019" s="8"/>
      <c r="D1019" s="8"/>
      <c r="E1019" s="8"/>
      <c r="F1019" s="8"/>
      <c r="G1019" s="8"/>
      <c r="H1019" s="8"/>
      <c r="I1019" s="8"/>
      <c r="J1019" s="8"/>
      <c r="K1019" s="8"/>
      <c r="L1019" s="8"/>
      <c r="M1019" s="32"/>
      <c r="N1019" s="57" t="str">
        <f t="shared" si="17"/>
        <v/>
      </c>
      <c r="O1019" s="54"/>
      <c r="P1019" s="32"/>
      <c r="Q1019" s="56"/>
      <c r="R1019" s="57" t="str">
        <f t="shared" si="15"/>
        <v/>
      </c>
      <c r="S1019" s="8"/>
      <c r="T1019" s="8"/>
      <c r="U1019" s="8"/>
      <c r="V1019" s="8"/>
      <c r="W1019" s="8"/>
      <c r="X1019" s="8"/>
      <c r="Y1019" s="8"/>
      <c r="Z1019" s="8"/>
    </row>
    <row r="1020" spans="1:26" ht="15.75" customHeight="1">
      <c r="A1020" s="8"/>
      <c r="B1020" s="8"/>
      <c r="C1020" s="8"/>
      <c r="D1020" s="8"/>
      <c r="E1020" s="8"/>
      <c r="F1020" s="8"/>
      <c r="G1020" s="8"/>
      <c r="H1020" s="8"/>
      <c r="I1020" s="8"/>
      <c r="J1020" s="8"/>
      <c r="K1020" s="8"/>
      <c r="L1020" s="8"/>
      <c r="M1020" s="32"/>
      <c r="N1020" s="57" t="str">
        <f t="shared" si="17"/>
        <v/>
      </c>
      <c r="O1020" s="54"/>
      <c r="P1020" s="32"/>
      <c r="Q1020" s="56"/>
      <c r="R1020" s="57" t="str">
        <f t="shared" si="15"/>
        <v/>
      </c>
      <c r="S1020" s="8"/>
      <c r="T1020" s="8"/>
      <c r="U1020" s="8"/>
      <c r="V1020" s="8"/>
      <c r="W1020" s="8"/>
      <c r="X1020" s="8"/>
      <c r="Y1020" s="8"/>
      <c r="Z1020" s="8"/>
    </row>
    <row r="1021" spans="1:26" ht="15.75" customHeight="1">
      <c r="A1021" s="8"/>
      <c r="B1021" s="8"/>
      <c r="C1021" s="8"/>
      <c r="D1021" s="8"/>
      <c r="E1021" s="8"/>
      <c r="F1021" s="8"/>
      <c r="G1021" s="8"/>
      <c r="H1021" s="8"/>
      <c r="I1021" s="8"/>
      <c r="J1021" s="8"/>
      <c r="K1021" s="8"/>
      <c r="L1021" s="8"/>
      <c r="M1021" s="32"/>
      <c r="N1021" s="57" t="str">
        <f t="shared" si="17"/>
        <v/>
      </c>
      <c r="O1021" s="54"/>
      <c r="P1021" s="32"/>
      <c r="Q1021" s="56"/>
      <c r="R1021" s="57" t="str">
        <f t="shared" si="15"/>
        <v/>
      </c>
      <c r="S1021" s="8"/>
      <c r="T1021" s="8"/>
      <c r="U1021" s="8"/>
      <c r="V1021" s="8"/>
      <c r="W1021" s="8"/>
      <c r="X1021" s="8"/>
      <c r="Y1021" s="8"/>
      <c r="Z1021" s="8"/>
    </row>
    <row r="1022" spans="1:26" ht="15.75" customHeight="1">
      <c r="A1022" s="8"/>
      <c r="B1022" s="8"/>
      <c r="C1022" s="8"/>
      <c r="D1022" s="8"/>
      <c r="E1022" s="8"/>
      <c r="F1022" s="8"/>
      <c r="G1022" s="8"/>
      <c r="H1022" s="8"/>
      <c r="I1022" s="8"/>
      <c r="J1022" s="8"/>
      <c r="K1022" s="8"/>
      <c r="L1022" s="8"/>
      <c r="M1022" s="32"/>
      <c r="N1022" s="57" t="str">
        <f t="shared" si="17"/>
        <v/>
      </c>
      <c r="O1022" s="54"/>
      <c r="P1022" s="32"/>
      <c r="Q1022" s="56"/>
      <c r="R1022" s="57" t="str">
        <f t="shared" si="15"/>
        <v/>
      </c>
      <c r="S1022" s="8"/>
      <c r="T1022" s="8"/>
      <c r="U1022" s="8"/>
      <c r="V1022" s="8"/>
      <c r="W1022" s="8"/>
      <c r="X1022" s="8"/>
      <c r="Y1022" s="8"/>
      <c r="Z1022" s="8"/>
    </row>
    <row r="1023" spans="1:26" ht="15.75" customHeight="1">
      <c r="A1023" s="8"/>
      <c r="B1023" s="8"/>
      <c r="C1023" s="8"/>
      <c r="D1023" s="8"/>
      <c r="E1023" s="8"/>
      <c r="F1023" s="8"/>
      <c r="G1023" s="8"/>
      <c r="H1023" s="8"/>
      <c r="I1023" s="8"/>
      <c r="J1023" s="8"/>
      <c r="K1023" s="8"/>
      <c r="L1023" s="8"/>
      <c r="M1023" s="32"/>
      <c r="N1023" s="57" t="str">
        <f t="shared" si="17"/>
        <v/>
      </c>
      <c r="O1023" s="54"/>
      <c r="P1023" s="32"/>
      <c r="Q1023" s="56"/>
      <c r="R1023" s="57" t="str">
        <f t="shared" si="15"/>
        <v/>
      </c>
      <c r="S1023" s="8"/>
      <c r="T1023" s="8"/>
      <c r="U1023" s="8"/>
      <c r="V1023" s="8"/>
      <c r="W1023" s="8"/>
      <c r="X1023" s="8"/>
      <c r="Y1023" s="8"/>
      <c r="Z1023" s="8"/>
    </row>
    <row r="1024" spans="1:26" ht="15.75" customHeight="1">
      <c r="A1024" s="8"/>
      <c r="B1024" s="8"/>
      <c r="C1024" s="8"/>
      <c r="D1024" s="8"/>
      <c r="E1024" s="8"/>
      <c r="F1024" s="8"/>
      <c r="G1024" s="8"/>
      <c r="H1024" s="8"/>
      <c r="I1024" s="8"/>
      <c r="J1024" s="8"/>
      <c r="K1024" s="8"/>
      <c r="L1024" s="8"/>
      <c r="M1024" s="32"/>
      <c r="N1024" s="57" t="str">
        <f t="shared" si="17"/>
        <v/>
      </c>
      <c r="O1024" s="54"/>
      <c r="P1024" s="32"/>
      <c r="Q1024" s="56"/>
      <c r="R1024" s="57" t="str">
        <f t="shared" si="15"/>
        <v/>
      </c>
      <c r="S1024" s="8"/>
      <c r="T1024" s="8"/>
      <c r="U1024" s="8"/>
      <c r="V1024" s="8"/>
      <c r="W1024" s="8"/>
      <c r="X1024" s="8"/>
      <c r="Y1024" s="8"/>
      <c r="Z1024" s="8"/>
    </row>
    <row r="1025" spans="1:26" ht="15.75" customHeight="1">
      <c r="A1025" s="8"/>
      <c r="B1025" s="8"/>
      <c r="C1025" s="8"/>
      <c r="D1025" s="8"/>
      <c r="E1025" s="8"/>
      <c r="F1025" s="8"/>
      <c r="G1025" s="8"/>
      <c r="H1025" s="8"/>
      <c r="I1025" s="8"/>
      <c r="J1025" s="8"/>
      <c r="K1025" s="8"/>
      <c r="L1025" s="8"/>
      <c r="M1025" s="32"/>
      <c r="N1025" s="57" t="str">
        <f t="shared" si="17"/>
        <v/>
      </c>
      <c r="O1025" s="54"/>
      <c r="P1025" s="32"/>
      <c r="Q1025" s="56"/>
      <c r="R1025" s="57" t="str">
        <f t="shared" si="15"/>
        <v/>
      </c>
      <c r="S1025" s="8"/>
      <c r="T1025" s="8"/>
      <c r="U1025" s="8"/>
      <c r="V1025" s="8"/>
      <c r="W1025" s="8"/>
      <c r="X1025" s="8"/>
      <c r="Y1025" s="8"/>
      <c r="Z1025" s="8"/>
    </row>
    <row r="1026" spans="1:26" ht="15.75" customHeight="1">
      <c r="A1026" s="8"/>
      <c r="B1026" s="8"/>
      <c r="C1026" s="8"/>
      <c r="D1026" s="8"/>
      <c r="E1026" s="8"/>
      <c r="F1026" s="8"/>
      <c r="G1026" s="8"/>
      <c r="H1026" s="8"/>
      <c r="I1026" s="8"/>
      <c r="J1026" s="8"/>
      <c r="K1026" s="8"/>
      <c r="L1026" s="8"/>
      <c r="M1026" s="32"/>
      <c r="N1026" s="57" t="str">
        <f t="shared" si="17"/>
        <v/>
      </c>
      <c r="O1026" s="54"/>
      <c r="P1026" s="32"/>
      <c r="Q1026" s="56"/>
      <c r="R1026" s="57" t="str">
        <f t="shared" si="15"/>
        <v/>
      </c>
      <c r="S1026" s="8"/>
      <c r="T1026" s="8"/>
      <c r="U1026" s="8"/>
      <c r="V1026" s="8"/>
      <c r="W1026" s="8"/>
      <c r="X1026" s="8"/>
      <c r="Y1026" s="8"/>
      <c r="Z1026" s="8"/>
    </row>
    <row r="1027" spans="1:26" ht="15.75" customHeight="1">
      <c r="A1027" s="8"/>
      <c r="B1027" s="8"/>
      <c r="C1027" s="8"/>
      <c r="D1027" s="8"/>
      <c r="E1027" s="8"/>
      <c r="F1027" s="8"/>
      <c r="G1027" s="8"/>
      <c r="H1027" s="8"/>
      <c r="I1027" s="8"/>
      <c r="J1027" s="8"/>
      <c r="K1027" s="8"/>
      <c r="L1027" s="8"/>
      <c r="M1027" s="32"/>
      <c r="N1027" s="57" t="str">
        <f t="shared" si="17"/>
        <v/>
      </c>
      <c r="O1027" s="54"/>
      <c r="P1027" s="32"/>
      <c r="Q1027" s="56"/>
      <c r="R1027" s="57" t="str">
        <f t="shared" si="15"/>
        <v/>
      </c>
      <c r="S1027" s="8"/>
      <c r="T1027" s="8"/>
      <c r="U1027" s="8"/>
      <c r="V1027" s="8"/>
      <c r="W1027" s="8"/>
      <c r="X1027" s="8"/>
      <c r="Y1027" s="8"/>
      <c r="Z1027" s="8"/>
    </row>
    <row r="1028" spans="1:26" ht="15.75" customHeight="1">
      <c r="A1028" s="8"/>
      <c r="B1028" s="8"/>
      <c r="C1028" s="8"/>
      <c r="D1028" s="8"/>
      <c r="E1028" s="8"/>
      <c r="F1028" s="8"/>
      <c r="G1028" s="8"/>
      <c r="H1028" s="8"/>
      <c r="I1028" s="8"/>
      <c r="J1028" s="8"/>
      <c r="K1028" s="8"/>
      <c r="L1028" s="8"/>
      <c r="M1028" s="32"/>
      <c r="N1028" s="57" t="str">
        <f t="shared" si="17"/>
        <v/>
      </c>
      <c r="O1028" s="54"/>
      <c r="P1028" s="32"/>
      <c r="Q1028" s="56"/>
      <c r="R1028" s="57" t="str">
        <f t="shared" si="15"/>
        <v/>
      </c>
      <c r="S1028" s="8"/>
      <c r="T1028" s="8"/>
      <c r="U1028" s="8"/>
      <c r="V1028" s="8"/>
      <c r="W1028" s="8"/>
      <c r="X1028" s="8"/>
      <c r="Y1028" s="8"/>
      <c r="Z1028" s="8"/>
    </row>
    <row r="1029" spans="1:26" ht="15.75" customHeight="1">
      <c r="A1029" s="8"/>
      <c r="B1029" s="8"/>
      <c r="C1029" s="8"/>
      <c r="D1029" s="8"/>
      <c r="E1029" s="8"/>
      <c r="F1029" s="8"/>
      <c r="G1029" s="8"/>
      <c r="H1029" s="8"/>
      <c r="I1029" s="8"/>
      <c r="J1029" s="8"/>
      <c r="K1029" s="8"/>
      <c r="L1029" s="8"/>
      <c r="M1029" s="32"/>
      <c r="N1029" s="57" t="str">
        <f t="shared" si="17"/>
        <v/>
      </c>
      <c r="O1029" s="54"/>
      <c r="P1029" s="32"/>
      <c r="Q1029" s="56"/>
      <c r="R1029" s="57" t="str">
        <f t="shared" si="15"/>
        <v/>
      </c>
      <c r="S1029" s="8"/>
      <c r="T1029" s="8"/>
      <c r="U1029" s="8"/>
      <c r="V1029" s="8"/>
      <c r="W1029" s="8"/>
      <c r="X1029" s="8"/>
      <c r="Y1029" s="8"/>
      <c r="Z1029" s="8"/>
    </row>
    <row r="1030" spans="1:26" ht="15.75" customHeight="1">
      <c r="A1030" s="8"/>
      <c r="B1030" s="8"/>
      <c r="C1030" s="8"/>
      <c r="D1030" s="8"/>
      <c r="E1030" s="8"/>
      <c r="F1030" s="8"/>
      <c r="G1030" s="8"/>
      <c r="H1030" s="8"/>
      <c r="I1030" s="8"/>
      <c r="J1030" s="8"/>
      <c r="K1030" s="8"/>
      <c r="L1030" s="8"/>
      <c r="M1030" s="32"/>
      <c r="N1030" s="57" t="str">
        <f t="shared" si="17"/>
        <v/>
      </c>
      <c r="O1030" s="54"/>
      <c r="P1030" s="32"/>
      <c r="Q1030" s="56"/>
      <c r="R1030" s="57" t="str">
        <f t="shared" si="15"/>
        <v/>
      </c>
      <c r="S1030" s="8"/>
      <c r="T1030" s="8"/>
      <c r="U1030" s="8"/>
      <c r="V1030" s="8"/>
      <c r="W1030" s="8"/>
      <c r="X1030" s="8"/>
      <c r="Y1030" s="8"/>
      <c r="Z1030" s="8"/>
    </row>
    <row r="1031" spans="1:26" ht="15.75" customHeight="1">
      <c r="A1031" s="8"/>
      <c r="B1031" s="8"/>
      <c r="C1031" s="8"/>
      <c r="D1031" s="8"/>
      <c r="E1031" s="8"/>
      <c r="F1031" s="8"/>
      <c r="G1031" s="8"/>
      <c r="H1031" s="8"/>
      <c r="I1031" s="8"/>
      <c r="J1031" s="8"/>
      <c r="K1031" s="8"/>
      <c r="L1031" s="8"/>
      <c r="M1031" s="32"/>
      <c r="N1031" s="57" t="str">
        <f t="shared" si="17"/>
        <v/>
      </c>
      <c r="O1031" s="54"/>
      <c r="P1031" s="32"/>
      <c r="Q1031" s="56"/>
      <c r="R1031" s="57" t="str">
        <f t="shared" si="15"/>
        <v/>
      </c>
      <c r="S1031" s="8"/>
      <c r="T1031" s="8"/>
      <c r="U1031" s="8"/>
      <c r="V1031" s="8"/>
      <c r="W1031" s="8"/>
      <c r="X1031" s="8"/>
      <c r="Y1031" s="8"/>
      <c r="Z1031" s="8"/>
    </row>
    <row r="1032" spans="1:26" ht="15.75" customHeight="1">
      <c r="A1032" s="8"/>
      <c r="B1032" s="8"/>
      <c r="C1032" s="8"/>
      <c r="D1032" s="8"/>
      <c r="E1032" s="8"/>
      <c r="F1032" s="8"/>
      <c r="G1032" s="8"/>
      <c r="H1032" s="8"/>
      <c r="I1032" s="8"/>
      <c r="J1032" s="8"/>
      <c r="K1032" s="8"/>
      <c r="L1032" s="8"/>
      <c r="M1032" s="32"/>
      <c r="N1032" s="57" t="str">
        <f t="shared" si="17"/>
        <v/>
      </c>
      <c r="O1032" s="54"/>
      <c r="P1032" s="32"/>
      <c r="Q1032" s="56"/>
      <c r="R1032" s="57" t="str">
        <f t="shared" si="15"/>
        <v/>
      </c>
      <c r="S1032" s="8"/>
      <c r="T1032" s="8"/>
      <c r="U1032" s="8"/>
      <c r="V1032" s="8"/>
      <c r="W1032" s="8"/>
      <c r="X1032" s="8"/>
      <c r="Y1032" s="8"/>
      <c r="Z1032" s="8"/>
    </row>
    <row r="1033" spans="1:26" ht="15.75" customHeight="1">
      <c r="A1033" s="8"/>
      <c r="B1033" s="8"/>
      <c r="C1033" s="8"/>
      <c r="D1033" s="8"/>
      <c r="E1033" s="8"/>
      <c r="F1033" s="8"/>
      <c r="G1033" s="8"/>
      <c r="H1033" s="8"/>
      <c r="I1033" s="8"/>
      <c r="J1033" s="8"/>
      <c r="K1033" s="8"/>
      <c r="L1033" s="8"/>
      <c r="M1033" s="32"/>
      <c r="N1033" s="57" t="str">
        <f t="shared" si="17"/>
        <v/>
      </c>
      <c r="O1033" s="54"/>
      <c r="P1033" s="32"/>
      <c r="Q1033" s="56"/>
      <c r="R1033" s="57" t="str">
        <f t="shared" si="15"/>
        <v/>
      </c>
      <c r="S1033" s="8"/>
      <c r="T1033" s="8"/>
      <c r="U1033" s="8"/>
      <c r="V1033" s="8"/>
      <c r="W1033" s="8"/>
      <c r="X1033" s="8"/>
      <c r="Y1033" s="8"/>
      <c r="Z1033" s="8"/>
    </row>
    <row r="1034" spans="1:26" ht="15.75" customHeight="1">
      <c r="A1034" s="8"/>
      <c r="B1034" s="8"/>
      <c r="C1034" s="8"/>
      <c r="D1034" s="8"/>
      <c r="E1034" s="8"/>
      <c r="F1034" s="8"/>
      <c r="G1034" s="8"/>
      <c r="H1034" s="8"/>
      <c r="I1034" s="8"/>
      <c r="J1034" s="8"/>
      <c r="K1034" s="8"/>
      <c r="L1034" s="8"/>
      <c r="M1034" s="32"/>
      <c r="N1034" s="57" t="str">
        <f t="shared" si="17"/>
        <v/>
      </c>
      <c r="O1034" s="54"/>
      <c r="P1034" s="32"/>
      <c r="Q1034" s="56"/>
      <c r="R1034" s="57" t="str">
        <f t="shared" si="15"/>
        <v/>
      </c>
      <c r="S1034" s="8"/>
      <c r="T1034" s="8"/>
      <c r="U1034" s="8"/>
      <c r="V1034" s="8"/>
      <c r="W1034" s="8"/>
      <c r="X1034" s="8"/>
      <c r="Y1034" s="8"/>
      <c r="Z1034" s="8"/>
    </row>
    <row r="1035" spans="1:26" ht="15.75" customHeight="1">
      <c r="A1035" s="8"/>
      <c r="B1035" s="8"/>
      <c r="C1035" s="8"/>
      <c r="D1035" s="8"/>
      <c r="E1035" s="8"/>
      <c r="F1035" s="8"/>
      <c r="G1035" s="8"/>
      <c r="H1035" s="8"/>
      <c r="I1035" s="8"/>
      <c r="J1035" s="8"/>
      <c r="K1035" s="8"/>
      <c r="L1035" s="8"/>
      <c r="M1035" s="32"/>
      <c r="N1035" s="57" t="str">
        <f t="shared" si="17"/>
        <v/>
      </c>
      <c r="O1035" s="54"/>
      <c r="P1035" s="32"/>
      <c r="Q1035" s="56"/>
      <c r="R1035" s="57" t="str">
        <f t="shared" si="15"/>
        <v/>
      </c>
      <c r="S1035" s="8"/>
      <c r="T1035" s="8"/>
      <c r="U1035" s="8"/>
      <c r="V1035" s="8"/>
      <c r="W1035" s="8"/>
      <c r="X1035" s="8"/>
      <c r="Y1035" s="8"/>
      <c r="Z1035" s="8"/>
    </row>
    <row r="1036" spans="1:26" ht="15.75" customHeight="1">
      <c r="A1036" s="8"/>
      <c r="B1036" s="8"/>
      <c r="C1036" s="8"/>
      <c r="D1036" s="8"/>
      <c r="E1036" s="8"/>
      <c r="F1036" s="8"/>
      <c r="G1036" s="8"/>
      <c r="H1036" s="8"/>
      <c r="I1036" s="8"/>
      <c r="J1036" s="8"/>
      <c r="K1036" s="8"/>
      <c r="L1036" s="8"/>
      <c r="M1036" s="32"/>
      <c r="N1036" s="57" t="str">
        <f t="shared" si="17"/>
        <v/>
      </c>
      <c r="O1036" s="54"/>
      <c r="P1036" s="32"/>
      <c r="Q1036" s="56"/>
      <c r="R1036" s="57" t="str">
        <f t="shared" si="15"/>
        <v/>
      </c>
      <c r="S1036" s="8"/>
      <c r="T1036" s="8"/>
      <c r="U1036" s="8"/>
      <c r="V1036" s="8"/>
      <c r="W1036" s="8"/>
      <c r="X1036" s="8"/>
      <c r="Y1036" s="8"/>
      <c r="Z1036" s="8"/>
    </row>
    <row r="1037" spans="1:26" ht="15.75" customHeight="1">
      <c r="A1037" s="8"/>
      <c r="B1037" s="8"/>
      <c r="C1037" s="8"/>
      <c r="D1037" s="8"/>
      <c r="E1037" s="8"/>
      <c r="F1037" s="8"/>
      <c r="G1037" s="8"/>
      <c r="H1037" s="8"/>
      <c r="I1037" s="8"/>
      <c r="J1037" s="8"/>
      <c r="K1037" s="8"/>
      <c r="L1037" s="8"/>
      <c r="M1037" s="32"/>
      <c r="N1037" s="57" t="str">
        <f t="shared" si="17"/>
        <v/>
      </c>
      <c r="O1037" s="54"/>
      <c r="P1037" s="32"/>
      <c r="Q1037" s="56"/>
      <c r="R1037" s="57" t="str">
        <f t="shared" si="15"/>
        <v/>
      </c>
      <c r="S1037" s="8"/>
      <c r="T1037" s="8"/>
      <c r="U1037" s="8"/>
      <c r="V1037" s="8"/>
      <c r="W1037" s="8"/>
      <c r="X1037" s="8"/>
      <c r="Y1037" s="8"/>
      <c r="Z1037" s="8"/>
    </row>
    <row r="1038" spans="1:26" ht="15.75" customHeight="1">
      <c r="A1038" s="8"/>
      <c r="B1038" s="8"/>
      <c r="C1038" s="8"/>
      <c r="D1038" s="8"/>
      <c r="E1038" s="8"/>
      <c r="F1038" s="8"/>
      <c r="G1038" s="8"/>
      <c r="H1038" s="8"/>
      <c r="I1038" s="8"/>
      <c r="J1038" s="8"/>
      <c r="K1038" s="8"/>
      <c r="L1038" s="8"/>
      <c r="M1038" s="32"/>
      <c r="N1038" s="57" t="str">
        <f t="shared" si="17"/>
        <v/>
      </c>
      <c r="O1038" s="54"/>
      <c r="P1038" s="32"/>
      <c r="Q1038" s="56"/>
      <c r="R1038" s="57" t="str">
        <f t="shared" si="15"/>
        <v/>
      </c>
      <c r="S1038" s="8"/>
      <c r="T1038" s="8"/>
      <c r="U1038" s="8"/>
      <c r="V1038" s="8"/>
      <c r="W1038" s="8"/>
      <c r="X1038" s="8"/>
      <c r="Y1038" s="8"/>
      <c r="Z1038" s="8"/>
    </row>
    <row r="1039" spans="1:26" ht="15.75" customHeight="1">
      <c r="A1039" s="8"/>
      <c r="B1039" s="8"/>
      <c r="C1039" s="8"/>
      <c r="D1039" s="8"/>
      <c r="E1039" s="8"/>
      <c r="F1039" s="8"/>
      <c r="G1039" s="8"/>
      <c r="H1039" s="8"/>
      <c r="I1039" s="8"/>
      <c r="J1039" s="8"/>
      <c r="K1039" s="8"/>
      <c r="L1039" s="8"/>
      <c r="M1039" s="32"/>
      <c r="N1039" s="57" t="str">
        <f t="shared" si="17"/>
        <v/>
      </c>
      <c r="O1039" s="54"/>
      <c r="P1039" s="32"/>
      <c r="Q1039" s="56"/>
      <c r="R1039" s="57" t="str">
        <f t="shared" si="15"/>
        <v/>
      </c>
      <c r="S1039" s="8"/>
      <c r="T1039" s="8"/>
      <c r="U1039" s="8"/>
      <c r="V1039" s="8"/>
      <c r="W1039" s="8"/>
      <c r="X1039" s="8"/>
      <c r="Y1039" s="8"/>
      <c r="Z1039" s="8"/>
    </row>
    <row r="1040" spans="1:26" ht="15.75" customHeight="1">
      <c r="A1040" s="8"/>
      <c r="B1040" s="8"/>
      <c r="C1040" s="8"/>
      <c r="D1040" s="8"/>
      <c r="E1040" s="8"/>
      <c r="F1040" s="8"/>
      <c r="G1040" s="8"/>
      <c r="H1040" s="8"/>
      <c r="I1040" s="8"/>
      <c r="J1040" s="8"/>
      <c r="K1040" s="8"/>
      <c r="L1040" s="8"/>
      <c r="M1040" s="32"/>
      <c r="N1040" s="57" t="str">
        <f t="shared" si="17"/>
        <v/>
      </c>
      <c r="O1040" s="54"/>
      <c r="P1040" s="32"/>
      <c r="Q1040" s="56"/>
      <c r="R1040" s="57" t="str">
        <f t="shared" si="15"/>
        <v/>
      </c>
      <c r="S1040" s="8"/>
      <c r="T1040" s="8"/>
      <c r="U1040" s="8"/>
      <c r="V1040" s="8"/>
      <c r="W1040" s="8"/>
      <c r="X1040" s="8"/>
      <c r="Y1040" s="8"/>
      <c r="Z1040" s="8"/>
    </row>
    <row r="1041" spans="1:26" ht="15.75" customHeight="1">
      <c r="A1041" s="8"/>
      <c r="B1041" s="8"/>
      <c r="C1041" s="8"/>
      <c r="D1041" s="8"/>
      <c r="E1041" s="8"/>
      <c r="F1041" s="8"/>
      <c r="G1041" s="8"/>
      <c r="H1041" s="8"/>
      <c r="I1041" s="8"/>
      <c r="J1041" s="8"/>
      <c r="K1041" s="8"/>
      <c r="L1041" s="8"/>
      <c r="M1041" s="32"/>
      <c r="N1041" s="57" t="str">
        <f t="shared" si="17"/>
        <v/>
      </c>
      <c r="O1041" s="54"/>
      <c r="P1041" s="32"/>
      <c r="Q1041" s="56"/>
      <c r="R1041" s="57" t="str">
        <f t="shared" si="15"/>
        <v/>
      </c>
      <c r="S1041" s="8"/>
      <c r="T1041" s="8"/>
      <c r="U1041" s="8"/>
      <c r="V1041" s="8"/>
      <c r="W1041" s="8"/>
      <c r="X1041" s="8"/>
      <c r="Y1041" s="8"/>
      <c r="Z1041" s="8"/>
    </row>
    <row r="1042" spans="1:26" ht="15.75" customHeight="1">
      <c r="A1042" s="8"/>
      <c r="B1042" s="8"/>
      <c r="C1042" s="8"/>
      <c r="D1042" s="8"/>
      <c r="E1042" s="8"/>
      <c r="F1042" s="8"/>
      <c r="G1042" s="8"/>
      <c r="H1042" s="8"/>
      <c r="I1042" s="8"/>
      <c r="J1042" s="8"/>
      <c r="K1042" s="8"/>
      <c r="L1042" s="8"/>
      <c r="M1042" s="32"/>
      <c r="N1042" s="57" t="str">
        <f t="shared" si="17"/>
        <v/>
      </c>
      <c r="O1042" s="54"/>
      <c r="P1042" s="32"/>
      <c r="Q1042" s="56"/>
      <c r="R1042" s="57" t="str">
        <f t="shared" si="15"/>
        <v/>
      </c>
      <c r="S1042" s="8"/>
      <c r="T1042" s="8"/>
      <c r="U1042" s="8"/>
      <c r="V1042" s="8"/>
      <c r="W1042" s="8"/>
      <c r="X1042" s="8"/>
      <c r="Y1042" s="8"/>
      <c r="Z1042" s="8"/>
    </row>
    <row r="1043" spans="1:26" ht="15.75" customHeight="1">
      <c r="A1043" s="8"/>
      <c r="B1043" s="8"/>
      <c r="C1043" s="8"/>
      <c r="D1043" s="8"/>
      <c r="E1043" s="8"/>
      <c r="F1043" s="8"/>
      <c r="G1043" s="8"/>
      <c r="H1043" s="8"/>
      <c r="I1043" s="8"/>
      <c r="J1043" s="8"/>
      <c r="K1043" s="8"/>
      <c r="L1043" s="8"/>
      <c r="M1043" s="32"/>
      <c r="N1043" s="57" t="str">
        <f t="shared" si="17"/>
        <v/>
      </c>
      <c r="O1043" s="54"/>
      <c r="P1043" s="32"/>
      <c r="Q1043" s="56"/>
      <c r="R1043" s="57" t="str">
        <f t="shared" si="15"/>
        <v/>
      </c>
      <c r="S1043" s="8"/>
      <c r="T1043" s="8"/>
      <c r="U1043" s="8"/>
      <c r="V1043" s="8"/>
      <c r="W1043" s="8"/>
      <c r="X1043" s="8"/>
      <c r="Y1043" s="8"/>
      <c r="Z1043" s="8"/>
    </row>
    <row r="1044" spans="1:26" ht="15.75" customHeight="1">
      <c r="A1044" s="8"/>
      <c r="B1044" s="8"/>
      <c r="C1044" s="8"/>
      <c r="D1044" s="8"/>
      <c r="E1044" s="8"/>
      <c r="F1044" s="8"/>
      <c r="G1044" s="8"/>
      <c r="H1044" s="8"/>
      <c r="I1044" s="8"/>
      <c r="J1044" s="8"/>
      <c r="K1044" s="8"/>
      <c r="L1044" s="8"/>
      <c r="M1044" s="32"/>
      <c r="N1044" s="57" t="str">
        <f t="shared" si="17"/>
        <v/>
      </c>
      <c r="O1044" s="54"/>
      <c r="P1044" s="32"/>
      <c r="Q1044" s="56"/>
      <c r="R1044" s="57" t="str">
        <f t="shared" si="15"/>
        <v/>
      </c>
      <c r="S1044" s="8"/>
      <c r="T1044" s="8"/>
      <c r="U1044" s="8"/>
      <c r="V1044" s="8"/>
      <c r="W1044" s="8"/>
      <c r="X1044" s="8"/>
      <c r="Y1044" s="8"/>
      <c r="Z1044" s="8"/>
    </row>
    <row r="1045" spans="1:26" ht="15.75" customHeight="1">
      <c r="A1045" s="8"/>
      <c r="B1045" s="8"/>
      <c r="C1045" s="8"/>
      <c r="D1045" s="8"/>
      <c r="E1045" s="8"/>
      <c r="F1045" s="8"/>
      <c r="G1045" s="8"/>
      <c r="H1045" s="8"/>
      <c r="I1045" s="8"/>
      <c r="J1045" s="8"/>
      <c r="K1045" s="8"/>
      <c r="L1045" s="8"/>
      <c r="M1045" s="32"/>
      <c r="N1045" s="57" t="str">
        <f t="shared" si="17"/>
        <v/>
      </c>
      <c r="O1045" s="54"/>
      <c r="P1045" s="32"/>
      <c r="Q1045" s="56"/>
      <c r="R1045" s="57" t="str">
        <f t="shared" si="15"/>
        <v/>
      </c>
      <c r="S1045" s="8"/>
      <c r="T1045" s="8"/>
      <c r="U1045" s="8"/>
      <c r="V1045" s="8"/>
      <c r="W1045" s="8"/>
      <c r="X1045" s="8"/>
      <c r="Y1045" s="8"/>
      <c r="Z1045" s="8"/>
    </row>
    <row r="1046" spans="1:26" ht="15.75" customHeight="1">
      <c r="A1046" s="8"/>
      <c r="B1046" s="8"/>
      <c r="C1046" s="8"/>
      <c r="D1046" s="8"/>
      <c r="E1046" s="8"/>
      <c r="F1046" s="8"/>
      <c r="G1046" s="8"/>
      <c r="H1046" s="8"/>
      <c r="I1046" s="8"/>
      <c r="J1046" s="8"/>
      <c r="K1046" s="8"/>
      <c r="L1046" s="8"/>
      <c r="M1046" s="32"/>
      <c r="N1046" s="57" t="str">
        <f t="shared" si="17"/>
        <v/>
      </c>
      <c r="O1046" s="54"/>
      <c r="P1046" s="32"/>
      <c r="Q1046" s="56"/>
      <c r="R1046" s="57" t="str">
        <f t="shared" si="15"/>
        <v/>
      </c>
      <c r="S1046" s="8"/>
      <c r="T1046" s="8"/>
      <c r="U1046" s="8"/>
      <c r="V1046" s="8"/>
      <c r="W1046" s="8"/>
      <c r="X1046" s="8"/>
      <c r="Y1046" s="8"/>
      <c r="Z1046" s="8"/>
    </row>
    <row r="1047" spans="1:26" ht="15.75" customHeight="1">
      <c r="A1047" s="8"/>
      <c r="B1047" s="8"/>
      <c r="C1047" s="8"/>
      <c r="D1047" s="8"/>
      <c r="E1047" s="8"/>
      <c r="F1047" s="8"/>
      <c r="G1047" s="8"/>
      <c r="H1047" s="8"/>
      <c r="I1047" s="8"/>
      <c r="J1047" s="8"/>
      <c r="K1047" s="8"/>
      <c r="L1047" s="8"/>
      <c r="M1047" s="32"/>
      <c r="N1047" s="57" t="str">
        <f t="shared" si="17"/>
        <v/>
      </c>
      <c r="O1047" s="54"/>
      <c r="P1047" s="32"/>
      <c r="Q1047" s="56"/>
      <c r="R1047" s="57" t="str">
        <f t="shared" si="15"/>
        <v/>
      </c>
      <c r="S1047" s="8"/>
      <c r="T1047" s="8"/>
      <c r="U1047" s="8"/>
      <c r="V1047" s="8"/>
      <c r="W1047" s="8"/>
      <c r="X1047" s="8"/>
      <c r="Y1047" s="8"/>
      <c r="Z1047" s="8"/>
    </row>
    <row r="1048" spans="1:26" ht="15.75" customHeight="1">
      <c r="A1048" s="8"/>
      <c r="B1048" s="8"/>
      <c r="C1048" s="8"/>
      <c r="D1048" s="8"/>
      <c r="E1048" s="8"/>
      <c r="F1048" s="8"/>
      <c r="G1048" s="8"/>
      <c r="H1048" s="8"/>
      <c r="I1048" s="8"/>
      <c r="J1048" s="8"/>
      <c r="K1048" s="8"/>
      <c r="L1048" s="8"/>
      <c r="M1048" s="32"/>
      <c r="N1048" s="57" t="str">
        <f t="shared" si="17"/>
        <v/>
      </c>
      <c r="O1048" s="54"/>
      <c r="P1048" s="32"/>
      <c r="Q1048" s="56"/>
      <c r="R1048" s="57" t="str">
        <f t="shared" si="15"/>
        <v/>
      </c>
      <c r="S1048" s="8"/>
      <c r="T1048" s="8"/>
      <c r="U1048" s="8"/>
      <c r="V1048" s="8"/>
      <c r="W1048" s="8"/>
      <c r="X1048" s="8"/>
      <c r="Y1048" s="8"/>
      <c r="Z1048" s="8"/>
    </row>
    <row r="1049" spans="1:26" ht="15.75" customHeight="1">
      <c r="A1049" s="8"/>
      <c r="B1049" s="8"/>
      <c r="C1049" s="8"/>
      <c r="D1049" s="8"/>
      <c r="E1049" s="8"/>
      <c r="F1049" s="8"/>
      <c r="G1049" s="8"/>
      <c r="H1049" s="8"/>
      <c r="I1049" s="8"/>
      <c r="J1049" s="8"/>
      <c r="K1049" s="8"/>
      <c r="L1049" s="8"/>
      <c r="M1049" s="32"/>
      <c r="N1049" s="57" t="str">
        <f t="shared" si="17"/>
        <v/>
      </c>
      <c r="O1049" s="54"/>
      <c r="P1049" s="32"/>
      <c r="Q1049" s="56"/>
      <c r="R1049" s="57" t="str">
        <f t="shared" si="15"/>
        <v/>
      </c>
      <c r="S1049" s="8"/>
      <c r="T1049" s="8"/>
      <c r="U1049" s="8"/>
      <c r="V1049" s="8"/>
      <c r="W1049" s="8"/>
      <c r="X1049" s="8"/>
      <c r="Y1049" s="8"/>
      <c r="Z1049" s="8"/>
    </row>
    <row r="1050" spans="1:26" ht="15.75" customHeight="1">
      <c r="A1050" s="8"/>
      <c r="B1050" s="8"/>
      <c r="C1050" s="8"/>
      <c r="D1050" s="8"/>
      <c r="E1050" s="8"/>
      <c r="F1050" s="8"/>
      <c r="G1050" s="8"/>
      <c r="H1050" s="8"/>
      <c r="I1050" s="8"/>
      <c r="J1050" s="8"/>
      <c r="K1050" s="8"/>
      <c r="L1050" s="8"/>
      <c r="M1050" s="32"/>
      <c r="N1050" s="57" t="str">
        <f t="shared" si="17"/>
        <v/>
      </c>
      <c r="O1050" s="54"/>
      <c r="P1050" s="32"/>
      <c r="Q1050" s="56"/>
      <c r="R1050" s="57" t="str">
        <f t="shared" si="15"/>
        <v/>
      </c>
      <c r="S1050" s="8"/>
      <c r="T1050" s="8"/>
      <c r="U1050" s="8"/>
      <c r="V1050" s="8"/>
      <c r="W1050" s="8"/>
      <c r="X1050" s="8"/>
      <c r="Y1050" s="8"/>
      <c r="Z1050" s="8"/>
    </row>
    <row r="1051" spans="1:26" ht="15.75" customHeight="1">
      <c r="A1051" s="8"/>
      <c r="B1051" s="8"/>
      <c r="C1051" s="8"/>
      <c r="D1051" s="8"/>
      <c r="E1051" s="8"/>
      <c r="F1051" s="8"/>
      <c r="G1051" s="8"/>
      <c r="H1051" s="8"/>
      <c r="I1051" s="8"/>
      <c r="J1051" s="8"/>
      <c r="K1051" s="8"/>
      <c r="L1051" s="8"/>
      <c r="M1051" s="32"/>
      <c r="N1051" s="57" t="str">
        <f t="shared" si="17"/>
        <v/>
      </c>
      <c r="O1051" s="54"/>
      <c r="P1051" s="32"/>
      <c r="Q1051" s="56"/>
      <c r="R1051" s="57" t="str">
        <f t="shared" si="15"/>
        <v/>
      </c>
      <c r="S1051" s="8"/>
      <c r="T1051" s="8"/>
      <c r="U1051" s="8"/>
      <c r="V1051" s="8"/>
      <c r="W1051" s="8"/>
      <c r="X1051" s="8"/>
      <c r="Y1051" s="8"/>
      <c r="Z1051" s="8"/>
    </row>
    <row r="1052" spans="1:26" ht="15.75" customHeight="1">
      <c r="A1052" s="8"/>
      <c r="B1052" s="8"/>
      <c r="C1052" s="8"/>
      <c r="D1052" s="8"/>
      <c r="E1052" s="8"/>
      <c r="F1052" s="8"/>
      <c r="G1052" s="8"/>
      <c r="H1052" s="8"/>
      <c r="I1052" s="8"/>
      <c r="J1052" s="8"/>
      <c r="K1052" s="8"/>
      <c r="L1052" s="8"/>
      <c r="M1052" s="32"/>
      <c r="N1052" s="57" t="str">
        <f t="shared" si="17"/>
        <v/>
      </c>
      <c r="O1052" s="54"/>
      <c r="P1052" s="32"/>
      <c r="Q1052" s="56"/>
      <c r="R1052" s="57" t="str">
        <f t="shared" si="15"/>
        <v/>
      </c>
      <c r="S1052" s="8"/>
      <c r="T1052" s="8"/>
      <c r="U1052" s="8"/>
      <c r="V1052" s="8"/>
      <c r="W1052" s="8"/>
      <c r="X1052" s="8"/>
      <c r="Y1052" s="8"/>
      <c r="Z1052" s="8"/>
    </row>
    <row r="1053" spans="1:26" ht="15.75" customHeight="1">
      <c r="A1053" s="8"/>
      <c r="B1053" s="8"/>
      <c r="C1053" s="8"/>
      <c r="D1053" s="8"/>
      <c r="E1053" s="8"/>
      <c r="F1053" s="8"/>
      <c r="G1053" s="8"/>
      <c r="H1053" s="8"/>
      <c r="I1053" s="8"/>
      <c r="J1053" s="8"/>
      <c r="K1053" s="8"/>
      <c r="L1053" s="8"/>
      <c r="M1053" s="32"/>
      <c r="N1053" s="57" t="str">
        <f t="shared" si="17"/>
        <v/>
      </c>
      <c r="O1053" s="54"/>
      <c r="P1053" s="32"/>
      <c r="Q1053" s="56"/>
      <c r="R1053" s="57" t="str">
        <f t="shared" si="15"/>
        <v/>
      </c>
      <c r="S1053" s="8"/>
      <c r="T1053" s="8"/>
      <c r="U1053" s="8"/>
      <c r="V1053" s="8"/>
      <c r="W1053" s="8"/>
      <c r="X1053" s="8"/>
      <c r="Y1053" s="8"/>
      <c r="Z1053" s="8"/>
    </row>
    <row r="1054" spans="1:26" ht="15.75" customHeight="1">
      <c r="A1054" s="8"/>
      <c r="B1054" s="8"/>
      <c r="C1054" s="8"/>
      <c r="D1054" s="8"/>
      <c r="E1054" s="8"/>
      <c r="F1054" s="8"/>
      <c r="G1054" s="8"/>
      <c r="H1054" s="8"/>
      <c r="I1054" s="8"/>
      <c r="J1054" s="8"/>
      <c r="K1054" s="8"/>
      <c r="L1054" s="8"/>
      <c r="M1054" s="32"/>
      <c r="N1054" s="57" t="str">
        <f t="shared" si="17"/>
        <v/>
      </c>
      <c r="O1054" s="54"/>
      <c r="P1054" s="32"/>
      <c r="Q1054" s="56"/>
      <c r="R1054" s="57" t="str">
        <f t="shared" si="15"/>
        <v/>
      </c>
      <c r="S1054" s="8"/>
      <c r="T1054" s="8"/>
      <c r="U1054" s="8"/>
      <c r="V1054" s="8"/>
      <c r="W1054" s="8"/>
      <c r="X1054" s="8"/>
      <c r="Y1054" s="8"/>
      <c r="Z1054" s="8"/>
    </row>
    <row r="1055" spans="1:26" ht="15.75" customHeight="1">
      <c r="A1055" s="8"/>
      <c r="B1055" s="8"/>
      <c r="C1055" s="8"/>
      <c r="D1055" s="8"/>
      <c r="E1055" s="8"/>
      <c r="F1055" s="8"/>
      <c r="G1055" s="8"/>
      <c r="H1055" s="8"/>
      <c r="I1055" s="8"/>
      <c r="J1055" s="8"/>
      <c r="K1055" s="8"/>
      <c r="L1055" s="8"/>
      <c r="M1055" s="32"/>
      <c r="N1055" s="57" t="str">
        <f t="shared" si="17"/>
        <v/>
      </c>
      <c r="O1055" s="54"/>
      <c r="P1055" s="32"/>
      <c r="Q1055" s="56"/>
      <c r="R1055" s="57" t="str">
        <f t="shared" si="15"/>
        <v/>
      </c>
      <c r="S1055" s="8"/>
      <c r="T1055" s="8"/>
      <c r="U1055" s="8"/>
      <c r="V1055" s="8"/>
      <c r="W1055" s="8"/>
      <c r="X1055" s="8"/>
      <c r="Y1055" s="8"/>
      <c r="Z1055" s="8"/>
    </row>
    <row r="1056" spans="1:26" ht="15.75" customHeight="1">
      <c r="A1056" s="8"/>
      <c r="B1056" s="8"/>
      <c r="C1056" s="8"/>
      <c r="D1056" s="8"/>
      <c r="E1056" s="8"/>
      <c r="F1056" s="8"/>
      <c r="G1056" s="8"/>
      <c r="H1056" s="8"/>
      <c r="I1056" s="8"/>
      <c r="J1056" s="8"/>
      <c r="K1056" s="8"/>
      <c r="L1056" s="8"/>
      <c r="M1056" s="32"/>
      <c r="N1056" s="57" t="str">
        <f t="shared" si="17"/>
        <v/>
      </c>
      <c r="O1056" s="54"/>
      <c r="P1056" s="32"/>
      <c r="Q1056" s="56"/>
      <c r="R1056" s="57" t="str">
        <f t="shared" si="15"/>
        <v/>
      </c>
      <c r="S1056" s="8"/>
      <c r="T1056" s="8"/>
      <c r="U1056" s="8"/>
      <c r="V1056" s="8"/>
      <c r="W1056" s="8"/>
      <c r="X1056" s="8"/>
      <c r="Y1056" s="8"/>
      <c r="Z1056" s="8"/>
    </row>
    <row r="1057" spans="1:26" ht="15.75" customHeight="1">
      <c r="A1057" s="8"/>
      <c r="B1057" s="8"/>
      <c r="C1057" s="8"/>
      <c r="D1057" s="8"/>
      <c r="E1057" s="8"/>
      <c r="F1057" s="8"/>
      <c r="G1057" s="8"/>
      <c r="H1057" s="8"/>
      <c r="I1057" s="8"/>
      <c r="J1057" s="8"/>
      <c r="K1057" s="8"/>
      <c r="L1057" s="8"/>
      <c r="M1057" s="32"/>
      <c r="N1057" s="57" t="str">
        <f t="shared" si="17"/>
        <v/>
      </c>
      <c r="O1057" s="54"/>
      <c r="P1057" s="32"/>
      <c r="Q1057" s="56"/>
      <c r="R1057" s="57" t="str">
        <f t="shared" si="15"/>
        <v/>
      </c>
      <c r="S1057" s="8"/>
      <c r="T1057" s="8"/>
      <c r="U1057" s="8"/>
      <c r="V1057" s="8"/>
      <c r="W1057" s="8"/>
      <c r="X1057" s="8"/>
      <c r="Y1057" s="8"/>
      <c r="Z1057" s="8"/>
    </row>
    <row r="1058" spans="1:26" ht="15.75" customHeight="1">
      <c r="A1058" s="8"/>
      <c r="B1058" s="8"/>
      <c r="C1058" s="8"/>
      <c r="D1058" s="8"/>
      <c r="E1058" s="8"/>
      <c r="F1058" s="8"/>
      <c r="G1058" s="8"/>
      <c r="H1058" s="8"/>
      <c r="I1058" s="8"/>
      <c r="J1058" s="8"/>
      <c r="K1058" s="8"/>
      <c r="L1058" s="8"/>
      <c r="M1058" s="32"/>
      <c r="N1058" s="57" t="str">
        <f t="shared" si="17"/>
        <v/>
      </c>
      <c r="O1058" s="54"/>
      <c r="P1058" s="32"/>
      <c r="Q1058" s="56"/>
      <c r="R1058" s="57" t="str">
        <f t="shared" si="15"/>
        <v/>
      </c>
      <c r="S1058" s="8"/>
      <c r="T1058" s="8"/>
      <c r="U1058" s="8"/>
      <c r="V1058" s="8"/>
      <c r="W1058" s="8"/>
      <c r="X1058" s="8"/>
      <c r="Y1058" s="8"/>
      <c r="Z1058" s="8"/>
    </row>
    <row r="1059" spans="1:26" ht="15.75" customHeight="1">
      <c r="A1059" s="8"/>
      <c r="B1059" s="8"/>
      <c r="C1059" s="8"/>
      <c r="D1059" s="8"/>
      <c r="E1059" s="8"/>
      <c r="F1059" s="8"/>
      <c r="G1059" s="8"/>
      <c r="H1059" s="8"/>
      <c r="I1059" s="8"/>
      <c r="J1059" s="8"/>
      <c r="K1059" s="8"/>
      <c r="L1059" s="8"/>
      <c r="M1059" s="32"/>
      <c r="N1059" s="57" t="str">
        <f t="shared" si="17"/>
        <v/>
      </c>
      <c r="O1059" s="54"/>
      <c r="P1059" s="32"/>
      <c r="Q1059" s="56"/>
      <c r="R1059" s="57" t="str">
        <f t="shared" si="15"/>
        <v/>
      </c>
      <c r="S1059" s="8"/>
      <c r="T1059" s="8"/>
      <c r="U1059" s="8"/>
      <c r="V1059" s="8"/>
      <c r="W1059" s="8"/>
      <c r="X1059" s="8"/>
      <c r="Y1059" s="8"/>
      <c r="Z1059" s="8"/>
    </row>
    <row r="1060" spans="1:26" ht="15.75" customHeight="1">
      <c r="A1060" s="8"/>
      <c r="B1060" s="8"/>
      <c r="C1060" s="8"/>
      <c r="D1060" s="8"/>
      <c r="E1060" s="8"/>
      <c r="F1060" s="8"/>
      <c r="G1060" s="8"/>
      <c r="H1060" s="8"/>
      <c r="I1060" s="8"/>
      <c r="J1060" s="8"/>
      <c r="K1060" s="8"/>
      <c r="L1060" s="8"/>
      <c r="M1060" s="32"/>
      <c r="N1060" s="57" t="str">
        <f t="shared" si="17"/>
        <v/>
      </c>
      <c r="O1060" s="54"/>
      <c r="P1060" s="32"/>
      <c r="Q1060" s="56"/>
      <c r="R1060" s="57" t="str">
        <f t="shared" si="15"/>
        <v/>
      </c>
      <c r="S1060" s="8"/>
      <c r="T1060" s="8"/>
      <c r="U1060" s="8"/>
      <c r="V1060" s="8"/>
      <c r="W1060" s="8"/>
      <c r="X1060" s="8"/>
      <c r="Y1060" s="8"/>
      <c r="Z1060" s="8"/>
    </row>
    <row r="1061" spans="1:26" ht="15.75" customHeight="1">
      <c r="A1061" s="8"/>
      <c r="B1061" s="8"/>
      <c r="C1061" s="8"/>
      <c r="D1061" s="8"/>
      <c r="E1061" s="8"/>
      <c r="F1061" s="8"/>
      <c r="G1061" s="8"/>
      <c r="H1061" s="8"/>
      <c r="I1061" s="8"/>
      <c r="J1061" s="8"/>
      <c r="K1061" s="8"/>
      <c r="L1061" s="8"/>
      <c r="M1061" s="32"/>
      <c r="N1061" s="57" t="str">
        <f t="shared" si="17"/>
        <v/>
      </c>
      <c r="O1061" s="54"/>
      <c r="P1061" s="32"/>
      <c r="Q1061" s="56"/>
      <c r="R1061" s="57" t="str">
        <f t="shared" si="15"/>
        <v/>
      </c>
      <c r="S1061" s="8"/>
      <c r="T1061" s="8"/>
      <c r="U1061" s="8"/>
      <c r="V1061" s="8"/>
      <c r="W1061" s="8"/>
      <c r="X1061" s="8"/>
      <c r="Y1061" s="8"/>
      <c r="Z1061" s="8"/>
    </row>
    <row r="1062" spans="1:26" ht="15.75" customHeight="1">
      <c r="A1062" s="8"/>
      <c r="B1062" s="8"/>
      <c r="C1062" s="8"/>
      <c r="D1062" s="8"/>
      <c r="E1062" s="8"/>
      <c r="F1062" s="8"/>
      <c r="G1062" s="8"/>
      <c r="H1062" s="8"/>
      <c r="I1062" s="8"/>
      <c r="J1062" s="8"/>
      <c r="K1062" s="8"/>
      <c r="L1062" s="8"/>
      <c r="M1062" s="32"/>
      <c r="N1062" s="57" t="str">
        <f t="shared" si="17"/>
        <v/>
      </c>
      <c r="O1062" s="54"/>
      <c r="P1062" s="32"/>
      <c r="Q1062" s="56"/>
      <c r="R1062" s="57" t="str">
        <f t="shared" si="15"/>
        <v/>
      </c>
      <c r="S1062" s="8"/>
      <c r="T1062" s="8"/>
      <c r="U1062" s="8"/>
      <c r="V1062" s="8"/>
      <c r="W1062" s="8"/>
      <c r="X1062" s="8"/>
      <c r="Y1062" s="8"/>
      <c r="Z1062" s="8"/>
    </row>
    <row r="1063" spans="1:26" ht="15.75" customHeight="1">
      <c r="A1063" s="8"/>
      <c r="B1063" s="8"/>
      <c r="C1063" s="8"/>
      <c r="D1063" s="8"/>
      <c r="E1063" s="8"/>
      <c r="F1063" s="8"/>
      <c r="G1063" s="8"/>
      <c r="H1063" s="8"/>
      <c r="I1063" s="8"/>
      <c r="J1063" s="8"/>
      <c r="K1063" s="8"/>
      <c r="L1063" s="8"/>
      <c r="M1063" s="32"/>
      <c r="N1063" s="57" t="str">
        <f t="shared" si="17"/>
        <v/>
      </c>
      <c r="O1063" s="54"/>
      <c r="P1063" s="32"/>
      <c r="Q1063" s="56"/>
      <c r="R1063" s="57" t="str">
        <f t="shared" si="15"/>
        <v/>
      </c>
      <c r="S1063" s="8"/>
      <c r="T1063" s="8"/>
      <c r="U1063" s="8"/>
      <c r="V1063" s="8"/>
      <c r="W1063" s="8"/>
      <c r="X1063" s="8"/>
      <c r="Y1063" s="8"/>
      <c r="Z1063" s="8"/>
    </row>
    <row r="1064" spans="1:26" ht="15.75" customHeight="1">
      <c r="A1064" s="8"/>
      <c r="B1064" s="8"/>
      <c r="C1064" s="8"/>
      <c r="D1064" s="8"/>
      <c r="E1064" s="8"/>
      <c r="F1064" s="8"/>
      <c r="G1064" s="8"/>
      <c r="H1064" s="8"/>
      <c r="I1064" s="8"/>
      <c r="J1064" s="8"/>
      <c r="K1064" s="8"/>
      <c r="L1064" s="8"/>
      <c r="M1064" s="32"/>
      <c r="N1064" s="57" t="str">
        <f t="shared" si="17"/>
        <v/>
      </c>
      <c r="O1064" s="54"/>
      <c r="P1064" s="32"/>
      <c r="Q1064" s="56"/>
      <c r="R1064" s="57" t="str">
        <f t="shared" si="15"/>
        <v/>
      </c>
      <c r="S1064" s="8"/>
      <c r="T1064" s="8"/>
      <c r="U1064" s="8"/>
      <c r="V1064" s="8"/>
      <c r="W1064" s="8"/>
      <c r="X1064" s="8"/>
      <c r="Y1064" s="8"/>
      <c r="Z1064" s="8"/>
    </row>
    <row r="1065" spans="1:26" ht="15.75" customHeight="1">
      <c r="A1065" s="8"/>
      <c r="B1065" s="8"/>
      <c r="C1065" s="8"/>
      <c r="D1065" s="8"/>
      <c r="E1065" s="8"/>
      <c r="F1065" s="8"/>
      <c r="G1065" s="8"/>
      <c r="H1065" s="8"/>
      <c r="I1065" s="8"/>
      <c r="J1065" s="8"/>
      <c r="K1065" s="8"/>
      <c r="L1065" s="8"/>
      <c r="M1065" s="32"/>
      <c r="N1065" s="57" t="str">
        <f t="shared" si="17"/>
        <v/>
      </c>
      <c r="O1065" s="54"/>
      <c r="P1065" s="32"/>
      <c r="Q1065" s="56"/>
      <c r="R1065" s="57" t="str">
        <f t="shared" si="15"/>
        <v/>
      </c>
      <c r="S1065" s="8"/>
      <c r="T1065" s="8"/>
      <c r="U1065" s="8"/>
      <c r="V1065" s="8"/>
      <c r="W1065" s="8"/>
      <c r="X1065" s="8"/>
      <c r="Y1065" s="8"/>
      <c r="Z1065" s="8"/>
    </row>
    <row r="1066" spans="1:26" ht="15.75" customHeight="1">
      <c r="A1066" s="8"/>
      <c r="B1066" s="8"/>
      <c r="C1066" s="8"/>
      <c r="D1066" s="8"/>
      <c r="E1066" s="8"/>
      <c r="F1066" s="8"/>
      <c r="G1066" s="8"/>
      <c r="H1066" s="8"/>
      <c r="I1066" s="8"/>
      <c r="J1066" s="8"/>
      <c r="K1066" s="8"/>
      <c r="L1066" s="8"/>
      <c r="M1066" s="32"/>
      <c r="N1066" s="57" t="str">
        <f t="shared" si="17"/>
        <v/>
      </c>
      <c r="O1066" s="54"/>
      <c r="P1066" s="32"/>
      <c r="Q1066" s="56"/>
      <c r="R1066" s="57" t="str">
        <f t="shared" si="15"/>
        <v/>
      </c>
      <c r="S1066" s="8"/>
      <c r="T1066" s="8"/>
      <c r="U1066" s="8"/>
      <c r="V1066" s="8"/>
      <c r="W1066" s="8"/>
      <c r="X1066" s="8"/>
      <c r="Y1066" s="8"/>
      <c r="Z1066" s="8"/>
    </row>
    <row r="1067" spans="1:26" ht="15.75" customHeight="1">
      <c r="A1067" s="8"/>
      <c r="B1067" s="8"/>
      <c r="C1067" s="8"/>
      <c r="D1067" s="8"/>
      <c r="E1067" s="8"/>
      <c r="F1067" s="8"/>
      <c r="G1067" s="8"/>
      <c r="H1067" s="8"/>
      <c r="I1067" s="8"/>
      <c r="J1067" s="8"/>
      <c r="K1067" s="8"/>
      <c r="L1067" s="8"/>
      <c r="M1067" s="32"/>
      <c r="N1067" s="57" t="str">
        <f t="shared" si="17"/>
        <v/>
      </c>
      <c r="O1067" s="54"/>
      <c r="P1067" s="32"/>
      <c r="Q1067" s="56"/>
      <c r="R1067" s="57" t="str">
        <f t="shared" si="15"/>
        <v/>
      </c>
      <c r="S1067" s="8"/>
      <c r="T1067" s="8"/>
      <c r="U1067" s="8"/>
      <c r="V1067" s="8"/>
      <c r="W1067" s="8"/>
      <c r="X1067" s="8"/>
      <c r="Y1067" s="8"/>
      <c r="Z1067" s="8"/>
    </row>
    <row r="1068" spans="1:26" ht="15.75" customHeight="1">
      <c r="A1068" s="8"/>
      <c r="B1068" s="8"/>
      <c r="C1068" s="8"/>
      <c r="D1068" s="8"/>
      <c r="E1068" s="8"/>
      <c r="F1068" s="8"/>
      <c r="G1068" s="8"/>
      <c r="H1068" s="8"/>
      <c r="I1068" s="8"/>
      <c r="J1068" s="8"/>
      <c r="K1068" s="8"/>
      <c r="L1068" s="8"/>
      <c r="M1068" s="32"/>
      <c r="N1068" s="57" t="str">
        <f t="shared" si="17"/>
        <v/>
      </c>
      <c r="O1068" s="54"/>
      <c r="P1068" s="32"/>
      <c r="Q1068" s="56"/>
      <c r="R1068" s="57" t="str">
        <f t="shared" si="15"/>
        <v/>
      </c>
      <c r="S1068" s="8"/>
      <c r="T1068" s="8"/>
      <c r="U1068" s="8"/>
      <c r="V1068" s="8"/>
      <c r="W1068" s="8"/>
      <c r="X1068" s="8"/>
      <c r="Y1068" s="8"/>
      <c r="Z1068" s="8"/>
    </row>
    <row r="1069" spans="1:26" ht="15.75" customHeight="1">
      <c r="A1069" s="8"/>
      <c r="B1069" s="8"/>
      <c r="C1069" s="8"/>
      <c r="D1069" s="8"/>
      <c r="E1069" s="8"/>
      <c r="F1069" s="8"/>
      <c r="G1069" s="8"/>
      <c r="H1069" s="8"/>
      <c r="I1069" s="8"/>
      <c r="J1069" s="8"/>
      <c r="K1069" s="8"/>
      <c r="L1069" s="8"/>
      <c r="M1069" s="32"/>
      <c r="N1069" s="57" t="str">
        <f t="shared" si="17"/>
        <v/>
      </c>
      <c r="O1069" s="54"/>
      <c r="P1069" s="32"/>
      <c r="Q1069" s="56"/>
      <c r="R1069" s="57" t="str">
        <f t="shared" si="15"/>
        <v/>
      </c>
      <c r="S1069" s="8"/>
      <c r="T1069" s="8"/>
      <c r="U1069" s="8"/>
      <c r="V1069" s="8"/>
      <c r="W1069" s="8"/>
      <c r="X1069" s="8"/>
      <c r="Y1069" s="8"/>
      <c r="Z1069" s="8"/>
    </row>
    <row r="1070" spans="1:26" ht="15.75" customHeight="1">
      <c r="A1070" s="8"/>
      <c r="B1070" s="8"/>
      <c r="C1070" s="8"/>
      <c r="D1070" s="8"/>
      <c r="E1070" s="8"/>
      <c r="F1070" s="8"/>
      <c r="G1070" s="8"/>
      <c r="H1070" s="8"/>
      <c r="I1070" s="8"/>
      <c r="J1070" s="8"/>
      <c r="K1070" s="8"/>
      <c r="L1070" s="8"/>
      <c r="M1070" s="32"/>
      <c r="N1070" s="57" t="str">
        <f t="shared" si="17"/>
        <v/>
      </c>
      <c r="O1070" s="54"/>
      <c r="P1070" s="32"/>
      <c r="Q1070" s="56"/>
      <c r="R1070" s="57" t="str">
        <f t="shared" si="15"/>
        <v/>
      </c>
      <c r="S1070" s="8"/>
      <c r="T1070" s="8"/>
      <c r="U1070" s="8"/>
      <c r="V1070" s="8"/>
      <c r="W1070" s="8"/>
      <c r="X1070" s="8"/>
      <c r="Y1070" s="8"/>
      <c r="Z1070" s="8"/>
    </row>
    <row r="1071" spans="1:26" ht="15.75" customHeight="1">
      <c r="A1071" s="8"/>
      <c r="B1071" s="8"/>
      <c r="C1071" s="8"/>
      <c r="D1071" s="8"/>
      <c r="E1071" s="8"/>
      <c r="F1071" s="8"/>
      <c r="G1071" s="8"/>
      <c r="H1071" s="8"/>
      <c r="I1071" s="8"/>
      <c r="J1071" s="8"/>
      <c r="K1071" s="8"/>
      <c r="L1071" s="8"/>
      <c r="M1071" s="32"/>
      <c r="N1071" s="57" t="str">
        <f t="shared" si="17"/>
        <v/>
      </c>
      <c r="O1071" s="54"/>
      <c r="P1071" s="32"/>
      <c r="Q1071" s="56"/>
      <c r="R1071" s="57" t="str">
        <f t="shared" si="15"/>
        <v/>
      </c>
      <c r="S1071" s="8"/>
      <c r="T1071" s="8"/>
      <c r="U1071" s="8"/>
      <c r="V1071" s="8"/>
      <c r="W1071" s="8"/>
      <c r="X1071" s="8"/>
      <c r="Y1071" s="8"/>
      <c r="Z1071" s="8"/>
    </row>
    <row r="1072" spans="1:26" ht="15.75" customHeight="1">
      <c r="A1072" s="8"/>
      <c r="B1072" s="8"/>
      <c r="C1072" s="8"/>
      <c r="D1072" s="8"/>
      <c r="E1072" s="8"/>
      <c r="F1072" s="8"/>
      <c r="G1072" s="8"/>
      <c r="H1072" s="8"/>
      <c r="I1072" s="8"/>
      <c r="J1072" s="8"/>
      <c r="K1072" s="8"/>
      <c r="L1072" s="8"/>
      <c r="M1072" s="32"/>
      <c r="N1072" s="57" t="str">
        <f t="shared" si="17"/>
        <v/>
      </c>
      <c r="O1072" s="54"/>
      <c r="P1072" s="32"/>
      <c r="Q1072" s="56"/>
      <c r="R1072" s="57" t="str">
        <f t="shared" si="15"/>
        <v/>
      </c>
      <c r="S1072" s="8"/>
      <c r="T1072" s="8"/>
      <c r="U1072" s="8"/>
      <c r="V1072" s="8"/>
      <c r="W1072" s="8"/>
      <c r="X1072" s="8"/>
      <c r="Y1072" s="8"/>
      <c r="Z1072" s="8"/>
    </row>
    <row r="1073" spans="1:26" ht="15.75" customHeight="1">
      <c r="A1073" s="8"/>
      <c r="B1073" s="8"/>
      <c r="C1073" s="8"/>
      <c r="D1073" s="8"/>
      <c r="E1073" s="8"/>
      <c r="F1073" s="8"/>
      <c r="G1073" s="8"/>
      <c r="H1073" s="8"/>
      <c r="I1073" s="8"/>
      <c r="J1073" s="8"/>
      <c r="K1073" s="8"/>
      <c r="L1073" s="8"/>
      <c r="M1073" s="32"/>
      <c r="N1073" s="57" t="str">
        <f t="shared" si="17"/>
        <v/>
      </c>
      <c r="O1073" s="54"/>
      <c r="P1073" s="32"/>
      <c r="Q1073" s="56"/>
      <c r="R1073" s="57" t="str">
        <f t="shared" si="15"/>
        <v/>
      </c>
      <c r="S1073" s="8"/>
      <c r="T1073" s="8"/>
      <c r="U1073" s="8"/>
      <c r="V1073" s="8"/>
      <c r="W1073" s="8"/>
      <c r="X1073" s="8"/>
      <c r="Y1073" s="8"/>
      <c r="Z1073" s="8"/>
    </row>
    <row r="1074" spans="1:26" ht="15.75" customHeight="1">
      <c r="A1074" s="8"/>
      <c r="B1074" s="8"/>
      <c r="C1074" s="8"/>
      <c r="D1074" s="8"/>
      <c r="E1074" s="8"/>
      <c r="F1074" s="8"/>
      <c r="G1074" s="8"/>
      <c r="H1074" s="8"/>
      <c r="I1074" s="8"/>
      <c r="J1074" s="8"/>
      <c r="K1074" s="8"/>
      <c r="L1074" s="8"/>
      <c r="M1074" s="32"/>
      <c r="N1074" s="57" t="str">
        <f t="shared" si="17"/>
        <v/>
      </c>
      <c r="O1074" s="54"/>
      <c r="P1074" s="32"/>
      <c r="Q1074" s="56"/>
      <c r="R1074" s="57" t="str">
        <f t="shared" si="15"/>
        <v/>
      </c>
      <c r="S1074" s="8"/>
      <c r="T1074" s="8"/>
      <c r="U1074" s="8"/>
      <c r="V1074" s="8"/>
      <c r="W1074" s="8"/>
      <c r="X1074" s="8"/>
      <c r="Y1074" s="8"/>
      <c r="Z1074" s="8"/>
    </row>
    <row r="1075" spans="1:26" ht="15.75" customHeight="1">
      <c r="A1075" s="8"/>
      <c r="B1075" s="8"/>
      <c r="C1075" s="8"/>
      <c r="D1075" s="8"/>
      <c r="E1075" s="8"/>
      <c r="F1075" s="8"/>
      <c r="G1075" s="8"/>
      <c r="H1075" s="8"/>
      <c r="I1075" s="8"/>
      <c r="J1075" s="8"/>
      <c r="K1075" s="8"/>
      <c r="L1075" s="8"/>
      <c r="M1075" s="32"/>
      <c r="N1075" s="57" t="str">
        <f t="shared" si="17"/>
        <v/>
      </c>
      <c r="O1075" s="54"/>
      <c r="P1075" s="32"/>
      <c r="Q1075" s="56"/>
      <c r="R1075" s="57" t="str">
        <f t="shared" si="15"/>
        <v/>
      </c>
      <c r="S1075" s="8"/>
      <c r="T1075" s="8"/>
      <c r="U1075" s="8"/>
      <c r="V1075" s="8"/>
      <c r="W1075" s="8"/>
      <c r="X1075" s="8"/>
      <c r="Y1075" s="8"/>
      <c r="Z1075" s="8"/>
    </row>
    <row r="1076" spans="1:26" ht="15.75" customHeight="1">
      <c r="A1076" s="8"/>
      <c r="B1076" s="8"/>
      <c r="C1076" s="8"/>
      <c r="D1076" s="8"/>
      <c r="E1076" s="8"/>
      <c r="F1076" s="8"/>
      <c r="G1076" s="8"/>
      <c r="H1076" s="8"/>
      <c r="I1076" s="8"/>
      <c r="J1076" s="8"/>
      <c r="K1076" s="8"/>
      <c r="L1076" s="8"/>
      <c r="M1076" s="32"/>
      <c r="N1076" s="57" t="str">
        <f t="shared" si="17"/>
        <v/>
      </c>
      <c r="O1076" s="54"/>
      <c r="P1076" s="32"/>
      <c r="Q1076" s="56"/>
      <c r="R1076" s="57" t="str">
        <f t="shared" si="15"/>
        <v/>
      </c>
      <c r="S1076" s="8"/>
      <c r="T1076" s="8"/>
      <c r="U1076" s="8"/>
      <c r="V1076" s="8"/>
      <c r="W1076" s="8"/>
      <c r="X1076" s="8"/>
      <c r="Y1076" s="8"/>
      <c r="Z1076" s="8"/>
    </row>
    <row r="1077" spans="1:26" ht="15.75" customHeight="1">
      <c r="A1077" s="8"/>
      <c r="B1077" s="8"/>
      <c r="C1077" s="8"/>
      <c r="D1077" s="8"/>
      <c r="E1077" s="8"/>
      <c r="F1077" s="8"/>
      <c r="G1077" s="8"/>
      <c r="H1077" s="8"/>
      <c r="I1077" s="8"/>
      <c r="J1077" s="8"/>
      <c r="K1077" s="8"/>
      <c r="L1077" s="8"/>
      <c r="M1077" s="32"/>
      <c r="N1077" s="57" t="str">
        <f t="shared" si="17"/>
        <v/>
      </c>
      <c r="O1077" s="54"/>
      <c r="P1077" s="32"/>
      <c r="Q1077" s="56"/>
      <c r="R1077" s="57" t="str">
        <f t="shared" si="15"/>
        <v/>
      </c>
      <c r="S1077" s="8"/>
      <c r="T1077" s="8"/>
      <c r="U1077" s="8"/>
      <c r="V1077" s="8"/>
      <c r="W1077" s="8"/>
      <c r="X1077" s="8"/>
      <c r="Y1077" s="8"/>
      <c r="Z1077" s="8"/>
    </row>
    <row r="1078" spans="1:26" ht="15.75" customHeight="1">
      <c r="A1078" s="8"/>
      <c r="B1078" s="8"/>
      <c r="C1078" s="8"/>
      <c r="D1078" s="8"/>
      <c r="E1078" s="8"/>
      <c r="F1078" s="8"/>
      <c r="G1078" s="8"/>
      <c r="H1078" s="8"/>
      <c r="I1078" s="8"/>
      <c r="J1078" s="8"/>
      <c r="K1078" s="8"/>
      <c r="L1078" s="8"/>
      <c r="M1078" s="32"/>
      <c r="N1078" s="57" t="str">
        <f t="shared" si="17"/>
        <v/>
      </c>
      <c r="O1078" s="54"/>
      <c r="P1078" s="32"/>
      <c r="Q1078" s="56"/>
      <c r="R1078" s="57" t="str">
        <f t="shared" si="15"/>
        <v/>
      </c>
      <c r="S1078" s="8"/>
      <c r="T1078" s="8"/>
      <c r="U1078" s="8"/>
      <c r="V1078" s="8"/>
      <c r="W1078" s="8"/>
      <c r="X1078" s="8"/>
      <c r="Y1078" s="8"/>
      <c r="Z1078" s="8"/>
    </row>
    <row r="1079" spans="1:26" ht="15.75" customHeight="1">
      <c r="A1079" s="8"/>
      <c r="B1079" s="8"/>
      <c r="C1079" s="8"/>
      <c r="D1079" s="8"/>
      <c r="E1079" s="8"/>
      <c r="F1079" s="8"/>
      <c r="G1079" s="8"/>
      <c r="H1079" s="8"/>
      <c r="I1079" s="8"/>
      <c r="J1079" s="8"/>
      <c r="K1079" s="8"/>
      <c r="L1079" s="8"/>
      <c r="M1079" s="32"/>
      <c r="N1079" s="57" t="str">
        <f t="shared" si="17"/>
        <v/>
      </c>
      <c r="O1079" s="54"/>
      <c r="P1079" s="32"/>
      <c r="Q1079" s="56"/>
      <c r="R1079" s="57" t="str">
        <f t="shared" si="15"/>
        <v/>
      </c>
      <c r="S1079" s="8"/>
      <c r="T1079" s="8"/>
      <c r="U1079" s="8"/>
      <c r="V1079" s="8"/>
      <c r="W1079" s="8"/>
      <c r="X1079" s="8"/>
      <c r="Y1079" s="8"/>
      <c r="Z1079" s="8"/>
    </row>
    <row r="1080" spans="1:26" ht="15.75" customHeight="1">
      <c r="A1080" s="8"/>
      <c r="B1080" s="8"/>
      <c r="C1080" s="8"/>
      <c r="D1080" s="8"/>
      <c r="E1080" s="8"/>
      <c r="F1080" s="8"/>
      <c r="G1080" s="8"/>
      <c r="H1080" s="8"/>
      <c r="I1080" s="8"/>
      <c r="J1080" s="8"/>
      <c r="K1080" s="8"/>
      <c r="L1080" s="8"/>
      <c r="M1080" s="32"/>
      <c r="N1080" s="57" t="str">
        <f t="shared" si="17"/>
        <v/>
      </c>
      <c r="O1080" s="54"/>
      <c r="P1080" s="32"/>
      <c r="Q1080" s="56"/>
      <c r="R1080" s="57" t="str">
        <f t="shared" si="15"/>
        <v/>
      </c>
      <c r="S1080" s="8"/>
      <c r="T1080" s="8"/>
      <c r="U1080" s="8"/>
      <c r="V1080" s="8"/>
      <c r="W1080" s="8"/>
      <c r="X1080" s="8"/>
      <c r="Y1080" s="8"/>
      <c r="Z1080" s="8"/>
    </row>
    <row r="1081" spans="1:26" ht="15.75" customHeight="1">
      <c r="A1081" s="8"/>
      <c r="B1081" s="8"/>
      <c r="C1081" s="8"/>
      <c r="D1081" s="8"/>
      <c r="E1081" s="8"/>
      <c r="F1081" s="8"/>
      <c r="G1081" s="8"/>
      <c r="H1081" s="8"/>
      <c r="I1081" s="8"/>
      <c r="J1081" s="8"/>
      <c r="K1081" s="8"/>
      <c r="L1081" s="8"/>
      <c r="M1081" s="32"/>
      <c r="N1081" s="57" t="str">
        <f t="shared" si="17"/>
        <v/>
      </c>
      <c r="O1081" s="54"/>
      <c r="P1081" s="32"/>
      <c r="Q1081" s="56"/>
      <c r="R1081" s="57" t="str">
        <f t="shared" si="15"/>
        <v/>
      </c>
      <c r="S1081" s="8"/>
      <c r="T1081" s="8"/>
      <c r="U1081" s="8"/>
      <c r="V1081" s="8"/>
      <c r="W1081" s="8"/>
      <c r="X1081" s="8"/>
      <c r="Y1081" s="8"/>
      <c r="Z1081" s="8"/>
    </row>
    <row r="1082" spans="1:26" ht="15.75" customHeight="1">
      <c r="A1082" s="8"/>
      <c r="B1082" s="8"/>
      <c r="C1082" s="8"/>
      <c r="D1082" s="8"/>
      <c r="E1082" s="8"/>
      <c r="F1082" s="8"/>
      <c r="G1082" s="8"/>
      <c r="H1082" s="8"/>
      <c r="I1082" s="8"/>
      <c r="J1082" s="8"/>
      <c r="K1082" s="8"/>
      <c r="L1082" s="8"/>
      <c r="M1082" s="32"/>
      <c r="N1082" s="57" t="str">
        <f t="shared" si="17"/>
        <v/>
      </c>
      <c r="O1082" s="54"/>
      <c r="P1082" s="32"/>
      <c r="Q1082" s="56"/>
      <c r="R1082" s="57" t="str">
        <f t="shared" si="15"/>
        <v/>
      </c>
      <c r="S1082" s="8"/>
      <c r="T1082" s="8"/>
      <c r="U1082" s="8"/>
      <c r="V1082" s="8"/>
      <c r="W1082" s="8"/>
      <c r="X1082" s="8"/>
      <c r="Y1082" s="8"/>
      <c r="Z1082" s="8"/>
    </row>
    <row r="1083" spans="1:26" ht="15.75" customHeight="1">
      <c r="A1083" s="8"/>
      <c r="B1083" s="8"/>
      <c r="C1083" s="8"/>
      <c r="D1083" s="8"/>
      <c r="E1083" s="8"/>
      <c r="F1083" s="8"/>
      <c r="G1083" s="8"/>
      <c r="H1083" s="8"/>
      <c r="I1083" s="8"/>
      <c r="J1083" s="8"/>
      <c r="K1083" s="8"/>
      <c r="L1083" s="8"/>
      <c r="M1083" s="32"/>
      <c r="N1083" s="57" t="str">
        <f t="shared" si="17"/>
        <v/>
      </c>
      <c r="O1083" s="54"/>
      <c r="P1083" s="32"/>
      <c r="Q1083" s="56"/>
      <c r="R1083" s="57" t="str">
        <f t="shared" si="15"/>
        <v/>
      </c>
      <c r="S1083" s="8"/>
      <c r="T1083" s="8"/>
      <c r="U1083" s="8"/>
      <c r="V1083" s="8"/>
      <c r="W1083" s="8"/>
      <c r="X1083" s="8"/>
      <c r="Y1083" s="8"/>
      <c r="Z1083" s="8"/>
    </row>
    <row r="1084" spans="1:26" ht="15.75" customHeight="1">
      <c r="A1084" s="8"/>
      <c r="B1084" s="8"/>
      <c r="C1084" s="8"/>
      <c r="D1084" s="8"/>
      <c r="E1084" s="8"/>
      <c r="F1084" s="8"/>
      <c r="G1084" s="8"/>
      <c r="H1084" s="8"/>
      <c r="I1084" s="8"/>
      <c r="J1084" s="8"/>
      <c r="K1084" s="8"/>
      <c r="L1084" s="8"/>
      <c r="M1084" s="32"/>
      <c r="N1084" s="57" t="str">
        <f t="shared" si="17"/>
        <v/>
      </c>
      <c r="O1084" s="54"/>
      <c r="P1084" s="32"/>
      <c r="Q1084" s="56"/>
      <c r="R1084" s="57" t="str">
        <f t="shared" si="15"/>
        <v/>
      </c>
      <c r="S1084" s="8"/>
      <c r="T1084" s="8"/>
      <c r="U1084" s="8"/>
      <c r="V1084" s="8"/>
      <c r="W1084" s="8"/>
      <c r="X1084" s="8"/>
      <c r="Y1084" s="8"/>
      <c r="Z1084" s="8"/>
    </row>
    <row r="1085" spans="1:26" ht="15.75" customHeight="1">
      <c r="A1085" s="8"/>
      <c r="B1085" s="8"/>
      <c r="C1085" s="8"/>
      <c r="D1085" s="8"/>
      <c r="E1085" s="8"/>
      <c r="F1085" s="8"/>
      <c r="G1085" s="8"/>
      <c r="H1085" s="8"/>
      <c r="I1085" s="8"/>
      <c r="J1085" s="8"/>
      <c r="K1085" s="8"/>
      <c r="L1085" s="8"/>
      <c r="M1085" s="32"/>
      <c r="N1085" s="57" t="str">
        <f t="shared" si="17"/>
        <v/>
      </c>
      <c r="O1085" s="54"/>
      <c r="P1085" s="32"/>
      <c r="Q1085" s="56"/>
      <c r="R1085" s="57" t="str">
        <f t="shared" si="15"/>
        <v/>
      </c>
      <c r="S1085" s="8"/>
      <c r="T1085" s="8"/>
      <c r="U1085" s="8"/>
      <c r="V1085" s="8"/>
      <c r="W1085" s="8"/>
      <c r="X1085" s="8"/>
      <c r="Y1085" s="8"/>
      <c r="Z1085" s="8"/>
    </row>
    <row r="1086" spans="1:26" ht="15.75" customHeight="1">
      <c r="A1086" s="8"/>
      <c r="B1086" s="8"/>
      <c r="C1086" s="8"/>
      <c r="D1086" s="8"/>
      <c r="E1086" s="8"/>
      <c r="F1086" s="8"/>
      <c r="G1086" s="8"/>
      <c r="H1086" s="8"/>
      <c r="I1086" s="8"/>
      <c r="J1086" s="8"/>
      <c r="K1086" s="8"/>
      <c r="L1086" s="8"/>
      <c r="M1086" s="32"/>
      <c r="N1086" s="57" t="str">
        <f t="shared" si="17"/>
        <v/>
      </c>
      <c r="O1086" s="54"/>
      <c r="P1086" s="32"/>
      <c r="Q1086" s="56"/>
      <c r="R1086" s="57" t="str">
        <f t="shared" si="15"/>
        <v/>
      </c>
      <c r="S1086" s="8"/>
      <c r="T1086" s="8"/>
      <c r="U1086" s="8"/>
      <c r="V1086" s="8"/>
      <c r="W1086" s="8"/>
      <c r="X1086" s="8"/>
      <c r="Y1086" s="8"/>
      <c r="Z1086" s="8"/>
    </row>
    <row r="1087" spans="1:26" ht="15.75" customHeight="1">
      <c r="A1087" s="8"/>
      <c r="B1087" s="8"/>
      <c r="C1087" s="8"/>
      <c r="D1087" s="8"/>
      <c r="E1087" s="8"/>
      <c r="F1087" s="8"/>
      <c r="G1087" s="8"/>
      <c r="H1087" s="8"/>
      <c r="I1087" s="8"/>
      <c r="J1087" s="8"/>
      <c r="K1087" s="8"/>
      <c r="L1087" s="8"/>
      <c r="M1087" s="32"/>
      <c r="N1087" s="57" t="str">
        <f t="shared" si="17"/>
        <v/>
      </c>
      <c r="O1087" s="54"/>
      <c r="P1087" s="32"/>
      <c r="Q1087" s="56"/>
      <c r="R1087" s="57" t="str">
        <f t="shared" si="15"/>
        <v/>
      </c>
      <c r="S1087" s="8"/>
      <c r="T1087" s="8"/>
      <c r="U1087" s="8"/>
      <c r="V1087" s="8"/>
      <c r="W1087" s="8"/>
      <c r="X1087" s="8"/>
      <c r="Y1087" s="8"/>
      <c r="Z1087" s="8"/>
    </row>
    <row r="1088" spans="1:26" ht="15.75" customHeight="1">
      <c r="A1088" s="8"/>
      <c r="B1088" s="8"/>
      <c r="C1088" s="8"/>
      <c r="D1088" s="8"/>
      <c r="E1088" s="8"/>
      <c r="F1088" s="8"/>
      <c r="G1088" s="8"/>
      <c r="H1088" s="8"/>
      <c r="I1088" s="8"/>
      <c r="J1088" s="8"/>
      <c r="K1088" s="8"/>
      <c r="L1088" s="8"/>
      <c r="M1088" s="32"/>
      <c r="N1088" s="57" t="str">
        <f t="shared" si="17"/>
        <v/>
      </c>
      <c r="O1088" s="54"/>
      <c r="P1088" s="32"/>
      <c r="Q1088" s="56"/>
      <c r="R1088" s="57" t="str">
        <f t="shared" si="15"/>
        <v/>
      </c>
      <c r="S1088" s="8"/>
      <c r="T1088" s="8"/>
      <c r="U1088" s="8"/>
      <c r="V1088" s="8"/>
      <c r="W1088" s="8"/>
      <c r="X1088" s="8"/>
      <c r="Y1088" s="8"/>
      <c r="Z1088" s="8"/>
    </row>
    <row r="1089" spans="1:26" ht="15.75" customHeight="1">
      <c r="A1089" s="8"/>
      <c r="B1089" s="8"/>
      <c r="C1089" s="8"/>
      <c r="D1089" s="8"/>
      <c r="E1089" s="8"/>
      <c r="F1089" s="8"/>
      <c r="G1089" s="8"/>
      <c r="H1089" s="8"/>
      <c r="I1089" s="8"/>
      <c r="J1089" s="8"/>
      <c r="K1089" s="8"/>
      <c r="L1089" s="8"/>
      <c r="M1089" s="32"/>
      <c r="N1089" s="57" t="str">
        <f t="shared" si="17"/>
        <v/>
      </c>
      <c r="O1089" s="54"/>
      <c r="P1089" s="32"/>
      <c r="Q1089" s="56"/>
      <c r="R1089" s="57" t="str">
        <f t="shared" si="15"/>
        <v/>
      </c>
      <c r="S1089" s="8"/>
      <c r="T1089" s="8"/>
      <c r="U1089" s="8"/>
      <c r="V1089" s="8"/>
      <c r="W1089" s="8"/>
      <c r="X1089" s="8"/>
      <c r="Y1089" s="8"/>
      <c r="Z1089" s="8"/>
    </row>
    <row r="1090" spans="1:26" ht="15.75" customHeight="1">
      <c r="A1090" s="8"/>
      <c r="B1090" s="8"/>
      <c r="C1090" s="8"/>
      <c r="D1090" s="8"/>
      <c r="E1090" s="8"/>
      <c r="F1090" s="8"/>
      <c r="G1090" s="8"/>
      <c r="H1090" s="8"/>
      <c r="I1090" s="8"/>
      <c r="J1090" s="8"/>
      <c r="K1090" s="8"/>
      <c r="L1090" s="8"/>
      <c r="M1090" s="32"/>
      <c r="N1090" s="57" t="str">
        <f t="shared" si="17"/>
        <v/>
      </c>
      <c r="O1090" s="54"/>
      <c r="P1090" s="32"/>
      <c r="Q1090" s="56"/>
      <c r="R1090" s="57" t="str">
        <f t="shared" si="15"/>
        <v/>
      </c>
      <c r="S1090" s="8"/>
      <c r="T1090" s="8"/>
      <c r="U1090" s="8"/>
      <c r="V1090" s="8"/>
      <c r="W1090" s="8"/>
      <c r="X1090" s="8"/>
      <c r="Y1090" s="8"/>
      <c r="Z1090" s="8"/>
    </row>
    <row r="1091" spans="1:26" ht="15.75" customHeight="1">
      <c r="A1091" s="8"/>
      <c r="B1091" s="8"/>
      <c r="C1091" s="8"/>
      <c r="D1091" s="8"/>
      <c r="E1091" s="8"/>
      <c r="F1091" s="8"/>
      <c r="G1091" s="8"/>
      <c r="H1091" s="8"/>
      <c r="I1091" s="8"/>
      <c r="J1091" s="8"/>
      <c r="K1091" s="8"/>
      <c r="L1091" s="8"/>
      <c r="M1091" s="32"/>
      <c r="N1091" s="57" t="str">
        <f t="shared" si="17"/>
        <v/>
      </c>
      <c r="O1091" s="54"/>
      <c r="P1091" s="32"/>
      <c r="Q1091" s="56"/>
      <c r="R1091" s="57" t="str">
        <f t="shared" si="15"/>
        <v/>
      </c>
      <c r="S1091" s="8"/>
      <c r="T1091" s="8"/>
      <c r="U1091" s="8"/>
      <c r="V1091" s="8"/>
      <c r="W1091" s="8"/>
      <c r="X1091" s="8"/>
      <c r="Y1091" s="8"/>
      <c r="Z1091" s="8"/>
    </row>
    <row r="1092" spans="1:26" ht="15.75" customHeight="1">
      <c r="A1092" s="8"/>
      <c r="B1092" s="8"/>
      <c r="C1092" s="8"/>
      <c r="D1092" s="8"/>
      <c r="E1092" s="8"/>
      <c r="F1092" s="8"/>
      <c r="G1092" s="8"/>
      <c r="H1092" s="8"/>
      <c r="I1092" s="8"/>
      <c r="J1092" s="8"/>
      <c r="K1092" s="8"/>
      <c r="L1092" s="8"/>
      <c r="M1092" s="32"/>
      <c r="N1092" s="57" t="str">
        <f t="shared" si="17"/>
        <v/>
      </c>
      <c r="O1092" s="54"/>
      <c r="P1092" s="32"/>
      <c r="Q1092" s="56"/>
      <c r="R1092" s="57" t="str">
        <f t="shared" si="15"/>
        <v/>
      </c>
      <c r="S1092" s="8"/>
      <c r="T1092" s="8"/>
      <c r="U1092" s="8"/>
      <c r="V1092" s="8"/>
      <c r="W1092" s="8"/>
      <c r="X1092" s="8"/>
      <c r="Y1092" s="8"/>
      <c r="Z1092" s="8"/>
    </row>
    <row r="1093" spans="1:26" ht="15.75" customHeight="1">
      <c r="A1093" s="8"/>
      <c r="B1093" s="8"/>
      <c r="C1093" s="8"/>
      <c r="D1093" s="8"/>
      <c r="E1093" s="8"/>
      <c r="F1093" s="8"/>
      <c r="G1093" s="8"/>
      <c r="H1093" s="8"/>
      <c r="I1093" s="8"/>
      <c r="J1093" s="8"/>
      <c r="K1093" s="8"/>
      <c r="L1093" s="8"/>
      <c r="M1093" s="32"/>
      <c r="N1093" s="57" t="str">
        <f t="shared" si="17"/>
        <v/>
      </c>
      <c r="O1093" s="54"/>
      <c r="P1093" s="32"/>
      <c r="Q1093" s="56"/>
      <c r="R1093" s="57" t="str">
        <f t="shared" si="15"/>
        <v/>
      </c>
      <c r="S1093" s="8"/>
      <c r="T1093" s="8"/>
      <c r="U1093" s="8"/>
      <c r="V1093" s="8"/>
      <c r="W1093" s="8"/>
      <c r="X1093" s="8"/>
      <c r="Y1093" s="8"/>
      <c r="Z1093" s="8"/>
    </row>
    <row r="1094" spans="1:26" ht="15.75" customHeight="1">
      <c r="A1094" s="8"/>
      <c r="B1094" s="8"/>
      <c r="C1094" s="8"/>
      <c r="D1094" s="8"/>
      <c r="E1094" s="8"/>
      <c r="F1094" s="8"/>
      <c r="G1094" s="8"/>
      <c r="H1094" s="8"/>
      <c r="I1094" s="8"/>
      <c r="J1094" s="8"/>
      <c r="K1094" s="8"/>
      <c r="L1094" s="8"/>
      <c r="M1094" s="32"/>
      <c r="N1094" s="57" t="str">
        <f t="shared" si="17"/>
        <v/>
      </c>
      <c r="O1094" s="54"/>
      <c r="P1094" s="32"/>
      <c r="Q1094" s="56"/>
      <c r="R1094" s="57" t="str">
        <f t="shared" si="15"/>
        <v/>
      </c>
      <c r="S1094" s="8"/>
      <c r="T1094" s="8"/>
      <c r="U1094" s="8"/>
      <c r="V1094" s="8"/>
      <c r="W1094" s="8"/>
      <c r="X1094" s="8"/>
      <c r="Y1094" s="8"/>
      <c r="Z1094" s="8"/>
    </row>
    <row r="1095" spans="1:26" ht="15.75" customHeight="1">
      <c r="A1095" s="8"/>
      <c r="B1095" s="8"/>
      <c r="C1095" s="8"/>
      <c r="D1095" s="8"/>
      <c r="E1095" s="8"/>
      <c r="F1095" s="8"/>
      <c r="G1095" s="8"/>
      <c r="H1095" s="8"/>
      <c r="I1095" s="8"/>
      <c r="J1095" s="8"/>
      <c r="K1095" s="8"/>
      <c r="L1095" s="8"/>
      <c r="M1095" s="32"/>
      <c r="N1095" s="57" t="str">
        <f t="shared" si="17"/>
        <v/>
      </c>
      <c r="O1095" s="54"/>
      <c r="P1095" s="32"/>
      <c r="Q1095" s="56"/>
      <c r="R1095" s="57" t="str">
        <f t="shared" si="15"/>
        <v/>
      </c>
      <c r="S1095" s="8"/>
      <c r="T1095" s="8"/>
      <c r="U1095" s="8"/>
      <c r="V1095" s="8"/>
      <c r="W1095" s="8"/>
      <c r="X1095" s="8"/>
      <c r="Y1095" s="8"/>
      <c r="Z1095" s="8"/>
    </row>
    <row r="1096" spans="1:26" ht="15.75" customHeight="1">
      <c r="A1096" s="8"/>
      <c r="B1096" s="8"/>
      <c r="C1096" s="8"/>
      <c r="D1096" s="8"/>
      <c r="E1096" s="8"/>
      <c r="F1096" s="8"/>
      <c r="G1096" s="8"/>
      <c r="H1096" s="8"/>
      <c r="I1096" s="8"/>
      <c r="J1096" s="8"/>
      <c r="K1096" s="8"/>
      <c r="L1096" s="8"/>
      <c r="M1096" s="32"/>
      <c r="N1096" s="57" t="str">
        <f t="shared" si="17"/>
        <v/>
      </c>
      <c r="O1096" s="54"/>
      <c r="P1096" s="32"/>
      <c r="Q1096" s="56"/>
      <c r="R1096" s="57" t="str">
        <f t="shared" si="15"/>
        <v/>
      </c>
      <c r="S1096" s="8"/>
      <c r="T1096" s="8"/>
      <c r="U1096" s="8"/>
      <c r="V1096" s="8"/>
      <c r="W1096" s="8"/>
      <c r="X1096" s="8"/>
      <c r="Y1096" s="8"/>
      <c r="Z1096" s="8"/>
    </row>
    <row r="1097" spans="1:26" ht="15.75" customHeight="1">
      <c r="A1097" s="8"/>
      <c r="B1097" s="8"/>
      <c r="C1097" s="8"/>
      <c r="D1097" s="8"/>
      <c r="E1097" s="8"/>
      <c r="F1097" s="8"/>
      <c r="G1097" s="8"/>
      <c r="H1097" s="8"/>
      <c r="I1097" s="8"/>
      <c r="J1097" s="8"/>
      <c r="K1097" s="8"/>
      <c r="L1097" s="8"/>
      <c r="M1097" s="32"/>
      <c r="N1097" s="57" t="str">
        <f t="shared" si="17"/>
        <v/>
      </c>
      <c r="O1097" s="54"/>
      <c r="P1097" s="32"/>
      <c r="Q1097" s="56"/>
      <c r="R1097" s="57" t="str">
        <f t="shared" si="15"/>
        <v/>
      </c>
      <c r="S1097" s="8"/>
      <c r="T1097" s="8"/>
      <c r="U1097" s="8"/>
      <c r="V1097" s="8"/>
      <c r="W1097" s="8"/>
      <c r="X1097" s="8"/>
      <c r="Y1097" s="8"/>
      <c r="Z1097" s="8"/>
    </row>
    <row r="1098" spans="1:26" ht="15.75" customHeight="1">
      <c r="A1098" s="8"/>
      <c r="B1098" s="8"/>
      <c r="C1098" s="8"/>
      <c r="D1098" s="8"/>
      <c r="E1098" s="8"/>
      <c r="F1098" s="8"/>
      <c r="G1098" s="8"/>
      <c r="H1098" s="8"/>
      <c r="I1098" s="8"/>
      <c r="J1098" s="8"/>
      <c r="K1098" s="8"/>
      <c r="L1098" s="8"/>
      <c r="M1098" s="32"/>
      <c r="N1098" s="57" t="str">
        <f t="shared" si="17"/>
        <v/>
      </c>
      <c r="O1098" s="54"/>
      <c r="P1098" s="32"/>
      <c r="Q1098" s="56"/>
      <c r="R1098" s="57" t="str">
        <f t="shared" si="15"/>
        <v/>
      </c>
      <c r="S1098" s="8"/>
      <c r="T1098" s="8"/>
      <c r="U1098" s="8"/>
      <c r="V1098" s="8"/>
      <c r="W1098" s="8"/>
      <c r="X1098" s="8"/>
      <c r="Y1098" s="8"/>
      <c r="Z1098" s="8"/>
    </row>
    <row r="1099" spans="1:26" ht="15.75" customHeight="1">
      <c r="A1099" s="8"/>
      <c r="B1099" s="8"/>
      <c r="C1099" s="8"/>
      <c r="D1099" s="8"/>
      <c r="E1099" s="8"/>
      <c r="F1099" s="8"/>
      <c r="G1099" s="8"/>
      <c r="H1099" s="8"/>
      <c r="I1099" s="8"/>
      <c r="J1099" s="8"/>
      <c r="K1099" s="8"/>
      <c r="L1099" s="8"/>
      <c r="M1099" s="32"/>
      <c r="N1099" s="57" t="str">
        <f t="shared" si="17"/>
        <v/>
      </c>
      <c r="O1099" s="54"/>
      <c r="P1099" s="32"/>
      <c r="Q1099" s="56"/>
      <c r="R1099" s="57" t="str">
        <f t="shared" si="15"/>
        <v/>
      </c>
      <c r="S1099" s="8"/>
      <c r="T1099" s="8"/>
      <c r="U1099" s="8"/>
      <c r="V1099" s="8"/>
      <c r="W1099" s="8"/>
      <c r="X1099" s="8"/>
      <c r="Y1099" s="8"/>
      <c r="Z1099" s="8"/>
    </row>
    <row r="1100" spans="1:26" ht="15.75" customHeight="1">
      <c r="A1100" s="8"/>
      <c r="B1100" s="8"/>
      <c r="C1100" s="8"/>
      <c r="D1100" s="8"/>
      <c r="E1100" s="8"/>
      <c r="F1100" s="8"/>
      <c r="G1100" s="8"/>
      <c r="H1100" s="8"/>
      <c r="I1100" s="8"/>
      <c r="J1100" s="8"/>
      <c r="K1100" s="8"/>
      <c r="L1100" s="8"/>
      <c r="M1100" s="32"/>
      <c r="N1100" s="57" t="str">
        <f t="shared" si="17"/>
        <v/>
      </c>
      <c r="O1100" s="54"/>
      <c r="P1100" s="32"/>
      <c r="Q1100" s="56"/>
      <c r="R1100" s="57" t="str">
        <f t="shared" si="15"/>
        <v/>
      </c>
      <c r="S1100" s="8"/>
      <c r="T1100" s="8"/>
      <c r="U1100" s="8"/>
      <c r="V1100" s="8"/>
      <c r="W1100" s="8"/>
      <c r="X1100" s="8"/>
      <c r="Y1100" s="8"/>
      <c r="Z1100" s="8"/>
    </row>
    <row r="1101" spans="1:26" ht="15.75" customHeight="1">
      <c r="A1101" s="8"/>
      <c r="B1101" s="8"/>
      <c r="C1101" s="8"/>
      <c r="D1101" s="8"/>
      <c r="E1101" s="8"/>
      <c r="F1101" s="8"/>
      <c r="G1101" s="8"/>
      <c r="H1101" s="8"/>
      <c r="I1101" s="8"/>
      <c r="J1101" s="8"/>
      <c r="K1101" s="8"/>
      <c r="L1101" s="8"/>
      <c r="M1101" s="32"/>
      <c r="N1101" s="57" t="str">
        <f t="shared" si="17"/>
        <v/>
      </c>
      <c r="O1101" s="54"/>
      <c r="P1101" s="32"/>
      <c r="Q1101" s="56"/>
      <c r="R1101" s="57" t="str">
        <f t="shared" si="15"/>
        <v/>
      </c>
      <c r="S1101" s="8"/>
      <c r="T1101" s="8"/>
      <c r="U1101" s="8"/>
      <c r="V1101" s="8"/>
      <c r="W1101" s="8"/>
      <c r="X1101" s="8"/>
      <c r="Y1101" s="8"/>
      <c r="Z1101" s="8"/>
    </row>
    <row r="1102" spans="1:26" ht="15.75" customHeight="1">
      <c r="A1102" s="8"/>
      <c r="B1102" s="8"/>
      <c r="C1102" s="8"/>
      <c r="D1102" s="8"/>
      <c r="E1102" s="8"/>
      <c r="F1102" s="8"/>
      <c r="G1102" s="8"/>
      <c r="H1102" s="8"/>
      <c r="I1102" s="8"/>
      <c r="J1102" s="8"/>
      <c r="K1102" s="8"/>
      <c r="L1102" s="8"/>
      <c r="M1102" s="32"/>
      <c r="N1102" s="57" t="str">
        <f t="shared" si="17"/>
        <v/>
      </c>
      <c r="O1102" s="54"/>
      <c r="P1102" s="32"/>
      <c r="Q1102" s="56"/>
      <c r="R1102" s="57" t="str">
        <f t="shared" si="15"/>
        <v/>
      </c>
      <c r="S1102" s="8"/>
      <c r="T1102" s="8"/>
      <c r="U1102" s="8"/>
      <c r="V1102" s="8"/>
      <c r="W1102" s="8"/>
      <c r="X1102" s="8"/>
      <c r="Y1102" s="8"/>
      <c r="Z1102" s="8"/>
    </row>
    <row r="1103" spans="1:26" ht="15.75" customHeight="1">
      <c r="A1103" s="8"/>
      <c r="B1103" s="8"/>
      <c r="C1103" s="8"/>
      <c r="D1103" s="8"/>
      <c r="E1103" s="8"/>
      <c r="F1103" s="8"/>
      <c r="G1103" s="8"/>
      <c r="H1103" s="8"/>
      <c r="I1103" s="8"/>
      <c r="J1103" s="8"/>
      <c r="K1103" s="8"/>
      <c r="L1103" s="8"/>
      <c r="M1103" s="32"/>
      <c r="N1103" s="57" t="str">
        <f t="shared" si="17"/>
        <v/>
      </c>
      <c r="O1103" s="54"/>
      <c r="P1103" s="32"/>
      <c r="Q1103" s="56"/>
      <c r="R1103" s="57" t="str">
        <f t="shared" si="15"/>
        <v/>
      </c>
      <c r="S1103" s="8"/>
      <c r="T1103" s="8"/>
      <c r="U1103" s="8"/>
      <c r="V1103" s="8"/>
      <c r="W1103" s="8"/>
      <c r="X1103" s="8"/>
      <c r="Y1103" s="8"/>
      <c r="Z1103" s="8"/>
    </row>
    <row r="1104" spans="1:26" ht="15.75" customHeight="1">
      <c r="A1104" s="8"/>
      <c r="B1104" s="8"/>
      <c r="C1104" s="8"/>
      <c r="D1104" s="8"/>
      <c r="E1104" s="8"/>
      <c r="F1104" s="8"/>
      <c r="G1104" s="8"/>
      <c r="H1104" s="8"/>
      <c r="I1104" s="8"/>
      <c r="J1104" s="8"/>
      <c r="K1104" s="8"/>
      <c r="L1104" s="8"/>
      <c r="M1104" s="32"/>
      <c r="N1104" s="57" t="str">
        <f t="shared" si="17"/>
        <v/>
      </c>
      <c r="O1104" s="54"/>
      <c r="P1104" s="32"/>
      <c r="Q1104" s="56"/>
      <c r="R1104" s="57" t="str">
        <f t="shared" si="15"/>
        <v/>
      </c>
      <c r="S1104" s="8"/>
      <c r="T1104" s="8"/>
      <c r="U1104" s="8"/>
      <c r="V1104" s="8"/>
      <c r="W1104" s="8"/>
      <c r="X1104" s="8"/>
      <c r="Y1104" s="8"/>
      <c r="Z1104" s="8"/>
    </row>
    <row r="1105" spans="1:26" ht="15.75" customHeight="1">
      <c r="A1105" s="8"/>
      <c r="B1105" s="8"/>
      <c r="C1105" s="8"/>
      <c r="D1105" s="8"/>
      <c r="E1105" s="8"/>
      <c r="F1105" s="8"/>
      <c r="G1105" s="8"/>
      <c r="H1105" s="8"/>
      <c r="I1105" s="8"/>
      <c r="J1105" s="8"/>
      <c r="K1105" s="8"/>
      <c r="L1105" s="8"/>
      <c r="M1105" s="32"/>
      <c r="N1105" s="57" t="str">
        <f t="shared" si="17"/>
        <v/>
      </c>
      <c r="O1105" s="54"/>
      <c r="P1105" s="32"/>
      <c r="Q1105" s="56"/>
      <c r="R1105" s="57" t="str">
        <f t="shared" si="15"/>
        <v/>
      </c>
      <c r="S1105" s="8"/>
      <c r="T1105" s="8"/>
      <c r="U1105" s="8"/>
      <c r="V1105" s="8"/>
      <c r="W1105" s="8"/>
      <c r="X1105" s="8"/>
      <c r="Y1105" s="8"/>
      <c r="Z1105" s="8"/>
    </row>
    <row r="1106" spans="1:26" ht="15.75" customHeight="1">
      <c r="A1106" s="8"/>
      <c r="B1106" s="8"/>
      <c r="C1106" s="8"/>
      <c r="D1106" s="8"/>
      <c r="E1106" s="8"/>
      <c r="F1106" s="8"/>
      <c r="G1106" s="8"/>
      <c r="H1106" s="8"/>
      <c r="I1106" s="8"/>
      <c r="J1106" s="8"/>
      <c r="K1106" s="8"/>
      <c r="L1106" s="8"/>
      <c r="M1106" s="32"/>
      <c r="N1106" s="57" t="str">
        <f t="shared" si="17"/>
        <v/>
      </c>
      <c r="O1106" s="54"/>
      <c r="P1106" s="32"/>
      <c r="Q1106" s="56"/>
      <c r="R1106" s="57" t="str">
        <f t="shared" si="15"/>
        <v/>
      </c>
      <c r="S1106" s="8"/>
      <c r="T1106" s="8"/>
      <c r="U1106" s="8"/>
      <c r="V1106" s="8"/>
      <c r="W1106" s="8"/>
      <c r="X1106" s="8"/>
      <c r="Y1106" s="8"/>
      <c r="Z1106" s="8"/>
    </row>
    <row r="1107" spans="1:26" ht="15.75" customHeight="1">
      <c r="A1107" s="8"/>
      <c r="B1107" s="8"/>
      <c r="C1107" s="8"/>
      <c r="D1107" s="8"/>
      <c r="E1107" s="8"/>
      <c r="F1107" s="8"/>
      <c r="G1107" s="8"/>
      <c r="H1107" s="8"/>
      <c r="I1107" s="8"/>
      <c r="J1107" s="8"/>
      <c r="K1107" s="8"/>
      <c r="L1107" s="8"/>
      <c r="M1107" s="32"/>
      <c r="N1107" s="57" t="str">
        <f t="shared" si="17"/>
        <v/>
      </c>
      <c r="O1107" s="54"/>
      <c r="P1107" s="32"/>
      <c r="Q1107" s="56"/>
      <c r="R1107" s="57" t="str">
        <f t="shared" si="15"/>
        <v/>
      </c>
      <c r="S1107" s="8"/>
      <c r="T1107" s="8"/>
      <c r="U1107" s="8"/>
      <c r="V1107" s="8"/>
      <c r="W1107" s="8"/>
      <c r="X1107" s="8"/>
      <c r="Y1107" s="8"/>
      <c r="Z1107" s="8"/>
    </row>
    <row r="1108" spans="1:26" ht="15.75" customHeight="1">
      <c r="A1108" s="8"/>
      <c r="B1108" s="8"/>
      <c r="C1108" s="8"/>
      <c r="D1108" s="8"/>
      <c r="E1108" s="8"/>
      <c r="F1108" s="8"/>
      <c r="G1108" s="8"/>
      <c r="H1108" s="8"/>
      <c r="I1108" s="8"/>
      <c r="J1108" s="8"/>
      <c r="K1108" s="8"/>
      <c r="L1108" s="8"/>
      <c r="M1108" s="32"/>
      <c r="N1108" s="57" t="str">
        <f t="shared" si="17"/>
        <v/>
      </c>
      <c r="O1108" s="54"/>
      <c r="P1108" s="32"/>
      <c r="Q1108" s="56"/>
      <c r="R1108" s="57" t="str">
        <f t="shared" si="15"/>
        <v/>
      </c>
      <c r="S1108" s="8"/>
      <c r="T1108" s="8"/>
      <c r="U1108" s="8"/>
      <c r="V1108" s="8"/>
      <c r="W1108" s="8"/>
      <c r="X1108" s="8"/>
      <c r="Y1108" s="8"/>
      <c r="Z1108" s="8"/>
    </row>
    <row r="1109" spans="1:26" ht="15.75" customHeight="1">
      <c r="A1109" s="8"/>
      <c r="B1109" s="8"/>
      <c r="C1109" s="8"/>
      <c r="D1109" s="8"/>
      <c r="E1109" s="8"/>
      <c r="F1109" s="8"/>
      <c r="G1109" s="8"/>
      <c r="H1109" s="8"/>
      <c r="I1109" s="8"/>
      <c r="J1109" s="8"/>
      <c r="K1109" s="8"/>
      <c r="L1109" s="8"/>
      <c r="M1109" s="32"/>
      <c r="N1109" s="57" t="str">
        <f t="shared" si="17"/>
        <v/>
      </c>
      <c r="O1109" s="54"/>
      <c r="P1109" s="32"/>
      <c r="Q1109" s="56"/>
      <c r="R1109" s="57" t="str">
        <f t="shared" si="15"/>
        <v/>
      </c>
      <c r="S1109" s="8"/>
      <c r="T1109" s="8"/>
      <c r="U1109" s="8"/>
      <c r="V1109" s="8"/>
      <c r="W1109" s="8"/>
      <c r="X1109" s="8"/>
      <c r="Y1109" s="8"/>
      <c r="Z1109" s="8"/>
    </row>
    <row r="1110" spans="1:26" ht="15.75" customHeight="1">
      <c r="A1110" s="8"/>
      <c r="B1110" s="8"/>
      <c r="C1110" s="8"/>
      <c r="D1110" s="8"/>
      <c r="E1110" s="8"/>
      <c r="F1110" s="8"/>
      <c r="G1110" s="8"/>
      <c r="H1110" s="8"/>
      <c r="I1110" s="8"/>
      <c r="J1110" s="8"/>
      <c r="K1110" s="8"/>
      <c r="L1110" s="8"/>
      <c r="M1110" s="32"/>
      <c r="N1110" s="57" t="str">
        <f t="shared" si="17"/>
        <v/>
      </c>
      <c r="O1110" s="54"/>
      <c r="P1110" s="32"/>
      <c r="Q1110" s="56"/>
      <c r="R1110" s="57" t="str">
        <f t="shared" si="15"/>
        <v/>
      </c>
      <c r="S1110" s="8"/>
      <c r="T1110" s="8"/>
      <c r="U1110" s="8"/>
      <c r="V1110" s="8"/>
      <c r="W1110" s="8"/>
      <c r="X1110" s="8"/>
      <c r="Y1110" s="8"/>
      <c r="Z1110" s="8"/>
    </row>
    <row r="1111" spans="1:26" ht="15.75" customHeight="1">
      <c r="A1111" s="8"/>
      <c r="B1111" s="8"/>
      <c r="C1111" s="8"/>
      <c r="D1111" s="8"/>
      <c r="E1111" s="8"/>
      <c r="F1111" s="8"/>
      <c r="G1111" s="8"/>
      <c r="H1111" s="8"/>
      <c r="I1111" s="8"/>
      <c r="J1111" s="8"/>
      <c r="K1111" s="8"/>
      <c r="L1111" s="8"/>
      <c r="M1111" s="32"/>
      <c r="N1111" s="57" t="str">
        <f t="shared" si="17"/>
        <v/>
      </c>
      <c r="O1111" s="54"/>
      <c r="P1111" s="32"/>
      <c r="Q1111" s="56"/>
      <c r="R1111" s="57" t="str">
        <f t="shared" si="15"/>
        <v/>
      </c>
      <c r="S1111" s="8"/>
      <c r="T1111" s="8"/>
      <c r="U1111" s="8"/>
      <c r="V1111" s="8"/>
      <c r="W1111" s="8"/>
      <c r="X1111" s="8"/>
      <c r="Y1111" s="8"/>
      <c r="Z1111" s="8"/>
    </row>
    <row r="1112" spans="1:26" ht="15.75" customHeight="1">
      <c r="A1112" s="8"/>
      <c r="B1112" s="8"/>
      <c r="C1112" s="8"/>
      <c r="D1112" s="8"/>
      <c r="E1112" s="8"/>
      <c r="F1112" s="8"/>
      <c r="G1112" s="8"/>
      <c r="H1112" s="8"/>
      <c r="I1112" s="8"/>
      <c r="J1112" s="8"/>
      <c r="K1112" s="8"/>
      <c r="L1112" s="8"/>
      <c r="M1112" s="32"/>
      <c r="N1112" s="57" t="str">
        <f t="shared" si="17"/>
        <v/>
      </c>
      <c r="O1112" s="54"/>
      <c r="P1112" s="32"/>
      <c r="Q1112" s="56"/>
      <c r="R1112" s="57" t="str">
        <f t="shared" si="15"/>
        <v/>
      </c>
      <c r="S1112" s="8"/>
      <c r="T1112" s="8"/>
      <c r="U1112" s="8"/>
      <c r="V1112" s="8"/>
      <c r="W1112" s="8"/>
      <c r="X1112" s="8"/>
      <c r="Y1112" s="8"/>
      <c r="Z1112" s="8"/>
    </row>
    <row r="1113" spans="1:26" ht="15.75" customHeight="1">
      <c r="A1113" s="8"/>
      <c r="B1113" s="8"/>
      <c r="C1113" s="8"/>
      <c r="D1113" s="8"/>
      <c r="E1113" s="8"/>
      <c r="F1113" s="8"/>
      <c r="G1113" s="8"/>
      <c r="H1113" s="8"/>
      <c r="I1113" s="8"/>
      <c r="J1113" s="8"/>
      <c r="K1113" s="8"/>
      <c r="L1113" s="8"/>
      <c r="M1113" s="32"/>
      <c r="N1113" s="57" t="str">
        <f t="shared" si="17"/>
        <v/>
      </c>
      <c r="O1113" s="54"/>
      <c r="P1113" s="32"/>
      <c r="Q1113" s="56"/>
      <c r="R1113" s="57" t="str">
        <f t="shared" si="15"/>
        <v/>
      </c>
      <c r="S1113" s="8"/>
      <c r="T1113" s="8"/>
      <c r="U1113" s="8"/>
      <c r="V1113" s="8"/>
      <c r="W1113" s="8"/>
      <c r="X1113" s="8"/>
      <c r="Y1113" s="8"/>
      <c r="Z1113" s="8"/>
    </row>
    <row r="1114" spans="1:26" ht="15.75" customHeight="1">
      <c r="A1114" s="8"/>
      <c r="B1114" s="8"/>
      <c r="C1114" s="8"/>
      <c r="D1114" s="8"/>
      <c r="E1114" s="8"/>
      <c r="F1114" s="8"/>
      <c r="G1114" s="8"/>
      <c r="H1114" s="8"/>
      <c r="I1114" s="8"/>
      <c r="J1114" s="8"/>
      <c r="K1114" s="8"/>
      <c r="L1114" s="8"/>
      <c r="M1114" s="32"/>
      <c r="N1114" s="57" t="str">
        <f t="shared" si="17"/>
        <v/>
      </c>
      <c r="O1114" s="54"/>
      <c r="P1114" s="32"/>
      <c r="Q1114" s="56"/>
      <c r="R1114" s="57" t="str">
        <f t="shared" si="15"/>
        <v/>
      </c>
      <c r="S1114" s="8"/>
      <c r="T1114" s="8"/>
      <c r="U1114" s="8"/>
      <c r="V1114" s="8"/>
      <c r="W1114" s="8"/>
      <c r="X1114" s="8"/>
      <c r="Y1114" s="8"/>
      <c r="Z1114" s="8"/>
    </row>
    <row r="1115" spans="1:26" ht="15.75" customHeight="1">
      <c r="A1115" s="8"/>
      <c r="B1115" s="8"/>
      <c r="C1115" s="8"/>
      <c r="D1115" s="8"/>
      <c r="E1115" s="8"/>
      <c r="F1115" s="8"/>
      <c r="G1115" s="8"/>
      <c r="H1115" s="8"/>
      <c r="I1115" s="8"/>
      <c r="J1115" s="8"/>
      <c r="K1115" s="8"/>
      <c r="L1115" s="8"/>
      <c r="M1115" s="32"/>
      <c r="N1115" s="57" t="str">
        <f t="shared" si="17"/>
        <v/>
      </c>
      <c r="O1115" s="54"/>
      <c r="P1115" s="32"/>
      <c r="Q1115" s="56"/>
      <c r="R1115" s="57" t="str">
        <f t="shared" si="15"/>
        <v/>
      </c>
      <c r="S1115" s="8"/>
      <c r="T1115" s="8"/>
      <c r="U1115" s="8"/>
      <c r="V1115" s="8"/>
      <c r="W1115" s="8"/>
      <c r="X1115" s="8"/>
      <c r="Y1115" s="8"/>
      <c r="Z1115" s="8"/>
    </row>
    <row r="1116" spans="1:26" ht="15.75" customHeight="1">
      <c r="A1116" s="8"/>
      <c r="B1116" s="8"/>
      <c r="C1116" s="8"/>
      <c r="D1116" s="8"/>
      <c r="E1116" s="8"/>
      <c r="F1116" s="8"/>
      <c r="G1116" s="8"/>
      <c r="H1116" s="8"/>
      <c r="I1116" s="8"/>
      <c r="J1116" s="8"/>
      <c r="K1116" s="8"/>
      <c r="L1116" s="8"/>
      <c r="M1116" s="32"/>
      <c r="N1116" s="57" t="str">
        <f t="shared" si="17"/>
        <v/>
      </c>
      <c r="O1116" s="54"/>
      <c r="P1116" s="32"/>
      <c r="Q1116" s="56"/>
      <c r="R1116" s="57" t="str">
        <f t="shared" si="15"/>
        <v/>
      </c>
      <c r="S1116" s="8"/>
      <c r="T1116" s="8"/>
      <c r="U1116" s="8"/>
      <c r="V1116" s="8"/>
      <c r="W1116" s="8"/>
      <c r="X1116" s="8"/>
      <c r="Y1116" s="8"/>
      <c r="Z1116" s="8"/>
    </row>
    <row r="1117" spans="1:26" ht="15.75" customHeight="1">
      <c r="A1117" s="8"/>
      <c r="B1117" s="8"/>
      <c r="C1117" s="8"/>
      <c r="D1117" s="8"/>
      <c r="E1117" s="8"/>
      <c r="F1117" s="8"/>
      <c r="G1117" s="8"/>
      <c r="H1117" s="8"/>
      <c r="I1117" s="8"/>
      <c r="J1117" s="8"/>
      <c r="K1117" s="8"/>
      <c r="L1117" s="8"/>
      <c r="M1117" s="32"/>
      <c r="N1117" s="57" t="str">
        <f t="shared" si="17"/>
        <v/>
      </c>
      <c r="O1117" s="54"/>
      <c r="P1117" s="32"/>
      <c r="Q1117" s="56"/>
      <c r="R1117" s="57" t="str">
        <f t="shared" si="15"/>
        <v/>
      </c>
      <c r="S1117" s="8"/>
      <c r="T1117" s="8"/>
      <c r="U1117" s="8"/>
      <c r="V1117" s="8"/>
      <c r="W1117" s="8"/>
      <c r="X1117" s="8"/>
      <c r="Y1117" s="8"/>
      <c r="Z1117" s="8"/>
    </row>
    <row r="1118" spans="1:26" ht="15.75" customHeight="1">
      <c r="A1118" s="8"/>
      <c r="B1118" s="8"/>
      <c r="C1118" s="8"/>
      <c r="D1118" s="8"/>
      <c r="E1118" s="8"/>
      <c r="F1118" s="8"/>
      <c r="G1118" s="8"/>
      <c r="H1118" s="8"/>
      <c r="I1118" s="8"/>
      <c r="J1118" s="8"/>
      <c r="K1118" s="8"/>
      <c r="L1118" s="8"/>
      <c r="M1118" s="32"/>
      <c r="N1118" s="57" t="str">
        <f t="shared" si="17"/>
        <v/>
      </c>
      <c r="O1118" s="54"/>
      <c r="P1118" s="32"/>
      <c r="Q1118" s="56"/>
      <c r="R1118" s="57" t="str">
        <f t="shared" si="15"/>
        <v/>
      </c>
      <c r="S1118" s="8"/>
      <c r="T1118" s="8"/>
      <c r="U1118" s="8"/>
      <c r="V1118" s="8"/>
      <c r="W1118" s="8"/>
      <c r="X1118" s="8"/>
      <c r="Y1118" s="8"/>
      <c r="Z1118" s="8"/>
    </row>
    <row r="1119" spans="1:26" ht="15.75" customHeight="1">
      <c r="A1119" s="8"/>
      <c r="B1119" s="8"/>
      <c r="C1119" s="8"/>
      <c r="D1119" s="8"/>
      <c r="E1119" s="8"/>
      <c r="F1119" s="8"/>
      <c r="G1119" s="8"/>
      <c r="H1119" s="8"/>
      <c r="I1119" s="8"/>
      <c r="J1119" s="8"/>
      <c r="K1119" s="8"/>
      <c r="L1119" s="8"/>
      <c r="M1119" s="32"/>
      <c r="N1119" s="57" t="str">
        <f t="shared" si="17"/>
        <v/>
      </c>
      <c r="O1119" s="54"/>
      <c r="P1119" s="32"/>
      <c r="Q1119" s="56"/>
      <c r="R1119" s="57" t="str">
        <f t="shared" si="15"/>
        <v/>
      </c>
      <c r="S1119" s="8"/>
      <c r="T1119" s="8"/>
      <c r="U1119" s="8"/>
      <c r="V1119" s="8"/>
      <c r="W1119" s="8"/>
      <c r="X1119" s="8"/>
      <c r="Y1119" s="8"/>
      <c r="Z1119" s="8"/>
    </row>
    <row r="1120" spans="1:26" ht="15.75" customHeight="1">
      <c r="A1120" s="8"/>
      <c r="B1120" s="8"/>
      <c r="C1120" s="8"/>
      <c r="D1120" s="8"/>
      <c r="E1120" s="8"/>
      <c r="F1120" s="8"/>
      <c r="G1120" s="8"/>
      <c r="H1120" s="8"/>
      <c r="I1120" s="8"/>
      <c r="J1120" s="8"/>
      <c r="K1120" s="8"/>
      <c r="L1120" s="8"/>
      <c r="M1120" s="32"/>
      <c r="N1120" s="57" t="str">
        <f t="shared" si="17"/>
        <v/>
      </c>
      <c r="O1120" s="54"/>
      <c r="P1120" s="32"/>
      <c r="Q1120" s="56"/>
      <c r="R1120" s="57" t="str">
        <f t="shared" si="15"/>
        <v/>
      </c>
      <c r="S1120" s="8"/>
      <c r="T1120" s="8"/>
      <c r="U1120" s="8"/>
      <c r="V1120" s="8"/>
      <c r="W1120" s="8"/>
      <c r="X1120" s="8"/>
      <c r="Y1120" s="8"/>
      <c r="Z1120" s="8"/>
    </row>
    <row r="1121" spans="1:26" ht="15.75" customHeight="1">
      <c r="A1121" s="8"/>
      <c r="B1121" s="8"/>
      <c r="C1121" s="8"/>
      <c r="D1121" s="8"/>
      <c r="E1121" s="8"/>
      <c r="F1121" s="8"/>
      <c r="G1121" s="8"/>
      <c r="H1121" s="8"/>
      <c r="I1121" s="8"/>
      <c r="J1121" s="8"/>
      <c r="K1121" s="8"/>
      <c r="L1121" s="8"/>
      <c r="M1121" s="32"/>
      <c r="N1121" s="57" t="str">
        <f t="shared" si="17"/>
        <v/>
      </c>
      <c r="O1121" s="54"/>
      <c r="P1121" s="32"/>
      <c r="Q1121" s="56"/>
      <c r="R1121" s="57" t="str">
        <f t="shared" si="15"/>
        <v/>
      </c>
      <c r="S1121" s="8"/>
      <c r="T1121" s="8"/>
      <c r="U1121" s="8"/>
      <c r="V1121" s="8"/>
      <c r="W1121" s="8"/>
      <c r="X1121" s="8"/>
      <c r="Y1121" s="8"/>
      <c r="Z1121" s="8"/>
    </row>
    <row r="1122" spans="1:26" ht="15.75" customHeight="1">
      <c r="A1122" s="8"/>
      <c r="B1122" s="8"/>
      <c r="C1122" s="8"/>
      <c r="D1122" s="8"/>
      <c r="E1122" s="8"/>
      <c r="F1122" s="8"/>
      <c r="G1122" s="8"/>
      <c r="H1122" s="8"/>
      <c r="I1122" s="8"/>
      <c r="J1122" s="8"/>
      <c r="K1122" s="8"/>
      <c r="L1122" s="8"/>
      <c r="M1122" s="32"/>
      <c r="N1122" s="57" t="str">
        <f t="shared" si="17"/>
        <v/>
      </c>
      <c r="O1122" s="54"/>
      <c r="P1122" s="32"/>
      <c r="Q1122" s="56"/>
      <c r="R1122" s="57" t="str">
        <f t="shared" si="15"/>
        <v/>
      </c>
      <c r="S1122" s="8"/>
      <c r="T1122" s="8"/>
      <c r="U1122" s="8"/>
      <c r="V1122" s="8"/>
      <c r="W1122" s="8"/>
      <c r="X1122" s="8"/>
      <c r="Y1122" s="8"/>
      <c r="Z1122" s="8"/>
    </row>
    <row r="1123" spans="1:26" ht="15.75" customHeight="1">
      <c r="A1123" s="8"/>
      <c r="B1123" s="8"/>
      <c r="C1123" s="8"/>
      <c r="D1123" s="8"/>
      <c r="E1123" s="8"/>
      <c r="F1123" s="8"/>
      <c r="G1123" s="8"/>
      <c r="H1123" s="8"/>
      <c r="I1123" s="8"/>
      <c r="J1123" s="8"/>
      <c r="K1123" s="8"/>
      <c r="L1123" s="8"/>
      <c r="M1123" s="32"/>
      <c r="N1123" s="57" t="str">
        <f t="shared" si="17"/>
        <v/>
      </c>
      <c r="O1123" s="54"/>
      <c r="P1123" s="32"/>
      <c r="Q1123" s="56"/>
      <c r="R1123" s="57" t="str">
        <f t="shared" si="15"/>
        <v/>
      </c>
      <c r="S1123" s="8"/>
      <c r="T1123" s="8"/>
      <c r="U1123" s="8"/>
      <c r="V1123" s="8"/>
      <c r="W1123" s="8"/>
      <c r="X1123" s="8"/>
      <c r="Y1123" s="8"/>
      <c r="Z1123" s="8"/>
    </row>
    <row r="1124" spans="1:26" ht="15.75" customHeight="1">
      <c r="A1124" s="8"/>
      <c r="B1124" s="8"/>
      <c r="C1124" s="8"/>
      <c r="D1124" s="8"/>
      <c r="E1124" s="8"/>
      <c r="F1124" s="8"/>
      <c r="G1124" s="8"/>
      <c r="H1124" s="8"/>
      <c r="I1124" s="8"/>
      <c r="J1124" s="8"/>
      <c r="K1124" s="8"/>
      <c r="L1124" s="8"/>
      <c r="M1124" s="32"/>
      <c r="N1124" s="57" t="str">
        <f t="shared" si="17"/>
        <v/>
      </c>
      <c r="O1124" s="54"/>
      <c r="P1124" s="32"/>
      <c r="Q1124" s="56"/>
      <c r="R1124" s="57" t="str">
        <f t="shared" si="15"/>
        <v/>
      </c>
      <c r="S1124" s="8"/>
      <c r="T1124" s="8"/>
      <c r="U1124" s="8"/>
      <c r="V1124" s="8"/>
      <c r="W1124" s="8"/>
      <c r="X1124" s="8"/>
      <c r="Y1124" s="8"/>
      <c r="Z1124" s="8"/>
    </row>
    <row r="1125" spans="1:26" ht="15.75" customHeight="1">
      <c r="A1125" s="8"/>
      <c r="B1125" s="8"/>
      <c r="C1125" s="8"/>
      <c r="D1125" s="8"/>
      <c r="E1125" s="8"/>
      <c r="F1125" s="8"/>
      <c r="G1125" s="8"/>
      <c r="H1125" s="8"/>
      <c r="I1125" s="8"/>
      <c r="J1125" s="8"/>
      <c r="K1125" s="8"/>
      <c r="L1125" s="8"/>
      <c r="M1125" s="32"/>
      <c r="N1125" s="57" t="str">
        <f t="shared" si="17"/>
        <v/>
      </c>
      <c r="O1125" s="54"/>
      <c r="P1125" s="32"/>
      <c r="Q1125" s="56"/>
      <c r="R1125" s="57" t="str">
        <f t="shared" si="15"/>
        <v/>
      </c>
      <c r="S1125" s="8"/>
      <c r="T1125" s="8"/>
      <c r="U1125" s="8"/>
      <c r="V1125" s="8"/>
      <c r="W1125" s="8"/>
      <c r="X1125" s="8"/>
      <c r="Y1125" s="8"/>
      <c r="Z1125" s="8"/>
    </row>
    <row r="1126" spans="1:26" ht="15.75" customHeight="1">
      <c r="A1126" s="8"/>
      <c r="B1126" s="8"/>
      <c r="C1126" s="8"/>
      <c r="D1126" s="8"/>
      <c r="E1126" s="8"/>
      <c r="F1126" s="8"/>
      <c r="G1126" s="8"/>
      <c r="H1126" s="8"/>
      <c r="I1126" s="8"/>
      <c r="J1126" s="8"/>
      <c r="K1126" s="8"/>
      <c r="L1126" s="8"/>
      <c r="M1126" s="32"/>
      <c r="N1126" s="57" t="str">
        <f t="shared" si="17"/>
        <v/>
      </c>
      <c r="O1126" s="54"/>
      <c r="P1126" s="32"/>
      <c r="Q1126" s="56"/>
      <c r="R1126" s="57" t="str">
        <f t="shared" si="15"/>
        <v/>
      </c>
      <c r="S1126" s="8"/>
      <c r="T1126" s="8"/>
      <c r="U1126" s="8"/>
      <c r="V1126" s="8"/>
      <c r="W1126" s="8"/>
      <c r="X1126" s="8"/>
      <c r="Y1126" s="8"/>
      <c r="Z1126" s="8"/>
    </row>
    <row r="1127" spans="1:26" ht="15.75" customHeight="1">
      <c r="A1127" s="8"/>
      <c r="B1127" s="8"/>
      <c r="C1127" s="8"/>
      <c r="D1127" s="8"/>
      <c r="E1127" s="8"/>
      <c r="F1127" s="8"/>
      <c r="G1127" s="8"/>
      <c r="H1127" s="8"/>
      <c r="I1127" s="8"/>
      <c r="J1127" s="8"/>
      <c r="K1127" s="8"/>
      <c r="L1127" s="8"/>
      <c r="M1127" s="32"/>
      <c r="N1127" s="57" t="str">
        <f t="shared" si="17"/>
        <v/>
      </c>
      <c r="O1127" s="54"/>
      <c r="P1127" s="32"/>
      <c r="Q1127" s="56"/>
      <c r="R1127" s="57" t="str">
        <f t="shared" si="15"/>
        <v/>
      </c>
      <c r="S1127" s="8"/>
      <c r="T1127" s="8"/>
      <c r="U1127" s="8"/>
      <c r="V1127" s="8"/>
      <c r="W1127" s="8"/>
      <c r="X1127" s="8"/>
      <c r="Y1127" s="8"/>
      <c r="Z1127" s="8"/>
    </row>
    <row r="1128" spans="1:26" ht="15.75" customHeight="1">
      <c r="A1128" s="8"/>
      <c r="B1128" s="8"/>
      <c r="C1128" s="8"/>
      <c r="D1128" s="8"/>
      <c r="E1128" s="8"/>
      <c r="F1128" s="8"/>
      <c r="G1128" s="8"/>
      <c r="H1128" s="8"/>
      <c r="I1128" s="8"/>
      <c r="J1128" s="8"/>
      <c r="K1128" s="8"/>
      <c r="L1128" s="8"/>
      <c r="M1128" s="32"/>
      <c r="N1128" s="57" t="str">
        <f t="shared" si="17"/>
        <v/>
      </c>
      <c r="O1128" s="54"/>
      <c r="P1128" s="32"/>
      <c r="Q1128" s="56"/>
      <c r="R1128" s="57" t="str">
        <f t="shared" si="15"/>
        <v/>
      </c>
      <c r="S1128" s="8"/>
      <c r="T1128" s="8"/>
      <c r="U1128" s="8"/>
      <c r="V1128" s="8"/>
      <c r="W1128" s="8"/>
      <c r="X1128" s="8"/>
      <c r="Y1128" s="8"/>
      <c r="Z1128" s="8"/>
    </row>
    <row r="1129" spans="1:26" ht="15.75" customHeight="1">
      <c r="A1129" s="8"/>
      <c r="B1129" s="8"/>
      <c r="C1129" s="8"/>
      <c r="D1129" s="8"/>
      <c r="E1129" s="8"/>
      <c r="F1129" s="8"/>
      <c r="G1129" s="8"/>
      <c r="H1129" s="8"/>
      <c r="I1129" s="8"/>
      <c r="J1129" s="8"/>
      <c r="K1129" s="8"/>
      <c r="L1129" s="8"/>
      <c r="M1129" s="32"/>
      <c r="N1129" s="57" t="str">
        <f t="shared" si="17"/>
        <v/>
      </c>
      <c r="O1129" s="54"/>
      <c r="P1129" s="32"/>
      <c r="Q1129" s="56"/>
      <c r="R1129" s="57" t="str">
        <f t="shared" si="15"/>
        <v/>
      </c>
      <c r="S1129" s="8"/>
      <c r="T1129" s="8"/>
      <c r="U1129" s="8"/>
      <c r="V1129" s="8"/>
      <c r="W1129" s="8"/>
      <c r="X1129" s="8"/>
      <c r="Y1129" s="8"/>
      <c r="Z1129" s="8"/>
    </row>
    <row r="1130" spans="1:26" ht="15.75" customHeight="1">
      <c r="A1130" s="8"/>
      <c r="B1130" s="8"/>
      <c r="C1130" s="8"/>
      <c r="D1130" s="8"/>
      <c r="E1130" s="8"/>
      <c r="F1130" s="8"/>
      <c r="G1130" s="8"/>
      <c r="H1130" s="8"/>
      <c r="I1130" s="8"/>
      <c r="J1130" s="8"/>
      <c r="K1130" s="8"/>
      <c r="L1130" s="8"/>
      <c r="M1130" s="32"/>
      <c r="N1130" s="57" t="str">
        <f t="shared" si="17"/>
        <v/>
      </c>
      <c r="O1130" s="54"/>
      <c r="P1130" s="32"/>
      <c r="Q1130" s="56"/>
      <c r="R1130" s="57" t="str">
        <f t="shared" si="15"/>
        <v/>
      </c>
      <c r="S1130" s="8"/>
      <c r="T1130" s="8"/>
      <c r="U1130" s="8"/>
      <c r="V1130" s="8"/>
      <c r="W1130" s="8"/>
      <c r="X1130" s="8"/>
      <c r="Y1130" s="8"/>
      <c r="Z1130" s="8"/>
    </row>
    <row r="1131" spans="1:26" ht="15.75" customHeight="1">
      <c r="A1131" s="8"/>
      <c r="B1131" s="8"/>
      <c r="C1131" s="8"/>
      <c r="D1131" s="8"/>
      <c r="E1131" s="8"/>
      <c r="F1131" s="8"/>
      <c r="G1131" s="8"/>
      <c r="H1131" s="8"/>
      <c r="I1131" s="8"/>
      <c r="J1131" s="8"/>
      <c r="K1131" s="8"/>
      <c r="L1131" s="8"/>
      <c r="M1131" s="32"/>
      <c r="N1131" s="57" t="str">
        <f t="shared" si="17"/>
        <v/>
      </c>
      <c r="O1131" s="54"/>
      <c r="P1131" s="32"/>
      <c r="Q1131" s="56"/>
      <c r="R1131" s="57" t="str">
        <f t="shared" si="15"/>
        <v/>
      </c>
      <c r="S1131" s="8"/>
      <c r="T1131" s="8"/>
      <c r="U1131" s="8"/>
      <c r="V1131" s="8"/>
      <c r="W1131" s="8"/>
      <c r="X1131" s="8"/>
      <c r="Y1131" s="8"/>
      <c r="Z1131" s="8"/>
    </row>
    <row r="1132" spans="1:26" ht="15.75" customHeight="1">
      <c r="A1132" s="8"/>
      <c r="B1132" s="8"/>
      <c r="C1132" s="8"/>
      <c r="D1132" s="8"/>
      <c r="E1132" s="8"/>
      <c r="F1132" s="8"/>
      <c r="G1132" s="8"/>
      <c r="H1132" s="8"/>
      <c r="I1132" s="8"/>
      <c r="J1132" s="8"/>
      <c r="K1132" s="8"/>
      <c r="L1132" s="8"/>
      <c r="M1132" s="32"/>
      <c r="N1132" s="57" t="str">
        <f t="shared" si="17"/>
        <v/>
      </c>
      <c r="O1132" s="54"/>
      <c r="P1132" s="32"/>
      <c r="Q1132" s="56"/>
      <c r="R1132" s="57" t="str">
        <f t="shared" si="15"/>
        <v/>
      </c>
      <c r="S1132" s="8"/>
      <c r="T1132" s="8"/>
      <c r="U1132" s="8"/>
      <c r="V1132" s="8"/>
      <c r="W1132" s="8"/>
      <c r="X1132" s="8"/>
      <c r="Y1132" s="8"/>
      <c r="Z1132" s="8"/>
    </row>
    <row r="1133" spans="1:26" ht="15.75" customHeight="1">
      <c r="A1133" s="8"/>
      <c r="B1133" s="8"/>
      <c r="C1133" s="8"/>
      <c r="D1133" s="8"/>
      <c r="E1133" s="8"/>
      <c r="F1133" s="8"/>
      <c r="G1133" s="8"/>
      <c r="H1133" s="8"/>
      <c r="I1133" s="8"/>
      <c r="J1133" s="8"/>
      <c r="K1133" s="8"/>
      <c r="L1133" s="8"/>
      <c r="M1133" s="32"/>
      <c r="N1133" s="57" t="str">
        <f t="shared" si="17"/>
        <v/>
      </c>
      <c r="O1133" s="54"/>
      <c r="P1133" s="32"/>
      <c r="Q1133" s="56"/>
      <c r="R1133" s="57" t="str">
        <f t="shared" si="15"/>
        <v/>
      </c>
      <c r="S1133" s="8"/>
      <c r="T1133" s="8"/>
      <c r="U1133" s="8"/>
      <c r="V1133" s="8"/>
      <c r="W1133" s="8"/>
      <c r="X1133" s="8"/>
      <c r="Y1133" s="8"/>
      <c r="Z1133" s="8"/>
    </row>
    <row r="1134" spans="1:26" ht="15.75" customHeight="1">
      <c r="A1134" s="8"/>
      <c r="B1134" s="8"/>
      <c r="C1134" s="8"/>
      <c r="D1134" s="8"/>
      <c r="E1134" s="8"/>
      <c r="F1134" s="8"/>
      <c r="G1134" s="8"/>
      <c r="H1134" s="8"/>
      <c r="I1134" s="8"/>
      <c r="J1134" s="8"/>
      <c r="K1134" s="8"/>
      <c r="L1134" s="8"/>
      <c r="M1134" s="32"/>
      <c r="N1134" s="57" t="str">
        <f t="shared" si="17"/>
        <v/>
      </c>
      <c r="O1134" s="54"/>
      <c r="P1134" s="32"/>
      <c r="Q1134" s="56"/>
      <c r="R1134" s="57" t="str">
        <f t="shared" si="15"/>
        <v/>
      </c>
      <c r="S1134" s="8"/>
      <c r="T1134" s="8"/>
      <c r="U1134" s="8"/>
      <c r="V1134" s="8"/>
      <c r="W1134" s="8"/>
      <c r="X1134" s="8"/>
      <c r="Y1134" s="8"/>
      <c r="Z1134" s="8"/>
    </row>
    <row r="1135" spans="1:26" ht="15.75" customHeight="1">
      <c r="A1135" s="8"/>
      <c r="B1135" s="8"/>
      <c r="C1135" s="8"/>
      <c r="D1135" s="8"/>
      <c r="E1135" s="8"/>
      <c r="F1135" s="8"/>
      <c r="G1135" s="8"/>
      <c r="H1135" s="8"/>
      <c r="I1135" s="8"/>
      <c r="J1135" s="8"/>
      <c r="K1135" s="8"/>
      <c r="L1135" s="8"/>
      <c r="M1135" s="32"/>
      <c r="N1135" s="57" t="str">
        <f t="shared" si="17"/>
        <v/>
      </c>
      <c r="O1135" s="54"/>
      <c r="P1135" s="32"/>
      <c r="Q1135" s="56"/>
      <c r="R1135" s="57" t="str">
        <f t="shared" si="15"/>
        <v/>
      </c>
      <c r="S1135" s="8"/>
      <c r="T1135" s="8"/>
      <c r="U1135" s="8"/>
      <c r="V1135" s="8"/>
      <c r="W1135" s="8"/>
      <c r="X1135" s="8"/>
      <c r="Y1135" s="8"/>
      <c r="Z1135" s="8"/>
    </row>
    <row r="1136" spans="1:26" ht="15.75" customHeight="1">
      <c r="A1136" s="8"/>
      <c r="B1136" s="8"/>
      <c r="C1136" s="8"/>
      <c r="D1136" s="8"/>
      <c r="E1136" s="8"/>
      <c r="F1136" s="8"/>
      <c r="G1136" s="8"/>
      <c r="H1136" s="8"/>
      <c r="I1136" s="8"/>
      <c r="J1136" s="8"/>
      <c r="K1136" s="8"/>
      <c r="L1136" s="8"/>
      <c r="M1136" s="32"/>
      <c r="N1136" s="57" t="str">
        <f t="shared" si="17"/>
        <v/>
      </c>
      <c r="O1136" s="54"/>
      <c r="P1136" s="32"/>
      <c r="Q1136" s="56"/>
      <c r="R1136" s="57" t="str">
        <f t="shared" si="15"/>
        <v/>
      </c>
      <c r="S1136" s="8"/>
      <c r="T1136" s="8"/>
      <c r="U1136" s="8"/>
      <c r="V1136" s="8"/>
      <c r="W1136" s="8"/>
      <c r="X1136" s="8"/>
      <c r="Y1136" s="8"/>
      <c r="Z1136" s="8"/>
    </row>
    <row r="1137" spans="1:26" ht="15.75" customHeight="1">
      <c r="A1137" s="8"/>
      <c r="B1137" s="8"/>
      <c r="C1137" s="8"/>
      <c r="D1137" s="8"/>
      <c r="E1137" s="8"/>
      <c r="F1137" s="8"/>
      <c r="G1137" s="8"/>
      <c r="H1137" s="8"/>
      <c r="I1137" s="8"/>
      <c r="J1137" s="8"/>
      <c r="K1137" s="8"/>
      <c r="L1137" s="8"/>
      <c r="M1137" s="32"/>
      <c r="N1137" s="57" t="str">
        <f t="shared" si="17"/>
        <v/>
      </c>
      <c r="O1137" s="54"/>
      <c r="P1137" s="32"/>
      <c r="Q1137" s="56"/>
      <c r="R1137" s="57" t="str">
        <f t="shared" si="15"/>
        <v/>
      </c>
      <c r="S1137" s="8"/>
      <c r="T1137" s="8"/>
      <c r="U1137" s="8"/>
      <c r="V1137" s="8"/>
      <c r="W1137" s="8"/>
      <c r="X1137" s="8"/>
      <c r="Y1137" s="8"/>
      <c r="Z1137" s="8"/>
    </row>
    <row r="1138" spans="1:26" ht="15.75" customHeight="1">
      <c r="A1138" s="8"/>
      <c r="B1138" s="8"/>
      <c r="C1138" s="8"/>
      <c r="D1138" s="8"/>
      <c r="E1138" s="8"/>
      <c r="F1138" s="8"/>
      <c r="G1138" s="8"/>
      <c r="H1138" s="8"/>
      <c r="I1138" s="8"/>
      <c r="J1138" s="8"/>
      <c r="K1138" s="8"/>
      <c r="L1138" s="8"/>
      <c r="M1138" s="32"/>
      <c r="N1138" s="57" t="str">
        <f t="shared" si="17"/>
        <v/>
      </c>
      <c r="O1138" s="54"/>
      <c r="P1138" s="32"/>
      <c r="Q1138" s="56"/>
      <c r="R1138" s="57" t="str">
        <f t="shared" si="15"/>
        <v/>
      </c>
      <c r="S1138" s="8"/>
      <c r="T1138" s="8"/>
      <c r="U1138" s="8"/>
      <c r="V1138" s="8"/>
      <c r="W1138" s="8"/>
      <c r="X1138" s="8"/>
      <c r="Y1138" s="8"/>
      <c r="Z1138" s="8"/>
    </row>
    <row r="1139" spans="1:26" ht="15.75" customHeight="1">
      <c r="A1139" s="8"/>
      <c r="B1139" s="8"/>
      <c r="C1139" s="8"/>
      <c r="D1139" s="8"/>
      <c r="E1139" s="8"/>
      <c r="F1139" s="8"/>
      <c r="G1139" s="8"/>
      <c r="H1139" s="8"/>
      <c r="I1139" s="8"/>
      <c r="J1139" s="8"/>
      <c r="K1139" s="8"/>
      <c r="L1139" s="8"/>
      <c r="M1139" s="32"/>
      <c r="N1139" s="57" t="str">
        <f t="shared" si="17"/>
        <v/>
      </c>
      <c r="O1139" s="54"/>
      <c r="P1139" s="32"/>
      <c r="Q1139" s="56"/>
      <c r="R1139" s="57" t="str">
        <f t="shared" si="15"/>
        <v/>
      </c>
      <c r="S1139" s="8"/>
      <c r="T1139" s="8"/>
      <c r="U1139" s="8"/>
      <c r="V1139" s="8"/>
      <c r="W1139" s="8"/>
      <c r="X1139" s="8"/>
      <c r="Y1139" s="8"/>
      <c r="Z1139" s="8"/>
    </row>
    <row r="1140" spans="1:26" ht="15.75" customHeight="1">
      <c r="A1140" s="8"/>
      <c r="B1140" s="8"/>
      <c r="C1140" s="8"/>
      <c r="D1140" s="8"/>
      <c r="E1140" s="8"/>
      <c r="F1140" s="8"/>
      <c r="G1140" s="8"/>
      <c r="H1140" s="8"/>
      <c r="I1140" s="8"/>
      <c r="J1140" s="8"/>
      <c r="K1140" s="8"/>
      <c r="L1140" s="8"/>
      <c r="M1140" s="32"/>
      <c r="N1140" s="57" t="str">
        <f t="shared" si="17"/>
        <v/>
      </c>
      <c r="O1140" s="54"/>
      <c r="P1140" s="32"/>
      <c r="Q1140" s="56"/>
      <c r="R1140" s="57" t="str">
        <f t="shared" si="15"/>
        <v/>
      </c>
      <c r="S1140" s="8"/>
      <c r="T1140" s="8"/>
      <c r="U1140" s="8"/>
      <c r="V1140" s="8"/>
      <c r="W1140" s="8"/>
      <c r="X1140" s="8"/>
      <c r="Y1140" s="8"/>
      <c r="Z1140" s="8"/>
    </row>
    <row r="1141" spans="1:26" ht="15.75" customHeight="1">
      <c r="A1141" s="8"/>
      <c r="B1141" s="8"/>
      <c r="C1141" s="8"/>
      <c r="D1141" s="8"/>
      <c r="E1141" s="8"/>
      <c r="F1141" s="8"/>
      <c r="G1141" s="8"/>
      <c r="H1141" s="8"/>
      <c r="I1141" s="8"/>
      <c r="J1141" s="8"/>
      <c r="K1141" s="8"/>
      <c r="L1141" s="8"/>
      <c r="M1141" s="32"/>
      <c r="N1141" s="57" t="str">
        <f t="shared" si="17"/>
        <v/>
      </c>
      <c r="O1141" s="54"/>
      <c r="P1141" s="32"/>
      <c r="Q1141" s="56"/>
      <c r="R1141" s="57" t="str">
        <f t="shared" si="15"/>
        <v/>
      </c>
      <c r="S1141" s="8"/>
      <c r="T1141" s="8"/>
      <c r="U1141" s="8"/>
      <c r="V1141" s="8"/>
      <c r="W1141" s="8"/>
      <c r="X1141" s="8"/>
      <c r="Y1141" s="8"/>
      <c r="Z1141" s="8"/>
    </row>
    <row r="1142" spans="1:26" ht="15.75" customHeight="1">
      <c r="A1142" s="8"/>
      <c r="B1142" s="8"/>
      <c r="C1142" s="8"/>
      <c r="D1142" s="8"/>
      <c r="E1142" s="8"/>
      <c r="F1142" s="8"/>
      <c r="G1142" s="8"/>
      <c r="H1142" s="8"/>
      <c r="I1142" s="8"/>
      <c r="J1142" s="8"/>
      <c r="K1142" s="8"/>
      <c r="L1142" s="8"/>
      <c r="M1142" s="32"/>
      <c r="N1142" s="57" t="str">
        <f t="shared" si="17"/>
        <v/>
      </c>
      <c r="O1142" s="54"/>
      <c r="P1142" s="32"/>
      <c r="Q1142" s="56"/>
      <c r="R1142" s="57" t="str">
        <f t="shared" si="15"/>
        <v/>
      </c>
      <c r="S1142" s="8"/>
      <c r="T1142" s="8"/>
      <c r="U1142" s="8"/>
      <c r="V1142" s="8"/>
      <c r="W1142" s="8"/>
      <c r="X1142" s="8"/>
      <c r="Y1142" s="8"/>
      <c r="Z1142" s="8"/>
    </row>
    <row r="1143" spans="1:26" ht="15.75" customHeight="1">
      <c r="A1143" s="8"/>
      <c r="B1143" s="8"/>
      <c r="C1143" s="8"/>
      <c r="D1143" s="8"/>
      <c r="E1143" s="8"/>
      <c r="F1143" s="8"/>
      <c r="G1143" s="8"/>
      <c r="H1143" s="8"/>
      <c r="I1143" s="8"/>
      <c r="J1143" s="8"/>
      <c r="K1143" s="8"/>
      <c r="L1143" s="8"/>
      <c r="M1143" s="32"/>
      <c r="N1143" s="57" t="str">
        <f t="shared" si="17"/>
        <v/>
      </c>
      <c r="O1143" s="54"/>
      <c r="P1143" s="32"/>
      <c r="Q1143" s="56"/>
      <c r="R1143" s="57" t="str">
        <f t="shared" si="15"/>
        <v/>
      </c>
      <c r="S1143" s="8"/>
      <c r="T1143" s="8"/>
      <c r="U1143" s="8"/>
      <c r="V1143" s="8"/>
      <c r="W1143" s="8"/>
      <c r="X1143" s="8"/>
      <c r="Y1143" s="8"/>
      <c r="Z1143" s="8"/>
    </row>
    <row r="1144" spans="1:26" ht="15.75" customHeight="1">
      <c r="A1144" s="8"/>
      <c r="B1144" s="8"/>
      <c r="C1144" s="8"/>
      <c r="D1144" s="8"/>
      <c r="E1144" s="8"/>
      <c r="F1144" s="8"/>
      <c r="G1144" s="8"/>
      <c r="H1144" s="8"/>
      <c r="I1144" s="8"/>
      <c r="J1144" s="8"/>
      <c r="K1144" s="8"/>
      <c r="L1144" s="8"/>
      <c r="M1144" s="32"/>
      <c r="N1144" s="57" t="str">
        <f t="shared" si="17"/>
        <v/>
      </c>
      <c r="O1144" s="54"/>
      <c r="P1144" s="32"/>
      <c r="Q1144" s="56"/>
      <c r="R1144" s="57" t="str">
        <f t="shared" si="15"/>
        <v/>
      </c>
      <c r="S1144" s="8"/>
      <c r="T1144" s="8"/>
      <c r="U1144" s="8"/>
      <c r="V1144" s="8"/>
      <c r="W1144" s="8"/>
      <c r="X1144" s="8"/>
      <c r="Y1144" s="8"/>
      <c r="Z1144" s="8"/>
    </row>
    <row r="1145" spans="1:26" ht="15.75" customHeight="1">
      <c r="A1145" s="8"/>
      <c r="B1145" s="8"/>
      <c r="C1145" s="8"/>
      <c r="D1145" s="8"/>
      <c r="E1145" s="8"/>
      <c r="F1145" s="8"/>
      <c r="G1145" s="8"/>
      <c r="H1145" s="8"/>
      <c r="I1145" s="8"/>
      <c r="J1145" s="8"/>
      <c r="K1145" s="8"/>
      <c r="L1145" s="8"/>
      <c r="M1145" s="32"/>
      <c r="N1145" s="57" t="str">
        <f t="shared" si="17"/>
        <v/>
      </c>
      <c r="O1145" s="54"/>
      <c r="P1145" s="32"/>
      <c r="Q1145" s="56"/>
      <c r="R1145" s="57" t="str">
        <f t="shared" si="15"/>
        <v/>
      </c>
      <c r="S1145" s="8"/>
      <c r="T1145" s="8"/>
      <c r="U1145" s="8"/>
      <c r="V1145" s="8"/>
      <c r="W1145" s="8"/>
      <c r="X1145" s="8"/>
      <c r="Y1145" s="8"/>
      <c r="Z1145" s="8"/>
    </row>
    <row r="1146" spans="1:26" ht="15.75" customHeight="1">
      <c r="A1146" s="8"/>
      <c r="B1146" s="8"/>
      <c r="C1146" s="8"/>
      <c r="D1146" s="8"/>
      <c r="E1146" s="8"/>
      <c r="F1146" s="8"/>
      <c r="G1146" s="8"/>
      <c r="H1146" s="8"/>
      <c r="I1146" s="8"/>
      <c r="J1146" s="8"/>
      <c r="K1146" s="8"/>
      <c r="L1146" s="8"/>
      <c r="M1146" s="32"/>
      <c r="N1146" s="57" t="str">
        <f t="shared" si="17"/>
        <v/>
      </c>
      <c r="O1146" s="54"/>
      <c r="P1146" s="32"/>
      <c r="Q1146" s="56"/>
      <c r="R1146" s="57" t="str">
        <f t="shared" si="15"/>
        <v/>
      </c>
      <c r="S1146" s="8"/>
      <c r="T1146" s="8"/>
      <c r="U1146" s="8"/>
      <c r="V1146" s="8"/>
      <c r="W1146" s="8"/>
      <c r="X1146" s="8"/>
      <c r="Y1146" s="8"/>
      <c r="Z1146" s="8"/>
    </row>
    <row r="1147" spans="1:26" ht="15.75" customHeight="1">
      <c r="A1147" s="8"/>
      <c r="B1147" s="8"/>
      <c r="C1147" s="8"/>
      <c r="D1147" s="8"/>
      <c r="E1147" s="8"/>
      <c r="F1147" s="8"/>
      <c r="G1147" s="8"/>
      <c r="H1147" s="8"/>
      <c r="I1147" s="8"/>
      <c r="J1147" s="8"/>
      <c r="K1147" s="8"/>
      <c r="L1147" s="8"/>
      <c r="M1147" s="32"/>
      <c r="N1147" s="57" t="str">
        <f t="shared" si="17"/>
        <v/>
      </c>
      <c r="O1147" s="54"/>
      <c r="P1147" s="32"/>
      <c r="Q1147" s="56"/>
      <c r="R1147" s="57" t="str">
        <f t="shared" si="15"/>
        <v/>
      </c>
      <c r="S1147" s="8"/>
      <c r="T1147" s="8"/>
      <c r="U1147" s="8"/>
      <c r="V1147" s="8"/>
      <c r="W1147" s="8"/>
      <c r="X1147" s="8"/>
      <c r="Y1147" s="8"/>
      <c r="Z1147" s="8"/>
    </row>
    <row r="1148" spans="1:26" ht="15.75" customHeight="1">
      <c r="A1148" s="8"/>
      <c r="B1148" s="8"/>
      <c r="C1148" s="8"/>
      <c r="D1148" s="8"/>
      <c r="E1148" s="8"/>
      <c r="F1148" s="8"/>
      <c r="G1148" s="8"/>
      <c r="H1148" s="8"/>
      <c r="I1148" s="8"/>
      <c r="J1148" s="8"/>
      <c r="K1148" s="8"/>
      <c r="L1148" s="8"/>
      <c r="M1148" s="32"/>
      <c r="N1148" s="57" t="str">
        <f t="shared" si="17"/>
        <v/>
      </c>
      <c r="O1148" s="54"/>
      <c r="P1148" s="32"/>
      <c r="Q1148" s="56"/>
      <c r="R1148" s="57" t="str">
        <f t="shared" si="15"/>
        <v/>
      </c>
      <c r="S1148" s="8"/>
      <c r="T1148" s="8"/>
      <c r="U1148" s="8"/>
      <c r="V1148" s="8"/>
      <c r="W1148" s="8"/>
      <c r="X1148" s="8"/>
      <c r="Y1148" s="8"/>
      <c r="Z1148" s="8"/>
    </row>
    <row r="1149" spans="1:26" ht="15.75" customHeight="1">
      <c r="A1149" s="8"/>
      <c r="B1149" s="8"/>
      <c r="C1149" s="8"/>
      <c r="D1149" s="8"/>
      <c r="E1149" s="8"/>
      <c r="F1149" s="8"/>
      <c r="G1149" s="8"/>
      <c r="H1149" s="8"/>
      <c r="I1149" s="8"/>
      <c r="J1149" s="8"/>
      <c r="K1149" s="8"/>
      <c r="L1149" s="8"/>
      <c r="M1149" s="32"/>
      <c r="N1149" s="57" t="str">
        <f t="shared" si="17"/>
        <v/>
      </c>
      <c r="O1149" s="54"/>
      <c r="P1149" s="32"/>
      <c r="Q1149" s="56"/>
      <c r="R1149" s="57" t="str">
        <f t="shared" si="15"/>
        <v/>
      </c>
      <c r="S1149" s="8"/>
      <c r="T1149" s="8"/>
      <c r="U1149" s="8"/>
      <c r="V1149" s="8"/>
      <c r="W1149" s="8"/>
      <c r="X1149" s="8"/>
      <c r="Y1149" s="8"/>
      <c r="Z1149" s="8"/>
    </row>
    <row r="1150" spans="1:26" ht="15.75" customHeight="1">
      <c r="A1150" s="8"/>
      <c r="B1150" s="8"/>
      <c r="C1150" s="8"/>
      <c r="D1150" s="8"/>
      <c r="E1150" s="8"/>
      <c r="F1150" s="8"/>
      <c r="G1150" s="8"/>
      <c r="H1150" s="8"/>
      <c r="I1150" s="8"/>
      <c r="J1150" s="8"/>
      <c r="K1150" s="8"/>
      <c r="L1150" s="8"/>
      <c r="M1150" s="32"/>
      <c r="N1150" s="57" t="str">
        <f t="shared" si="17"/>
        <v/>
      </c>
      <c r="O1150" s="54"/>
      <c r="P1150" s="32"/>
      <c r="Q1150" s="56"/>
      <c r="R1150" s="57" t="str">
        <f t="shared" si="15"/>
        <v/>
      </c>
      <c r="S1150" s="8"/>
      <c r="T1150" s="8"/>
      <c r="U1150" s="8"/>
      <c r="V1150" s="8"/>
      <c r="W1150" s="8"/>
      <c r="X1150" s="8"/>
      <c r="Y1150" s="8"/>
      <c r="Z1150" s="8"/>
    </row>
    <row r="1151" spans="1:26" ht="15.75" customHeight="1">
      <c r="A1151" s="8"/>
      <c r="B1151" s="8"/>
      <c r="C1151" s="8"/>
      <c r="D1151" s="8"/>
      <c r="E1151" s="8"/>
      <c r="F1151" s="8"/>
      <c r="G1151" s="8"/>
      <c r="H1151" s="8"/>
      <c r="I1151" s="8"/>
      <c r="J1151" s="8"/>
      <c r="K1151" s="8"/>
      <c r="L1151" s="8"/>
      <c r="M1151" s="32"/>
      <c r="N1151" s="57" t="str">
        <f t="shared" si="17"/>
        <v/>
      </c>
      <c r="O1151" s="54"/>
      <c r="P1151" s="32"/>
      <c r="Q1151" s="56"/>
      <c r="R1151" s="57" t="str">
        <f t="shared" si="15"/>
        <v/>
      </c>
      <c r="S1151" s="8"/>
      <c r="T1151" s="8"/>
      <c r="U1151" s="8"/>
      <c r="V1151" s="8"/>
      <c r="W1151" s="8"/>
      <c r="X1151" s="8"/>
      <c r="Y1151" s="8"/>
      <c r="Z1151" s="8"/>
    </row>
    <row r="1152" spans="1:26" ht="15.75" customHeight="1">
      <c r="A1152" s="8"/>
      <c r="B1152" s="8"/>
      <c r="C1152" s="8"/>
      <c r="D1152" s="8"/>
      <c r="E1152" s="8"/>
      <c r="F1152" s="8"/>
      <c r="G1152" s="8"/>
      <c r="H1152" s="8"/>
      <c r="I1152" s="8"/>
      <c r="J1152" s="8"/>
      <c r="K1152" s="8"/>
      <c r="L1152" s="8"/>
      <c r="M1152" s="32"/>
      <c r="N1152" s="57" t="str">
        <f t="shared" si="17"/>
        <v/>
      </c>
      <c r="O1152" s="54"/>
      <c r="P1152" s="32"/>
      <c r="Q1152" s="56"/>
      <c r="R1152" s="57" t="str">
        <f t="shared" si="15"/>
        <v/>
      </c>
      <c r="S1152" s="8"/>
      <c r="T1152" s="8"/>
      <c r="U1152" s="8"/>
      <c r="V1152" s="8"/>
      <c r="W1152" s="8"/>
      <c r="X1152" s="8"/>
      <c r="Y1152" s="8"/>
      <c r="Z1152" s="8"/>
    </row>
    <row r="1153" spans="1:26" ht="15.75" customHeight="1">
      <c r="A1153" s="8"/>
      <c r="B1153" s="8"/>
      <c r="C1153" s="8"/>
      <c r="D1153" s="8"/>
      <c r="E1153" s="8"/>
      <c r="F1153" s="8"/>
      <c r="G1153" s="8"/>
      <c r="H1153" s="8"/>
      <c r="I1153" s="8"/>
      <c r="J1153" s="8"/>
      <c r="K1153" s="8"/>
      <c r="L1153" s="8"/>
      <c r="M1153" s="32"/>
      <c r="N1153" s="57" t="str">
        <f t="shared" si="17"/>
        <v/>
      </c>
      <c r="O1153" s="54"/>
      <c r="P1153" s="32"/>
      <c r="Q1153" s="56"/>
      <c r="R1153" s="57" t="str">
        <f t="shared" si="15"/>
        <v/>
      </c>
      <c r="S1153" s="8"/>
      <c r="T1153" s="8"/>
      <c r="U1153" s="8"/>
      <c r="V1153" s="8"/>
      <c r="W1153" s="8"/>
      <c r="X1153" s="8"/>
      <c r="Y1153" s="8"/>
      <c r="Z1153" s="8"/>
    </row>
    <row r="1154" spans="1:26" ht="15.75" customHeight="1">
      <c r="A1154" s="8"/>
      <c r="B1154" s="8"/>
      <c r="C1154" s="8"/>
      <c r="D1154" s="8"/>
      <c r="E1154" s="8"/>
      <c r="F1154" s="8"/>
      <c r="G1154" s="8"/>
      <c r="H1154" s="8"/>
      <c r="I1154" s="8"/>
      <c r="J1154" s="8"/>
      <c r="K1154" s="8"/>
      <c r="L1154" s="8"/>
      <c r="M1154" s="32"/>
      <c r="N1154" s="57" t="str">
        <f t="shared" si="17"/>
        <v/>
      </c>
      <c r="O1154" s="54"/>
      <c r="P1154" s="32"/>
      <c r="Q1154" s="56"/>
      <c r="R1154" s="57" t="str">
        <f t="shared" si="15"/>
        <v/>
      </c>
      <c r="S1154" s="8"/>
      <c r="T1154" s="8"/>
      <c r="U1154" s="8"/>
      <c r="V1154" s="8"/>
      <c r="W1154" s="8"/>
      <c r="X1154" s="8"/>
      <c r="Y1154" s="8"/>
      <c r="Z1154" s="8"/>
    </row>
    <row r="1155" spans="1:26" ht="15.75" customHeight="1">
      <c r="A1155" s="8"/>
      <c r="B1155" s="8"/>
      <c r="C1155" s="8"/>
      <c r="D1155" s="8"/>
      <c r="E1155" s="8"/>
      <c r="F1155" s="8"/>
      <c r="G1155" s="8"/>
      <c r="H1155" s="8"/>
      <c r="I1155" s="8"/>
      <c r="J1155" s="8"/>
      <c r="K1155" s="8"/>
      <c r="L1155" s="8"/>
      <c r="M1155" s="32"/>
      <c r="N1155" s="57" t="str">
        <f t="shared" si="17"/>
        <v/>
      </c>
      <c r="O1155" s="54"/>
      <c r="P1155" s="32"/>
      <c r="Q1155" s="56"/>
      <c r="R1155" s="57" t="str">
        <f t="shared" si="15"/>
        <v/>
      </c>
      <c r="S1155" s="8"/>
      <c r="T1155" s="8"/>
      <c r="U1155" s="8"/>
      <c r="V1155" s="8"/>
      <c r="W1155" s="8"/>
      <c r="X1155" s="8"/>
      <c r="Y1155" s="8"/>
      <c r="Z1155" s="8"/>
    </row>
    <row r="1156" spans="1:26" ht="15.75" customHeight="1">
      <c r="A1156" s="8"/>
      <c r="B1156" s="8"/>
      <c r="C1156" s="8"/>
      <c r="D1156" s="8"/>
      <c r="E1156" s="8"/>
      <c r="F1156" s="8"/>
      <c r="G1156" s="8"/>
      <c r="H1156" s="8"/>
      <c r="I1156" s="8"/>
      <c r="J1156" s="8"/>
      <c r="K1156" s="8"/>
      <c r="L1156" s="8"/>
      <c r="M1156" s="32"/>
      <c r="N1156" s="57" t="str">
        <f t="shared" si="17"/>
        <v/>
      </c>
      <c r="O1156" s="54"/>
      <c r="P1156" s="32"/>
      <c r="Q1156" s="56"/>
      <c r="R1156" s="57" t="str">
        <f t="shared" si="15"/>
        <v/>
      </c>
      <c r="S1156" s="8"/>
      <c r="T1156" s="8"/>
      <c r="U1156" s="8"/>
      <c r="V1156" s="8"/>
      <c r="W1156" s="8"/>
      <c r="X1156" s="8"/>
      <c r="Y1156" s="8"/>
      <c r="Z1156" s="8"/>
    </row>
    <row r="1157" spans="1:26" ht="15.75" customHeight="1">
      <c r="A1157" s="8"/>
      <c r="B1157" s="8"/>
      <c r="C1157" s="8"/>
      <c r="D1157" s="8"/>
      <c r="E1157" s="8"/>
      <c r="F1157" s="8"/>
      <c r="G1157" s="8"/>
      <c r="H1157" s="8"/>
      <c r="I1157" s="8"/>
      <c r="J1157" s="8"/>
      <c r="K1157" s="8"/>
      <c r="L1157" s="8"/>
      <c r="M1157" s="32"/>
      <c r="N1157" s="57" t="str">
        <f t="shared" si="17"/>
        <v/>
      </c>
      <c r="O1157" s="54"/>
      <c r="P1157" s="32"/>
      <c r="Q1157" s="56"/>
      <c r="R1157" s="57" t="str">
        <f t="shared" si="15"/>
        <v/>
      </c>
      <c r="S1157" s="8"/>
      <c r="T1157" s="8"/>
      <c r="U1157" s="8"/>
      <c r="V1157" s="8"/>
      <c r="W1157" s="8"/>
      <c r="X1157" s="8"/>
      <c r="Y1157" s="8"/>
      <c r="Z1157" s="8"/>
    </row>
    <row r="1158" spans="1:26" ht="15.75" customHeight="1">
      <c r="A1158" s="8"/>
      <c r="B1158" s="8"/>
      <c r="C1158" s="8"/>
      <c r="D1158" s="8"/>
      <c r="E1158" s="8"/>
      <c r="F1158" s="8"/>
      <c r="G1158" s="8"/>
      <c r="H1158" s="8"/>
      <c r="I1158" s="8"/>
      <c r="J1158" s="8"/>
      <c r="K1158" s="8"/>
      <c r="L1158" s="8"/>
      <c r="M1158" s="32"/>
      <c r="N1158" s="57" t="str">
        <f t="shared" si="17"/>
        <v/>
      </c>
      <c r="O1158" s="54"/>
      <c r="P1158" s="32"/>
      <c r="Q1158" s="56"/>
      <c r="R1158" s="57" t="str">
        <f t="shared" si="15"/>
        <v/>
      </c>
      <c r="S1158" s="8"/>
      <c r="T1158" s="8"/>
      <c r="U1158" s="8"/>
      <c r="V1158" s="8"/>
      <c r="W1158" s="8"/>
      <c r="X1158" s="8"/>
      <c r="Y1158" s="8"/>
      <c r="Z1158" s="8"/>
    </row>
    <row r="1159" spans="1:26" ht="15.75" customHeight="1">
      <c r="A1159" s="8"/>
      <c r="B1159" s="8"/>
      <c r="C1159" s="8"/>
      <c r="D1159" s="8"/>
      <c r="E1159" s="8"/>
      <c r="F1159" s="8"/>
      <c r="G1159" s="8"/>
      <c r="H1159" s="8"/>
      <c r="I1159" s="8"/>
      <c r="J1159" s="8"/>
      <c r="K1159" s="8"/>
      <c r="L1159" s="8"/>
      <c r="M1159" s="32"/>
      <c r="N1159" s="57" t="str">
        <f t="shared" si="17"/>
        <v/>
      </c>
      <c r="O1159" s="54"/>
      <c r="P1159" s="32"/>
      <c r="Q1159" s="56"/>
      <c r="R1159" s="57" t="str">
        <f t="shared" si="15"/>
        <v/>
      </c>
      <c r="S1159" s="8"/>
      <c r="T1159" s="8"/>
      <c r="U1159" s="8"/>
      <c r="V1159" s="8"/>
      <c r="W1159" s="8"/>
      <c r="X1159" s="8"/>
      <c r="Y1159" s="8"/>
      <c r="Z1159" s="8"/>
    </row>
    <row r="1160" spans="1:26" ht="15.75" customHeight="1">
      <c r="A1160" s="8"/>
      <c r="B1160" s="8"/>
      <c r="C1160" s="8"/>
      <c r="D1160" s="8"/>
      <c r="E1160" s="8"/>
      <c r="F1160" s="8"/>
      <c r="G1160" s="8"/>
      <c r="H1160" s="8"/>
      <c r="I1160" s="8"/>
      <c r="J1160" s="8"/>
      <c r="K1160" s="8"/>
      <c r="L1160" s="8"/>
      <c r="M1160" s="32"/>
      <c r="N1160" s="57" t="str">
        <f t="shared" si="17"/>
        <v/>
      </c>
      <c r="O1160" s="54"/>
      <c r="P1160" s="32"/>
      <c r="Q1160" s="56"/>
      <c r="R1160" s="57" t="str">
        <f t="shared" si="15"/>
        <v/>
      </c>
      <c r="S1160" s="8"/>
      <c r="T1160" s="8"/>
      <c r="U1160" s="8"/>
      <c r="V1160" s="8"/>
      <c r="W1160" s="8"/>
      <c r="X1160" s="8"/>
      <c r="Y1160" s="8"/>
      <c r="Z1160" s="8"/>
    </row>
    <row r="1161" spans="1:26" ht="15.75" customHeight="1">
      <c r="A1161" s="8"/>
      <c r="B1161" s="8"/>
      <c r="C1161" s="8"/>
      <c r="D1161" s="8"/>
      <c r="E1161" s="8"/>
      <c r="F1161" s="8"/>
      <c r="G1161" s="8"/>
      <c r="H1161" s="8"/>
      <c r="I1161" s="8"/>
      <c r="J1161" s="8"/>
      <c r="K1161" s="8"/>
      <c r="L1161" s="8"/>
      <c r="M1161" s="32"/>
      <c r="N1161" s="57" t="str">
        <f t="shared" si="17"/>
        <v/>
      </c>
      <c r="O1161" s="54"/>
      <c r="P1161" s="32"/>
      <c r="Q1161" s="56"/>
      <c r="R1161" s="57" t="str">
        <f t="shared" si="15"/>
        <v/>
      </c>
      <c r="S1161" s="8"/>
      <c r="T1161" s="8"/>
      <c r="U1161" s="8"/>
      <c r="V1161" s="8"/>
      <c r="W1161" s="8"/>
      <c r="X1161" s="8"/>
      <c r="Y1161" s="8"/>
      <c r="Z1161" s="8"/>
    </row>
    <row r="1162" spans="1:26" ht="15.75" customHeight="1">
      <c r="A1162" s="8"/>
      <c r="B1162" s="8"/>
      <c r="C1162" s="8"/>
      <c r="D1162" s="8"/>
      <c r="E1162" s="8"/>
      <c r="F1162" s="8"/>
      <c r="G1162" s="8"/>
      <c r="H1162" s="8"/>
      <c r="I1162" s="8"/>
      <c r="J1162" s="8"/>
      <c r="K1162" s="8"/>
      <c r="L1162" s="8"/>
      <c r="M1162" s="32"/>
      <c r="N1162" s="57" t="str">
        <f t="shared" si="17"/>
        <v/>
      </c>
      <c r="O1162" s="54"/>
      <c r="P1162" s="32"/>
      <c r="Q1162" s="56"/>
      <c r="R1162" s="57" t="str">
        <f t="shared" si="15"/>
        <v/>
      </c>
      <c r="S1162" s="8"/>
      <c r="T1162" s="8"/>
      <c r="U1162" s="8"/>
      <c r="V1162" s="8"/>
      <c r="W1162" s="8"/>
      <c r="X1162" s="8"/>
      <c r="Y1162" s="8"/>
      <c r="Z1162" s="8"/>
    </row>
    <row r="1163" spans="1:26" ht="15.75" customHeight="1">
      <c r="A1163" s="8"/>
      <c r="B1163" s="8"/>
      <c r="C1163" s="8"/>
      <c r="D1163" s="8"/>
      <c r="E1163" s="8"/>
      <c r="F1163" s="8"/>
      <c r="G1163" s="8"/>
      <c r="H1163" s="8"/>
      <c r="I1163" s="8"/>
      <c r="J1163" s="8"/>
      <c r="K1163" s="8"/>
      <c r="L1163" s="8"/>
      <c r="M1163" s="32"/>
      <c r="N1163" s="57" t="str">
        <f t="shared" si="17"/>
        <v/>
      </c>
      <c r="O1163" s="54"/>
      <c r="P1163" s="32"/>
      <c r="Q1163" s="56"/>
      <c r="R1163" s="57" t="str">
        <f t="shared" si="15"/>
        <v/>
      </c>
      <c r="S1163" s="8"/>
      <c r="T1163" s="8"/>
      <c r="U1163" s="8"/>
      <c r="V1163" s="8"/>
      <c r="W1163" s="8"/>
      <c r="X1163" s="8"/>
      <c r="Y1163" s="8"/>
      <c r="Z1163" s="8"/>
    </row>
    <row r="1164" spans="1:26" ht="15.75" customHeight="1">
      <c r="A1164" s="8"/>
      <c r="B1164" s="8"/>
      <c r="C1164" s="8"/>
      <c r="D1164" s="8"/>
      <c r="E1164" s="8"/>
      <c r="F1164" s="8"/>
      <c r="G1164" s="8"/>
      <c r="H1164" s="8"/>
      <c r="I1164" s="8"/>
      <c r="J1164" s="8"/>
      <c r="K1164" s="8"/>
      <c r="L1164" s="8"/>
      <c r="M1164" s="32"/>
      <c r="N1164" s="57" t="str">
        <f t="shared" si="17"/>
        <v/>
      </c>
      <c r="O1164" s="54"/>
      <c r="P1164" s="32"/>
      <c r="Q1164" s="56"/>
      <c r="R1164" s="57" t="str">
        <f t="shared" si="15"/>
        <v/>
      </c>
      <c r="S1164" s="8"/>
      <c r="T1164" s="8"/>
      <c r="U1164" s="8"/>
      <c r="V1164" s="8"/>
      <c r="W1164" s="8"/>
      <c r="X1164" s="8"/>
      <c r="Y1164" s="8"/>
      <c r="Z1164" s="8"/>
    </row>
    <row r="1165" spans="1:26" ht="15.75" customHeight="1">
      <c r="A1165" s="8"/>
      <c r="B1165" s="8"/>
      <c r="C1165" s="8"/>
      <c r="D1165" s="8"/>
      <c r="E1165" s="8"/>
      <c r="F1165" s="8"/>
      <c r="G1165" s="8"/>
      <c r="H1165" s="8"/>
      <c r="I1165" s="8"/>
      <c r="J1165" s="8"/>
      <c r="K1165" s="8"/>
      <c r="L1165" s="8"/>
      <c r="M1165" s="32"/>
      <c r="N1165" s="57" t="str">
        <f t="shared" si="17"/>
        <v/>
      </c>
      <c r="O1165" s="54"/>
      <c r="P1165" s="32"/>
      <c r="Q1165" s="56"/>
      <c r="R1165" s="57" t="str">
        <f t="shared" si="15"/>
        <v/>
      </c>
      <c r="S1165" s="8"/>
      <c r="T1165" s="8"/>
      <c r="U1165" s="8"/>
      <c r="V1165" s="8"/>
      <c r="W1165" s="8"/>
      <c r="X1165" s="8"/>
      <c r="Y1165" s="8"/>
      <c r="Z1165" s="8"/>
    </row>
    <row r="1166" spans="1:26" ht="15.75" customHeight="1">
      <c r="A1166" s="8"/>
      <c r="B1166" s="8"/>
      <c r="C1166" s="8"/>
      <c r="D1166" s="8"/>
      <c r="E1166" s="8"/>
      <c r="F1166" s="8"/>
      <c r="G1166" s="8"/>
      <c r="H1166" s="8"/>
      <c r="I1166" s="8"/>
      <c r="J1166" s="8"/>
      <c r="K1166" s="8"/>
      <c r="L1166" s="8"/>
      <c r="M1166" s="32"/>
      <c r="N1166" s="57" t="str">
        <f t="shared" si="17"/>
        <v/>
      </c>
      <c r="O1166" s="54"/>
      <c r="P1166" s="32"/>
      <c r="Q1166" s="56"/>
      <c r="R1166" s="57" t="str">
        <f t="shared" si="15"/>
        <v/>
      </c>
      <c r="S1166" s="8"/>
      <c r="T1166" s="8"/>
      <c r="U1166" s="8"/>
      <c r="V1166" s="8"/>
      <c r="W1166" s="8"/>
      <c r="X1166" s="8"/>
      <c r="Y1166" s="8"/>
      <c r="Z1166" s="8"/>
    </row>
    <row r="1167" spans="1:26" ht="15.75" customHeight="1">
      <c r="A1167" s="8"/>
      <c r="B1167" s="8"/>
      <c r="C1167" s="8"/>
      <c r="D1167" s="8"/>
      <c r="E1167" s="8"/>
      <c r="F1167" s="8"/>
      <c r="G1167" s="8"/>
      <c r="H1167" s="8"/>
      <c r="I1167" s="8"/>
      <c r="J1167" s="8"/>
      <c r="K1167" s="8"/>
      <c r="L1167" s="8"/>
      <c r="M1167" s="32"/>
      <c r="N1167" s="57" t="str">
        <f t="shared" si="17"/>
        <v/>
      </c>
      <c r="O1167" s="54"/>
      <c r="P1167" s="32"/>
      <c r="Q1167" s="56"/>
      <c r="R1167" s="57" t="str">
        <f t="shared" si="15"/>
        <v/>
      </c>
      <c r="S1167" s="8"/>
      <c r="T1167" s="8"/>
      <c r="U1167" s="8"/>
      <c r="V1167" s="8"/>
      <c r="W1167" s="8"/>
      <c r="X1167" s="8"/>
      <c r="Y1167" s="8"/>
      <c r="Z1167" s="8"/>
    </row>
    <row r="1168" spans="1:26" ht="15.75" customHeight="1">
      <c r="A1168" s="8"/>
      <c r="B1168" s="8"/>
      <c r="C1168" s="8"/>
      <c r="D1168" s="8"/>
      <c r="E1168" s="8"/>
      <c r="F1168" s="8"/>
      <c r="G1168" s="8"/>
      <c r="H1168" s="8"/>
      <c r="I1168" s="8"/>
      <c r="J1168" s="8"/>
      <c r="K1168" s="8"/>
      <c r="L1168" s="8"/>
      <c r="M1168" s="32"/>
      <c r="N1168" s="57" t="str">
        <f t="shared" si="17"/>
        <v/>
      </c>
      <c r="O1168" s="54"/>
      <c r="P1168" s="32"/>
      <c r="Q1168" s="56"/>
      <c r="R1168" s="57" t="str">
        <f t="shared" si="15"/>
        <v/>
      </c>
      <c r="S1168" s="8"/>
      <c r="T1168" s="8"/>
      <c r="U1168" s="8"/>
      <c r="V1168" s="8"/>
      <c r="W1168" s="8"/>
      <c r="X1168" s="8"/>
      <c r="Y1168" s="8"/>
      <c r="Z1168" s="8"/>
    </row>
    <row r="1169" spans="1:26" ht="15.75" customHeight="1">
      <c r="A1169" s="8"/>
      <c r="B1169" s="8"/>
      <c r="C1169" s="8"/>
      <c r="D1169" s="8"/>
      <c r="E1169" s="8"/>
      <c r="F1169" s="8"/>
      <c r="G1169" s="8"/>
      <c r="H1169" s="8"/>
      <c r="I1169" s="8"/>
      <c r="J1169" s="8"/>
      <c r="K1169" s="8"/>
      <c r="L1169" s="8"/>
      <c r="M1169" s="32"/>
      <c r="N1169" s="57" t="str">
        <f t="shared" si="17"/>
        <v/>
      </c>
      <c r="O1169" s="54"/>
      <c r="P1169" s="32"/>
      <c r="Q1169" s="56"/>
      <c r="R1169" s="57" t="str">
        <f t="shared" si="15"/>
        <v/>
      </c>
      <c r="S1169" s="8"/>
      <c r="T1169" s="8"/>
      <c r="U1169" s="8"/>
      <c r="V1169" s="8"/>
      <c r="W1169" s="8"/>
      <c r="X1169" s="8"/>
      <c r="Y1169" s="8"/>
      <c r="Z1169" s="8"/>
    </row>
    <row r="1170" spans="1:26" ht="15.75" customHeight="1">
      <c r="A1170" s="8"/>
      <c r="B1170" s="8"/>
      <c r="C1170" s="8"/>
      <c r="D1170" s="8"/>
      <c r="E1170" s="8"/>
      <c r="F1170" s="8"/>
      <c r="G1170" s="8"/>
      <c r="H1170" s="8"/>
      <c r="I1170" s="8"/>
      <c r="J1170" s="8"/>
      <c r="K1170" s="8"/>
      <c r="L1170" s="8"/>
      <c r="M1170" s="32"/>
      <c r="N1170" s="57" t="str">
        <f t="shared" si="17"/>
        <v/>
      </c>
      <c r="O1170" s="54"/>
      <c r="P1170" s="32"/>
      <c r="Q1170" s="56"/>
      <c r="R1170" s="57" t="str">
        <f t="shared" si="15"/>
        <v/>
      </c>
      <c r="S1170" s="8"/>
      <c r="T1170" s="8"/>
      <c r="U1170" s="8"/>
      <c r="V1170" s="8"/>
      <c r="W1170" s="8"/>
      <c r="X1170" s="8"/>
      <c r="Y1170" s="8"/>
      <c r="Z1170" s="8"/>
    </row>
    <row r="1171" spans="1:26" ht="15.75" customHeight="1">
      <c r="A1171" s="8"/>
      <c r="B1171" s="8"/>
      <c r="C1171" s="8"/>
      <c r="D1171" s="8"/>
      <c r="E1171" s="8"/>
      <c r="F1171" s="8"/>
      <c r="G1171" s="8"/>
      <c r="H1171" s="8"/>
      <c r="I1171" s="8"/>
      <c r="J1171" s="8"/>
      <c r="K1171" s="8"/>
      <c r="L1171" s="8"/>
      <c r="M1171" s="32"/>
      <c r="N1171" s="57" t="str">
        <f t="shared" si="17"/>
        <v/>
      </c>
      <c r="O1171" s="54"/>
      <c r="P1171" s="32"/>
      <c r="Q1171" s="56"/>
      <c r="R1171" s="57" t="str">
        <f t="shared" si="15"/>
        <v/>
      </c>
      <c r="S1171" s="8"/>
      <c r="T1171" s="8"/>
      <c r="U1171" s="8"/>
      <c r="V1171" s="8"/>
      <c r="W1171" s="8"/>
      <c r="X1171" s="8"/>
      <c r="Y1171" s="8"/>
      <c r="Z1171" s="8"/>
    </row>
    <row r="1172" spans="1:26" ht="15.75" customHeight="1">
      <c r="A1172" s="8"/>
      <c r="B1172" s="8"/>
      <c r="C1172" s="8"/>
      <c r="D1172" s="8"/>
      <c r="E1172" s="8"/>
      <c r="F1172" s="8"/>
      <c r="G1172" s="8"/>
      <c r="H1172" s="8"/>
      <c r="I1172" s="8"/>
      <c r="J1172" s="8"/>
      <c r="K1172" s="8"/>
      <c r="L1172" s="8"/>
      <c r="M1172" s="32"/>
      <c r="N1172" s="57" t="str">
        <f t="shared" si="17"/>
        <v/>
      </c>
      <c r="O1172" s="54"/>
      <c r="P1172" s="32"/>
      <c r="Q1172" s="56"/>
      <c r="R1172" s="57" t="str">
        <f t="shared" si="15"/>
        <v/>
      </c>
      <c r="S1172" s="8"/>
      <c r="T1172" s="8"/>
      <c r="U1172" s="8"/>
      <c r="V1172" s="8"/>
      <c r="W1172" s="8"/>
      <c r="X1172" s="8"/>
      <c r="Y1172" s="8"/>
      <c r="Z1172" s="8"/>
    </row>
    <row r="1173" spans="1:26" ht="15.75" customHeight="1">
      <c r="A1173" s="8"/>
      <c r="B1173" s="8"/>
      <c r="C1173" s="8"/>
      <c r="D1173" s="8"/>
      <c r="E1173" s="8"/>
      <c r="F1173" s="8"/>
      <c r="G1173" s="8"/>
      <c r="H1173" s="8"/>
      <c r="I1173" s="8"/>
      <c r="J1173" s="8"/>
      <c r="K1173" s="8"/>
      <c r="L1173" s="8"/>
      <c r="M1173" s="32"/>
      <c r="N1173" s="57" t="str">
        <f t="shared" si="17"/>
        <v/>
      </c>
      <c r="O1173" s="54"/>
      <c r="P1173" s="32"/>
      <c r="Q1173" s="56"/>
      <c r="R1173" s="57" t="str">
        <f t="shared" si="15"/>
        <v/>
      </c>
      <c r="S1173" s="8"/>
      <c r="T1173" s="8"/>
      <c r="U1173" s="8"/>
      <c r="V1173" s="8"/>
      <c r="W1173" s="8"/>
      <c r="X1173" s="8"/>
      <c r="Y1173" s="8"/>
      <c r="Z1173" s="8"/>
    </row>
    <row r="1174" spans="1:26" ht="15.75" customHeight="1">
      <c r="A1174" s="8"/>
      <c r="B1174" s="8"/>
      <c r="C1174" s="8"/>
      <c r="D1174" s="8"/>
      <c r="E1174" s="8"/>
      <c r="F1174" s="8"/>
      <c r="G1174" s="8"/>
      <c r="H1174" s="8"/>
      <c r="I1174" s="8"/>
      <c r="J1174" s="8"/>
      <c r="K1174" s="8"/>
      <c r="L1174" s="8"/>
      <c r="M1174" s="32"/>
      <c r="N1174" s="57" t="str">
        <f t="shared" si="17"/>
        <v/>
      </c>
      <c r="O1174" s="54"/>
      <c r="P1174" s="32"/>
      <c r="Q1174" s="56"/>
      <c r="R1174" s="57" t="str">
        <f t="shared" si="15"/>
        <v/>
      </c>
      <c r="S1174" s="8"/>
      <c r="T1174" s="8"/>
      <c r="U1174" s="8"/>
      <c r="V1174" s="8"/>
      <c r="W1174" s="8"/>
      <c r="X1174" s="8"/>
      <c r="Y1174" s="8"/>
      <c r="Z1174" s="8"/>
    </row>
    <row r="1175" spans="1:26" ht="15.75" customHeight="1">
      <c r="A1175" s="8"/>
      <c r="B1175" s="8"/>
      <c r="C1175" s="8"/>
      <c r="D1175" s="8"/>
      <c r="E1175" s="8"/>
      <c r="F1175" s="8"/>
      <c r="G1175" s="8"/>
      <c r="H1175" s="8"/>
      <c r="I1175" s="8"/>
      <c r="J1175" s="8"/>
      <c r="K1175" s="8"/>
      <c r="L1175" s="8"/>
      <c r="M1175" s="32"/>
      <c r="N1175" s="57" t="str">
        <f t="shared" si="17"/>
        <v/>
      </c>
      <c r="O1175" s="54"/>
      <c r="P1175" s="32"/>
      <c r="Q1175" s="56"/>
      <c r="R1175" s="57" t="str">
        <f t="shared" si="15"/>
        <v/>
      </c>
      <c r="S1175" s="8"/>
      <c r="T1175" s="8"/>
      <c r="U1175" s="8"/>
      <c r="V1175" s="8"/>
      <c r="W1175" s="8"/>
      <c r="X1175" s="8"/>
      <c r="Y1175" s="8"/>
      <c r="Z1175" s="8"/>
    </row>
    <row r="1176" spans="1:26" ht="15.75" customHeight="1">
      <c r="A1176" s="8"/>
      <c r="B1176" s="8"/>
      <c r="C1176" s="8"/>
      <c r="D1176" s="8"/>
      <c r="E1176" s="8"/>
      <c r="F1176" s="8"/>
      <c r="G1176" s="8"/>
      <c r="H1176" s="8"/>
      <c r="I1176" s="8"/>
      <c r="J1176" s="8"/>
      <c r="K1176" s="8"/>
      <c r="L1176" s="8"/>
      <c r="M1176" s="32"/>
      <c r="N1176" s="57" t="str">
        <f t="shared" si="17"/>
        <v/>
      </c>
      <c r="O1176" s="54"/>
      <c r="P1176" s="32"/>
      <c r="Q1176" s="56"/>
      <c r="R1176" s="57" t="str">
        <f t="shared" si="15"/>
        <v/>
      </c>
      <c r="S1176" s="8"/>
      <c r="T1176" s="8"/>
      <c r="U1176" s="8"/>
      <c r="V1176" s="8"/>
      <c r="W1176" s="8"/>
      <c r="X1176" s="8"/>
      <c r="Y1176" s="8"/>
      <c r="Z1176" s="8"/>
    </row>
    <row r="1177" spans="1:26" ht="15.75" customHeight="1">
      <c r="A1177" s="8"/>
      <c r="B1177" s="8"/>
      <c r="C1177" s="8"/>
      <c r="D1177" s="8"/>
      <c r="E1177" s="8"/>
      <c r="F1177" s="8"/>
      <c r="G1177" s="8"/>
      <c r="H1177" s="8"/>
      <c r="I1177" s="8"/>
      <c r="J1177" s="8"/>
      <c r="K1177" s="8"/>
      <c r="L1177" s="8"/>
      <c r="M1177" s="32"/>
      <c r="N1177" s="57" t="str">
        <f t="shared" si="17"/>
        <v/>
      </c>
      <c r="O1177" s="54"/>
      <c r="P1177" s="32"/>
      <c r="Q1177" s="56"/>
      <c r="R1177" s="57" t="str">
        <f t="shared" si="15"/>
        <v/>
      </c>
      <c r="S1177" s="8"/>
      <c r="T1177" s="8"/>
      <c r="U1177" s="8"/>
      <c r="V1177" s="8"/>
      <c r="W1177" s="8"/>
      <c r="X1177" s="8"/>
      <c r="Y1177" s="8"/>
      <c r="Z1177" s="8"/>
    </row>
    <row r="1178" spans="1:26" ht="15.75" customHeight="1">
      <c r="A1178" s="8"/>
      <c r="B1178" s="8"/>
      <c r="C1178" s="8"/>
      <c r="D1178" s="8"/>
      <c r="E1178" s="8"/>
      <c r="F1178" s="8"/>
      <c r="G1178" s="8"/>
      <c r="H1178" s="8"/>
      <c r="I1178" s="8"/>
      <c r="J1178" s="8"/>
      <c r="K1178" s="8"/>
      <c r="L1178" s="8"/>
      <c r="M1178" s="32"/>
      <c r="N1178" s="57" t="str">
        <f t="shared" si="17"/>
        <v/>
      </c>
      <c r="O1178" s="54"/>
      <c r="P1178" s="32"/>
      <c r="Q1178" s="56"/>
      <c r="R1178" s="57" t="str">
        <f t="shared" si="15"/>
        <v/>
      </c>
      <c r="S1178" s="8"/>
      <c r="T1178" s="8"/>
      <c r="U1178" s="8"/>
      <c r="V1178" s="8"/>
      <c r="W1178" s="8"/>
      <c r="X1178" s="8"/>
      <c r="Y1178" s="8"/>
      <c r="Z1178" s="8"/>
    </row>
    <row r="1179" spans="1:26" ht="15.75" customHeight="1">
      <c r="A1179" s="8"/>
      <c r="B1179" s="8"/>
      <c r="C1179" s="8"/>
      <c r="D1179" s="8"/>
      <c r="E1179" s="8"/>
      <c r="F1179" s="8"/>
      <c r="G1179" s="8"/>
      <c r="H1179" s="8"/>
      <c r="I1179" s="8"/>
      <c r="J1179" s="8"/>
      <c r="K1179" s="8"/>
      <c r="L1179" s="8"/>
      <c r="M1179" s="32"/>
      <c r="N1179" s="57" t="str">
        <f t="shared" si="17"/>
        <v/>
      </c>
      <c r="O1179" s="54"/>
      <c r="P1179" s="32"/>
      <c r="Q1179" s="56"/>
      <c r="R1179" s="57" t="str">
        <f t="shared" si="15"/>
        <v/>
      </c>
      <c r="S1179" s="8"/>
      <c r="T1179" s="8"/>
      <c r="U1179" s="8"/>
      <c r="V1179" s="8"/>
      <c r="W1179" s="8"/>
      <c r="X1179" s="8"/>
      <c r="Y1179" s="8"/>
      <c r="Z1179" s="8"/>
    </row>
    <row r="1180" spans="1:26" ht="15.75" customHeight="1">
      <c r="A1180" s="8"/>
      <c r="B1180" s="8"/>
      <c r="C1180" s="8"/>
      <c r="D1180" s="8"/>
      <c r="E1180" s="8"/>
      <c r="F1180" s="8"/>
      <c r="G1180" s="8"/>
      <c r="H1180" s="8"/>
      <c r="I1180" s="8"/>
      <c r="J1180" s="8"/>
      <c r="K1180" s="8"/>
      <c r="L1180" s="8"/>
      <c r="M1180" s="32"/>
      <c r="N1180" s="57" t="str">
        <f t="shared" si="17"/>
        <v/>
      </c>
      <c r="O1180" s="54"/>
      <c r="P1180" s="32"/>
      <c r="Q1180" s="56"/>
      <c r="R1180" s="57" t="str">
        <f t="shared" si="15"/>
        <v/>
      </c>
      <c r="S1180" s="8"/>
      <c r="T1180" s="8"/>
      <c r="U1180" s="8"/>
      <c r="V1180" s="8"/>
      <c r="W1180" s="8"/>
      <c r="X1180" s="8"/>
      <c r="Y1180" s="8"/>
      <c r="Z1180" s="8"/>
    </row>
    <row r="1181" spans="1:26" ht="15.75" customHeight="1">
      <c r="A1181" s="8"/>
      <c r="B1181" s="8"/>
      <c r="C1181" s="8"/>
      <c r="D1181" s="8"/>
      <c r="E1181" s="8"/>
      <c r="F1181" s="8"/>
      <c r="G1181" s="8"/>
      <c r="H1181" s="8"/>
      <c r="I1181" s="8"/>
      <c r="J1181" s="8"/>
      <c r="K1181" s="8"/>
      <c r="L1181" s="8"/>
      <c r="M1181" s="32"/>
      <c r="N1181" s="57" t="str">
        <f t="shared" si="17"/>
        <v/>
      </c>
      <c r="O1181" s="54"/>
      <c r="P1181" s="32"/>
      <c r="Q1181" s="56"/>
      <c r="R1181" s="57" t="str">
        <f t="shared" si="15"/>
        <v/>
      </c>
      <c r="S1181" s="8"/>
      <c r="T1181" s="8"/>
      <c r="U1181" s="8"/>
      <c r="V1181" s="8"/>
      <c r="W1181" s="8"/>
      <c r="X1181" s="8"/>
      <c r="Y1181" s="8"/>
      <c r="Z1181" s="8"/>
    </row>
    <row r="1182" spans="1:26" ht="15.75" customHeight="1">
      <c r="A1182" s="8"/>
      <c r="B1182" s="8"/>
      <c r="C1182" s="8"/>
      <c r="D1182" s="8"/>
      <c r="E1182" s="8"/>
      <c r="F1182" s="8"/>
      <c r="G1182" s="8"/>
      <c r="H1182" s="8"/>
      <c r="I1182" s="8"/>
      <c r="J1182" s="8"/>
      <c r="K1182" s="8"/>
      <c r="L1182" s="8"/>
      <c r="M1182" s="32"/>
      <c r="N1182" s="57" t="str">
        <f t="shared" si="17"/>
        <v/>
      </c>
      <c r="O1182" s="54"/>
      <c r="P1182" s="32"/>
      <c r="Q1182" s="56"/>
      <c r="R1182" s="57" t="str">
        <f t="shared" si="15"/>
        <v/>
      </c>
      <c r="S1182" s="8"/>
      <c r="T1182" s="8"/>
      <c r="U1182" s="8"/>
      <c r="V1182" s="8"/>
      <c r="W1182" s="8"/>
      <c r="X1182" s="8"/>
      <c r="Y1182" s="8"/>
      <c r="Z1182" s="8"/>
    </row>
    <row r="1183" spans="1:26" ht="15.75" customHeight="1">
      <c r="A1183" s="8"/>
      <c r="B1183" s="8"/>
      <c r="C1183" s="8"/>
      <c r="D1183" s="8"/>
      <c r="E1183" s="8"/>
      <c r="F1183" s="8"/>
      <c r="G1183" s="8"/>
      <c r="H1183" s="8"/>
      <c r="I1183" s="8"/>
      <c r="J1183" s="8"/>
      <c r="K1183" s="8"/>
      <c r="L1183" s="8"/>
      <c r="M1183" s="32"/>
      <c r="N1183" s="57" t="str">
        <f t="shared" si="17"/>
        <v/>
      </c>
      <c r="O1183" s="54"/>
      <c r="P1183" s="32"/>
      <c r="Q1183" s="56"/>
      <c r="R1183" s="57" t="str">
        <f t="shared" si="15"/>
        <v/>
      </c>
      <c r="S1183" s="8"/>
      <c r="T1183" s="8"/>
      <c r="U1183" s="8"/>
      <c r="V1183" s="8"/>
      <c r="W1183" s="8"/>
      <c r="X1183" s="8"/>
      <c r="Y1183" s="8"/>
      <c r="Z1183" s="8"/>
    </row>
    <row r="1184" spans="1:26" ht="15.75" customHeight="1">
      <c r="A1184" s="8"/>
      <c r="B1184" s="8"/>
      <c r="C1184" s="8"/>
      <c r="D1184" s="8"/>
      <c r="E1184" s="8"/>
      <c r="F1184" s="8"/>
      <c r="G1184" s="8"/>
      <c r="H1184" s="8"/>
      <c r="I1184" s="8"/>
      <c r="J1184" s="8"/>
      <c r="K1184" s="8"/>
      <c r="L1184" s="8"/>
      <c r="M1184" s="32"/>
      <c r="N1184" s="57" t="str">
        <f t="shared" si="17"/>
        <v/>
      </c>
      <c r="O1184" s="54"/>
      <c r="P1184" s="32"/>
      <c r="Q1184" s="56"/>
      <c r="R1184" s="57" t="str">
        <f t="shared" si="15"/>
        <v/>
      </c>
      <c r="S1184" s="8"/>
      <c r="T1184" s="8"/>
      <c r="U1184" s="8"/>
      <c r="V1184" s="8"/>
      <c r="W1184" s="8"/>
      <c r="X1184" s="8"/>
      <c r="Y1184" s="8"/>
      <c r="Z1184" s="8"/>
    </row>
    <row r="1185" spans="1:26" ht="15.75" customHeight="1">
      <c r="A1185" s="8"/>
      <c r="B1185" s="8"/>
      <c r="C1185" s="8"/>
      <c r="D1185" s="8"/>
      <c r="E1185" s="8"/>
      <c r="F1185" s="8"/>
      <c r="G1185" s="8"/>
      <c r="H1185" s="8"/>
      <c r="I1185" s="8"/>
      <c r="J1185" s="8"/>
      <c r="K1185" s="8"/>
      <c r="L1185" s="8"/>
      <c r="M1185" s="32"/>
      <c r="N1185" s="57" t="str">
        <f t="shared" si="17"/>
        <v/>
      </c>
      <c r="O1185" s="54"/>
      <c r="P1185" s="32"/>
      <c r="Q1185" s="56"/>
      <c r="R1185" s="57" t="str">
        <f t="shared" si="15"/>
        <v/>
      </c>
      <c r="S1185" s="8"/>
      <c r="T1185" s="8"/>
      <c r="U1185" s="8"/>
      <c r="V1185" s="8"/>
      <c r="W1185" s="8"/>
      <c r="X1185" s="8"/>
      <c r="Y1185" s="8"/>
      <c r="Z1185" s="8"/>
    </row>
    <row r="1186" spans="1:26" ht="15.75" customHeight="1">
      <c r="A1186" s="8"/>
      <c r="B1186" s="8"/>
      <c r="C1186" s="8"/>
      <c r="D1186" s="8"/>
      <c r="E1186" s="8"/>
      <c r="F1186" s="8"/>
      <c r="G1186" s="8"/>
      <c r="H1186" s="8"/>
      <c r="I1186" s="8"/>
      <c r="J1186" s="8"/>
      <c r="K1186" s="8"/>
      <c r="L1186" s="8"/>
      <c r="M1186" s="32"/>
      <c r="N1186" s="57" t="str">
        <f t="shared" si="17"/>
        <v/>
      </c>
      <c r="O1186" s="54"/>
      <c r="P1186" s="32"/>
      <c r="Q1186" s="56"/>
      <c r="R1186" s="57" t="str">
        <f t="shared" si="15"/>
        <v/>
      </c>
      <c r="S1186" s="8"/>
      <c r="T1186" s="8"/>
      <c r="U1186" s="8"/>
      <c r="V1186" s="8"/>
      <c r="W1186" s="8"/>
      <c r="X1186" s="8"/>
      <c r="Y1186" s="8"/>
      <c r="Z1186" s="8"/>
    </row>
    <row r="1187" spans="1:26" ht="15.75" customHeight="1">
      <c r="A1187" s="8"/>
      <c r="B1187" s="8"/>
      <c r="C1187" s="8"/>
      <c r="D1187" s="8"/>
      <c r="E1187" s="8"/>
      <c r="F1187" s="8"/>
      <c r="G1187" s="8"/>
      <c r="H1187" s="8"/>
      <c r="I1187" s="8"/>
      <c r="J1187" s="8"/>
      <c r="K1187" s="8"/>
      <c r="L1187" s="8"/>
      <c r="M1187" s="32"/>
      <c r="N1187" s="57" t="str">
        <f t="shared" si="17"/>
        <v/>
      </c>
      <c r="O1187" s="54"/>
      <c r="P1187" s="32"/>
      <c r="Q1187" s="56"/>
      <c r="R1187" s="57" t="str">
        <f t="shared" si="15"/>
        <v/>
      </c>
      <c r="S1187" s="8"/>
      <c r="T1187" s="8"/>
      <c r="U1187" s="8"/>
      <c r="V1187" s="8"/>
      <c r="W1187" s="8"/>
      <c r="X1187" s="8"/>
      <c r="Y1187" s="8"/>
      <c r="Z1187" s="8"/>
    </row>
    <row r="1188" spans="1:26" ht="15.75" customHeight="1">
      <c r="A1188" s="8"/>
      <c r="B1188" s="8"/>
      <c r="C1188" s="8"/>
      <c r="D1188" s="8"/>
      <c r="E1188" s="8"/>
      <c r="F1188" s="8"/>
      <c r="G1188" s="8"/>
      <c r="H1188" s="8"/>
      <c r="I1188" s="8"/>
      <c r="J1188" s="8"/>
      <c r="K1188" s="8"/>
      <c r="L1188" s="8"/>
      <c r="M1188" s="32"/>
      <c r="N1188" s="57" t="str">
        <f t="shared" si="17"/>
        <v/>
      </c>
      <c r="O1188" s="54"/>
      <c r="P1188" s="32"/>
      <c r="Q1188" s="56"/>
      <c r="R1188" s="57" t="str">
        <f t="shared" si="15"/>
        <v/>
      </c>
      <c r="S1188" s="8"/>
      <c r="T1188" s="8"/>
      <c r="U1188" s="8"/>
      <c r="V1188" s="8"/>
      <c r="W1188" s="8"/>
      <c r="X1188" s="8"/>
      <c r="Y1188" s="8"/>
      <c r="Z1188" s="8"/>
    </row>
    <row r="1189" spans="1:26" ht="15.75" customHeight="1">
      <c r="A1189" s="8"/>
      <c r="B1189" s="8"/>
      <c r="C1189" s="8"/>
      <c r="D1189" s="8"/>
      <c r="E1189" s="8"/>
      <c r="F1189" s="8"/>
      <c r="G1189" s="8"/>
      <c r="H1189" s="8"/>
      <c r="I1189" s="8"/>
      <c r="J1189" s="8"/>
      <c r="K1189" s="8"/>
      <c r="L1189" s="8"/>
      <c r="M1189" s="32"/>
      <c r="N1189" s="57" t="str">
        <f t="shared" si="17"/>
        <v/>
      </c>
      <c r="O1189" s="54"/>
      <c r="P1189" s="32"/>
      <c r="Q1189" s="56"/>
      <c r="R1189" s="57" t="str">
        <f t="shared" si="15"/>
        <v/>
      </c>
      <c r="S1189" s="8"/>
      <c r="T1189" s="8"/>
      <c r="U1189" s="8"/>
      <c r="V1189" s="8"/>
      <c r="W1189" s="8"/>
      <c r="X1189" s="8"/>
      <c r="Y1189" s="8"/>
      <c r="Z1189" s="8"/>
    </row>
    <row r="1190" spans="1:26" ht="15.75" customHeight="1">
      <c r="A1190" s="8"/>
      <c r="B1190" s="8"/>
      <c r="C1190" s="8"/>
      <c r="D1190" s="8"/>
      <c r="E1190" s="8"/>
      <c r="F1190" s="8"/>
      <c r="G1190" s="8"/>
      <c r="H1190" s="8"/>
      <c r="I1190" s="8"/>
      <c r="J1190" s="8"/>
      <c r="K1190" s="8"/>
      <c r="L1190" s="8"/>
      <c r="M1190" s="32"/>
      <c r="N1190" s="57" t="str">
        <f t="shared" si="17"/>
        <v/>
      </c>
      <c r="O1190" s="54"/>
      <c r="P1190" s="32"/>
      <c r="Q1190" s="56"/>
      <c r="R1190" s="57" t="str">
        <f t="shared" si="15"/>
        <v/>
      </c>
      <c r="S1190" s="8"/>
      <c r="T1190" s="8"/>
      <c r="U1190" s="8"/>
      <c r="V1190" s="8"/>
      <c r="W1190" s="8"/>
      <c r="X1190" s="8"/>
      <c r="Y1190" s="8"/>
      <c r="Z1190" s="8"/>
    </row>
    <row r="1191" spans="1:26" ht="15.75" customHeight="1">
      <c r="A1191" s="8"/>
      <c r="B1191" s="8"/>
      <c r="C1191" s="8"/>
      <c r="D1191" s="8"/>
      <c r="E1191" s="8"/>
      <c r="F1191" s="8"/>
      <c r="G1191" s="8"/>
      <c r="H1191" s="8"/>
      <c r="I1191" s="8"/>
      <c r="J1191" s="8"/>
      <c r="K1191" s="8"/>
      <c r="L1191" s="8"/>
      <c r="M1191" s="32"/>
      <c r="N1191" s="57" t="str">
        <f t="shared" si="17"/>
        <v/>
      </c>
      <c r="O1191" s="54"/>
      <c r="P1191" s="32"/>
      <c r="Q1191" s="56"/>
      <c r="R1191" s="57" t="str">
        <f t="shared" si="15"/>
        <v/>
      </c>
      <c r="S1191" s="8"/>
      <c r="T1191" s="8"/>
      <c r="U1191" s="8"/>
      <c r="V1191" s="8"/>
      <c r="W1191" s="8"/>
      <c r="X1191" s="8"/>
      <c r="Y1191" s="8"/>
      <c r="Z1191" s="8"/>
    </row>
    <row r="1192" spans="1:26" ht="15.75" customHeight="1">
      <c r="A1192" s="8"/>
      <c r="B1192" s="8"/>
      <c r="C1192" s="8"/>
      <c r="D1192" s="8"/>
      <c r="E1192" s="8"/>
      <c r="F1192" s="8"/>
      <c r="G1192" s="8"/>
      <c r="H1192" s="8"/>
      <c r="I1192" s="8"/>
      <c r="J1192" s="8"/>
      <c r="K1192" s="8"/>
      <c r="L1192" s="8"/>
      <c r="M1192" s="32"/>
      <c r="N1192" s="57" t="str">
        <f t="shared" si="17"/>
        <v/>
      </c>
      <c r="O1192" s="54"/>
      <c r="P1192" s="32"/>
      <c r="Q1192" s="56"/>
      <c r="R1192" s="57" t="str">
        <f t="shared" si="15"/>
        <v/>
      </c>
      <c r="S1192" s="8"/>
      <c r="T1192" s="8"/>
      <c r="U1192" s="8"/>
      <c r="V1192" s="8"/>
      <c r="W1192" s="8"/>
      <c r="X1192" s="8"/>
      <c r="Y1192" s="8"/>
      <c r="Z1192" s="8"/>
    </row>
    <row r="1193" spans="1:26" ht="15.75" customHeight="1">
      <c r="A1193" s="8"/>
      <c r="B1193" s="8"/>
      <c r="C1193" s="8"/>
      <c r="D1193" s="8"/>
      <c r="E1193" s="8"/>
      <c r="F1193" s="8"/>
      <c r="G1193" s="8"/>
      <c r="H1193" s="8"/>
      <c r="I1193" s="8"/>
      <c r="J1193" s="8"/>
      <c r="K1193" s="8"/>
      <c r="L1193" s="8"/>
      <c r="M1193" s="32"/>
      <c r="N1193" s="57" t="str">
        <f t="shared" si="17"/>
        <v/>
      </c>
      <c r="O1193" s="54"/>
      <c r="P1193" s="32"/>
      <c r="Q1193" s="56"/>
      <c r="R1193" s="57" t="str">
        <f t="shared" si="15"/>
        <v/>
      </c>
      <c r="S1193" s="8"/>
      <c r="T1193" s="8"/>
      <c r="U1193" s="8"/>
      <c r="V1193" s="8"/>
      <c r="W1193" s="8"/>
      <c r="X1193" s="8"/>
      <c r="Y1193" s="8"/>
      <c r="Z1193" s="8"/>
    </row>
    <row r="1194" spans="1:26" ht="15.75" customHeight="1">
      <c r="A1194" s="8"/>
      <c r="B1194" s="8"/>
      <c r="C1194" s="8"/>
      <c r="D1194" s="8"/>
      <c r="E1194" s="8"/>
      <c r="F1194" s="8"/>
      <c r="G1194" s="8"/>
      <c r="H1194" s="8"/>
      <c r="I1194" s="8"/>
      <c r="J1194" s="8"/>
      <c r="K1194" s="8"/>
      <c r="L1194" s="8"/>
      <c r="M1194" s="32"/>
      <c r="N1194" s="57" t="str">
        <f t="shared" si="17"/>
        <v/>
      </c>
      <c r="O1194" s="54"/>
      <c r="P1194" s="32"/>
      <c r="Q1194" s="56"/>
      <c r="R1194" s="57" t="str">
        <f t="shared" si="15"/>
        <v/>
      </c>
      <c r="S1194" s="8"/>
      <c r="T1194" s="8"/>
      <c r="U1194" s="8"/>
      <c r="V1194" s="8"/>
      <c r="W1194" s="8"/>
      <c r="X1194" s="8"/>
      <c r="Y1194" s="8"/>
      <c r="Z1194" s="8"/>
    </row>
    <row r="1195" spans="1:26" ht="15.75" customHeight="1">
      <c r="A1195" s="8"/>
      <c r="B1195" s="8"/>
      <c r="C1195" s="8"/>
      <c r="D1195" s="8"/>
      <c r="E1195" s="8"/>
      <c r="F1195" s="8"/>
      <c r="G1195" s="8"/>
      <c r="H1195" s="8"/>
      <c r="I1195" s="8"/>
      <c r="J1195" s="8"/>
      <c r="K1195" s="8"/>
      <c r="L1195" s="8"/>
      <c r="M1195" s="32"/>
      <c r="N1195" s="57" t="str">
        <f t="shared" si="17"/>
        <v/>
      </c>
      <c r="O1195" s="54"/>
      <c r="P1195" s="32"/>
      <c r="Q1195" s="56"/>
      <c r="R1195" s="57" t="str">
        <f t="shared" si="15"/>
        <v/>
      </c>
      <c r="S1195" s="8"/>
      <c r="T1195" s="8"/>
      <c r="U1195" s="8"/>
      <c r="V1195" s="8"/>
      <c r="W1195" s="8"/>
      <c r="X1195" s="8"/>
      <c r="Y1195" s="8"/>
      <c r="Z1195" s="8"/>
    </row>
    <row r="1196" spans="1:26" ht="15.75" customHeight="1">
      <c r="A1196" s="8"/>
      <c r="B1196" s="8"/>
      <c r="C1196" s="8"/>
      <c r="D1196" s="8"/>
      <c r="E1196" s="8"/>
      <c r="F1196" s="8"/>
      <c r="G1196" s="8"/>
      <c r="H1196" s="8"/>
      <c r="I1196" s="8"/>
      <c r="J1196" s="8"/>
      <c r="K1196" s="8"/>
      <c r="L1196" s="8"/>
      <c r="M1196" s="32"/>
      <c r="N1196" s="57" t="str">
        <f t="shared" si="17"/>
        <v/>
      </c>
      <c r="O1196" s="54"/>
      <c r="P1196" s="32"/>
      <c r="Q1196" s="56"/>
      <c r="R1196" s="57" t="str">
        <f t="shared" si="15"/>
        <v/>
      </c>
      <c r="S1196" s="8"/>
      <c r="T1196" s="8"/>
      <c r="U1196" s="8"/>
      <c r="V1196" s="8"/>
      <c r="W1196" s="8"/>
      <c r="X1196" s="8"/>
      <c r="Y1196" s="8"/>
      <c r="Z1196" s="8"/>
    </row>
    <row r="1197" spans="1:26" ht="15.75" customHeight="1">
      <c r="A1197" s="8"/>
      <c r="B1197" s="8"/>
      <c r="C1197" s="8"/>
      <c r="D1197" s="8"/>
      <c r="E1197" s="8"/>
      <c r="F1197" s="8"/>
      <c r="G1197" s="8"/>
      <c r="H1197" s="8"/>
      <c r="I1197" s="8"/>
      <c r="J1197" s="8"/>
      <c r="K1197" s="8"/>
      <c r="L1197" s="8"/>
      <c r="M1197" s="32"/>
      <c r="N1197" s="57" t="str">
        <f t="shared" si="17"/>
        <v/>
      </c>
      <c r="O1197" s="54"/>
      <c r="P1197" s="32"/>
      <c r="Q1197" s="56"/>
      <c r="R1197" s="57" t="str">
        <f t="shared" si="15"/>
        <v/>
      </c>
      <c r="S1197" s="8"/>
      <c r="T1197" s="8"/>
      <c r="U1197" s="8"/>
      <c r="V1197" s="8"/>
      <c r="W1197" s="8"/>
      <c r="X1197" s="8"/>
      <c r="Y1197" s="8"/>
      <c r="Z1197" s="8"/>
    </row>
    <row r="1198" spans="1:26" ht="15.75" customHeight="1">
      <c r="A1198" s="8"/>
      <c r="B1198" s="8"/>
      <c r="C1198" s="8"/>
      <c r="D1198" s="8"/>
      <c r="E1198" s="8"/>
      <c r="F1198" s="8"/>
      <c r="G1198" s="8"/>
      <c r="H1198" s="8"/>
      <c r="I1198" s="8"/>
      <c r="J1198" s="8"/>
      <c r="K1198" s="8"/>
      <c r="L1198" s="8"/>
      <c r="M1198" s="32"/>
      <c r="N1198" s="57" t="str">
        <f t="shared" si="17"/>
        <v/>
      </c>
      <c r="O1198" s="54"/>
      <c r="P1198" s="32"/>
      <c r="Q1198" s="56"/>
      <c r="R1198" s="57" t="str">
        <f t="shared" si="15"/>
        <v/>
      </c>
      <c r="S1198" s="8"/>
      <c r="T1198" s="8"/>
      <c r="U1198" s="8"/>
      <c r="V1198" s="8"/>
      <c r="W1198" s="8"/>
      <c r="X1198" s="8"/>
      <c r="Y1198" s="8"/>
      <c r="Z1198" s="8"/>
    </row>
    <row r="1199" spans="1:26" ht="15.75" customHeight="1">
      <c r="A1199" s="8"/>
      <c r="B1199" s="8"/>
      <c r="C1199" s="8"/>
      <c r="D1199" s="8"/>
      <c r="E1199" s="8"/>
      <c r="F1199" s="8"/>
      <c r="G1199" s="8"/>
      <c r="H1199" s="8"/>
      <c r="I1199" s="8"/>
      <c r="J1199" s="8"/>
      <c r="K1199" s="8"/>
      <c r="L1199" s="8"/>
      <c r="M1199" s="32"/>
      <c r="N1199" s="57" t="str">
        <f t="shared" si="17"/>
        <v/>
      </c>
      <c r="O1199" s="54"/>
      <c r="P1199" s="32"/>
      <c r="Q1199" s="56"/>
      <c r="R1199" s="57" t="str">
        <f t="shared" si="15"/>
        <v/>
      </c>
      <c r="S1199" s="8"/>
      <c r="T1199" s="8"/>
      <c r="U1199" s="8"/>
      <c r="V1199" s="8"/>
      <c r="W1199" s="8"/>
      <c r="X1199" s="8"/>
      <c r="Y1199" s="8"/>
      <c r="Z1199" s="8"/>
    </row>
    <row r="1200" spans="1:26" ht="15.75" customHeight="1">
      <c r="A1200" s="8"/>
      <c r="B1200" s="8"/>
      <c r="C1200" s="8"/>
      <c r="D1200" s="8"/>
      <c r="E1200" s="8"/>
      <c r="F1200" s="8"/>
      <c r="G1200" s="8"/>
      <c r="H1200" s="8"/>
      <c r="I1200" s="8"/>
      <c r="J1200" s="8"/>
      <c r="K1200" s="8"/>
      <c r="L1200" s="8"/>
      <c r="M1200" s="32"/>
      <c r="N1200" s="57" t="str">
        <f t="shared" si="17"/>
        <v/>
      </c>
      <c r="O1200" s="54"/>
      <c r="P1200" s="32"/>
      <c r="Q1200" s="56"/>
      <c r="R1200" s="57" t="str">
        <f t="shared" si="15"/>
        <v/>
      </c>
      <c r="S1200" s="8"/>
      <c r="T1200" s="8"/>
      <c r="U1200" s="8"/>
      <c r="V1200" s="8"/>
      <c r="W1200" s="8"/>
      <c r="X1200" s="8"/>
      <c r="Y1200" s="8"/>
      <c r="Z1200" s="8"/>
    </row>
    <row r="1201" spans="1:26" ht="15.75" customHeight="1">
      <c r="A1201" s="8"/>
      <c r="B1201" s="8"/>
      <c r="C1201" s="8"/>
      <c r="D1201" s="8"/>
      <c r="E1201" s="8"/>
      <c r="F1201" s="8"/>
      <c r="G1201" s="8"/>
      <c r="H1201" s="8"/>
      <c r="I1201" s="8"/>
      <c r="J1201" s="8"/>
      <c r="K1201" s="8"/>
      <c r="L1201" s="8"/>
      <c r="M1201" s="32"/>
      <c r="N1201" s="57" t="str">
        <f t="shared" si="17"/>
        <v/>
      </c>
      <c r="O1201" s="54"/>
      <c r="P1201" s="32"/>
      <c r="Q1201" s="56"/>
      <c r="R1201" s="57" t="str">
        <f t="shared" si="15"/>
        <v/>
      </c>
      <c r="S1201" s="8"/>
      <c r="T1201" s="8"/>
      <c r="U1201" s="8"/>
      <c r="V1201" s="8"/>
      <c r="W1201" s="8"/>
      <c r="X1201" s="8"/>
      <c r="Y1201" s="8"/>
      <c r="Z1201" s="8"/>
    </row>
    <row r="1202" spans="1:26" ht="15.75" customHeight="1">
      <c r="A1202" s="8"/>
      <c r="B1202" s="8"/>
      <c r="C1202" s="8"/>
      <c r="D1202" s="8"/>
      <c r="E1202" s="8"/>
      <c r="F1202" s="8"/>
      <c r="G1202" s="8"/>
      <c r="H1202" s="8"/>
      <c r="I1202" s="8"/>
      <c r="J1202" s="8"/>
      <c r="K1202" s="8"/>
      <c r="L1202" s="8"/>
      <c r="M1202" s="32"/>
      <c r="N1202" s="57" t="str">
        <f t="shared" si="17"/>
        <v/>
      </c>
      <c r="O1202" s="54"/>
      <c r="P1202" s="32"/>
      <c r="Q1202" s="56"/>
      <c r="R1202" s="57" t="str">
        <f t="shared" si="15"/>
        <v/>
      </c>
      <c r="S1202" s="8"/>
      <c r="T1202" s="8"/>
      <c r="U1202" s="8"/>
      <c r="V1202" s="8"/>
      <c r="W1202" s="8"/>
      <c r="X1202" s="8"/>
      <c r="Y1202" s="8"/>
      <c r="Z1202" s="8"/>
    </row>
    <row r="1203" spans="1:26" ht="15.75" customHeight="1">
      <c r="A1203" s="8"/>
      <c r="B1203" s="8"/>
      <c r="C1203" s="8"/>
      <c r="D1203" s="8"/>
      <c r="E1203" s="8"/>
      <c r="F1203" s="8"/>
      <c r="G1203" s="8"/>
      <c r="H1203" s="8"/>
      <c r="I1203" s="8"/>
      <c r="J1203" s="8"/>
      <c r="K1203" s="8"/>
      <c r="L1203" s="8"/>
      <c r="M1203" s="32"/>
      <c r="N1203" s="57" t="str">
        <f t="shared" si="17"/>
        <v/>
      </c>
      <c r="O1203" s="54"/>
      <c r="P1203" s="32"/>
      <c r="Q1203" s="56"/>
      <c r="R1203" s="57" t="str">
        <f t="shared" si="15"/>
        <v/>
      </c>
      <c r="S1203" s="8"/>
      <c r="T1203" s="8"/>
      <c r="U1203" s="8"/>
      <c r="V1203" s="8"/>
      <c r="W1203" s="8"/>
      <c r="X1203" s="8"/>
      <c r="Y1203" s="8"/>
      <c r="Z1203" s="8"/>
    </row>
    <row r="1204" spans="1:26" ht="15.75" customHeight="1">
      <c r="A1204" s="8"/>
      <c r="B1204" s="8"/>
      <c r="C1204" s="8"/>
      <c r="D1204" s="8"/>
      <c r="E1204" s="8"/>
      <c r="F1204" s="8"/>
      <c r="G1204" s="8"/>
      <c r="H1204" s="8"/>
      <c r="I1204" s="8"/>
      <c r="J1204" s="8"/>
      <c r="K1204" s="8"/>
      <c r="L1204" s="8"/>
      <c r="M1204" s="32"/>
      <c r="N1204" s="57" t="str">
        <f t="shared" si="17"/>
        <v/>
      </c>
      <c r="O1204" s="54"/>
      <c r="P1204" s="32"/>
      <c r="Q1204" s="56"/>
      <c r="R1204" s="57" t="str">
        <f t="shared" si="15"/>
        <v/>
      </c>
      <c r="S1204" s="8"/>
      <c r="T1204" s="8"/>
      <c r="U1204" s="8"/>
      <c r="V1204" s="8"/>
      <c r="W1204" s="8"/>
      <c r="X1204" s="8"/>
      <c r="Y1204" s="8"/>
      <c r="Z1204" s="8"/>
    </row>
    <row r="1205" spans="1:26" ht="15.75" customHeight="1">
      <c r="A1205" s="8"/>
      <c r="B1205" s="8"/>
      <c r="C1205" s="8"/>
      <c r="D1205" s="8"/>
      <c r="E1205" s="8"/>
      <c r="F1205" s="8"/>
      <c r="G1205" s="8"/>
      <c r="H1205" s="8"/>
      <c r="I1205" s="8"/>
      <c r="J1205" s="8"/>
      <c r="K1205" s="8"/>
      <c r="L1205" s="8"/>
      <c r="M1205" s="32"/>
      <c r="N1205" s="57" t="str">
        <f t="shared" si="17"/>
        <v/>
      </c>
      <c r="O1205" s="54"/>
      <c r="P1205" s="32"/>
      <c r="Q1205" s="56"/>
      <c r="R1205" s="57" t="str">
        <f t="shared" si="15"/>
        <v/>
      </c>
      <c r="S1205" s="8"/>
      <c r="T1205" s="8"/>
      <c r="U1205" s="8"/>
      <c r="V1205" s="8"/>
      <c r="W1205" s="8"/>
      <c r="X1205" s="8"/>
      <c r="Y1205" s="8"/>
      <c r="Z1205" s="8"/>
    </row>
    <row r="1206" spans="1:26" ht="15.75" customHeight="1">
      <c r="A1206" s="8"/>
      <c r="B1206" s="8"/>
      <c r="C1206" s="8"/>
      <c r="D1206" s="8"/>
      <c r="E1206" s="8"/>
      <c r="F1206" s="8"/>
      <c r="G1206" s="8"/>
      <c r="H1206" s="8"/>
      <c r="I1206" s="8"/>
      <c r="J1206" s="8"/>
      <c r="K1206" s="8"/>
      <c r="L1206" s="8"/>
      <c r="M1206" s="32"/>
      <c r="N1206" s="57" t="str">
        <f t="shared" si="17"/>
        <v/>
      </c>
      <c r="O1206" s="54"/>
      <c r="P1206" s="32"/>
      <c r="Q1206" s="56"/>
      <c r="R1206" s="57" t="str">
        <f t="shared" si="15"/>
        <v/>
      </c>
      <c r="S1206" s="8"/>
      <c r="T1206" s="8"/>
      <c r="U1206" s="8"/>
      <c r="V1206" s="8"/>
      <c r="W1206" s="8"/>
      <c r="X1206" s="8"/>
      <c r="Y1206" s="8"/>
      <c r="Z1206" s="8"/>
    </row>
    <row r="1207" spans="1:26" ht="15.75" customHeight="1">
      <c r="A1207" s="8"/>
      <c r="B1207" s="8"/>
      <c r="C1207" s="8"/>
      <c r="D1207" s="8"/>
      <c r="E1207" s="8"/>
      <c r="F1207" s="8"/>
      <c r="G1207" s="8"/>
      <c r="H1207" s="8"/>
      <c r="I1207" s="8"/>
      <c r="J1207" s="8"/>
      <c r="K1207" s="8"/>
      <c r="L1207" s="8"/>
      <c r="M1207" s="32"/>
      <c r="N1207" s="57" t="str">
        <f t="shared" si="17"/>
        <v/>
      </c>
      <c r="O1207" s="54"/>
      <c r="P1207" s="32"/>
      <c r="Q1207" s="56"/>
      <c r="R1207" s="57" t="str">
        <f t="shared" si="15"/>
        <v/>
      </c>
      <c r="S1207" s="8"/>
      <c r="T1207" s="8"/>
      <c r="U1207" s="8"/>
      <c r="V1207" s="8"/>
      <c r="W1207" s="8"/>
      <c r="X1207" s="8"/>
      <c r="Y1207" s="8"/>
      <c r="Z1207" s="8"/>
    </row>
    <row r="1208" spans="1:26" ht="15.75" customHeight="1">
      <c r="A1208" s="8"/>
      <c r="B1208" s="8"/>
      <c r="C1208" s="8"/>
      <c r="D1208" s="8"/>
      <c r="E1208" s="8"/>
      <c r="F1208" s="8"/>
      <c r="G1208" s="8"/>
      <c r="H1208" s="8"/>
      <c r="I1208" s="8"/>
      <c r="J1208" s="8"/>
      <c r="K1208" s="8"/>
      <c r="L1208" s="8"/>
      <c r="M1208" s="32"/>
      <c r="N1208" s="57" t="str">
        <f t="shared" si="17"/>
        <v/>
      </c>
      <c r="O1208" s="54"/>
      <c r="P1208" s="32"/>
      <c r="Q1208" s="56"/>
      <c r="R1208" s="57" t="str">
        <f t="shared" si="15"/>
        <v/>
      </c>
      <c r="S1208" s="8"/>
      <c r="T1208" s="8"/>
      <c r="U1208" s="8"/>
      <c r="V1208" s="8"/>
      <c r="W1208" s="8"/>
      <c r="X1208" s="8"/>
      <c r="Y1208" s="8"/>
      <c r="Z1208" s="8"/>
    </row>
    <row r="1209" spans="1:26" ht="15.75" customHeight="1">
      <c r="A1209" s="8"/>
      <c r="B1209" s="8"/>
      <c r="C1209" s="8"/>
      <c r="D1209" s="8"/>
      <c r="E1209" s="8"/>
      <c r="F1209" s="8"/>
      <c r="G1209" s="8"/>
      <c r="H1209" s="8"/>
      <c r="I1209" s="8"/>
      <c r="J1209" s="8"/>
      <c r="K1209" s="8"/>
      <c r="L1209" s="8"/>
      <c r="M1209" s="32"/>
      <c r="N1209" s="57" t="str">
        <f t="shared" si="17"/>
        <v/>
      </c>
      <c r="O1209" s="54"/>
      <c r="P1209" s="32"/>
      <c r="Q1209" s="56"/>
      <c r="R1209" s="57" t="str">
        <f t="shared" si="15"/>
        <v/>
      </c>
      <c r="S1209" s="8"/>
      <c r="T1209" s="8"/>
      <c r="U1209" s="8"/>
      <c r="V1209" s="8"/>
      <c r="W1209" s="8"/>
      <c r="X1209" s="8"/>
      <c r="Y1209" s="8"/>
      <c r="Z1209" s="8"/>
    </row>
    <row r="1210" spans="1:26" ht="15.75" customHeight="1">
      <c r="A1210" s="8"/>
      <c r="B1210" s="8"/>
      <c r="C1210" s="8"/>
      <c r="D1210" s="8"/>
      <c r="E1210" s="8"/>
      <c r="F1210" s="8"/>
      <c r="G1210" s="8"/>
      <c r="H1210" s="8"/>
      <c r="I1210" s="8"/>
      <c r="J1210" s="8"/>
      <c r="K1210" s="8"/>
      <c r="L1210" s="8"/>
      <c r="M1210" s="32"/>
      <c r="N1210" s="57" t="str">
        <f t="shared" si="17"/>
        <v/>
      </c>
      <c r="O1210" s="54"/>
      <c r="P1210" s="32"/>
      <c r="Q1210" s="56"/>
      <c r="R1210" s="57" t="str">
        <f t="shared" si="15"/>
        <v/>
      </c>
      <c r="S1210" s="8"/>
      <c r="T1210" s="8"/>
      <c r="U1210" s="8"/>
      <c r="V1210" s="8"/>
      <c r="W1210" s="8"/>
      <c r="X1210" s="8"/>
      <c r="Y1210" s="8"/>
      <c r="Z1210" s="8"/>
    </row>
    <row r="1211" spans="1:26" ht="15.75" customHeight="1">
      <c r="A1211" s="8"/>
      <c r="B1211" s="8"/>
      <c r="C1211" s="8"/>
      <c r="D1211" s="8"/>
      <c r="E1211" s="8"/>
      <c r="F1211" s="8"/>
      <c r="G1211" s="8"/>
      <c r="H1211" s="8"/>
      <c r="I1211" s="8"/>
      <c r="J1211" s="8"/>
      <c r="K1211" s="8"/>
      <c r="L1211" s="8"/>
      <c r="M1211" s="32"/>
      <c r="N1211" s="57" t="str">
        <f t="shared" si="17"/>
        <v/>
      </c>
      <c r="O1211" s="54"/>
      <c r="P1211" s="32"/>
      <c r="Q1211" s="56"/>
      <c r="R1211" s="57" t="str">
        <f t="shared" si="15"/>
        <v/>
      </c>
      <c r="S1211" s="8"/>
      <c r="T1211" s="8"/>
      <c r="U1211" s="8"/>
      <c r="V1211" s="8"/>
      <c r="W1211" s="8"/>
      <c r="X1211" s="8"/>
      <c r="Y1211" s="8"/>
      <c r="Z1211" s="8"/>
    </row>
    <row r="1212" spans="1:26" ht="15.75" customHeight="1">
      <c r="A1212" s="8"/>
      <c r="B1212" s="8"/>
      <c r="C1212" s="8"/>
      <c r="D1212" s="8"/>
      <c r="E1212" s="8"/>
      <c r="F1212" s="8"/>
      <c r="G1212" s="8"/>
      <c r="H1212" s="8"/>
      <c r="I1212" s="8"/>
      <c r="J1212" s="8"/>
      <c r="K1212" s="8"/>
      <c r="L1212" s="8"/>
      <c r="M1212" s="32"/>
      <c r="N1212" s="57" t="str">
        <f t="shared" si="17"/>
        <v/>
      </c>
      <c r="O1212" s="54"/>
      <c r="P1212" s="32"/>
      <c r="Q1212" s="56"/>
      <c r="R1212" s="57" t="str">
        <f t="shared" si="15"/>
        <v/>
      </c>
      <c r="S1212" s="8"/>
      <c r="T1212" s="8"/>
      <c r="U1212" s="8"/>
      <c r="V1212" s="8"/>
      <c r="W1212" s="8"/>
      <c r="X1212" s="8"/>
      <c r="Y1212" s="8"/>
      <c r="Z1212" s="8"/>
    </row>
    <row r="1213" spans="1:26" ht="15.75" customHeight="1">
      <c r="A1213" s="8"/>
      <c r="B1213" s="8"/>
      <c r="C1213" s="8"/>
      <c r="D1213" s="8"/>
      <c r="E1213" s="8"/>
      <c r="F1213" s="8"/>
      <c r="G1213" s="8"/>
      <c r="H1213" s="8"/>
      <c r="I1213" s="8"/>
      <c r="J1213" s="8"/>
      <c r="K1213" s="8"/>
      <c r="L1213" s="8"/>
      <c r="M1213" s="32"/>
      <c r="N1213" s="57" t="str">
        <f t="shared" si="17"/>
        <v/>
      </c>
      <c r="O1213" s="54"/>
      <c r="P1213" s="32"/>
      <c r="Q1213" s="56"/>
      <c r="R1213" s="57" t="str">
        <f t="shared" si="15"/>
        <v/>
      </c>
      <c r="S1213" s="8"/>
      <c r="T1213" s="8"/>
      <c r="U1213" s="8"/>
      <c r="V1213" s="8"/>
      <c r="W1213" s="8"/>
      <c r="X1213" s="8"/>
      <c r="Y1213" s="8"/>
      <c r="Z1213" s="8"/>
    </row>
    <row r="1214" spans="1:26" ht="15.75" customHeight="1">
      <c r="A1214" s="8"/>
      <c r="B1214" s="8"/>
      <c r="C1214" s="8"/>
      <c r="D1214" s="8"/>
      <c r="E1214" s="8"/>
      <c r="F1214" s="8"/>
      <c r="G1214" s="8"/>
      <c r="H1214" s="8"/>
      <c r="I1214" s="8"/>
      <c r="J1214" s="8"/>
      <c r="K1214" s="8"/>
      <c r="L1214" s="8"/>
      <c r="M1214" s="32"/>
      <c r="N1214" s="57" t="str">
        <f t="shared" si="17"/>
        <v/>
      </c>
      <c r="O1214" s="54"/>
      <c r="P1214" s="32"/>
      <c r="Q1214" s="56"/>
      <c r="R1214" s="57" t="str">
        <f t="shared" si="15"/>
        <v/>
      </c>
      <c r="S1214" s="8"/>
      <c r="T1214" s="8"/>
      <c r="U1214" s="8"/>
      <c r="V1214" s="8"/>
      <c r="W1214" s="8"/>
      <c r="X1214" s="8"/>
      <c r="Y1214" s="8"/>
      <c r="Z1214" s="8"/>
    </row>
    <row r="1215" spans="1:26" ht="15.75" customHeight="1">
      <c r="A1215" s="8"/>
      <c r="B1215" s="8"/>
      <c r="C1215" s="8"/>
      <c r="D1215" s="8"/>
      <c r="E1215" s="8"/>
      <c r="F1215" s="8"/>
      <c r="G1215" s="8"/>
      <c r="H1215" s="8"/>
      <c r="I1215" s="8"/>
      <c r="J1215" s="8"/>
      <c r="K1215" s="8"/>
      <c r="L1215" s="8"/>
      <c r="M1215" s="32"/>
      <c r="N1215" s="57" t="str">
        <f t="shared" si="17"/>
        <v/>
      </c>
      <c r="O1215" s="54"/>
      <c r="P1215" s="32"/>
      <c r="Q1215" s="56"/>
      <c r="R1215" s="57" t="str">
        <f t="shared" si="15"/>
        <v/>
      </c>
      <c r="S1215" s="8"/>
      <c r="T1215" s="8"/>
      <c r="U1215" s="8"/>
      <c r="V1215" s="8"/>
      <c r="W1215" s="8"/>
      <c r="X1215" s="8"/>
      <c r="Y1215" s="8"/>
      <c r="Z1215" s="8"/>
    </row>
    <row r="1216" spans="1:26" ht="15.75" customHeight="1">
      <c r="A1216" s="8"/>
      <c r="B1216" s="8"/>
      <c r="C1216" s="8"/>
      <c r="D1216" s="8"/>
      <c r="E1216" s="8"/>
      <c r="F1216" s="8"/>
      <c r="G1216" s="8"/>
      <c r="H1216" s="8"/>
      <c r="I1216" s="8"/>
      <c r="J1216" s="8"/>
      <c r="K1216" s="8"/>
      <c r="L1216" s="8"/>
      <c r="M1216" s="32"/>
      <c r="N1216" s="57" t="str">
        <f t="shared" si="17"/>
        <v/>
      </c>
      <c r="O1216" s="54"/>
      <c r="P1216" s="32"/>
      <c r="Q1216" s="56"/>
      <c r="R1216" s="57" t="str">
        <f t="shared" si="15"/>
        <v/>
      </c>
      <c r="S1216" s="8"/>
      <c r="T1216" s="8"/>
      <c r="U1216" s="8"/>
      <c r="V1216" s="8"/>
      <c r="W1216" s="8"/>
      <c r="X1216" s="8"/>
      <c r="Y1216" s="8"/>
      <c r="Z1216" s="8"/>
    </row>
    <row r="1217" spans="1:26" ht="15.75" customHeight="1">
      <c r="A1217" s="8"/>
      <c r="B1217" s="8"/>
      <c r="C1217" s="8"/>
      <c r="D1217" s="8"/>
      <c r="E1217" s="8"/>
      <c r="F1217" s="8"/>
      <c r="G1217" s="8"/>
      <c r="H1217" s="8"/>
      <c r="I1217" s="8"/>
      <c r="J1217" s="8"/>
      <c r="K1217" s="8"/>
      <c r="L1217" s="8"/>
      <c r="M1217" s="32"/>
      <c r="N1217" s="57" t="str">
        <f t="shared" si="17"/>
        <v/>
      </c>
      <c r="O1217" s="54"/>
      <c r="P1217" s="32"/>
      <c r="Q1217" s="56"/>
      <c r="R1217" s="57" t="str">
        <f t="shared" si="15"/>
        <v/>
      </c>
      <c r="S1217" s="8"/>
      <c r="T1217" s="8"/>
      <c r="U1217" s="8"/>
      <c r="V1217" s="8"/>
      <c r="W1217" s="8"/>
      <c r="X1217" s="8"/>
      <c r="Y1217" s="8"/>
      <c r="Z1217" s="8"/>
    </row>
    <row r="1218" spans="1:26" ht="15.75" customHeight="1">
      <c r="A1218" s="8"/>
      <c r="B1218" s="8"/>
      <c r="C1218" s="8"/>
      <c r="D1218" s="8"/>
      <c r="E1218" s="8"/>
      <c r="F1218" s="8"/>
      <c r="G1218" s="8"/>
      <c r="H1218" s="8"/>
      <c r="I1218" s="8"/>
      <c r="J1218" s="8"/>
      <c r="K1218" s="8"/>
      <c r="L1218" s="8"/>
      <c r="M1218" s="32"/>
      <c r="N1218" s="57" t="str">
        <f t="shared" si="17"/>
        <v/>
      </c>
      <c r="O1218" s="54"/>
      <c r="P1218" s="32"/>
      <c r="Q1218" s="56"/>
      <c r="R1218" s="57" t="str">
        <f t="shared" si="15"/>
        <v/>
      </c>
      <c r="S1218" s="8"/>
      <c r="T1218" s="8"/>
      <c r="U1218" s="8"/>
      <c r="V1218" s="8"/>
      <c r="W1218" s="8"/>
      <c r="X1218" s="8"/>
      <c r="Y1218" s="8"/>
      <c r="Z1218" s="8"/>
    </row>
    <row r="1219" spans="1:26" ht="15.75" customHeight="1">
      <c r="A1219" s="8"/>
      <c r="B1219" s="8"/>
      <c r="C1219" s="8"/>
      <c r="D1219" s="8"/>
      <c r="E1219" s="8"/>
      <c r="F1219" s="8"/>
      <c r="G1219" s="8"/>
      <c r="H1219" s="8"/>
      <c r="I1219" s="8"/>
      <c r="J1219" s="8"/>
      <c r="K1219" s="8"/>
      <c r="L1219" s="8"/>
      <c r="M1219" s="32"/>
      <c r="N1219" s="57" t="str">
        <f t="shared" si="17"/>
        <v/>
      </c>
      <c r="O1219" s="54"/>
      <c r="P1219" s="32"/>
      <c r="Q1219" s="56"/>
      <c r="R1219" s="57" t="str">
        <f t="shared" si="15"/>
        <v/>
      </c>
      <c r="S1219" s="8"/>
      <c r="T1219" s="8"/>
      <c r="U1219" s="8"/>
      <c r="V1219" s="8"/>
      <c r="W1219" s="8"/>
      <c r="X1219" s="8"/>
      <c r="Y1219" s="8"/>
      <c r="Z1219" s="8"/>
    </row>
    <row r="1220" spans="1:26" ht="15.75" customHeight="1">
      <c r="A1220" s="8"/>
      <c r="B1220" s="8"/>
      <c r="C1220" s="8"/>
      <c r="D1220" s="8"/>
      <c r="E1220" s="8"/>
      <c r="F1220" s="8"/>
      <c r="G1220" s="8"/>
      <c r="H1220" s="8"/>
      <c r="I1220" s="8"/>
      <c r="J1220" s="8"/>
      <c r="K1220" s="8"/>
      <c r="L1220" s="8"/>
      <c r="M1220" s="32"/>
      <c r="N1220" s="57" t="str">
        <f t="shared" si="17"/>
        <v/>
      </c>
      <c r="O1220" s="54"/>
      <c r="P1220" s="32"/>
      <c r="Q1220" s="56"/>
      <c r="R1220" s="57" t="str">
        <f t="shared" si="15"/>
        <v/>
      </c>
      <c r="S1220" s="8"/>
      <c r="T1220" s="8"/>
      <c r="U1220" s="8"/>
      <c r="V1220" s="8"/>
      <c r="W1220" s="8"/>
      <c r="X1220" s="8"/>
      <c r="Y1220" s="8"/>
      <c r="Z1220" s="8"/>
    </row>
    <row r="1221" spans="1:26" ht="15.75" customHeight="1">
      <c r="A1221" s="8"/>
      <c r="B1221" s="8"/>
      <c r="C1221" s="8"/>
      <c r="D1221" s="8"/>
      <c r="E1221" s="8"/>
      <c r="F1221" s="8"/>
      <c r="G1221" s="8"/>
      <c r="H1221" s="8"/>
      <c r="I1221" s="8"/>
      <c r="J1221" s="8"/>
      <c r="K1221" s="8"/>
      <c r="L1221" s="8"/>
      <c r="M1221" s="32"/>
      <c r="N1221" s="57" t="str">
        <f t="shared" si="17"/>
        <v/>
      </c>
      <c r="O1221" s="54"/>
      <c r="P1221" s="32"/>
      <c r="Q1221" s="56"/>
      <c r="R1221" s="57" t="str">
        <f t="shared" si="15"/>
        <v/>
      </c>
      <c r="S1221" s="8"/>
      <c r="T1221" s="8"/>
      <c r="U1221" s="8"/>
      <c r="V1221" s="8"/>
      <c r="W1221" s="8"/>
      <c r="X1221" s="8"/>
      <c r="Y1221" s="8"/>
      <c r="Z1221" s="8"/>
    </row>
    <row r="1222" spans="1:26" ht="15.75" customHeight="1">
      <c r="A1222" s="8"/>
      <c r="B1222" s="8"/>
      <c r="C1222" s="8"/>
      <c r="D1222" s="8"/>
      <c r="E1222" s="8"/>
      <c r="F1222" s="8"/>
      <c r="G1222" s="8"/>
      <c r="H1222" s="8"/>
      <c r="I1222" s="8"/>
      <c r="J1222" s="8"/>
      <c r="K1222" s="8"/>
      <c r="L1222" s="8"/>
      <c r="M1222" s="32"/>
      <c r="N1222" s="57" t="str">
        <f t="shared" si="17"/>
        <v/>
      </c>
      <c r="O1222" s="54"/>
      <c r="P1222" s="32"/>
      <c r="Q1222" s="56"/>
      <c r="R1222" s="57" t="str">
        <f t="shared" si="15"/>
        <v/>
      </c>
      <c r="S1222" s="8"/>
      <c r="T1222" s="8"/>
      <c r="U1222" s="8"/>
      <c r="V1222" s="8"/>
      <c r="W1222" s="8"/>
      <c r="X1222" s="8"/>
      <c r="Y1222" s="8"/>
      <c r="Z1222" s="8"/>
    </row>
    <row r="1223" spans="1:26" ht="15.75" customHeight="1">
      <c r="A1223" s="8"/>
      <c r="B1223" s="8"/>
      <c r="C1223" s="8"/>
      <c r="D1223" s="8"/>
      <c r="E1223" s="8"/>
      <c r="F1223" s="8"/>
      <c r="G1223" s="8"/>
      <c r="H1223" s="8"/>
      <c r="I1223" s="8"/>
      <c r="J1223" s="8"/>
      <c r="K1223" s="8"/>
      <c r="L1223" s="8"/>
      <c r="M1223" s="32"/>
      <c r="N1223" s="57" t="str">
        <f t="shared" si="17"/>
        <v/>
      </c>
      <c r="O1223" s="54"/>
      <c r="P1223" s="32"/>
      <c r="Q1223" s="56"/>
      <c r="R1223" s="57" t="str">
        <f t="shared" si="15"/>
        <v/>
      </c>
      <c r="S1223" s="8"/>
      <c r="T1223" s="8"/>
      <c r="U1223" s="8"/>
      <c r="V1223" s="8"/>
      <c r="W1223" s="8"/>
      <c r="X1223" s="8"/>
      <c r="Y1223" s="8"/>
      <c r="Z1223" s="8"/>
    </row>
    <row r="1224" spans="1:26" ht="15.75" customHeight="1">
      <c r="A1224" s="8"/>
      <c r="B1224" s="8"/>
      <c r="C1224" s="8"/>
      <c r="D1224" s="8"/>
      <c r="E1224" s="8"/>
      <c r="F1224" s="8"/>
      <c r="G1224" s="8"/>
      <c r="H1224" s="8"/>
      <c r="I1224" s="8"/>
      <c r="J1224" s="8"/>
      <c r="K1224" s="8"/>
      <c r="L1224" s="8"/>
      <c r="M1224" s="32"/>
      <c r="N1224" s="57" t="str">
        <f t="shared" si="17"/>
        <v/>
      </c>
      <c r="O1224" s="54"/>
      <c r="P1224" s="32"/>
      <c r="Q1224" s="56"/>
      <c r="R1224" s="57" t="str">
        <f t="shared" si="15"/>
        <v/>
      </c>
      <c r="S1224" s="8"/>
      <c r="T1224" s="8"/>
      <c r="U1224" s="8"/>
      <c r="V1224" s="8"/>
      <c r="W1224" s="8"/>
      <c r="X1224" s="8"/>
      <c r="Y1224" s="8"/>
      <c r="Z1224" s="8"/>
    </row>
    <row r="1225" spans="1:26" ht="15.75" customHeight="1">
      <c r="A1225" s="8"/>
      <c r="B1225" s="8"/>
      <c r="C1225" s="8"/>
      <c r="D1225" s="8"/>
      <c r="E1225" s="8"/>
      <c r="F1225" s="8"/>
      <c r="G1225" s="8"/>
      <c r="H1225" s="8"/>
      <c r="I1225" s="8"/>
      <c r="J1225" s="8"/>
      <c r="K1225" s="8"/>
      <c r="L1225" s="8"/>
      <c r="M1225" s="32"/>
      <c r="N1225" s="57" t="str">
        <f t="shared" si="17"/>
        <v/>
      </c>
      <c r="O1225" s="54"/>
      <c r="P1225" s="32"/>
      <c r="Q1225" s="56"/>
      <c r="R1225" s="57" t="str">
        <f t="shared" si="15"/>
        <v/>
      </c>
      <c r="S1225" s="8"/>
      <c r="T1225" s="8"/>
      <c r="U1225" s="8"/>
      <c r="V1225" s="8"/>
      <c r="W1225" s="8"/>
      <c r="X1225" s="8"/>
      <c r="Y1225" s="8"/>
      <c r="Z1225" s="8"/>
    </row>
    <row r="1226" spans="1:26" ht="15.75" customHeight="1">
      <c r="A1226" s="8"/>
      <c r="B1226" s="8"/>
      <c r="C1226" s="8"/>
      <c r="D1226" s="8"/>
      <c r="E1226" s="8"/>
      <c r="F1226" s="8"/>
      <c r="G1226" s="8"/>
      <c r="H1226" s="8"/>
      <c r="I1226" s="8"/>
      <c r="J1226" s="8"/>
      <c r="K1226" s="8"/>
      <c r="L1226" s="8"/>
      <c r="M1226" s="32"/>
      <c r="N1226" s="57" t="str">
        <f t="shared" si="17"/>
        <v/>
      </c>
      <c r="O1226" s="54"/>
      <c r="P1226" s="32"/>
      <c r="Q1226" s="56"/>
      <c r="R1226" s="57" t="str">
        <f t="shared" si="15"/>
        <v/>
      </c>
      <c r="S1226" s="8"/>
      <c r="T1226" s="8"/>
      <c r="U1226" s="8"/>
      <c r="V1226" s="8"/>
      <c r="W1226" s="8"/>
      <c r="X1226" s="8"/>
      <c r="Y1226" s="8"/>
      <c r="Z1226" s="8"/>
    </row>
    <row r="1227" spans="1:26" ht="15.75" customHeight="1">
      <c r="A1227" s="8"/>
      <c r="B1227" s="8"/>
      <c r="C1227" s="8"/>
      <c r="D1227" s="8"/>
      <c r="E1227" s="8"/>
      <c r="F1227" s="8"/>
      <c r="G1227" s="8"/>
      <c r="H1227" s="8"/>
      <c r="I1227" s="8"/>
      <c r="J1227" s="8"/>
      <c r="K1227" s="8"/>
      <c r="L1227" s="8"/>
      <c r="M1227" s="32"/>
      <c r="N1227" s="57" t="str">
        <f t="shared" si="17"/>
        <v/>
      </c>
      <c r="O1227" s="54"/>
      <c r="P1227" s="32"/>
      <c r="Q1227" s="56"/>
      <c r="R1227" s="57" t="str">
        <f t="shared" si="15"/>
        <v/>
      </c>
      <c r="S1227" s="8"/>
      <c r="T1227" s="8"/>
      <c r="U1227" s="8"/>
      <c r="V1227" s="8"/>
      <c r="W1227" s="8"/>
      <c r="X1227" s="8"/>
      <c r="Y1227" s="8"/>
      <c r="Z1227" s="8"/>
    </row>
    <row r="1228" spans="1:26" ht="15.75" customHeight="1">
      <c r="A1228" s="8"/>
      <c r="B1228" s="8"/>
      <c r="C1228" s="8"/>
      <c r="D1228" s="8"/>
      <c r="E1228" s="8"/>
      <c r="F1228" s="8"/>
      <c r="G1228" s="8"/>
      <c r="H1228" s="8"/>
      <c r="I1228" s="8"/>
      <c r="J1228" s="8"/>
      <c r="K1228" s="8"/>
      <c r="L1228" s="8"/>
      <c r="M1228" s="32"/>
      <c r="N1228" s="57" t="str">
        <f t="shared" si="17"/>
        <v/>
      </c>
      <c r="O1228" s="54"/>
      <c r="P1228" s="32"/>
      <c r="Q1228" s="56"/>
      <c r="R1228" s="57" t="str">
        <f t="shared" si="15"/>
        <v/>
      </c>
      <c r="S1228" s="8"/>
      <c r="T1228" s="8"/>
      <c r="U1228" s="8"/>
      <c r="V1228" s="8"/>
      <c r="W1228" s="8"/>
      <c r="X1228" s="8"/>
      <c r="Y1228" s="8"/>
      <c r="Z1228" s="8"/>
    </row>
    <row r="1229" spans="1:26" ht="15.75" customHeight="1">
      <c r="A1229" s="8"/>
      <c r="B1229" s="8"/>
      <c r="C1229" s="8"/>
      <c r="D1229" s="8"/>
      <c r="E1229" s="8"/>
      <c r="F1229" s="8"/>
      <c r="G1229" s="8"/>
      <c r="H1229" s="8"/>
      <c r="I1229" s="8"/>
      <c r="J1229" s="8"/>
      <c r="K1229" s="8"/>
      <c r="L1229" s="8"/>
      <c r="M1229" s="32"/>
      <c r="N1229" s="57" t="str">
        <f t="shared" si="17"/>
        <v/>
      </c>
      <c r="O1229" s="54"/>
      <c r="P1229" s="32"/>
      <c r="Q1229" s="56"/>
      <c r="R1229" s="57" t="str">
        <f t="shared" si="15"/>
        <v/>
      </c>
      <c r="S1229" s="8"/>
      <c r="T1229" s="8"/>
      <c r="U1229" s="8"/>
      <c r="V1229" s="8"/>
      <c r="W1229" s="8"/>
      <c r="X1229" s="8"/>
      <c r="Y1229" s="8"/>
      <c r="Z1229" s="8"/>
    </row>
    <row r="1230" spans="1:26" ht="15.75" customHeight="1">
      <c r="A1230" s="8"/>
      <c r="B1230" s="8"/>
      <c r="C1230" s="8"/>
      <c r="D1230" s="8"/>
      <c r="E1230" s="8"/>
      <c r="F1230" s="8"/>
      <c r="G1230" s="8"/>
      <c r="H1230" s="8"/>
      <c r="I1230" s="8"/>
      <c r="J1230" s="8"/>
      <c r="K1230" s="8"/>
      <c r="L1230" s="8"/>
      <c r="M1230" s="32"/>
      <c r="N1230" s="57" t="str">
        <f t="shared" si="17"/>
        <v/>
      </c>
      <c r="O1230" s="54"/>
      <c r="P1230" s="32"/>
      <c r="Q1230" s="56"/>
      <c r="R1230" s="57" t="str">
        <f t="shared" si="15"/>
        <v/>
      </c>
      <c r="S1230" s="8"/>
      <c r="T1230" s="8"/>
      <c r="U1230" s="8"/>
      <c r="V1230" s="8"/>
      <c r="W1230" s="8"/>
      <c r="X1230" s="8"/>
      <c r="Y1230" s="8"/>
      <c r="Z1230" s="8"/>
    </row>
    <row r="1231" spans="1:26" ht="15.75" customHeight="1">
      <c r="A1231" s="8"/>
      <c r="B1231" s="8"/>
      <c r="C1231" s="8"/>
      <c r="D1231" s="8"/>
      <c r="E1231" s="8"/>
      <c r="F1231" s="8"/>
      <c r="G1231" s="8"/>
      <c r="H1231" s="8"/>
      <c r="I1231" s="8"/>
      <c r="J1231" s="8"/>
      <c r="K1231" s="8"/>
      <c r="L1231" s="8"/>
      <c r="M1231" s="32"/>
      <c r="N1231" s="57" t="str">
        <f t="shared" si="17"/>
        <v/>
      </c>
      <c r="O1231" s="54"/>
      <c r="P1231" s="32"/>
      <c r="Q1231" s="56"/>
      <c r="R1231" s="57" t="str">
        <f t="shared" si="15"/>
        <v/>
      </c>
      <c r="S1231" s="8"/>
      <c r="T1231" s="8"/>
      <c r="U1231" s="8"/>
      <c r="V1231" s="8"/>
      <c r="W1231" s="8"/>
      <c r="X1231" s="8"/>
      <c r="Y1231" s="8"/>
      <c r="Z1231" s="8"/>
    </row>
    <row r="1232" spans="1:26" ht="15.75" customHeight="1">
      <c r="A1232" s="8"/>
      <c r="B1232" s="8"/>
      <c r="C1232" s="8"/>
      <c r="D1232" s="8"/>
      <c r="E1232" s="8"/>
      <c r="F1232" s="8"/>
      <c r="G1232" s="8"/>
      <c r="H1232" s="8"/>
      <c r="I1232" s="8"/>
      <c r="J1232" s="8"/>
      <c r="K1232" s="8"/>
      <c r="L1232" s="8"/>
      <c r="M1232" s="32"/>
      <c r="N1232" s="57" t="str">
        <f t="shared" si="17"/>
        <v/>
      </c>
      <c r="O1232" s="54"/>
      <c r="P1232" s="32"/>
      <c r="Q1232" s="56"/>
      <c r="R1232" s="57" t="str">
        <f t="shared" si="15"/>
        <v/>
      </c>
      <c r="S1232" s="8"/>
      <c r="T1232" s="8"/>
      <c r="U1232" s="8"/>
      <c r="V1232" s="8"/>
      <c r="W1232" s="8"/>
      <c r="X1232" s="8"/>
      <c r="Y1232" s="8"/>
      <c r="Z1232" s="8"/>
    </row>
    <row r="1233" spans="1:26" ht="15.75" customHeight="1">
      <c r="A1233" s="8"/>
      <c r="B1233" s="8"/>
      <c r="C1233" s="8"/>
      <c r="D1233" s="8"/>
      <c r="E1233" s="8"/>
      <c r="F1233" s="8"/>
      <c r="G1233" s="8"/>
      <c r="H1233" s="8"/>
      <c r="I1233" s="8"/>
      <c r="J1233" s="8"/>
      <c r="K1233" s="8"/>
      <c r="L1233" s="8"/>
      <c r="M1233" s="32"/>
      <c r="N1233" s="57" t="str">
        <f t="shared" si="17"/>
        <v/>
      </c>
      <c r="O1233" s="54"/>
      <c r="P1233" s="32"/>
      <c r="Q1233" s="56"/>
      <c r="R1233" s="57" t="str">
        <f t="shared" si="15"/>
        <v/>
      </c>
      <c r="S1233" s="8"/>
      <c r="T1233" s="8"/>
      <c r="U1233" s="8"/>
      <c r="V1233" s="8"/>
      <c r="W1233" s="8"/>
      <c r="X1233" s="8"/>
      <c r="Y1233" s="8"/>
      <c r="Z1233" s="8"/>
    </row>
    <row r="1234" spans="1:26" ht="15.75" customHeight="1">
      <c r="A1234" s="8"/>
      <c r="B1234" s="8"/>
      <c r="C1234" s="8"/>
      <c r="D1234" s="8"/>
      <c r="E1234" s="8"/>
      <c r="F1234" s="8"/>
      <c r="G1234" s="8"/>
      <c r="H1234" s="8"/>
      <c r="I1234" s="8"/>
      <c r="J1234" s="8"/>
      <c r="K1234" s="8"/>
      <c r="L1234" s="8"/>
      <c r="M1234" s="32"/>
      <c r="N1234" s="57" t="str">
        <f t="shared" si="17"/>
        <v/>
      </c>
      <c r="O1234" s="54"/>
      <c r="P1234" s="32"/>
      <c r="Q1234" s="56"/>
      <c r="R1234" s="57" t="str">
        <f t="shared" si="15"/>
        <v/>
      </c>
      <c r="S1234" s="8"/>
      <c r="T1234" s="8"/>
      <c r="U1234" s="8"/>
      <c r="V1234" s="8"/>
      <c r="W1234" s="8"/>
      <c r="X1234" s="8"/>
      <c r="Y1234" s="8"/>
      <c r="Z1234" s="8"/>
    </row>
    <row r="1235" spans="1:26" ht="15.75" customHeight="1">
      <c r="A1235" s="8"/>
      <c r="B1235" s="8"/>
      <c r="C1235" s="8"/>
      <c r="D1235" s="8"/>
      <c r="E1235" s="8"/>
      <c r="F1235" s="8"/>
      <c r="G1235" s="8"/>
      <c r="H1235" s="8"/>
      <c r="I1235" s="8"/>
      <c r="J1235" s="8"/>
      <c r="K1235" s="8"/>
      <c r="L1235" s="8"/>
      <c r="M1235" s="32"/>
      <c r="N1235" s="57" t="str">
        <f t="shared" si="17"/>
        <v/>
      </c>
      <c r="O1235" s="54"/>
      <c r="P1235" s="32"/>
      <c r="Q1235" s="56"/>
      <c r="R1235" s="57" t="str">
        <f t="shared" si="15"/>
        <v/>
      </c>
      <c r="S1235" s="8"/>
      <c r="T1235" s="8"/>
      <c r="U1235" s="8"/>
      <c r="V1235" s="8"/>
      <c r="W1235" s="8"/>
      <c r="X1235" s="8"/>
      <c r="Y1235" s="8"/>
      <c r="Z1235" s="8"/>
    </row>
    <row r="1236" spans="1:26" ht="15.75" customHeight="1">
      <c r="A1236" s="8"/>
      <c r="B1236" s="8"/>
      <c r="C1236" s="8"/>
      <c r="D1236" s="8"/>
      <c r="E1236" s="8"/>
      <c r="F1236" s="8"/>
      <c r="G1236" s="8"/>
      <c r="H1236" s="8"/>
      <c r="I1236" s="8"/>
      <c r="J1236" s="8"/>
      <c r="K1236" s="8"/>
      <c r="L1236" s="8"/>
      <c r="M1236" s="32"/>
      <c r="N1236" s="57" t="str">
        <f t="shared" si="17"/>
        <v/>
      </c>
      <c r="O1236" s="54"/>
      <c r="P1236" s="32"/>
      <c r="Q1236" s="56"/>
      <c r="R1236" s="57" t="str">
        <f t="shared" si="15"/>
        <v/>
      </c>
      <c r="S1236" s="8"/>
      <c r="T1236" s="8"/>
      <c r="U1236" s="8"/>
      <c r="V1236" s="8"/>
      <c r="W1236" s="8"/>
      <c r="X1236" s="8"/>
      <c r="Y1236" s="8"/>
      <c r="Z1236" s="8"/>
    </row>
    <row r="1237" spans="1:26" ht="15.75" customHeight="1">
      <c r="A1237" s="8"/>
      <c r="B1237" s="8"/>
      <c r="C1237" s="8"/>
      <c r="D1237" s="8"/>
      <c r="E1237" s="8"/>
      <c r="F1237" s="8"/>
      <c r="G1237" s="8"/>
      <c r="H1237" s="8"/>
      <c r="I1237" s="8"/>
      <c r="J1237" s="8"/>
      <c r="K1237" s="8"/>
      <c r="L1237" s="8"/>
      <c r="M1237" s="32"/>
      <c r="N1237" s="57" t="str">
        <f t="shared" si="17"/>
        <v/>
      </c>
      <c r="O1237" s="54"/>
      <c r="P1237" s="32"/>
      <c r="Q1237" s="56"/>
      <c r="R1237" s="57" t="str">
        <f t="shared" si="15"/>
        <v/>
      </c>
      <c r="S1237" s="8"/>
      <c r="T1237" s="8"/>
      <c r="U1237" s="8"/>
      <c r="V1237" s="8"/>
      <c r="W1237" s="8"/>
      <c r="X1237" s="8"/>
      <c r="Y1237" s="8"/>
      <c r="Z1237" s="8"/>
    </row>
    <row r="1238" spans="1:26" ht="15.75" customHeight="1">
      <c r="A1238" s="8"/>
      <c r="B1238" s="8"/>
      <c r="C1238" s="8"/>
      <c r="D1238" s="8"/>
      <c r="E1238" s="8"/>
      <c r="F1238" s="8"/>
      <c r="G1238" s="8"/>
      <c r="H1238" s="8"/>
      <c r="I1238" s="8"/>
      <c r="J1238" s="8"/>
      <c r="K1238" s="8"/>
      <c r="L1238" s="8"/>
      <c r="M1238" s="32"/>
      <c r="N1238" s="57" t="str">
        <f t="shared" si="17"/>
        <v/>
      </c>
      <c r="O1238" s="54"/>
      <c r="P1238" s="32"/>
      <c r="Q1238" s="56"/>
      <c r="R1238" s="57" t="str">
        <f t="shared" si="15"/>
        <v/>
      </c>
      <c r="S1238" s="8"/>
      <c r="T1238" s="8"/>
      <c r="U1238" s="8"/>
      <c r="V1238" s="8"/>
      <c r="W1238" s="8"/>
      <c r="X1238" s="8"/>
      <c r="Y1238" s="8"/>
      <c r="Z1238" s="8"/>
    </row>
    <row r="1239" spans="1:26" ht="15.75" customHeight="1">
      <c r="A1239" s="8"/>
      <c r="B1239" s="8"/>
      <c r="C1239" s="8"/>
      <c r="D1239" s="8"/>
      <c r="E1239" s="8"/>
      <c r="F1239" s="8"/>
      <c r="G1239" s="8"/>
      <c r="H1239" s="8"/>
      <c r="I1239" s="8"/>
      <c r="J1239" s="8"/>
      <c r="K1239" s="8"/>
      <c r="L1239" s="8"/>
      <c r="M1239" s="32"/>
      <c r="N1239" s="57" t="str">
        <f t="shared" si="17"/>
        <v/>
      </c>
      <c r="O1239" s="54"/>
      <c r="P1239" s="32"/>
      <c r="Q1239" s="56"/>
      <c r="R1239" s="57" t="str">
        <f t="shared" si="15"/>
        <v/>
      </c>
      <c r="S1239" s="8"/>
      <c r="T1239" s="8"/>
      <c r="U1239" s="8"/>
      <c r="V1239" s="8"/>
      <c r="W1239" s="8"/>
      <c r="X1239" s="8"/>
      <c r="Y1239" s="8"/>
      <c r="Z1239" s="8"/>
    </row>
    <row r="1240" spans="1:26" ht="15.75" customHeight="1">
      <c r="A1240" s="8"/>
      <c r="B1240" s="8"/>
      <c r="C1240" s="8"/>
      <c r="D1240" s="8"/>
      <c r="E1240" s="8"/>
      <c r="F1240" s="8"/>
      <c r="G1240" s="8"/>
      <c r="H1240" s="8"/>
      <c r="I1240" s="8"/>
      <c r="J1240" s="8"/>
      <c r="K1240" s="8"/>
      <c r="L1240" s="8"/>
      <c r="M1240" s="32"/>
      <c r="N1240" s="57" t="str">
        <f t="shared" si="17"/>
        <v/>
      </c>
      <c r="O1240" s="54"/>
      <c r="P1240" s="32"/>
      <c r="Q1240" s="56"/>
      <c r="R1240" s="57" t="str">
        <f t="shared" si="15"/>
        <v/>
      </c>
      <c r="S1240" s="8"/>
      <c r="T1240" s="8"/>
      <c r="U1240" s="8"/>
      <c r="V1240" s="8"/>
      <c r="W1240" s="8"/>
      <c r="X1240" s="8"/>
      <c r="Y1240" s="8"/>
      <c r="Z1240" s="8"/>
    </row>
    <row r="1241" spans="1:26" ht="15.75" customHeight="1">
      <c r="A1241" s="8"/>
      <c r="B1241" s="8"/>
      <c r="C1241" s="8"/>
      <c r="D1241" s="8"/>
      <c r="E1241" s="8"/>
      <c r="F1241" s="8"/>
      <c r="G1241" s="8"/>
      <c r="H1241" s="8"/>
      <c r="I1241" s="8"/>
      <c r="J1241" s="8"/>
      <c r="K1241" s="8"/>
      <c r="L1241" s="8"/>
      <c r="M1241" s="32"/>
      <c r="N1241" s="57" t="str">
        <f t="shared" si="17"/>
        <v/>
      </c>
      <c r="O1241" s="54"/>
      <c r="P1241" s="32"/>
      <c r="Q1241" s="56"/>
      <c r="R1241" s="57" t="str">
        <f t="shared" si="15"/>
        <v/>
      </c>
      <c r="S1241" s="8"/>
      <c r="T1241" s="8"/>
      <c r="U1241" s="8"/>
      <c r="V1241" s="8"/>
      <c r="W1241" s="8"/>
      <c r="X1241" s="8"/>
      <c r="Y1241" s="8"/>
      <c r="Z1241" s="8"/>
    </row>
    <row r="1242" spans="1:26" ht="15.75" customHeight="1">
      <c r="A1242" s="8"/>
      <c r="B1242" s="8"/>
      <c r="C1242" s="8"/>
      <c r="D1242" s="8"/>
      <c r="E1242" s="8"/>
      <c r="F1242" s="8"/>
      <c r="G1242" s="8"/>
      <c r="H1242" s="8"/>
      <c r="I1242" s="8"/>
      <c r="J1242" s="8"/>
      <c r="K1242" s="8"/>
      <c r="L1242" s="8"/>
      <c r="M1242" s="32"/>
      <c r="N1242" s="57" t="str">
        <f t="shared" si="17"/>
        <v/>
      </c>
      <c r="O1242" s="54"/>
      <c r="P1242" s="32"/>
      <c r="Q1242" s="56"/>
      <c r="R1242" s="57" t="str">
        <f t="shared" si="15"/>
        <v/>
      </c>
      <c r="S1242" s="8"/>
      <c r="T1242" s="8"/>
      <c r="U1242" s="8"/>
      <c r="V1242" s="8"/>
      <c r="W1242" s="8"/>
      <c r="X1242" s="8"/>
      <c r="Y1242" s="8"/>
      <c r="Z1242" s="8"/>
    </row>
    <row r="1243" spans="1:26" ht="15.75" customHeight="1">
      <c r="A1243" s="8"/>
      <c r="B1243" s="8"/>
      <c r="C1243" s="8"/>
      <c r="D1243" s="8"/>
      <c r="E1243" s="8"/>
      <c r="F1243" s="8"/>
      <c r="G1243" s="8"/>
      <c r="H1243" s="8"/>
      <c r="I1243" s="8"/>
      <c r="J1243" s="8"/>
      <c r="K1243" s="8"/>
      <c r="L1243" s="8"/>
      <c r="M1243" s="32"/>
      <c r="N1243" s="57" t="str">
        <f t="shared" si="17"/>
        <v/>
      </c>
      <c r="O1243" s="54"/>
      <c r="P1243" s="32"/>
      <c r="Q1243" s="56"/>
      <c r="R1243" s="57" t="str">
        <f t="shared" si="15"/>
        <v/>
      </c>
      <c r="S1243" s="8"/>
      <c r="T1243" s="8"/>
      <c r="U1243" s="8"/>
      <c r="V1243" s="8"/>
      <c r="W1243" s="8"/>
      <c r="X1243" s="8"/>
      <c r="Y1243" s="8"/>
      <c r="Z1243" s="8"/>
    </row>
    <row r="1244" spans="1:26" ht="15.75" customHeight="1">
      <c r="A1244" s="8"/>
      <c r="B1244" s="8"/>
      <c r="C1244" s="8"/>
      <c r="D1244" s="8"/>
      <c r="E1244" s="8"/>
      <c r="F1244" s="8"/>
      <c r="G1244" s="8"/>
      <c r="H1244" s="8"/>
      <c r="I1244" s="8"/>
      <c r="J1244" s="8"/>
      <c r="K1244" s="8"/>
      <c r="L1244" s="8"/>
      <c r="M1244" s="32"/>
      <c r="N1244" s="57" t="str">
        <f t="shared" si="17"/>
        <v/>
      </c>
      <c r="O1244" s="54"/>
      <c r="P1244" s="32"/>
      <c r="Q1244" s="56"/>
      <c r="R1244" s="57" t="str">
        <f t="shared" si="15"/>
        <v/>
      </c>
      <c r="S1244" s="8"/>
      <c r="T1244" s="8"/>
      <c r="U1244" s="8"/>
      <c r="V1244" s="8"/>
      <c r="W1244" s="8"/>
      <c r="X1244" s="8"/>
      <c r="Y1244" s="8"/>
      <c r="Z1244" s="8"/>
    </row>
    <row r="1245" spans="1:26" ht="15.75" customHeight="1">
      <c r="A1245" s="8"/>
      <c r="B1245" s="8"/>
      <c r="C1245" s="8"/>
      <c r="D1245" s="8"/>
      <c r="E1245" s="8"/>
      <c r="F1245" s="8"/>
      <c r="G1245" s="8"/>
      <c r="H1245" s="8"/>
      <c r="I1245" s="8"/>
      <c r="J1245" s="8"/>
      <c r="K1245" s="8"/>
      <c r="L1245" s="8"/>
      <c r="M1245" s="32"/>
      <c r="N1245" s="57" t="str">
        <f t="shared" si="17"/>
        <v/>
      </c>
      <c r="O1245" s="54"/>
      <c r="P1245" s="32"/>
      <c r="Q1245" s="56"/>
      <c r="R1245" s="57" t="str">
        <f t="shared" si="15"/>
        <v/>
      </c>
      <c r="S1245" s="8"/>
      <c r="T1245" s="8"/>
      <c r="U1245" s="8"/>
      <c r="V1245" s="8"/>
      <c r="W1245" s="8"/>
      <c r="X1245" s="8"/>
      <c r="Y1245" s="8"/>
      <c r="Z1245" s="8"/>
    </row>
    <row r="1246" spans="1:26" ht="15.75" customHeight="1">
      <c r="A1246" s="8"/>
      <c r="B1246" s="8"/>
      <c r="C1246" s="8"/>
      <c r="D1246" s="8"/>
      <c r="E1246" s="8"/>
      <c r="F1246" s="8"/>
      <c r="G1246" s="8"/>
      <c r="H1246" s="8"/>
      <c r="I1246" s="8"/>
      <c r="J1246" s="8"/>
      <c r="K1246" s="8"/>
      <c r="L1246" s="8"/>
      <c r="M1246" s="32"/>
      <c r="N1246" s="57" t="str">
        <f t="shared" si="17"/>
        <v/>
      </c>
      <c r="O1246" s="54"/>
      <c r="P1246" s="32"/>
      <c r="Q1246" s="56"/>
      <c r="R1246" s="57" t="str">
        <f t="shared" si="15"/>
        <v/>
      </c>
      <c r="S1246" s="8"/>
      <c r="T1246" s="8"/>
      <c r="U1246" s="8"/>
      <c r="V1246" s="8"/>
      <c r="W1246" s="8"/>
      <c r="X1246" s="8"/>
      <c r="Y1246" s="8"/>
      <c r="Z1246" s="8"/>
    </row>
    <row r="1247" spans="1:26" ht="15.75" customHeight="1">
      <c r="A1247" s="8"/>
      <c r="B1247" s="8"/>
      <c r="C1247" s="8"/>
      <c r="D1247" s="8"/>
      <c r="E1247" s="8"/>
      <c r="F1247" s="8"/>
      <c r="G1247" s="8"/>
      <c r="H1247" s="8"/>
      <c r="I1247" s="8"/>
      <c r="J1247" s="8"/>
      <c r="K1247" s="8"/>
      <c r="L1247" s="8"/>
      <c r="M1247" s="32"/>
      <c r="N1247" s="57" t="str">
        <f t="shared" si="17"/>
        <v/>
      </c>
      <c r="O1247" s="54"/>
      <c r="P1247" s="32"/>
      <c r="Q1247" s="56"/>
      <c r="R1247" s="57" t="str">
        <f t="shared" si="15"/>
        <v/>
      </c>
      <c r="S1247" s="8"/>
      <c r="T1247" s="8"/>
      <c r="U1247" s="8"/>
      <c r="V1247" s="8"/>
      <c r="W1247" s="8"/>
      <c r="X1247" s="8"/>
      <c r="Y1247" s="8"/>
      <c r="Z1247" s="8"/>
    </row>
    <row r="1248" spans="1:26" ht="15.75" customHeight="1">
      <c r="A1248" s="8"/>
      <c r="B1248" s="8"/>
      <c r="C1248" s="8"/>
      <c r="D1248" s="8"/>
      <c r="E1248" s="8"/>
      <c r="F1248" s="8"/>
      <c r="G1248" s="8"/>
      <c r="H1248" s="8"/>
      <c r="I1248" s="8"/>
      <c r="J1248" s="8"/>
      <c r="K1248" s="8"/>
      <c r="L1248" s="8"/>
      <c r="M1248" s="32"/>
      <c r="N1248" s="57" t="str">
        <f t="shared" si="17"/>
        <v/>
      </c>
      <c r="O1248" s="54"/>
      <c r="P1248" s="32"/>
      <c r="Q1248" s="56"/>
      <c r="R1248" s="57" t="str">
        <f t="shared" si="15"/>
        <v/>
      </c>
      <c r="S1248" s="8"/>
      <c r="T1248" s="8"/>
      <c r="U1248" s="8"/>
      <c r="V1248" s="8"/>
      <c r="W1248" s="8"/>
      <c r="X1248" s="8"/>
      <c r="Y1248" s="8"/>
      <c r="Z1248" s="8"/>
    </row>
    <row r="1249" spans="1:26" ht="15.75" customHeight="1">
      <c r="A1249" s="8"/>
      <c r="B1249" s="8"/>
      <c r="C1249" s="8"/>
      <c r="D1249" s="8"/>
      <c r="E1249" s="8"/>
      <c r="F1249" s="8"/>
      <c r="G1249" s="8"/>
      <c r="H1249" s="8"/>
      <c r="I1249" s="8"/>
      <c r="J1249" s="8"/>
      <c r="K1249" s="8"/>
      <c r="L1249" s="8"/>
      <c r="M1249" s="32"/>
      <c r="N1249" s="57" t="str">
        <f t="shared" si="17"/>
        <v/>
      </c>
      <c r="O1249" s="54"/>
      <c r="P1249" s="32"/>
      <c r="Q1249" s="56"/>
      <c r="R1249" s="57" t="str">
        <f t="shared" si="15"/>
        <v/>
      </c>
      <c r="S1249" s="8"/>
      <c r="T1249" s="8"/>
      <c r="U1249" s="8"/>
      <c r="V1249" s="8"/>
      <c r="W1249" s="8"/>
      <c r="X1249" s="8"/>
      <c r="Y1249" s="8"/>
      <c r="Z1249" s="8"/>
    </row>
    <row r="1250" spans="1:26" ht="15.75" customHeight="1">
      <c r="A1250" s="8"/>
      <c r="B1250" s="8"/>
      <c r="C1250" s="8"/>
      <c r="D1250" s="8"/>
      <c r="E1250" s="8"/>
      <c r="F1250" s="8"/>
      <c r="G1250" s="8"/>
      <c r="H1250" s="8"/>
      <c r="I1250" s="8"/>
      <c r="J1250" s="8"/>
      <c r="K1250" s="8"/>
      <c r="L1250" s="8"/>
      <c r="M1250" s="32"/>
      <c r="N1250" s="57" t="str">
        <f t="shared" si="17"/>
        <v/>
      </c>
      <c r="O1250" s="54"/>
      <c r="P1250" s="32"/>
      <c r="Q1250" s="56"/>
      <c r="R1250" s="57" t="str">
        <f t="shared" si="15"/>
        <v/>
      </c>
      <c r="S1250" s="8"/>
      <c r="T1250" s="8"/>
      <c r="U1250" s="8"/>
      <c r="V1250" s="8"/>
      <c r="W1250" s="8"/>
      <c r="X1250" s="8"/>
      <c r="Y1250" s="8"/>
      <c r="Z1250" s="8"/>
    </row>
    <row r="1251" spans="1:26" ht="15.75" customHeight="1">
      <c r="A1251" s="8"/>
      <c r="B1251" s="8"/>
      <c r="C1251" s="8"/>
      <c r="D1251" s="8"/>
      <c r="E1251" s="8"/>
      <c r="F1251" s="8"/>
      <c r="G1251" s="8"/>
      <c r="H1251" s="8"/>
      <c r="I1251" s="8"/>
      <c r="J1251" s="8"/>
      <c r="K1251" s="8"/>
      <c r="L1251" s="8"/>
      <c r="M1251" s="32"/>
      <c r="N1251" s="57" t="str">
        <f t="shared" si="17"/>
        <v/>
      </c>
      <c r="O1251" s="54"/>
      <c r="P1251" s="32"/>
      <c r="Q1251" s="56"/>
      <c r="R1251" s="57" t="str">
        <f t="shared" si="15"/>
        <v/>
      </c>
      <c r="S1251" s="8"/>
      <c r="T1251" s="8"/>
      <c r="U1251" s="8"/>
      <c r="V1251" s="8"/>
      <c r="W1251" s="8"/>
      <c r="X1251" s="8"/>
      <c r="Y1251" s="8"/>
      <c r="Z1251" s="8"/>
    </row>
    <row r="1252" spans="1:26" ht="15.75" customHeight="1">
      <c r="A1252" s="8"/>
      <c r="B1252" s="8"/>
      <c r="C1252" s="8"/>
      <c r="D1252" s="8"/>
      <c r="E1252" s="8"/>
      <c r="F1252" s="8"/>
      <c r="G1252" s="8"/>
      <c r="H1252" s="8"/>
      <c r="I1252" s="8"/>
      <c r="J1252" s="8"/>
      <c r="K1252" s="8"/>
      <c r="L1252" s="8"/>
      <c r="M1252" s="32"/>
      <c r="N1252" s="57" t="str">
        <f t="shared" si="17"/>
        <v/>
      </c>
      <c r="O1252" s="54"/>
      <c r="P1252" s="32"/>
      <c r="Q1252" s="56"/>
      <c r="R1252" s="57" t="str">
        <f t="shared" si="15"/>
        <v/>
      </c>
      <c r="S1252" s="8"/>
      <c r="T1252" s="8"/>
      <c r="U1252" s="8"/>
      <c r="V1252" s="8"/>
      <c r="W1252" s="8"/>
      <c r="X1252" s="8"/>
      <c r="Y1252" s="8"/>
      <c r="Z1252" s="8"/>
    </row>
    <row r="1253" spans="1:26" ht="15.75" customHeight="1">
      <c r="A1253" s="8"/>
      <c r="B1253" s="8"/>
      <c r="C1253" s="8"/>
      <c r="D1253" s="8"/>
      <c r="E1253" s="8"/>
      <c r="F1253" s="8"/>
      <c r="G1253" s="8"/>
      <c r="H1253" s="8"/>
      <c r="I1253" s="8"/>
      <c r="J1253" s="8"/>
      <c r="K1253" s="8"/>
      <c r="L1253" s="8"/>
      <c r="M1253" s="32"/>
      <c r="N1253" s="57" t="str">
        <f t="shared" si="17"/>
        <v/>
      </c>
      <c r="O1253" s="54"/>
      <c r="P1253" s="32"/>
      <c r="Q1253" s="56"/>
      <c r="R1253" s="57" t="str">
        <f t="shared" si="15"/>
        <v/>
      </c>
      <c r="S1253" s="8"/>
      <c r="T1253" s="8"/>
      <c r="U1253" s="8"/>
      <c r="V1253" s="8"/>
      <c r="W1253" s="8"/>
      <c r="X1253" s="8"/>
      <c r="Y1253" s="8"/>
      <c r="Z1253" s="8"/>
    </row>
    <row r="1254" spans="1:26" ht="15.75" customHeight="1">
      <c r="A1254" s="8"/>
      <c r="B1254" s="8"/>
      <c r="C1254" s="8"/>
      <c r="D1254" s="8"/>
      <c r="E1254" s="8"/>
      <c r="F1254" s="8"/>
      <c r="G1254" s="8"/>
      <c r="H1254" s="8"/>
      <c r="I1254" s="8"/>
      <c r="J1254" s="8"/>
      <c r="K1254" s="8"/>
      <c r="L1254" s="8"/>
      <c r="M1254" s="32"/>
      <c r="N1254" s="57" t="str">
        <f t="shared" si="17"/>
        <v/>
      </c>
      <c r="O1254" s="54"/>
      <c r="P1254" s="32"/>
      <c r="Q1254" s="56"/>
      <c r="R1254" s="57" t="str">
        <f t="shared" si="15"/>
        <v/>
      </c>
      <c r="S1254" s="8"/>
      <c r="T1254" s="8"/>
      <c r="U1254" s="8"/>
      <c r="V1254" s="8"/>
      <c r="W1254" s="8"/>
      <c r="X1254" s="8"/>
      <c r="Y1254" s="8"/>
      <c r="Z1254" s="8"/>
    </row>
    <row r="1255" spans="1:26" ht="15.75" customHeight="1">
      <c r="A1255" s="8"/>
      <c r="B1255" s="8"/>
      <c r="C1255" s="8"/>
      <c r="D1255" s="8"/>
      <c r="E1255" s="8"/>
      <c r="F1255" s="8"/>
      <c r="G1255" s="8"/>
      <c r="H1255" s="8"/>
      <c r="I1255" s="8"/>
      <c r="J1255" s="8"/>
      <c r="K1255" s="8"/>
      <c r="L1255" s="8"/>
      <c r="M1255" s="32"/>
      <c r="N1255" s="57" t="str">
        <f t="shared" si="17"/>
        <v/>
      </c>
      <c r="O1255" s="54"/>
      <c r="P1255" s="32"/>
      <c r="Q1255" s="56"/>
      <c r="R1255" s="57" t="str">
        <f t="shared" si="15"/>
        <v/>
      </c>
      <c r="S1255" s="8"/>
      <c r="T1255" s="8"/>
      <c r="U1255" s="8"/>
      <c r="V1255" s="8"/>
      <c r="W1255" s="8"/>
      <c r="X1255" s="8"/>
      <c r="Y1255" s="8"/>
      <c r="Z1255" s="8"/>
    </row>
    <row r="1256" spans="1:26" ht="15.75" customHeight="1">
      <c r="A1256" s="8"/>
      <c r="B1256" s="8"/>
      <c r="C1256" s="8"/>
      <c r="D1256" s="8"/>
      <c r="E1256" s="8"/>
      <c r="F1256" s="8"/>
      <c r="G1256" s="8"/>
      <c r="H1256" s="8"/>
      <c r="I1256" s="8"/>
      <c r="J1256" s="8"/>
      <c r="K1256" s="8"/>
      <c r="L1256" s="8"/>
      <c r="M1256" s="32"/>
      <c r="N1256" s="57" t="str">
        <f t="shared" si="17"/>
        <v/>
      </c>
      <c r="O1256" s="54"/>
      <c r="P1256" s="32"/>
      <c r="Q1256" s="56"/>
      <c r="R1256" s="57" t="str">
        <f t="shared" si="15"/>
        <v/>
      </c>
      <c r="S1256" s="8"/>
      <c r="T1256" s="8"/>
      <c r="U1256" s="8"/>
      <c r="V1256" s="8"/>
      <c r="W1256" s="8"/>
      <c r="X1256" s="8"/>
      <c r="Y1256" s="8"/>
      <c r="Z1256" s="8"/>
    </row>
    <row r="1257" spans="1:26" ht="15.75" customHeight="1">
      <c r="A1257" s="8"/>
      <c r="B1257" s="8"/>
      <c r="C1257" s="8"/>
      <c r="D1257" s="8"/>
      <c r="E1257" s="8"/>
      <c r="F1257" s="8"/>
      <c r="G1257" s="8"/>
      <c r="H1257" s="8"/>
      <c r="I1257" s="8"/>
      <c r="J1257" s="8"/>
      <c r="K1257" s="8"/>
      <c r="L1257" s="8"/>
      <c r="M1257" s="32"/>
      <c r="N1257" s="57" t="str">
        <f t="shared" si="17"/>
        <v/>
      </c>
      <c r="O1257" s="54"/>
      <c r="P1257" s="32"/>
      <c r="Q1257" s="56"/>
      <c r="R1257" s="57" t="str">
        <f t="shared" si="15"/>
        <v/>
      </c>
      <c r="S1257" s="8"/>
      <c r="T1257" s="8"/>
      <c r="U1257" s="8"/>
      <c r="V1257" s="8"/>
      <c r="W1257" s="8"/>
      <c r="X1257" s="8"/>
      <c r="Y1257" s="8"/>
      <c r="Z1257" s="8"/>
    </row>
    <row r="1258" spans="1:26" ht="15.75" customHeight="1">
      <c r="A1258" s="8"/>
      <c r="B1258" s="8"/>
      <c r="C1258" s="8"/>
      <c r="D1258" s="8"/>
      <c r="E1258" s="8"/>
      <c r="F1258" s="8"/>
      <c r="G1258" s="8"/>
      <c r="H1258" s="8"/>
      <c r="I1258" s="8"/>
      <c r="J1258" s="8"/>
      <c r="K1258" s="8"/>
      <c r="L1258" s="8"/>
      <c r="M1258" s="32"/>
      <c r="N1258" s="57" t="str">
        <f t="shared" si="17"/>
        <v/>
      </c>
      <c r="O1258" s="54"/>
      <c r="P1258" s="32"/>
      <c r="Q1258" s="56"/>
      <c r="R1258" s="57" t="str">
        <f t="shared" si="15"/>
        <v/>
      </c>
      <c r="S1258" s="8"/>
      <c r="T1258" s="8"/>
      <c r="U1258" s="8"/>
      <c r="V1258" s="8"/>
      <c r="W1258" s="8"/>
      <c r="X1258" s="8"/>
      <c r="Y1258" s="8"/>
      <c r="Z1258" s="8"/>
    </row>
    <row r="1259" spans="1:26" ht="15.75" customHeight="1">
      <c r="A1259" s="8"/>
      <c r="B1259" s="8"/>
      <c r="C1259" s="8"/>
      <c r="D1259" s="8"/>
      <c r="E1259" s="8"/>
      <c r="F1259" s="8"/>
      <c r="G1259" s="8"/>
      <c r="H1259" s="8"/>
      <c r="I1259" s="8"/>
      <c r="J1259" s="8"/>
      <c r="K1259" s="8"/>
      <c r="L1259" s="8"/>
      <c r="M1259" s="32"/>
      <c r="N1259" s="57" t="str">
        <f t="shared" si="17"/>
        <v/>
      </c>
      <c r="O1259" s="54"/>
      <c r="P1259" s="32"/>
      <c r="Q1259" s="56"/>
      <c r="R1259" s="57" t="str">
        <f t="shared" si="15"/>
        <v/>
      </c>
      <c r="S1259" s="8"/>
      <c r="T1259" s="8"/>
      <c r="U1259" s="8"/>
      <c r="V1259" s="8"/>
      <c r="W1259" s="8"/>
      <c r="X1259" s="8"/>
      <c r="Y1259" s="8"/>
      <c r="Z1259" s="8"/>
    </row>
    <row r="1260" spans="1:26" ht="15.75" customHeight="1">
      <c r="A1260" s="8"/>
      <c r="B1260" s="8"/>
      <c r="C1260" s="8"/>
      <c r="D1260" s="8"/>
      <c r="E1260" s="8"/>
      <c r="F1260" s="8"/>
      <c r="G1260" s="8"/>
      <c r="H1260" s="8"/>
      <c r="I1260" s="8"/>
      <c r="J1260" s="8"/>
      <c r="K1260" s="8"/>
      <c r="L1260" s="8"/>
      <c r="M1260" s="32"/>
      <c r="N1260" s="57" t="str">
        <f t="shared" si="17"/>
        <v/>
      </c>
      <c r="O1260" s="54"/>
      <c r="P1260" s="32"/>
      <c r="Q1260" s="56"/>
      <c r="R1260" s="57" t="str">
        <f t="shared" si="15"/>
        <v/>
      </c>
      <c r="S1260" s="8"/>
      <c r="T1260" s="8"/>
      <c r="U1260" s="8"/>
      <c r="V1260" s="8"/>
      <c r="W1260" s="8"/>
      <c r="X1260" s="8"/>
      <c r="Y1260" s="8"/>
      <c r="Z1260" s="8"/>
    </row>
    <row r="1261" spans="1:26" ht="15.75" customHeight="1">
      <c r="A1261" s="8"/>
      <c r="B1261" s="8"/>
      <c r="C1261" s="8"/>
      <c r="D1261" s="8"/>
      <c r="E1261" s="8"/>
      <c r="F1261" s="8"/>
      <c r="G1261" s="8"/>
      <c r="H1261" s="8"/>
      <c r="I1261" s="8"/>
      <c r="J1261" s="8"/>
      <c r="K1261" s="8"/>
      <c r="L1261" s="8"/>
      <c r="M1261" s="32"/>
      <c r="N1261" s="57" t="str">
        <f t="shared" si="17"/>
        <v/>
      </c>
      <c r="O1261" s="54"/>
      <c r="P1261" s="32"/>
      <c r="Q1261" s="56"/>
      <c r="R1261" s="57" t="str">
        <f t="shared" si="15"/>
        <v/>
      </c>
      <c r="S1261" s="8"/>
      <c r="T1261" s="8"/>
      <c r="U1261" s="8"/>
      <c r="V1261" s="8"/>
      <c r="W1261" s="8"/>
      <c r="X1261" s="8"/>
      <c r="Y1261" s="8"/>
      <c r="Z1261" s="8"/>
    </row>
    <row r="1262" spans="1:26" ht="15.75" customHeight="1">
      <c r="A1262" s="8"/>
      <c r="B1262" s="8"/>
      <c r="C1262" s="8"/>
      <c r="D1262" s="8"/>
      <c r="E1262" s="8"/>
      <c r="F1262" s="8"/>
      <c r="G1262" s="8"/>
      <c r="H1262" s="8"/>
      <c r="I1262" s="8"/>
      <c r="J1262" s="8"/>
      <c r="K1262" s="8"/>
      <c r="L1262" s="8"/>
      <c r="M1262" s="32"/>
      <c r="N1262" s="57" t="str">
        <f t="shared" si="17"/>
        <v/>
      </c>
      <c r="O1262" s="54"/>
      <c r="P1262" s="32"/>
      <c r="Q1262" s="56"/>
      <c r="R1262" s="57" t="str">
        <f t="shared" si="15"/>
        <v/>
      </c>
      <c r="S1262" s="8"/>
      <c r="T1262" s="8"/>
      <c r="U1262" s="8"/>
      <c r="V1262" s="8"/>
      <c r="W1262" s="8"/>
      <c r="X1262" s="8"/>
      <c r="Y1262" s="8"/>
      <c r="Z1262" s="8"/>
    </row>
    <row r="1263" spans="1:26" ht="15.75" customHeight="1">
      <c r="A1263" s="8"/>
      <c r="B1263" s="8"/>
      <c r="C1263" s="8"/>
      <c r="D1263" s="8"/>
      <c r="E1263" s="8"/>
      <c r="F1263" s="8"/>
      <c r="G1263" s="8"/>
      <c r="H1263" s="8"/>
      <c r="I1263" s="8"/>
      <c r="J1263" s="8"/>
      <c r="K1263" s="8"/>
      <c r="L1263" s="8"/>
      <c r="M1263" s="32"/>
      <c r="N1263" s="57" t="str">
        <f t="shared" si="17"/>
        <v/>
      </c>
      <c r="O1263" s="54"/>
      <c r="P1263" s="32"/>
      <c r="Q1263" s="56"/>
      <c r="R1263" s="57" t="str">
        <f t="shared" si="15"/>
        <v/>
      </c>
      <c r="S1263" s="8"/>
      <c r="T1263" s="8"/>
      <c r="U1263" s="8"/>
      <c r="V1263" s="8"/>
      <c r="W1263" s="8"/>
      <c r="X1263" s="8"/>
      <c r="Y1263" s="8"/>
      <c r="Z1263" s="8"/>
    </row>
    <row r="1264" spans="1:26" ht="15.75" customHeight="1">
      <c r="A1264" s="8"/>
      <c r="B1264" s="8"/>
      <c r="C1264" s="8"/>
      <c r="D1264" s="8"/>
      <c r="E1264" s="8"/>
      <c r="F1264" s="8"/>
      <c r="G1264" s="8"/>
      <c r="H1264" s="8"/>
      <c r="I1264" s="8"/>
      <c r="J1264" s="8"/>
      <c r="K1264" s="8"/>
      <c r="L1264" s="8"/>
      <c r="M1264" s="32"/>
      <c r="N1264" s="57" t="str">
        <f t="shared" si="17"/>
        <v/>
      </c>
      <c r="O1264" s="54"/>
      <c r="P1264" s="32"/>
      <c r="Q1264" s="56"/>
      <c r="R1264" s="57" t="str">
        <f t="shared" si="15"/>
        <v/>
      </c>
      <c r="S1264" s="8"/>
      <c r="T1264" s="8"/>
      <c r="U1264" s="8"/>
      <c r="V1264" s="8"/>
      <c r="W1264" s="8"/>
      <c r="X1264" s="8"/>
      <c r="Y1264" s="8"/>
      <c r="Z1264" s="8"/>
    </row>
    <row r="1265" spans="1:26" ht="15.75" customHeight="1">
      <c r="A1265" s="8"/>
      <c r="B1265" s="8"/>
      <c r="C1265" s="8"/>
      <c r="D1265" s="8"/>
      <c r="E1265" s="8"/>
      <c r="F1265" s="8"/>
      <c r="G1265" s="8"/>
      <c r="H1265" s="8"/>
      <c r="I1265" s="8"/>
      <c r="J1265" s="8"/>
      <c r="K1265" s="8"/>
      <c r="L1265" s="8"/>
      <c r="M1265" s="32"/>
      <c r="N1265" s="57" t="str">
        <f t="shared" si="17"/>
        <v/>
      </c>
      <c r="O1265" s="54"/>
      <c r="P1265" s="32"/>
      <c r="Q1265" s="56"/>
      <c r="R1265" s="57" t="str">
        <f t="shared" si="15"/>
        <v/>
      </c>
      <c r="S1265" s="8"/>
      <c r="T1265" s="8"/>
      <c r="U1265" s="8"/>
      <c r="V1265" s="8"/>
      <c r="W1265" s="8"/>
      <c r="X1265" s="8"/>
      <c r="Y1265" s="8"/>
      <c r="Z1265" s="8"/>
    </row>
    <row r="1266" spans="1:26" ht="15.75" customHeight="1">
      <c r="A1266" s="8"/>
      <c r="B1266" s="8"/>
      <c r="C1266" s="8"/>
      <c r="D1266" s="8"/>
      <c r="E1266" s="8"/>
      <c r="F1266" s="8"/>
      <c r="G1266" s="8"/>
      <c r="H1266" s="8"/>
      <c r="I1266" s="8"/>
      <c r="J1266" s="8"/>
      <c r="K1266" s="8"/>
      <c r="L1266" s="8"/>
      <c r="M1266" s="32"/>
      <c r="N1266" s="57" t="str">
        <f t="shared" si="17"/>
        <v/>
      </c>
      <c r="O1266" s="54"/>
      <c r="P1266" s="32"/>
      <c r="Q1266" s="56"/>
      <c r="R1266" s="57" t="str">
        <f t="shared" si="15"/>
        <v/>
      </c>
      <c r="S1266" s="8"/>
      <c r="T1266" s="8"/>
      <c r="U1266" s="8"/>
      <c r="V1266" s="8"/>
      <c r="W1266" s="8"/>
      <c r="X1266" s="8"/>
      <c r="Y1266" s="8"/>
      <c r="Z1266" s="8"/>
    </row>
    <row r="1267" spans="1:26" ht="15.75" customHeight="1">
      <c r="A1267" s="8"/>
      <c r="B1267" s="8"/>
      <c r="C1267" s="8"/>
      <c r="D1267" s="8"/>
      <c r="E1267" s="8"/>
      <c r="F1267" s="8"/>
      <c r="G1267" s="8"/>
      <c r="H1267" s="8"/>
      <c r="I1267" s="8"/>
      <c r="J1267" s="8"/>
      <c r="K1267" s="8"/>
      <c r="L1267" s="8"/>
      <c r="M1267" s="32"/>
      <c r="N1267" s="57" t="str">
        <f t="shared" si="17"/>
        <v/>
      </c>
      <c r="O1267" s="54"/>
      <c r="P1267" s="32"/>
      <c r="Q1267" s="56"/>
      <c r="R1267" s="57" t="str">
        <f t="shared" si="15"/>
        <v/>
      </c>
      <c r="S1267" s="8"/>
      <c r="T1267" s="8"/>
      <c r="U1267" s="8"/>
      <c r="V1267" s="8"/>
      <c r="W1267" s="8"/>
      <c r="X1267" s="8"/>
      <c r="Y1267" s="8"/>
      <c r="Z1267" s="8"/>
    </row>
    <row r="1268" spans="1:26" ht="15.75" customHeight="1">
      <c r="A1268" s="8"/>
      <c r="B1268" s="8"/>
      <c r="C1268" s="8"/>
      <c r="D1268" s="8"/>
      <c r="E1268" s="8"/>
      <c r="F1268" s="8"/>
      <c r="G1268" s="8"/>
      <c r="H1268" s="8"/>
      <c r="I1268" s="8"/>
      <c r="J1268" s="8"/>
      <c r="K1268" s="8"/>
      <c r="L1268" s="8"/>
      <c r="M1268" s="32"/>
      <c r="N1268" s="57" t="str">
        <f t="shared" si="17"/>
        <v/>
      </c>
      <c r="O1268" s="54"/>
      <c r="P1268" s="32"/>
      <c r="Q1268" s="56"/>
      <c r="R1268" s="57" t="str">
        <f t="shared" si="15"/>
        <v/>
      </c>
      <c r="S1268" s="8"/>
      <c r="T1268" s="8"/>
      <c r="U1268" s="8"/>
      <c r="V1268" s="8"/>
      <c r="W1268" s="8"/>
      <c r="X1268" s="8"/>
      <c r="Y1268" s="8"/>
      <c r="Z1268" s="8"/>
    </row>
    <row r="1269" spans="1:26" ht="15.75" customHeight="1">
      <c r="A1269" s="8"/>
      <c r="B1269" s="8"/>
      <c r="C1269" s="8"/>
      <c r="D1269" s="8"/>
      <c r="E1269" s="8"/>
      <c r="F1269" s="8"/>
      <c r="G1269" s="8"/>
      <c r="H1269" s="8"/>
      <c r="I1269" s="8"/>
      <c r="J1269" s="8"/>
      <c r="K1269" s="8"/>
      <c r="L1269" s="8"/>
      <c r="M1269" s="32"/>
      <c r="N1269" s="57" t="str">
        <f t="shared" si="17"/>
        <v/>
      </c>
      <c r="O1269" s="54"/>
      <c r="P1269" s="32"/>
      <c r="Q1269" s="56"/>
      <c r="R1269" s="57" t="str">
        <f t="shared" si="15"/>
        <v/>
      </c>
      <c r="S1269" s="8"/>
      <c r="T1269" s="8"/>
      <c r="U1269" s="8"/>
      <c r="V1269" s="8"/>
      <c r="W1269" s="8"/>
      <c r="X1269" s="8"/>
      <c r="Y1269" s="8"/>
      <c r="Z1269" s="8"/>
    </row>
    <row r="1270" spans="1:26" ht="15.75" customHeight="1">
      <c r="A1270" s="8"/>
      <c r="B1270" s="8"/>
      <c r="C1270" s="8"/>
      <c r="D1270" s="8"/>
      <c r="E1270" s="8"/>
      <c r="F1270" s="8"/>
      <c r="G1270" s="8"/>
      <c r="H1270" s="8"/>
      <c r="I1270" s="8"/>
      <c r="J1270" s="8"/>
      <c r="K1270" s="8"/>
      <c r="L1270" s="8"/>
      <c r="M1270" s="32"/>
      <c r="N1270" s="57" t="str">
        <f t="shared" si="17"/>
        <v/>
      </c>
      <c r="O1270" s="54"/>
      <c r="P1270" s="32"/>
      <c r="Q1270" s="56"/>
      <c r="R1270" s="57" t="str">
        <f t="shared" si="15"/>
        <v/>
      </c>
      <c r="S1270" s="8"/>
      <c r="T1270" s="8"/>
      <c r="U1270" s="8"/>
      <c r="V1270" s="8"/>
      <c r="W1270" s="8"/>
      <c r="X1270" s="8"/>
      <c r="Y1270" s="8"/>
      <c r="Z1270" s="8"/>
    </row>
    <row r="1271" spans="1:26" ht="15.75" customHeight="1">
      <c r="A1271" s="8"/>
      <c r="B1271" s="8"/>
      <c r="C1271" s="8"/>
      <c r="D1271" s="8"/>
      <c r="E1271" s="8"/>
      <c r="F1271" s="8"/>
      <c r="G1271" s="8"/>
      <c r="H1271" s="8"/>
      <c r="I1271" s="8"/>
      <c r="J1271" s="8"/>
      <c r="K1271" s="8"/>
      <c r="L1271" s="8"/>
      <c r="M1271" s="32"/>
      <c r="N1271" s="57" t="str">
        <f t="shared" si="17"/>
        <v/>
      </c>
      <c r="O1271" s="54"/>
      <c r="P1271" s="32"/>
      <c r="Q1271" s="56"/>
      <c r="R1271" s="57" t="str">
        <f t="shared" si="15"/>
        <v/>
      </c>
      <c r="S1271" s="8"/>
      <c r="T1271" s="8"/>
      <c r="U1271" s="8"/>
      <c r="V1271" s="8"/>
      <c r="W1271" s="8"/>
      <c r="X1271" s="8"/>
      <c r="Y1271" s="8"/>
      <c r="Z1271" s="8"/>
    </row>
    <row r="1272" spans="1:26" ht="15.75" customHeight="1">
      <c r="A1272" s="8"/>
      <c r="B1272" s="8"/>
      <c r="C1272" s="8"/>
      <c r="D1272" s="8"/>
      <c r="E1272" s="8"/>
      <c r="F1272" s="8"/>
      <c r="G1272" s="8"/>
      <c r="H1272" s="8"/>
      <c r="I1272" s="8"/>
      <c r="J1272" s="8"/>
      <c r="K1272" s="8"/>
      <c r="L1272" s="8"/>
      <c r="M1272" s="32"/>
      <c r="N1272" s="57" t="str">
        <f t="shared" si="17"/>
        <v/>
      </c>
      <c r="O1272" s="54"/>
      <c r="P1272" s="32"/>
      <c r="Q1272" s="56"/>
      <c r="R1272" s="57" t="str">
        <f t="shared" si="15"/>
        <v/>
      </c>
      <c r="S1272" s="8"/>
      <c r="T1272" s="8"/>
      <c r="U1272" s="8"/>
      <c r="V1272" s="8"/>
      <c r="W1272" s="8"/>
      <c r="X1272" s="8"/>
      <c r="Y1272" s="8"/>
      <c r="Z1272" s="8"/>
    </row>
    <row r="1273" spans="1:26" ht="15.75" customHeight="1">
      <c r="A1273" s="8"/>
      <c r="B1273" s="8"/>
      <c r="C1273" s="8"/>
      <c r="D1273" s="8"/>
      <c r="E1273" s="8"/>
      <c r="F1273" s="8"/>
      <c r="G1273" s="8"/>
      <c r="H1273" s="8"/>
      <c r="I1273" s="8"/>
      <c r="J1273" s="8"/>
      <c r="K1273" s="8"/>
      <c r="L1273" s="8"/>
      <c r="M1273" s="32"/>
      <c r="N1273" s="57" t="str">
        <f t="shared" si="17"/>
        <v/>
      </c>
      <c r="O1273" s="54"/>
      <c r="P1273" s="32"/>
      <c r="Q1273" s="56"/>
      <c r="R1273" s="57" t="str">
        <f t="shared" si="15"/>
        <v/>
      </c>
      <c r="S1273" s="8"/>
      <c r="T1273" s="8"/>
      <c r="U1273" s="8"/>
      <c r="V1273" s="8"/>
      <c r="W1273" s="8"/>
      <c r="X1273" s="8"/>
      <c r="Y1273" s="8"/>
      <c r="Z1273" s="8"/>
    </row>
    <row r="1274" spans="1:26" ht="15.75" customHeight="1">
      <c r="A1274" s="8"/>
      <c r="B1274" s="8"/>
      <c r="C1274" s="8"/>
      <c r="D1274" s="8"/>
      <c r="E1274" s="8"/>
      <c r="F1274" s="8"/>
      <c r="G1274" s="8"/>
      <c r="H1274" s="8"/>
      <c r="I1274" s="8"/>
      <c r="J1274" s="8"/>
      <c r="K1274" s="8"/>
      <c r="L1274" s="8"/>
      <c r="M1274" s="32"/>
      <c r="N1274" s="57" t="str">
        <f t="shared" si="17"/>
        <v/>
      </c>
      <c r="O1274" s="54"/>
      <c r="P1274" s="32"/>
      <c r="Q1274" s="56"/>
      <c r="R1274" s="57" t="str">
        <f t="shared" si="15"/>
        <v/>
      </c>
      <c r="S1274" s="8"/>
      <c r="T1274" s="8"/>
      <c r="U1274" s="8"/>
      <c r="V1274" s="8"/>
      <c r="W1274" s="8"/>
      <c r="X1274" s="8"/>
      <c r="Y1274" s="8"/>
      <c r="Z1274" s="8"/>
    </row>
    <row r="1275" spans="1:26" ht="15.75" customHeight="1">
      <c r="A1275" s="8"/>
      <c r="B1275" s="8"/>
      <c r="C1275" s="8"/>
      <c r="D1275" s="8"/>
      <c r="E1275" s="8"/>
      <c r="F1275" s="8"/>
      <c r="G1275" s="8"/>
      <c r="H1275" s="8"/>
      <c r="I1275" s="8"/>
      <c r="J1275" s="8"/>
      <c r="K1275" s="8"/>
      <c r="L1275" s="8"/>
      <c r="M1275" s="32"/>
      <c r="N1275" s="57" t="str">
        <f t="shared" si="17"/>
        <v/>
      </c>
      <c r="O1275" s="54"/>
      <c r="P1275" s="32"/>
      <c r="Q1275" s="56"/>
      <c r="R1275" s="57" t="str">
        <f t="shared" si="15"/>
        <v/>
      </c>
      <c r="S1275" s="8"/>
      <c r="T1275" s="8"/>
      <c r="U1275" s="8"/>
      <c r="V1275" s="8"/>
      <c r="W1275" s="8"/>
      <c r="X1275" s="8"/>
      <c r="Y1275" s="8"/>
      <c r="Z1275" s="8"/>
    </row>
    <row r="1276" spans="1:26" ht="15.75" customHeight="1">
      <c r="A1276" s="8"/>
      <c r="B1276" s="8"/>
      <c r="C1276" s="8"/>
      <c r="D1276" s="8"/>
      <c r="E1276" s="8"/>
      <c r="F1276" s="8"/>
      <c r="G1276" s="8"/>
      <c r="H1276" s="8"/>
      <c r="I1276" s="8"/>
      <c r="J1276" s="8"/>
      <c r="K1276" s="8"/>
      <c r="L1276" s="8"/>
      <c r="M1276" s="32"/>
      <c r="N1276" s="57" t="str">
        <f t="shared" si="17"/>
        <v/>
      </c>
      <c r="O1276" s="54"/>
      <c r="P1276" s="32"/>
      <c r="Q1276" s="56"/>
      <c r="R1276" s="57" t="str">
        <f t="shared" si="15"/>
        <v/>
      </c>
      <c r="S1276" s="8"/>
      <c r="T1276" s="8"/>
      <c r="U1276" s="8"/>
      <c r="V1276" s="8"/>
      <c r="W1276" s="8"/>
      <c r="X1276" s="8"/>
      <c r="Y1276" s="8"/>
      <c r="Z1276" s="8"/>
    </row>
    <row r="1277" spans="1:26" ht="15.75" customHeight="1">
      <c r="A1277" s="8"/>
      <c r="B1277" s="8"/>
      <c r="C1277" s="8"/>
      <c r="D1277" s="8"/>
      <c r="E1277" s="8"/>
      <c r="F1277" s="8"/>
      <c r="G1277" s="8"/>
      <c r="H1277" s="8"/>
      <c r="I1277" s="8"/>
      <c r="J1277" s="8"/>
      <c r="K1277" s="8"/>
      <c r="L1277" s="8"/>
      <c r="M1277" s="32"/>
      <c r="N1277" s="57" t="str">
        <f t="shared" si="17"/>
        <v/>
      </c>
      <c r="O1277" s="54"/>
      <c r="P1277" s="32"/>
      <c r="Q1277" s="56"/>
      <c r="R1277" s="57" t="str">
        <f t="shared" si="15"/>
        <v/>
      </c>
      <c r="S1277" s="8"/>
      <c r="T1277" s="8"/>
      <c r="U1277" s="8"/>
      <c r="V1277" s="8"/>
      <c r="W1277" s="8"/>
      <c r="X1277" s="8"/>
      <c r="Y1277" s="8"/>
      <c r="Z1277" s="8"/>
    </row>
    <row r="1278" spans="1:26" ht="15.75" customHeight="1">
      <c r="A1278" s="8"/>
      <c r="B1278" s="8"/>
      <c r="C1278" s="8"/>
      <c r="D1278" s="8"/>
      <c r="E1278" s="8"/>
      <c r="F1278" s="8"/>
      <c r="G1278" s="8"/>
      <c r="H1278" s="8"/>
      <c r="I1278" s="8"/>
      <c r="J1278" s="8"/>
      <c r="K1278" s="8"/>
      <c r="L1278" s="8"/>
      <c r="M1278" s="32"/>
      <c r="N1278" s="57" t="str">
        <f t="shared" si="17"/>
        <v/>
      </c>
      <c r="O1278" s="54"/>
      <c r="P1278" s="32"/>
      <c r="Q1278" s="56"/>
      <c r="R1278" s="57" t="str">
        <f t="shared" si="15"/>
        <v/>
      </c>
      <c r="S1278" s="8"/>
      <c r="T1278" s="8"/>
      <c r="U1278" s="8"/>
      <c r="V1278" s="8"/>
      <c r="W1278" s="8"/>
      <c r="X1278" s="8"/>
      <c r="Y1278" s="8"/>
      <c r="Z1278" s="8"/>
    </row>
    <row r="1279" spans="1:26" ht="15.75" customHeight="1">
      <c r="A1279" s="8"/>
      <c r="B1279" s="8"/>
      <c r="C1279" s="8"/>
      <c r="D1279" s="8"/>
      <c r="E1279" s="8"/>
      <c r="F1279" s="8"/>
      <c r="G1279" s="8"/>
      <c r="H1279" s="8"/>
      <c r="I1279" s="8"/>
      <c r="J1279" s="8"/>
      <c r="K1279" s="8"/>
      <c r="L1279" s="8"/>
      <c r="M1279" s="32"/>
      <c r="N1279" s="57" t="str">
        <f t="shared" si="17"/>
        <v/>
      </c>
      <c r="O1279" s="54"/>
      <c r="P1279" s="32"/>
      <c r="Q1279" s="56"/>
      <c r="R1279" s="57" t="str">
        <f t="shared" si="15"/>
        <v/>
      </c>
      <c r="S1279" s="8"/>
      <c r="T1279" s="8"/>
      <c r="U1279" s="8"/>
      <c r="V1279" s="8"/>
      <c r="W1279" s="8"/>
      <c r="X1279" s="8"/>
      <c r="Y1279" s="8"/>
      <c r="Z1279" s="8"/>
    </row>
    <row r="1280" spans="1:26" ht="15.75" customHeight="1">
      <c r="A1280" s="8"/>
      <c r="B1280" s="8"/>
      <c r="C1280" s="8"/>
      <c r="D1280" s="8"/>
      <c r="E1280" s="8"/>
      <c r="F1280" s="8"/>
      <c r="G1280" s="8"/>
      <c r="H1280" s="8"/>
      <c r="I1280" s="8"/>
      <c r="J1280" s="8"/>
      <c r="K1280" s="8"/>
      <c r="L1280" s="8"/>
      <c r="M1280" s="32"/>
      <c r="N1280" s="57" t="str">
        <f t="shared" si="17"/>
        <v/>
      </c>
      <c r="O1280" s="54"/>
      <c r="P1280" s="32"/>
      <c r="Q1280" s="56"/>
      <c r="R1280" s="57" t="str">
        <f t="shared" si="15"/>
        <v/>
      </c>
      <c r="S1280" s="8"/>
      <c r="T1280" s="8"/>
      <c r="U1280" s="8"/>
      <c r="V1280" s="8"/>
      <c r="W1280" s="8"/>
      <c r="X1280" s="8"/>
      <c r="Y1280" s="8"/>
      <c r="Z1280" s="8"/>
    </row>
    <row r="1281" spans="1:26" ht="15.75" customHeight="1">
      <c r="A1281" s="8"/>
      <c r="B1281" s="8"/>
      <c r="C1281" s="8"/>
      <c r="D1281" s="8"/>
      <c r="E1281" s="8"/>
      <c r="F1281" s="8"/>
      <c r="G1281" s="8"/>
      <c r="H1281" s="8"/>
      <c r="I1281" s="8"/>
      <c r="J1281" s="8"/>
      <c r="K1281" s="8"/>
      <c r="L1281" s="8"/>
      <c r="M1281" s="32"/>
      <c r="N1281" s="57" t="str">
        <f t="shared" si="17"/>
        <v/>
      </c>
      <c r="O1281" s="54"/>
      <c r="P1281" s="32"/>
      <c r="Q1281" s="56"/>
      <c r="R1281" s="57" t="str">
        <f t="shared" si="15"/>
        <v/>
      </c>
      <c r="S1281" s="8"/>
      <c r="T1281" s="8"/>
      <c r="U1281" s="8"/>
      <c r="V1281" s="8"/>
      <c r="W1281" s="8"/>
      <c r="X1281" s="8"/>
      <c r="Y1281" s="8"/>
      <c r="Z1281" s="8"/>
    </row>
    <row r="1282" spans="1:26" ht="15.75" customHeight="1">
      <c r="A1282" s="8"/>
      <c r="B1282" s="8"/>
      <c r="C1282" s="8"/>
      <c r="D1282" s="8"/>
      <c r="E1282" s="8"/>
      <c r="F1282" s="8"/>
      <c r="G1282" s="8"/>
      <c r="H1282" s="8"/>
      <c r="I1282" s="8"/>
      <c r="J1282" s="8"/>
      <c r="K1282" s="8"/>
      <c r="L1282" s="8"/>
      <c r="M1282" s="32"/>
      <c r="N1282" s="57" t="str">
        <f t="shared" si="17"/>
        <v/>
      </c>
      <c r="O1282" s="54"/>
      <c r="P1282" s="32"/>
      <c r="Q1282" s="56"/>
      <c r="R1282" s="57" t="str">
        <f t="shared" si="15"/>
        <v/>
      </c>
      <c r="S1282" s="8"/>
      <c r="T1282" s="8"/>
      <c r="U1282" s="8"/>
      <c r="V1282" s="8"/>
      <c r="W1282" s="8"/>
      <c r="X1282" s="8"/>
      <c r="Y1282" s="8"/>
      <c r="Z1282" s="8"/>
    </row>
    <row r="1283" spans="1:26" ht="15.75" customHeight="1">
      <c r="A1283" s="8"/>
      <c r="B1283" s="8"/>
      <c r="C1283" s="8"/>
      <c r="D1283" s="8"/>
      <c r="E1283" s="8"/>
      <c r="F1283" s="8"/>
      <c r="G1283" s="8"/>
      <c r="H1283" s="8"/>
      <c r="I1283" s="8"/>
      <c r="J1283" s="8"/>
      <c r="K1283" s="8"/>
      <c r="L1283" s="8"/>
      <c r="M1283" s="32"/>
      <c r="N1283" s="57" t="str">
        <f t="shared" si="17"/>
        <v/>
      </c>
      <c r="O1283" s="54"/>
      <c r="P1283" s="32"/>
      <c r="Q1283" s="56"/>
      <c r="R1283" s="57" t="str">
        <f t="shared" si="15"/>
        <v/>
      </c>
      <c r="S1283" s="8"/>
      <c r="T1283" s="8"/>
      <c r="U1283" s="8"/>
      <c r="V1283" s="8"/>
      <c r="W1283" s="8"/>
      <c r="X1283" s="8"/>
      <c r="Y1283" s="8"/>
      <c r="Z1283" s="8"/>
    </row>
    <row r="1284" spans="1:26" ht="15.75" customHeight="1">
      <c r="A1284" s="8"/>
      <c r="B1284" s="8"/>
      <c r="C1284" s="8"/>
      <c r="D1284" s="8"/>
      <c r="E1284" s="8"/>
      <c r="F1284" s="8"/>
      <c r="G1284" s="8"/>
      <c r="H1284" s="8"/>
      <c r="I1284" s="8"/>
      <c r="J1284" s="8"/>
      <c r="K1284" s="8"/>
      <c r="L1284" s="8"/>
      <c r="M1284" s="32"/>
      <c r="N1284" s="57" t="str">
        <f t="shared" si="17"/>
        <v/>
      </c>
      <c r="O1284" s="54"/>
      <c r="P1284" s="32"/>
      <c r="Q1284" s="56"/>
      <c r="R1284" s="57" t="str">
        <f t="shared" si="15"/>
        <v/>
      </c>
      <c r="S1284" s="8"/>
      <c r="T1284" s="8"/>
      <c r="U1284" s="8"/>
      <c r="V1284" s="8"/>
      <c r="W1284" s="8"/>
      <c r="X1284" s="8"/>
      <c r="Y1284" s="8"/>
      <c r="Z1284" s="8"/>
    </row>
    <row r="1285" spans="1:26" ht="15.75" customHeight="1">
      <c r="A1285" s="8"/>
      <c r="B1285" s="8"/>
      <c r="C1285" s="8"/>
      <c r="D1285" s="8"/>
      <c r="E1285" s="8"/>
      <c r="F1285" s="8"/>
      <c r="G1285" s="8"/>
      <c r="H1285" s="8"/>
      <c r="I1285" s="8"/>
      <c r="J1285" s="8"/>
      <c r="K1285" s="8"/>
      <c r="L1285" s="8"/>
      <c r="M1285" s="32"/>
      <c r="N1285" s="57" t="str">
        <f t="shared" si="17"/>
        <v/>
      </c>
      <c r="O1285" s="54"/>
      <c r="P1285" s="32"/>
      <c r="Q1285" s="56"/>
      <c r="R1285" s="57" t="str">
        <f t="shared" si="15"/>
        <v/>
      </c>
      <c r="S1285" s="8"/>
      <c r="T1285" s="8"/>
      <c r="U1285" s="8"/>
      <c r="V1285" s="8"/>
      <c r="W1285" s="8"/>
      <c r="X1285" s="8"/>
      <c r="Y1285" s="8"/>
      <c r="Z1285" s="8"/>
    </row>
    <row r="1286" spans="1:26" ht="15.75" customHeight="1">
      <c r="A1286" s="8"/>
      <c r="B1286" s="8"/>
      <c r="C1286" s="8"/>
      <c r="D1286" s="8"/>
      <c r="E1286" s="8"/>
      <c r="F1286" s="8"/>
      <c r="G1286" s="8"/>
      <c r="H1286" s="8"/>
      <c r="I1286" s="8"/>
      <c r="J1286" s="8"/>
      <c r="K1286" s="8"/>
      <c r="L1286" s="8"/>
      <c r="M1286" s="32"/>
      <c r="N1286" s="57" t="str">
        <f t="shared" si="17"/>
        <v/>
      </c>
      <c r="O1286" s="54"/>
      <c r="P1286" s="32"/>
      <c r="Q1286" s="56"/>
      <c r="R1286" s="57" t="str">
        <f t="shared" si="15"/>
        <v/>
      </c>
      <c r="S1286" s="8"/>
      <c r="T1286" s="8"/>
      <c r="U1286" s="8"/>
      <c r="V1286" s="8"/>
      <c r="W1286" s="8"/>
      <c r="X1286" s="8"/>
      <c r="Y1286" s="8"/>
      <c r="Z1286" s="8"/>
    </row>
    <row r="1287" spans="1:26" ht="15.75" customHeight="1">
      <c r="A1287" s="8"/>
      <c r="B1287" s="8"/>
      <c r="C1287" s="8"/>
      <c r="D1287" s="8"/>
      <c r="E1287" s="8"/>
      <c r="F1287" s="8"/>
      <c r="G1287" s="8"/>
      <c r="H1287" s="8"/>
      <c r="I1287" s="8"/>
      <c r="J1287" s="8"/>
      <c r="K1287" s="8"/>
      <c r="L1287" s="8"/>
      <c r="M1287" s="32"/>
      <c r="N1287" s="57" t="str">
        <f t="shared" si="17"/>
        <v/>
      </c>
      <c r="O1287" s="54"/>
      <c r="P1287" s="32"/>
      <c r="Q1287" s="56"/>
      <c r="R1287" s="57" t="str">
        <f t="shared" si="15"/>
        <v/>
      </c>
      <c r="S1287" s="8"/>
      <c r="T1287" s="8"/>
      <c r="U1287" s="8"/>
      <c r="V1287" s="8"/>
      <c r="W1287" s="8"/>
      <c r="X1287" s="8"/>
      <c r="Y1287" s="8"/>
      <c r="Z1287" s="8"/>
    </row>
    <row r="1288" spans="1:26" ht="15.75" customHeight="1">
      <c r="A1288" s="8"/>
      <c r="B1288" s="8"/>
      <c r="C1288" s="8"/>
      <c r="D1288" s="8"/>
      <c r="E1288" s="8"/>
      <c r="F1288" s="8"/>
      <c r="G1288" s="8"/>
      <c r="H1288" s="8"/>
      <c r="I1288" s="8"/>
      <c r="J1288" s="8"/>
      <c r="K1288" s="8"/>
      <c r="L1288" s="8"/>
      <c r="M1288" s="32"/>
      <c r="N1288" s="57" t="str">
        <f t="shared" si="17"/>
        <v/>
      </c>
      <c r="O1288" s="54"/>
      <c r="P1288" s="32"/>
      <c r="Q1288" s="56"/>
      <c r="R1288" s="57" t="str">
        <f t="shared" si="15"/>
        <v/>
      </c>
      <c r="S1288" s="8"/>
      <c r="T1288" s="8"/>
      <c r="U1288" s="8"/>
      <c r="V1288" s="8"/>
      <c r="W1288" s="8"/>
      <c r="X1288" s="8"/>
      <c r="Y1288" s="8"/>
      <c r="Z1288" s="8"/>
    </row>
    <row r="1289" spans="1:26" ht="15.75" customHeight="1">
      <c r="A1289" s="8"/>
      <c r="B1289" s="8"/>
      <c r="C1289" s="8"/>
      <c r="D1289" s="8"/>
      <c r="E1289" s="8"/>
      <c r="F1289" s="8"/>
      <c r="G1289" s="8"/>
      <c r="H1289" s="8"/>
      <c r="I1289" s="8"/>
      <c r="J1289" s="8"/>
      <c r="K1289" s="8"/>
      <c r="L1289" s="8"/>
      <c r="M1289" s="32"/>
      <c r="N1289" s="57" t="str">
        <f t="shared" si="17"/>
        <v/>
      </c>
      <c r="O1289" s="54"/>
      <c r="P1289" s="32"/>
      <c r="Q1289" s="56"/>
      <c r="R1289" s="57" t="str">
        <f t="shared" si="15"/>
        <v/>
      </c>
      <c r="S1289" s="8"/>
      <c r="T1289" s="8"/>
      <c r="U1289" s="8"/>
      <c r="V1289" s="8"/>
      <c r="W1289" s="8"/>
      <c r="X1289" s="8"/>
      <c r="Y1289" s="8"/>
      <c r="Z1289" s="8"/>
    </row>
    <row r="1290" spans="1:26" ht="15.75" customHeight="1">
      <c r="A1290" s="8"/>
      <c r="B1290" s="8"/>
      <c r="C1290" s="8"/>
      <c r="D1290" s="8"/>
      <c r="E1290" s="8"/>
      <c r="F1290" s="8"/>
      <c r="G1290" s="8"/>
      <c r="H1290" s="8"/>
      <c r="I1290" s="8"/>
      <c r="J1290" s="8"/>
      <c r="K1290" s="8"/>
      <c r="L1290" s="8"/>
      <c r="M1290" s="32"/>
      <c r="N1290" s="57" t="str">
        <f t="shared" si="17"/>
        <v/>
      </c>
      <c r="O1290" s="54"/>
      <c r="P1290" s="32"/>
      <c r="Q1290" s="56"/>
      <c r="R1290" s="57" t="str">
        <f t="shared" si="15"/>
        <v/>
      </c>
      <c r="S1290" s="8"/>
      <c r="T1290" s="8"/>
      <c r="U1290" s="8"/>
      <c r="V1290" s="8"/>
      <c r="W1290" s="8"/>
      <c r="X1290" s="8"/>
      <c r="Y1290" s="8"/>
      <c r="Z1290" s="8"/>
    </row>
    <row r="1291" spans="1:26" ht="15.75" customHeight="1">
      <c r="A1291" s="8"/>
      <c r="B1291" s="8"/>
      <c r="C1291" s="8"/>
      <c r="D1291" s="8"/>
      <c r="E1291" s="8"/>
      <c r="F1291" s="8"/>
      <c r="G1291" s="8"/>
      <c r="H1291" s="8"/>
      <c r="I1291" s="8"/>
      <c r="J1291" s="8"/>
      <c r="K1291" s="8"/>
      <c r="L1291" s="8"/>
      <c r="M1291" s="32"/>
      <c r="N1291" s="57" t="str">
        <f t="shared" si="17"/>
        <v/>
      </c>
      <c r="O1291" s="54"/>
      <c r="P1291" s="32"/>
      <c r="Q1291" s="56"/>
      <c r="R1291" s="57" t="str">
        <f t="shared" si="15"/>
        <v/>
      </c>
      <c r="S1291" s="8"/>
      <c r="T1291" s="8"/>
      <c r="U1291" s="8"/>
      <c r="V1291" s="8"/>
      <c r="W1291" s="8"/>
      <c r="X1291" s="8"/>
      <c r="Y1291" s="8"/>
      <c r="Z1291" s="8"/>
    </row>
    <row r="1292" spans="1:26" ht="15.75" customHeight="1">
      <c r="A1292" s="8"/>
      <c r="B1292" s="8"/>
      <c r="C1292" s="8"/>
      <c r="D1292" s="8"/>
      <c r="E1292" s="8"/>
      <c r="F1292" s="8"/>
      <c r="G1292" s="8"/>
      <c r="H1292" s="8"/>
      <c r="I1292" s="8"/>
      <c r="J1292" s="8"/>
      <c r="K1292" s="8"/>
      <c r="L1292" s="8"/>
      <c r="M1292" s="32"/>
      <c r="N1292" s="57" t="str">
        <f t="shared" si="17"/>
        <v/>
      </c>
      <c r="O1292" s="54"/>
      <c r="P1292" s="32"/>
      <c r="Q1292" s="56"/>
      <c r="R1292" s="57" t="str">
        <f t="shared" si="15"/>
        <v/>
      </c>
      <c r="S1292" s="8"/>
      <c r="T1292" s="8"/>
      <c r="U1292" s="8"/>
      <c r="V1292" s="8"/>
      <c r="W1292" s="8"/>
      <c r="X1292" s="8"/>
      <c r="Y1292" s="8"/>
      <c r="Z1292" s="8"/>
    </row>
    <row r="1293" spans="1:26" ht="15.75" customHeight="1">
      <c r="A1293" s="8"/>
      <c r="B1293" s="8"/>
      <c r="C1293" s="8"/>
      <c r="D1293" s="8"/>
      <c r="E1293" s="8"/>
      <c r="F1293" s="8"/>
      <c r="G1293" s="8"/>
      <c r="H1293" s="8"/>
      <c r="I1293" s="8"/>
      <c r="J1293" s="8"/>
      <c r="K1293" s="8"/>
      <c r="L1293" s="8"/>
      <c r="M1293" s="32"/>
      <c r="N1293" s="57" t="str">
        <f t="shared" si="17"/>
        <v/>
      </c>
      <c r="O1293" s="54"/>
      <c r="P1293" s="32"/>
      <c r="Q1293" s="56"/>
      <c r="R1293" s="57" t="str">
        <f t="shared" si="15"/>
        <v/>
      </c>
      <c r="S1293" s="8"/>
      <c r="T1293" s="8"/>
      <c r="U1293" s="8"/>
      <c r="V1293" s="8"/>
      <c r="W1293" s="8"/>
      <c r="X1293" s="8"/>
      <c r="Y1293" s="8"/>
      <c r="Z1293" s="8"/>
    </row>
    <row r="1294" spans="1:26" ht="15.75" customHeight="1">
      <c r="A1294" s="8"/>
      <c r="B1294" s="8"/>
      <c r="C1294" s="8"/>
      <c r="D1294" s="8"/>
      <c r="E1294" s="8"/>
      <c r="F1294" s="8"/>
      <c r="G1294" s="8"/>
      <c r="H1294" s="8"/>
      <c r="I1294" s="8"/>
      <c r="J1294" s="8"/>
      <c r="K1294" s="8"/>
      <c r="L1294" s="8"/>
      <c r="M1294" s="32"/>
      <c r="N1294" s="57" t="str">
        <f t="shared" si="17"/>
        <v/>
      </c>
      <c r="O1294" s="54"/>
      <c r="P1294" s="32"/>
      <c r="Q1294" s="56"/>
      <c r="R1294" s="57" t="str">
        <f t="shared" si="15"/>
        <v/>
      </c>
      <c r="S1294" s="8"/>
      <c r="T1294" s="8"/>
      <c r="U1294" s="8"/>
      <c r="V1294" s="8"/>
      <c r="W1294" s="8"/>
      <c r="X1294" s="8"/>
      <c r="Y1294" s="8"/>
      <c r="Z1294" s="8"/>
    </row>
    <row r="1295" spans="1:26" ht="15.75" customHeight="1">
      <c r="A1295" s="8"/>
      <c r="B1295" s="8"/>
      <c r="C1295" s="8"/>
      <c r="D1295" s="8"/>
      <c r="E1295" s="8"/>
      <c r="F1295" s="8"/>
      <c r="G1295" s="8"/>
      <c r="H1295" s="8"/>
      <c r="I1295" s="8"/>
      <c r="J1295" s="8"/>
      <c r="K1295" s="8"/>
      <c r="L1295" s="8"/>
      <c r="M1295" s="32"/>
      <c r="N1295" s="57" t="str">
        <f t="shared" si="17"/>
        <v/>
      </c>
      <c r="O1295" s="54"/>
      <c r="P1295" s="32"/>
      <c r="Q1295" s="56"/>
      <c r="R1295" s="57" t="str">
        <f t="shared" si="15"/>
        <v/>
      </c>
      <c r="S1295" s="8"/>
      <c r="T1295" s="8"/>
      <c r="U1295" s="8"/>
      <c r="V1295" s="8"/>
      <c r="W1295" s="8"/>
      <c r="X1295" s="8"/>
      <c r="Y1295" s="8"/>
      <c r="Z1295" s="8"/>
    </row>
    <row r="1296" spans="1:26" ht="15.75" customHeight="1">
      <c r="A1296" s="8"/>
      <c r="B1296" s="8"/>
      <c r="C1296" s="8"/>
      <c r="D1296" s="8"/>
      <c r="E1296" s="8"/>
      <c r="F1296" s="8"/>
      <c r="G1296" s="8"/>
      <c r="H1296" s="8"/>
      <c r="I1296" s="8"/>
      <c r="J1296" s="8"/>
      <c r="K1296" s="8"/>
      <c r="L1296" s="8"/>
      <c r="M1296" s="32"/>
      <c r="N1296" s="57" t="str">
        <f t="shared" si="17"/>
        <v/>
      </c>
      <c r="O1296" s="54"/>
      <c r="P1296" s="32"/>
      <c r="Q1296" s="56"/>
      <c r="R1296" s="57" t="str">
        <f t="shared" si="15"/>
        <v/>
      </c>
      <c r="S1296" s="8"/>
      <c r="T1296" s="8"/>
      <c r="U1296" s="8"/>
      <c r="V1296" s="8"/>
      <c r="W1296" s="8"/>
      <c r="X1296" s="8"/>
      <c r="Y1296" s="8"/>
      <c r="Z1296" s="8"/>
    </row>
    <row r="1297" spans="1:26" ht="15.75" customHeight="1">
      <c r="A1297" s="8"/>
      <c r="B1297" s="8"/>
      <c r="C1297" s="8"/>
      <c r="D1297" s="8"/>
      <c r="E1297" s="8"/>
      <c r="F1297" s="8"/>
      <c r="G1297" s="8"/>
      <c r="H1297" s="8"/>
      <c r="I1297" s="8"/>
      <c r="J1297" s="8"/>
      <c r="K1297" s="8"/>
      <c r="L1297" s="8"/>
      <c r="M1297" s="32"/>
      <c r="N1297" s="57" t="str">
        <f t="shared" si="17"/>
        <v/>
      </c>
      <c r="O1297" s="54"/>
      <c r="P1297" s="32"/>
      <c r="Q1297" s="56"/>
      <c r="R1297" s="57" t="str">
        <f t="shared" si="15"/>
        <v/>
      </c>
      <c r="S1297" s="8"/>
      <c r="T1297" s="8"/>
      <c r="U1297" s="8"/>
      <c r="V1297" s="8"/>
      <c r="W1297" s="8"/>
      <c r="X1297" s="8"/>
      <c r="Y1297" s="8"/>
      <c r="Z1297" s="8"/>
    </row>
    <row r="1298" spans="1:26" ht="15.75" customHeight="1">
      <c r="A1298" s="8"/>
      <c r="B1298" s="8"/>
      <c r="C1298" s="8"/>
      <c r="D1298" s="8"/>
      <c r="E1298" s="8"/>
      <c r="F1298" s="8"/>
      <c r="G1298" s="8"/>
      <c r="H1298" s="8"/>
      <c r="I1298" s="8"/>
      <c r="J1298" s="8"/>
      <c r="K1298" s="8"/>
      <c r="L1298" s="8"/>
      <c r="M1298" s="32"/>
      <c r="N1298" s="57" t="str">
        <f t="shared" si="17"/>
        <v/>
      </c>
      <c r="O1298" s="54"/>
      <c r="P1298" s="32"/>
      <c r="Q1298" s="56"/>
      <c r="R1298" s="57" t="str">
        <f t="shared" si="15"/>
        <v/>
      </c>
      <c r="S1298" s="8"/>
      <c r="T1298" s="8"/>
      <c r="U1298" s="8"/>
      <c r="V1298" s="8"/>
      <c r="W1298" s="8"/>
      <c r="X1298" s="8"/>
      <c r="Y1298" s="8"/>
      <c r="Z1298" s="8"/>
    </row>
    <row r="1299" spans="1:26" ht="15.75" customHeight="1">
      <c r="A1299" s="8"/>
      <c r="B1299" s="8"/>
      <c r="C1299" s="8"/>
      <c r="D1299" s="8"/>
      <c r="E1299" s="8"/>
      <c r="F1299" s="8"/>
      <c r="G1299" s="8"/>
      <c r="H1299" s="8"/>
      <c r="I1299" s="8"/>
      <c r="J1299" s="8"/>
      <c r="K1299" s="8"/>
      <c r="L1299" s="8"/>
      <c r="M1299" s="32"/>
      <c r="N1299" s="57" t="str">
        <f t="shared" si="17"/>
        <v/>
      </c>
      <c r="O1299" s="54"/>
      <c r="P1299" s="32"/>
      <c r="Q1299" s="56"/>
      <c r="R1299" s="57" t="str">
        <f t="shared" si="15"/>
        <v/>
      </c>
      <c r="S1299" s="8"/>
      <c r="T1299" s="8"/>
      <c r="U1299" s="8"/>
      <c r="V1299" s="8"/>
      <c r="W1299" s="8"/>
      <c r="X1299" s="8"/>
      <c r="Y1299" s="8"/>
      <c r="Z1299" s="8"/>
    </row>
    <row r="1300" spans="1:26" ht="15.75" customHeight="1">
      <c r="A1300" s="8"/>
      <c r="B1300" s="8"/>
      <c r="C1300" s="8"/>
      <c r="D1300" s="8"/>
      <c r="E1300" s="8"/>
      <c r="F1300" s="8"/>
      <c r="G1300" s="8"/>
      <c r="H1300" s="8"/>
      <c r="I1300" s="8"/>
      <c r="J1300" s="8"/>
      <c r="K1300" s="8"/>
      <c r="L1300" s="8"/>
      <c r="M1300" s="32"/>
      <c r="N1300" s="57" t="str">
        <f t="shared" si="17"/>
        <v/>
      </c>
      <c r="O1300" s="54"/>
      <c r="P1300" s="32"/>
      <c r="Q1300" s="56"/>
      <c r="R1300" s="57" t="str">
        <f t="shared" si="15"/>
        <v/>
      </c>
      <c r="S1300" s="8"/>
      <c r="T1300" s="8"/>
      <c r="U1300" s="8"/>
      <c r="V1300" s="8"/>
      <c r="W1300" s="8"/>
      <c r="X1300" s="8"/>
      <c r="Y1300" s="8"/>
      <c r="Z1300" s="8"/>
    </row>
    <row r="1301" spans="1:26" ht="15.75" customHeight="1">
      <c r="A1301" s="8"/>
      <c r="B1301" s="8"/>
      <c r="C1301" s="8"/>
      <c r="D1301" s="8"/>
      <c r="E1301" s="8"/>
      <c r="F1301" s="8"/>
      <c r="G1301" s="8"/>
      <c r="H1301" s="8"/>
      <c r="I1301" s="8"/>
      <c r="J1301" s="8"/>
      <c r="K1301" s="8"/>
      <c r="L1301" s="8"/>
      <c r="M1301" s="32"/>
      <c r="N1301" s="57" t="str">
        <f t="shared" si="17"/>
        <v/>
      </c>
      <c r="O1301" s="54"/>
      <c r="P1301" s="32"/>
      <c r="Q1301" s="56"/>
      <c r="R1301" s="57" t="str">
        <f t="shared" si="15"/>
        <v/>
      </c>
      <c r="S1301" s="8"/>
      <c r="T1301" s="8"/>
      <c r="U1301" s="8"/>
      <c r="V1301" s="8"/>
      <c r="W1301" s="8"/>
      <c r="X1301" s="8"/>
      <c r="Y1301" s="8"/>
      <c r="Z1301" s="8"/>
    </row>
    <row r="1302" spans="1:26" ht="15.75" customHeight="1">
      <c r="A1302" s="8"/>
      <c r="B1302" s="8"/>
      <c r="C1302" s="8"/>
      <c r="D1302" s="8"/>
      <c r="E1302" s="8"/>
      <c r="F1302" s="8"/>
      <c r="G1302" s="8"/>
      <c r="H1302" s="8"/>
      <c r="I1302" s="8"/>
      <c r="J1302" s="8"/>
      <c r="K1302" s="8"/>
      <c r="L1302" s="8"/>
      <c r="M1302" s="32"/>
      <c r="N1302" s="57" t="str">
        <f t="shared" si="17"/>
        <v/>
      </c>
      <c r="O1302" s="54"/>
      <c r="P1302" s="32"/>
      <c r="Q1302" s="56"/>
      <c r="R1302" s="57" t="str">
        <f t="shared" si="15"/>
        <v/>
      </c>
      <c r="S1302" s="8"/>
      <c r="T1302" s="8"/>
      <c r="U1302" s="8"/>
      <c r="V1302" s="8"/>
      <c r="W1302" s="8"/>
      <c r="X1302" s="8"/>
      <c r="Y1302" s="8"/>
      <c r="Z1302" s="8"/>
    </row>
    <row r="1303" spans="1:26" ht="15.75" customHeight="1">
      <c r="A1303" s="8"/>
      <c r="B1303" s="8"/>
      <c r="C1303" s="8"/>
      <c r="D1303" s="8"/>
      <c r="E1303" s="8"/>
      <c r="F1303" s="8"/>
      <c r="G1303" s="8"/>
      <c r="H1303" s="8"/>
      <c r="I1303" s="8"/>
      <c r="J1303" s="8"/>
      <c r="K1303" s="8"/>
      <c r="L1303" s="8"/>
      <c r="M1303" s="32"/>
      <c r="N1303" s="57" t="str">
        <f t="shared" si="17"/>
        <v/>
      </c>
      <c r="O1303" s="54"/>
      <c r="P1303" s="32"/>
      <c r="Q1303" s="56"/>
      <c r="R1303" s="57" t="str">
        <f t="shared" si="15"/>
        <v/>
      </c>
      <c r="S1303" s="8"/>
      <c r="T1303" s="8"/>
      <c r="U1303" s="8"/>
      <c r="V1303" s="8"/>
      <c r="W1303" s="8"/>
      <c r="X1303" s="8"/>
      <c r="Y1303" s="8"/>
      <c r="Z1303" s="8"/>
    </row>
    <row r="1304" spans="1:26" ht="15.75" customHeight="1">
      <c r="A1304" s="8"/>
      <c r="B1304" s="8"/>
      <c r="C1304" s="8"/>
      <c r="D1304" s="8"/>
      <c r="E1304" s="8"/>
      <c r="F1304" s="8"/>
      <c r="G1304" s="8"/>
      <c r="H1304" s="8"/>
      <c r="I1304" s="8"/>
      <c r="J1304" s="8"/>
      <c r="K1304" s="8"/>
      <c r="L1304" s="8"/>
      <c r="M1304" s="32"/>
      <c r="N1304" s="57" t="str">
        <f t="shared" si="17"/>
        <v/>
      </c>
      <c r="O1304" s="54"/>
      <c r="P1304" s="32"/>
      <c r="Q1304" s="56"/>
      <c r="R1304" s="57" t="str">
        <f t="shared" si="15"/>
        <v/>
      </c>
      <c r="S1304" s="8"/>
      <c r="T1304" s="8"/>
      <c r="U1304" s="8"/>
      <c r="V1304" s="8"/>
      <c r="W1304" s="8"/>
      <c r="X1304" s="8"/>
      <c r="Y1304" s="8"/>
      <c r="Z1304" s="8"/>
    </row>
    <row r="1305" spans="1:26" ht="15.75" customHeight="1">
      <c r="A1305" s="8"/>
      <c r="B1305" s="8"/>
      <c r="C1305" s="8"/>
      <c r="D1305" s="8"/>
      <c r="E1305" s="8"/>
      <c r="F1305" s="8"/>
      <c r="G1305" s="8"/>
      <c r="H1305" s="8"/>
      <c r="I1305" s="8"/>
      <c r="J1305" s="8"/>
      <c r="K1305" s="8"/>
      <c r="L1305" s="8"/>
      <c r="M1305" s="32"/>
      <c r="N1305" s="57" t="str">
        <f t="shared" si="17"/>
        <v/>
      </c>
      <c r="O1305" s="54"/>
      <c r="P1305" s="32"/>
      <c r="Q1305" s="56"/>
      <c r="R1305" s="57" t="str">
        <f t="shared" si="15"/>
        <v/>
      </c>
      <c r="S1305" s="8"/>
      <c r="T1305" s="8"/>
      <c r="U1305" s="8"/>
      <c r="V1305" s="8"/>
      <c r="W1305" s="8"/>
      <c r="X1305" s="8"/>
      <c r="Y1305" s="8"/>
      <c r="Z1305" s="8"/>
    </row>
    <row r="1306" spans="1:26" ht="15.75" customHeight="1">
      <c r="A1306" s="8"/>
      <c r="B1306" s="8"/>
      <c r="C1306" s="8"/>
      <c r="D1306" s="8"/>
      <c r="E1306" s="8"/>
      <c r="F1306" s="8"/>
      <c r="G1306" s="8"/>
      <c r="H1306" s="8"/>
      <c r="I1306" s="8"/>
      <c r="J1306" s="8"/>
      <c r="K1306" s="8"/>
      <c r="L1306" s="8"/>
      <c r="M1306" s="32"/>
      <c r="N1306" s="57" t="str">
        <f t="shared" si="17"/>
        <v/>
      </c>
      <c r="O1306" s="54"/>
      <c r="P1306" s="32"/>
      <c r="Q1306" s="56"/>
      <c r="R1306" s="57" t="str">
        <f t="shared" si="15"/>
        <v/>
      </c>
      <c r="S1306" s="8"/>
      <c r="T1306" s="8"/>
      <c r="U1306" s="8"/>
      <c r="V1306" s="8"/>
      <c r="W1306" s="8"/>
      <c r="X1306" s="8"/>
      <c r="Y1306" s="8"/>
      <c r="Z1306" s="8"/>
    </row>
    <row r="1307" spans="1:26" ht="15.75" customHeight="1">
      <c r="A1307" s="8"/>
      <c r="B1307" s="8"/>
      <c r="C1307" s="8"/>
      <c r="D1307" s="8"/>
      <c r="E1307" s="8"/>
      <c r="F1307" s="8"/>
      <c r="G1307" s="8"/>
      <c r="H1307" s="8"/>
      <c r="I1307" s="8"/>
      <c r="J1307" s="8"/>
      <c r="K1307" s="8"/>
      <c r="L1307" s="8"/>
      <c r="M1307" s="32"/>
      <c r="N1307" s="57" t="str">
        <f t="shared" si="17"/>
        <v/>
      </c>
      <c r="O1307" s="54"/>
      <c r="P1307" s="32"/>
      <c r="Q1307" s="56"/>
      <c r="R1307" s="57" t="str">
        <f t="shared" si="15"/>
        <v/>
      </c>
      <c r="S1307" s="8"/>
      <c r="T1307" s="8"/>
      <c r="U1307" s="8"/>
      <c r="V1307" s="8"/>
      <c r="W1307" s="8"/>
      <c r="X1307" s="8"/>
      <c r="Y1307" s="8"/>
      <c r="Z1307" s="8"/>
    </row>
    <row r="1308" spans="1:26" ht="15.75" customHeight="1">
      <c r="A1308" s="8"/>
      <c r="B1308" s="8"/>
      <c r="C1308" s="8"/>
      <c r="D1308" s="8"/>
      <c r="E1308" s="8"/>
      <c r="F1308" s="8"/>
      <c r="G1308" s="8"/>
      <c r="H1308" s="8"/>
      <c r="I1308" s="8"/>
      <c r="J1308" s="8"/>
      <c r="K1308" s="8"/>
      <c r="L1308" s="8"/>
      <c r="M1308" s="32"/>
      <c r="N1308" s="57" t="str">
        <f t="shared" si="17"/>
        <v/>
      </c>
      <c r="O1308" s="54"/>
      <c r="P1308" s="32"/>
      <c r="Q1308" s="56"/>
      <c r="R1308" s="57" t="str">
        <f t="shared" si="15"/>
        <v/>
      </c>
      <c r="S1308" s="8"/>
      <c r="T1308" s="8"/>
      <c r="U1308" s="8"/>
      <c r="V1308" s="8"/>
      <c r="W1308" s="8"/>
      <c r="X1308" s="8"/>
      <c r="Y1308" s="8"/>
      <c r="Z1308" s="8"/>
    </row>
    <row r="1309" spans="1:26" ht="15.75" customHeight="1">
      <c r="A1309" s="8"/>
      <c r="B1309" s="8"/>
      <c r="C1309" s="8"/>
      <c r="D1309" s="8"/>
      <c r="E1309" s="8"/>
      <c r="F1309" s="8"/>
      <c r="G1309" s="8"/>
      <c r="H1309" s="8"/>
      <c r="I1309" s="8"/>
      <c r="J1309" s="8"/>
      <c r="K1309" s="8"/>
      <c r="L1309" s="8"/>
      <c r="M1309" s="32"/>
      <c r="N1309" s="57" t="str">
        <f t="shared" si="17"/>
        <v/>
      </c>
      <c r="O1309" s="54"/>
      <c r="P1309" s="32"/>
      <c r="Q1309" s="56"/>
      <c r="R1309" s="57" t="str">
        <f t="shared" si="15"/>
        <v/>
      </c>
      <c r="S1309" s="8"/>
      <c r="T1309" s="8"/>
      <c r="U1309" s="8"/>
      <c r="V1309" s="8"/>
      <c r="W1309" s="8"/>
      <c r="X1309" s="8"/>
      <c r="Y1309" s="8"/>
      <c r="Z1309" s="8"/>
    </row>
    <row r="1310" spans="1:26" ht="15.75" customHeight="1">
      <c r="A1310" s="8"/>
      <c r="B1310" s="8"/>
      <c r="C1310" s="8"/>
      <c r="D1310" s="8"/>
      <c r="E1310" s="8"/>
      <c r="F1310" s="8"/>
      <c r="G1310" s="8"/>
      <c r="H1310" s="8"/>
      <c r="I1310" s="8"/>
      <c r="J1310" s="8"/>
      <c r="K1310" s="8"/>
      <c r="L1310" s="8"/>
      <c r="M1310" s="32"/>
      <c r="N1310" s="57" t="str">
        <f t="shared" si="17"/>
        <v/>
      </c>
      <c r="O1310" s="54"/>
      <c r="P1310" s="32"/>
      <c r="Q1310" s="56"/>
      <c r="R1310" s="57" t="str">
        <f t="shared" si="15"/>
        <v/>
      </c>
      <c r="S1310" s="8"/>
      <c r="T1310" s="8"/>
      <c r="U1310" s="8"/>
      <c r="V1310" s="8"/>
      <c r="W1310" s="8"/>
      <c r="X1310" s="8"/>
      <c r="Y1310" s="8"/>
      <c r="Z1310" s="8"/>
    </row>
    <row r="1311" spans="1:26" ht="15.75" customHeight="1">
      <c r="A1311" s="8"/>
      <c r="B1311" s="8"/>
      <c r="C1311" s="8"/>
      <c r="D1311" s="8"/>
      <c r="E1311" s="8"/>
      <c r="F1311" s="8"/>
      <c r="G1311" s="8"/>
      <c r="H1311" s="8"/>
      <c r="I1311" s="8"/>
      <c r="J1311" s="8"/>
      <c r="K1311" s="8"/>
      <c r="L1311" s="8"/>
      <c r="M1311" s="32"/>
      <c r="N1311" s="57" t="str">
        <f t="shared" si="17"/>
        <v/>
      </c>
      <c r="O1311" s="54"/>
      <c r="P1311" s="32"/>
      <c r="Q1311" s="56"/>
      <c r="R1311" s="57" t="str">
        <f t="shared" si="15"/>
        <v/>
      </c>
      <c r="S1311" s="8"/>
      <c r="T1311" s="8"/>
      <c r="U1311" s="8"/>
      <c r="V1311" s="8"/>
      <c r="W1311" s="8"/>
      <c r="X1311" s="8"/>
      <c r="Y1311" s="8"/>
      <c r="Z1311" s="8"/>
    </row>
    <row r="1312" spans="1:26" ht="15.75" customHeight="1">
      <c r="A1312" s="8"/>
      <c r="B1312" s="8"/>
      <c r="C1312" s="8"/>
      <c r="D1312" s="8"/>
      <c r="E1312" s="8"/>
      <c r="F1312" s="8"/>
      <c r="G1312" s="8"/>
      <c r="H1312" s="8"/>
      <c r="I1312" s="8"/>
      <c r="J1312" s="8"/>
      <c r="K1312" s="8"/>
      <c r="L1312" s="8"/>
      <c r="M1312" s="32"/>
      <c r="N1312" s="57" t="str">
        <f t="shared" si="17"/>
        <v/>
      </c>
      <c r="O1312" s="54"/>
      <c r="P1312" s="32"/>
      <c r="Q1312" s="56"/>
      <c r="R1312" s="57" t="str">
        <f t="shared" si="15"/>
        <v/>
      </c>
      <c r="S1312" s="8"/>
      <c r="T1312" s="8"/>
      <c r="U1312" s="8"/>
      <c r="V1312" s="8"/>
      <c r="W1312" s="8"/>
      <c r="X1312" s="8"/>
      <c r="Y1312" s="8"/>
      <c r="Z1312" s="8"/>
    </row>
    <row r="1313" spans="1:26" ht="15.75" customHeight="1">
      <c r="A1313" s="8"/>
      <c r="B1313" s="8"/>
      <c r="C1313" s="8"/>
      <c r="D1313" s="8"/>
      <c r="E1313" s="8"/>
      <c r="F1313" s="8"/>
      <c r="G1313" s="8"/>
      <c r="H1313" s="8"/>
      <c r="I1313" s="8"/>
      <c r="J1313" s="8"/>
      <c r="K1313" s="8"/>
      <c r="L1313" s="8"/>
      <c r="M1313" s="32"/>
      <c r="N1313" s="57" t="str">
        <f t="shared" si="17"/>
        <v/>
      </c>
      <c r="O1313" s="54"/>
      <c r="P1313" s="32"/>
      <c r="Q1313" s="56"/>
      <c r="R1313" s="57" t="str">
        <f t="shared" si="15"/>
        <v/>
      </c>
      <c r="S1313" s="8"/>
      <c r="T1313" s="8"/>
      <c r="U1313" s="8"/>
      <c r="V1313" s="8"/>
      <c r="W1313" s="8"/>
      <c r="X1313" s="8"/>
      <c r="Y1313" s="8"/>
      <c r="Z1313" s="8"/>
    </row>
    <row r="1314" spans="1:26" ht="15.75" customHeight="1">
      <c r="A1314" s="8"/>
      <c r="B1314" s="8"/>
      <c r="C1314" s="8"/>
      <c r="D1314" s="8"/>
      <c r="E1314" s="8"/>
      <c r="F1314" s="8"/>
      <c r="G1314" s="8"/>
      <c r="H1314" s="8"/>
      <c r="I1314" s="8"/>
      <c r="J1314" s="8"/>
      <c r="K1314" s="8"/>
      <c r="L1314" s="8"/>
      <c r="M1314" s="32"/>
      <c r="N1314" s="57" t="str">
        <f t="shared" si="17"/>
        <v/>
      </c>
      <c r="O1314" s="54"/>
      <c r="P1314" s="32"/>
      <c r="Q1314" s="56"/>
      <c r="R1314" s="57" t="str">
        <f t="shared" si="15"/>
        <v/>
      </c>
      <c r="S1314" s="8"/>
      <c r="T1314" s="8"/>
      <c r="U1314" s="8"/>
      <c r="V1314" s="8"/>
      <c r="W1314" s="8"/>
      <c r="X1314" s="8"/>
      <c r="Y1314" s="8"/>
      <c r="Z1314" s="8"/>
    </row>
    <row r="1315" spans="1:26" ht="15.75" customHeight="1">
      <c r="A1315" s="8"/>
      <c r="B1315" s="8"/>
      <c r="C1315" s="8"/>
      <c r="D1315" s="8"/>
      <c r="E1315" s="8"/>
      <c r="F1315" s="8"/>
      <c r="G1315" s="8"/>
      <c r="H1315" s="8"/>
      <c r="I1315" s="8"/>
      <c r="J1315" s="8"/>
      <c r="K1315" s="8"/>
      <c r="L1315" s="8"/>
      <c r="M1315" s="32"/>
      <c r="N1315" s="57" t="str">
        <f t="shared" si="17"/>
        <v/>
      </c>
      <c r="O1315" s="54"/>
      <c r="P1315" s="32"/>
      <c r="Q1315" s="56"/>
      <c r="R1315" s="57" t="str">
        <f t="shared" si="15"/>
        <v/>
      </c>
      <c r="S1315" s="8"/>
      <c r="T1315" s="8"/>
      <c r="U1315" s="8"/>
      <c r="V1315" s="8"/>
      <c r="W1315" s="8"/>
      <c r="X1315" s="8"/>
      <c r="Y1315" s="8"/>
      <c r="Z1315" s="8"/>
    </row>
    <row r="1316" spans="1:26" ht="15.75" customHeight="1">
      <c r="A1316" s="8"/>
      <c r="B1316" s="8"/>
      <c r="C1316" s="8"/>
      <c r="D1316" s="8"/>
      <c r="E1316" s="8"/>
      <c r="F1316" s="8"/>
      <c r="G1316" s="8"/>
      <c r="H1316" s="8"/>
      <c r="I1316" s="8"/>
      <c r="J1316" s="8"/>
      <c r="K1316" s="8"/>
      <c r="L1316" s="8"/>
      <c r="M1316" s="32"/>
      <c r="N1316" s="57" t="str">
        <f t="shared" si="17"/>
        <v/>
      </c>
      <c r="O1316" s="54"/>
      <c r="P1316" s="32"/>
      <c r="Q1316" s="56"/>
      <c r="R1316" s="57" t="str">
        <f t="shared" si="15"/>
        <v/>
      </c>
      <c r="S1316" s="8"/>
      <c r="T1316" s="8"/>
      <c r="U1316" s="8"/>
      <c r="V1316" s="8"/>
      <c r="W1316" s="8"/>
      <c r="X1316" s="8"/>
      <c r="Y1316" s="8"/>
      <c r="Z1316" s="8"/>
    </row>
    <row r="1317" spans="1:26" ht="15.75" customHeight="1">
      <c r="A1317" s="8"/>
      <c r="B1317" s="8"/>
      <c r="C1317" s="8"/>
      <c r="D1317" s="8"/>
      <c r="E1317" s="8"/>
      <c r="F1317" s="8"/>
      <c r="G1317" s="8"/>
      <c r="H1317" s="8"/>
      <c r="I1317" s="8"/>
      <c r="J1317" s="8"/>
      <c r="K1317" s="8"/>
      <c r="L1317" s="8"/>
      <c r="M1317" s="32"/>
      <c r="N1317" s="57" t="str">
        <f t="shared" si="17"/>
        <v/>
      </c>
      <c r="O1317" s="54"/>
      <c r="P1317" s="32"/>
      <c r="Q1317" s="56"/>
      <c r="R1317" s="57" t="str">
        <f t="shared" si="15"/>
        <v/>
      </c>
      <c r="S1317" s="8"/>
      <c r="T1317" s="8"/>
      <c r="U1317" s="8"/>
      <c r="V1317" s="8"/>
      <c r="W1317" s="8"/>
      <c r="X1317" s="8"/>
      <c r="Y1317" s="8"/>
      <c r="Z1317" s="8"/>
    </row>
    <row r="1318" spans="1:26" ht="15.75" customHeight="1">
      <c r="A1318" s="8"/>
      <c r="B1318" s="8"/>
      <c r="C1318" s="8"/>
      <c r="D1318" s="8"/>
      <c r="E1318" s="8"/>
      <c r="F1318" s="8"/>
      <c r="G1318" s="8"/>
      <c r="H1318" s="8"/>
      <c r="I1318" s="8"/>
      <c r="J1318" s="8"/>
      <c r="K1318" s="8"/>
      <c r="L1318" s="8"/>
      <c r="M1318" s="32"/>
      <c r="N1318" s="57" t="str">
        <f t="shared" si="17"/>
        <v/>
      </c>
      <c r="O1318" s="54"/>
      <c r="P1318" s="32"/>
      <c r="Q1318" s="56"/>
      <c r="R1318" s="57" t="str">
        <f t="shared" si="15"/>
        <v/>
      </c>
      <c r="S1318" s="8"/>
      <c r="T1318" s="8"/>
      <c r="U1318" s="8"/>
      <c r="V1318" s="8"/>
      <c r="W1318" s="8"/>
      <c r="X1318" s="8"/>
      <c r="Y1318" s="8"/>
      <c r="Z1318" s="8"/>
    </row>
    <row r="1319" spans="1:26" ht="15.75" customHeight="1">
      <c r="A1319" s="8"/>
      <c r="B1319" s="8"/>
      <c r="C1319" s="8"/>
      <c r="D1319" s="8"/>
      <c r="E1319" s="8"/>
      <c r="F1319" s="8"/>
      <c r="G1319" s="8"/>
      <c r="H1319" s="8"/>
      <c r="I1319" s="8"/>
      <c r="J1319" s="8"/>
      <c r="K1319" s="8"/>
      <c r="L1319" s="8"/>
      <c r="M1319" s="32"/>
      <c r="N1319" s="57" t="str">
        <f t="shared" si="17"/>
        <v/>
      </c>
      <c r="O1319" s="54"/>
      <c r="P1319" s="32"/>
      <c r="Q1319" s="56"/>
      <c r="R1319" s="57" t="str">
        <f t="shared" si="15"/>
        <v/>
      </c>
      <c r="S1319" s="8"/>
      <c r="T1319" s="8"/>
      <c r="U1319" s="8"/>
      <c r="V1319" s="8"/>
      <c r="W1319" s="8"/>
      <c r="X1319" s="8"/>
      <c r="Y1319" s="8"/>
      <c r="Z1319" s="8"/>
    </row>
    <row r="1320" spans="1:26" ht="15.75" customHeight="1">
      <c r="A1320" s="8"/>
      <c r="B1320" s="8"/>
      <c r="C1320" s="8"/>
      <c r="D1320" s="8"/>
      <c r="E1320" s="8"/>
      <c r="F1320" s="8"/>
      <c r="G1320" s="8"/>
      <c r="H1320" s="8"/>
      <c r="I1320" s="8"/>
      <c r="J1320" s="8"/>
      <c r="K1320" s="8"/>
      <c r="L1320" s="8"/>
      <c r="M1320" s="32"/>
      <c r="N1320" s="57" t="str">
        <f t="shared" si="17"/>
        <v/>
      </c>
      <c r="O1320" s="54"/>
      <c r="P1320" s="32"/>
      <c r="Q1320" s="56"/>
      <c r="R1320" s="57" t="str">
        <f t="shared" si="15"/>
        <v/>
      </c>
      <c r="S1320" s="8"/>
      <c r="T1320" s="8"/>
      <c r="U1320" s="8"/>
      <c r="V1320" s="8"/>
      <c r="W1320" s="8"/>
      <c r="X1320" s="8"/>
      <c r="Y1320" s="8"/>
      <c r="Z1320" s="8"/>
    </row>
    <row r="1321" spans="1:26" ht="15.75" customHeight="1">
      <c r="A1321" s="8"/>
      <c r="B1321" s="8"/>
      <c r="C1321" s="8"/>
      <c r="D1321" s="8"/>
      <c r="E1321" s="8"/>
      <c r="F1321" s="8"/>
      <c r="G1321" s="8"/>
      <c r="H1321" s="8"/>
      <c r="I1321" s="8"/>
      <c r="J1321" s="8"/>
      <c r="K1321" s="8"/>
      <c r="L1321" s="8"/>
      <c r="M1321" s="32"/>
      <c r="N1321" s="57" t="str">
        <f t="shared" si="17"/>
        <v/>
      </c>
      <c r="O1321" s="54"/>
      <c r="P1321" s="32"/>
      <c r="Q1321" s="56"/>
      <c r="R1321" s="57" t="str">
        <f t="shared" si="15"/>
        <v/>
      </c>
      <c r="S1321" s="8"/>
      <c r="T1321" s="8"/>
      <c r="U1321" s="8"/>
      <c r="V1321" s="8"/>
      <c r="W1321" s="8"/>
      <c r="X1321" s="8"/>
      <c r="Y1321" s="8"/>
      <c r="Z1321" s="8"/>
    </row>
    <row r="1322" spans="1:26" ht="15.75" customHeight="1">
      <c r="A1322" s="8"/>
      <c r="B1322" s="8"/>
      <c r="C1322" s="8"/>
      <c r="D1322" s="8"/>
      <c r="E1322" s="8"/>
      <c r="F1322" s="8"/>
      <c r="G1322" s="8"/>
      <c r="H1322" s="8"/>
      <c r="I1322" s="8"/>
      <c r="J1322" s="8"/>
      <c r="K1322" s="8"/>
      <c r="L1322" s="8"/>
      <c r="M1322" s="32"/>
      <c r="N1322" s="57" t="str">
        <f t="shared" si="17"/>
        <v/>
      </c>
      <c r="O1322" s="54"/>
      <c r="P1322" s="32"/>
      <c r="Q1322" s="56"/>
      <c r="R1322" s="57" t="str">
        <f t="shared" si="15"/>
        <v/>
      </c>
      <c r="S1322" s="8"/>
      <c r="T1322" s="8"/>
      <c r="U1322" s="8"/>
      <c r="V1322" s="8"/>
      <c r="W1322" s="8"/>
      <c r="X1322" s="8"/>
      <c r="Y1322" s="8"/>
      <c r="Z1322" s="8"/>
    </row>
    <row r="1323" spans="1:26" ht="15.75" customHeight="1">
      <c r="A1323" s="8"/>
      <c r="B1323" s="8"/>
      <c r="C1323" s="8"/>
      <c r="D1323" s="8"/>
      <c r="E1323" s="8"/>
      <c r="F1323" s="8"/>
      <c r="G1323" s="8"/>
      <c r="H1323" s="8"/>
      <c r="I1323" s="8"/>
      <c r="J1323" s="8"/>
      <c r="K1323" s="8"/>
      <c r="L1323" s="8"/>
      <c r="M1323" s="32"/>
      <c r="N1323" s="57" t="str">
        <f t="shared" si="17"/>
        <v/>
      </c>
      <c r="O1323" s="54"/>
      <c r="P1323" s="32"/>
      <c r="Q1323" s="56"/>
      <c r="R1323" s="57" t="str">
        <f t="shared" si="15"/>
        <v/>
      </c>
      <c r="S1323" s="8"/>
      <c r="T1323" s="8"/>
      <c r="U1323" s="8"/>
      <c r="V1323" s="8"/>
      <c r="W1323" s="8"/>
      <c r="X1323" s="8"/>
      <c r="Y1323" s="8"/>
      <c r="Z1323" s="8"/>
    </row>
    <row r="1324" spans="1:26" ht="15.75" customHeight="1">
      <c r="A1324" s="8"/>
      <c r="B1324" s="8"/>
      <c r="C1324" s="8"/>
      <c r="D1324" s="8"/>
      <c r="E1324" s="8"/>
      <c r="F1324" s="8"/>
      <c r="G1324" s="8"/>
      <c r="H1324" s="8"/>
      <c r="I1324" s="8"/>
      <c r="J1324" s="8"/>
      <c r="K1324" s="8"/>
      <c r="L1324" s="8"/>
      <c r="M1324" s="32"/>
      <c r="N1324" s="57" t="str">
        <f t="shared" si="17"/>
        <v/>
      </c>
      <c r="O1324" s="54"/>
      <c r="P1324" s="32"/>
      <c r="Q1324" s="56"/>
      <c r="R1324" s="57" t="str">
        <f t="shared" si="15"/>
        <v/>
      </c>
      <c r="S1324" s="8"/>
      <c r="T1324" s="8"/>
      <c r="U1324" s="8"/>
      <c r="V1324" s="8"/>
      <c r="W1324" s="8"/>
      <c r="X1324" s="8"/>
      <c r="Y1324" s="8"/>
      <c r="Z1324" s="8"/>
    </row>
    <row r="1325" spans="1:26" ht="15.75" customHeight="1">
      <c r="A1325" s="8"/>
      <c r="B1325" s="8"/>
      <c r="C1325" s="8"/>
      <c r="D1325" s="8"/>
      <c r="E1325" s="8"/>
      <c r="F1325" s="8"/>
      <c r="G1325" s="8"/>
      <c r="H1325" s="8"/>
      <c r="I1325" s="8"/>
      <c r="J1325" s="8"/>
      <c r="K1325" s="8"/>
      <c r="L1325" s="8"/>
      <c r="M1325" s="32"/>
      <c r="N1325" s="57" t="str">
        <f t="shared" si="17"/>
        <v/>
      </c>
      <c r="O1325" s="54"/>
      <c r="P1325" s="32"/>
      <c r="Q1325" s="56"/>
      <c r="R1325" s="57" t="str">
        <f t="shared" si="15"/>
        <v/>
      </c>
      <c r="S1325" s="8"/>
      <c r="T1325" s="8"/>
      <c r="U1325" s="8"/>
      <c r="V1325" s="8"/>
      <c r="W1325" s="8"/>
      <c r="X1325" s="8"/>
      <c r="Y1325" s="8"/>
      <c r="Z1325" s="8"/>
    </row>
    <row r="1326" spans="1:26" ht="15.75" customHeight="1">
      <c r="A1326" s="8"/>
      <c r="B1326" s="8"/>
      <c r="C1326" s="8"/>
      <c r="D1326" s="8"/>
      <c r="E1326" s="8"/>
      <c r="F1326" s="8"/>
      <c r="G1326" s="8"/>
      <c r="H1326" s="8"/>
      <c r="I1326" s="8"/>
      <c r="J1326" s="8"/>
      <c r="K1326" s="8"/>
      <c r="L1326" s="8"/>
      <c r="M1326" s="32"/>
      <c r="N1326" s="57" t="str">
        <f t="shared" si="17"/>
        <v/>
      </c>
      <c r="O1326" s="54"/>
      <c r="P1326" s="32"/>
      <c r="Q1326" s="56"/>
      <c r="R1326" s="57" t="str">
        <f t="shared" si="15"/>
        <v/>
      </c>
      <c r="S1326" s="8"/>
      <c r="T1326" s="8"/>
      <c r="U1326" s="8"/>
      <c r="V1326" s="8"/>
      <c r="W1326" s="8"/>
      <c r="X1326" s="8"/>
      <c r="Y1326" s="8"/>
      <c r="Z1326" s="8"/>
    </row>
    <row r="1327" spans="1:26" ht="15.75" customHeight="1">
      <c r="A1327" s="8"/>
      <c r="B1327" s="8"/>
      <c r="C1327" s="8"/>
      <c r="D1327" s="8"/>
      <c r="E1327" s="8"/>
      <c r="F1327" s="8"/>
      <c r="G1327" s="8"/>
      <c r="H1327" s="8"/>
      <c r="I1327" s="8"/>
      <c r="J1327" s="8"/>
      <c r="K1327" s="8"/>
      <c r="L1327" s="8"/>
      <c r="M1327" s="32"/>
      <c r="N1327" s="57" t="str">
        <f t="shared" si="17"/>
        <v/>
      </c>
      <c r="O1327" s="54"/>
      <c r="P1327" s="32"/>
      <c r="Q1327" s="56"/>
      <c r="R1327" s="57" t="str">
        <f t="shared" si="15"/>
        <v/>
      </c>
      <c r="S1327" s="8"/>
      <c r="T1327" s="8"/>
      <c r="U1327" s="8"/>
      <c r="V1327" s="8"/>
      <c r="W1327" s="8"/>
      <c r="X1327" s="8"/>
      <c r="Y1327" s="8"/>
      <c r="Z1327" s="8"/>
    </row>
    <row r="1328" spans="1:26" ht="15.75" customHeight="1">
      <c r="A1328" s="8"/>
      <c r="B1328" s="8"/>
      <c r="C1328" s="8"/>
      <c r="D1328" s="8"/>
      <c r="E1328" s="8"/>
      <c r="F1328" s="8"/>
      <c r="G1328" s="8"/>
      <c r="H1328" s="8"/>
      <c r="I1328" s="8"/>
      <c r="J1328" s="8"/>
      <c r="K1328" s="8"/>
      <c r="L1328" s="8"/>
      <c r="M1328" s="32"/>
      <c r="N1328" s="57" t="str">
        <f t="shared" si="17"/>
        <v/>
      </c>
      <c r="O1328" s="54"/>
      <c r="P1328" s="32"/>
      <c r="Q1328" s="56"/>
      <c r="R1328" s="57" t="str">
        <f t="shared" si="15"/>
        <v/>
      </c>
      <c r="S1328" s="8"/>
      <c r="T1328" s="8"/>
      <c r="U1328" s="8"/>
      <c r="V1328" s="8"/>
      <c r="W1328" s="8"/>
      <c r="X1328" s="8"/>
      <c r="Y1328" s="8"/>
      <c r="Z1328" s="8"/>
    </row>
    <row r="1329" spans="1:26" ht="15.75" customHeight="1">
      <c r="A1329" s="8"/>
      <c r="B1329" s="8"/>
      <c r="C1329" s="8"/>
      <c r="D1329" s="8"/>
      <c r="E1329" s="8"/>
      <c r="F1329" s="8"/>
      <c r="G1329" s="8"/>
      <c r="H1329" s="8"/>
      <c r="I1329" s="8"/>
      <c r="J1329" s="8"/>
      <c r="K1329" s="8"/>
      <c r="L1329" s="8"/>
      <c r="M1329" s="32"/>
      <c r="N1329" s="57" t="str">
        <f t="shared" si="17"/>
        <v/>
      </c>
      <c r="O1329" s="54"/>
      <c r="P1329" s="32"/>
      <c r="Q1329" s="56"/>
      <c r="R1329" s="57" t="str">
        <f t="shared" si="15"/>
        <v/>
      </c>
      <c r="S1329" s="8"/>
      <c r="T1329" s="8"/>
      <c r="U1329" s="8"/>
      <c r="V1329" s="8"/>
      <c r="W1329" s="8"/>
      <c r="X1329" s="8"/>
      <c r="Y1329" s="8"/>
      <c r="Z1329" s="8"/>
    </row>
    <row r="1330" spans="1:26" ht="15.75" customHeight="1">
      <c r="A1330" s="8"/>
      <c r="B1330" s="8"/>
      <c r="C1330" s="8"/>
      <c r="D1330" s="8"/>
      <c r="E1330" s="8"/>
      <c r="F1330" s="8"/>
      <c r="G1330" s="8"/>
      <c r="H1330" s="8"/>
      <c r="I1330" s="8"/>
      <c r="J1330" s="8"/>
      <c r="K1330" s="8"/>
      <c r="L1330" s="8"/>
      <c r="M1330" s="32"/>
      <c r="N1330" s="57" t="str">
        <f t="shared" si="17"/>
        <v/>
      </c>
      <c r="O1330" s="54"/>
      <c r="P1330" s="32"/>
      <c r="Q1330" s="56"/>
      <c r="R1330" s="57" t="str">
        <f t="shared" si="15"/>
        <v/>
      </c>
      <c r="S1330" s="8"/>
      <c r="T1330" s="8"/>
      <c r="U1330" s="8"/>
      <c r="V1330" s="8"/>
      <c r="W1330" s="8"/>
      <c r="X1330" s="8"/>
      <c r="Y1330" s="8"/>
      <c r="Z1330" s="8"/>
    </row>
    <row r="1331" spans="1:26" ht="15.75" customHeight="1">
      <c r="A1331" s="8"/>
      <c r="B1331" s="8"/>
      <c r="C1331" s="8"/>
      <c r="D1331" s="8"/>
      <c r="E1331" s="8"/>
      <c r="F1331" s="8"/>
      <c r="G1331" s="8"/>
      <c r="H1331" s="8"/>
      <c r="I1331" s="8"/>
      <c r="J1331" s="8"/>
      <c r="K1331" s="8"/>
      <c r="L1331" s="8"/>
      <c r="M1331" s="32"/>
      <c r="N1331" s="57" t="str">
        <f t="shared" si="17"/>
        <v/>
      </c>
      <c r="O1331" s="54"/>
      <c r="P1331" s="32"/>
      <c r="Q1331" s="56"/>
      <c r="R1331" s="57" t="str">
        <f t="shared" si="15"/>
        <v/>
      </c>
      <c r="S1331" s="8"/>
      <c r="T1331" s="8"/>
      <c r="U1331" s="8"/>
      <c r="V1331" s="8"/>
      <c r="W1331" s="8"/>
      <c r="X1331" s="8"/>
      <c r="Y1331" s="8"/>
      <c r="Z1331" s="8"/>
    </row>
    <row r="1332" spans="1:26" ht="15.75" customHeight="1">
      <c r="A1332" s="8"/>
      <c r="B1332" s="8"/>
      <c r="C1332" s="8"/>
      <c r="D1332" s="8"/>
      <c r="E1332" s="8"/>
      <c r="F1332" s="8"/>
      <c r="G1332" s="8"/>
      <c r="H1332" s="8"/>
      <c r="I1332" s="8"/>
      <c r="J1332" s="8"/>
      <c r="K1332" s="8"/>
      <c r="L1332" s="8"/>
      <c r="M1332" s="32"/>
      <c r="N1332" s="57" t="str">
        <f t="shared" si="17"/>
        <v/>
      </c>
      <c r="O1332" s="54"/>
      <c r="P1332" s="32"/>
      <c r="Q1332" s="56"/>
      <c r="R1332" s="57" t="str">
        <f t="shared" si="15"/>
        <v/>
      </c>
      <c r="S1332" s="8"/>
      <c r="T1332" s="8"/>
      <c r="U1332" s="8"/>
      <c r="V1332" s="8"/>
      <c r="W1332" s="8"/>
      <c r="X1332" s="8"/>
      <c r="Y1332" s="8"/>
      <c r="Z1332" s="8"/>
    </row>
    <row r="1333" spans="1:26" ht="15.75" customHeight="1">
      <c r="A1333" s="8"/>
      <c r="B1333" s="8"/>
      <c r="C1333" s="8"/>
      <c r="D1333" s="8"/>
      <c r="E1333" s="8"/>
      <c r="F1333" s="8"/>
      <c r="G1333" s="8"/>
      <c r="H1333" s="8"/>
      <c r="I1333" s="8"/>
      <c r="J1333" s="8"/>
      <c r="K1333" s="8"/>
      <c r="L1333" s="8"/>
      <c r="M1333" s="32"/>
      <c r="N1333" s="57" t="str">
        <f t="shared" si="17"/>
        <v/>
      </c>
      <c r="O1333" s="54"/>
      <c r="P1333" s="32"/>
      <c r="Q1333" s="56"/>
      <c r="R1333" s="57" t="str">
        <f t="shared" si="15"/>
        <v/>
      </c>
      <c r="S1333" s="8"/>
      <c r="T1333" s="8"/>
      <c r="U1333" s="8"/>
      <c r="V1333" s="8"/>
      <c r="W1333" s="8"/>
      <c r="X1333" s="8"/>
      <c r="Y1333" s="8"/>
      <c r="Z1333" s="8"/>
    </row>
    <row r="1334" spans="1:26" ht="15.75" customHeight="1">
      <c r="A1334" s="8"/>
      <c r="B1334" s="8"/>
      <c r="C1334" s="8"/>
      <c r="D1334" s="8"/>
      <c r="E1334" s="8"/>
      <c r="F1334" s="8"/>
      <c r="G1334" s="8"/>
      <c r="H1334" s="8"/>
      <c r="I1334" s="8"/>
      <c r="J1334" s="8"/>
      <c r="K1334" s="8"/>
      <c r="L1334" s="8"/>
      <c r="M1334" s="32"/>
      <c r="N1334" s="57" t="str">
        <f t="shared" si="17"/>
        <v/>
      </c>
      <c r="O1334" s="54"/>
      <c r="P1334" s="32"/>
      <c r="Q1334" s="56"/>
      <c r="R1334" s="57" t="str">
        <f t="shared" si="15"/>
        <v/>
      </c>
      <c r="S1334" s="8"/>
      <c r="T1334" s="8"/>
      <c r="U1334" s="8"/>
      <c r="V1334" s="8"/>
      <c r="W1334" s="8"/>
      <c r="X1334" s="8"/>
      <c r="Y1334" s="8"/>
      <c r="Z1334" s="8"/>
    </row>
    <row r="1335" spans="1:26" ht="15.75" customHeight="1">
      <c r="A1335" s="8"/>
      <c r="B1335" s="8"/>
      <c r="C1335" s="8"/>
      <c r="D1335" s="8"/>
      <c r="E1335" s="8"/>
      <c r="F1335" s="8"/>
      <c r="G1335" s="8"/>
      <c r="H1335" s="8"/>
      <c r="I1335" s="8"/>
      <c r="J1335" s="8"/>
      <c r="K1335" s="8"/>
      <c r="L1335" s="8"/>
      <c r="M1335" s="32"/>
      <c r="N1335" s="57" t="str">
        <f t="shared" si="17"/>
        <v/>
      </c>
      <c r="O1335" s="54"/>
      <c r="P1335" s="32"/>
      <c r="Q1335" s="56"/>
      <c r="R1335" s="57" t="str">
        <f t="shared" si="15"/>
        <v/>
      </c>
      <c r="S1335" s="8"/>
      <c r="T1335" s="8"/>
      <c r="U1335" s="8"/>
      <c r="V1335" s="8"/>
      <c r="W1335" s="8"/>
      <c r="X1335" s="8"/>
      <c r="Y1335" s="8"/>
      <c r="Z1335" s="8"/>
    </row>
    <row r="1336" spans="1:26" ht="15.75" customHeight="1">
      <c r="A1336" s="8"/>
      <c r="B1336" s="8"/>
      <c r="C1336" s="8"/>
      <c r="D1336" s="8"/>
      <c r="E1336" s="8"/>
      <c r="F1336" s="8"/>
      <c r="G1336" s="8"/>
      <c r="H1336" s="8"/>
      <c r="I1336" s="8"/>
      <c r="J1336" s="8"/>
      <c r="K1336" s="8"/>
      <c r="L1336" s="8"/>
      <c r="M1336" s="32"/>
      <c r="N1336" s="57" t="str">
        <f t="shared" si="17"/>
        <v/>
      </c>
      <c r="O1336" s="54"/>
      <c r="P1336" s="32"/>
      <c r="Q1336" s="56"/>
      <c r="R1336" s="57" t="str">
        <f t="shared" si="15"/>
        <v/>
      </c>
      <c r="S1336" s="8"/>
      <c r="T1336" s="8"/>
      <c r="U1336" s="8"/>
      <c r="V1336" s="8"/>
      <c r="W1336" s="8"/>
      <c r="X1336" s="8"/>
      <c r="Y1336" s="8"/>
      <c r="Z1336" s="8"/>
    </row>
    <row r="1337" spans="1:26" ht="15.75" customHeight="1">
      <c r="A1337" s="8"/>
      <c r="B1337" s="8"/>
      <c r="C1337" s="8"/>
      <c r="D1337" s="8"/>
      <c r="E1337" s="8"/>
      <c r="F1337" s="8"/>
      <c r="G1337" s="8"/>
      <c r="H1337" s="8"/>
      <c r="I1337" s="8"/>
      <c r="J1337" s="8"/>
      <c r="K1337" s="8"/>
      <c r="L1337" s="8"/>
      <c r="M1337" s="32"/>
      <c r="N1337" s="57" t="str">
        <f t="shared" si="17"/>
        <v/>
      </c>
      <c r="O1337" s="54"/>
      <c r="P1337" s="32"/>
      <c r="Q1337" s="56"/>
      <c r="R1337" s="57" t="str">
        <f t="shared" si="15"/>
        <v/>
      </c>
      <c r="S1337" s="8"/>
      <c r="T1337" s="8"/>
      <c r="U1337" s="8"/>
      <c r="V1337" s="8"/>
      <c r="W1337" s="8"/>
      <c r="X1337" s="8"/>
      <c r="Y1337" s="8"/>
      <c r="Z1337" s="8"/>
    </row>
    <row r="1338" spans="1:26" ht="15.75" customHeight="1">
      <c r="A1338" s="8"/>
      <c r="B1338" s="8"/>
      <c r="C1338" s="8"/>
      <c r="D1338" s="8"/>
      <c r="E1338" s="8"/>
      <c r="F1338" s="8"/>
      <c r="G1338" s="8"/>
      <c r="H1338" s="8"/>
      <c r="I1338" s="8"/>
      <c r="J1338" s="8"/>
      <c r="K1338" s="8"/>
      <c r="L1338" s="8"/>
      <c r="M1338" s="32"/>
      <c r="N1338" s="57" t="str">
        <f t="shared" si="17"/>
        <v/>
      </c>
      <c r="O1338" s="54"/>
      <c r="P1338" s="32"/>
      <c r="Q1338" s="56"/>
      <c r="R1338" s="57" t="str">
        <f t="shared" si="15"/>
        <v/>
      </c>
      <c r="S1338" s="8"/>
      <c r="T1338" s="8"/>
      <c r="U1338" s="8"/>
      <c r="V1338" s="8"/>
      <c r="W1338" s="8"/>
      <c r="X1338" s="8"/>
      <c r="Y1338" s="8"/>
      <c r="Z1338" s="8"/>
    </row>
    <row r="1339" spans="1:26" ht="15.75" customHeight="1">
      <c r="A1339" s="8"/>
      <c r="B1339" s="8"/>
      <c r="C1339" s="8"/>
      <c r="D1339" s="8"/>
      <c r="E1339" s="8"/>
      <c r="F1339" s="8"/>
      <c r="G1339" s="8"/>
      <c r="H1339" s="8"/>
      <c r="I1339" s="8"/>
      <c r="J1339" s="8"/>
      <c r="K1339" s="8"/>
      <c r="L1339" s="8"/>
      <c r="M1339" s="32"/>
      <c r="N1339" s="57" t="str">
        <f t="shared" si="17"/>
        <v/>
      </c>
      <c r="O1339" s="54"/>
      <c r="P1339" s="32"/>
      <c r="Q1339" s="56"/>
      <c r="R1339" s="57" t="str">
        <f t="shared" si="15"/>
        <v/>
      </c>
      <c r="S1339" s="8"/>
      <c r="T1339" s="8"/>
      <c r="U1339" s="8"/>
      <c r="V1339" s="8"/>
      <c r="W1339" s="8"/>
      <c r="X1339" s="8"/>
      <c r="Y1339" s="8"/>
      <c r="Z1339" s="8"/>
    </row>
    <row r="1340" spans="1:26" ht="15.75" customHeight="1">
      <c r="A1340" s="8"/>
      <c r="B1340" s="8"/>
      <c r="C1340" s="8"/>
      <c r="D1340" s="8"/>
      <c r="E1340" s="8"/>
      <c r="F1340" s="8"/>
      <c r="G1340" s="8"/>
      <c r="H1340" s="8"/>
      <c r="I1340" s="8"/>
      <c r="J1340" s="8"/>
      <c r="K1340" s="8"/>
      <c r="L1340" s="8"/>
      <c r="M1340" s="32"/>
      <c r="N1340" s="57" t="str">
        <f t="shared" si="17"/>
        <v/>
      </c>
      <c r="O1340" s="54"/>
      <c r="P1340" s="32"/>
      <c r="Q1340" s="56"/>
      <c r="R1340" s="57" t="str">
        <f t="shared" si="15"/>
        <v/>
      </c>
      <c r="S1340" s="8"/>
      <c r="T1340" s="8"/>
      <c r="U1340" s="8"/>
      <c r="V1340" s="8"/>
      <c r="W1340" s="8"/>
      <c r="X1340" s="8"/>
      <c r="Y1340" s="8"/>
      <c r="Z1340" s="8"/>
    </row>
    <row r="1341" spans="1:26" ht="15.75" customHeight="1">
      <c r="A1341" s="8"/>
      <c r="B1341" s="8"/>
      <c r="C1341" s="8"/>
      <c r="D1341" s="8"/>
      <c r="E1341" s="8"/>
      <c r="F1341" s="8"/>
      <c r="G1341" s="8"/>
      <c r="H1341" s="8"/>
      <c r="I1341" s="8"/>
      <c r="J1341" s="8"/>
      <c r="K1341" s="8"/>
      <c r="L1341" s="8"/>
      <c r="M1341" s="32"/>
      <c r="N1341" s="57" t="str">
        <f t="shared" si="17"/>
        <v/>
      </c>
      <c r="O1341" s="54"/>
      <c r="P1341" s="32"/>
      <c r="Q1341" s="56"/>
      <c r="R1341" s="57" t="str">
        <f t="shared" si="15"/>
        <v/>
      </c>
      <c r="S1341" s="8"/>
      <c r="T1341" s="8"/>
      <c r="U1341" s="8"/>
      <c r="V1341" s="8"/>
      <c r="W1341" s="8"/>
      <c r="X1341" s="8"/>
      <c r="Y1341" s="8"/>
      <c r="Z1341" s="8"/>
    </row>
    <row r="1342" spans="1:26" ht="15.75" customHeight="1">
      <c r="A1342" s="8"/>
      <c r="B1342" s="8"/>
      <c r="C1342" s="8"/>
      <c r="D1342" s="8"/>
      <c r="E1342" s="8"/>
      <c r="F1342" s="8"/>
      <c r="G1342" s="8"/>
      <c r="H1342" s="8"/>
      <c r="I1342" s="8"/>
      <c r="J1342" s="8"/>
      <c r="K1342" s="8"/>
      <c r="L1342" s="8"/>
      <c r="M1342" s="32"/>
      <c r="N1342" s="57" t="str">
        <f t="shared" si="17"/>
        <v/>
      </c>
      <c r="O1342" s="54"/>
      <c r="P1342" s="32"/>
      <c r="Q1342" s="56"/>
      <c r="R1342" s="57" t="str">
        <f t="shared" si="15"/>
        <v/>
      </c>
      <c r="S1342" s="8"/>
      <c r="T1342" s="8"/>
      <c r="U1342" s="8"/>
      <c r="V1342" s="8"/>
      <c r="W1342" s="8"/>
      <c r="X1342" s="8"/>
      <c r="Y1342" s="8"/>
      <c r="Z1342" s="8"/>
    </row>
    <row r="1343" spans="1:26" ht="15.75" customHeight="1">
      <c r="A1343" s="8"/>
      <c r="B1343" s="8"/>
      <c r="C1343" s="8"/>
      <c r="D1343" s="8"/>
      <c r="E1343" s="8"/>
      <c r="F1343" s="8"/>
      <c r="G1343" s="8"/>
      <c r="H1343" s="8"/>
      <c r="I1343" s="8"/>
      <c r="J1343" s="8"/>
      <c r="K1343" s="8"/>
      <c r="L1343" s="8"/>
      <c r="M1343" s="32"/>
      <c r="N1343" s="57" t="str">
        <f t="shared" si="17"/>
        <v/>
      </c>
      <c r="O1343" s="54"/>
      <c r="P1343" s="32"/>
      <c r="Q1343" s="56"/>
      <c r="R1343" s="57" t="str">
        <f t="shared" si="15"/>
        <v/>
      </c>
      <c r="S1343" s="8"/>
      <c r="T1343" s="8"/>
      <c r="U1343" s="8"/>
      <c r="V1343" s="8"/>
      <c r="W1343" s="8"/>
      <c r="X1343" s="8"/>
      <c r="Y1343" s="8"/>
      <c r="Z1343" s="8"/>
    </row>
    <row r="1344" spans="1:26" ht="15.75" customHeight="1">
      <c r="A1344" s="8"/>
      <c r="B1344" s="8"/>
      <c r="C1344" s="8"/>
      <c r="D1344" s="8"/>
      <c r="E1344" s="8"/>
      <c r="F1344" s="8"/>
      <c r="G1344" s="8"/>
      <c r="H1344" s="8"/>
      <c r="I1344" s="8"/>
      <c r="J1344" s="8"/>
      <c r="K1344" s="8"/>
      <c r="L1344" s="8"/>
      <c r="M1344" s="32"/>
      <c r="N1344" s="57" t="str">
        <f t="shared" si="17"/>
        <v/>
      </c>
      <c r="O1344" s="54"/>
      <c r="P1344" s="32"/>
      <c r="Q1344" s="56"/>
      <c r="R1344" s="57" t="str">
        <f t="shared" si="15"/>
        <v/>
      </c>
      <c r="S1344" s="8"/>
      <c r="T1344" s="8"/>
      <c r="U1344" s="8"/>
      <c r="V1344" s="8"/>
      <c r="W1344" s="8"/>
      <c r="X1344" s="8"/>
      <c r="Y1344" s="8"/>
      <c r="Z1344" s="8"/>
    </row>
    <row r="1345" spans="1:26" ht="15.75" customHeight="1">
      <c r="A1345" s="8"/>
      <c r="B1345" s="8"/>
      <c r="C1345" s="8"/>
      <c r="D1345" s="8"/>
      <c r="E1345" s="8"/>
      <c r="F1345" s="8"/>
      <c r="G1345" s="8"/>
      <c r="H1345" s="8"/>
      <c r="I1345" s="8"/>
      <c r="J1345" s="8"/>
      <c r="K1345" s="8"/>
      <c r="L1345" s="8"/>
      <c r="M1345" s="32"/>
      <c r="N1345" s="57" t="str">
        <f t="shared" si="17"/>
        <v/>
      </c>
      <c r="O1345" s="54"/>
      <c r="P1345" s="32"/>
      <c r="Q1345" s="56"/>
      <c r="R1345" s="57" t="str">
        <f t="shared" si="15"/>
        <v/>
      </c>
      <c r="S1345" s="8"/>
      <c r="T1345" s="8"/>
      <c r="U1345" s="8"/>
      <c r="V1345" s="8"/>
      <c r="W1345" s="8"/>
      <c r="X1345" s="8"/>
      <c r="Y1345" s="8"/>
      <c r="Z1345" s="8"/>
    </row>
    <row r="1346" spans="1:26" ht="15.75" customHeight="1">
      <c r="A1346" s="8"/>
      <c r="B1346" s="8"/>
      <c r="C1346" s="8"/>
      <c r="D1346" s="8"/>
      <c r="E1346" s="8"/>
      <c r="F1346" s="8"/>
      <c r="G1346" s="8"/>
      <c r="H1346" s="8"/>
      <c r="I1346" s="8"/>
      <c r="J1346" s="8"/>
      <c r="K1346" s="8"/>
      <c r="L1346" s="8"/>
      <c r="M1346" s="32"/>
      <c r="N1346" s="57" t="str">
        <f t="shared" si="17"/>
        <v/>
      </c>
      <c r="O1346" s="54"/>
      <c r="P1346" s="32"/>
      <c r="Q1346" s="56"/>
      <c r="R1346" s="57" t="str">
        <f t="shared" si="15"/>
        <v/>
      </c>
      <c r="S1346" s="8"/>
      <c r="T1346" s="8"/>
      <c r="U1346" s="8"/>
      <c r="V1346" s="8"/>
      <c r="W1346" s="8"/>
      <c r="X1346" s="8"/>
      <c r="Y1346" s="8"/>
      <c r="Z1346" s="8"/>
    </row>
    <row r="1347" spans="1:26" ht="15.75" customHeight="1">
      <c r="A1347" s="8"/>
      <c r="B1347" s="8"/>
      <c r="C1347" s="8"/>
      <c r="D1347" s="8"/>
      <c r="E1347" s="8"/>
      <c r="F1347" s="8"/>
      <c r="G1347" s="8"/>
      <c r="H1347" s="8"/>
      <c r="I1347" s="8"/>
      <c r="J1347" s="8"/>
      <c r="K1347" s="8"/>
      <c r="L1347" s="8"/>
      <c r="M1347" s="32"/>
      <c r="N1347" s="57" t="str">
        <f t="shared" si="17"/>
        <v/>
      </c>
      <c r="O1347" s="54"/>
      <c r="P1347" s="32"/>
      <c r="Q1347" s="56"/>
      <c r="R1347" s="57" t="str">
        <f t="shared" si="15"/>
        <v/>
      </c>
      <c r="S1347" s="8"/>
      <c r="T1347" s="8"/>
      <c r="U1347" s="8"/>
      <c r="V1347" s="8"/>
      <c r="W1347" s="8"/>
      <c r="X1347" s="8"/>
      <c r="Y1347" s="8"/>
      <c r="Z1347" s="8"/>
    </row>
    <row r="1348" spans="1:26" ht="15.75" customHeight="1">
      <c r="A1348" s="8"/>
      <c r="B1348" s="8"/>
      <c r="C1348" s="8"/>
      <c r="D1348" s="8"/>
      <c r="E1348" s="8"/>
      <c r="F1348" s="8"/>
      <c r="G1348" s="8"/>
      <c r="H1348" s="8"/>
      <c r="I1348" s="8"/>
      <c r="J1348" s="8"/>
      <c r="K1348" s="8"/>
      <c r="L1348" s="8"/>
      <c r="M1348" s="32"/>
      <c r="N1348" s="57" t="str">
        <f t="shared" si="17"/>
        <v/>
      </c>
      <c r="O1348" s="54"/>
      <c r="P1348" s="32"/>
      <c r="Q1348" s="56"/>
      <c r="R1348" s="57" t="str">
        <f t="shared" si="15"/>
        <v/>
      </c>
      <c r="S1348" s="8"/>
      <c r="T1348" s="8"/>
      <c r="U1348" s="8"/>
      <c r="V1348" s="8"/>
      <c r="W1348" s="8"/>
      <c r="X1348" s="8"/>
      <c r="Y1348" s="8"/>
      <c r="Z1348" s="8"/>
    </row>
    <row r="1349" spans="1:26" ht="15.75" customHeight="1">
      <c r="A1349" s="8"/>
      <c r="B1349" s="8"/>
      <c r="C1349" s="8"/>
      <c r="D1349" s="8"/>
      <c r="E1349" s="8"/>
      <c r="F1349" s="8"/>
      <c r="G1349" s="8"/>
      <c r="H1349" s="8"/>
      <c r="I1349" s="8"/>
      <c r="J1349" s="8"/>
      <c r="K1349" s="8"/>
      <c r="L1349" s="8"/>
      <c r="M1349" s="32"/>
      <c r="N1349" s="57" t="str">
        <f t="shared" si="17"/>
        <v/>
      </c>
      <c r="O1349" s="54"/>
      <c r="P1349" s="32"/>
      <c r="Q1349" s="56"/>
      <c r="R1349" s="57" t="str">
        <f t="shared" si="15"/>
        <v/>
      </c>
      <c r="S1349" s="8"/>
      <c r="T1349" s="8"/>
      <c r="U1349" s="8"/>
      <c r="V1349" s="8"/>
      <c r="W1349" s="8"/>
      <c r="X1349" s="8"/>
      <c r="Y1349" s="8"/>
      <c r="Z1349" s="8"/>
    </row>
    <row r="1350" spans="1:26" ht="15.75" customHeight="1">
      <c r="A1350" s="8"/>
      <c r="B1350" s="8"/>
      <c r="C1350" s="8"/>
      <c r="D1350" s="8"/>
      <c r="E1350" s="8"/>
      <c r="F1350" s="8"/>
      <c r="G1350" s="8"/>
      <c r="H1350" s="8"/>
      <c r="I1350" s="8"/>
      <c r="J1350" s="8"/>
      <c r="K1350" s="8"/>
      <c r="L1350" s="8"/>
      <c r="M1350" s="32"/>
      <c r="N1350" s="57" t="str">
        <f t="shared" si="17"/>
        <v/>
      </c>
      <c r="O1350" s="54"/>
      <c r="P1350" s="32"/>
      <c r="Q1350" s="56"/>
      <c r="R1350" s="57" t="str">
        <f t="shared" si="15"/>
        <v/>
      </c>
      <c r="S1350" s="8"/>
      <c r="T1350" s="8"/>
      <c r="U1350" s="8"/>
      <c r="V1350" s="8"/>
      <c r="W1350" s="8"/>
      <c r="X1350" s="8"/>
      <c r="Y1350" s="8"/>
      <c r="Z1350" s="8"/>
    </row>
    <row r="1351" spans="1:26" ht="15.75" customHeight="1">
      <c r="A1351" s="8"/>
      <c r="B1351" s="8"/>
      <c r="C1351" s="8"/>
      <c r="D1351" s="8"/>
      <c r="E1351" s="8"/>
      <c r="F1351" s="8"/>
      <c r="G1351" s="8"/>
      <c r="H1351" s="8"/>
      <c r="I1351" s="8"/>
      <c r="J1351" s="8"/>
      <c r="K1351" s="8"/>
      <c r="L1351" s="8"/>
      <c r="M1351" s="32"/>
      <c r="N1351" s="57" t="str">
        <f t="shared" si="17"/>
        <v/>
      </c>
      <c r="O1351" s="54"/>
      <c r="P1351" s="32"/>
      <c r="Q1351" s="56"/>
      <c r="R1351" s="57" t="str">
        <f t="shared" si="15"/>
        <v/>
      </c>
      <c r="S1351" s="8"/>
      <c r="T1351" s="8"/>
      <c r="U1351" s="8"/>
      <c r="V1351" s="8"/>
      <c r="W1351" s="8"/>
      <c r="X1351" s="8"/>
      <c r="Y1351" s="8"/>
      <c r="Z1351" s="8"/>
    </row>
    <row r="1352" spans="1:26" ht="15.75" customHeight="1">
      <c r="A1352" s="8"/>
      <c r="B1352" s="8"/>
      <c r="C1352" s="8"/>
      <c r="D1352" s="8"/>
      <c r="E1352" s="8"/>
      <c r="F1352" s="8"/>
      <c r="G1352" s="8"/>
      <c r="H1352" s="8"/>
      <c r="I1352" s="8"/>
      <c r="J1352" s="8"/>
      <c r="K1352" s="8"/>
      <c r="L1352" s="8"/>
      <c r="M1352" s="32"/>
      <c r="N1352" s="57" t="str">
        <f t="shared" si="17"/>
        <v/>
      </c>
      <c r="O1352" s="54"/>
      <c r="P1352" s="32"/>
      <c r="Q1352" s="56"/>
      <c r="R1352" s="57" t="str">
        <f t="shared" si="15"/>
        <v/>
      </c>
      <c r="S1352" s="8"/>
      <c r="T1352" s="8"/>
      <c r="U1352" s="8"/>
      <c r="V1352" s="8"/>
      <c r="W1352" s="8"/>
      <c r="X1352" s="8"/>
      <c r="Y1352" s="8"/>
      <c r="Z1352" s="8"/>
    </row>
    <row r="1353" spans="1:26" ht="15.75" customHeight="1">
      <c r="A1353" s="8"/>
      <c r="B1353" s="8"/>
      <c r="C1353" s="8"/>
      <c r="D1353" s="8"/>
      <c r="E1353" s="8"/>
      <c r="F1353" s="8"/>
      <c r="G1353" s="8"/>
      <c r="H1353" s="8"/>
      <c r="I1353" s="8"/>
      <c r="J1353" s="8"/>
      <c r="K1353" s="8"/>
      <c r="L1353" s="8"/>
      <c r="M1353" s="32"/>
      <c r="N1353" s="57" t="str">
        <f t="shared" si="17"/>
        <v/>
      </c>
      <c r="O1353" s="54"/>
      <c r="P1353" s="32"/>
      <c r="Q1353" s="56"/>
      <c r="R1353" s="57" t="str">
        <f t="shared" si="15"/>
        <v/>
      </c>
      <c r="S1353" s="8"/>
      <c r="T1353" s="8"/>
      <c r="U1353" s="8"/>
      <c r="V1353" s="8"/>
      <c r="W1353" s="8"/>
      <c r="X1353" s="8"/>
      <c r="Y1353" s="8"/>
      <c r="Z1353" s="8"/>
    </row>
    <row r="1354" spans="1:26" ht="15.75" customHeight="1">
      <c r="A1354" s="8"/>
      <c r="B1354" s="8"/>
      <c r="C1354" s="8"/>
      <c r="D1354" s="8"/>
      <c r="E1354" s="8"/>
      <c r="F1354" s="8"/>
      <c r="G1354" s="8"/>
      <c r="H1354" s="8"/>
      <c r="I1354" s="8"/>
      <c r="J1354" s="8"/>
      <c r="K1354" s="8"/>
      <c r="L1354" s="8"/>
      <c r="M1354" s="32"/>
      <c r="N1354" s="57" t="str">
        <f t="shared" si="17"/>
        <v/>
      </c>
      <c r="O1354" s="54"/>
      <c r="P1354" s="32"/>
      <c r="Q1354" s="56"/>
      <c r="R1354" s="57" t="str">
        <f t="shared" si="15"/>
        <v/>
      </c>
      <c r="S1354" s="8"/>
      <c r="T1354" s="8"/>
      <c r="U1354" s="8"/>
      <c r="V1354" s="8"/>
      <c r="W1354" s="8"/>
      <c r="X1354" s="8"/>
      <c r="Y1354" s="8"/>
      <c r="Z1354" s="8"/>
    </row>
    <row r="1355" spans="1:26" ht="15.75" customHeight="1">
      <c r="A1355" s="8"/>
      <c r="B1355" s="8"/>
      <c r="C1355" s="8"/>
      <c r="D1355" s="8"/>
      <c r="E1355" s="8"/>
      <c r="F1355" s="8"/>
      <c r="G1355" s="8"/>
      <c r="H1355" s="8"/>
      <c r="I1355" s="8"/>
      <c r="J1355" s="8"/>
      <c r="K1355" s="8"/>
      <c r="L1355" s="8"/>
      <c r="M1355" s="32"/>
      <c r="N1355" s="57" t="str">
        <f t="shared" si="17"/>
        <v/>
      </c>
      <c r="O1355" s="54"/>
      <c r="P1355" s="32"/>
      <c r="Q1355" s="56"/>
      <c r="R1355" s="57" t="str">
        <f t="shared" si="15"/>
        <v/>
      </c>
      <c r="S1355" s="8"/>
      <c r="T1355" s="8"/>
      <c r="U1355" s="8"/>
      <c r="V1355" s="8"/>
      <c r="W1355" s="8"/>
      <c r="X1355" s="8"/>
      <c r="Y1355" s="8"/>
      <c r="Z1355" s="8"/>
    </row>
    <row r="1356" spans="1:26" ht="15.75" customHeight="1">
      <c r="A1356" s="8"/>
      <c r="B1356" s="8"/>
      <c r="C1356" s="8"/>
      <c r="D1356" s="8"/>
      <c r="E1356" s="8"/>
      <c r="F1356" s="8"/>
      <c r="G1356" s="8"/>
      <c r="H1356" s="8"/>
      <c r="I1356" s="8"/>
      <c r="J1356" s="8"/>
      <c r="K1356" s="8"/>
      <c r="L1356" s="8"/>
      <c r="M1356" s="32"/>
      <c r="N1356" s="57" t="str">
        <f t="shared" si="17"/>
        <v/>
      </c>
      <c r="O1356" s="54"/>
      <c r="P1356" s="32"/>
      <c r="Q1356" s="56"/>
      <c r="R1356" s="57" t="str">
        <f t="shared" si="15"/>
        <v/>
      </c>
      <c r="S1356" s="8"/>
      <c r="T1356" s="8"/>
      <c r="U1356" s="8"/>
      <c r="V1356" s="8"/>
      <c r="W1356" s="8"/>
      <c r="X1356" s="8"/>
      <c r="Y1356" s="8"/>
      <c r="Z1356" s="8"/>
    </row>
    <row r="1357" spans="1:26" ht="15.75" customHeight="1">
      <c r="A1357" s="8"/>
      <c r="B1357" s="8"/>
      <c r="C1357" s="8"/>
      <c r="D1357" s="8"/>
      <c r="E1357" s="8"/>
      <c r="F1357" s="8"/>
      <c r="G1357" s="8"/>
      <c r="H1357" s="8"/>
      <c r="I1357" s="8"/>
      <c r="J1357" s="8"/>
      <c r="K1357" s="8"/>
      <c r="L1357" s="8"/>
      <c r="M1357" s="32"/>
      <c r="N1357" s="57" t="str">
        <f t="shared" si="17"/>
        <v/>
      </c>
      <c r="O1357" s="54"/>
      <c r="P1357" s="32"/>
      <c r="Q1357" s="56"/>
      <c r="R1357" s="57" t="str">
        <f t="shared" si="15"/>
        <v/>
      </c>
      <c r="S1357" s="8"/>
      <c r="T1357" s="8"/>
      <c r="U1357" s="8"/>
      <c r="V1357" s="8"/>
      <c r="W1357" s="8"/>
      <c r="X1357" s="8"/>
      <c r="Y1357" s="8"/>
      <c r="Z1357" s="8"/>
    </row>
    <row r="1358" spans="1:26" ht="15.75" customHeight="1">
      <c r="A1358" s="8"/>
      <c r="B1358" s="8"/>
      <c r="C1358" s="8"/>
      <c r="D1358" s="8"/>
      <c r="E1358" s="8"/>
      <c r="F1358" s="8"/>
      <c r="G1358" s="8"/>
      <c r="H1358" s="8"/>
      <c r="I1358" s="8"/>
      <c r="J1358" s="8"/>
      <c r="K1358" s="8"/>
      <c r="L1358" s="8"/>
      <c r="M1358" s="32"/>
      <c r="N1358" s="57" t="str">
        <f t="shared" si="17"/>
        <v/>
      </c>
      <c r="O1358" s="54"/>
      <c r="P1358" s="32"/>
      <c r="Q1358" s="56"/>
      <c r="R1358" s="57" t="str">
        <f t="shared" si="15"/>
        <v/>
      </c>
      <c r="S1358" s="8"/>
      <c r="T1358" s="8"/>
      <c r="U1358" s="8"/>
      <c r="V1358" s="8"/>
      <c r="W1358" s="8"/>
      <c r="X1358" s="8"/>
      <c r="Y1358" s="8"/>
      <c r="Z1358" s="8"/>
    </row>
    <row r="1359" spans="1:26" ht="15.75" customHeight="1">
      <c r="A1359" s="8"/>
      <c r="B1359" s="8"/>
      <c r="C1359" s="8"/>
      <c r="D1359" s="8"/>
      <c r="E1359" s="8"/>
      <c r="F1359" s="8"/>
      <c r="G1359" s="8"/>
      <c r="H1359" s="8"/>
      <c r="I1359" s="8"/>
      <c r="J1359" s="8"/>
      <c r="K1359" s="8"/>
      <c r="L1359" s="8"/>
      <c r="M1359" s="32"/>
      <c r="N1359" s="57" t="str">
        <f t="shared" si="17"/>
        <v/>
      </c>
      <c r="O1359" s="54"/>
      <c r="P1359" s="32"/>
      <c r="Q1359" s="56"/>
      <c r="R1359" s="57" t="str">
        <f t="shared" si="15"/>
        <v/>
      </c>
      <c r="S1359" s="8"/>
      <c r="T1359" s="8"/>
      <c r="U1359" s="8"/>
      <c r="V1359" s="8"/>
      <c r="W1359" s="8"/>
      <c r="X1359" s="8"/>
      <c r="Y1359" s="8"/>
      <c r="Z1359" s="8"/>
    </row>
    <row r="1360" spans="1:26" ht="15.75" customHeight="1">
      <c r="A1360" s="8"/>
      <c r="B1360" s="8"/>
      <c r="C1360" s="8"/>
      <c r="D1360" s="8"/>
      <c r="E1360" s="8"/>
      <c r="F1360" s="8"/>
      <c r="G1360" s="8"/>
      <c r="H1360" s="8"/>
      <c r="I1360" s="8"/>
      <c r="J1360" s="8"/>
      <c r="K1360" s="8"/>
      <c r="L1360" s="8"/>
      <c r="M1360" s="32"/>
      <c r="N1360" s="57" t="str">
        <f t="shared" si="17"/>
        <v/>
      </c>
      <c r="O1360" s="54"/>
      <c r="P1360" s="32"/>
      <c r="Q1360" s="56"/>
      <c r="R1360" s="57" t="str">
        <f t="shared" si="15"/>
        <v/>
      </c>
      <c r="S1360" s="8"/>
      <c r="T1360" s="8"/>
      <c r="U1360" s="8"/>
      <c r="V1360" s="8"/>
      <c r="W1360" s="8"/>
      <c r="X1360" s="8"/>
      <c r="Y1360" s="8"/>
      <c r="Z1360" s="8"/>
    </row>
    <row r="1361" spans="1:26" ht="15.75" customHeight="1">
      <c r="A1361" s="8"/>
      <c r="B1361" s="8"/>
      <c r="C1361" s="8"/>
      <c r="D1361" s="8"/>
      <c r="E1361" s="8"/>
      <c r="F1361" s="8"/>
      <c r="G1361" s="8"/>
      <c r="H1361" s="8"/>
      <c r="I1361" s="8"/>
      <c r="J1361" s="8"/>
      <c r="K1361" s="8"/>
      <c r="L1361" s="8"/>
      <c r="M1361" s="32"/>
      <c r="N1361" s="57" t="str">
        <f t="shared" si="17"/>
        <v/>
      </c>
      <c r="O1361" s="54"/>
      <c r="P1361" s="32"/>
      <c r="Q1361" s="56"/>
      <c r="R1361" s="57" t="str">
        <f t="shared" si="15"/>
        <v/>
      </c>
      <c r="S1361" s="8"/>
      <c r="T1361" s="8"/>
      <c r="U1361" s="8"/>
      <c r="V1361" s="8"/>
      <c r="W1361" s="8"/>
      <c r="X1361" s="8"/>
      <c r="Y1361" s="8"/>
      <c r="Z1361" s="8"/>
    </row>
    <row r="1362" spans="1:26" ht="15.75" customHeight="1">
      <c r="A1362" s="8"/>
      <c r="B1362" s="8"/>
      <c r="C1362" s="8"/>
      <c r="D1362" s="8"/>
      <c r="E1362" s="8"/>
      <c r="F1362" s="8"/>
      <c r="G1362" s="8"/>
      <c r="H1362" s="8"/>
      <c r="I1362" s="8"/>
      <c r="J1362" s="8"/>
      <c r="K1362" s="8"/>
      <c r="L1362" s="8"/>
      <c r="M1362" s="32"/>
      <c r="N1362" s="57" t="str">
        <f t="shared" si="17"/>
        <v/>
      </c>
      <c r="O1362" s="54"/>
      <c r="P1362" s="32"/>
      <c r="Q1362" s="56"/>
      <c r="R1362" s="57" t="str">
        <f t="shared" si="15"/>
        <v/>
      </c>
      <c r="S1362" s="8"/>
      <c r="T1362" s="8"/>
      <c r="U1362" s="8"/>
      <c r="V1362" s="8"/>
      <c r="W1362" s="8"/>
      <c r="X1362" s="8"/>
      <c r="Y1362" s="8"/>
      <c r="Z1362" s="8"/>
    </row>
    <row r="1363" spans="1:26" ht="15.75" customHeight="1">
      <c r="A1363" s="8"/>
      <c r="B1363" s="8"/>
      <c r="C1363" s="8"/>
      <c r="D1363" s="8"/>
      <c r="E1363" s="8"/>
      <c r="F1363" s="8"/>
      <c r="G1363" s="8"/>
      <c r="H1363" s="8"/>
      <c r="I1363" s="8"/>
      <c r="J1363" s="8"/>
      <c r="K1363" s="8"/>
      <c r="L1363" s="8"/>
      <c r="M1363" s="32"/>
      <c r="N1363" s="57" t="str">
        <f t="shared" si="17"/>
        <v/>
      </c>
      <c r="O1363" s="54"/>
      <c r="P1363" s="32"/>
      <c r="Q1363" s="56"/>
      <c r="R1363" s="57" t="str">
        <f t="shared" si="15"/>
        <v/>
      </c>
      <c r="S1363" s="8"/>
      <c r="T1363" s="8"/>
      <c r="U1363" s="8"/>
      <c r="V1363" s="8"/>
      <c r="W1363" s="8"/>
      <c r="X1363" s="8"/>
      <c r="Y1363" s="8"/>
      <c r="Z1363" s="8"/>
    </row>
    <row r="1364" spans="1:26" ht="15.75" customHeight="1">
      <c r="A1364" s="8"/>
      <c r="B1364" s="8"/>
      <c r="C1364" s="8"/>
      <c r="D1364" s="8"/>
      <c r="E1364" s="8"/>
      <c r="F1364" s="8"/>
      <c r="G1364" s="8"/>
      <c r="H1364" s="8"/>
      <c r="I1364" s="8"/>
      <c r="J1364" s="8"/>
      <c r="K1364" s="8"/>
      <c r="L1364" s="8"/>
      <c r="M1364" s="32"/>
      <c r="N1364" s="57" t="str">
        <f t="shared" si="17"/>
        <v/>
      </c>
      <c r="O1364" s="54"/>
      <c r="P1364" s="32"/>
      <c r="Q1364" s="56"/>
      <c r="R1364" s="57" t="str">
        <f t="shared" si="15"/>
        <v/>
      </c>
      <c r="S1364" s="8"/>
      <c r="T1364" s="8"/>
      <c r="U1364" s="8"/>
      <c r="V1364" s="8"/>
      <c r="W1364" s="8"/>
      <c r="X1364" s="8"/>
      <c r="Y1364" s="8"/>
      <c r="Z1364" s="8"/>
    </row>
    <row r="1365" spans="1:26" ht="15.75" customHeight="1">
      <c r="A1365" s="8"/>
      <c r="B1365" s="8"/>
      <c r="C1365" s="8"/>
      <c r="D1365" s="8"/>
      <c r="E1365" s="8"/>
      <c r="F1365" s="8"/>
      <c r="G1365" s="8"/>
      <c r="H1365" s="8"/>
      <c r="I1365" s="8"/>
      <c r="J1365" s="8"/>
      <c r="K1365" s="8"/>
      <c r="L1365" s="8"/>
      <c r="M1365" s="32"/>
      <c r="N1365" s="57" t="str">
        <f t="shared" si="17"/>
        <v/>
      </c>
      <c r="O1365" s="54"/>
      <c r="P1365" s="32"/>
      <c r="Q1365" s="56"/>
      <c r="R1365" s="57" t="str">
        <f t="shared" si="15"/>
        <v/>
      </c>
      <c r="S1365" s="8"/>
      <c r="T1365" s="8"/>
      <c r="U1365" s="8"/>
      <c r="V1365" s="8"/>
      <c r="W1365" s="8"/>
      <c r="X1365" s="8"/>
      <c r="Y1365" s="8"/>
      <c r="Z1365" s="8"/>
    </row>
    <row r="1366" spans="1:26" ht="15.75" customHeight="1">
      <c r="A1366" s="8"/>
      <c r="B1366" s="8"/>
      <c r="C1366" s="8"/>
      <c r="D1366" s="8"/>
      <c r="E1366" s="8"/>
      <c r="F1366" s="8"/>
      <c r="G1366" s="8"/>
      <c r="H1366" s="8"/>
      <c r="I1366" s="8"/>
      <c r="J1366" s="8"/>
      <c r="K1366" s="8"/>
      <c r="L1366" s="8"/>
      <c r="M1366" s="32"/>
      <c r="N1366" s="57" t="str">
        <f t="shared" si="17"/>
        <v/>
      </c>
      <c r="O1366" s="54"/>
      <c r="P1366" s="32"/>
      <c r="Q1366" s="56"/>
      <c r="R1366" s="57" t="str">
        <f t="shared" si="15"/>
        <v/>
      </c>
      <c r="S1366" s="8"/>
      <c r="T1366" s="8"/>
      <c r="U1366" s="8"/>
      <c r="V1366" s="8"/>
      <c r="W1366" s="8"/>
      <c r="X1366" s="8"/>
      <c r="Y1366" s="8"/>
      <c r="Z1366" s="8"/>
    </row>
    <row r="1367" spans="1:26" ht="15.75" customHeight="1">
      <c r="A1367" s="8"/>
      <c r="B1367" s="8"/>
      <c r="C1367" s="8"/>
      <c r="D1367" s="8"/>
      <c r="E1367" s="8"/>
      <c r="F1367" s="8"/>
      <c r="G1367" s="8"/>
      <c r="H1367" s="8"/>
      <c r="I1367" s="8"/>
      <c r="J1367" s="8"/>
      <c r="K1367" s="8"/>
      <c r="L1367" s="8"/>
      <c r="M1367" s="32"/>
      <c r="N1367" s="57" t="str">
        <f t="shared" si="17"/>
        <v/>
      </c>
      <c r="O1367" s="54"/>
      <c r="P1367" s="32"/>
      <c r="Q1367" s="56"/>
      <c r="R1367" s="57" t="str">
        <f t="shared" si="15"/>
        <v/>
      </c>
      <c r="S1367" s="8"/>
      <c r="T1367" s="8"/>
      <c r="U1367" s="8"/>
      <c r="V1367" s="8"/>
      <c r="W1367" s="8"/>
      <c r="X1367" s="8"/>
      <c r="Y1367" s="8"/>
      <c r="Z1367" s="8"/>
    </row>
    <row r="1368" spans="1:26" ht="15.75" customHeight="1">
      <c r="A1368" s="8"/>
      <c r="B1368" s="8"/>
      <c r="C1368" s="8"/>
      <c r="D1368" s="8"/>
      <c r="E1368" s="8"/>
      <c r="F1368" s="8"/>
      <c r="G1368" s="8"/>
      <c r="H1368" s="8"/>
      <c r="I1368" s="8"/>
      <c r="J1368" s="8"/>
      <c r="K1368" s="8"/>
      <c r="L1368" s="8"/>
      <c r="M1368" s="32"/>
      <c r="N1368" s="57" t="str">
        <f t="shared" si="17"/>
        <v/>
      </c>
      <c r="O1368" s="54"/>
      <c r="P1368" s="32"/>
      <c r="Q1368" s="56"/>
      <c r="R1368" s="57" t="str">
        <f t="shared" si="15"/>
        <v/>
      </c>
      <c r="S1368" s="8"/>
      <c r="T1368" s="8"/>
      <c r="U1368" s="8"/>
      <c r="V1368" s="8"/>
      <c r="W1368" s="8"/>
      <c r="X1368" s="8"/>
      <c r="Y1368" s="8"/>
      <c r="Z1368" s="8"/>
    </row>
    <row r="1369" spans="1:26" ht="15.75" customHeight="1">
      <c r="A1369" s="8"/>
      <c r="B1369" s="8"/>
      <c r="C1369" s="8"/>
      <c r="D1369" s="8"/>
      <c r="E1369" s="8"/>
      <c r="F1369" s="8"/>
      <c r="G1369" s="8"/>
      <c r="H1369" s="8"/>
      <c r="I1369" s="8"/>
      <c r="J1369" s="8"/>
      <c r="K1369" s="8"/>
      <c r="L1369" s="8"/>
      <c r="M1369" s="32"/>
      <c r="N1369" s="57" t="str">
        <f t="shared" si="17"/>
        <v/>
      </c>
      <c r="O1369" s="54"/>
      <c r="P1369" s="32"/>
      <c r="Q1369" s="56"/>
      <c r="R1369" s="57" t="str">
        <f t="shared" si="15"/>
        <v/>
      </c>
      <c r="S1369" s="8"/>
      <c r="T1369" s="8"/>
      <c r="U1369" s="8"/>
      <c r="V1369" s="8"/>
      <c r="W1369" s="8"/>
      <c r="X1369" s="8"/>
      <c r="Y1369" s="8"/>
      <c r="Z1369" s="8"/>
    </row>
    <row r="1370" spans="1:26" ht="15.75" customHeight="1">
      <c r="A1370" s="8"/>
      <c r="B1370" s="8"/>
      <c r="C1370" s="8"/>
      <c r="D1370" s="8"/>
      <c r="E1370" s="8"/>
      <c r="F1370" s="8"/>
      <c r="G1370" s="8"/>
      <c r="H1370" s="8"/>
      <c r="I1370" s="8"/>
      <c r="J1370" s="8"/>
      <c r="K1370" s="8"/>
      <c r="L1370" s="8"/>
      <c r="M1370" s="32"/>
      <c r="N1370" s="57" t="str">
        <f t="shared" si="17"/>
        <v/>
      </c>
      <c r="O1370" s="54"/>
      <c r="P1370" s="32"/>
      <c r="Q1370" s="56"/>
      <c r="R1370" s="57" t="str">
        <f t="shared" si="15"/>
        <v/>
      </c>
      <c r="S1370" s="8"/>
      <c r="T1370" s="8"/>
      <c r="U1370" s="8"/>
      <c r="V1370" s="8"/>
      <c r="W1370" s="8"/>
      <c r="X1370" s="8"/>
      <c r="Y1370" s="8"/>
      <c r="Z1370" s="8"/>
    </row>
    <row r="1371" spans="1:26" ht="15.75" customHeight="1">
      <c r="A1371" s="8"/>
      <c r="B1371" s="8"/>
      <c r="C1371" s="8"/>
      <c r="D1371" s="8"/>
      <c r="E1371" s="8"/>
      <c r="F1371" s="8"/>
      <c r="G1371" s="8"/>
      <c r="H1371" s="8"/>
      <c r="I1371" s="8"/>
      <c r="J1371" s="8"/>
      <c r="K1371" s="8"/>
      <c r="L1371" s="8"/>
      <c r="M1371" s="32"/>
      <c r="N1371" s="57" t="str">
        <f t="shared" si="17"/>
        <v/>
      </c>
      <c r="O1371" s="54"/>
      <c r="P1371" s="32"/>
      <c r="Q1371" s="56"/>
      <c r="R1371" s="57" t="str">
        <f t="shared" si="15"/>
        <v/>
      </c>
      <c r="S1371" s="8"/>
      <c r="T1371" s="8"/>
      <c r="U1371" s="8"/>
      <c r="V1371" s="8"/>
      <c r="W1371" s="8"/>
      <c r="X1371" s="8"/>
      <c r="Y1371" s="8"/>
      <c r="Z1371" s="8"/>
    </row>
    <row r="1372" spans="1:26" ht="15.75" customHeight="1">
      <c r="A1372" s="8"/>
      <c r="B1372" s="8"/>
      <c r="C1372" s="8"/>
      <c r="D1372" s="8"/>
      <c r="E1372" s="8"/>
      <c r="F1372" s="8"/>
      <c r="G1372" s="8"/>
      <c r="H1372" s="8"/>
      <c r="I1372" s="8"/>
      <c r="J1372" s="8"/>
      <c r="K1372" s="8"/>
      <c r="L1372" s="8"/>
      <c r="M1372" s="32"/>
      <c r="N1372" s="57" t="str">
        <f t="shared" si="17"/>
        <v/>
      </c>
      <c r="O1372" s="54"/>
      <c r="P1372" s="32"/>
      <c r="Q1372" s="56"/>
      <c r="R1372" s="57" t="str">
        <f t="shared" si="15"/>
        <v/>
      </c>
      <c r="S1372" s="8"/>
      <c r="T1372" s="8"/>
      <c r="U1372" s="8"/>
      <c r="V1372" s="8"/>
      <c r="W1372" s="8"/>
      <c r="X1372" s="8"/>
      <c r="Y1372" s="8"/>
      <c r="Z1372" s="8"/>
    </row>
    <row r="1373" spans="1:26" ht="15.75" customHeight="1">
      <c r="A1373" s="8"/>
      <c r="B1373" s="8"/>
      <c r="C1373" s="8"/>
      <c r="D1373" s="8"/>
      <c r="E1373" s="8"/>
      <c r="F1373" s="8"/>
      <c r="G1373" s="8"/>
      <c r="H1373" s="8"/>
      <c r="I1373" s="8"/>
      <c r="J1373" s="8"/>
      <c r="K1373" s="8"/>
      <c r="L1373" s="8"/>
      <c r="M1373" s="32"/>
      <c r="N1373" s="57" t="str">
        <f t="shared" si="17"/>
        <v/>
      </c>
      <c r="O1373" s="54"/>
      <c r="P1373" s="32"/>
      <c r="Q1373" s="56"/>
      <c r="R1373" s="57" t="str">
        <f t="shared" si="15"/>
        <v/>
      </c>
      <c r="S1373" s="8"/>
      <c r="T1373" s="8"/>
      <c r="U1373" s="8"/>
      <c r="V1373" s="8"/>
      <c r="W1373" s="8"/>
      <c r="X1373" s="8"/>
      <c r="Y1373" s="8"/>
      <c r="Z1373" s="8"/>
    </row>
    <row r="1374" spans="1:26" ht="15.75" customHeight="1">
      <c r="A1374" s="8"/>
      <c r="B1374" s="8"/>
      <c r="C1374" s="8"/>
      <c r="D1374" s="8"/>
      <c r="E1374" s="8"/>
      <c r="F1374" s="8"/>
      <c r="G1374" s="8"/>
      <c r="H1374" s="8"/>
      <c r="I1374" s="8"/>
      <c r="J1374" s="8"/>
      <c r="K1374" s="8"/>
      <c r="L1374" s="8"/>
      <c r="M1374" s="32"/>
      <c r="N1374" s="57" t="str">
        <f t="shared" si="17"/>
        <v/>
      </c>
      <c r="O1374" s="54"/>
      <c r="P1374" s="32"/>
      <c r="Q1374" s="56"/>
      <c r="R1374" s="57" t="str">
        <f t="shared" si="15"/>
        <v/>
      </c>
      <c r="S1374" s="8"/>
      <c r="T1374" s="8"/>
      <c r="U1374" s="8"/>
      <c r="V1374" s="8"/>
      <c r="W1374" s="8"/>
      <c r="X1374" s="8"/>
      <c r="Y1374" s="8"/>
      <c r="Z1374" s="8"/>
    </row>
    <row r="1375" spans="1:26" ht="15.75" customHeight="1">
      <c r="A1375" s="8"/>
      <c r="B1375" s="8"/>
      <c r="C1375" s="8"/>
      <c r="D1375" s="8"/>
      <c r="E1375" s="8"/>
      <c r="F1375" s="8"/>
      <c r="G1375" s="8"/>
      <c r="H1375" s="8"/>
      <c r="I1375" s="8"/>
      <c r="J1375" s="8"/>
      <c r="K1375" s="8"/>
      <c r="L1375" s="8"/>
      <c r="M1375" s="32"/>
      <c r="N1375" s="57" t="str">
        <f t="shared" si="17"/>
        <v/>
      </c>
      <c r="O1375" s="54"/>
      <c r="P1375" s="32"/>
      <c r="Q1375" s="56"/>
      <c r="R1375" s="57" t="str">
        <f t="shared" si="15"/>
        <v/>
      </c>
      <c r="S1375" s="8"/>
      <c r="T1375" s="8"/>
      <c r="U1375" s="8"/>
      <c r="V1375" s="8"/>
      <c r="W1375" s="8"/>
      <c r="X1375" s="8"/>
      <c r="Y1375" s="8"/>
      <c r="Z1375" s="8"/>
    </row>
    <row r="1376" spans="1:26" ht="15.75" customHeight="1">
      <c r="A1376" s="8"/>
      <c r="B1376" s="8"/>
      <c r="C1376" s="8"/>
      <c r="D1376" s="8"/>
      <c r="E1376" s="8"/>
      <c r="F1376" s="8"/>
      <c r="G1376" s="8"/>
      <c r="H1376" s="8"/>
      <c r="I1376" s="8"/>
      <c r="J1376" s="8"/>
      <c r="K1376" s="8"/>
      <c r="L1376" s="8"/>
      <c r="M1376" s="32"/>
      <c r="N1376" s="57" t="str">
        <f t="shared" si="17"/>
        <v/>
      </c>
      <c r="O1376" s="54"/>
      <c r="P1376" s="32"/>
      <c r="Q1376" s="56"/>
      <c r="R1376" s="57" t="str">
        <f t="shared" si="15"/>
        <v/>
      </c>
      <c r="S1376" s="8"/>
      <c r="T1376" s="8"/>
      <c r="U1376" s="8"/>
      <c r="V1376" s="8"/>
      <c r="W1376" s="8"/>
      <c r="X1376" s="8"/>
      <c r="Y1376" s="8"/>
      <c r="Z1376" s="8"/>
    </row>
    <row r="1377" spans="1:26" ht="15.75" customHeight="1">
      <c r="A1377" s="8"/>
      <c r="B1377" s="8"/>
      <c r="C1377" s="8"/>
      <c r="D1377" s="8"/>
      <c r="E1377" s="8"/>
      <c r="F1377" s="8"/>
      <c r="G1377" s="8"/>
      <c r="H1377" s="8"/>
      <c r="I1377" s="8"/>
      <c r="J1377" s="8"/>
      <c r="K1377" s="8"/>
      <c r="L1377" s="8"/>
      <c r="M1377" s="32"/>
      <c r="N1377" s="57" t="str">
        <f t="shared" si="17"/>
        <v/>
      </c>
      <c r="O1377" s="54"/>
      <c r="P1377" s="32"/>
      <c r="Q1377" s="56"/>
      <c r="R1377" s="57" t="str">
        <f t="shared" si="15"/>
        <v/>
      </c>
      <c r="S1377" s="8"/>
      <c r="T1377" s="8"/>
      <c r="U1377" s="8"/>
      <c r="V1377" s="8"/>
      <c r="W1377" s="8"/>
      <c r="X1377" s="8"/>
      <c r="Y1377" s="8"/>
      <c r="Z1377" s="8"/>
    </row>
    <row r="1378" spans="1:26" ht="15.75" customHeight="1">
      <c r="A1378" s="8"/>
      <c r="B1378" s="8"/>
      <c r="C1378" s="8"/>
      <c r="D1378" s="8"/>
      <c r="E1378" s="8"/>
      <c r="F1378" s="8"/>
      <c r="G1378" s="8"/>
      <c r="H1378" s="8"/>
      <c r="I1378" s="8"/>
      <c r="J1378" s="8"/>
      <c r="K1378" s="8"/>
      <c r="L1378" s="8"/>
      <c r="M1378" s="32"/>
      <c r="N1378" s="57" t="str">
        <f t="shared" si="17"/>
        <v/>
      </c>
      <c r="O1378" s="54"/>
      <c r="P1378" s="32"/>
      <c r="Q1378" s="56"/>
      <c r="R1378" s="57" t="str">
        <f t="shared" si="15"/>
        <v/>
      </c>
      <c r="S1378" s="8"/>
      <c r="T1378" s="8"/>
      <c r="U1378" s="8"/>
      <c r="V1378" s="8"/>
      <c r="W1378" s="8"/>
      <c r="X1378" s="8"/>
      <c r="Y1378" s="8"/>
      <c r="Z1378" s="8"/>
    </row>
    <row r="1379" spans="1:26" ht="15.75" customHeight="1">
      <c r="A1379" s="8"/>
      <c r="B1379" s="8"/>
      <c r="C1379" s="8"/>
      <c r="D1379" s="8"/>
      <c r="E1379" s="8"/>
      <c r="F1379" s="8"/>
      <c r="G1379" s="8"/>
      <c r="H1379" s="8"/>
      <c r="I1379" s="8"/>
      <c r="J1379" s="8"/>
      <c r="K1379" s="8"/>
      <c r="L1379" s="8"/>
      <c r="M1379" s="32"/>
      <c r="N1379" s="57" t="str">
        <f t="shared" si="17"/>
        <v/>
      </c>
      <c r="O1379" s="54"/>
      <c r="P1379" s="32"/>
      <c r="Q1379" s="56"/>
      <c r="R1379" s="57" t="str">
        <f t="shared" si="15"/>
        <v/>
      </c>
      <c r="S1379" s="8"/>
      <c r="T1379" s="8"/>
      <c r="U1379" s="8"/>
      <c r="V1379" s="8"/>
      <c r="W1379" s="8"/>
      <c r="X1379" s="8"/>
      <c r="Y1379" s="8"/>
      <c r="Z1379" s="8"/>
    </row>
    <row r="1380" spans="1:26" ht="15.75" customHeight="1">
      <c r="A1380" s="8"/>
      <c r="B1380" s="8"/>
      <c r="C1380" s="8"/>
      <c r="D1380" s="8"/>
      <c r="E1380" s="8"/>
      <c r="F1380" s="8"/>
      <c r="G1380" s="8"/>
      <c r="H1380" s="8"/>
      <c r="I1380" s="8"/>
      <c r="J1380" s="8"/>
      <c r="K1380" s="8"/>
      <c r="L1380" s="8"/>
      <c r="M1380" s="32"/>
      <c r="N1380" s="57" t="str">
        <f t="shared" si="17"/>
        <v/>
      </c>
      <c r="O1380" s="54"/>
      <c r="P1380" s="32"/>
      <c r="Q1380" s="56"/>
      <c r="R1380" s="57" t="str">
        <f t="shared" si="15"/>
        <v/>
      </c>
      <c r="S1380" s="8"/>
      <c r="T1380" s="8"/>
      <c r="U1380" s="8"/>
      <c r="V1380" s="8"/>
      <c r="W1380" s="8"/>
      <c r="X1380" s="8"/>
      <c r="Y1380" s="8"/>
      <c r="Z1380" s="8"/>
    </row>
    <row r="1381" spans="1:26" ht="15.75" customHeight="1">
      <c r="A1381" s="8"/>
      <c r="B1381" s="8"/>
      <c r="C1381" s="8"/>
      <c r="D1381" s="8"/>
      <c r="E1381" s="8"/>
      <c r="F1381" s="8"/>
      <c r="G1381" s="8"/>
      <c r="H1381" s="8"/>
      <c r="I1381" s="8"/>
      <c r="J1381" s="8"/>
      <c r="K1381" s="8"/>
      <c r="L1381" s="8"/>
      <c r="M1381" s="32"/>
      <c r="N1381" s="57" t="str">
        <f t="shared" si="17"/>
        <v/>
      </c>
      <c r="O1381" s="54"/>
      <c r="P1381" s="32"/>
      <c r="Q1381" s="56"/>
      <c r="R1381" s="57" t="str">
        <f t="shared" si="15"/>
        <v/>
      </c>
      <c r="S1381" s="8"/>
      <c r="T1381" s="8"/>
      <c r="U1381" s="8"/>
      <c r="V1381" s="8"/>
      <c r="W1381" s="8"/>
      <c r="X1381" s="8"/>
      <c r="Y1381" s="8"/>
      <c r="Z1381" s="8"/>
    </row>
    <row r="1382" spans="1:26" ht="15.75" customHeight="1">
      <c r="A1382" s="8"/>
      <c r="B1382" s="8"/>
      <c r="C1382" s="8"/>
      <c r="D1382" s="8"/>
      <c r="E1382" s="8"/>
      <c r="F1382" s="8"/>
      <c r="G1382" s="8"/>
      <c r="H1382" s="8"/>
      <c r="I1382" s="8"/>
      <c r="J1382" s="8"/>
      <c r="K1382" s="8"/>
      <c r="L1382" s="8"/>
      <c r="M1382" s="32"/>
      <c r="N1382" s="57" t="str">
        <f t="shared" si="17"/>
        <v/>
      </c>
      <c r="O1382" s="54"/>
      <c r="P1382" s="32"/>
      <c r="Q1382" s="56"/>
      <c r="R1382" s="57" t="str">
        <f t="shared" si="15"/>
        <v/>
      </c>
      <c r="S1382" s="8"/>
      <c r="T1382" s="8"/>
      <c r="U1382" s="8"/>
      <c r="V1382" s="8"/>
      <c r="W1382" s="8"/>
      <c r="X1382" s="8"/>
      <c r="Y1382" s="8"/>
      <c r="Z1382" s="8"/>
    </row>
    <row r="1383" spans="1:26" ht="15.75" customHeight="1">
      <c r="A1383" s="8"/>
      <c r="B1383" s="8"/>
      <c r="C1383" s="8"/>
      <c r="D1383" s="8"/>
      <c r="E1383" s="8"/>
      <c r="F1383" s="8"/>
      <c r="G1383" s="8"/>
      <c r="H1383" s="8"/>
      <c r="I1383" s="8"/>
      <c r="J1383" s="8"/>
      <c r="K1383" s="8"/>
      <c r="L1383" s="8"/>
      <c r="M1383" s="32"/>
      <c r="N1383" s="57" t="str">
        <f t="shared" si="17"/>
        <v/>
      </c>
      <c r="O1383" s="54"/>
      <c r="P1383" s="32"/>
      <c r="Q1383" s="56"/>
      <c r="R1383" s="57" t="str">
        <f t="shared" si="15"/>
        <v/>
      </c>
      <c r="S1383" s="8"/>
      <c r="T1383" s="8"/>
      <c r="U1383" s="8"/>
      <c r="V1383" s="8"/>
      <c r="W1383" s="8"/>
      <c r="X1383" s="8"/>
      <c r="Y1383" s="8"/>
      <c r="Z1383" s="8"/>
    </row>
    <row r="1384" spans="1:26" ht="15.75" customHeight="1">
      <c r="A1384" s="8"/>
      <c r="B1384" s="8"/>
      <c r="C1384" s="8"/>
      <c r="D1384" s="8"/>
      <c r="E1384" s="8"/>
      <c r="F1384" s="8"/>
      <c r="G1384" s="8"/>
      <c r="H1384" s="8"/>
      <c r="I1384" s="8"/>
      <c r="J1384" s="8"/>
      <c r="K1384" s="8"/>
      <c r="L1384" s="8"/>
      <c r="M1384" s="32"/>
      <c r="N1384" s="57" t="str">
        <f t="shared" si="17"/>
        <v/>
      </c>
      <c r="O1384" s="54"/>
      <c r="P1384" s="32"/>
      <c r="Q1384" s="56"/>
      <c r="R1384" s="57" t="str">
        <f t="shared" si="15"/>
        <v/>
      </c>
      <c r="S1384" s="8"/>
      <c r="T1384" s="8"/>
      <c r="U1384" s="8"/>
      <c r="V1384" s="8"/>
      <c r="W1384" s="8"/>
      <c r="X1384" s="8"/>
      <c r="Y1384" s="8"/>
      <c r="Z1384" s="8"/>
    </row>
    <row r="1385" spans="1:26" ht="15.75" customHeight="1">
      <c r="A1385" s="8"/>
      <c r="B1385" s="8"/>
      <c r="C1385" s="8"/>
      <c r="D1385" s="8"/>
      <c r="E1385" s="8"/>
      <c r="F1385" s="8"/>
      <c r="G1385" s="8"/>
      <c r="H1385" s="8"/>
      <c r="I1385" s="8"/>
      <c r="J1385" s="8"/>
      <c r="K1385" s="8"/>
      <c r="L1385" s="8"/>
      <c r="M1385" s="32"/>
      <c r="N1385" s="57" t="str">
        <f t="shared" si="17"/>
        <v/>
      </c>
      <c r="O1385" s="54"/>
      <c r="P1385" s="32"/>
      <c r="Q1385" s="56"/>
      <c r="R1385" s="57" t="str">
        <f t="shared" si="15"/>
        <v/>
      </c>
      <c r="S1385" s="8"/>
      <c r="T1385" s="8"/>
      <c r="U1385" s="8"/>
      <c r="V1385" s="8"/>
      <c r="W1385" s="8"/>
      <c r="X1385" s="8"/>
      <c r="Y1385" s="8"/>
      <c r="Z1385" s="8"/>
    </row>
    <row r="1386" spans="1:26" ht="15.75" customHeight="1">
      <c r="A1386" s="8"/>
      <c r="B1386" s="8"/>
      <c r="C1386" s="8"/>
      <c r="D1386" s="8"/>
      <c r="E1386" s="8"/>
      <c r="F1386" s="8"/>
      <c r="G1386" s="8"/>
      <c r="H1386" s="8"/>
      <c r="I1386" s="8"/>
      <c r="J1386" s="8"/>
      <c r="K1386" s="8"/>
      <c r="L1386" s="8"/>
      <c r="M1386" s="32"/>
      <c r="N1386" s="57" t="str">
        <f t="shared" si="17"/>
        <v/>
      </c>
      <c r="O1386" s="54"/>
      <c r="P1386" s="32"/>
      <c r="Q1386" s="56"/>
      <c r="R1386" s="57" t="str">
        <f t="shared" si="15"/>
        <v/>
      </c>
      <c r="S1386" s="8"/>
      <c r="T1386" s="8"/>
      <c r="U1386" s="8"/>
      <c r="V1386" s="8"/>
      <c r="W1386" s="8"/>
      <c r="X1386" s="8"/>
      <c r="Y1386" s="8"/>
      <c r="Z1386" s="8"/>
    </row>
    <row r="1387" spans="1:26" ht="15.75" customHeight="1">
      <c r="A1387" s="8"/>
      <c r="B1387" s="8"/>
      <c r="C1387" s="8"/>
      <c r="D1387" s="8"/>
      <c r="E1387" s="8"/>
      <c r="F1387" s="8"/>
      <c r="G1387" s="8"/>
      <c r="H1387" s="8"/>
      <c r="I1387" s="8"/>
      <c r="J1387" s="8"/>
      <c r="K1387" s="8"/>
      <c r="L1387" s="8"/>
      <c r="M1387" s="32"/>
      <c r="N1387" s="57" t="str">
        <f t="shared" si="17"/>
        <v/>
      </c>
      <c r="O1387" s="54"/>
      <c r="P1387" s="32"/>
      <c r="Q1387" s="56"/>
      <c r="R1387" s="57" t="str">
        <f t="shared" si="15"/>
        <v/>
      </c>
      <c r="S1387" s="8"/>
      <c r="T1387" s="8"/>
      <c r="U1387" s="8"/>
      <c r="V1387" s="8"/>
      <c r="W1387" s="8"/>
      <c r="X1387" s="8"/>
      <c r="Y1387" s="8"/>
      <c r="Z1387" s="8"/>
    </row>
    <row r="1388" spans="1:26" ht="15.75" customHeight="1">
      <c r="A1388" s="8"/>
      <c r="B1388" s="8"/>
      <c r="C1388" s="8"/>
      <c r="D1388" s="8"/>
      <c r="E1388" s="8"/>
      <c r="F1388" s="8"/>
      <c r="G1388" s="8"/>
      <c r="H1388" s="8"/>
      <c r="I1388" s="8"/>
      <c r="J1388" s="8"/>
      <c r="K1388" s="8"/>
      <c r="L1388" s="8"/>
      <c r="M1388" s="32"/>
      <c r="N1388" s="57" t="str">
        <f t="shared" si="17"/>
        <v/>
      </c>
      <c r="O1388" s="54"/>
      <c r="P1388" s="32"/>
      <c r="Q1388" s="56"/>
      <c r="R1388" s="57" t="str">
        <f t="shared" si="15"/>
        <v/>
      </c>
      <c r="S1388" s="8"/>
      <c r="T1388" s="8"/>
      <c r="U1388" s="8"/>
      <c r="V1388" s="8"/>
      <c r="W1388" s="8"/>
      <c r="X1388" s="8"/>
      <c r="Y1388" s="8"/>
      <c r="Z1388" s="8"/>
    </row>
    <row r="1389" spans="1:26" ht="15.75" customHeight="1">
      <c r="A1389" s="8"/>
      <c r="B1389" s="8"/>
      <c r="C1389" s="8"/>
      <c r="D1389" s="8"/>
      <c r="E1389" s="8"/>
      <c r="F1389" s="8"/>
      <c r="G1389" s="8"/>
      <c r="H1389" s="8"/>
      <c r="I1389" s="8"/>
      <c r="J1389" s="8"/>
      <c r="K1389" s="8"/>
      <c r="L1389" s="8"/>
      <c r="M1389" s="32"/>
      <c r="N1389" s="57" t="str">
        <f t="shared" si="17"/>
        <v/>
      </c>
      <c r="O1389" s="54"/>
      <c r="P1389" s="32"/>
      <c r="Q1389" s="56"/>
      <c r="R1389" s="57" t="str">
        <f t="shared" si="15"/>
        <v/>
      </c>
      <c r="S1389" s="8"/>
      <c r="T1389" s="8"/>
      <c r="U1389" s="8"/>
      <c r="V1389" s="8"/>
      <c r="W1389" s="8"/>
      <c r="X1389" s="8"/>
      <c r="Y1389" s="8"/>
      <c r="Z1389" s="8"/>
    </row>
    <row r="1390" spans="1:26" ht="15.75" customHeight="1">
      <c r="A1390" s="8"/>
      <c r="B1390" s="8"/>
      <c r="C1390" s="8"/>
      <c r="D1390" s="8"/>
      <c r="E1390" s="8"/>
      <c r="F1390" s="8"/>
      <c r="G1390" s="8"/>
      <c r="H1390" s="8"/>
      <c r="I1390" s="8"/>
      <c r="J1390" s="8"/>
      <c r="K1390" s="8"/>
      <c r="L1390" s="8"/>
      <c r="M1390" s="32"/>
      <c r="N1390" s="57" t="str">
        <f t="shared" si="17"/>
        <v/>
      </c>
      <c r="O1390" s="54"/>
      <c r="P1390" s="32"/>
      <c r="Q1390" s="56"/>
      <c r="R1390" s="57" t="str">
        <f t="shared" si="15"/>
        <v/>
      </c>
      <c r="S1390" s="8"/>
      <c r="T1390" s="8"/>
      <c r="U1390" s="8"/>
      <c r="V1390" s="8"/>
      <c r="W1390" s="8"/>
      <c r="X1390" s="8"/>
      <c r="Y1390" s="8"/>
      <c r="Z1390" s="8"/>
    </row>
    <row r="1391" spans="1:26" ht="15.75" customHeight="1">
      <c r="A1391" s="8"/>
      <c r="B1391" s="8"/>
      <c r="C1391" s="8"/>
      <c r="D1391" s="8"/>
      <c r="E1391" s="8"/>
      <c r="F1391" s="8"/>
      <c r="G1391" s="8"/>
      <c r="H1391" s="8"/>
      <c r="I1391" s="8"/>
      <c r="J1391" s="8"/>
      <c r="K1391" s="8"/>
      <c r="L1391" s="8"/>
      <c r="M1391" s="32"/>
      <c r="N1391" s="57" t="str">
        <f t="shared" si="17"/>
        <v/>
      </c>
      <c r="O1391" s="54"/>
      <c r="P1391" s="32"/>
      <c r="Q1391" s="56"/>
      <c r="R1391" s="57" t="str">
        <f t="shared" si="15"/>
        <v/>
      </c>
      <c r="S1391" s="8"/>
      <c r="T1391" s="8"/>
      <c r="U1391" s="8"/>
      <c r="V1391" s="8"/>
      <c r="W1391" s="8"/>
      <c r="X1391" s="8"/>
      <c r="Y1391" s="8"/>
      <c r="Z1391" s="8"/>
    </row>
    <row r="1392" spans="1:26" ht="15.75" customHeight="1">
      <c r="A1392" s="8"/>
      <c r="B1392" s="8"/>
      <c r="C1392" s="8"/>
      <c r="D1392" s="8"/>
      <c r="E1392" s="8"/>
      <c r="F1392" s="8"/>
      <c r="G1392" s="8"/>
      <c r="H1392" s="8"/>
      <c r="I1392" s="8"/>
      <c r="J1392" s="8"/>
      <c r="K1392" s="8"/>
      <c r="L1392" s="8"/>
      <c r="M1392" s="32"/>
      <c r="N1392" s="57" t="str">
        <f t="shared" si="17"/>
        <v/>
      </c>
      <c r="O1392" s="54"/>
      <c r="P1392" s="32"/>
      <c r="Q1392" s="56"/>
      <c r="R1392" s="57" t="str">
        <f t="shared" si="15"/>
        <v/>
      </c>
      <c r="S1392" s="8"/>
      <c r="T1392" s="8"/>
      <c r="U1392" s="8"/>
      <c r="V1392" s="8"/>
      <c r="W1392" s="8"/>
      <c r="X1392" s="8"/>
      <c r="Y1392" s="8"/>
      <c r="Z1392" s="8"/>
    </row>
    <row r="1393" spans="1:26" ht="15.75" customHeight="1">
      <c r="A1393" s="8"/>
      <c r="B1393" s="8"/>
      <c r="C1393" s="8"/>
      <c r="D1393" s="8"/>
      <c r="E1393" s="8"/>
      <c r="F1393" s="8"/>
      <c r="G1393" s="8"/>
      <c r="H1393" s="8"/>
      <c r="I1393" s="8"/>
      <c r="J1393" s="8"/>
      <c r="K1393" s="8"/>
      <c r="L1393" s="8"/>
      <c r="M1393" s="32"/>
      <c r="N1393" s="57" t="str">
        <f t="shared" si="17"/>
        <v/>
      </c>
      <c r="O1393" s="54"/>
      <c r="P1393" s="32"/>
      <c r="Q1393" s="56"/>
      <c r="R1393" s="57" t="str">
        <f t="shared" si="15"/>
        <v/>
      </c>
      <c r="S1393" s="8"/>
      <c r="T1393" s="8"/>
      <c r="U1393" s="8"/>
      <c r="V1393" s="8"/>
      <c r="W1393" s="8"/>
      <c r="X1393" s="8"/>
      <c r="Y1393" s="8"/>
      <c r="Z1393" s="8"/>
    </row>
    <row r="1394" spans="1:26" ht="15.75" customHeight="1">
      <c r="A1394" s="8"/>
      <c r="B1394" s="8"/>
      <c r="C1394" s="8"/>
      <c r="D1394" s="8"/>
      <c r="E1394" s="8"/>
      <c r="F1394" s="8"/>
      <c r="G1394" s="8"/>
      <c r="H1394" s="8"/>
      <c r="I1394" s="8"/>
      <c r="J1394" s="8"/>
      <c r="K1394" s="8"/>
      <c r="L1394" s="8"/>
      <c r="M1394" s="32"/>
      <c r="N1394" s="57" t="str">
        <f t="shared" si="17"/>
        <v/>
      </c>
      <c r="O1394" s="54"/>
      <c r="P1394" s="32"/>
      <c r="Q1394" s="56"/>
      <c r="R1394" s="57" t="str">
        <f t="shared" si="15"/>
        <v/>
      </c>
      <c r="S1394" s="8"/>
      <c r="T1394" s="8"/>
      <c r="U1394" s="8"/>
      <c r="V1394" s="8"/>
      <c r="W1394" s="8"/>
      <c r="X1394" s="8"/>
      <c r="Y1394" s="8"/>
      <c r="Z1394" s="8"/>
    </row>
    <row r="1395" spans="1:26" ht="15.75" customHeight="1">
      <c r="A1395" s="8"/>
      <c r="B1395" s="8"/>
      <c r="C1395" s="8"/>
      <c r="D1395" s="8"/>
      <c r="E1395" s="8"/>
      <c r="F1395" s="8"/>
      <c r="G1395" s="8"/>
      <c r="H1395" s="8"/>
      <c r="I1395" s="8"/>
      <c r="J1395" s="8"/>
      <c r="K1395" s="8"/>
      <c r="L1395" s="8"/>
      <c r="M1395" s="32"/>
      <c r="N1395" s="57" t="str">
        <f t="shared" si="17"/>
        <v/>
      </c>
      <c r="O1395" s="54"/>
      <c r="P1395" s="32"/>
      <c r="Q1395" s="56"/>
      <c r="R1395" s="57" t="str">
        <f t="shared" si="15"/>
        <v/>
      </c>
      <c r="S1395" s="8"/>
      <c r="T1395" s="8"/>
      <c r="U1395" s="8"/>
      <c r="V1395" s="8"/>
      <c r="W1395" s="8"/>
      <c r="X1395" s="8"/>
      <c r="Y1395" s="8"/>
      <c r="Z1395" s="8"/>
    </row>
    <row r="1396" spans="1:26" ht="15.75" customHeight="1">
      <c r="A1396" s="8"/>
      <c r="B1396" s="8"/>
      <c r="C1396" s="8"/>
      <c r="D1396" s="8"/>
      <c r="E1396" s="8"/>
      <c r="F1396" s="8"/>
      <c r="G1396" s="8"/>
      <c r="H1396" s="8"/>
      <c r="I1396" s="8"/>
      <c r="J1396" s="8"/>
      <c r="K1396" s="8"/>
      <c r="L1396" s="8"/>
      <c r="M1396" s="32"/>
      <c r="N1396" s="57" t="str">
        <f t="shared" si="17"/>
        <v/>
      </c>
      <c r="O1396" s="54"/>
      <c r="P1396" s="32"/>
      <c r="Q1396" s="56"/>
      <c r="R1396" s="57" t="str">
        <f t="shared" si="15"/>
        <v/>
      </c>
      <c r="S1396" s="8"/>
      <c r="T1396" s="8"/>
      <c r="U1396" s="8"/>
      <c r="V1396" s="8"/>
      <c r="W1396" s="8"/>
      <c r="X1396" s="8"/>
      <c r="Y1396" s="8"/>
      <c r="Z1396" s="8"/>
    </row>
    <row r="1397" spans="1:26" ht="15.75" customHeight="1">
      <c r="A1397" s="8"/>
      <c r="B1397" s="8"/>
      <c r="C1397" s="8"/>
      <c r="D1397" s="8"/>
      <c r="E1397" s="8"/>
      <c r="F1397" s="8"/>
      <c r="G1397" s="8"/>
      <c r="H1397" s="8"/>
      <c r="I1397" s="8"/>
      <c r="J1397" s="8"/>
      <c r="K1397" s="8"/>
      <c r="L1397" s="8"/>
      <c r="M1397" s="32"/>
      <c r="N1397" s="57" t="str">
        <f t="shared" si="17"/>
        <v/>
      </c>
      <c r="O1397" s="54"/>
      <c r="P1397" s="32"/>
      <c r="Q1397" s="56"/>
      <c r="R1397" s="57" t="str">
        <f t="shared" si="15"/>
        <v/>
      </c>
      <c r="S1397" s="8"/>
      <c r="T1397" s="8"/>
      <c r="U1397" s="8"/>
      <c r="V1397" s="8"/>
      <c r="W1397" s="8"/>
      <c r="X1397" s="8"/>
      <c r="Y1397" s="8"/>
      <c r="Z1397" s="8"/>
    </row>
    <row r="1398" spans="1:26" ht="15.75" customHeight="1">
      <c r="A1398" s="8"/>
      <c r="B1398" s="8"/>
      <c r="C1398" s="8"/>
      <c r="D1398" s="8"/>
      <c r="E1398" s="8"/>
      <c r="F1398" s="8"/>
      <c r="G1398" s="8"/>
      <c r="H1398" s="8"/>
      <c r="I1398" s="8"/>
      <c r="J1398" s="8"/>
      <c r="K1398" s="8"/>
      <c r="L1398" s="8"/>
      <c r="M1398" s="32"/>
      <c r="N1398" s="57" t="str">
        <f t="shared" si="17"/>
        <v/>
      </c>
      <c r="O1398" s="54"/>
      <c r="P1398" s="32"/>
      <c r="Q1398" s="56"/>
      <c r="R1398" s="57" t="str">
        <f t="shared" si="15"/>
        <v/>
      </c>
      <c r="S1398" s="8"/>
      <c r="T1398" s="8"/>
      <c r="U1398" s="8"/>
      <c r="V1398" s="8"/>
      <c r="W1398" s="8"/>
      <c r="X1398" s="8"/>
      <c r="Y1398" s="8"/>
      <c r="Z1398" s="8"/>
    </row>
    <row r="1399" spans="1:26" ht="15.75" customHeight="1">
      <c r="A1399" s="8"/>
      <c r="B1399" s="8"/>
      <c r="C1399" s="8"/>
      <c r="D1399" s="8"/>
      <c r="E1399" s="8"/>
      <c r="F1399" s="8"/>
      <c r="G1399" s="8"/>
      <c r="H1399" s="8"/>
      <c r="I1399" s="8"/>
      <c r="J1399" s="8"/>
      <c r="K1399" s="8"/>
      <c r="L1399" s="8"/>
      <c r="M1399" s="32"/>
      <c r="N1399" s="57" t="str">
        <f t="shared" si="17"/>
        <v/>
      </c>
      <c r="O1399" s="54"/>
      <c r="P1399" s="32"/>
      <c r="Q1399" s="56"/>
      <c r="R1399" s="57" t="str">
        <f t="shared" si="15"/>
        <v/>
      </c>
      <c r="S1399" s="8"/>
      <c r="T1399" s="8"/>
      <c r="U1399" s="8"/>
      <c r="V1399" s="8"/>
      <c r="W1399" s="8"/>
      <c r="X1399" s="8"/>
      <c r="Y1399" s="8"/>
      <c r="Z1399" s="8"/>
    </row>
    <row r="1400" spans="1:26" ht="15.75" customHeight="1">
      <c r="A1400" s="8"/>
      <c r="B1400" s="8"/>
      <c r="C1400" s="8"/>
      <c r="D1400" s="8"/>
      <c r="E1400" s="8"/>
      <c r="F1400" s="8"/>
      <c r="G1400" s="8"/>
      <c r="H1400" s="8"/>
      <c r="I1400" s="8"/>
      <c r="J1400" s="8"/>
      <c r="K1400" s="8"/>
      <c r="L1400" s="8"/>
      <c r="M1400" s="32"/>
      <c r="N1400" s="57" t="str">
        <f t="shared" si="17"/>
        <v/>
      </c>
      <c r="O1400" s="54"/>
      <c r="P1400" s="32"/>
      <c r="Q1400" s="56"/>
      <c r="R1400" s="57" t="str">
        <f t="shared" si="15"/>
        <v/>
      </c>
      <c r="S1400" s="8"/>
      <c r="T1400" s="8"/>
      <c r="U1400" s="8"/>
      <c r="V1400" s="8"/>
      <c r="W1400" s="8"/>
      <c r="X1400" s="8"/>
      <c r="Y1400" s="8"/>
      <c r="Z1400" s="8"/>
    </row>
    <row r="1401" spans="1:26" ht="15.75" customHeight="1">
      <c r="A1401" s="8"/>
      <c r="B1401" s="8"/>
      <c r="C1401" s="8"/>
      <c r="D1401" s="8"/>
      <c r="E1401" s="8"/>
      <c r="F1401" s="8"/>
      <c r="G1401" s="8"/>
      <c r="H1401" s="8"/>
      <c r="I1401" s="8"/>
      <c r="J1401" s="8"/>
      <c r="K1401" s="8"/>
      <c r="L1401" s="8"/>
      <c r="M1401" s="32"/>
      <c r="N1401" s="57" t="str">
        <f t="shared" si="17"/>
        <v/>
      </c>
      <c r="O1401" s="54"/>
      <c r="P1401" s="32"/>
      <c r="Q1401" s="56"/>
      <c r="R1401" s="57" t="str">
        <f t="shared" si="15"/>
        <v/>
      </c>
      <c r="S1401" s="8"/>
      <c r="T1401" s="8"/>
      <c r="U1401" s="8"/>
      <c r="V1401" s="8"/>
      <c r="W1401" s="8"/>
      <c r="X1401" s="8"/>
      <c r="Y1401" s="8"/>
      <c r="Z1401" s="8"/>
    </row>
    <row r="1402" spans="1:26" ht="15.75" customHeight="1">
      <c r="A1402" s="8"/>
      <c r="B1402" s="8"/>
      <c r="C1402" s="8"/>
      <c r="D1402" s="8"/>
      <c r="E1402" s="8"/>
      <c r="F1402" s="8"/>
      <c r="G1402" s="8"/>
      <c r="H1402" s="8"/>
      <c r="I1402" s="8"/>
      <c r="J1402" s="8"/>
      <c r="K1402" s="8"/>
      <c r="L1402" s="8"/>
      <c r="M1402" s="32"/>
      <c r="N1402" s="57" t="str">
        <f t="shared" si="17"/>
        <v/>
      </c>
      <c r="O1402" s="54"/>
      <c r="P1402" s="32"/>
      <c r="Q1402" s="56"/>
      <c r="R1402" s="57" t="str">
        <f t="shared" si="15"/>
        <v/>
      </c>
      <c r="S1402" s="8"/>
      <c r="T1402" s="8"/>
      <c r="U1402" s="8"/>
      <c r="V1402" s="8"/>
      <c r="W1402" s="8"/>
      <c r="X1402" s="8"/>
      <c r="Y1402" s="8"/>
      <c r="Z1402" s="8"/>
    </row>
    <row r="1403" spans="1:26" ht="15.75" customHeight="1">
      <c r="A1403" s="8"/>
      <c r="B1403" s="8"/>
      <c r="C1403" s="8"/>
      <c r="D1403" s="8"/>
      <c r="E1403" s="8"/>
      <c r="F1403" s="8"/>
      <c r="G1403" s="8"/>
      <c r="H1403" s="8"/>
      <c r="I1403" s="8"/>
      <c r="J1403" s="8"/>
      <c r="K1403" s="8"/>
      <c r="L1403" s="8"/>
      <c r="M1403" s="32"/>
      <c r="N1403" s="57" t="str">
        <f t="shared" si="17"/>
        <v/>
      </c>
      <c r="O1403" s="54"/>
      <c r="P1403" s="32"/>
      <c r="Q1403" s="56"/>
      <c r="R1403" s="57" t="str">
        <f t="shared" si="15"/>
        <v/>
      </c>
      <c r="S1403" s="8"/>
      <c r="T1403" s="8"/>
      <c r="U1403" s="8"/>
      <c r="V1403" s="8"/>
      <c r="W1403" s="8"/>
      <c r="X1403" s="8"/>
      <c r="Y1403" s="8"/>
      <c r="Z1403" s="8"/>
    </row>
    <row r="1404" spans="1:26" ht="15.75" customHeight="1">
      <c r="A1404" s="8"/>
      <c r="B1404" s="8"/>
      <c r="C1404" s="8"/>
      <c r="D1404" s="8"/>
      <c r="E1404" s="8"/>
      <c r="F1404" s="8"/>
      <c r="G1404" s="8"/>
      <c r="H1404" s="8"/>
      <c r="I1404" s="8"/>
      <c r="J1404" s="8"/>
      <c r="K1404" s="8"/>
      <c r="L1404" s="8"/>
      <c r="M1404" s="32"/>
      <c r="N1404" s="57" t="str">
        <f t="shared" si="17"/>
        <v/>
      </c>
      <c r="O1404" s="54"/>
      <c r="P1404" s="32"/>
      <c r="Q1404" s="56"/>
      <c r="R1404" s="57" t="str">
        <f t="shared" si="15"/>
        <v/>
      </c>
      <c r="S1404" s="8"/>
      <c r="T1404" s="8"/>
      <c r="U1404" s="8"/>
      <c r="V1404" s="8"/>
      <c r="W1404" s="8"/>
      <c r="X1404" s="8"/>
      <c r="Y1404" s="8"/>
      <c r="Z1404" s="8"/>
    </row>
    <row r="1405" spans="1:26" ht="15.75" customHeight="1">
      <c r="A1405" s="8"/>
      <c r="B1405" s="8"/>
      <c r="C1405" s="8"/>
      <c r="D1405" s="8"/>
      <c r="E1405" s="8"/>
      <c r="F1405" s="8"/>
      <c r="G1405" s="8"/>
      <c r="H1405" s="8"/>
      <c r="I1405" s="8"/>
      <c r="J1405" s="8"/>
      <c r="K1405" s="8"/>
      <c r="L1405" s="8"/>
      <c r="M1405" s="32"/>
      <c r="N1405" s="57" t="str">
        <f t="shared" si="17"/>
        <v/>
      </c>
      <c r="O1405" s="54"/>
      <c r="P1405" s="32"/>
      <c r="Q1405" s="56"/>
      <c r="R1405" s="57" t="str">
        <f t="shared" si="15"/>
        <v/>
      </c>
      <c r="S1405" s="8"/>
      <c r="T1405" s="8"/>
      <c r="U1405" s="8"/>
      <c r="V1405" s="8"/>
      <c r="W1405" s="8"/>
      <c r="X1405" s="8"/>
      <c r="Y1405" s="8"/>
      <c r="Z1405" s="8"/>
    </row>
    <row r="1406" spans="1:26" ht="15.75" customHeight="1">
      <c r="A1406" s="8"/>
      <c r="B1406" s="8"/>
      <c r="C1406" s="8"/>
      <c r="D1406" s="8"/>
      <c r="E1406" s="8"/>
      <c r="F1406" s="8"/>
      <c r="G1406" s="8"/>
      <c r="H1406" s="8"/>
      <c r="I1406" s="8"/>
      <c r="J1406" s="8"/>
      <c r="K1406" s="8"/>
      <c r="L1406" s="8"/>
      <c r="M1406" s="32"/>
      <c r="N1406" s="57" t="str">
        <f t="shared" si="17"/>
        <v/>
      </c>
      <c r="O1406" s="54"/>
      <c r="P1406" s="32"/>
      <c r="Q1406" s="56"/>
      <c r="R1406" s="57" t="str">
        <f t="shared" si="15"/>
        <v/>
      </c>
      <c r="S1406" s="8"/>
      <c r="T1406" s="8"/>
      <c r="U1406" s="8"/>
      <c r="V1406" s="8"/>
      <c r="W1406" s="8"/>
      <c r="X1406" s="8"/>
      <c r="Y1406" s="8"/>
      <c r="Z1406" s="8"/>
    </row>
    <row r="1407" spans="1:26" ht="15.75" customHeight="1">
      <c r="A1407" s="8"/>
      <c r="B1407" s="8"/>
      <c r="C1407" s="8"/>
      <c r="D1407" s="8"/>
      <c r="E1407" s="8"/>
      <c r="F1407" s="8"/>
      <c r="G1407" s="8"/>
      <c r="H1407" s="8"/>
      <c r="I1407" s="8"/>
      <c r="J1407" s="8"/>
      <c r="K1407" s="8"/>
      <c r="L1407" s="8"/>
      <c r="M1407" s="32"/>
      <c r="N1407" s="57" t="str">
        <f t="shared" si="17"/>
        <v/>
      </c>
      <c r="O1407" s="54"/>
      <c r="P1407" s="32"/>
      <c r="Q1407" s="56"/>
      <c r="R1407" s="57" t="str">
        <f t="shared" si="15"/>
        <v/>
      </c>
      <c r="S1407" s="8"/>
      <c r="T1407" s="8"/>
      <c r="U1407" s="8"/>
      <c r="V1407" s="8"/>
      <c r="W1407" s="8"/>
      <c r="X1407" s="8"/>
      <c r="Y1407" s="8"/>
      <c r="Z1407" s="8"/>
    </row>
    <row r="1408" spans="1:26" ht="15.75" customHeight="1">
      <c r="A1408" s="8"/>
      <c r="B1408" s="8"/>
      <c r="C1408" s="8"/>
      <c r="D1408" s="8"/>
      <c r="E1408" s="8"/>
      <c r="F1408" s="8"/>
      <c r="G1408" s="8"/>
      <c r="H1408" s="8"/>
      <c r="I1408" s="8"/>
      <c r="J1408" s="8"/>
      <c r="K1408" s="8"/>
      <c r="L1408" s="8"/>
      <c r="M1408" s="32"/>
      <c r="N1408" s="57" t="str">
        <f t="shared" si="17"/>
        <v/>
      </c>
      <c r="O1408" s="54"/>
      <c r="P1408" s="32"/>
      <c r="Q1408" s="56"/>
      <c r="R1408" s="57" t="str">
        <f t="shared" si="15"/>
        <v/>
      </c>
      <c r="S1408" s="8"/>
      <c r="T1408" s="8"/>
      <c r="U1408" s="8"/>
      <c r="V1408" s="8"/>
      <c r="W1408" s="8"/>
      <c r="X1408" s="8"/>
      <c r="Y1408" s="8"/>
      <c r="Z1408" s="8"/>
    </row>
    <row r="1409" spans="1:26" ht="15.75" customHeight="1">
      <c r="A1409" s="8"/>
      <c r="B1409" s="8"/>
      <c r="C1409" s="8"/>
      <c r="D1409" s="8"/>
      <c r="E1409" s="8"/>
      <c r="F1409" s="8"/>
      <c r="G1409" s="8"/>
      <c r="H1409" s="8"/>
      <c r="I1409" s="8"/>
      <c r="J1409" s="8"/>
      <c r="K1409" s="8"/>
      <c r="L1409" s="8"/>
      <c r="M1409" s="32"/>
      <c r="N1409" s="57" t="str">
        <f t="shared" si="17"/>
        <v/>
      </c>
      <c r="O1409" s="54"/>
      <c r="P1409" s="32"/>
      <c r="Q1409" s="56"/>
      <c r="R1409" s="57" t="str">
        <f t="shared" si="15"/>
        <v/>
      </c>
      <c r="S1409" s="8"/>
      <c r="T1409" s="8"/>
      <c r="U1409" s="8"/>
      <c r="V1409" s="8"/>
      <c r="W1409" s="8"/>
      <c r="X1409" s="8"/>
      <c r="Y1409" s="8"/>
      <c r="Z1409" s="8"/>
    </row>
    <row r="1410" spans="1:26" ht="15.75" customHeight="1">
      <c r="A1410" s="8"/>
      <c r="B1410" s="8"/>
      <c r="C1410" s="8"/>
      <c r="D1410" s="8"/>
      <c r="E1410" s="8"/>
      <c r="F1410" s="8"/>
      <c r="G1410" s="8"/>
      <c r="H1410" s="8"/>
      <c r="I1410" s="8"/>
      <c r="J1410" s="8"/>
      <c r="K1410" s="8"/>
      <c r="L1410" s="8"/>
      <c r="M1410" s="32"/>
      <c r="N1410" s="57" t="str">
        <f t="shared" si="17"/>
        <v/>
      </c>
      <c r="O1410" s="54"/>
      <c r="P1410" s="32"/>
      <c r="Q1410" s="56"/>
      <c r="R1410" s="57" t="str">
        <f t="shared" si="15"/>
        <v/>
      </c>
      <c r="S1410" s="8"/>
      <c r="T1410" s="8"/>
      <c r="U1410" s="8"/>
      <c r="V1410" s="8"/>
      <c r="W1410" s="8"/>
      <c r="X1410" s="8"/>
      <c r="Y1410" s="8"/>
      <c r="Z1410" s="8"/>
    </row>
    <row r="1411" spans="1:26" ht="15.75" customHeight="1">
      <c r="A1411" s="8"/>
      <c r="B1411" s="8"/>
      <c r="C1411" s="8"/>
      <c r="D1411" s="8"/>
      <c r="E1411" s="8"/>
      <c r="F1411" s="8"/>
      <c r="G1411" s="8"/>
      <c r="H1411" s="8"/>
      <c r="I1411" s="8"/>
      <c r="J1411" s="8"/>
      <c r="K1411" s="8"/>
      <c r="L1411" s="8"/>
      <c r="M1411" s="32"/>
      <c r="N1411" s="57" t="str">
        <f t="shared" si="17"/>
        <v/>
      </c>
      <c r="O1411" s="54"/>
      <c r="P1411" s="32"/>
      <c r="Q1411" s="56"/>
      <c r="R1411" s="57" t="str">
        <f t="shared" si="15"/>
        <v/>
      </c>
      <c r="S1411" s="8"/>
      <c r="T1411" s="8"/>
      <c r="U1411" s="8"/>
      <c r="V1411" s="8"/>
      <c r="W1411" s="8"/>
      <c r="X1411" s="8"/>
      <c r="Y1411" s="8"/>
      <c r="Z1411" s="8"/>
    </row>
    <row r="1412" spans="1:26" ht="15.75" customHeight="1">
      <c r="A1412" s="8"/>
      <c r="B1412" s="8"/>
      <c r="C1412" s="8"/>
      <c r="D1412" s="8"/>
      <c r="E1412" s="8"/>
      <c r="F1412" s="8"/>
      <c r="G1412" s="8"/>
      <c r="H1412" s="8"/>
      <c r="I1412" s="8"/>
      <c r="J1412" s="8"/>
      <c r="K1412" s="8"/>
      <c r="L1412" s="8"/>
      <c r="M1412" s="32"/>
      <c r="N1412" s="57" t="str">
        <f t="shared" si="17"/>
        <v/>
      </c>
      <c r="O1412" s="54"/>
      <c r="P1412" s="32"/>
      <c r="Q1412" s="56"/>
      <c r="R1412" s="57" t="str">
        <f t="shared" si="15"/>
        <v/>
      </c>
      <c r="S1412" s="8"/>
      <c r="T1412" s="8"/>
      <c r="U1412" s="8"/>
      <c r="V1412" s="8"/>
      <c r="W1412" s="8"/>
      <c r="X1412" s="8"/>
      <c r="Y1412" s="8"/>
      <c r="Z1412" s="8"/>
    </row>
    <row r="1413" spans="1:26" ht="15.75" customHeight="1">
      <c r="A1413" s="8"/>
      <c r="B1413" s="8"/>
      <c r="C1413" s="8"/>
      <c r="D1413" s="8"/>
      <c r="E1413" s="8"/>
      <c r="F1413" s="8"/>
      <c r="G1413" s="8"/>
      <c r="H1413" s="8"/>
      <c r="I1413" s="8"/>
      <c r="J1413" s="8"/>
      <c r="K1413" s="8"/>
      <c r="L1413" s="8"/>
      <c r="M1413" s="32"/>
      <c r="N1413" s="57" t="str">
        <f t="shared" si="17"/>
        <v/>
      </c>
      <c r="O1413" s="54"/>
      <c r="P1413" s="32"/>
      <c r="Q1413" s="56"/>
      <c r="R1413" s="57" t="str">
        <f t="shared" si="15"/>
        <v/>
      </c>
      <c r="S1413" s="8"/>
      <c r="T1413" s="8"/>
      <c r="U1413" s="8"/>
      <c r="V1413" s="8"/>
      <c r="W1413" s="8"/>
      <c r="X1413" s="8"/>
      <c r="Y1413" s="8"/>
      <c r="Z1413" s="8"/>
    </row>
    <row r="1414" spans="1:26" ht="15.75" customHeight="1">
      <c r="A1414" s="8"/>
      <c r="B1414" s="8"/>
      <c r="C1414" s="8"/>
      <c r="D1414" s="8"/>
      <c r="E1414" s="8"/>
      <c r="F1414" s="8"/>
      <c r="G1414" s="8"/>
      <c r="H1414" s="8"/>
      <c r="I1414" s="8"/>
      <c r="J1414" s="8"/>
      <c r="K1414" s="8"/>
      <c r="L1414" s="8"/>
      <c r="M1414" s="32"/>
      <c r="N1414" s="57" t="str">
        <f t="shared" si="17"/>
        <v/>
      </c>
      <c r="O1414" s="54"/>
      <c r="P1414" s="32"/>
      <c r="Q1414" s="56"/>
      <c r="R1414" s="57" t="str">
        <f t="shared" si="15"/>
        <v/>
      </c>
      <c r="S1414" s="8"/>
      <c r="T1414" s="8"/>
      <c r="U1414" s="8"/>
      <c r="V1414" s="8"/>
      <c r="W1414" s="8"/>
      <c r="X1414" s="8"/>
      <c r="Y1414" s="8"/>
      <c r="Z1414" s="8"/>
    </row>
    <row r="1415" spans="1:26" ht="15.75" customHeight="1">
      <c r="A1415" s="8"/>
      <c r="B1415" s="8"/>
      <c r="C1415" s="8"/>
      <c r="D1415" s="8"/>
      <c r="E1415" s="8"/>
      <c r="F1415" s="8"/>
      <c r="G1415" s="8"/>
      <c r="H1415" s="8"/>
      <c r="I1415" s="8"/>
      <c r="J1415" s="8"/>
      <c r="K1415" s="8"/>
      <c r="L1415" s="8"/>
      <c r="M1415" s="32"/>
      <c r="N1415" s="57" t="str">
        <f t="shared" si="17"/>
        <v/>
      </c>
      <c r="O1415" s="54"/>
      <c r="P1415" s="32"/>
      <c r="Q1415" s="56"/>
      <c r="R1415" s="57" t="str">
        <f t="shared" si="15"/>
        <v/>
      </c>
      <c r="S1415" s="8"/>
      <c r="T1415" s="8"/>
      <c r="U1415" s="8"/>
      <c r="V1415" s="8"/>
      <c r="W1415" s="8"/>
      <c r="X1415" s="8"/>
      <c r="Y1415" s="8"/>
      <c r="Z1415" s="8"/>
    </row>
    <row r="1416" spans="1:26" ht="15.75" customHeight="1">
      <c r="A1416" s="8"/>
      <c r="B1416" s="8"/>
      <c r="C1416" s="8"/>
      <c r="D1416" s="8"/>
      <c r="E1416" s="8"/>
      <c r="F1416" s="8"/>
      <c r="G1416" s="8"/>
      <c r="H1416" s="8"/>
      <c r="I1416" s="8"/>
      <c r="J1416" s="8"/>
      <c r="K1416" s="8"/>
      <c r="L1416" s="8"/>
      <c r="M1416" s="32"/>
      <c r="N1416" s="57" t="str">
        <f t="shared" si="17"/>
        <v/>
      </c>
      <c r="O1416" s="54"/>
      <c r="P1416" s="32"/>
      <c r="Q1416" s="56"/>
      <c r="R1416" s="57" t="str">
        <f t="shared" si="15"/>
        <v/>
      </c>
      <c r="S1416" s="8"/>
      <c r="T1416" s="8"/>
      <c r="U1416" s="8"/>
      <c r="V1416" s="8"/>
      <c r="W1416" s="8"/>
      <c r="X1416" s="8"/>
      <c r="Y1416" s="8"/>
      <c r="Z1416" s="8"/>
    </row>
    <row r="1417" spans="1:26" ht="15.75" customHeight="1">
      <c r="A1417" s="8"/>
      <c r="B1417" s="8"/>
      <c r="C1417" s="8"/>
      <c r="D1417" s="8"/>
      <c r="E1417" s="8"/>
      <c r="F1417" s="8"/>
      <c r="G1417" s="8"/>
      <c r="H1417" s="8"/>
      <c r="I1417" s="8"/>
      <c r="J1417" s="8"/>
      <c r="K1417" s="8"/>
      <c r="L1417" s="8"/>
      <c r="M1417" s="32"/>
      <c r="N1417" s="57" t="str">
        <f t="shared" si="17"/>
        <v/>
      </c>
      <c r="O1417" s="54"/>
      <c r="P1417" s="32"/>
      <c r="Q1417" s="56"/>
      <c r="R1417" s="57" t="str">
        <f t="shared" si="15"/>
        <v/>
      </c>
      <c r="S1417" s="8"/>
      <c r="T1417" s="8"/>
      <c r="U1417" s="8"/>
      <c r="V1417" s="8"/>
      <c r="W1417" s="8"/>
      <c r="X1417" s="8"/>
      <c r="Y1417" s="8"/>
      <c r="Z1417" s="8"/>
    </row>
    <row r="1418" spans="1:26" ht="15.75" customHeight="1">
      <c r="A1418" s="8"/>
      <c r="B1418" s="8"/>
      <c r="C1418" s="8"/>
      <c r="D1418" s="8"/>
      <c r="E1418" s="8"/>
      <c r="F1418" s="8"/>
      <c r="G1418" s="8"/>
      <c r="H1418" s="8"/>
      <c r="I1418" s="8"/>
      <c r="J1418" s="8"/>
      <c r="K1418" s="8"/>
      <c r="L1418" s="8"/>
      <c r="M1418" s="32"/>
      <c r="N1418" s="57" t="str">
        <f t="shared" si="17"/>
        <v/>
      </c>
      <c r="O1418" s="54"/>
      <c r="P1418" s="32"/>
      <c r="Q1418" s="56"/>
      <c r="R1418" s="57" t="str">
        <f t="shared" si="15"/>
        <v/>
      </c>
      <c r="S1418" s="8"/>
      <c r="T1418" s="8"/>
      <c r="U1418" s="8"/>
      <c r="V1418" s="8"/>
      <c r="W1418" s="8"/>
      <c r="X1418" s="8"/>
      <c r="Y1418" s="8"/>
      <c r="Z1418" s="8"/>
    </row>
    <row r="1419" spans="1:26" ht="15.75" customHeight="1">
      <c r="A1419" s="8"/>
      <c r="B1419" s="8"/>
      <c r="C1419" s="8"/>
      <c r="D1419" s="8"/>
      <c r="E1419" s="8"/>
      <c r="F1419" s="8"/>
      <c r="G1419" s="8"/>
      <c r="H1419" s="8"/>
      <c r="I1419" s="8"/>
      <c r="J1419" s="8"/>
      <c r="K1419" s="8"/>
      <c r="L1419" s="8"/>
      <c r="M1419" s="32"/>
      <c r="N1419" s="57" t="str">
        <f t="shared" si="17"/>
        <v/>
      </c>
      <c r="O1419" s="54"/>
      <c r="P1419" s="32"/>
      <c r="Q1419" s="56"/>
      <c r="R1419" s="57" t="str">
        <f t="shared" si="15"/>
        <v/>
      </c>
      <c r="S1419" s="8"/>
      <c r="T1419" s="8"/>
      <c r="U1419" s="8"/>
      <c r="V1419" s="8"/>
      <c r="W1419" s="8"/>
      <c r="X1419" s="8"/>
      <c r="Y1419" s="8"/>
      <c r="Z1419" s="8"/>
    </row>
    <row r="1420" spans="1:26" ht="15.75" customHeight="1">
      <c r="A1420" s="8"/>
      <c r="B1420" s="8"/>
      <c r="C1420" s="8"/>
      <c r="D1420" s="8"/>
      <c r="E1420" s="8"/>
      <c r="F1420" s="8"/>
      <c r="G1420" s="8"/>
      <c r="H1420" s="8"/>
      <c r="I1420" s="8"/>
      <c r="J1420" s="8"/>
      <c r="K1420" s="8"/>
      <c r="L1420" s="8"/>
      <c r="M1420" s="32"/>
      <c r="N1420" s="57" t="str">
        <f t="shared" si="17"/>
        <v/>
      </c>
      <c r="O1420" s="54"/>
      <c r="P1420" s="32"/>
      <c r="Q1420" s="56"/>
      <c r="R1420" s="57" t="str">
        <f t="shared" si="15"/>
        <v/>
      </c>
      <c r="S1420" s="8"/>
      <c r="T1420" s="8"/>
      <c r="U1420" s="8"/>
      <c r="V1420" s="8"/>
      <c r="W1420" s="8"/>
      <c r="X1420" s="8"/>
      <c r="Y1420" s="8"/>
      <c r="Z1420" s="8"/>
    </row>
    <row r="1421" spans="1:26" ht="15.75" customHeight="1">
      <c r="A1421" s="8"/>
      <c r="B1421" s="8"/>
      <c r="C1421" s="8"/>
      <c r="D1421" s="8"/>
      <c r="E1421" s="8"/>
      <c r="F1421" s="8"/>
      <c r="G1421" s="8"/>
      <c r="H1421" s="8"/>
      <c r="I1421" s="8"/>
      <c r="J1421" s="8"/>
      <c r="K1421" s="8"/>
      <c r="L1421" s="8"/>
      <c r="M1421" s="32"/>
      <c r="N1421" s="57" t="str">
        <f t="shared" si="17"/>
        <v/>
      </c>
      <c r="O1421" s="54"/>
      <c r="P1421" s="32"/>
      <c r="Q1421" s="56"/>
      <c r="R1421" s="57" t="str">
        <f t="shared" si="15"/>
        <v/>
      </c>
      <c r="S1421" s="8"/>
      <c r="T1421" s="8"/>
      <c r="U1421" s="8"/>
      <c r="V1421" s="8"/>
      <c r="W1421" s="8"/>
      <c r="X1421" s="8"/>
      <c r="Y1421" s="8"/>
      <c r="Z1421" s="8"/>
    </row>
    <row r="1422" spans="1:26" ht="15.75" customHeight="1">
      <c r="A1422" s="8"/>
      <c r="B1422" s="8"/>
      <c r="C1422" s="8"/>
      <c r="D1422" s="8"/>
      <c r="E1422" s="8"/>
      <c r="F1422" s="8"/>
      <c r="G1422" s="8"/>
      <c r="H1422" s="8"/>
      <c r="I1422" s="8"/>
      <c r="J1422" s="8"/>
      <c r="K1422" s="8"/>
      <c r="L1422" s="8"/>
      <c r="M1422" s="32"/>
      <c r="N1422" s="57" t="str">
        <f t="shared" si="17"/>
        <v/>
      </c>
      <c r="O1422" s="54"/>
      <c r="P1422" s="32"/>
      <c r="Q1422" s="56"/>
      <c r="R1422" s="57" t="str">
        <f t="shared" si="15"/>
        <v/>
      </c>
      <c r="S1422" s="8"/>
      <c r="T1422" s="8"/>
      <c r="U1422" s="8"/>
      <c r="V1422" s="8"/>
      <c r="W1422" s="8"/>
      <c r="X1422" s="8"/>
      <c r="Y1422" s="8"/>
      <c r="Z1422" s="8"/>
    </row>
    <row r="1423" spans="1:26" ht="15.75" customHeight="1">
      <c r="A1423" s="8"/>
      <c r="B1423" s="8"/>
      <c r="C1423" s="8"/>
      <c r="D1423" s="8"/>
      <c r="E1423" s="8"/>
      <c r="F1423" s="8"/>
      <c r="G1423" s="8"/>
      <c r="H1423" s="8"/>
      <c r="I1423" s="8"/>
      <c r="J1423" s="8"/>
      <c r="K1423" s="8"/>
      <c r="L1423" s="8"/>
      <c r="M1423" s="32"/>
      <c r="N1423" s="57" t="str">
        <f t="shared" si="17"/>
        <v/>
      </c>
      <c r="O1423" s="54"/>
      <c r="P1423" s="32"/>
      <c r="Q1423" s="56"/>
      <c r="R1423" s="57" t="str">
        <f t="shared" si="15"/>
        <v/>
      </c>
      <c r="S1423" s="8"/>
      <c r="T1423" s="8"/>
      <c r="U1423" s="8"/>
      <c r="V1423" s="8"/>
      <c r="W1423" s="8"/>
      <c r="X1423" s="8"/>
      <c r="Y1423" s="8"/>
      <c r="Z1423" s="8"/>
    </row>
    <row r="1424" spans="1:26" ht="15.75" customHeight="1">
      <c r="A1424" s="8"/>
      <c r="B1424" s="8"/>
      <c r="C1424" s="8"/>
      <c r="D1424" s="8"/>
      <c r="E1424" s="8"/>
      <c r="F1424" s="8"/>
      <c r="G1424" s="8"/>
      <c r="H1424" s="8"/>
      <c r="I1424" s="8"/>
      <c r="J1424" s="8"/>
      <c r="K1424" s="8"/>
      <c r="L1424" s="8"/>
      <c r="M1424" s="32"/>
      <c r="N1424" s="57" t="str">
        <f t="shared" si="17"/>
        <v/>
      </c>
      <c r="O1424" s="54"/>
      <c r="P1424" s="32"/>
      <c r="Q1424" s="56"/>
      <c r="R1424" s="57" t="str">
        <f t="shared" si="15"/>
        <v/>
      </c>
      <c r="S1424" s="8"/>
      <c r="T1424" s="8"/>
      <c r="U1424" s="8"/>
      <c r="V1424" s="8"/>
      <c r="W1424" s="8"/>
      <c r="X1424" s="8"/>
      <c r="Y1424" s="8"/>
      <c r="Z1424" s="8"/>
    </row>
    <row r="1425" spans="1:26" ht="15.75" customHeight="1">
      <c r="A1425" s="8"/>
      <c r="B1425" s="8"/>
      <c r="C1425" s="8"/>
      <c r="D1425" s="8"/>
      <c r="E1425" s="8"/>
      <c r="F1425" s="8"/>
      <c r="G1425" s="8"/>
      <c r="H1425" s="8"/>
      <c r="I1425" s="8"/>
      <c r="J1425" s="8"/>
      <c r="K1425" s="8"/>
      <c r="L1425" s="8"/>
      <c r="M1425" s="32"/>
      <c r="N1425" s="57" t="str">
        <f t="shared" si="17"/>
        <v/>
      </c>
      <c r="O1425" s="54"/>
      <c r="P1425" s="32"/>
      <c r="Q1425" s="56"/>
      <c r="R1425" s="57" t="str">
        <f t="shared" si="15"/>
        <v/>
      </c>
      <c r="S1425" s="8"/>
      <c r="T1425" s="8"/>
      <c r="U1425" s="8"/>
      <c r="V1425" s="8"/>
      <c r="W1425" s="8"/>
      <c r="X1425" s="8"/>
      <c r="Y1425" s="8"/>
      <c r="Z1425" s="8"/>
    </row>
    <row r="1426" spans="1:26" ht="15.75" customHeight="1">
      <c r="A1426" s="8"/>
      <c r="B1426" s="8"/>
      <c r="C1426" s="8"/>
      <c r="D1426" s="8"/>
      <c r="E1426" s="8"/>
      <c r="F1426" s="8"/>
      <c r="G1426" s="8"/>
      <c r="H1426" s="8"/>
      <c r="I1426" s="8"/>
      <c r="J1426" s="8"/>
      <c r="K1426" s="8"/>
      <c r="L1426" s="8"/>
      <c r="M1426" s="32"/>
      <c r="N1426" s="57" t="str">
        <f t="shared" si="17"/>
        <v/>
      </c>
      <c r="O1426" s="54"/>
      <c r="P1426" s="32"/>
      <c r="Q1426" s="56"/>
      <c r="R1426" s="57" t="str">
        <f t="shared" si="15"/>
        <v/>
      </c>
      <c r="S1426" s="8"/>
      <c r="T1426" s="8"/>
      <c r="U1426" s="8"/>
      <c r="V1426" s="8"/>
      <c r="W1426" s="8"/>
      <c r="X1426" s="8"/>
      <c r="Y1426" s="8"/>
      <c r="Z1426" s="8"/>
    </row>
    <row r="1427" spans="1:26" ht="15.75" customHeight="1">
      <c r="A1427" s="8"/>
      <c r="B1427" s="8"/>
      <c r="C1427" s="8"/>
      <c r="D1427" s="8"/>
      <c r="E1427" s="8"/>
      <c r="F1427" s="8"/>
      <c r="G1427" s="8"/>
      <c r="H1427" s="8"/>
      <c r="I1427" s="8"/>
      <c r="J1427" s="8"/>
      <c r="K1427" s="8"/>
      <c r="L1427" s="8"/>
      <c r="M1427" s="32"/>
      <c r="N1427" s="57" t="str">
        <f t="shared" si="17"/>
        <v/>
      </c>
      <c r="O1427" s="54"/>
      <c r="P1427" s="32"/>
      <c r="Q1427" s="56"/>
      <c r="R1427" s="57" t="str">
        <f t="shared" si="15"/>
        <v/>
      </c>
      <c r="S1427" s="8"/>
      <c r="T1427" s="8"/>
      <c r="U1427" s="8"/>
      <c r="V1427" s="8"/>
      <c r="W1427" s="8"/>
      <c r="X1427" s="8"/>
      <c r="Y1427" s="8"/>
      <c r="Z1427" s="8"/>
    </row>
    <row r="1428" spans="1:26" ht="15.75" customHeight="1">
      <c r="A1428" s="8"/>
      <c r="B1428" s="8"/>
      <c r="C1428" s="8"/>
      <c r="D1428" s="8"/>
      <c r="E1428" s="8"/>
      <c r="F1428" s="8"/>
      <c r="G1428" s="8"/>
      <c r="H1428" s="8"/>
      <c r="I1428" s="8"/>
      <c r="J1428" s="8"/>
      <c r="K1428" s="8"/>
      <c r="L1428" s="8"/>
      <c r="M1428" s="32"/>
      <c r="N1428" s="57" t="str">
        <f t="shared" si="17"/>
        <v/>
      </c>
      <c r="O1428" s="54"/>
      <c r="P1428" s="32"/>
      <c r="Q1428" s="56"/>
      <c r="R1428" s="57" t="str">
        <f t="shared" si="15"/>
        <v/>
      </c>
      <c r="S1428" s="8"/>
      <c r="T1428" s="8"/>
      <c r="U1428" s="8"/>
      <c r="V1428" s="8"/>
      <c r="W1428" s="8"/>
      <c r="X1428" s="8"/>
      <c r="Y1428" s="8"/>
      <c r="Z1428" s="8"/>
    </row>
    <row r="1429" spans="1:26" ht="15.75" customHeight="1">
      <c r="A1429" s="8"/>
      <c r="B1429" s="8"/>
      <c r="C1429" s="8"/>
      <c r="D1429" s="8"/>
      <c r="E1429" s="8"/>
      <c r="F1429" s="8"/>
      <c r="G1429" s="8"/>
      <c r="H1429" s="8"/>
      <c r="I1429" s="8"/>
      <c r="J1429" s="8"/>
      <c r="K1429" s="8"/>
      <c r="L1429" s="8"/>
      <c r="M1429" s="32"/>
      <c r="N1429" s="57" t="str">
        <f t="shared" si="17"/>
        <v/>
      </c>
      <c r="O1429" s="54"/>
      <c r="P1429" s="32"/>
      <c r="Q1429" s="56"/>
      <c r="R1429" s="57" t="str">
        <f t="shared" si="15"/>
        <v/>
      </c>
      <c r="S1429" s="8"/>
      <c r="T1429" s="8"/>
      <c r="U1429" s="8"/>
      <c r="V1429" s="8"/>
      <c r="W1429" s="8"/>
      <c r="X1429" s="8"/>
      <c r="Y1429" s="8"/>
      <c r="Z1429" s="8"/>
    </row>
    <row r="1430" spans="1:26" ht="15.75" customHeight="1">
      <c r="A1430" s="8"/>
      <c r="B1430" s="8"/>
      <c r="C1430" s="8"/>
      <c r="D1430" s="8"/>
      <c r="E1430" s="8"/>
      <c r="F1430" s="8"/>
      <c r="G1430" s="8"/>
      <c r="H1430" s="8"/>
      <c r="I1430" s="8"/>
      <c r="J1430" s="8"/>
      <c r="K1430" s="8"/>
      <c r="L1430" s="8"/>
      <c r="M1430" s="32"/>
      <c r="N1430" s="57" t="str">
        <f t="shared" si="17"/>
        <v/>
      </c>
      <c r="O1430" s="54"/>
      <c r="P1430" s="32"/>
      <c r="Q1430" s="56"/>
      <c r="R1430" s="57" t="str">
        <f t="shared" si="15"/>
        <v/>
      </c>
      <c r="S1430" s="8"/>
      <c r="T1430" s="8"/>
      <c r="U1430" s="8"/>
      <c r="V1430" s="8"/>
      <c r="W1430" s="8"/>
      <c r="X1430" s="8"/>
      <c r="Y1430" s="8"/>
      <c r="Z1430" s="8"/>
    </row>
    <row r="1431" spans="1:26" ht="15.75" customHeight="1">
      <c r="A1431" s="8"/>
      <c r="B1431" s="8"/>
      <c r="C1431" s="8"/>
      <c r="D1431" s="8"/>
      <c r="E1431" s="8"/>
      <c r="F1431" s="8"/>
      <c r="G1431" s="8"/>
      <c r="H1431" s="8"/>
      <c r="I1431" s="8"/>
      <c r="J1431" s="8"/>
      <c r="K1431" s="8"/>
      <c r="L1431" s="8"/>
      <c r="M1431" s="32"/>
      <c r="N1431" s="57" t="str">
        <f t="shared" si="17"/>
        <v/>
      </c>
      <c r="O1431" s="54"/>
      <c r="P1431" s="32"/>
      <c r="Q1431" s="56"/>
      <c r="R1431" s="57" t="str">
        <f t="shared" si="15"/>
        <v/>
      </c>
      <c r="S1431" s="8"/>
      <c r="T1431" s="8"/>
      <c r="U1431" s="8"/>
      <c r="V1431" s="8"/>
      <c r="W1431" s="8"/>
      <c r="X1431" s="8"/>
      <c r="Y1431" s="8"/>
      <c r="Z1431" s="8"/>
    </row>
    <row r="1432" spans="1:26" ht="15.75" customHeight="1">
      <c r="A1432" s="8"/>
      <c r="B1432" s="8"/>
      <c r="C1432" s="8"/>
      <c r="D1432" s="8"/>
      <c r="E1432" s="8"/>
      <c r="F1432" s="8"/>
      <c r="G1432" s="8"/>
      <c r="H1432" s="8"/>
      <c r="I1432" s="8"/>
      <c r="J1432" s="8"/>
      <c r="K1432" s="8"/>
      <c r="L1432" s="8"/>
      <c r="M1432" s="32"/>
      <c r="N1432" s="57" t="str">
        <f t="shared" si="17"/>
        <v/>
      </c>
      <c r="O1432" s="54"/>
      <c r="P1432" s="32"/>
      <c r="Q1432" s="56"/>
      <c r="R1432" s="57" t="str">
        <f t="shared" si="15"/>
        <v/>
      </c>
      <c r="S1432" s="8"/>
      <c r="T1432" s="8"/>
      <c r="U1432" s="8"/>
      <c r="V1432" s="8"/>
      <c r="W1432" s="8"/>
      <c r="X1432" s="8"/>
      <c r="Y1432" s="8"/>
      <c r="Z1432" s="8"/>
    </row>
    <row r="1433" spans="1:26" ht="15.75" customHeight="1">
      <c r="A1433" s="8"/>
      <c r="B1433" s="8"/>
      <c r="C1433" s="8"/>
      <c r="D1433" s="8"/>
      <c r="E1433" s="8"/>
      <c r="F1433" s="8"/>
      <c r="G1433" s="8"/>
      <c r="H1433" s="8"/>
      <c r="I1433" s="8"/>
      <c r="J1433" s="8"/>
      <c r="K1433" s="8"/>
      <c r="L1433" s="8"/>
      <c r="M1433" s="32"/>
      <c r="N1433" s="57" t="str">
        <f t="shared" si="17"/>
        <v/>
      </c>
      <c r="O1433" s="54"/>
      <c r="P1433" s="32"/>
      <c r="Q1433" s="56"/>
      <c r="R1433" s="57" t="str">
        <f t="shared" si="15"/>
        <v/>
      </c>
      <c r="S1433" s="8"/>
      <c r="T1433" s="8"/>
      <c r="U1433" s="8"/>
      <c r="V1433" s="8"/>
      <c r="W1433" s="8"/>
      <c r="X1433" s="8"/>
      <c r="Y1433" s="8"/>
      <c r="Z1433" s="8"/>
    </row>
    <row r="1434" spans="1:26" ht="15.75" customHeight="1">
      <c r="A1434" s="8"/>
      <c r="B1434" s="8"/>
      <c r="C1434" s="8"/>
      <c r="D1434" s="8"/>
      <c r="E1434" s="8"/>
      <c r="F1434" s="8"/>
      <c r="G1434" s="8"/>
      <c r="H1434" s="8"/>
      <c r="I1434" s="8"/>
      <c r="J1434" s="8"/>
      <c r="K1434" s="8"/>
      <c r="L1434" s="8"/>
      <c r="M1434" s="32"/>
      <c r="N1434" s="57" t="str">
        <f t="shared" si="17"/>
        <v/>
      </c>
      <c r="O1434" s="54"/>
      <c r="P1434" s="32"/>
      <c r="Q1434" s="56"/>
      <c r="R1434" s="57" t="str">
        <f t="shared" si="15"/>
        <v/>
      </c>
      <c r="S1434" s="8"/>
      <c r="T1434" s="8"/>
      <c r="U1434" s="8"/>
      <c r="V1434" s="8"/>
      <c r="W1434" s="8"/>
      <c r="X1434" s="8"/>
      <c r="Y1434" s="8"/>
      <c r="Z1434" s="8"/>
    </row>
    <row r="1435" spans="1:26" ht="15.75" customHeight="1">
      <c r="A1435" s="8"/>
      <c r="B1435" s="8"/>
      <c r="C1435" s="8"/>
      <c r="D1435" s="8"/>
      <c r="E1435" s="8"/>
      <c r="F1435" s="8"/>
      <c r="G1435" s="8"/>
      <c r="H1435" s="8"/>
      <c r="I1435" s="8"/>
      <c r="J1435" s="8"/>
      <c r="K1435" s="8"/>
      <c r="L1435" s="8"/>
      <c r="M1435" s="32"/>
      <c r="N1435" s="57" t="str">
        <f t="shared" si="17"/>
        <v/>
      </c>
      <c r="O1435" s="54"/>
      <c r="P1435" s="32"/>
      <c r="Q1435" s="56"/>
      <c r="R1435" s="57" t="str">
        <f t="shared" si="15"/>
        <v/>
      </c>
      <c r="S1435" s="8"/>
      <c r="T1435" s="8"/>
      <c r="U1435" s="8"/>
      <c r="V1435" s="8"/>
      <c r="W1435" s="8"/>
      <c r="X1435" s="8"/>
      <c r="Y1435" s="8"/>
      <c r="Z1435" s="8"/>
    </row>
    <row r="1436" spans="1:26" ht="15.75" customHeight="1">
      <c r="A1436" s="8"/>
      <c r="B1436" s="8"/>
      <c r="C1436" s="8"/>
      <c r="D1436" s="8"/>
      <c r="E1436" s="8"/>
      <c r="F1436" s="8"/>
      <c r="G1436" s="8"/>
      <c r="H1436" s="8"/>
      <c r="I1436" s="8"/>
      <c r="J1436" s="8"/>
      <c r="K1436" s="8"/>
      <c r="L1436" s="8"/>
      <c r="M1436" s="32"/>
      <c r="N1436" s="57" t="str">
        <f t="shared" si="17"/>
        <v/>
      </c>
      <c r="O1436" s="54"/>
      <c r="P1436" s="32"/>
      <c r="Q1436" s="56"/>
      <c r="R1436" s="57" t="str">
        <f t="shared" si="15"/>
        <v/>
      </c>
      <c r="S1436" s="8"/>
      <c r="T1436" s="8"/>
      <c r="U1436" s="8"/>
      <c r="V1436" s="8"/>
      <c r="W1436" s="8"/>
      <c r="X1436" s="8"/>
      <c r="Y1436" s="8"/>
      <c r="Z1436" s="8"/>
    </row>
    <row r="1437" spans="1:26" ht="15.75" customHeight="1">
      <c r="A1437" s="8"/>
      <c r="B1437" s="8"/>
      <c r="C1437" s="8"/>
      <c r="D1437" s="8"/>
      <c r="E1437" s="8"/>
      <c r="F1437" s="8"/>
      <c r="G1437" s="8"/>
      <c r="H1437" s="8"/>
      <c r="I1437" s="8"/>
      <c r="J1437" s="8"/>
      <c r="K1437" s="8"/>
      <c r="L1437" s="8"/>
      <c r="M1437" s="32"/>
      <c r="N1437" s="57" t="str">
        <f t="shared" si="17"/>
        <v/>
      </c>
      <c r="O1437" s="54"/>
      <c r="P1437" s="32"/>
      <c r="Q1437" s="56"/>
      <c r="R1437" s="57" t="str">
        <f t="shared" si="15"/>
        <v/>
      </c>
      <c r="S1437" s="8"/>
      <c r="T1437" s="8"/>
      <c r="U1437" s="8"/>
      <c r="V1437" s="8"/>
      <c r="W1437" s="8"/>
      <c r="X1437" s="8"/>
      <c r="Y1437" s="8"/>
      <c r="Z1437" s="8"/>
    </row>
    <row r="1438" spans="1:26" ht="15.75" customHeight="1">
      <c r="A1438" s="8"/>
      <c r="B1438" s="8"/>
      <c r="C1438" s="8"/>
      <c r="D1438" s="8"/>
      <c r="E1438" s="8"/>
      <c r="F1438" s="8"/>
      <c r="G1438" s="8"/>
      <c r="H1438" s="8"/>
      <c r="I1438" s="8"/>
      <c r="J1438" s="8"/>
      <c r="K1438" s="8"/>
      <c r="L1438" s="8"/>
      <c r="M1438" s="32"/>
      <c r="N1438" s="57" t="str">
        <f t="shared" si="17"/>
        <v/>
      </c>
      <c r="O1438" s="54"/>
      <c r="P1438" s="32"/>
      <c r="Q1438" s="56"/>
      <c r="R1438" s="57" t="str">
        <f t="shared" si="15"/>
        <v/>
      </c>
      <c r="S1438" s="8"/>
      <c r="T1438" s="8"/>
      <c r="U1438" s="8"/>
      <c r="V1438" s="8"/>
      <c r="W1438" s="8"/>
      <c r="X1438" s="8"/>
      <c r="Y1438" s="8"/>
      <c r="Z1438" s="8"/>
    </row>
    <row r="1439" spans="1:26" ht="15.75" customHeight="1">
      <c r="A1439" s="8"/>
      <c r="B1439" s="8"/>
      <c r="C1439" s="8"/>
      <c r="D1439" s="8"/>
      <c r="E1439" s="8"/>
      <c r="F1439" s="8"/>
      <c r="G1439" s="8"/>
      <c r="H1439" s="8"/>
      <c r="I1439" s="8"/>
      <c r="J1439" s="8"/>
      <c r="K1439" s="8"/>
      <c r="L1439" s="8"/>
      <c r="M1439" s="32"/>
      <c r="N1439" s="57" t="str">
        <f t="shared" si="17"/>
        <v/>
      </c>
      <c r="O1439" s="54"/>
      <c r="P1439" s="32"/>
      <c r="Q1439" s="56"/>
      <c r="R1439" s="57" t="str">
        <f t="shared" si="15"/>
        <v/>
      </c>
      <c r="S1439" s="8"/>
      <c r="T1439" s="8"/>
      <c r="U1439" s="8"/>
      <c r="V1439" s="8"/>
      <c r="W1439" s="8"/>
      <c r="X1439" s="8"/>
      <c r="Y1439" s="8"/>
      <c r="Z1439" s="8"/>
    </row>
    <row r="1440" spans="1:26" ht="15.75" customHeight="1">
      <c r="A1440" s="8"/>
      <c r="B1440" s="8"/>
      <c r="C1440" s="8"/>
      <c r="D1440" s="8"/>
      <c r="E1440" s="8"/>
      <c r="F1440" s="8"/>
      <c r="G1440" s="8"/>
      <c r="H1440" s="8"/>
      <c r="I1440" s="8"/>
      <c r="J1440" s="8"/>
      <c r="K1440" s="8"/>
      <c r="L1440" s="8"/>
      <c r="M1440" s="32"/>
      <c r="N1440" s="57" t="str">
        <f t="shared" si="17"/>
        <v/>
      </c>
      <c r="O1440" s="54"/>
      <c r="P1440" s="32"/>
      <c r="Q1440" s="56"/>
      <c r="R1440" s="57" t="str">
        <f t="shared" si="15"/>
        <v/>
      </c>
      <c r="S1440" s="8"/>
      <c r="T1440" s="8"/>
      <c r="U1440" s="8"/>
      <c r="V1440" s="8"/>
      <c r="W1440" s="8"/>
      <c r="X1440" s="8"/>
      <c r="Y1440" s="8"/>
      <c r="Z1440" s="8"/>
    </row>
    <row r="1441" spans="1:26" ht="15.75" customHeight="1">
      <c r="A1441" s="8"/>
      <c r="B1441" s="8"/>
      <c r="C1441" s="8"/>
      <c r="D1441" s="8"/>
      <c r="E1441" s="8"/>
      <c r="F1441" s="8"/>
      <c r="G1441" s="8"/>
      <c r="H1441" s="8"/>
      <c r="I1441" s="8"/>
      <c r="J1441" s="8"/>
      <c r="K1441" s="8"/>
      <c r="L1441" s="8"/>
      <c r="M1441" s="32"/>
      <c r="N1441" s="57" t="str">
        <f t="shared" si="17"/>
        <v/>
      </c>
      <c r="O1441" s="54"/>
      <c r="P1441" s="32"/>
      <c r="Q1441" s="56"/>
      <c r="R1441" s="57" t="str">
        <f t="shared" si="15"/>
        <v/>
      </c>
      <c r="S1441" s="8"/>
      <c r="T1441" s="8"/>
      <c r="U1441" s="8"/>
      <c r="V1441" s="8"/>
      <c r="W1441" s="8"/>
      <c r="X1441" s="8"/>
      <c r="Y1441" s="8"/>
      <c r="Z1441" s="8"/>
    </row>
    <row r="1442" spans="1:26" ht="15.75" customHeight="1">
      <c r="A1442" s="8"/>
      <c r="B1442" s="8"/>
      <c r="C1442" s="8"/>
      <c r="D1442" s="8"/>
      <c r="E1442" s="8"/>
      <c r="F1442" s="8"/>
      <c r="G1442" s="8"/>
      <c r="H1442" s="8"/>
      <c r="I1442" s="8"/>
      <c r="J1442" s="8"/>
      <c r="K1442" s="8"/>
      <c r="L1442" s="8"/>
      <c r="M1442" s="32"/>
      <c r="N1442" s="57" t="str">
        <f t="shared" si="17"/>
        <v/>
      </c>
      <c r="O1442" s="54"/>
      <c r="P1442" s="32"/>
      <c r="Q1442" s="56"/>
      <c r="R1442" s="57" t="str">
        <f t="shared" si="15"/>
        <v/>
      </c>
      <c r="S1442" s="8"/>
      <c r="T1442" s="8"/>
      <c r="U1442" s="8"/>
      <c r="V1442" s="8"/>
      <c r="W1442" s="8"/>
      <c r="X1442" s="8"/>
      <c r="Y1442" s="8"/>
      <c r="Z1442" s="8"/>
    </row>
    <row r="1443" spans="1:26" ht="15.75" customHeight="1">
      <c r="A1443" s="8"/>
      <c r="B1443" s="8"/>
      <c r="C1443" s="8"/>
      <c r="D1443" s="8"/>
      <c r="E1443" s="8"/>
      <c r="F1443" s="8"/>
      <c r="G1443" s="8"/>
      <c r="H1443" s="8"/>
      <c r="I1443" s="8"/>
      <c r="J1443" s="8"/>
      <c r="K1443" s="8"/>
      <c r="L1443" s="8"/>
      <c r="M1443" s="32"/>
      <c r="N1443" s="57" t="str">
        <f t="shared" si="17"/>
        <v/>
      </c>
      <c r="O1443" s="54"/>
      <c r="P1443" s="32"/>
      <c r="Q1443" s="56"/>
      <c r="R1443" s="57" t="str">
        <f t="shared" si="15"/>
        <v/>
      </c>
      <c r="S1443" s="8"/>
      <c r="T1443" s="8"/>
      <c r="U1443" s="8"/>
      <c r="V1443" s="8"/>
      <c r="W1443" s="8"/>
      <c r="X1443" s="8"/>
      <c r="Y1443" s="8"/>
      <c r="Z1443" s="8"/>
    </row>
    <row r="1444" spans="1:26" ht="15.75" customHeight="1">
      <c r="A1444" s="8"/>
      <c r="B1444" s="8"/>
      <c r="C1444" s="8"/>
      <c r="D1444" s="8"/>
      <c r="E1444" s="8"/>
      <c r="F1444" s="8"/>
      <c r="G1444" s="8"/>
      <c r="H1444" s="8"/>
      <c r="I1444" s="8"/>
      <c r="J1444" s="8"/>
      <c r="K1444" s="8"/>
      <c r="L1444" s="8"/>
      <c r="M1444" s="32"/>
      <c r="N1444" s="57" t="str">
        <f t="shared" si="17"/>
        <v/>
      </c>
      <c r="O1444" s="54"/>
      <c r="P1444" s="32"/>
      <c r="Q1444" s="56"/>
      <c r="R1444" s="57" t="str">
        <f t="shared" si="15"/>
        <v/>
      </c>
      <c r="S1444" s="8"/>
      <c r="T1444" s="8"/>
      <c r="U1444" s="8"/>
      <c r="V1444" s="8"/>
      <c r="W1444" s="8"/>
      <c r="X1444" s="8"/>
      <c r="Y1444" s="8"/>
      <c r="Z1444" s="8"/>
    </row>
    <row r="1445" spans="1:26" ht="15.75" customHeight="1">
      <c r="A1445" s="8"/>
      <c r="B1445" s="8"/>
      <c r="C1445" s="8"/>
      <c r="D1445" s="8"/>
      <c r="E1445" s="8"/>
      <c r="F1445" s="8"/>
      <c r="G1445" s="8"/>
      <c r="H1445" s="8"/>
      <c r="I1445" s="8"/>
      <c r="J1445" s="8"/>
      <c r="K1445" s="8"/>
      <c r="L1445" s="8"/>
      <c r="M1445" s="32"/>
      <c r="N1445" s="57" t="str">
        <f t="shared" si="17"/>
        <v/>
      </c>
      <c r="O1445" s="54"/>
      <c r="P1445" s="32"/>
      <c r="Q1445" s="56"/>
      <c r="R1445" s="57" t="str">
        <f t="shared" si="15"/>
        <v/>
      </c>
      <c r="S1445" s="8"/>
      <c r="T1445" s="8"/>
      <c r="U1445" s="8"/>
      <c r="V1445" s="8"/>
      <c r="W1445" s="8"/>
      <c r="X1445" s="8"/>
      <c r="Y1445" s="8"/>
      <c r="Z1445" s="8"/>
    </row>
    <row r="1446" spans="1:26" ht="15.75" customHeight="1">
      <c r="A1446" s="8"/>
      <c r="B1446" s="8"/>
      <c r="C1446" s="8"/>
      <c r="D1446" s="8"/>
      <c r="E1446" s="8"/>
      <c r="F1446" s="8"/>
      <c r="G1446" s="8"/>
      <c r="H1446" s="8"/>
      <c r="I1446" s="8"/>
      <c r="J1446" s="8"/>
      <c r="K1446" s="8"/>
      <c r="L1446" s="8"/>
      <c r="M1446" s="32"/>
      <c r="N1446" s="57" t="str">
        <f t="shared" si="17"/>
        <v/>
      </c>
      <c r="O1446" s="54"/>
      <c r="P1446" s="32"/>
      <c r="Q1446" s="56"/>
      <c r="R1446" s="57" t="str">
        <f t="shared" si="15"/>
        <v/>
      </c>
      <c r="S1446" s="8"/>
      <c r="T1446" s="8"/>
      <c r="U1446" s="8"/>
      <c r="V1446" s="8"/>
      <c r="W1446" s="8"/>
      <c r="X1446" s="8"/>
      <c r="Y1446" s="8"/>
      <c r="Z1446" s="8"/>
    </row>
    <row r="1447" spans="1:26" ht="15.75" customHeight="1">
      <c r="A1447" s="8"/>
      <c r="B1447" s="8"/>
      <c r="C1447" s="8"/>
      <c r="D1447" s="8"/>
      <c r="E1447" s="8"/>
      <c r="F1447" s="8"/>
      <c r="G1447" s="8"/>
      <c r="H1447" s="8"/>
      <c r="I1447" s="8"/>
      <c r="J1447" s="8"/>
      <c r="K1447" s="8"/>
      <c r="L1447" s="8"/>
      <c r="M1447" s="32"/>
      <c r="N1447" s="57" t="str">
        <f t="shared" si="17"/>
        <v/>
      </c>
      <c r="O1447" s="54"/>
      <c r="P1447" s="32"/>
      <c r="Q1447" s="56"/>
      <c r="R1447" s="57" t="str">
        <f t="shared" si="15"/>
        <v/>
      </c>
      <c r="S1447" s="8"/>
      <c r="T1447" s="8"/>
      <c r="U1447" s="8"/>
      <c r="V1447" s="8"/>
      <c r="W1447" s="8"/>
      <c r="X1447" s="8"/>
      <c r="Y1447" s="8"/>
      <c r="Z1447" s="8"/>
    </row>
    <row r="1448" spans="1:26" ht="15.75" customHeight="1">
      <c r="A1448" s="8"/>
      <c r="B1448" s="8"/>
      <c r="C1448" s="8"/>
      <c r="D1448" s="8"/>
      <c r="E1448" s="8"/>
      <c r="F1448" s="8"/>
      <c r="G1448" s="8"/>
      <c r="H1448" s="8"/>
      <c r="I1448" s="8"/>
      <c r="J1448" s="8"/>
      <c r="K1448" s="8"/>
      <c r="L1448" s="8"/>
      <c r="M1448" s="32"/>
      <c r="N1448" s="57" t="str">
        <f t="shared" si="17"/>
        <v/>
      </c>
      <c r="O1448" s="54"/>
      <c r="P1448" s="32"/>
      <c r="Q1448" s="56"/>
      <c r="R1448" s="57" t="str">
        <f t="shared" si="15"/>
        <v/>
      </c>
      <c r="S1448" s="8"/>
      <c r="T1448" s="8"/>
      <c r="U1448" s="8"/>
      <c r="V1448" s="8"/>
      <c r="W1448" s="8"/>
      <c r="X1448" s="8"/>
      <c r="Y1448" s="8"/>
      <c r="Z1448" s="8"/>
    </row>
    <row r="1449" spans="1:26" ht="15.75" customHeight="1">
      <c r="A1449" s="8"/>
      <c r="B1449" s="8"/>
      <c r="C1449" s="8"/>
      <c r="D1449" s="8"/>
      <c r="E1449" s="8"/>
      <c r="F1449" s="8"/>
      <c r="G1449" s="8"/>
      <c r="H1449" s="8"/>
      <c r="I1449" s="8"/>
      <c r="J1449" s="8"/>
      <c r="K1449" s="8"/>
      <c r="L1449" s="8"/>
      <c r="M1449" s="32"/>
      <c r="N1449" s="57" t="str">
        <f t="shared" si="17"/>
        <v/>
      </c>
      <c r="O1449" s="54"/>
      <c r="P1449" s="32"/>
      <c r="Q1449" s="56"/>
      <c r="R1449" s="57" t="str">
        <f t="shared" si="15"/>
        <v/>
      </c>
      <c r="S1449" s="8"/>
      <c r="T1449" s="8"/>
      <c r="U1449" s="8"/>
      <c r="V1449" s="8"/>
      <c r="W1449" s="8"/>
      <c r="X1449" s="8"/>
      <c r="Y1449" s="8"/>
      <c r="Z1449" s="8"/>
    </row>
    <row r="1450" spans="1:26" ht="15.75" customHeight="1">
      <c r="A1450" s="8"/>
      <c r="B1450" s="8"/>
      <c r="C1450" s="8"/>
      <c r="D1450" s="8"/>
      <c r="E1450" s="8"/>
      <c r="F1450" s="8"/>
      <c r="G1450" s="8"/>
      <c r="H1450" s="8"/>
      <c r="I1450" s="8"/>
      <c r="J1450" s="8"/>
      <c r="K1450" s="8"/>
      <c r="L1450" s="8"/>
      <c r="M1450" s="32"/>
      <c r="N1450" s="57" t="str">
        <f t="shared" si="17"/>
        <v/>
      </c>
      <c r="O1450" s="54"/>
      <c r="P1450" s="32"/>
      <c r="Q1450" s="56"/>
      <c r="R1450" s="57" t="str">
        <f t="shared" si="15"/>
        <v/>
      </c>
      <c r="S1450" s="8"/>
      <c r="T1450" s="8"/>
      <c r="U1450" s="8"/>
      <c r="V1450" s="8"/>
      <c r="W1450" s="8"/>
      <c r="X1450" s="8"/>
      <c r="Y1450" s="8"/>
      <c r="Z1450" s="8"/>
    </row>
    <row r="1451" spans="1:26" ht="15.75" customHeight="1">
      <c r="A1451" s="8"/>
      <c r="B1451" s="8"/>
      <c r="C1451" s="8"/>
      <c r="D1451" s="8"/>
      <c r="E1451" s="8"/>
      <c r="F1451" s="8"/>
      <c r="G1451" s="8"/>
      <c r="H1451" s="8"/>
      <c r="I1451" s="8"/>
      <c r="J1451" s="8"/>
      <c r="K1451" s="8"/>
      <c r="L1451" s="8"/>
      <c r="M1451" s="32"/>
      <c r="N1451" s="57" t="str">
        <f t="shared" si="17"/>
        <v/>
      </c>
      <c r="O1451" s="54"/>
      <c r="P1451" s="32"/>
      <c r="Q1451" s="56"/>
      <c r="R1451" s="57" t="str">
        <f t="shared" si="15"/>
        <v/>
      </c>
      <c r="S1451" s="8"/>
      <c r="T1451" s="8"/>
      <c r="U1451" s="8"/>
      <c r="V1451" s="8"/>
      <c r="W1451" s="8"/>
      <c r="X1451" s="8"/>
      <c r="Y1451" s="8"/>
      <c r="Z1451" s="8"/>
    </row>
    <row r="1452" spans="1:26" ht="15.75" customHeight="1">
      <c r="A1452" s="8"/>
      <c r="B1452" s="8"/>
      <c r="C1452" s="8"/>
      <c r="D1452" s="8"/>
      <c r="E1452" s="8"/>
      <c r="F1452" s="8"/>
      <c r="G1452" s="8"/>
      <c r="H1452" s="8"/>
      <c r="I1452" s="8"/>
      <c r="J1452" s="8"/>
      <c r="K1452" s="8"/>
      <c r="L1452" s="8"/>
      <c r="M1452" s="32"/>
      <c r="N1452" s="57" t="str">
        <f t="shared" si="17"/>
        <v/>
      </c>
      <c r="O1452" s="54"/>
      <c r="P1452" s="32"/>
      <c r="Q1452" s="56"/>
      <c r="R1452" s="57" t="str">
        <f t="shared" si="15"/>
        <v/>
      </c>
      <c r="S1452" s="8"/>
      <c r="T1452" s="8"/>
      <c r="U1452" s="8"/>
      <c r="V1452" s="8"/>
      <c r="W1452" s="8"/>
      <c r="X1452" s="8"/>
      <c r="Y1452" s="8"/>
      <c r="Z1452" s="8"/>
    </row>
    <row r="1453" spans="1:26" ht="15.75" customHeight="1">
      <c r="A1453" s="8"/>
      <c r="B1453" s="8"/>
      <c r="C1453" s="8"/>
      <c r="D1453" s="8"/>
      <c r="E1453" s="8"/>
      <c r="F1453" s="8"/>
      <c r="G1453" s="8"/>
      <c r="H1453" s="8"/>
      <c r="I1453" s="8"/>
      <c r="J1453" s="8"/>
      <c r="K1453" s="8"/>
      <c r="L1453" s="8"/>
      <c r="M1453" s="32"/>
      <c r="N1453" s="57" t="str">
        <f t="shared" si="17"/>
        <v/>
      </c>
      <c r="O1453" s="54"/>
      <c r="P1453" s="32"/>
      <c r="Q1453" s="56"/>
      <c r="R1453" s="57" t="str">
        <f t="shared" si="15"/>
        <v/>
      </c>
      <c r="S1453" s="8"/>
      <c r="T1453" s="8"/>
      <c r="U1453" s="8"/>
      <c r="V1453" s="8"/>
      <c r="W1453" s="8"/>
      <c r="X1453" s="8"/>
      <c r="Y1453" s="8"/>
      <c r="Z1453" s="8"/>
    </row>
    <row r="1454" spans="1:26" ht="15.75" customHeight="1">
      <c r="A1454" s="8"/>
      <c r="B1454" s="8"/>
      <c r="C1454" s="8"/>
      <c r="D1454" s="8"/>
      <c r="E1454" s="8"/>
      <c r="F1454" s="8"/>
      <c r="G1454" s="8"/>
      <c r="H1454" s="8"/>
      <c r="I1454" s="8"/>
      <c r="J1454" s="8"/>
      <c r="K1454" s="8"/>
      <c r="L1454" s="8"/>
      <c r="M1454" s="32"/>
      <c r="N1454" s="57" t="str">
        <f t="shared" si="17"/>
        <v/>
      </c>
      <c r="O1454" s="54"/>
      <c r="P1454" s="32"/>
      <c r="Q1454" s="56"/>
      <c r="R1454" s="57" t="str">
        <f t="shared" si="15"/>
        <v/>
      </c>
      <c r="S1454" s="8"/>
      <c r="T1454" s="8"/>
      <c r="U1454" s="8"/>
      <c r="V1454" s="8"/>
      <c r="W1454" s="8"/>
      <c r="X1454" s="8"/>
      <c r="Y1454" s="8"/>
      <c r="Z1454" s="8"/>
    </row>
    <row r="1455" spans="1:26" ht="15.75" customHeight="1">
      <c r="A1455" s="8"/>
      <c r="B1455" s="8"/>
      <c r="C1455" s="8"/>
      <c r="D1455" s="8"/>
      <c r="E1455" s="8"/>
      <c r="F1455" s="8"/>
      <c r="G1455" s="8"/>
      <c r="H1455" s="8"/>
      <c r="I1455" s="8"/>
      <c r="J1455" s="8"/>
      <c r="K1455" s="8"/>
      <c r="L1455" s="8"/>
      <c r="M1455" s="32"/>
      <c r="N1455" s="57" t="str">
        <f t="shared" si="17"/>
        <v/>
      </c>
      <c r="O1455" s="54"/>
      <c r="P1455" s="32"/>
      <c r="Q1455" s="56"/>
      <c r="R1455" s="57" t="str">
        <f t="shared" si="15"/>
        <v/>
      </c>
      <c r="S1455" s="8"/>
      <c r="T1455" s="8"/>
      <c r="U1455" s="8"/>
      <c r="V1455" s="8"/>
      <c r="W1455" s="8"/>
      <c r="X1455" s="8"/>
      <c r="Y1455" s="8"/>
      <c r="Z1455" s="8"/>
    </row>
    <row r="1456" spans="1:26" ht="15.75" customHeight="1">
      <c r="A1456" s="8"/>
      <c r="B1456" s="8"/>
      <c r="C1456" s="8"/>
      <c r="D1456" s="8"/>
      <c r="E1456" s="8"/>
      <c r="F1456" s="8"/>
      <c r="G1456" s="8"/>
      <c r="H1456" s="8"/>
      <c r="I1456" s="8"/>
      <c r="J1456" s="8"/>
      <c r="K1456" s="8"/>
      <c r="L1456" s="8"/>
      <c r="M1456" s="32"/>
      <c r="N1456" s="57" t="str">
        <f t="shared" si="17"/>
        <v/>
      </c>
      <c r="O1456" s="54"/>
      <c r="P1456" s="32"/>
      <c r="Q1456" s="56"/>
      <c r="R1456" s="57" t="str">
        <f t="shared" si="15"/>
        <v/>
      </c>
      <c r="S1456" s="8"/>
      <c r="T1456" s="8"/>
      <c r="U1456" s="8"/>
      <c r="V1456" s="8"/>
      <c r="W1456" s="8"/>
      <c r="X1456" s="8"/>
      <c r="Y1456" s="8"/>
      <c r="Z1456" s="8"/>
    </row>
    <row r="1457" spans="1:26" ht="15.75" customHeight="1">
      <c r="A1457" s="8"/>
      <c r="B1457" s="8"/>
      <c r="C1457" s="8"/>
      <c r="D1457" s="8"/>
      <c r="E1457" s="8"/>
      <c r="F1457" s="8"/>
      <c r="G1457" s="8"/>
      <c r="H1457" s="8"/>
      <c r="I1457" s="8"/>
      <c r="J1457" s="8"/>
      <c r="K1457" s="8"/>
      <c r="L1457" s="8"/>
      <c r="M1457" s="32"/>
      <c r="N1457" s="57" t="str">
        <f t="shared" si="17"/>
        <v/>
      </c>
      <c r="O1457" s="54"/>
      <c r="P1457" s="32"/>
      <c r="Q1457" s="56"/>
      <c r="R1457" s="57" t="str">
        <f t="shared" si="15"/>
        <v/>
      </c>
      <c r="S1457" s="8"/>
      <c r="T1457" s="8"/>
      <c r="U1457" s="8"/>
      <c r="V1457" s="8"/>
      <c r="W1457" s="8"/>
      <c r="X1457" s="8"/>
      <c r="Y1457" s="8"/>
      <c r="Z1457" s="8"/>
    </row>
    <row r="1458" spans="1:26" ht="15.75" customHeight="1">
      <c r="A1458" s="8"/>
      <c r="B1458" s="8"/>
      <c r="C1458" s="8"/>
      <c r="D1458" s="8"/>
      <c r="E1458" s="8"/>
      <c r="F1458" s="8"/>
      <c r="G1458" s="8"/>
      <c r="H1458" s="8"/>
      <c r="I1458" s="8"/>
      <c r="J1458" s="8"/>
      <c r="K1458" s="8"/>
      <c r="L1458" s="8"/>
      <c r="M1458" s="32"/>
      <c r="N1458" s="57" t="str">
        <f t="shared" si="17"/>
        <v/>
      </c>
      <c r="O1458" s="54"/>
      <c r="P1458" s="32"/>
      <c r="Q1458" s="56"/>
      <c r="R1458" s="57" t="str">
        <f t="shared" si="15"/>
        <v/>
      </c>
      <c r="S1458" s="8"/>
      <c r="T1458" s="8"/>
      <c r="U1458" s="8"/>
      <c r="V1458" s="8"/>
      <c r="W1458" s="8"/>
      <c r="X1458" s="8"/>
      <c r="Y1458" s="8"/>
      <c r="Z1458" s="8"/>
    </row>
    <row r="1459" spans="1:26" ht="15.75" customHeight="1">
      <c r="A1459" s="8"/>
      <c r="B1459" s="8"/>
      <c r="C1459" s="8"/>
      <c r="D1459" s="8"/>
      <c r="E1459" s="8"/>
      <c r="F1459" s="8"/>
      <c r="G1459" s="8"/>
      <c r="H1459" s="8"/>
      <c r="I1459" s="8"/>
      <c r="J1459" s="8"/>
      <c r="K1459" s="8"/>
      <c r="L1459" s="8"/>
      <c r="M1459" s="32"/>
      <c r="N1459" s="57" t="str">
        <f t="shared" si="17"/>
        <v/>
      </c>
      <c r="O1459" s="54"/>
      <c r="P1459" s="32"/>
      <c r="Q1459" s="56"/>
      <c r="R1459" s="57" t="str">
        <f t="shared" si="15"/>
        <v/>
      </c>
      <c r="S1459" s="8"/>
      <c r="T1459" s="8"/>
      <c r="U1459" s="8"/>
      <c r="V1459" s="8"/>
      <c r="W1459" s="8"/>
      <c r="X1459" s="8"/>
      <c r="Y1459" s="8"/>
      <c r="Z1459" s="8"/>
    </row>
    <row r="1460" spans="1:26" ht="15.75" customHeight="1">
      <c r="A1460" s="8"/>
      <c r="B1460" s="8"/>
      <c r="C1460" s="8"/>
      <c r="D1460" s="8"/>
      <c r="E1460" s="8"/>
      <c r="F1460" s="8"/>
      <c r="G1460" s="8"/>
      <c r="H1460" s="8"/>
      <c r="I1460" s="8"/>
      <c r="J1460" s="8"/>
      <c r="K1460" s="8"/>
      <c r="L1460" s="8"/>
      <c r="M1460" s="32"/>
      <c r="N1460" s="57" t="str">
        <f t="shared" si="17"/>
        <v/>
      </c>
      <c r="O1460" s="54"/>
      <c r="P1460" s="32"/>
      <c r="Q1460" s="56"/>
      <c r="R1460" s="57" t="str">
        <f t="shared" si="15"/>
        <v/>
      </c>
      <c r="S1460" s="8"/>
      <c r="T1460" s="8"/>
      <c r="U1460" s="8"/>
      <c r="V1460" s="8"/>
      <c r="W1460" s="8"/>
      <c r="X1460" s="8"/>
      <c r="Y1460" s="8"/>
      <c r="Z1460" s="8"/>
    </row>
    <row r="1461" spans="1:26" ht="15.75" customHeight="1">
      <c r="A1461" s="8"/>
      <c r="B1461" s="8"/>
      <c r="C1461" s="8"/>
      <c r="D1461" s="8"/>
      <c r="E1461" s="8"/>
      <c r="F1461" s="8"/>
      <c r="G1461" s="8"/>
      <c r="H1461" s="8"/>
      <c r="I1461" s="8"/>
      <c r="J1461" s="8"/>
      <c r="K1461" s="8"/>
      <c r="L1461" s="8"/>
      <c r="M1461" s="32"/>
      <c r="N1461" s="57" t="str">
        <f t="shared" si="17"/>
        <v/>
      </c>
      <c r="O1461" s="54"/>
      <c r="P1461" s="32"/>
      <c r="Q1461" s="56"/>
      <c r="R1461" s="57" t="str">
        <f t="shared" si="15"/>
        <v/>
      </c>
      <c r="S1461" s="8"/>
      <c r="T1461" s="8"/>
      <c r="U1461" s="8"/>
      <c r="V1461" s="8"/>
      <c r="W1461" s="8"/>
      <c r="X1461" s="8"/>
      <c r="Y1461" s="8"/>
      <c r="Z1461" s="8"/>
    </row>
    <row r="1462" spans="1:26" ht="15.75" customHeight="1">
      <c r="A1462" s="8"/>
      <c r="B1462" s="8"/>
      <c r="C1462" s="8"/>
      <c r="D1462" s="8"/>
      <c r="E1462" s="8"/>
      <c r="F1462" s="8"/>
      <c r="G1462" s="8"/>
      <c r="H1462" s="8"/>
      <c r="I1462" s="8"/>
      <c r="J1462" s="8"/>
      <c r="K1462" s="8"/>
      <c r="L1462" s="8"/>
      <c r="M1462" s="32"/>
      <c r="N1462" s="57" t="str">
        <f t="shared" si="17"/>
        <v/>
      </c>
      <c r="O1462" s="54"/>
      <c r="P1462" s="32"/>
      <c r="Q1462" s="56"/>
      <c r="R1462" s="57" t="str">
        <f t="shared" si="15"/>
        <v/>
      </c>
      <c r="S1462" s="8"/>
      <c r="T1462" s="8"/>
      <c r="U1462" s="8"/>
      <c r="V1462" s="8"/>
      <c r="W1462" s="8"/>
      <c r="X1462" s="8"/>
      <c r="Y1462" s="8"/>
      <c r="Z1462" s="8"/>
    </row>
    <row r="1463" spans="1:26" ht="15.75" customHeight="1">
      <c r="A1463" s="8"/>
      <c r="B1463" s="8"/>
      <c r="C1463" s="8"/>
      <c r="D1463" s="8"/>
      <c r="E1463" s="8"/>
      <c r="F1463" s="8"/>
      <c r="G1463" s="8"/>
      <c r="H1463" s="8"/>
      <c r="I1463" s="8"/>
      <c r="J1463" s="8"/>
      <c r="K1463" s="8"/>
      <c r="L1463" s="8"/>
      <c r="M1463" s="32"/>
      <c r="N1463" s="57" t="str">
        <f t="shared" si="17"/>
        <v/>
      </c>
      <c r="O1463" s="54"/>
      <c r="P1463" s="32"/>
      <c r="Q1463" s="56"/>
      <c r="R1463" s="57" t="str">
        <f t="shared" si="15"/>
        <v/>
      </c>
      <c r="S1463" s="8"/>
      <c r="T1463" s="8"/>
      <c r="U1463" s="8"/>
      <c r="V1463" s="8"/>
      <c r="W1463" s="8"/>
      <c r="X1463" s="8"/>
      <c r="Y1463" s="8"/>
      <c r="Z1463" s="8"/>
    </row>
    <row r="1464" spans="1:26" ht="15.75" customHeight="1">
      <c r="A1464" s="8"/>
      <c r="B1464" s="8"/>
      <c r="C1464" s="8"/>
      <c r="D1464" s="8"/>
      <c r="E1464" s="8"/>
      <c r="F1464" s="8"/>
      <c r="G1464" s="8"/>
      <c r="H1464" s="8"/>
      <c r="I1464" s="8"/>
      <c r="J1464" s="8"/>
      <c r="K1464" s="8"/>
      <c r="L1464" s="8"/>
      <c r="M1464" s="32"/>
      <c r="N1464" s="57" t="str">
        <f t="shared" si="17"/>
        <v/>
      </c>
      <c r="O1464" s="54"/>
      <c r="P1464" s="32"/>
      <c r="Q1464" s="56"/>
      <c r="R1464" s="57" t="str">
        <f t="shared" si="15"/>
        <v/>
      </c>
      <c r="S1464" s="8"/>
      <c r="T1464" s="8"/>
      <c r="U1464" s="8"/>
      <c r="V1464" s="8"/>
      <c r="W1464" s="8"/>
      <c r="X1464" s="8"/>
      <c r="Y1464" s="8"/>
      <c r="Z1464" s="8"/>
    </row>
    <row r="1465" spans="1:26" ht="15.75" customHeight="1">
      <c r="A1465" s="8"/>
      <c r="B1465" s="8"/>
      <c r="C1465" s="8"/>
      <c r="D1465" s="8"/>
      <c r="E1465" s="8"/>
      <c r="F1465" s="8"/>
      <c r="G1465" s="8"/>
      <c r="H1465" s="8"/>
      <c r="I1465" s="8"/>
      <c r="J1465" s="8"/>
      <c r="K1465" s="8"/>
      <c r="L1465" s="8"/>
      <c r="M1465" s="32"/>
      <c r="N1465" s="57" t="str">
        <f t="shared" si="17"/>
        <v/>
      </c>
      <c r="O1465" s="54"/>
      <c r="P1465" s="32"/>
      <c r="Q1465" s="56"/>
      <c r="R1465" s="57" t="str">
        <f t="shared" si="15"/>
        <v/>
      </c>
      <c r="S1465" s="8"/>
      <c r="T1465" s="8"/>
      <c r="U1465" s="8"/>
      <c r="V1465" s="8"/>
      <c r="W1465" s="8"/>
      <c r="X1465" s="8"/>
      <c r="Y1465" s="8"/>
      <c r="Z1465" s="8"/>
    </row>
    <row r="1466" spans="1:26" ht="15.75" customHeight="1">
      <c r="A1466" s="8"/>
      <c r="B1466" s="8"/>
      <c r="C1466" s="8"/>
      <c r="D1466" s="8"/>
      <c r="E1466" s="8"/>
      <c r="F1466" s="8"/>
      <c r="G1466" s="8"/>
      <c r="H1466" s="8"/>
      <c r="I1466" s="8"/>
      <c r="J1466" s="8"/>
      <c r="K1466" s="8"/>
      <c r="L1466" s="8"/>
      <c r="M1466" s="32"/>
      <c r="N1466" s="57" t="str">
        <f t="shared" si="17"/>
        <v/>
      </c>
      <c r="O1466" s="54"/>
      <c r="P1466" s="32"/>
      <c r="Q1466" s="56"/>
      <c r="R1466" s="57" t="str">
        <f t="shared" si="15"/>
        <v/>
      </c>
      <c r="S1466" s="8"/>
      <c r="T1466" s="8"/>
      <c r="U1466" s="8"/>
      <c r="V1466" s="8"/>
      <c r="W1466" s="8"/>
      <c r="X1466" s="8"/>
      <c r="Y1466" s="8"/>
      <c r="Z1466" s="8"/>
    </row>
    <row r="1467" spans="1:26" ht="15.75" customHeight="1">
      <c r="A1467" s="8"/>
      <c r="B1467" s="8"/>
      <c r="C1467" s="8"/>
      <c r="D1467" s="8"/>
      <c r="E1467" s="8"/>
      <c r="F1467" s="8"/>
      <c r="G1467" s="8"/>
      <c r="H1467" s="8"/>
      <c r="I1467" s="8"/>
      <c r="J1467" s="8"/>
      <c r="K1467" s="8"/>
      <c r="L1467" s="8"/>
      <c r="M1467" s="32"/>
      <c r="N1467" s="57" t="str">
        <f t="shared" si="17"/>
        <v/>
      </c>
      <c r="O1467" s="54"/>
      <c r="P1467" s="32"/>
      <c r="Q1467" s="56"/>
      <c r="R1467" s="57" t="str">
        <f t="shared" si="15"/>
        <v/>
      </c>
      <c r="S1467" s="8"/>
      <c r="T1467" s="8"/>
      <c r="U1467" s="8"/>
      <c r="V1467" s="8"/>
      <c r="W1467" s="8"/>
      <c r="X1467" s="8"/>
      <c r="Y1467" s="8"/>
      <c r="Z1467" s="8"/>
    </row>
    <row r="1468" spans="1:26" ht="15.75" customHeight="1">
      <c r="A1468" s="8"/>
      <c r="B1468" s="8"/>
      <c r="C1468" s="8"/>
      <c r="D1468" s="8"/>
      <c r="E1468" s="8"/>
      <c r="F1468" s="8"/>
      <c r="G1468" s="8"/>
      <c r="H1468" s="8"/>
      <c r="I1468" s="8"/>
      <c r="J1468" s="8"/>
      <c r="K1468" s="8"/>
      <c r="L1468" s="8"/>
      <c r="M1468" s="32"/>
      <c r="N1468" s="57" t="str">
        <f t="shared" si="17"/>
        <v/>
      </c>
      <c r="O1468" s="54"/>
      <c r="P1468" s="32"/>
      <c r="Q1468" s="56"/>
      <c r="R1468" s="57" t="str">
        <f t="shared" si="15"/>
        <v/>
      </c>
      <c r="S1468" s="8"/>
      <c r="T1468" s="8"/>
      <c r="U1468" s="8"/>
      <c r="V1468" s="8"/>
      <c r="W1468" s="8"/>
      <c r="X1468" s="8"/>
      <c r="Y1468" s="8"/>
      <c r="Z1468" s="8"/>
    </row>
    <row r="1469" spans="1:26" ht="15.75" customHeight="1">
      <c r="A1469" s="8"/>
      <c r="B1469" s="8"/>
      <c r="C1469" s="8"/>
      <c r="D1469" s="8"/>
      <c r="E1469" s="8"/>
      <c r="F1469" s="8"/>
      <c r="G1469" s="8"/>
      <c r="H1469" s="8"/>
      <c r="I1469" s="8"/>
      <c r="J1469" s="8"/>
      <c r="K1469" s="8"/>
      <c r="L1469" s="8"/>
      <c r="M1469" s="32"/>
      <c r="N1469" s="57" t="str">
        <f t="shared" si="17"/>
        <v/>
      </c>
      <c r="O1469" s="54"/>
      <c r="P1469" s="32"/>
      <c r="Q1469" s="56"/>
      <c r="R1469" s="57" t="str">
        <f t="shared" si="15"/>
        <v/>
      </c>
      <c r="S1469" s="8"/>
      <c r="T1469" s="8"/>
      <c r="U1469" s="8"/>
      <c r="V1469" s="8"/>
      <c r="W1469" s="8"/>
      <c r="X1469" s="8"/>
      <c r="Y1469" s="8"/>
      <c r="Z1469" s="8"/>
    </row>
    <row r="1470" spans="1:26" ht="15.75" customHeight="1">
      <c r="A1470" s="8"/>
      <c r="B1470" s="8"/>
      <c r="C1470" s="8"/>
      <c r="D1470" s="8"/>
      <c r="E1470" s="8"/>
      <c r="F1470" s="8"/>
      <c r="G1470" s="8"/>
      <c r="H1470" s="8"/>
      <c r="I1470" s="8"/>
      <c r="J1470" s="8"/>
      <c r="K1470" s="8"/>
      <c r="L1470" s="8"/>
      <c r="M1470" s="32"/>
      <c r="N1470" s="57" t="str">
        <f t="shared" si="17"/>
        <v/>
      </c>
      <c r="O1470" s="54"/>
      <c r="P1470" s="32"/>
      <c r="Q1470" s="56"/>
      <c r="R1470" s="57" t="str">
        <f t="shared" si="15"/>
        <v/>
      </c>
      <c r="S1470" s="8"/>
      <c r="T1470" s="8"/>
      <c r="U1470" s="8"/>
      <c r="V1470" s="8"/>
      <c r="W1470" s="8"/>
      <c r="X1470" s="8"/>
      <c r="Y1470" s="8"/>
      <c r="Z1470" s="8"/>
    </row>
    <row r="1471" spans="1:26" ht="15.75" customHeight="1">
      <c r="A1471" s="8"/>
      <c r="B1471" s="8"/>
      <c r="C1471" s="8"/>
      <c r="D1471" s="8"/>
      <c r="E1471" s="8"/>
      <c r="F1471" s="8"/>
      <c r="G1471" s="8"/>
      <c r="H1471" s="8"/>
      <c r="I1471" s="8"/>
      <c r="J1471" s="8"/>
      <c r="K1471" s="8"/>
      <c r="L1471" s="8"/>
      <c r="M1471" s="32"/>
      <c r="N1471" s="57" t="str">
        <f t="shared" si="17"/>
        <v/>
      </c>
      <c r="O1471" s="54"/>
      <c r="P1471" s="32"/>
      <c r="Q1471" s="56"/>
      <c r="R1471" s="57" t="str">
        <f t="shared" si="15"/>
        <v/>
      </c>
      <c r="S1471" s="8"/>
      <c r="T1471" s="8"/>
      <c r="U1471" s="8"/>
      <c r="V1471" s="8"/>
      <c r="W1471" s="8"/>
      <c r="X1471" s="8"/>
      <c r="Y1471" s="8"/>
      <c r="Z1471" s="8"/>
    </row>
    <row r="1472" spans="1:26" ht="15.75" customHeight="1">
      <c r="A1472" s="8"/>
      <c r="B1472" s="8"/>
      <c r="C1472" s="8"/>
      <c r="D1472" s="8"/>
      <c r="E1472" s="8"/>
      <c r="F1472" s="8"/>
      <c r="G1472" s="8"/>
      <c r="H1472" s="8"/>
      <c r="I1472" s="8"/>
      <c r="J1472" s="8"/>
      <c r="K1472" s="8"/>
      <c r="L1472" s="8"/>
      <c r="M1472" s="32"/>
      <c r="N1472" s="57" t="str">
        <f t="shared" si="17"/>
        <v/>
      </c>
      <c r="O1472" s="54"/>
      <c r="P1472" s="32"/>
      <c r="Q1472" s="56"/>
      <c r="R1472" s="57" t="str">
        <f t="shared" si="15"/>
        <v/>
      </c>
      <c r="S1472" s="8"/>
      <c r="T1472" s="8"/>
      <c r="U1472" s="8"/>
      <c r="V1472" s="8"/>
      <c r="W1472" s="8"/>
      <c r="X1472" s="8"/>
      <c r="Y1472" s="8"/>
      <c r="Z1472" s="8"/>
    </row>
    <row r="1473" spans="1:26" ht="15.75" customHeight="1">
      <c r="A1473" s="8"/>
      <c r="B1473" s="8"/>
      <c r="C1473" s="8"/>
      <c r="D1473" s="8"/>
      <c r="E1473" s="8"/>
      <c r="F1473" s="8"/>
      <c r="G1473" s="8"/>
      <c r="H1473" s="8"/>
      <c r="I1473" s="8"/>
      <c r="J1473" s="8"/>
      <c r="K1473" s="8"/>
      <c r="L1473" s="8"/>
      <c r="M1473" s="32"/>
      <c r="N1473" s="57" t="str">
        <f t="shared" si="17"/>
        <v/>
      </c>
      <c r="O1473" s="54"/>
      <c r="P1473" s="32"/>
      <c r="Q1473" s="56"/>
      <c r="R1473" s="57" t="str">
        <f t="shared" si="15"/>
        <v/>
      </c>
      <c r="S1473" s="8"/>
      <c r="T1473" s="8"/>
      <c r="U1473" s="8"/>
      <c r="V1473" s="8"/>
      <c r="W1473" s="8"/>
      <c r="X1473" s="8"/>
      <c r="Y1473" s="8"/>
      <c r="Z1473" s="8"/>
    </row>
    <row r="1474" spans="1:26" ht="15.75" customHeight="1">
      <c r="A1474" s="8"/>
      <c r="B1474" s="8"/>
      <c r="C1474" s="8"/>
      <c r="D1474" s="8"/>
      <c r="E1474" s="8"/>
      <c r="F1474" s="8"/>
      <c r="G1474" s="8"/>
      <c r="H1474" s="8"/>
      <c r="I1474" s="8"/>
      <c r="J1474" s="8"/>
      <c r="K1474" s="8"/>
      <c r="L1474" s="8"/>
      <c r="M1474" s="32"/>
      <c r="N1474" s="57" t="str">
        <f t="shared" si="17"/>
        <v/>
      </c>
      <c r="O1474" s="54"/>
      <c r="P1474" s="32"/>
      <c r="Q1474" s="56"/>
      <c r="R1474" s="57" t="str">
        <f t="shared" si="15"/>
        <v/>
      </c>
      <c r="S1474" s="8"/>
      <c r="T1474" s="8"/>
      <c r="U1474" s="8"/>
      <c r="V1474" s="8"/>
      <c r="W1474" s="8"/>
      <c r="X1474" s="8"/>
      <c r="Y1474" s="8"/>
      <c r="Z1474" s="8"/>
    </row>
    <row r="1475" spans="1:26" ht="15.75" customHeight="1">
      <c r="A1475" s="8"/>
      <c r="B1475" s="8"/>
      <c r="C1475" s="8"/>
      <c r="D1475" s="8"/>
      <c r="E1475" s="8"/>
      <c r="F1475" s="8"/>
      <c r="G1475" s="8"/>
      <c r="H1475" s="8"/>
      <c r="I1475" s="8"/>
      <c r="J1475" s="8"/>
      <c r="K1475" s="8"/>
      <c r="L1475" s="8"/>
      <c r="M1475" s="32"/>
      <c r="N1475" s="57" t="str">
        <f t="shared" si="17"/>
        <v/>
      </c>
      <c r="O1475" s="54"/>
      <c r="P1475" s="32"/>
      <c r="Q1475" s="56"/>
      <c r="R1475" s="57" t="str">
        <f t="shared" si="15"/>
        <v/>
      </c>
      <c r="S1475" s="8"/>
      <c r="T1475" s="8"/>
      <c r="U1475" s="8"/>
      <c r="V1475" s="8"/>
      <c r="W1475" s="8"/>
      <c r="X1475" s="8"/>
      <c r="Y1475" s="8"/>
      <c r="Z1475" s="8"/>
    </row>
    <row r="1476" spans="1:26" ht="15.75" customHeight="1">
      <c r="A1476" s="8"/>
      <c r="B1476" s="8"/>
      <c r="C1476" s="8"/>
      <c r="D1476" s="8"/>
      <c r="E1476" s="8"/>
      <c r="F1476" s="8"/>
      <c r="G1476" s="8"/>
      <c r="H1476" s="8"/>
      <c r="I1476" s="8"/>
      <c r="J1476" s="8"/>
      <c r="K1476" s="8"/>
      <c r="L1476" s="8"/>
      <c r="M1476" s="32"/>
      <c r="N1476" s="57" t="str">
        <f t="shared" si="17"/>
        <v/>
      </c>
      <c r="O1476" s="54"/>
      <c r="P1476" s="32"/>
      <c r="Q1476" s="56"/>
      <c r="R1476" s="57" t="str">
        <f t="shared" si="15"/>
        <v/>
      </c>
      <c r="S1476" s="8"/>
      <c r="T1476" s="8"/>
      <c r="U1476" s="8"/>
      <c r="V1476" s="8"/>
      <c r="W1476" s="8"/>
      <c r="X1476" s="8"/>
      <c r="Y1476" s="8"/>
      <c r="Z1476" s="8"/>
    </row>
    <row r="1477" spans="1:26" ht="15.75" customHeight="1">
      <c r="A1477" s="8"/>
      <c r="B1477" s="8"/>
      <c r="C1477" s="8"/>
      <c r="D1477" s="8"/>
      <c r="E1477" s="8"/>
      <c r="F1477" s="8"/>
      <c r="G1477" s="8"/>
      <c r="H1477" s="8"/>
      <c r="I1477" s="8"/>
      <c r="J1477" s="8"/>
      <c r="K1477" s="8"/>
      <c r="L1477" s="8"/>
      <c r="M1477" s="32"/>
      <c r="N1477" s="57" t="str">
        <f t="shared" si="17"/>
        <v/>
      </c>
      <c r="O1477" s="54"/>
      <c r="P1477" s="32"/>
      <c r="Q1477" s="56"/>
      <c r="R1477" s="57" t="str">
        <f t="shared" si="15"/>
        <v/>
      </c>
      <c r="S1477" s="8"/>
      <c r="T1477" s="8"/>
      <c r="U1477" s="8"/>
      <c r="V1477" s="8"/>
      <c r="W1477" s="8"/>
      <c r="X1477" s="8"/>
      <c r="Y1477" s="8"/>
      <c r="Z1477" s="8"/>
    </row>
    <row r="1478" spans="1:26" ht="15.75" customHeight="1">
      <c r="A1478" s="8"/>
      <c r="B1478" s="8"/>
      <c r="C1478" s="8"/>
      <c r="D1478" s="8"/>
      <c r="E1478" s="8"/>
      <c r="F1478" s="8"/>
      <c r="G1478" s="8"/>
      <c r="H1478" s="8"/>
      <c r="I1478" s="8"/>
      <c r="J1478" s="8"/>
      <c r="K1478" s="8"/>
      <c r="L1478" s="8"/>
      <c r="M1478" s="32"/>
      <c r="N1478" s="57" t="str">
        <f t="shared" si="17"/>
        <v/>
      </c>
      <c r="O1478" s="54"/>
      <c r="P1478" s="32"/>
      <c r="Q1478" s="56"/>
      <c r="R1478" s="57" t="str">
        <f t="shared" si="15"/>
        <v/>
      </c>
      <c r="S1478" s="8"/>
      <c r="T1478" s="8"/>
      <c r="U1478" s="8"/>
      <c r="V1478" s="8"/>
      <c r="W1478" s="8"/>
      <c r="X1478" s="8"/>
      <c r="Y1478" s="8"/>
      <c r="Z1478" s="8"/>
    </row>
    <row r="1479" spans="1:26" ht="15.75" customHeight="1">
      <c r="A1479" s="8"/>
      <c r="B1479" s="8"/>
      <c r="C1479" s="8"/>
      <c r="D1479" s="8"/>
      <c r="E1479" s="8"/>
      <c r="F1479" s="8"/>
      <c r="G1479" s="8"/>
      <c r="H1479" s="8"/>
      <c r="I1479" s="8"/>
      <c r="J1479" s="8"/>
      <c r="K1479" s="8"/>
      <c r="L1479" s="8"/>
      <c r="M1479" s="32"/>
      <c r="N1479" s="57" t="str">
        <f t="shared" si="17"/>
        <v/>
      </c>
      <c r="O1479" s="54"/>
      <c r="P1479" s="32"/>
      <c r="Q1479" s="56"/>
      <c r="R1479" s="57" t="str">
        <f t="shared" si="15"/>
        <v/>
      </c>
      <c r="S1479" s="8"/>
      <c r="T1479" s="8"/>
      <c r="U1479" s="8"/>
      <c r="V1479" s="8"/>
      <c r="W1479" s="8"/>
      <c r="X1479" s="8"/>
      <c r="Y1479" s="8"/>
      <c r="Z1479" s="8"/>
    </row>
    <row r="1480" spans="1:26" ht="15.75" customHeight="1">
      <c r="A1480" s="8"/>
      <c r="B1480" s="8"/>
      <c r="C1480" s="8"/>
      <c r="D1480" s="8"/>
      <c r="E1480" s="8"/>
      <c r="F1480" s="8"/>
      <c r="G1480" s="8"/>
      <c r="H1480" s="8"/>
      <c r="I1480" s="8"/>
      <c r="J1480" s="8"/>
      <c r="K1480" s="8"/>
      <c r="L1480" s="8"/>
      <c r="M1480" s="32"/>
      <c r="N1480" s="57" t="str">
        <f t="shared" si="17"/>
        <v/>
      </c>
      <c r="O1480" s="54"/>
      <c r="P1480" s="32"/>
      <c r="Q1480" s="56"/>
      <c r="R1480" s="57" t="str">
        <f t="shared" si="15"/>
        <v/>
      </c>
      <c r="S1480" s="8"/>
      <c r="T1480" s="8"/>
      <c r="U1480" s="8"/>
      <c r="V1480" s="8"/>
      <c r="W1480" s="8"/>
      <c r="X1480" s="8"/>
      <c r="Y1480" s="8"/>
      <c r="Z1480" s="8"/>
    </row>
    <row r="1481" spans="1:26" ht="15.75" customHeight="1">
      <c r="A1481" s="8"/>
      <c r="B1481" s="8"/>
      <c r="C1481" s="8"/>
      <c r="D1481" s="8"/>
      <c r="E1481" s="8"/>
      <c r="F1481" s="8"/>
      <c r="G1481" s="8"/>
      <c r="H1481" s="8"/>
      <c r="I1481" s="8"/>
      <c r="J1481" s="8"/>
      <c r="K1481" s="8"/>
      <c r="L1481" s="8"/>
      <c r="M1481" s="32"/>
      <c r="N1481" s="57" t="str">
        <f t="shared" si="17"/>
        <v/>
      </c>
      <c r="O1481" s="54"/>
      <c r="P1481" s="32"/>
      <c r="Q1481" s="56"/>
      <c r="R1481" s="57" t="str">
        <f t="shared" si="15"/>
        <v/>
      </c>
      <c r="S1481" s="8"/>
      <c r="T1481" s="8"/>
      <c r="U1481" s="8"/>
      <c r="V1481" s="8"/>
      <c r="W1481" s="8"/>
      <c r="X1481" s="8"/>
      <c r="Y1481" s="8"/>
      <c r="Z1481" s="8"/>
    </row>
    <row r="1482" spans="1:26" ht="15.75" customHeight="1">
      <c r="A1482" s="8"/>
      <c r="B1482" s="8"/>
      <c r="C1482" s="8"/>
      <c r="D1482" s="8"/>
      <c r="E1482" s="8"/>
      <c r="F1482" s="8"/>
      <c r="G1482" s="8"/>
      <c r="H1482" s="8"/>
      <c r="I1482" s="8"/>
      <c r="J1482" s="8"/>
      <c r="K1482" s="8"/>
      <c r="L1482" s="8"/>
      <c r="M1482" s="32"/>
      <c r="N1482" s="57" t="str">
        <f t="shared" si="17"/>
        <v/>
      </c>
      <c r="O1482" s="54"/>
      <c r="P1482" s="32"/>
      <c r="Q1482" s="56"/>
      <c r="R1482" s="57" t="str">
        <f t="shared" si="15"/>
        <v/>
      </c>
      <c r="S1482" s="8"/>
      <c r="T1482" s="8"/>
      <c r="U1482" s="8"/>
      <c r="V1482" s="8"/>
      <c r="W1482" s="8"/>
      <c r="X1482" s="8"/>
      <c r="Y1482" s="8"/>
      <c r="Z1482" s="8"/>
    </row>
    <row r="1483" spans="1:26" ht="15.75" customHeight="1">
      <c r="A1483" s="8"/>
      <c r="B1483" s="8"/>
      <c r="C1483" s="8"/>
      <c r="D1483" s="8"/>
      <c r="E1483" s="8"/>
      <c r="F1483" s="8"/>
      <c r="G1483" s="8"/>
      <c r="H1483" s="8"/>
      <c r="I1483" s="8"/>
      <c r="J1483" s="8"/>
      <c r="K1483" s="8"/>
      <c r="L1483" s="8"/>
      <c r="M1483" s="32"/>
      <c r="N1483" s="57" t="str">
        <f t="shared" si="17"/>
        <v/>
      </c>
      <c r="O1483" s="54"/>
      <c r="P1483" s="32"/>
      <c r="Q1483" s="56"/>
      <c r="R1483" s="57" t="str">
        <f t="shared" si="15"/>
        <v/>
      </c>
      <c r="S1483" s="8"/>
      <c r="T1483" s="8"/>
      <c r="U1483" s="8"/>
      <c r="V1483" s="8"/>
      <c r="W1483" s="8"/>
      <c r="X1483" s="8"/>
      <c r="Y1483" s="8"/>
      <c r="Z1483" s="8"/>
    </row>
    <row r="1484" spans="1:26" ht="15.75" customHeight="1">
      <c r="A1484" s="8"/>
      <c r="B1484" s="8"/>
      <c r="C1484" s="8"/>
      <c r="D1484" s="8"/>
      <c r="E1484" s="8"/>
      <c r="F1484" s="8"/>
      <c r="G1484" s="8"/>
      <c r="H1484" s="8"/>
      <c r="I1484" s="8"/>
      <c r="J1484" s="8"/>
      <c r="K1484" s="8"/>
      <c r="L1484" s="8"/>
      <c r="M1484" s="32"/>
      <c r="N1484" s="57" t="str">
        <f t="shared" si="17"/>
        <v/>
      </c>
      <c r="O1484" s="54"/>
      <c r="P1484" s="32"/>
      <c r="Q1484" s="56"/>
      <c r="R1484" s="57" t="str">
        <f t="shared" si="15"/>
        <v/>
      </c>
      <c r="S1484" s="8"/>
      <c r="T1484" s="8"/>
      <c r="U1484" s="8"/>
      <c r="V1484" s="8"/>
      <c r="W1484" s="8"/>
      <c r="X1484" s="8"/>
      <c r="Y1484" s="8"/>
      <c r="Z1484" s="8"/>
    </row>
    <row r="1485" spans="1:26" ht="15.75" customHeight="1">
      <c r="A1485" s="8"/>
      <c r="B1485" s="8"/>
      <c r="C1485" s="8"/>
      <c r="D1485" s="8"/>
      <c r="E1485" s="8"/>
      <c r="F1485" s="8"/>
      <c r="G1485" s="8"/>
      <c r="H1485" s="8"/>
      <c r="I1485" s="8"/>
      <c r="J1485" s="8"/>
      <c r="K1485" s="8"/>
      <c r="L1485" s="8"/>
      <c r="M1485" s="32"/>
      <c r="N1485" s="57" t="str">
        <f t="shared" si="17"/>
        <v/>
      </c>
      <c r="O1485" s="54"/>
      <c r="P1485" s="32"/>
      <c r="Q1485" s="56"/>
      <c r="R1485" s="57" t="str">
        <f t="shared" si="15"/>
        <v/>
      </c>
      <c r="S1485" s="8"/>
      <c r="T1485" s="8"/>
      <c r="U1485" s="8"/>
      <c r="V1485" s="8"/>
      <c r="W1485" s="8"/>
      <c r="X1485" s="8"/>
      <c r="Y1485" s="8"/>
      <c r="Z1485" s="8"/>
    </row>
    <row r="1486" spans="1:26" ht="15.75" customHeight="1">
      <c r="A1486" s="8"/>
      <c r="B1486" s="8"/>
      <c r="C1486" s="8"/>
      <c r="D1486" s="8"/>
      <c r="E1486" s="8"/>
      <c r="F1486" s="8"/>
      <c r="G1486" s="8"/>
      <c r="H1486" s="8"/>
      <c r="I1486" s="8"/>
      <c r="J1486" s="8"/>
      <c r="K1486" s="8"/>
      <c r="L1486" s="8"/>
      <c r="M1486" s="32"/>
      <c r="N1486" s="57" t="str">
        <f t="shared" si="17"/>
        <v/>
      </c>
      <c r="O1486" s="54"/>
      <c r="P1486" s="32"/>
      <c r="Q1486" s="56"/>
      <c r="R1486" s="57" t="str">
        <f t="shared" si="15"/>
        <v/>
      </c>
      <c r="S1486" s="8"/>
      <c r="T1486" s="8"/>
      <c r="U1486" s="8"/>
      <c r="V1486" s="8"/>
      <c r="W1486" s="8"/>
      <c r="X1486" s="8"/>
      <c r="Y1486" s="8"/>
      <c r="Z1486" s="8"/>
    </row>
    <row r="1487" spans="1:26" ht="15.75" customHeight="1">
      <c r="A1487" s="8"/>
      <c r="B1487" s="8"/>
      <c r="C1487" s="8"/>
      <c r="D1487" s="8"/>
      <c r="E1487" s="8"/>
      <c r="F1487" s="8"/>
      <c r="G1487" s="8"/>
      <c r="H1487" s="8"/>
      <c r="I1487" s="8"/>
      <c r="J1487" s="8"/>
      <c r="K1487" s="8"/>
      <c r="L1487" s="8"/>
      <c r="M1487" s="32"/>
      <c r="N1487" s="57" t="str">
        <f t="shared" si="17"/>
        <v/>
      </c>
      <c r="O1487" s="54"/>
      <c r="P1487" s="32"/>
      <c r="Q1487" s="56"/>
      <c r="R1487" s="57" t="str">
        <f t="shared" si="15"/>
        <v/>
      </c>
      <c r="S1487" s="8"/>
      <c r="T1487" s="8"/>
      <c r="U1487" s="8"/>
      <c r="V1487" s="8"/>
      <c r="W1487" s="8"/>
      <c r="X1487" s="8"/>
      <c r="Y1487" s="8"/>
      <c r="Z1487" s="8"/>
    </row>
    <row r="1488" spans="1:26" ht="15.75" customHeight="1">
      <c r="A1488" s="8"/>
      <c r="B1488" s="8"/>
      <c r="C1488" s="8"/>
      <c r="D1488" s="8"/>
      <c r="E1488" s="8"/>
      <c r="F1488" s="8"/>
      <c r="G1488" s="8"/>
      <c r="H1488" s="8"/>
      <c r="I1488" s="8"/>
      <c r="J1488" s="8"/>
      <c r="K1488" s="8"/>
      <c r="L1488" s="8"/>
      <c r="M1488" s="32"/>
      <c r="N1488" s="57" t="str">
        <f t="shared" si="17"/>
        <v/>
      </c>
      <c r="O1488" s="54"/>
      <c r="P1488" s="32"/>
      <c r="Q1488" s="56"/>
      <c r="R1488" s="57" t="str">
        <f t="shared" si="15"/>
        <v/>
      </c>
      <c r="S1488" s="8"/>
      <c r="T1488" s="8"/>
      <c r="U1488" s="8"/>
      <c r="V1488" s="8"/>
      <c r="W1488" s="8"/>
      <c r="X1488" s="8"/>
      <c r="Y1488" s="8"/>
      <c r="Z1488" s="8"/>
    </row>
    <row r="1489" spans="1:26" ht="15.75" customHeight="1">
      <c r="A1489" s="8"/>
      <c r="B1489" s="8"/>
      <c r="C1489" s="8"/>
      <c r="D1489" s="8"/>
      <c r="E1489" s="8"/>
      <c r="F1489" s="8"/>
      <c r="G1489" s="8"/>
      <c r="H1489" s="8"/>
      <c r="I1489" s="8"/>
      <c r="J1489" s="8"/>
      <c r="K1489" s="8"/>
      <c r="L1489" s="8"/>
      <c r="M1489" s="32"/>
      <c r="N1489" s="57" t="str">
        <f t="shared" si="17"/>
        <v/>
      </c>
      <c r="O1489" s="54"/>
      <c r="P1489" s="32"/>
      <c r="Q1489" s="56"/>
      <c r="R1489" s="57" t="str">
        <f t="shared" si="15"/>
        <v/>
      </c>
      <c r="S1489" s="8"/>
      <c r="T1489" s="8"/>
      <c r="U1489" s="8"/>
      <c r="V1489" s="8"/>
      <c r="W1489" s="8"/>
      <c r="X1489" s="8"/>
      <c r="Y1489" s="8"/>
      <c r="Z1489" s="8"/>
    </row>
    <row r="1490" spans="1:26" ht="15.75" customHeight="1">
      <c r="A1490" s="8"/>
      <c r="B1490" s="8"/>
      <c r="C1490" s="8"/>
      <c r="D1490" s="8"/>
      <c r="E1490" s="8"/>
      <c r="F1490" s="8"/>
      <c r="G1490" s="8"/>
      <c r="H1490" s="8"/>
      <c r="I1490" s="8"/>
      <c r="J1490" s="8"/>
      <c r="K1490" s="8"/>
      <c r="L1490" s="8"/>
      <c r="M1490" s="32"/>
      <c r="N1490" s="57" t="str">
        <f t="shared" si="17"/>
        <v/>
      </c>
      <c r="O1490" s="54"/>
      <c r="P1490" s="32"/>
      <c r="Q1490" s="56"/>
      <c r="R1490" s="57" t="str">
        <f t="shared" si="15"/>
        <v/>
      </c>
      <c r="S1490" s="8"/>
      <c r="T1490" s="8"/>
      <c r="U1490" s="8"/>
      <c r="V1490" s="8"/>
      <c r="W1490" s="8"/>
      <c r="X1490" s="8"/>
      <c r="Y1490" s="8"/>
      <c r="Z1490" s="8"/>
    </row>
    <row r="1491" spans="1:26" ht="15.75" customHeight="1">
      <c r="A1491" s="8"/>
      <c r="B1491" s="8"/>
      <c r="C1491" s="8"/>
      <c r="D1491" s="8"/>
      <c r="E1491" s="8"/>
      <c r="F1491" s="8"/>
      <c r="G1491" s="8"/>
      <c r="H1491" s="8"/>
      <c r="I1491" s="8"/>
      <c r="J1491" s="8"/>
      <c r="K1491" s="8"/>
      <c r="L1491" s="8"/>
      <c r="M1491" s="32"/>
      <c r="N1491" s="57" t="str">
        <f t="shared" si="17"/>
        <v/>
      </c>
      <c r="O1491" s="54"/>
      <c r="P1491" s="32"/>
      <c r="Q1491" s="56"/>
      <c r="R1491" s="57" t="str">
        <f t="shared" si="15"/>
        <v/>
      </c>
      <c r="S1491" s="8"/>
      <c r="T1491" s="8"/>
      <c r="U1491" s="8"/>
      <c r="V1491" s="8"/>
      <c r="W1491" s="8"/>
      <c r="X1491" s="8"/>
      <c r="Y1491" s="8"/>
      <c r="Z1491" s="8"/>
    </row>
    <row r="1492" spans="1:26" ht="15.75" customHeight="1">
      <c r="A1492" s="8"/>
      <c r="B1492" s="8"/>
      <c r="C1492" s="8"/>
      <c r="D1492" s="8"/>
      <c r="E1492" s="8"/>
      <c r="F1492" s="8"/>
      <c r="G1492" s="8"/>
      <c r="H1492" s="8"/>
      <c r="I1492" s="8"/>
      <c r="J1492" s="8"/>
      <c r="K1492" s="8"/>
      <c r="L1492" s="8"/>
      <c r="M1492" s="32"/>
      <c r="N1492" s="57" t="str">
        <f t="shared" si="17"/>
        <v/>
      </c>
      <c r="O1492" s="54"/>
      <c r="P1492" s="32"/>
      <c r="Q1492" s="56"/>
      <c r="R1492" s="57" t="str">
        <f t="shared" si="15"/>
        <v/>
      </c>
      <c r="S1492" s="8"/>
      <c r="T1492" s="8"/>
      <c r="U1492" s="8"/>
      <c r="V1492" s="8"/>
      <c r="W1492" s="8"/>
      <c r="X1492" s="8"/>
      <c r="Y1492" s="8"/>
      <c r="Z1492" s="8"/>
    </row>
    <row r="1493" spans="1:26" ht="15.75" customHeight="1">
      <c r="A1493" s="8"/>
      <c r="B1493" s="8"/>
      <c r="C1493" s="8"/>
      <c r="D1493" s="8"/>
      <c r="E1493" s="8"/>
      <c r="F1493" s="8"/>
      <c r="G1493" s="8"/>
      <c r="H1493" s="8"/>
      <c r="I1493" s="8"/>
      <c r="J1493" s="8"/>
      <c r="K1493" s="8"/>
      <c r="L1493" s="8"/>
      <c r="M1493" s="32"/>
      <c r="N1493" s="57" t="str">
        <f t="shared" si="17"/>
        <v/>
      </c>
      <c r="O1493" s="54"/>
      <c r="P1493" s="32"/>
      <c r="Q1493" s="56"/>
      <c r="R1493" s="57" t="str">
        <f t="shared" si="15"/>
        <v/>
      </c>
      <c r="S1493" s="8"/>
      <c r="T1493" s="8"/>
      <c r="U1493" s="8"/>
      <c r="V1493" s="8"/>
      <c r="W1493" s="8"/>
      <c r="X1493" s="8"/>
      <c r="Y1493" s="8"/>
      <c r="Z1493" s="8"/>
    </row>
    <row r="1494" spans="1:26" ht="15.75" customHeight="1">
      <c r="A1494" s="8"/>
      <c r="B1494" s="8"/>
      <c r="C1494" s="8"/>
      <c r="D1494" s="8"/>
      <c r="E1494" s="8"/>
      <c r="F1494" s="8"/>
      <c r="G1494" s="8"/>
      <c r="H1494" s="8"/>
      <c r="I1494" s="8"/>
      <c r="J1494" s="8"/>
      <c r="K1494" s="8"/>
      <c r="L1494" s="8"/>
      <c r="M1494" s="32"/>
      <c r="N1494" s="57" t="str">
        <f t="shared" si="17"/>
        <v/>
      </c>
      <c r="O1494" s="54"/>
      <c r="P1494" s="32"/>
      <c r="Q1494" s="56"/>
      <c r="R1494" s="57" t="str">
        <f t="shared" si="15"/>
        <v/>
      </c>
      <c r="S1494" s="8"/>
      <c r="T1494" s="8"/>
      <c r="U1494" s="8"/>
      <c r="V1494" s="8"/>
      <c r="W1494" s="8"/>
      <c r="X1494" s="8"/>
      <c r="Y1494" s="8"/>
      <c r="Z1494" s="8"/>
    </row>
    <row r="1495" spans="1:26" ht="15.75" customHeight="1">
      <c r="A1495" s="8"/>
      <c r="B1495" s="8"/>
      <c r="C1495" s="8"/>
      <c r="D1495" s="8"/>
      <c r="E1495" s="8"/>
      <c r="F1495" s="8"/>
      <c r="G1495" s="8"/>
      <c r="H1495" s="8"/>
      <c r="I1495" s="8"/>
      <c r="J1495" s="8"/>
      <c r="K1495" s="8"/>
      <c r="L1495" s="8"/>
      <c r="M1495" s="32"/>
      <c r="N1495" s="57" t="str">
        <f t="shared" si="17"/>
        <v/>
      </c>
      <c r="O1495" s="54"/>
      <c r="P1495" s="32"/>
      <c r="Q1495" s="56"/>
      <c r="R1495" s="57" t="str">
        <f t="shared" si="15"/>
        <v/>
      </c>
      <c r="S1495" s="8"/>
      <c r="T1495" s="8"/>
      <c r="U1495" s="8"/>
      <c r="V1495" s="8"/>
      <c r="W1495" s="8"/>
      <c r="X1495" s="8"/>
      <c r="Y1495" s="8"/>
      <c r="Z1495" s="8"/>
    </row>
    <row r="1496" spans="1:26" ht="15.75" customHeight="1">
      <c r="A1496" s="8"/>
      <c r="B1496" s="8"/>
      <c r="C1496" s="8"/>
      <c r="D1496" s="8"/>
      <c r="E1496" s="8"/>
      <c r="F1496" s="8"/>
      <c r="G1496" s="8"/>
      <c r="H1496" s="8"/>
      <c r="I1496" s="8"/>
      <c r="J1496" s="8"/>
      <c r="K1496" s="8"/>
      <c r="L1496" s="8"/>
      <c r="M1496" s="32"/>
      <c r="N1496" s="57" t="str">
        <f t="shared" si="17"/>
        <v/>
      </c>
      <c r="O1496" s="54"/>
      <c r="P1496" s="32"/>
      <c r="Q1496" s="56"/>
      <c r="R1496" s="57" t="str">
        <f t="shared" si="15"/>
        <v/>
      </c>
      <c r="S1496" s="8"/>
      <c r="T1496" s="8"/>
      <c r="U1496" s="8"/>
      <c r="V1496" s="8"/>
      <c r="W1496" s="8"/>
      <c r="X1496" s="8"/>
      <c r="Y1496" s="8"/>
      <c r="Z1496" s="8"/>
    </row>
    <row r="1497" spans="1:26" ht="15.75" customHeight="1">
      <c r="A1497" s="8"/>
      <c r="B1497" s="8"/>
      <c r="C1497" s="8"/>
      <c r="D1497" s="8"/>
      <c r="E1497" s="8"/>
      <c r="F1497" s="8"/>
      <c r="G1497" s="8"/>
      <c r="H1497" s="8"/>
      <c r="I1497" s="8"/>
      <c r="J1497" s="8"/>
      <c r="K1497" s="8"/>
      <c r="L1497" s="8"/>
      <c r="M1497" s="32"/>
      <c r="N1497" s="57" t="str">
        <f t="shared" si="17"/>
        <v/>
      </c>
      <c r="O1497" s="54"/>
      <c r="P1497" s="32"/>
      <c r="Q1497" s="56"/>
      <c r="R1497" s="57" t="str">
        <f t="shared" si="15"/>
        <v/>
      </c>
      <c r="S1497" s="8"/>
      <c r="T1497" s="8"/>
      <c r="U1497" s="8"/>
      <c r="V1497" s="8"/>
      <c r="W1497" s="8"/>
      <c r="X1497" s="8"/>
      <c r="Y1497" s="8"/>
      <c r="Z1497" s="8"/>
    </row>
    <row r="1498" spans="1:26" ht="15.75" customHeight="1">
      <c r="A1498" s="8"/>
      <c r="B1498" s="8"/>
      <c r="C1498" s="8"/>
      <c r="D1498" s="8"/>
      <c r="E1498" s="8"/>
      <c r="F1498" s="8"/>
      <c r="G1498" s="8"/>
      <c r="H1498" s="8"/>
      <c r="I1498" s="8"/>
      <c r="J1498" s="8"/>
      <c r="K1498" s="8"/>
      <c r="L1498" s="8"/>
      <c r="M1498" s="32"/>
      <c r="N1498" s="57" t="str">
        <f t="shared" si="17"/>
        <v/>
      </c>
      <c r="O1498" s="54"/>
      <c r="P1498" s="32"/>
      <c r="Q1498" s="56"/>
      <c r="R1498" s="57" t="str">
        <f t="shared" si="15"/>
        <v/>
      </c>
      <c r="S1498" s="8"/>
      <c r="T1498" s="8"/>
      <c r="U1498" s="8"/>
      <c r="V1498" s="8"/>
      <c r="W1498" s="8"/>
      <c r="X1498" s="8"/>
      <c r="Y1498" s="8"/>
      <c r="Z1498" s="8"/>
    </row>
    <row r="1499" spans="1:26" ht="15.75" customHeight="1">
      <c r="A1499" s="8"/>
      <c r="B1499" s="8"/>
      <c r="C1499" s="8"/>
      <c r="D1499" s="8"/>
      <c r="E1499" s="8"/>
      <c r="F1499" s="8"/>
      <c r="G1499" s="8"/>
      <c r="H1499" s="8"/>
      <c r="I1499" s="8"/>
      <c r="J1499" s="8"/>
      <c r="K1499" s="8"/>
      <c r="L1499" s="8"/>
      <c r="M1499" s="32"/>
      <c r="N1499" s="57" t="str">
        <f t="shared" si="17"/>
        <v/>
      </c>
      <c r="O1499" s="54"/>
      <c r="P1499" s="32"/>
      <c r="Q1499" s="56"/>
      <c r="R1499" s="57" t="str">
        <f t="shared" si="15"/>
        <v/>
      </c>
      <c r="S1499" s="8"/>
      <c r="T1499" s="8"/>
      <c r="U1499" s="8"/>
      <c r="V1499" s="8"/>
      <c r="W1499" s="8"/>
      <c r="X1499" s="8"/>
      <c r="Y1499" s="8"/>
      <c r="Z1499" s="8"/>
    </row>
    <row r="1500" spans="1:26" ht="15.75" customHeight="1">
      <c r="A1500" s="8"/>
      <c r="B1500" s="8"/>
      <c r="C1500" s="8"/>
      <c r="D1500" s="8"/>
      <c r="E1500" s="8"/>
      <c r="F1500" s="8"/>
      <c r="G1500" s="8"/>
      <c r="H1500" s="8"/>
      <c r="I1500" s="8"/>
      <c r="J1500" s="8"/>
      <c r="K1500" s="8"/>
      <c r="L1500" s="8"/>
      <c r="M1500" s="32"/>
      <c r="N1500" s="57" t="str">
        <f t="shared" si="17"/>
        <v/>
      </c>
      <c r="O1500" s="54"/>
      <c r="P1500" s="32"/>
      <c r="Q1500" s="56"/>
      <c r="R1500" s="57" t="str">
        <f t="shared" si="15"/>
        <v/>
      </c>
      <c r="S1500" s="8"/>
      <c r="T1500" s="8"/>
      <c r="U1500" s="8"/>
      <c r="V1500" s="8"/>
      <c r="W1500" s="8"/>
      <c r="X1500" s="8"/>
      <c r="Y1500" s="8"/>
      <c r="Z1500" s="8"/>
    </row>
    <row r="1501" spans="1:26" ht="15.75" customHeight="1">
      <c r="A1501" s="8"/>
      <c r="B1501" s="8"/>
      <c r="C1501" s="8"/>
      <c r="D1501" s="8"/>
      <c r="E1501" s="8"/>
      <c r="F1501" s="8"/>
      <c r="G1501" s="8"/>
      <c r="H1501" s="8"/>
      <c r="I1501" s="8"/>
      <c r="J1501" s="8"/>
      <c r="K1501" s="8"/>
      <c r="L1501" s="8"/>
      <c r="M1501" s="32"/>
      <c r="N1501" s="57" t="str">
        <f t="shared" si="17"/>
        <v/>
      </c>
      <c r="O1501" s="54"/>
      <c r="P1501" s="32"/>
      <c r="Q1501" s="56"/>
      <c r="R1501" s="57" t="str">
        <f t="shared" si="15"/>
        <v/>
      </c>
      <c r="S1501" s="8"/>
      <c r="T1501" s="8"/>
      <c r="U1501" s="8"/>
      <c r="V1501" s="8"/>
      <c r="W1501" s="8"/>
      <c r="X1501" s="8"/>
      <c r="Y1501" s="8"/>
      <c r="Z1501" s="8"/>
    </row>
    <row r="1502" spans="1:26" ht="15.75" customHeight="1">
      <c r="A1502" s="8"/>
      <c r="B1502" s="8"/>
      <c r="C1502" s="8"/>
      <c r="D1502" s="8"/>
      <c r="E1502" s="8"/>
      <c r="F1502" s="8"/>
      <c r="G1502" s="8"/>
      <c r="H1502" s="8"/>
      <c r="I1502" s="8"/>
      <c r="J1502" s="8"/>
      <c r="K1502" s="8"/>
      <c r="L1502" s="8"/>
      <c r="M1502" s="32"/>
      <c r="N1502" s="57" t="str">
        <f t="shared" si="17"/>
        <v/>
      </c>
      <c r="O1502" s="54"/>
      <c r="P1502" s="32"/>
      <c r="Q1502" s="56"/>
      <c r="R1502" s="57" t="str">
        <f t="shared" si="15"/>
        <v/>
      </c>
      <c r="S1502" s="8"/>
      <c r="T1502" s="8"/>
      <c r="U1502" s="8"/>
      <c r="V1502" s="8"/>
      <c r="W1502" s="8"/>
      <c r="X1502" s="8"/>
      <c r="Y1502" s="8"/>
      <c r="Z1502" s="8"/>
    </row>
    <row r="1503" spans="1:26" ht="15.75" customHeight="1">
      <c r="A1503" s="8"/>
      <c r="B1503" s="8"/>
      <c r="C1503" s="8"/>
      <c r="D1503" s="8"/>
      <c r="E1503" s="8"/>
      <c r="F1503" s="8"/>
      <c r="G1503" s="8"/>
      <c r="H1503" s="8"/>
      <c r="I1503" s="8"/>
      <c r="J1503" s="8"/>
      <c r="K1503" s="8"/>
      <c r="L1503" s="8"/>
      <c r="M1503" s="32"/>
      <c r="N1503" s="57" t="str">
        <f t="shared" si="17"/>
        <v/>
      </c>
      <c r="O1503" s="54"/>
      <c r="P1503" s="32"/>
      <c r="Q1503" s="56"/>
      <c r="R1503" s="57" t="str">
        <f t="shared" si="15"/>
        <v/>
      </c>
      <c r="S1503" s="8"/>
      <c r="T1503" s="8"/>
      <c r="U1503" s="8"/>
      <c r="V1503" s="8"/>
      <c r="W1503" s="8"/>
      <c r="X1503" s="8"/>
      <c r="Y1503" s="8"/>
      <c r="Z1503" s="8"/>
    </row>
    <row r="1504" spans="1:26" ht="15.75" customHeight="1">
      <c r="A1504" s="8"/>
      <c r="B1504" s="8"/>
      <c r="C1504" s="8"/>
      <c r="D1504" s="8"/>
      <c r="E1504" s="8"/>
      <c r="F1504" s="8"/>
      <c r="G1504" s="8"/>
      <c r="H1504" s="8"/>
      <c r="I1504" s="8"/>
      <c r="J1504" s="8"/>
      <c r="K1504" s="8"/>
      <c r="L1504" s="8"/>
      <c r="M1504" s="32"/>
      <c r="N1504" s="57" t="str">
        <f t="shared" si="17"/>
        <v/>
      </c>
      <c r="O1504" s="54"/>
      <c r="P1504" s="32"/>
      <c r="Q1504" s="56"/>
      <c r="R1504" s="57" t="str">
        <f t="shared" si="15"/>
        <v/>
      </c>
      <c r="S1504" s="8"/>
      <c r="T1504" s="8"/>
      <c r="U1504" s="8"/>
      <c r="V1504" s="8"/>
      <c r="W1504" s="8"/>
      <c r="X1504" s="8"/>
      <c r="Y1504" s="8"/>
      <c r="Z1504" s="8"/>
    </row>
    <row r="1505" spans="1:26" ht="15.75" customHeight="1">
      <c r="A1505" s="8"/>
      <c r="B1505" s="8"/>
      <c r="C1505" s="8"/>
      <c r="D1505" s="8"/>
      <c r="E1505" s="8"/>
      <c r="F1505" s="8"/>
      <c r="G1505" s="8"/>
      <c r="H1505" s="8"/>
      <c r="I1505" s="8"/>
      <c r="J1505" s="8"/>
      <c r="K1505" s="8"/>
      <c r="L1505" s="8"/>
      <c r="M1505" s="32"/>
      <c r="N1505" s="57" t="str">
        <f t="shared" si="17"/>
        <v/>
      </c>
      <c r="O1505" s="54"/>
      <c r="P1505" s="32"/>
      <c r="Q1505" s="56"/>
      <c r="R1505" s="57" t="str">
        <f t="shared" si="15"/>
        <v/>
      </c>
      <c r="S1505" s="8"/>
      <c r="T1505" s="8"/>
      <c r="U1505" s="8"/>
      <c r="V1505" s="8"/>
      <c r="W1505" s="8"/>
      <c r="X1505" s="8"/>
      <c r="Y1505" s="8"/>
      <c r="Z1505" s="8"/>
    </row>
    <row r="1506" spans="1:26" ht="15.75" customHeight="1">
      <c r="A1506" s="8"/>
      <c r="B1506" s="8"/>
      <c r="C1506" s="8"/>
      <c r="D1506" s="8"/>
      <c r="E1506" s="8"/>
      <c r="F1506" s="8"/>
      <c r="G1506" s="8"/>
      <c r="H1506" s="8"/>
      <c r="I1506" s="8"/>
      <c r="J1506" s="8"/>
      <c r="K1506" s="8"/>
      <c r="L1506" s="8"/>
      <c r="M1506" s="32"/>
      <c r="N1506" s="57" t="str">
        <f t="shared" si="17"/>
        <v/>
      </c>
      <c r="O1506" s="54"/>
      <c r="P1506" s="32"/>
      <c r="Q1506" s="56"/>
      <c r="R1506" s="57" t="str">
        <f t="shared" si="15"/>
        <v/>
      </c>
      <c r="S1506" s="8"/>
      <c r="T1506" s="8"/>
      <c r="U1506" s="8"/>
      <c r="V1506" s="8"/>
      <c r="W1506" s="8"/>
      <c r="X1506" s="8"/>
      <c r="Y1506" s="8"/>
      <c r="Z1506" s="8"/>
    </row>
    <row r="1507" spans="1:26" ht="15.75" customHeight="1">
      <c r="A1507" s="8"/>
      <c r="B1507" s="8"/>
      <c r="C1507" s="8"/>
      <c r="D1507" s="8"/>
      <c r="E1507" s="8"/>
      <c r="F1507" s="8"/>
      <c r="G1507" s="8"/>
      <c r="H1507" s="8"/>
      <c r="I1507" s="8"/>
      <c r="J1507" s="8"/>
      <c r="K1507" s="8"/>
      <c r="L1507" s="8"/>
      <c r="M1507" s="32"/>
      <c r="N1507" s="57" t="str">
        <f t="shared" si="17"/>
        <v/>
      </c>
      <c r="O1507" s="54"/>
      <c r="P1507" s="32"/>
      <c r="Q1507" s="56"/>
      <c r="R1507" s="57" t="str">
        <f t="shared" si="15"/>
        <v/>
      </c>
      <c r="S1507" s="8"/>
      <c r="T1507" s="8"/>
      <c r="U1507" s="8"/>
      <c r="V1507" s="8"/>
      <c r="W1507" s="8"/>
      <c r="X1507" s="8"/>
      <c r="Y1507" s="8"/>
      <c r="Z1507" s="8"/>
    </row>
    <row r="1508" spans="1:26" ht="15.75" customHeight="1">
      <c r="A1508" s="8"/>
      <c r="B1508" s="8"/>
      <c r="C1508" s="8"/>
      <c r="D1508" s="8"/>
      <c r="E1508" s="8"/>
      <c r="F1508" s="8"/>
      <c r="G1508" s="8"/>
      <c r="H1508" s="8"/>
      <c r="I1508" s="8"/>
      <c r="J1508" s="8"/>
      <c r="K1508" s="8"/>
      <c r="L1508" s="8"/>
      <c r="M1508" s="32"/>
      <c r="N1508" s="57" t="str">
        <f t="shared" si="17"/>
        <v/>
      </c>
      <c r="O1508" s="54"/>
      <c r="P1508" s="32"/>
      <c r="Q1508" s="56"/>
      <c r="R1508" s="57" t="str">
        <f t="shared" si="15"/>
        <v/>
      </c>
      <c r="S1508" s="8"/>
      <c r="T1508" s="8"/>
      <c r="U1508" s="8"/>
      <c r="V1508" s="8"/>
      <c r="W1508" s="8"/>
      <c r="X1508" s="8"/>
      <c r="Y1508" s="8"/>
      <c r="Z1508" s="8"/>
    </row>
    <row r="1509" spans="1:26" ht="15.75" customHeight="1">
      <c r="A1509" s="8"/>
      <c r="B1509" s="8"/>
      <c r="C1509" s="8"/>
      <c r="D1509" s="8"/>
      <c r="E1509" s="8"/>
      <c r="F1509" s="8"/>
      <c r="G1509" s="8"/>
      <c r="H1509" s="8"/>
      <c r="I1509" s="8"/>
      <c r="J1509" s="8"/>
      <c r="K1509" s="8"/>
      <c r="L1509" s="8"/>
      <c r="M1509" s="32"/>
      <c r="N1509" s="57" t="str">
        <f t="shared" si="17"/>
        <v/>
      </c>
      <c r="O1509" s="54"/>
      <c r="P1509" s="32"/>
      <c r="Q1509" s="56"/>
      <c r="R1509" s="57" t="str">
        <f t="shared" si="15"/>
        <v/>
      </c>
      <c r="S1509" s="8"/>
      <c r="T1509" s="8"/>
      <c r="U1509" s="8"/>
      <c r="V1509" s="8"/>
      <c r="W1509" s="8"/>
      <c r="X1509" s="8"/>
      <c r="Y1509" s="8"/>
      <c r="Z1509" s="8"/>
    </row>
    <row r="1510" spans="1:26" ht="15.75" customHeight="1">
      <c r="A1510" s="8"/>
      <c r="B1510" s="8"/>
      <c r="C1510" s="8"/>
      <c r="D1510" s="8"/>
      <c r="E1510" s="8"/>
      <c r="F1510" s="8"/>
      <c r="G1510" s="8"/>
      <c r="H1510" s="8"/>
      <c r="I1510" s="8"/>
      <c r="J1510" s="8"/>
      <c r="K1510" s="8"/>
      <c r="L1510" s="8"/>
      <c r="M1510" s="32"/>
      <c r="N1510" s="57" t="str">
        <f t="shared" si="17"/>
        <v/>
      </c>
      <c r="O1510" s="54"/>
      <c r="P1510" s="32"/>
      <c r="Q1510" s="56"/>
      <c r="R1510" s="57" t="str">
        <f t="shared" si="15"/>
        <v/>
      </c>
      <c r="S1510" s="8"/>
      <c r="T1510" s="8"/>
      <c r="U1510" s="8"/>
      <c r="V1510" s="8"/>
      <c r="W1510" s="8"/>
      <c r="X1510" s="8"/>
      <c r="Y1510" s="8"/>
      <c r="Z1510" s="8"/>
    </row>
    <row r="1511" spans="1:26" ht="15.75" customHeight="1">
      <c r="A1511" s="8"/>
      <c r="B1511" s="8"/>
      <c r="C1511" s="8"/>
      <c r="D1511" s="8"/>
      <c r="E1511" s="8"/>
      <c r="F1511" s="8"/>
      <c r="G1511" s="8"/>
      <c r="H1511" s="8"/>
      <c r="I1511" s="8"/>
      <c r="J1511" s="8"/>
      <c r="K1511" s="8"/>
      <c r="L1511" s="8"/>
      <c r="M1511" s="32"/>
      <c r="N1511" s="57" t="str">
        <f t="shared" si="17"/>
        <v/>
      </c>
      <c r="O1511" s="54"/>
      <c r="P1511" s="32"/>
      <c r="Q1511" s="56"/>
      <c r="R1511" s="57" t="str">
        <f t="shared" si="15"/>
        <v/>
      </c>
      <c r="S1511" s="8"/>
      <c r="T1511" s="8"/>
      <c r="U1511" s="8"/>
      <c r="V1511" s="8"/>
      <c r="W1511" s="8"/>
      <c r="X1511" s="8"/>
      <c r="Y1511" s="8"/>
      <c r="Z1511" s="8"/>
    </row>
    <row r="1512" spans="1:26" ht="15.75" customHeight="1">
      <c r="A1512" s="8"/>
      <c r="B1512" s="8"/>
      <c r="C1512" s="8"/>
      <c r="D1512" s="8"/>
      <c r="E1512" s="8"/>
      <c r="F1512" s="8"/>
      <c r="G1512" s="8"/>
      <c r="H1512" s="8"/>
      <c r="I1512" s="8"/>
      <c r="J1512" s="8"/>
      <c r="K1512" s="8"/>
      <c r="L1512" s="8"/>
      <c r="M1512" s="32"/>
      <c r="N1512" s="57" t="str">
        <f t="shared" si="17"/>
        <v/>
      </c>
      <c r="O1512" s="54"/>
      <c r="P1512" s="32"/>
      <c r="Q1512" s="56"/>
      <c r="R1512" s="57" t="str">
        <f t="shared" si="15"/>
        <v/>
      </c>
      <c r="S1512" s="8"/>
      <c r="T1512" s="8"/>
      <c r="U1512" s="8"/>
      <c r="V1512" s="8"/>
      <c r="W1512" s="8"/>
      <c r="X1512" s="8"/>
      <c r="Y1512" s="8"/>
      <c r="Z1512" s="8"/>
    </row>
    <row r="1513" spans="1:26" ht="15.75" customHeight="1">
      <c r="A1513" s="8"/>
      <c r="B1513" s="8"/>
      <c r="C1513" s="8"/>
      <c r="D1513" s="8"/>
      <c r="E1513" s="8"/>
      <c r="F1513" s="8"/>
      <c r="G1513" s="8"/>
      <c r="H1513" s="8"/>
      <c r="I1513" s="8"/>
      <c r="J1513" s="8"/>
      <c r="K1513" s="8"/>
      <c r="L1513" s="8"/>
      <c r="M1513" s="32"/>
      <c r="N1513" s="57" t="str">
        <f t="shared" si="17"/>
        <v/>
      </c>
      <c r="O1513" s="54"/>
      <c r="P1513" s="32"/>
      <c r="Q1513" s="56"/>
      <c r="R1513" s="57" t="str">
        <f t="shared" si="15"/>
        <v/>
      </c>
      <c r="S1513" s="8"/>
      <c r="T1513" s="8"/>
      <c r="U1513" s="8"/>
      <c r="V1513" s="8"/>
      <c r="W1513" s="8"/>
      <c r="X1513" s="8"/>
      <c r="Y1513" s="8"/>
      <c r="Z1513" s="8"/>
    </row>
    <row r="1514" spans="1:26" ht="15.75" customHeight="1">
      <c r="A1514" s="8"/>
      <c r="B1514" s="8"/>
      <c r="C1514" s="8"/>
      <c r="D1514" s="8"/>
      <c r="E1514" s="8"/>
      <c r="F1514" s="8"/>
      <c r="G1514" s="8"/>
      <c r="H1514" s="8"/>
      <c r="I1514" s="8"/>
      <c r="J1514" s="8"/>
      <c r="K1514" s="8"/>
      <c r="L1514" s="8"/>
      <c r="M1514" s="32"/>
      <c r="N1514" s="57" t="str">
        <f t="shared" si="17"/>
        <v/>
      </c>
      <c r="O1514" s="54"/>
      <c r="P1514" s="32"/>
      <c r="Q1514" s="56"/>
      <c r="R1514" s="57" t="str">
        <f t="shared" si="15"/>
        <v/>
      </c>
      <c r="S1514" s="8"/>
      <c r="T1514" s="8"/>
      <c r="U1514" s="8"/>
      <c r="V1514" s="8"/>
      <c r="W1514" s="8"/>
      <c r="X1514" s="8"/>
      <c r="Y1514" s="8"/>
      <c r="Z1514" s="8"/>
    </row>
    <row r="1515" spans="1:26" ht="15.75" customHeight="1">
      <c r="A1515" s="8"/>
      <c r="B1515" s="8"/>
      <c r="C1515" s="8"/>
      <c r="D1515" s="8"/>
      <c r="E1515" s="8"/>
      <c r="F1515" s="8"/>
      <c r="G1515" s="8"/>
      <c r="H1515" s="8"/>
      <c r="I1515" s="8"/>
      <c r="J1515" s="8"/>
      <c r="K1515" s="8"/>
      <c r="L1515" s="8"/>
      <c r="M1515" s="32"/>
      <c r="N1515" s="57" t="str">
        <f t="shared" si="17"/>
        <v/>
      </c>
      <c r="O1515" s="54"/>
      <c r="P1515" s="32"/>
      <c r="Q1515" s="56"/>
      <c r="R1515" s="57" t="str">
        <f t="shared" si="15"/>
        <v/>
      </c>
      <c r="S1515" s="8"/>
      <c r="T1515" s="8"/>
      <c r="U1515" s="8"/>
      <c r="V1515" s="8"/>
      <c r="W1515" s="8"/>
      <c r="X1515" s="8"/>
      <c r="Y1515" s="8"/>
      <c r="Z1515" s="8"/>
    </row>
    <row r="1516" spans="1:26" ht="15.75" customHeight="1">
      <c r="A1516" s="8"/>
      <c r="B1516" s="8"/>
      <c r="C1516" s="8"/>
      <c r="D1516" s="8"/>
      <c r="E1516" s="8"/>
      <c r="F1516" s="8"/>
      <c r="G1516" s="8"/>
      <c r="H1516" s="8"/>
      <c r="I1516" s="8"/>
      <c r="J1516" s="8"/>
      <c r="K1516" s="8"/>
      <c r="L1516" s="8"/>
      <c r="M1516" s="32"/>
      <c r="N1516" s="57" t="str">
        <f t="shared" si="17"/>
        <v/>
      </c>
      <c r="O1516" s="54"/>
      <c r="P1516" s="32"/>
      <c r="Q1516" s="56"/>
      <c r="R1516" s="57" t="str">
        <f t="shared" si="15"/>
        <v/>
      </c>
      <c r="S1516" s="8"/>
      <c r="T1516" s="8"/>
      <c r="U1516" s="8"/>
      <c r="V1516" s="8"/>
      <c r="W1516" s="8"/>
      <c r="X1516" s="8"/>
      <c r="Y1516" s="8"/>
      <c r="Z1516" s="8"/>
    </row>
    <row r="1517" spans="1:26" ht="15.75" customHeight="1">
      <c r="A1517" s="8"/>
      <c r="B1517" s="8"/>
      <c r="C1517" s="8"/>
      <c r="D1517" s="8"/>
      <c r="E1517" s="8"/>
      <c r="F1517" s="8"/>
      <c r="G1517" s="8"/>
      <c r="H1517" s="8"/>
      <c r="I1517" s="8"/>
      <c r="J1517" s="8"/>
      <c r="K1517" s="8"/>
      <c r="L1517" s="8"/>
      <c r="M1517" s="32"/>
      <c r="N1517" s="57" t="str">
        <f t="shared" si="17"/>
        <v/>
      </c>
      <c r="O1517" s="54"/>
      <c r="P1517" s="32"/>
      <c r="Q1517" s="56"/>
      <c r="R1517" s="57" t="str">
        <f t="shared" si="15"/>
        <v/>
      </c>
      <c r="S1517" s="8"/>
      <c r="T1517" s="8"/>
      <c r="U1517" s="8"/>
      <c r="V1517" s="8"/>
      <c r="W1517" s="8"/>
      <c r="X1517" s="8"/>
      <c r="Y1517" s="8"/>
      <c r="Z1517" s="8"/>
    </row>
    <row r="1518" spans="1:26" ht="15.75" customHeight="1">
      <c r="A1518" s="8"/>
      <c r="B1518" s="8"/>
      <c r="C1518" s="8"/>
      <c r="D1518" s="8"/>
      <c r="E1518" s="8"/>
      <c r="F1518" s="8"/>
      <c r="G1518" s="8"/>
      <c r="H1518" s="8"/>
      <c r="I1518" s="8"/>
      <c r="J1518" s="8"/>
      <c r="K1518" s="8"/>
      <c r="L1518" s="8"/>
      <c r="M1518" s="32"/>
      <c r="N1518" s="57" t="str">
        <f t="shared" si="17"/>
        <v/>
      </c>
      <c r="O1518" s="54"/>
      <c r="P1518" s="32"/>
      <c r="Q1518" s="56"/>
      <c r="R1518" s="57" t="str">
        <f t="shared" si="15"/>
        <v/>
      </c>
      <c r="S1518" s="8"/>
      <c r="T1518" s="8"/>
      <c r="U1518" s="8"/>
      <c r="V1518" s="8"/>
      <c r="W1518" s="8"/>
      <c r="X1518" s="8"/>
      <c r="Y1518" s="8"/>
      <c r="Z1518" s="8"/>
    </row>
    <row r="1519" spans="1:26" ht="15.75" customHeight="1">
      <c r="A1519" s="8"/>
      <c r="B1519" s="8"/>
      <c r="C1519" s="8"/>
      <c r="D1519" s="8"/>
      <c r="E1519" s="8"/>
      <c r="F1519" s="8"/>
      <c r="G1519" s="8"/>
      <c r="H1519" s="8"/>
      <c r="I1519" s="8"/>
      <c r="J1519" s="8"/>
      <c r="K1519" s="8"/>
      <c r="L1519" s="8"/>
      <c r="M1519" s="32"/>
      <c r="N1519" s="57" t="str">
        <f t="shared" si="17"/>
        <v/>
      </c>
      <c r="O1519" s="54"/>
      <c r="P1519" s="32"/>
      <c r="Q1519" s="56"/>
      <c r="R1519" s="57" t="str">
        <f t="shared" si="15"/>
        <v/>
      </c>
      <c r="S1519" s="8"/>
      <c r="T1519" s="8"/>
      <c r="U1519" s="8"/>
      <c r="V1519" s="8"/>
      <c r="W1519" s="8"/>
      <c r="X1519" s="8"/>
      <c r="Y1519" s="8"/>
      <c r="Z1519" s="8"/>
    </row>
    <row r="1520" spans="1:26" ht="15.75" customHeight="1">
      <c r="A1520" s="8"/>
      <c r="B1520" s="8"/>
      <c r="C1520" s="8"/>
      <c r="D1520" s="8"/>
      <c r="E1520" s="8"/>
      <c r="F1520" s="8"/>
      <c r="G1520" s="8"/>
      <c r="H1520" s="8"/>
      <c r="I1520" s="8"/>
      <c r="J1520" s="8"/>
      <c r="K1520" s="8"/>
      <c r="L1520" s="8"/>
      <c r="M1520" s="32"/>
      <c r="N1520" s="57" t="str">
        <f t="shared" si="17"/>
        <v/>
      </c>
      <c r="O1520" s="54"/>
      <c r="P1520" s="32"/>
      <c r="Q1520" s="56"/>
      <c r="R1520" s="57" t="str">
        <f t="shared" si="15"/>
        <v/>
      </c>
      <c r="S1520" s="8"/>
      <c r="T1520" s="8"/>
      <c r="U1520" s="8"/>
      <c r="V1520" s="8"/>
      <c r="W1520" s="8"/>
      <c r="X1520" s="8"/>
      <c r="Y1520" s="8"/>
      <c r="Z1520" s="8"/>
    </row>
    <row r="1521" spans="1:26" ht="15.75" customHeight="1">
      <c r="A1521" s="8"/>
      <c r="B1521" s="8"/>
      <c r="C1521" s="8"/>
      <c r="D1521" s="8"/>
      <c r="E1521" s="8"/>
      <c r="F1521" s="8"/>
      <c r="G1521" s="8"/>
      <c r="H1521" s="8"/>
      <c r="I1521" s="8"/>
      <c r="J1521" s="8"/>
      <c r="K1521" s="8"/>
      <c r="L1521" s="8"/>
      <c r="M1521" s="32"/>
      <c r="N1521" s="57" t="str">
        <f t="shared" si="17"/>
        <v/>
      </c>
      <c r="O1521" s="54"/>
      <c r="P1521" s="32"/>
      <c r="Q1521" s="56"/>
      <c r="R1521" s="57" t="str">
        <f t="shared" si="15"/>
        <v/>
      </c>
      <c r="S1521" s="8"/>
      <c r="T1521" s="8"/>
      <c r="U1521" s="8"/>
      <c r="V1521" s="8"/>
      <c r="W1521" s="8"/>
      <c r="X1521" s="8"/>
      <c r="Y1521" s="8"/>
      <c r="Z1521" s="8"/>
    </row>
    <row r="1522" spans="1:26" ht="15.75" customHeight="1">
      <c r="A1522" s="8"/>
      <c r="B1522" s="8"/>
      <c r="C1522" s="8"/>
      <c r="D1522" s="8"/>
      <c r="E1522" s="8"/>
      <c r="F1522" s="8"/>
      <c r="G1522" s="8"/>
      <c r="H1522" s="8"/>
      <c r="I1522" s="8"/>
      <c r="J1522" s="8"/>
      <c r="K1522" s="8"/>
      <c r="L1522" s="8"/>
      <c r="M1522" s="32"/>
      <c r="N1522" s="57" t="str">
        <f t="shared" si="17"/>
        <v/>
      </c>
      <c r="O1522" s="54"/>
      <c r="P1522" s="32"/>
      <c r="Q1522" s="56"/>
      <c r="R1522" s="57" t="str">
        <f t="shared" si="15"/>
        <v/>
      </c>
      <c r="S1522" s="8"/>
      <c r="T1522" s="8"/>
      <c r="U1522" s="8"/>
      <c r="V1522" s="8"/>
      <c r="W1522" s="8"/>
      <c r="X1522" s="8"/>
      <c r="Y1522" s="8"/>
      <c r="Z1522" s="8"/>
    </row>
    <row r="1523" spans="1:26" ht="15.75" customHeight="1">
      <c r="A1523" s="8"/>
      <c r="B1523" s="8"/>
      <c r="C1523" s="8"/>
      <c r="D1523" s="8"/>
      <c r="E1523" s="8"/>
      <c r="F1523" s="8"/>
      <c r="G1523" s="8"/>
      <c r="H1523" s="8"/>
      <c r="I1523" s="8"/>
      <c r="J1523" s="8"/>
      <c r="K1523" s="8"/>
      <c r="L1523" s="8"/>
      <c r="M1523" s="32"/>
      <c r="N1523" s="57" t="str">
        <f t="shared" si="17"/>
        <v/>
      </c>
      <c r="O1523" s="54"/>
      <c r="P1523" s="32"/>
      <c r="Q1523" s="56"/>
      <c r="R1523" s="57" t="str">
        <f t="shared" si="15"/>
        <v/>
      </c>
      <c r="S1523" s="8"/>
      <c r="T1523" s="8"/>
      <c r="U1523" s="8"/>
      <c r="V1523" s="8"/>
      <c r="W1523" s="8"/>
      <c r="X1523" s="8"/>
      <c r="Y1523" s="8"/>
      <c r="Z1523" s="8"/>
    </row>
    <row r="1524" spans="1:26" ht="15.75" customHeight="1">
      <c r="A1524" s="8"/>
      <c r="B1524" s="8"/>
      <c r="C1524" s="8"/>
      <c r="D1524" s="8"/>
      <c r="E1524" s="8"/>
      <c r="F1524" s="8"/>
      <c r="G1524" s="8"/>
      <c r="H1524" s="8"/>
      <c r="I1524" s="8"/>
      <c r="J1524" s="8"/>
      <c r="K1524" s="8"/>
      <c r="L1524" s="8"/>
      <c r="M1524" s="32"/>
      <c r="N1524" s="57" t="str">
        <f t="shared" si="17"/>
        <v/>
      </c>
      <c r="O1524" s="54"/>
      <c r="P1524" s="32"/>
      <c r="Q1524" s="56"/>
      <c r="R1524" s="57" t="str">
        <f t="shared" si="15"/>
        <v/>
      </c>
      <c r="S1524" s="8"/>
      <c r="T1524" s="8"/>
      <c r="U1524" s="8"/>
      <c r="V1524" s="8"/>
      <c r="W1524" s="8"/>
      <c r="X1524" s="8"/>
      <c r="Y1524" s="8"/>
      <c r="Z1524" s="8"/>
    </row>
    <row r="1525" spans="1:26" ht="15.75" customHeight="1">
      <c r="A1525" s="8"/>
      <c r="B1525" s="8"/>
      <c r="C1525" s="8"/>
      <c r="D1525" s="8"/>
      <c r="E1525" s="8"/>
      <c r="F1525" s="8"/>
      <c r="G1525" s="8"/>
      <c r="H1525" s="8"/>
      <c r="I1525" s="8"/>
      <c r="J1525" s="8"/>
      <c r="K1525" s="8"/>
      <c r="L1525" s="8"/>
      <c r="M1525" s="32"/>
      <c r="N1525" s="57" t="str">
        <f t="shared" si="17"/>
        <v/>
      </c>
      <c r="O1525" s="54"/>
      <c r="P1525" s="32"/>
      <c r="Q1525" s="56"/>
      <c r="R1525" s="57" t="str">
        <f t="shared" si="15"/>
        <v/>
      </c>
      <c r="S1525" s="8"/>
      <c r="T1525" s="8"/>
      <c r="U1525" s="8"/>
      <c r="V1525" s="8"/>
      <c r="W1525" s="8"/>
      <c r="X1525" s="8"/>
      <c r="Y1525" s="8"/>
      <c r="Z1525" s="8"/>
    </row>
    <row r="1526" spans="1:26" ht="15.75" customHeight="1">
      <c r="A1526" s="8"/>
      <c r="B1526" s="8"/>
      <c r="C1526" s="8"/>
      <c r="D1526" s="8"/>
      <c r="E1526" s="8"/>
      <c r="F1526" s="8"/>
      <c r="G1526" s="8"/>
      <c r="H1526" s="8"/>
      <c r="I1526" s="8"/>
      <c r="J1526" s="8"/>
      <c r="K1526" s="8"/>
      <c r="L1526" s="8"/>
      <c r="M1526" s="32"/>
      <c r="N1526" s="57" t="str">
        <f t="shared" si="17"/>
        <v/>
      </c>
      <c r="O1526" s="54"/>
      <c r="P1526" s="32"/>
      <c r="Q1526" s="56"/>
      <c r="R1526" s="57" t="str">
        <f t="shared" si="15"/>
        <v/>
      </c>
      <c r="S1526" s="8"/>
      <c r="T1526" s="8"/>
      <c r="U1526" s="8"/>
      <c r="V1526" s="8"/>
      <c r="W1526" s="8"/>
      <c r="X1526" s="8"/>
      <c r="Y1526" s="8"/>
      <c r="Z1526" s="8"/>
    </row>
    <row r="1527" spans="1:26" ht="15.75" customHeight="1">
      <c r="A1527" s="8"/>
      <c r="B1527" s="8"/>
      <c r="C1527" s="8"/>
      <c r="D1527" s="8"/>
      <c r="E1527" s="8"/>
      <c r="F1527" s="8"/>
      <c r="G1527" s="8"/>
      <c r="H1527" s="8"/>
      <c r="I1527" s="8"/>
      <c r="J1527" s="8"/>
      <c r="K1527" s="8"/>
      <c r="L1527" s="8"/>
      <c r="M1527" s="32"/>
      <c r="N1527" s="57" t="str">
        <f t="shared" si="17"/>
        <v/>
      </c>
      <c r="O1527" s="54"/>
      <c r="P1527" s="32"/>
      <c r="Q1527" s="56"/>
      <c r="R1527" s="57" t="str">
        <f t="shared" si="15"/>
        <v/>
      </c>
      <c r="S1527" s="8"/>
      <c r="T1527" s="8"/>
      <c r="U1527" s="8"/>
      <c r="V1527" s="8"/>
      <c r="W1527" s="8"/>
      <c r="X1527" s="8"/>
      <c r="Y1527" s="8"/>
      <c r="Z1527" s="8"/>
    </row>
    <row r="1528" spans="1:26" ht="15.75" customHeight="1">
      <c r="A1528" s="8"/>
      <c r="B1528" s="8"/>
      <c r="C1528" s="8"/>
      <c r="D1528" s="8"/>
      <c r="E1528" s="8"/>
      <c r="F1528" s="8"/>
      <c r="G1528" s="8"/>
      <c r="H1528" s="8"/>
      <c r="I1528" s="8"/>
      <c r="J1528" s="8"/>
      <c r="K1528" s="8"/>
      <c r="L1528" s="8"/>
      <c r="M1528" s="32"/>
      <c r="N1528" s="57" t="str">
        <f t="shared" si="17"/>
        <v/>
      </c>
      <c r="O1528" s="54"/>
      <c r="P1528" s="32"/>
      <c r="Q1528" s="56"/>
      <c r="R1528" s="57" t="str">
        <f t="shared" si="15"/>
        <v/>
      </c>
      <c r="S1528" s="8"/>
      <c r="T1528" s="8"/>
      <c r="U1528" s="8"/>
      <c r="V1528" s="8"/>
      <c r="W1528" s="8"/>
      <c r="X1528" s="8"/>
      <c r="Y1528" s="8"/>
      <c r="Z1528" s="8"/>
    </row>
    <row r="1529" spans="1:26" ht="15.75" customHeight="1">
      <c r="A1529" s="8"/>
      <c r="B1529" s="8"/>
      <c r="C1529" s="8"/>
      <c r="D1529" s="8"/>
      <c r="E1529" s="8"/>
      <c r="F1529" s="8"/>
      <c r="G1529" s="8"/>
      <c r="H1529" s="8"/>
      <c r="I1529" s="8"/>
      <c r="J1529" s="8"/>
      <c r="K1529" s="8"/>
      <c r="L1529" s="8"/>
      <c r="M1529" s="32"/>
      <c r="N1529" s="57" t="str">
        <f t="shared" si="17"/>
        <v/>
      </c>
      <c r="O1529" s="54"/>
      <c r="P1529" s="32"/>
      <c r="Q1529" s="56"/>
      <c r="R1529" s="57" t="str">
        <f t="shared" si="15"/>
        <v/>
      </c>
      <c r="S1529" s="8"/>
      <c r="T1529" s="8"/>
      <c r="U1529" s="8"/>
      <c r="V1529" s="8"/>
      <c r="W1529" s="8"/>
      <c r="X1529" s="8"/>
      <c r="Y1529" s="8"/>
      <c r="Z1529" s="8"/>
    </row>
    <row r="1530" spans="1:26" ht="15.75" customHeight="1">
      <c r="A1530" s="8"/>
      <c r="B1530" s="8"/>
      <c r="C1530" s="8"/>
      <c r="D1530" s="8"/>
      <c r="E1530" s="8"/>
      <c r="F1530" s="8"/>
      <c r="G1530" s="8"/>
      <c r="H1530" s="8"/>
      <c r="I1530" s="8"/>
      <c r="J1530" s="8"/>
      <c r="K1530" s="8"/>
      <c r="L1530" s="8"/>
      <c r="M1530" s="32"/>
      <c r="N1530" s="57" t="str">
        <f t="shared" si="17"/>
        <v/>
      </c>
      <c r="O1530" s="54"/>
      <c r="P1530" s="32"/>
      <c r="Q1530" s="56"/>
      <c r="R1530" s="57" t="str">
        <f t="shared" si="15"/>
        <v/>
      </c>
      <c r="S1530" s="8"/>
      <c r="T1530" s="8"/>
      <c r="U1530" s="8"/>
      <c r="V1530" s="8"/>
      <c r="W1530" s="8"/>
      <c r="X1530" s="8"/>
      <c r="Y1530" s="8"/>
      <c r="Z1530" s="8"/>
    </row>
    <row r="1531" spans="1:26" ht="15.75" customHeight="1">
      <c r="A1531" s="8"/>
      <c r="B1531" s="8"/>
      <c r="C1531" s="8"/>
      <c r="D1531" s="8"/>
      <c r="E1531" s="8"/>
      <c r="F1531" s="8"/>
      <c r="G1531" s="8"/>
      <c r="H1531" s="8"/>
      <c r="I1531" s="8"/>
      <c r="J1531" s="8"/>
      <c r="K1531" s="8"/>
      <c r="L1531" s="8"/>
      <c r="M1531" s="32"/>
      <c r="N1531" s="57" t="str">
        <f t="shared" si="17"/>
        <v/>
      </c>
      <c r="O1531" s="54"/>
      <c r="P1531" s="32"/>
      <c r="Q1531" s="56"/>
      <c r="R1531" s="57" t="str">
        <f t="shared" si="15"/>
        <v/>
      </c>
      <c r="S1531" s="8"/>
      <c r="T1531" s="8"/>
      <c r="U1531" s="8"/>
      <c r="V1531" s="8"/>
      <c r="W1531" s="8"/>
      <c r="X1531" s="8"/>
      <c r="Y1531" s="8"/>
      <c r="Z1531" s="8"/>
    </row>
    <row r="1532" spans="1:26" ht="15.75" customHeight="1">
      <c r="A1532" s="8"/>
      <c r="B1532" s="8"/>
      <c r="C1532" s="8"/>
      <c r="D1532" s="8"/>
      <c r="E1532" s="8"/>
      <c r="F1532" s="8"/>
      <c r="G1532" s="8"/>
      <c r="H1532" s="8"/>
      <c r="I1532" s="8"/>
      <c r="J1532" s="8"/>
      <c r="K1532" s="8"/>
      <c r="L1532" s="8"/>
      <c r="M1532" s="32"/>
      <c r="N1532" s="57" t="str">
        <f t="shared" si="17"/>
        <v/>
      </c>
      <c r="O1532" s="54"/>
      <c r="P1532" s="32"/>
      <c r="Q1532" s="56"/>
      <c r="R1532" s="57" t="str">
        <f t="shared" si="15"/>
        <v/>
      </c>
      <c r="S1532" s="8"/>
      <c r="T1532" s="8"/>
      <c r="U1532" s="8"/>
      <c r="V1532" s="8"/>
      <c r="W1532" s="8"/>
      <c r="X1532" s="8"/>
      <c r="Y1532" s="8"/>
      <c r="Z1532" s="8"/>
    </row>
    <row r="1533" spans="1:26" ht="15.75" customHeight="1">
      <c r="A1533" s="8"/>
      <c r="B1533" s="8"/>
      <c r="C1533" s="8"/>
      <c r="D1533" s="8"/>
      <c r="E1533" s="8"/>
      <c r="F1533" s="8"/>
      <c r="G1533" s="8"/>
      <c r="H1533" s="8"/>
      <c r="I1533" s="8"/>
      <c r="J1533" s="8"/>
      <c r="K1533" s="8"/>
      <c r="L1533" s="8"/>
      <c r="M1533" s="32"/>
      <c r="N1533" s="57" t="str">
        <f t="shared" si="17"/>
        <v/>
      </c>
      <c r="O1533" s="54"/>
      <c r="P1533" s="32"/>
      <c r="Q1533" s="56"/>
      <c r="R1533" s="57" t="str">
        <f t="shared" si="15"/>
        <v/>
      </c>
      <c r="S1533" s="8"/>
      <c r="T1533" s="8"/>
      <c r="U1533" s="8"/>
      <c r="V1533" s="8"/>
      <c r="W1533" s="8"/>
      <c r="X1533" s="8"/>
      <c r="Y1533" s="8"/>
      <c r="Z1533" s="8"/>
    </row>
    <row r="1534" spans="1:26" ht="15.75" customHeight="1">
      <c r="A1534" s="8"/>
      <c r="B1534" s="8"/>
      <c r="C1534" s="8"/>
      <c r="D1534" s="8"/>
      <c r="E1534" s="8"/>
      <c r="F1534" s="8"/>
      <c r="G1534" s="8"/>
      <c r="H1534" s="8"/>
      <c r="I1534" s="8"/>
      <c r="J1534" s="8"/>
      <c r="K1534" s="8"/>
      <c r="L1534" s="8"/>
      <c r="M1534" s="32"/>
      <c r="N1534" s="57" t="str">
        <f t="shared" si="17"/>
        <v/>
      </c>
      <c r="O1534" s="54"/>
      <c r="P1534" s="32"/>
      <c r="Q1534" s="56"/>
      <c r="R1534" s="57" t="str">
        <f t="shared" si="15"/>
        <v/>
      </c>
      <c r="S1534" s="8"/>
      <c r="T1534" s="8"/>
      <c r="U1534" s="8"/>
      <c r="V1534" s="8"/>
      <c r="W1534" s="8"/>
      <c r="X1534" s="8"/>
      <c r="Y1534" s="8"/>
      <c r="Z1534" s="8"/>
    </row>
    <row r="1535" spans="1:26" ht="15.75" customHeight="1">
      <c r="A1535" s="8"/>
      <c r="B1535" s="8"/>
      <c r="C1535" s="8"/>
      <c r="D1535" s="8"/>
      <c r="E1535" s="8"/>
      <c r="F1535" s="8"/>
      <c r="G1535" s="8"/>
      <c r="H1535" s="8"/>
      <c r="I1535" s="8"/>
      <c r="J1535" s="8"/>
      <c r="K1535" s="8"/>
      <c r="L1535" s="8"/>
      <c r="M1535" s="32"/>
      <c r="N1535" s="57" t="str">
        <f t="shared" si="17"/>
        <v/>
      </c>
      <c r="O1535" s="54"/>
      <c r="P1535" s="32"/>
      <c r="Q1535" s="56"/>
      <c r="R1535" s="57" t="str">
        <f t="shared" si="15"/>
        <v/>
      </c>
      <c r="S1535" s="8"/>
      <c r="T1535" s="8"/>
      <c r="U1535" s="8"/>
      <c r="V1535" s="8"/>
      <c r="W1535" s="8"/>
      <c r="X1535" s="8"/>
      <c r="Y1535" s="8"/>
      <c r="Z1535" s="8"/>
    </row>
    <row r="1536" spans="1:26" ht="15.75" customHeight="1">
      <c r="A1536" s="8"/>
      <c r="B1536" s="8"/>
      <c r="C1536" s="8"/>
      <c r="D1536" s="8"/>
      <c r="E1536" s="8"/>
      <c r="F1536" s="8"/>
      <c r="G1536" s="8"/>
      <c r="H1536" s="8"/>
      <c r="I1536" s="8"/>
      <c r="J1536" s="8"/>
      <c r="K1536" s="8"/>
      <c r="L1536" s="8"/>
      <c r="M1536" s="32"/>
      <c r="N1536" s="57" t="str">
        <f t="shared" si="17"/>
        <v/>
      </c>
      <c r="O1536" s="54"/>
      <c r="P1536" s="32"/>
      <c r="Q1536" s="56"/>
      <c r="R1536" s="57" t="str">
        <f t="shared" si="15"/>
        <v/>
      </c>
      <c r="S1536" s="8"/>
      <c r="T1536" s="8"/>
      <c r="U1536" s="8"/>
      <c r="V1536" s="8"/>
      <c r="W1536" s="8"/>
      <c r="X1536" s="8"/>
      <c r="Y1536" s="8"/>
      <c r="Z1536" s="8"/>
    </row>
    <row r="1537" spans="1:26" ht="15.75" customHeight="1">
      <c r="A1537" s="8"/>
      <c r="B1537" s="8"/>
      <c r="C1537" s="8"/>
      <c r="D1537" s="8"/>
      <c r="E1537" s="8"/>
      <c r="F1537" s="8"/>
      <c r="G1537" s="8"/>
      <c r="H1537" s="8"/>
      <c r="I1537" s="8"/>
      <c r="J1537" s="8"/>
      <c r="K1537" s="8"/>
      <c r="L1537" s="8"/>
      <c r="M1537" s="32"/>
      <c r="N1537" s="57" t="str">
        <f t="shared" si="17"/>
        <v/>
      </c>
      <c r="O1537" s="54"/>
      <c r="P1537" s="32"/>
      <c r="Q1537" s="56"/>
      <c r="R1537" s="57" t="str">
        <f t="shared" si="15"/>
        <v/>
      </c>
      <c r="S1537" s="8"/>
      <c r="T1537" s="8"/>
      <c r="U1537" s="8"/>
      <c r="V1537" s="8"/>
      <c r="W1537" s="8"/>
      <c r="X1537" s="8"/>
      <c r="Y1537" s="8"/>
      <c r="Z1537" s="8"/>
    </row>
    <row r="1538" spans="1:26" ht="15.75" customHeight="1">
      <c r="A1538" s="8"/>
      <c r="B1538" s="8"/>
      <c r="C1538" s="8"/>
      <c r="D1538" s="8"/>
      <c r="E1538" s="8"/>
      <c r="F1538" s="8"/>
      <c r="G1538" s="8"/>
      <c r="H1538" s="8"/>
      <c r="I1538" s="8"/>
      <c r="J1538" s="8"/>
      <c r="K1538" s="8"/>
      <c r="L1538" s="8"/>
      <c r="M1538" s="32"/>
      <c r="N1538" s="57" t="str">
        <f t="shared" si="17"/>
        <v/>
      </c>
      <c r="O1538" s="54"/>
      <c r="P1538" s="32"/>
      <c r="Q1538" s="56"/>
      <c r="R1538" s="57" t="str">
        <f t="shared" si="15"/>
        <v/>
      </c>
      <c r="S1538" s="8"/>
      <c r="T1538" s="8"/>
      <c r="U1538" s="8"/>
      <c r="V1538" s="8"/>
      <c r="W1538" s="8"/>
      <c r="X1538" s="8"/>
      <c r="Y1538" s="8"/>
      <c r="Z1538" s="8"/>
    </row>
    <row r="1539" spans="1:26" ht="15.75" customHeight="1">
      <c r="A1539" s="8"/>
      <c r="B1539" s="8"/>
      <c r="C1539" s="8"/>
      <c r="D1539" s="8"/>
      <c r="E1539" s="8"/>
      <c r="F1539" s="8"/>
      <c r="G1539" s="8"/>
      <c r="H1539" s="8"/>
      <c r="I1539" s="8"/>
      <c r="J1539" s="8"/>
      <c r="K1539" s="8"/>
      <c r="L1539" s="8"/>
      <c r="M1539" s="32"/>
      <c r="N1539" s="57" t="str">
        <f t="shared" si="17"/>
        <v/>
      </c>
      <c r="O1539" s="54"/>
      <c r="P1539" s="32"/>
      <c r="Q1539" s="56"/>
      <c r="R1539" s="57" t="str">
        <f t="shared" si="15"/>
        <v/>
      </c>
      <c r="S1539" s="8"/>
      <c r="T1539" s="8"/>
      <c r="U1539" s="8"/>
      <c r="V1539" s="8"/>
      <c r="W1539" s="8"/>
      <c r="X1539" s="8"/>
      <c r="Y1539" s="8"/>
      <c r="Z1539" s="8"/>
    </row>
    <row r="1540" spans="1:26" ht="15.75" customHeight="1">
      <c r="A1540" s="8"/>
      <c r="B1540" s="8"/>
      <c r="C1540" s="8"/>
      <c r="D1540" s="8"/>
      <c r="E1540" s="8"/>
      <c r="F1540" s="8"/>
      <c r="G1540" s="8"/>
      <c r="H1540" s="8"/>
      <c r="I1540" s="8"/>
      <c r="J1540" s="8"/>
      <c r="K1540" s="8"/>
      <c r="L1540" s="8"/>
      <c r="M1540" s="32"/>
      <c r="N1540" s="57" t="str">
        <f t="shared" si="17"/>
        <v/>
      </c>
      <c r="O1540" s="54"/>
      <c r="P1540" s="32"/>
      <c r="Q1540" s="56"/>
      <c r="R1540" s="57" t="str">
        <f t="shared" si="15"/>
        <v/>
      </c>
      <c r="S1540" s="8"/>
      <c r="T1540" s="8"/>
      <c r="U1540" s="8"/>
      <c r="V1540" s="8"/>
      <c r="W1540" s="8"/>
      <c r="X1540" s="8"/>
      <c r="Y1540" s="8"/>
      <c r="Z1540" s="8"/>
    </row>
    <row r="1541" spans="1:26" ht="15.75" customHeight="1">
      <c r="A1541" s="8"/>
      <c r="B1541" s="8"/>
      <c r="C1541" s="8"/>
      <c r="D1541" s="8"/>
      <c r="E1541" s="8"/>
      <c r="F1541" s="8"/>
      <c r="G1541" s="8"/>
      <c r="H1541" s="8"/>
      <c r="I1541" s="8"/>
      <c r="J1541" s="8"/>
      <c r="K1541" s="8"/>
      <c r="L1541" s="8"/>
      <c r="M1541" s="32"/>
      <c r="N1541" s="57" t="str">
        <f t="shared" si="17"/>
        <v/>
      </c>
      <c r="O1541" s="54"/>
      <c r="P1541" s="32"/>
      <c r="Q1541" s="56"/>
      <c r="R1541" s="57" t="str">
        <f t="shared" si="15"/>
        <v/>
      </c>
      <c r="S1541" s="8"/>
      <c r="T1541" s="8"/>
      <c r="U1541" s="8"/>
      <c r="V1541" s="8"/>
      <c r="W1541" s="8"/>
      <c r="X1541" s="8"/>
      <c r="Y1541" s="8"/>
      <c r="Z1541" s="8"/>
    </row>
    <row r="1542" spans="1:26" ht="15.75" customHeight="1">
      <c r="A1542" s="8"/>
      <c r="B1542" s="8"/>
      <c r="C1542" s="8"/>
      <c r="D1542" s="8"/>
      <c r="E1542" s="8"/>
      <c r="F1542" s="8"/>
      <c r="G1542" s="8"/>
      <c r="H1542" s="8"/>
      <c r="I1542" s="8"/>
      <c r="J1542" s="8"/>
      <c r="K1542" s="8"/>
      <c r="L1542" s="8"/>
      <c r="M1542" s="32"/>
      <c r="N1542" s="57" t="str">
        <f t="shared" si="17"/>
        <v/>
      </c>
      <c r="O1542" s="54"/>
      <c r="P1542" s="32"/>
      <c r="Q1542" s="56"/>
      <c r="R1542" s="57" t="str">
        <f t="shared" si="15"/>
        <v/>
      </c>
      <c r="S1542" s="8"/>
      <c r="T1542" s="8"/>
      <c r="U1542" s="8"/>
      <c r="V1542" s="8"/>
      <c r="W1542" s="8"/>
      <c r="X1542" s="8"/>
      <c r="Y1542" s="8"/>
      <c r="Z1542" s="8"/>
    </row>
    <row r="1543" spans="1:26" ht="15.75" customHeight="1">
      <c r="A1543" s="8"/>
      <c r="B1543" s="8"/>
      <c r="C1543" s="8"/>
      <c r="D1543" s="8"/>
      <c r="E1543" s="8"/>
      <c r="F1543" s="8"/>
      <c r="G1543" s="8"/>
      <c r="H1543" s="8"/>
      <c r="I1543" s="8"/>
      <c r="J1543" s="8"/>
      <c r="K1543" s="8"/>
      <c r="L1543" s="8"/>
      <c r="M1543" s="32"/>
      <c r="N1543" s="57" t="str">
        <f t="shared" si="17"/>
        <v/>
      </c>
      <c r="O1543" s="54"/>
      <c r="P1543" s="32"/>
      <c r="Q1543" s="56"/>
      <c r="R1543" s="57" t="str">
        <f t="shared" si="15"/>
        <v/>
      </c>
      <c r="S1543" s="8"/>
      <c r="T1543" s="8"/>
      <c r="U1543" s="8"/>
      <c r="V1543" s="8"/>
      <c r="W1543" s="8"/>
      <c r="X1543" s="8"/>
      <c r="Y1543" s="8"/>
      <c r="Z1543" s="8"/>
    </row>
    <row r="1544" spans="1:26" ht="15.75" customHeight="1">
      <c r="A1544" s="8"/>
      <c r="B1544" s="8"/>
      <c r="C1544" s="8"/>
      <c r="D1544" s="8"/>
      <c r="E1544" s="8"/>
      <c r="F1544" s="8"/>
      <c r="G1544" s="8"/>
      <c r="H1544" s="8"/>
      <c r="I1544" s="8"/>
      <c r="J1544" s="8"/>
      <c r="K1544" s="8"/>
      <c r="L1544" s="8"/>
      <c r="M1544" s="32"/>
      <c r="N1544" s="57" t="str">
        <f t="shared" si="17"/>
        <v/>
      </c>
      <c r="O1544" s="54"/>
      <c r="P1544" s="32"/>
      <c r="Q1544" s="56"/>
      <c r="R1544" s="57" t="str">
        <f t="shared" si="15"/>
        <v/>
      </c>
      <c r="S1544" s="8"/>
      <c r="T1544" s="8"/>
      <c r="U1544" s="8"/>
      <c r="V1544" s="8"/>
      <c r="W1544" s="8"/>
      <c r="X1544" s="8"/>
      <c r="Y1544" s="8"/>
      <c r="Z1544" s="8"/>
    </row>
    <row r="1545" spans="1:26" ht="15.75" customHeight="1">
      <c r="A1545" s="8"/>
      <c r="B1545" s="8"/>
      <c r="C1545" s="8"/>
      <c r="D1545" s="8"/>
      <c r="E1545" s="8"/>
      <c r="F1545" s="8"/>
      <c r="G1545" s="8"/>
      <c r="H1545" s="8"/>
      <c r="I1545" s="8"/>
      <c r="J1545" s="8"/>
      <c r="K1545" s="8"/>
      <c r="L1545" s="8"/>
      <c r="M1545" s="32"/>
      <c r="N1545" s="57" t="str">
        <f t="shared" si="17"/>
        <v/>
      </c>
      <c r="O1545" s="54"/>
      <c r="P1545" s="32"/>
      <c r="Q1545" s="56"/>
      <c r="R1545" s="57" t="str">
        <f t="shared" si="15"/>
        <v/>
      </c>
      <c r="S1545" s="8"/>
      <c r="T1545" s="8"/>
      <c r="U1545" s="8"/>
      <c r="V1545" s="8"/>
      <c r="W1545" s="8"/>
      <c r="X1545" s="8"/>
      <c r="Y1545" s="8"/>
      <c r="Z1545" s="8"/>
    </row>
    <row r="1546" spans="1:26" ht="15.75" customHeight="1">
      <c r="A1546" s="8"/>
      <c r="B1546" s="8"/>
      <c r="C1546" s="8"/>
      <c r="D1546" s="8"/>
      <c r="E1546" s="8"/>
      <c r="F1546" s="8"/>
      <c r="G1546" s="8"/>
      <c r="H1546" s="8"/>
      <c r="I1546" s="8"/>
      <c r="J1546" s="8"/>
      <c r="K1546" s="8"/>
      <c r="L1546" s="8"/>
      <c r="M1546" s="32"/>
      <c r="N1546" s="57" t="str">
        <f t="shared" si="17"/>
        <v/>
      </c>
      <c r="O1546" s="54"/>
      <c r="P1546" s="32"/>
      <c r="Q1546" s="56"/>
      <c r="R1546" s="57" t="str">
        <f t="shared" si="15"/>
        <v/>
      </c>
      <c r="S1546" s="8"/>
      <c r="T1546" s="8"/>
      <c r="U1546" s="8"/>
      <c r="V1546" s="8"/>
      <c r="W1546" s="8"/>
      <c r="X1546" s="8"/>
      <c r="Y1546" s="8"/>
      <c r="Z1546" s="8"/>
    </row>
    <row r="1547" spans="1:26" ht="15.75" customHeight="1">
      <c r="A1547" s="8"/>
      <c r="B1547" s="8"/>
      <c r="C1547" s="8"/>
      <c r="D1547" s="8"/>
      <c r="E1547" s="8"/>
      <c r="F1547" s="8"/>
      <c r="G1547" s="8"/>
      <c r="H1547" s="8"/>
      <c r="I1547" s="8"/>
      <c r="J1547" s="8"/>
      <c r="K1547" s="8"/>
      <c r="L1547" s="8"/>
      <c r="M1547" s="32"/>
      <c r="N1547" s="57" t="str">
        <f t="shared" si="17"/>
        <v/>
      </c>
      <c r="O1547" s="54"/>
      <c r="P1547" s="32"/>
      <c r="Q1547" s="56"/>
      <c r="R1547" s="57" t="str">
        <f t="shared" si="15"/>
        <v/>
      </c>
      <c r="S1547" s="8"/>
      <c r="T1547" s="8"/>
      <c r="U1547" s="8"/>
      <c r="V1547" s="8"/>
      <c r="W1547" s="8"/>
      <c r="X1547" s="8"/>
      <c r="Y1547" s="8"/>
      <c r="Z1547" s="8"/>
    </row>
    <row r="1548" spans="1:26" ht="15.75" customHeight="1">
      <c r="A1548" s="8"/>
      <c r="B1548" s="8"/>
      <c r="C1548" s="8"/>
      <c r="D1548" s="8"/>
      <c r="E1548" s="8"/>
      <c r="F1548" s="8"/>
      <c r="G1548" s="8"/>
      <c r="H1548" s="8"/>
      <c r="I1548" s="8"/>
      <c r="J1548" s="8"/>
      <c r="K1548" s="8"/>
      <c r="L1548" s="8"/>
      <c r="M1548" s="32"/>
      <c r="N1548" s="57" t="str">
        <f t="shared" si="17"/>
        <v/>
      </c>
      <c r="O1548" s="54"/>
      <c r="P1548" s="32"/>
      <c r="Q1548" s="56"/>
      <c r="R1548" s="57" t="str">
        <f t="shared" si="15"/>
        <v/>
      </c>
      <c r="S1548" s="8"/>
      <c r="T1548" s="8"/>
      <c r="U1548" s="8"/>
      <c r="V1548" s="8"/>
      <c r="W1548" s="8"/>
      <c r="X1548" s="8"/>
      <c r="Y1548" s="8"/>
      <c r="Z1548" s="8"/>
    </row>
    <row r="1549" spans="1:26" ht="15.75" customHeight="1">
      <c r="A1549" s="8"/>
      <c r="B1549" s="8"/>
      <c r="C1549" s="8"/>
      <c r="D1549" s="8"/>
      <c r="E1549" s="8"/>
      <c r="F1549" s="8"/>
      <c r="G1549" s="8"/>
      <c r="H1549" s="8"/>
      <c r="I1549" s="8"/>
      <c r="J1549" s="8"/>
      <c r="K1549" s="8"/>
      <c r="L1549" s="8"/>
      <c r="M1549" s="32"/>
      <c r="N1549" s="57" t="str">
        <f t="shared" si="17"/>
        <v/>
      </c>
      <c r="O1549" s="54"/>
      <c r="P1549" s="32"/>
      <c r="Q1549" s="56"/>
      <c r="R1549" s="57" t="str">
        <f t="shared" si="15"/>
        <v/>
      </c>
      <c r="S1549" s="8"/>
      <c r="T1549" s="8"/>
      <c r="U1549" s="8"/>
      <c r="V1549" s="8"/>
      <c r="W1549" s="8"/>
      <c r="X1549" s="8"/>
      <c r="Y1549" s="8"/>
      <c r="Z1549" s="8"/>
    </row>
    <row r="1550" spans="1:26" ht="15.75" customHeight="1">
      <c r="A1550" s="8"/>
      <c r="B1550" s="8"/>
      <c r="C1550" s="8"/>
      <c r="D1550" s="8"/>
      <c r="E1550" s="8"/>
      <c r="F1550" s="8"/>
      <c r="G1550" s="8"/>
      <c r="H1550" s="8"/>
      <c r="I1550" s="8"/>
      <c r="J1550" s="8"/>
      <c r="K1550" s="8"/>
      <c r="L1550" s="8"/>
      <c r="M1550" s="32"/>
      <c r="N1550" s="57" t="str">
        <f t="shared" si="17"/>
        <v/>
      </c>
      <c r="O1550" s="54"/>
      <c r="P1550" s="32"/>
      <c r="Q1550" s="56"/>
      <c r="R1550" s="57" t="str">
        <f t="shared" si="15"/>
        <v/>
      </c>
      <c r="S1550" s="8"/>
      <c r="T1550" s="8"/>
      <c r="U1550" s="8"/>
      <c r="V1550" s="8"/>
      <c r="W1550" s="8"/>
      <c r="X1550" s="8"/>
      <c r="Y1550" s="8"/>
      <c r="Z1550" s="8"/>
    </row>
    <row r="1551" spans="1:26" ht="15.75" customHeight="1">
      <c r="A1551" s="8"/>
      <c r="B1551" s="8"/>
      <c r="C1551" s="8"/>
      <c r="D1551" s="8"/>
      <c r="E1551" s="8"/>
      <c r="F1551" s="8"/>
      <c r="G1551" s="8"/>
      <c r="H1551" s="8"/>
      <c r="I1551" s="8"/>
      <c r="J1551" s="8"/>
      <c r="K1551" s="8"/>
      <c r="L1551" s="8"/>
      <c r="M1551" s="32"/>
      <c r="N1551" s="57" t="str">
        <f t="shared" si="17"/>
        <v/>
      </c>
      <c r="O1551" s="54"/>
      <c r="P1551" s="32"/>
      <c r="Q1551" s="56"/>
      <c r="R1551" s="57" t="str">
        <f t="shared" si="15"/>
        <v/>
      </c>
      <c r="S1551" s="8"/>
      <c r="T1551" s="8"/>
      <c r="U1551" s="8"/>
      <c r="V1551" s="8"/>
      <c r="W1551" s="8"/>
      <c r="X1551" s="8"/>
      <c r="Y1551" s="8"/>
      <c r="Z1551" s="8"/>
    </row>
    <row r="1552" spans="1:26" ht="15.75" customHeight="1">
      <c r="A1552" s="8"/>
      <c r="B1552" s="8"/>
      <c r="C1552" s="8"/>
      <c r="D1552" s="8"/>
      <c r="E1552" s="8"/>
      <c r="F1552" s="8"/>
      <c r="G1552" s="8"/>
      <c r="H1552" s="8"/>
      <c r="I1552" s="8"/>
      <c r="J1552" s="8"/>
      <c r="K1552" s="8"/>
      <c r="L1552" s="8"/>
      <c r="M1552" s="32"/>
      <c r="N1552" s="57" t="str">
        <f t="shared" si="17"/>
        <v/>
      </c>
      <c r="O1552" s="54"/>
      <c r="P1552" s="32"/>
      <c r="Q1552" s="56"/>
      <c r="R1552" s="57" t="str">
        <f t="shared" si="15"/>
        <v/>
      </c>
      <c r="S1552" s="8"/>
      <c r="T1552" s="8"/>
      <c r="U1552" s="8"/>
      <c r="V1552" s="8"/>
      <c r="W1552" s="8"/>
      <c r="X1552" s="8"/>
      <c r="Y1552" s="8"/>
      <c r="Z1552" s="8"/>
    </row>
    <row r="1553" spans="1:26" ht="15.75" customHeight="1">
      <c r="A1553" s="8"/>
      <c r="B1553" s="8"/>
      <c r="C1553" s="8"/>
      <c r="D1553" s="8"/>
      <c r="E1553" s="8"/>
      <c r="F1553" s="8"/>
      <c r="G1553" s="8"/>
      <c r="H1553" s="8"/>
      <c r="I1553" s="8"/>
      <c r="J1553" s="8"/>
      <c r="K1553" s="8"/>
      <c r="L1553" s="8"/>
      <c r="M1553" s="32"/>
      <c r="N1553" s="57" t="str">
        <f t="shared" si="17"/>
        <v/>
      </c>
      <c r="O1553" s="54"/>
      <c r="P1553" s="32"/>
      <c r="Q1553" s="56"/>
      <c r="R1553" s="57" t="str">
        <f t="shared" si="15"/>
        <v/>
      </c>
      <c r="S1553" s="8"/>
      <c r="T1553" s="8"/>
      <c r="U1553" s="8"/>
      <c r="V1553" s="8"/>
      <c r="W1553" s="8"/>
      <c r="X1553" s="8"/>
      <c r="Y1553" s="8"/>
      <c r="Z1553" s="8"/>
    </row>
    <row r="1554" spans="1:26" ht="15.75" customHeight="1">
      <c r="A1554" s="8"/>
      <c r="B1554" s="8"/>
      <c r="C1554" s="8"/>
      <c r="D1554" s="8"/>
      <c r="E1554" s="8"/>
      <c r="F1554" s="8"/>
      <c r="G1554" s="8"/>
      <c r="H1554" s="8"/>
      <c r="I1554" s="8"/>
      <c r="J1554" s="8"/>
      <c r="K1554" s="8"/>
      <c r="L1554" s="8"/>
      <c r="M1554" s="32"/>
      <c r="N1554" s="57" t="str">
        <f t="shared" si="17"/>
        <v/>
      </c>
      <c r="O1554" s="54"/>
      <c r="P1554" s="32"/>
      <c r="Q1554" s="56"/>
      <c r="R1554" s="57" t="str">
        <f t="shared" si="15"/>
        <v/>
      </c>
      <c r="S1554" s="8"/>
      <c r="T1554" s="8"/>
      <c r="U1554" s="8"/>
      <c r="V1554" s="8"/>
      <c r="W1554" s="8"/>
      <c r="X1554" s="8"/>
      <c r="Y1554" s="8"/>
      <c r="Z1554" s="8"/>
    </row>
    <row r="1555" spans="1:26" ht="15.75" customHeight="1">
      <c r="A1555" s="8"/>
      <c r="B1555" s="8"/>
      <c r="C1555" s="8"/>
      <c r="D1555" s="8"/>
      <c r="E1555" s="8"/>
      <c r="F1555" s="8"/>
      <c r="G1555" s="8"/>
      <c r="H1555" s="8"/>
      <c r="I1555" s="8"/>
      <c r="J1555" s="8"/>
      <c r="K1555" s="8"/>
      <c r="L1555" s="8"/>
      <c r="M1555" s="32"/>
      <c r="N1555" s="57" t="str">
        <f t="shared" si="17"/>
        <v/>
      </c>
      <c r="O1555" s="54"/>
      <c r="P1555" s="32"/>
      <c r="Q1555" s="56"/>
      <c r="R1555" s="57" t="str">
        <f t="shared" si="15"/>
        <v/>
      </c>
      <c r="S1555" s="8"/>
      <c r="T1555" s="8"/>
      <c r="U1555" s="8"/>
      <c r="V1555" s="8"/>
      <c r="W1555" s="8"/>
      <c r="X1555" s="8"/>
      <c r="Y1555" s="8"/>
      <c r="Z1555" s="8"/>
    </row>
    <row r="1556" spans="1:26" ht="15.75" customHeight="1">
      <c r="A1556" s="8"/>
      <c r="B1556" s="8"/>
      <c r="C1556" s="8"/>
      <c r="D1556" s="8"/>
      <c r="E1556" s="8"/>
      <c r="F1556" s="8"/>
      <c r="G1556" s="8"/>
      <c r="H1556" s="8"/>
      <c r="I1556" s="8"/>
      <c r="J1556" s="8"/>
      <c r="K1556" s="8"/>
      <c r="L1556" s="8"/>
      <c r="M1556" s="32"/>
      <c r="N1556" s="57" t="str">
        <f t="shared" si="17"/>
        <v/>
      </c>
      <c r="O1556" s="54"/>
      <c r="P1556" s="32"/>
      <c r="Q1556" s="56"/>
      <c r="R1556" s="57" t="str">
        <f t="shared" si="15"/>
        <v/>
      </c>
      <c r="S1556" s="8"/>
      <c r="T1556" s="8"/>
      <c r="U1556" s="8"/>
      <c r="V1556" s="8"/>
      <c r="W1556" s="8"/>
      <c r="X1556" s="8"/>
      <c r="Y1556" s="8"/>
      <c r="Z1556" s="8"/>
    </row>
    <row r="1557" spans="1:26" ht="15.75" customHeight="1">
      <c r="A1557" s="8"/>
      <c r="B1557" s="8"/>
      <c r="C1557" s="8"/>
      <c r="D1557" s="8"/>
      <c r="E1557" s="8"/>
      <c r="F1557" s="8"/>
      <c r="G1557" s="8"/>
      <c r="H1557" s="8"/>
      <c r="I1557" s="8"/>
      <c r="J1557" s="8"/>
      <c r="K1557" s="8"/>
      <c r="L1557" s="8"/>
      <c r="M1557" s="32"/>
      <c r="N1557" s="57" t="str">
        <f t="shared" si="17"/>
        <v/>
      </c>
      <c r="O1557" s="54"/>
      <c r="P1557" s="32"/>
      <c r="Q1557" s="56"/>
      <c r="R1557" s="57" t="str">
        <f t="shared" si="15"/>
        <v/>
      </c>
      <c r="S1557" s="8"/>
      <c r="T1557" s="8"/>
      <c r="U1557" s="8"/>
      <c r="V1557" s="8"/>
      <c r="W1557" s="8"/>
      <c r="X1557" s="8"/>
      <c r="Y1557" s="8"/>
      <c r="Z1557" s="8"/>
    </row>
    <row r="1558" spans="1:26" ht="15.75" customHeight="1">
      <c r="A1558" s="8"/>
      <c r="B1558" s="8"/>
      <c r="C1558" s="8"/>
      <c r="D1558" s="8"/>
      <c r="E1558" s="8"/>
      <c r="F1558" s="8"/>
      <c r="G1558" s="8"/>
      <c r="H1558" s="8"/>
      <c r="I1558" s="8"/>
      <c r="J1558" s="8"/>
      <c r="K1558" s="8"/>
      <c r="L1558" s="8"/>
      <c r="M1558" s="32"/>
      <c r="N1558" s="57" t="str">
        <f t="shared" si="17"/>
        <v/>
      </c>
      <c r="O1558" s="54"/>
      <c r="P1558" s="32"/>
      <c r="Q1558" s="56"/>
      <c r="R1558" s="57" t="str">
        <f t="shared" si="15"/>
        <v/>
      </c>
      <c r="S1558" s="8"/>
      <c r="T1558" s="8"/>
      <c r="U1558" s="8"/>
      <c r="V1558" s="8"/>
      <c r="W1558" s="8"/>
      <c r="X1558" s="8"/>
      <c r="Y1558" s="8"/>
      <c r="Z1558" s="8"/>
    </row>
    <row r="1559" spans="1:26" ht="15.75" customHeight="1">
      <c r="A1559" s="8"/>
      <c r="B1559" s="8"/>
      <c r="C1559" s="8"/>
      <c r="D1559" s="8"/>
      <c r="E1559" s="8"/>
      <c r="F1559" s="8"/>
      <c r="G1559" s="8"/>
      <c r="H1559" s="8"/>
      <c r="I1559" s="8"/>
      <c r="J1559" s="8"/>
      <c r="K1559" s="8"/>
      <c r="L1559" s="8"/>
      <c r="M1559" s="32"/>
      <c r="N1559" s="57" t="str">
        <f t="shared" si="17"/>
        <v/>
      </c>
      <c r="O1559" s="54"/>
      <c r="P1559" s="32"/>
      <c r="Q1559" s="56"/>
      <c r="R1559" s="57" t="str">
        <f t="shared" si="15"/>
        <v/>
      </c>
      <c r="S1559" s="8"/>
      <c r="T1559" s="8"/>
      <c r="U1559" s="8"/>
      <c r="V1559" s="8"/>
      <c r="W1559" s="8"/>
      <c r="X1559" s="8"/>
      <c r="Y1559" s="8"/>
      <c r="Z1559" s="8"/>
    </row>
    <row r="1560" spans="1:26" ht="15.75" customHeight="1">
      <c r="A1560" s="8"/>
      <c r="B1560" s="8"/>
      <c r="C1560" s="8"/>
      <c r="D1560" s="8"/>
      <c r="E1560" s="8"/>
      <c r="F1560" s="8"/>
      <c r="G1560" s="8"/>
      <c r="H1560" s="8"/>
      <c r="I1560" s="8"/>
      <c r="J1560" s="8"/>
      <c r="K1560" s="8"/>
      <c r="L1560" s="8"/>
      <c r="M1560" s="32"/>
      <c r="N1560" s="57" t="str">
        <f t="shared" si="17"/>
        <v/>
      </c>
      <c r="O1560" s="54"/>
      <c r="P1560" s="32"/>
      <c r="Q1560" s="56"/>
      <c r="R1560" s="57" t="str">
        <f t="shared" si="15"/>
        <v/>
      </c>
      <c r="S1560" s="8"/>
      <c r="T1560" s="8"/>
      <c r="U1560" s="8"/>
      <c r="V1560" s="8"/>
      <c r="W1560" s="8"/>
      <c r="X1560" s="8"/>
      <c r="Y1560" s="8"/>
      <c r="Z1560" s="8"/>
    </row>
    <row r="1561" spans="1:26" ht="15.75" customHeight="1">
      <c r="A1561" s="8"/>
      <c r="B1561" s="8"/>
      <c r="C1561" s="8"/>
      <c r="D1561" s="8"/>
      <c r="E1561" s="8"/>
      <c r="F1561" s="8"/>
      <c r="G1561" s="8"/>
      <c r="H1561" s="8"/>
      <c r="I1561" s="8"/>
      <c r="J1561" s="8"/>
      <c r="K1561" s="8"/>
      <c r="L1561" s="8"/>
      <c r="M1561" s="32"/>
      <c r="N1561" s="57" t="str">
        <f t="shared" si="17"/>
        <v/>
      </c>
      <c r="O1561" s="54"/>
      <c r="P1561" s="32"/>
      <c r="Q1561" s="56"/>
      <c r="R1561" s="57" t="str">
        <f t="shared" si="15"/>
        <v/>
      </c>
      <c r="S1561" s="8"/>
      <c r="T1561" s="8"/>
      <c r="U1561" s="8"/>
      <c r="V1561" s="8"/>
      <c r="W1561" s="8"/>
      <c r="X1561" s="8"/>
      <c r="Y1561" s="8"/>
      <c r="Z1561" s="8"/>
    </row>
    <row r="1562" spans="1:26" ht="15.75" customHeight="1">
      <c r="A1562" s="8"/>
      <c r="B1562" s="8"/>
      <c r="C1562" s="8"/>
      <c r="D1562" s="8"/>
      <c r="E1562" s="8"/>
      <c r="F1562" s="8"/>
      <c r="G1562" s="8"/>
      <c r="H1562" s="8"/>
      <c r="I1562" s="8"/>
      <c r="J1562" s="8"/>
      <c r="K1562" s="8"/>
      <c r="L1562" s="8"/>
      <c r="M1562" s="32"/>
      <c r="N1562" s="57" t="str">
        <f t="shared" si="17"/>
        <v/>
      </c>
      <c r="O1562" s="54"/>
      <c r="P1562" s="32"/>
      <c r="Q1562" s="56"/>
      <c r="R1562" s="57" t="str">
        <f t="shared" si="15"/>
        <v/>
      </c>
      <c r="S1562" s="8"/>
      <c r="T1562" s="8"/>
      <c r="U1562" s="8"/>
      <c r="V1562" s="8"/>
      <c r="W1562" s="8"/>
      <c r="X1562" s="8"/>
      <c r="Y1562" s="8"/>
      <c r="Z1562" s="8"/>
    </row>
    <row r="1563" spans="1:26" ht="15.75" customHeight="1">
      <c r="A1563" s="8"/>
      <c r="B1563" s="8"/>
      <c r="C1563" s="8"/>
      <c r="D1563" s="8"/>
      <c r="E1563" s="8"/>
      <c r="F1563" s="8"/>
      <c r="G1563" s="8"/>
      <c r="H1563" s="8"/>
      <c r="I1563" s="8"/>
      <c r="J1563" s="8"/>
      <c r="K1563" s="8"/>
      <c r="L1563" s="8"/>
      <c r="M1563" s="32"/>
      <c r="N1563" s="57" t="str">
        <f t="shared" si="17"/>
        <v/>
      </c>
      <c r="O1563" s="54"/>
      <c r="P1563" s="32"/>
      <c r="Q1563" s="56"/>
      <c r="R1563" s="57" t="str">
        <f t="shared" si="15"/>
        <v/>
      </c>
      <c r="S1563" s="8"/>
      <c r="T1563" s="8"/>
      <c r="U1563" s="8"/>
      <c r="V1563" s="8"/>
      <c r="W1563" s="8"/>
      <c r="X1563" s="8"/>
      <c r="Y1563" s="8"/>
      <c r="Z1563" s="8"/>
    </row>
    <row r="1564" spans="1:26" ht="15.75" customHeight="1">
      <c r="A1564" s="8"/>
      <c r="B1564" s="8"/>
      <c r="C1564" s="8"/>
      <c r="D1564" s="8"/>
      <c r="E1564" s="8"/>
      <c r="F1564" s="8"/>
      <c r="G1564" s="8"/>
      <c r="H1564" s="8"/>
      <c r="I1564" s="8"/>
      <c r="J1564" s="8"/>
      <c r="K1564" s="8"/>
      <c r="L1564" s="8"/>
      <c r="M1564" s="32"/>
      <c r="N1564" s="57" t="str">
        <f t="shared" si="17"/>
        <v/>
      </c>
      <c r="O1564" s="54"/>
      <c r="P1564" s="32"/>
      <c r="Q1564" s="56"/>
      <c r="R1564" s="57" t="str">
        <f t="shared" si="15"/>
        <v/>
      </c>
      <c r="S1564" s="8"/>
      <c r="T1564" s="8"/>
      <c r="U1564" s="8"/>
      <c r="V1564" s="8"/>
      <c r="W1564" s="8"/>
      <c r="X1564" s="8"/>
      <c r="Y1564" s="8"/>
      <c r="Z1564" s="8"/>
    </row>
    <row r="1565" spans="1:26" ht="15.75" customHeight="1">
      <c r="A1565" s="8"/>
      <c r="B1565" s="8"/>
      <c r="C1565" s="8"/>
      <c r="D1565" s="8"/>
      <c r="E1565" s="8"/>
      <c r="F1565" s="8"/>
      <c r="G1565" s="8"/>
      <c r="H1565" s="8"/>
      <c r="I1565" s="8"/>
      <c r="J1565" s="8"/>
      <c r="K1565" s="8"/>
      <c r="L1565" s="8"/>
      <c r="M1565" s="32"/>
      <c r="N1565" s="57" t="str">
        <f t="shared" si="17"/>
        <v/>
      </c>
      <c r="O1565" s="54"/>
      <c r="P1565" s="32"/>
      <c r="Q1565" s="56"/>
      <c r="R1565" s="57" t="str">
        <f t="shared" si="15"/>
        <v/>
      </c>
      <c r="S1565" s="8"/>
      <c r="T1565" s="8"/>
      <c r="U1565" s="8"/>
      <c r="V1565" s="8"/>
      <c r="W1565" s="8"/>
      <c r="X1565" s="8"/>
      <c r="Y1565" s="8"/>
      <c r="Z1565" s="8"/>
    </row>
    <row r="1566" spans="1:26" ht="15.75" customHeight="1">
      <c r="A1566" s="8"/>
      <c r="B1566" s="8"/>
      <c r="C1566" s="8"/>
      <c r="D1566" s="8"/>
      <c r="E1566" s="8"/>
      <c r="F1566" s="8"/>
      <c r="G1566" s="8"/>
      <c r="H1566" s="8"/>
      <c r="I1566" s="8"/>
      <c r="J1566" s="8"/>
      <c r="K1566" s="8"/>
      <c r="L1566" s="8"/>
      <c r="M1566" s="32"/>
      <c r="N1566" s="57" t="str">
        <f t="shared" si="17"/>
        <v/>
      </c>
      <c r="O1566" s="54"/>
      <c r="P1566" s="32"/>
      <c r="Q1566" s="56"/>
      <c r="R1566" s="57" t="str">
        <f t="shared" si="15"/>
        <v/>
      </c>
      <c r="S1566" s="8"/>
      <c r="T1566" s="8"/>
      <c r="U1566" s="8"/>
      <c r="V1566" s="8"/>
      <c r="W1566" s="8"/>
      <c r="X1566" s="8"/>
      <c r="Y1566" s="8"/>
      <c r="Z1566" s="8"/>
    </row>
    <row r="1567" spans="1:26" ht="15.75" customHeight="1">
      <c r="A1567" s="8"/>
      <c r="B1567" s="8"/>
      <c r="C1567" s="8"/>
      <c r="D1567" s="8"/>
      <c r="E1567" s="8"/>
      <c r="F1567" s="8"/>
      <c r="G1567" s="8"/>
      <c r="H1567" s="8"/>
      <c r="I1567" s="8"/>
      <c r="J1567" s="8"/>
      <c r="K1567" s="8"/>
      <c r="L1567" s="8"/>
      <c r="M1567" s="32"/>
      <c r="N1567" s="57" t="str">
        <f t="shared" si="17"/>
        <v/>
      </c>
      <c r="O1567" s="54"/>
      <c r="P1567" s="32"/>
      <c r="Q1567" s="56"/>
      <c r="R1567" s="57" t="str">
        <f t="shared" si="15"/>
        <v/>
      </c>
      <c r="S1567" s="8"/>
      <c r="T1567" s="8"/>
      <c r="U1567" s="8"/>
      <c r="V1567" s="8"/>
      <c r="W1567" s="8"/>
      <c r="X1567" s="8"/>
      <c r="Y1567" s="8"/>
      <c r="Z1567" s="8"/>
    </row>
    <row r="1568" spans="1:26" ht="15.75" customHeight="1">
      <c r="A1568" s="8"/>
      <c r="B1568" s="8"/>
      <c r="C1568" s="8"/>
      <c r="D1568" s="8"/>
      <c r="E1568" s="8"/>
      <c r="F1568" s="8"/>
      <c r="G1568" s="8"/>
      <c r="H1568" s="8"/>
      <c r="I1568" s="8"/>
      <c r="J1568" s="8"/>
      <c r="K1568" s="8"/>
      <c r="L1568" s="8"/>
      <c r="M1568" s="32"/>
      <c r="N1568" s="57" t="str">
        <f t="shared" si="17"/>
        <v/>
      </c>
      <c r="O1568" s="54"/>
      <c r="P1568" s="32"/>
      <c r="Q1568" s="56"/>
      <c r="R1568" s="57" t="str">
        <f t="shared" si="15"/>
        <v/>
      </c>
      <c r="S1568" s="8"/>
      <c r="T1568" s="8"/>
      <c r="U1568" s="8"/>
      <c r="V1568" s="8"/>
      <c r="W1568" s="8"/>
      <c r="X1568" s="8"/>
      <c r="Y1568" s="8"/>
      <c r="Z1568" s="8"/>
    </row>
    <row r="1569" spans="1:26" ht="15.75" customHeight="1">
      <c r="A1569" s="8"/>
      <c r="B1569" s="8"/>
      <c r="C1569" s="8"/>
      <c r="D1569" s="8"/>
      <c r="E1569" s="8"/>
      <c r="F1569" s="8"/>
      <c r="G1569" s="8"/>
      <c r="H1569" s="8"/>
      <c r="I1569" s="8"/>
      <c r="J1569" s="8"/>
      <c r="K1569" s="8"/>
      <c r="L1569" s="8"/>
      <c r="M1569" s="32"/>
      <c r="N1569" s="57" t="str">
        <f t="shared" si="17"/>
        <v/>
      </c>
      <c r="O1569" s="54"/>
      <c r="P1569" s="32"/>
      <c r="Q1569" s="56"/>
      <c r="R1569" s="57" t="str">
        <f t="shared" si="15"/>
        <v/>
      </c>
      <c r="S1569" s="8"/>
      <c r="T1569" s="8"/>
      <c r="U1569" s="8"/>
      <c r="V1569" s="8"/>
      <c r="W1569" s="8"/>
      <c r="X1569" s="8"/>
      <c r="Y1569" s="8"/>
      <c r="Z1569" s="8"/>
    </row>
    <row r="1570" spans="1:26" ht="15.75" customHeight="1">
      <c r="A1570" s="8"/>
      <c r="B1570" s="8"/>
      <c r="C1570" s="8"/>
      <c r="D1570" s="8"/>
      <c r="E1570" s="8"/>
      <c r="F1570" s="8"/>
      <c r="G1570" s="8"/>
      <c r="H1570" s="8"/>
      <c r="I1570" s="8"/>
      <c r="J1570" s="8"/>
      <c r="K1570" s="8"/>
      <c r="L1570" s="8"/>
      <c r="M1570" s="32"/>
      <c r="N1570" s="57" t="str">
        <f t="shared" si="17"/>
        <v/>
      </c>
      <c r="O1570" s="54"/>
      <c r="P1570" s="32"/>
      <c r="Q1570" s="56"/>
      <c r="R1570" s="57" t="str">
        <f t="shared" si="15"/>
        <v/>
      </c>
      <c r="S1570" s="8"/>
      <c r="T1570" s="8"/>
      <c r="U1570" s="8"/>
      <c r="V1570" s="8"/>
      <c r="W1570" s="8"/>
      <c r="X1570" s="8"/>
      <c r="Y1570" s="8"/>
      <c r="Z1570" s="8"/>
    </row>
    <row r="1571" spans="1:26" ht="15.75" customHeight="1">
      <c r="A1571" s="8"/>
      <c r="B1571" s="8"/>
      <c r="C1571" s="8"/>
      <c r="D1571" s="8"/>
      <c r="E1571" s="8"/>
      <c r="F1571" s="8"/>
      <c r="G1571" s="8"/>
      <c r="H1571" s="8"/>
      <c r="I1571" s="8"/>
      <c r="J1571" s="8"/>
      <c r="K1571" s="8"/>
      <c r="L1571" s="8"/>
      <c r="M1571" s="32"/>
      <c r="N1571" s="57" t="str">
        <f t="shared" si="17"/>
        <v/>
      </c>
      <c r="O1571" s="54"/>
      <c r="P1571" s="32"/>
      <c r="Q1571" s="56"/>
      <c r="R1571" s="57" t="str">
        <f t="shared" si="15"/>
        <v/>
      </c>
      <c r="S1571" s="8"/>
      <c r="T1571" s="8"/>
      <c r="U1571" s="8"/>
      <c r="V1571" s="8"/>
      <c r="W1571" s="8"/>
      <c r="X1571" s="8"/>
      <c r="Y1571" s="8"/>
      <c r="Z1571" s="8"/>
    </row>
    <row r="1572" spans="1:26" ht="15.75" customHeight="1">
      <c r="A1572" s="8"/>
      <c r="B1572" s="8"/>
      <c r="C1572" s="8"/>
      <c r="D1572" s="8"/>
      <c r="E1572" s="8"/>
      <c r="F1572" s="8"/>
      <c r="G1572" s="8"/>
      <c r="H1572" s="8"/>
      <c r="I1572" s="8"/>
      <c r="J1572" s="8"/>
      <c r="K1572" s="8"/>
      <c r="L1572" s="8"/>
      <c r="M1572" s="32"/>
      <c r="N1572" s="57" t="str">
        <f t="shared" si="17"/>
        <v/>
      </c>
      <c r="O1572" s="54"/>
      <c r="P1572" s="32"/>
      <c r="Q1572" s="56"/>
      <c r="R1572" s="57" t="str">
        <f t="shared" si="15"/>
        <v/>
      </c>
      <c r="S1572" s="8"/>
      <c r="T1572" s="8"/>
      <c r="U1572" s="8"/>
      <c r="V1572" s="8"/>
      <c r="W1572" s="8"/>
      <c r="X1572" s="8"/>
      <c r="Y1572" s="8"/>
      <c r="Z1572" s="8"/>
    </row>
    <row r="1573" spans="1:26" ht="15.75" customHeight="1">
      <c r="A1573" s="8"/>
      <c r="B1573" s="8"/>
      <c r="C1573" s="8"/>
      <c r="D1573" s="8"/>
      <c r="E1573" s="8"/>
      <c r="F1573" s="8"/>
      <c r="G1573" s="8"/>
      <c r="H1573" s="8"/>
      <c r="I1573" s="8"/>
      <c r="J1573" s="8"/>
      <c r="K1573" s="8"/>
      <c r="L1573" s="8"/>
      <c r="M1573" s="32"/>
      <c r="N1573" s="57" t="str">
        <f t="shared" si="17"/>
        <v/>
      </c>
      <c r="O1573" s="54"/>
      <c r="P1573" s="32"/>
      <c r="Q1573" s="56"/>
      <c r="R1573" s="57" t="str">
        <f t="shared" si="15"/>
        <v/>
      </c>
      <c r="S1573" s="8"/>
      <c r="T1573" s="8"/>
      <c r="U1573" s="8"/>
      <c r="V1573" s="8"/>
      <c r="W1573" s="8"/>
      <c r="X1573" s="8"/>
      <c r="Y1573" s="8"/>
      <c r="Z1573" s="8"/>
    </row>
    <row r="1574" spans="1:26" ht="15.75" customHeight="1">
      <c r="A1574" s="8"/>
      <c r="B1574" s="8"/>
      <c r="C1574" s="8"/>
      <c r="D1574" s="8"/>
      <c r="E1574" s="8"/>
      <c r="F1574" s="8"/>
      <c r="G1574" s="8"/>
      <c r="H1574" s="8"/>
      <c r="I1574" s="8"/>
      <c r="J1574" s="8"/>
      <c r="K1574" s="8"/>
      <c r="L1574" s="8"/>
      <c r="M1574" s="32"/>
      <c r="N1574" s="57" t="str">
        <f t="shared" si="17"/>
        <v/>
      </c>
      <c r="O1574" s="54"/>
      <c r="P1574" s="32"/>
      <c r="Q1574" s="56"/>
      <c r="R1574" s="57" t="str">
        <f t="shared" si="15"/>
        <v/>
      </c>
      <c r="S1574" s="8"/>
      <c r="T1574" s="8"/>
      <c r="U1574" s="8"/>
      <c r="V1574" s="8"/>
      <c r="W1574" s="8"/>
      <c r="X1574" s="8"/>
      <c r="Y1574" s="8"/>
      <c r="Z1574" s="8"/>
    </row>
    <row r="1575" spans="1:26" ht="15.75" customHeight="1">
      <c r="A1575" s="8"/>
      <c r="B1575" s="8"/>
      <c r="C1575" s="8"/>
      <c r="D1575" s="8"/>
      <c r="E1575" s="8"/>
      <c r="F1575" s="8"/>
      <c r="G1575" s="8"/>
      <c r="H1575" s="8"/>
      <c r="I1575" s="8"/>
      <c r="J1575" s="8"/>
      <c r="K1575" s="8"/>
      <c r="L1575" s="8"/>
      <c r="M1575" s="32"/>
      <c r="N1575" s="57" t="str">
        <f t="shared" si="17"/>
        <v/>
      </c>
      <c r="O1575" s="54"/>
      <c r="P1575" s="32"/>
      <c r="Q1575" s="56"/>
      <c r="R1575" s="57" t="str">
        <f t="shared" si="15"/>
        <v/>
      </c>
      <c r="S1575" s="8"/>
      <c r="T1575" s="8"/>
      <c r="U1575" s="8"/>
      <c r="V1575" s="8"/>
      <c r="W1575" s="8"/>
      <c r="X1575" s="8"/>
      <c r="Y1575" s="8"/>
      <c r="Z1575" s="8"/>
    </row>
    <row r="1576" spans="1:26" ht="15.75" customHeight="1">
      <c r="A1576" s="8"/>
      <c r="B1576" s="8"/>
      <c r="C1576" s="8"/>
      <c r="D1576" s="8"/>
      <c r="E1576" s="8"/>
      <c r="F1576" s="8"/>
      <c r="G1576" s="8"/>
      <c r="H1576" s="8"/>
      <c r="I1576" s="8"/>
      <c r="J1576" s="8"/>
      <c r="K1576" s="8"/>
      <c r="L1576" s="8"/>
      <c r="M1576" s="32"/>
      <c r="N1576" s="57" t="str">
        <f t="shared" si="17"/>
        <v/>
      </c>
      <c r="O1576" s="54"/>
      <c r="P1576" s="32"/>
      <c r="Q1576" s="56"/>
      <c r="R1576" s="57" t="str">
        <f t="shared" si="15"/>
        <v/>
      </c>
      <c r="S1576" s="8"/>
      <c r="T1576" s="8"/>
      <c r="U1576" s="8"/>
      <c r="V1576" s="8"/>
      <c r="W1576" s="8"/>
      <c r="X1576" s="8"/>
      <c r="Y1576" s="8"/>
      <c r="Z1576" s="8"/>
    </row>
    <row r="1577" spans="1:26" ht="15.75" customHeight="1">
      <c r="A1577" s="8"/>
      <c r="B1577" s="8"/>
      <c r="C1577" s="8"/>
      <c r="D1577" s="8"/>
      <c r="E1577" s="8"/>
      <c r="F1577" s="8"/>
      <c r="G1577" s="8"/>
      <c r="H1577" s="8"/>
      <c r="I1577" s="8"/>
      <c r="J1577" s="8"/>
      <c r="K1577" s="8"/>
      <c r="L1577" s="8"/>
      <c r="M1577" s="32"/>
      <c r="N1577" s="57" t="str">
        <f t="shared" si="17"/>
        <v/>
      </c>
      <c r="O1577" s="54"/>
      <c r="P1577" s="32"/>
      <c r="Q1577" s="56"/>
      <c r="R1577" s="57" t="str">
        <f t="shared" si="15"/>
        <v/>
      </c>
      <c r="S1577" s="8"/>
      <c r="T1577" s="8"/>
      <c r="U1577" s="8"/>
      <c r="V1577" s="8"/>
      <c r="W1577" s="8"/>
      <c r="X1577" s="8"/>
      <c r="Y1577" s="8"/>
      <c r="Z1577" s="8"/>
    </row>
    <row r="1578" spans="1:26" ht="15.75" customHeight="1">
      <c r="A1578" s="8"/>
      <c r="B1578" s="8"/>
      <c r="C1578" s="8"/>
      <c r="D1578" s="8"/>
      <c r="E1578" s="8"/>
      <c r="F1578" s="8"/>
      <c r="G1578" s="8"/>
      <c r="H1578" s="8"/>
      <c r="I1578" s="8"/>
      <c r="J1578" s="8"/>
      <c r="K1578" s="8"/>
      <c r="L1578" s="8"/>
      <c r="M1578" s="32"/>
      <c r="N1578" s="57" t="str">
        <f t="shared" si="17"/>
        <v/>
      </c>
      <c r="O1578" s="54"/>
      <c r="P1578" s="32"/>
      <c r="Q1578" s="56"/>
      <c r="R1578" s="57" t="str">
        <f t="shared" si="15"/>
        <v/>
      </c>
      <c r="S1578" s="8"/>
      <c r="T1578" s="8"/>
      <c r="U1578" s="8"/>
      <c r="V1578" s="8"/>
      <c r="W1578" s="8"/>
      <c r="X1578" s="8"/>
      <c r="Y1578" s="8"/>
      <c r="Z1578" s="8"/>
    </row>
    <row r="1579" spans="1:26" ht="15.75" customHeight="1">
      <c r="A1579" s="8"/>
      <c r="B1579" s="8"/>
      <c r="C1579" s="8"/>
      <c r="D1579" s="8"/>
      <c r="E1579" s="8"/>
      <c r="F1579" s="8"/>
      <c r="G1579" s="8"/>
      <c r="H1579" s="8"/>
      <c r="I1579" s="8"/>
      <c r="J1579" s="8"/>
      <c r="K1579" s="8"/>
      <c r="L1579" s="8"/>
      <c r="M1579" s="32"/>
      <c r="N1579" s="57" t="str">
        <f t="shared" si="17"/>
        <v/>
      </c>
      <c r="O1579" s="54"/>
      <c r="P1579" s="32"/>
      <c r="Q1579" s="56"/>
      <c r="R1579" s="57" t="str">
        <f t="shared" si="15"/>
        <v/>
      </c>
      <c r="S1579" s="8"/>
      <c r="T1579" s="8"/>
      <c r="U1579" s="8"/>
      <c r="V1579" s="8"/>
      <c r="W1579" s="8"/>
      <c r="X1579" s="8"/>
      <c r="Y1579" s="8"/>
      <c r="Z1579" s="8"/>
    </row>
    <row r="1580" spans="1:26" ht="15.75" customHeight="1">
      <c r="A1580" s="8"/>
      <c r="B1580" s="8"/>
      <c r="C1580" s="8"/>
      <c r="D1580" s="8"/>
      <c r="E1580" s="8"/>
      <c r="F1580" s="8"/>
      <c r="G1580" s="8"/>
      <c r="H1580" s="8"/>
      <c r="I1580" s="8"/>
      <c r="J1580" s="8"/>
      <c r="K1580" s="8"/>
      <c r="L1580" s="8"/>
      <c r="M1580" s="32"/>
      <c r="N1580" s="57" t="str">
        <f t="shared" si="17"/>
        <v/>
      </c>
      <c r="O1580" s="54"/>
      <c r="P1580" s="32"/>
      <c r="Q1580" s="56"/>
      <c r="R1580" s="57" t="str">
        <f t="shared" si="15"/>
        <v/>
      </c>
      <c r="S1580" s="8"/>
      <c r="T1580" s="8"/>
      <c r="U1580" s="8"/>
      <c r="V1580" s="8"/>
      <c r="W1580" s="8"/>
      <c r="X1580" s="8"/>
      <c r="Y1580" s="8"/>
      <c r="Z1580" s="8"/>
    </row>
    <row r="1581" spans="1:26" ht="15.75" customHeight="1">
      <c r="A1581" s="8"/>
      <c r="B1581" s="8"/>
      <c r="C1581" s="8"/>
      <c r="D1581" s="8"/>
      <c r="E1581" s="8"/>
      <c r="F1581" s="8"/>
      <c r="G1581" s="8"/>
      <c r="H1581" s="8"/>
      <c r="I1581" s="8"/>
      <c r="J1581" s="8"/>
      <c r="K1581" s="8"/>
      <c r="L1581" s="8"/>
      <c r="M1581" s="32"/>
      <c r="N1581" s="57" t="str">
        <f t="shared" si="17"/>
        <v/>
      </c>
      <c r="O1581" s="54"/>
      <c r="P1581" s="32"/>
      <c r="Q1581" s="56"/>
      <c r="R1581" s="57" t="str">
        <f t="shared" si="15"/>
        <v/>
      </c>
      <c r="S1581" s="8"/>
      <c r="T1581" s="8"/>
      <c r="U1581" s="8"/>
      <c r="V1581" s="8"/>
      <c r="W1581" s="8"/>
      <c r="X1581" s="8"/>
      <c r="Y1581" s="8"/>
      <c r="Z1581" s="8"/>
    </row>
    <row r="1582" spans="1:26" ht="15.75" customHeight="1">
      <c r="A1582" s="8"/>
      <c r="B1582" s="8"/>
      <c r="C1582" s="8"/>
      <c r="D1582" s="8"/>
      <c r="E1582" s="8"/>
      <c r="F1582" s="8"/>
      <c r="G1582" s="8"/>
      <c r="H1582" s="8"/>
      <c r="I1582" s="8"/>
      <c r="J1582" s="8"/>
      <c r="K1582" s="8"/>
      <c r="L1582" s="8"/>
      <c r="M1582" s="32"/>
      <c r="N1582" s="57" t="str">
        <f t="shared" si="17"/>
        <v/>
      </c>
      <c r="O1582" s="54"/>
      <c r="P1582" s="32"/>
      <c r="Q1582" s="56"/>
      <c r="R1582" s="57" t="str">
        <f t="shared" si="15"/>
        <v/>
      </c>
      <c r="S1582" s="8"/>
      <c r="T1582" s="8"/>
      <c r="U1582" s="8"/>
      <c r="V1582" s="8"/>
      <c r="W1582" s="8"/>
      <c r="X1582" s="8"/>
      <c r="Y1582" s="8"/>
      <c r="Z1582" s="8"/>
    </row>
    <row r="1583" spans="1:26" ht="15.75" customHeight="1">
      <c r="A1583" s="8"/>
      <c r="B1583" s="8"/>
      <c r="C1583" s="8"/>
      <c r="D1583" s="8"/>
      <c r="E1583" s="8"/>
      <c r="F1583" s="8"/>
      <c r="G1583" s="8"/>
      <c r="H1583" s="8"/>
      <c r="I1583" s="8"/>
      <c r="J1583" s="8"/>
      <c r="K1583" s="8"/>
      <c r="L1583" s="8"/>
      <c r="M1583" s="32"/>
      <c r="N1583" s="57" t="str">
        <f t="shared" si="17"/>
        <v/>
      </c>
      <c r="O1583" s="54"/>
      <c r="P1583" s="32"/>
      <c r="Q1583" s="56"/>
      <c r="R1583" s="57" t="str">
        <f t="shared" si="15"/>
        <v/>
      </c>
      <c r="S1583" s="8"/>
      <c r="T1583" s="8"/>
      <c r="U1583" s="8"/>
      <c r="V1583" s="8"/>
      <c r="W1583" s="8"/>
      <c r="X1583" s="8"/>
      <c r="Y1583" s="8"/>
      <c r="Z1583" s="8"/>
    </row>
    <row r="1584" spans="1:26" ht="15.75" customHeight="1">
      <c r="A1584" s="8"/>
      <c r="B1584" s="8"/>
      <c r="C1584" s="8"/>
      <c r="D1584" s="8"/>
      <c r="E1584" s="8"/>
      <c r="F1584" s="8"/>
      <c r="G1584" s="8"/>
      <c r="H1584" s="8"/>
      <c r="I1584" s="8"/>
      <c r="J1584" s="8"/>
      <c r="K1584" s="8"/>
      <c r="L1584" s="8"/>
      <c r="M1584" s="32"/>
      <c r="N1584" s="57" t="str">
        <f t="shared" si="17"/>
        <v/>
      </c>
      <c r="O1584" s="54"/>
      <c r="P1584" s="32"/>
      <c r="Q1584" s="56"/>
      <c r="R1584" s="57" t="str">
        <f t="shared" si="15"/>
        <v/>
      </c>
      <c r="S1584" s="8"/>
      <c r="T1584" s="8"/>
      <c r="U1584" s="8"/>
      <c r="V1584" s="8"/>
      <c r="W1584" s="8"/>
      <c r="X1584" s="8"/>
      <c r="Y1584" s="8"/>
      <c r="Z1584" s="8"/>
    </row>
    <row r="1585" spans="1:26" ht="15.75" customHeight="1">
      <c r="A1585" s="8"/>
      <c r="B1585" s="8"/>
      <c r="C1585" s="8"/>
      <c r="D1585" s="8"/>
      <c r="E1585" s="8"/>
      <c r="F1585" s="8"/>
      <c r="G1585" s="8"/>
      <c r="H1585" s="8"/>
      <c r="I1585" s="8"/>
      <c r="J1585" s="8"/>
      <c r="K1585" s="8"/>
      <c r="L1585" s="8"/>
      <c r="M1585" s="32"/>
      <c r="N1585" s="57" t="str">
        <f t="shared" si="17"/>
        <v/>
      </c>
      <c r="O1585" s="54"/>
      <c r="P1585" s="32"/>
      <c r="Q1585" s="56"/>
      <c r="R1585" s="57" t="str">
        <f t="shared" si="15"/>
        <v/>
      </c>
      <c r="S1585" s="8"/>
      <c r="T1585" s="8"/>
      <c r="U1585" s="8"/>
      <c r="V1585" s="8"/>
      <c r="W1585" s="8"/>
      <c r="X1585" s="8"/>
      <c r="Y1585" s="8"/>
      <c r="Z1585" s="8"/>
    </row>
    <row r="1586" spans="1:26" ht="15.75" customHeight="1">
      <c r="A1586" s="8"/>
      <c r="B1586" s="8"/>
      <c r="C1586" s="8"/>
      <c r="D1586" s="8"/>
      <c r="E1586" s="8"/>
      <c r="F1586" s="8"/>
      <c r="G1586" s="8"/>
      <c r="H1586" s="8"/>
      <c r="I1586" s="8"/>
      <c r="J1586" s="8"/>
      <c r="K1586" s="8"/>
      <c r="L1586" s="8"/>
      <c r="M1586" s="32"/>
      <c r="N1586" s="57" t="str">
        <f t="shared" si="17"/>
        <v/>
      </c>
      <c r="O1586" s="54"/>
      <c r="P1586" s="32"/>
      <c r="Q1586" s="56"/>
      <c r="R1586" s="57" t="str">
        <f t="shared" si="15"/>
        <v/>
      </c>
      <c r="S1586" s="8"/>
      <c r="T1586" s="8"/>
      <c r="U1586" s="8"/>
      <c r="V1586" s="8"/>
      <c r="W1586" s="8"/>
      <c r="X1586" s="8"/>
      <c r="Y1586" s="8"/>
      <c r="Z1586" s="8"/>
    </row>
    <row r="1587" spans="1:26" ht="15.75" customHeight="1">
      <c r="A1587" s="8"/>
      <c r="B1587" s="8"/>
      <c r="C1587" s="8"/>
      <c r="D1587" s="8"/>
      <c r="E1587" s="8"/>
      <c r="F1587" s="8"/>
      <c r="G1587" s="8"/>
      <c r="H1587" s="8"/>
      <c r="I1587" s="8"/>
      <c r="J1587" s="8"/>
      <c r="K1587" s="8"/>
      <c r="L1587" s="8"/>
      <c r="M1587" s="32"/>
      <c r="N1587" s="57" t="str">
        <f t="shared" si="17"/>
        <v/>
      </c>
      <c r="O1587" s="54"/>
      <c r="P1587" s="32"/>
      <c r="Q1587" s="56"/>
      <c r="R1587" s="57" t="str">
        <f t="shared" si="15"/>
        <v/>
      </c>
      <c r="S1587" s="8"/>
      <c r="T1587" s="8"/>
      <c r="U1587" s="8"/>
      <c r="V1587" s="8"/>
      <c r="W1587" s="8"/>
      <c r="X1587" s="8"/>
      <c r="Y1587" s="8"/>
      <c r="Z1587" s="8"/>
    </row>
    <row r="1588" spans="1:26" ht="15.75" customHeight="1">
      <c r="A1588" s="8"/>
      <c r="B1588" s="8"/>
      <c r="C1588" s="8"/>
      <c r="D1588" s="8"/>
      <c r="E1588" s="8"/>
      <c r="F1588" s="8"/>
      <c r="G1588" s="8"/>
      <c r="H1588" s="8"/>
      <c r="I1588" s="8"/>
      <c r="J1588" s="8"/>
      <c r="K1588" s="8"/>
      <c r="L1588" s="8"/>
      <c r="M1588" s="32"/>
      <c r="N1588" s="57" t="str">
        <f t="shared" si="17"/>
        <v/>
      </c>
      <c r="O1588" s="54"/>
      <c r="P1588" s="32"/>
      <c r="Q1588" s="56"/>
      <c r="R1588" s="57" t="str">
        <f t="shared" si="15"/>
        <v/>
      </c>
      <c r="S1588" s="8"/>
      <c r="T1588" s="8"/>
      <c r="U1588" s="8"/>
      <c r="V1588" s="8"/>
      <c r="W1588" s="8"/>
      <c r="X1588" s="8"/>
      <c r="Y1588" s="8"/>
      <c r="Z1588" s="8"/>
    </row>
    <row r="1589" spans="1:26" ht="15.75" customHeight="1">
      <c r="A1589" s="8"/>
      <c r="B1589" s="8"/>
      <c r="C1589" s="8"/>
      <c r="D1589" s="8"/>
      <c r="E1589" s="8"/>
      <c r="F1589" s="8"/>
      <c r="G1589" s="8"/>
      <c r="H1589" s="8"/>
      <c r="I1589" s="8"/>
      <c r="J1589" s="8"/>
      <c r="K1589" s="8"/>
      <c r="L1589" s="8"/>
      <c r="M1589" s="32"/>
      <c r="N1589" s="57" t="str">
        <f t="shared" si="17"/>
        <v/>
      </c>
      <c r="O1589" s="54"/>
      <c r="P1589" s="32"/>
      <c r="Q1589" s="56"/>
      <c r="R1589" s="57" t="str">
        <f t="shared" si="15"/>
        <v/>
      </c>
      <c r="S1589" s="8"/>
      <c r="T1589" s="8"/>
      <c r="U1589" s="8"/>
      <c r="V1589" s="8"/>
      <c r="W1589" s="8"/>
      <c r="X1589" s="8"/>
      <c r="Y1589" s="8"/>
      <c r="Z1589" s="8"/>
    </row>
    <row r="1590" spans="1:26" ht="15.75" customHeight="1">
      <c r="A1590" s="8"/>
      <c r="B1590" s="8"/>
      <c r="C1590" s="8"/>
      <c r="D1590" s="8"/>
      <c r="E1590" s="8"/>
      <c r="F1590" s="8"/>
      <c r="G1590" s="8"/>
      <c r="H1590" s="8"/>
      <c r="I1590" s="8"/>
      <c r="J1590" s="8"/>
      <c r="K1590" s="8"/>
      <c r="L1590" s="8"/>
      <c r="M1590" s="32"/>
      <c r="N1590" s="57" t="str">
        <f t="shared" si="17"/>
        <v/>
      </c>
      <c r="O1590" s="54"/>
      <c r="P1590" s="32"/>
      <c r="Q1590" s="56"/>
      <c r="R1590" s="57" t="str">
        <f t="shared" si="15"/>
        <v/>
      </c>
      <c r="S1590" s="8"/>
      <c r="T1590" s="8"/>
      <c r="U1590" s="8"/>
      <c r="V1590" s="8"/>
      <c r="W1590" s="8"/>
      <c r="X1590" s="8"/>
      <c r="Y1590" s="8"/>
      <c r="Z1590" s="8"/>
    </row>
    <row r="1591" spans="1:26" ht="15.75" customHeight="1">
      <c r="A1591" s="8"/>
      <c r="B1591" s="8"/>
      <c r="C1591" s="8"/>
      <c r="D1591" s="8"/>
      <c r="E1591" s="8"/>
      <c r="F1591" s="8"/>
      <c r="G1591" s="8"/>
      <c r="H1591" s="8"/>
      <c r="I1591" s="8"/>
      <c r="J1591" s="8"/>
      <c r="K1591" s="8"/>
      <c r="L1591" s="8"/>
      <c r="M1591" s="32"/>
      <c r="N1591" s="57" t="str">
        <f t="shared" si="17"/>
        <v/>
      </c>
      <c r="O1591" s="54"/>
      <c r="P1591" s="32"/>
      <c r="Q1591" s="56"/>
      <c r="R1591" s="57" t="str">
        <f t="shared" si="15"/>
        <v/>
      </c>
      <c r="S1591" s="8"/>
      <c r="T1591" s="8"/>
      <c r="U1591" s="8"/>
      <c r="V1591" s="8"/>
      <c r="W1591" s="8"/>
      <c r="X1591" s="8"/>
      <c r="Y1591" s="8"/>
      <c r="Z1591" s="8"/>
    </row>
    <row r="1592" spans="1:26" ht="15.75" customHeight="1">
      <c r="A1592" s="8"/>
      <c r="B1592" s="8"/>
      <c r="C1592" s="8"/>
      <c r="D1592" s="8"/>
      <c r="E1592" s="8"/>
      <c r="F1592" s="8"/>
      <c r="G1592" s="8"/>
      <c r="H1592" s="8"/>
      <c r="I1592" s="8"/>
      <c r="J1592" s="8"/>
      <c r="K1592" s="8"/>
      <c r="L1592" s="8"/>
      <c r="M1592" s="32"/>
      <c r="N1592" s="57" t="str">
        <f t="shared" si="17"/>
        <v/>
      </c>
      <c r="O1592" s="54"/>
      <c r="P1592" s="32"/>
      <c r="Q1592" s="56"/>
      <c r="R1592" s="57" t="str">
        <f t="shared" si="15"/>
        <v/>
      </c>
      <c r="S1592" s="8"/>
      <c r="T1592" s="8"/>
      <c r="U1592" s="8"/>
      <c r="V1592" s="8"/>
      <c r="W1592" s="8"/>
      <c r="X1592" s="8"/>
      <c r="Y1592" s="8"/>
      <c r="Z1592" s="8"/>
    </row>
    <row r="1593" spans="1:26" ht="15.75" customHeight="1">
      <c r="A1593" s="8"/>
      <c r="B1593" s="8"/>
      <c r="C1593" s="8"/>
      <c r="D1593" s="8"/>
      <c r="E1593" s="8"/>
      <c r="F1593" s="8"/>
      <c r="G1593" s="8"/>
      <c r="H1593" s="8"/>
      <c r="I1593" s="8"/>
      <c r="J1593" s="8"/>
      <c r="K1593" s="8"/>
      <c r="L1593" s="8"/>
      <c r="M1593" s="32"/>
      <c r="N1593" s="57" t="str">
        <f t="shared" si="17"/>
        <v/>
      </c>
      <c r="O1593" s="54"/>
      <c r="P1593" s="32"/>
      <c r="Q1593" s="56"/>
      <c r="R1593" s="57" t="str">
        <f t="shared" si="15"/>
        <v/>
      </c>
      <c r="S1593" s="8"/>
      <c r="T1593" s="8"/>
      <c r="U1593" s="8"/>
      <c r="V1593" s="8"/>
      <c r="W1593" s="8"/>
      <c r="X1593" s="8"/>
      <c r="Y1593" s="8"/>
      <c r="Z1593" s="8"/>
    </row>
    <row r="1594" spans="1:26" ht="15.75" customHeight="1">
      <c r="A1594" s="8"/>
      <c r="B1594" s="8"/>
      <c r="C1594" s="8"/>
      <c r="D1594" s="8"/>
      <c r="E1594" s="8"/>
      <c r="F1594" s="8"/>
      <c r="G1594" s="8"/>
      <c r="H1594" s="8"/>
      <c r="I1594" s="8"/>
      <c r="J1594" s="8"/>
      <c r="K1594" s="8"/>
      <c r="L1594" s="8"/>
      <c r="M1594" s="32"/>
      <c r="N1594" s="57" t="str">
        <f t="shared" si="17"/>
        <v/>
      </c>
      <c r="O1594" s="54"/>
      <c r="P1594" s="32"/>
      <c r="Q1594" s="56"/>
      <c r="R1594" s="57" t="str">
        <f t="shared" si="15"/>
        <v/>
      </c>
      <c r="S1594" s="8"/>
      <c r="T1594" s="8"/>
      <c r="U1594" s="8"/>
      <c r="V1594" s="8"/>
      <c r="W1594" s="8"/>
      <c r="X1594" s="8"/>
      <c r="Y1594" s="8"/>
      <c r="Z1594" s="8"/>
    </row>
    <row r="1595" spans="1:26" ht="15.75" customHeight="1">
      <c r="A1595" s="8"/>
      <c r="B1595" s="8"/>
      <c r="C1595" s="8"/>
      <c r="D1595" s="8"/>
      <c r="E1595" s="8"/>
      <c r="F1595" s="8"/>
      <c r="G1595" s="8"/>
      <c r="H1595" s="8"/>
      <c r="I1595" s="8"/>
      <c r="J1595" s="8"/>
      <c r="K1595" s="8"/>
      <c r="L1595" s="8"/>
      <c r="M1595" s="32"/>
      <c r="N1595" s="57" t="str">
        <f t="shared" si="17"/>
        <v/>
      </c>
      <c r="O1595" s="54"/>
      <c r="P1595" s="32"/>
      <c r="Q1595" s="56"/>
      <c r="R1595" s="57" t="str">
        <f t="shared" si="15"/>
        <v/>
      </c>
      <c r="S1595" s="8"/>
      <c r="T1595" s="8"/>
      <c r="U1595" s="8"/>
      <c r="V1595" s="8"/>
      <c r="W1595" s="8"/>
      <c r="X1595" s="8"/>
      <c r="Y1595" s="8"/>
      <c r="Z1595" s="8"/>
    </row>
    <row r="1596" spans="1:26" ht="15.75" customHeight="1">
      <c r="A1596" s="8"/>
      <c r="B1596" s="8"/>
      <c r="C1596" s="8"/>
      <c r="D1596" s="8"/>
      <c r="E1596" s="8"/>
      <c r="F1596" s="8"/>
      <c r="G1596" s="8"/>
      <c r="H1596" s="8"/>
      <c r="I1596" s="8"/>
      <c r="J1596" s="8"/>
      <c r="K1596" s="8"/>
      <c r="L1596" s="8"/>
      <c r="M1596" s="32"/>
      <c r="N1596" s="57" t="str">
        <f t="shared" si="17"/>
        <v/>
      </c>
      <c r="O1596" s="54"/>
      <c r="P1596" s="32"/>
      <c r="Q1596" s="56"/>
      <c r="R1596" s="57" t="str">
        <f t="shared" si="15"/>
        <v/>
      </c>
      <c r="S1596" s="8"/>
      <c r="T1596" s="8"/>
      <c r="U1596" s="8"/>
      <c r="V1596" s="8"/>
      <c r="W1596" s="8"/>
      <c r="X1596" s="8"/>
      <c r="Y1596" s="8"/>
      <c r="Z1596" s="8"/>
    </row>
    <row r="1597" spans="1:26" ht="15.75" customHeight="1">
      <c r="A1597" s="8"/>
      <c r="B1597" s="8"/>
      <c r="C1597" s="8"/>
      <c r="D1597" s="8"/>
      <c r="E1597" s="8"/>
      <c r="F1597" s="8"/>
      <c r="G1597" s="8"/>
      <c r="H1597" s="8"/>
      <c r="I1597" s="8"/>
      <c r="J1597" s="8"/>
      <c r="K1597" s="8"/>
      <c r="L1597" s="8"/>
      <c r="M1597" s="32"/>
      <c r="N1597" s="57" t="str">
        <f t="shared" si="17"/>
        <v/>
      </c>
      <c r="O1597" s="54"/>
      <c r="P1597" s="32"/>
      <c r="Q1597" s="56"/>
      <c r="R1597" s="57" t="str">
        <f t="shared" si="15"/>
        <v/>
      </c>
      <c r="S1597" s="8"/>
      <c r="T1597" s="8"/>
      <c r="U1597" s="8"/>
      <c r="V1597" s="8"/>
      <c r="W1597" s="8"/>
      <c r="X1597" s="8"/>
      <c r="Y1597" s="8"/>
      <c r="Z1597" s="8"/>
    </row>
    <row r="1598" spans="1:26" ht="15.75" customHeight="1">
      <c r="A1598" s="8"/>
      <c r="B1598" s="8"/>
      <c r="C1598" s="8"/>
      <c r="D1598" s="8"/>
      <c r="E1598" s="8"/>
      <c r="F1598" s="8"/>
      <c r="G1598" s="8"/>
      <c r="H1598" s="8"/>
      <c r="I1598" s="8"/>
      <c r="J1598" s="8"/>
      <c r="K1598" s="8"/>
      <c r="L1598" s="8"/>
      <c r="M1598" s="32"/>
      <c r="N1598" s="57" t="str">
        <f t="shared" si="17"/>
        <v/>
      </c>
      <c r="O1598" s="54"/>
      <c r="P1598" s="32"/>
      <c r="Q1598" s="56"/>
      <c r="R1598" s="57" t="str">
        <f t="shared" si="15"/>
        <v/>
      </c>
      <c r="S1598" s="8"/>
      <c r="T1598" s="8"/>
      <c r="U1598" s="8"/>
      <c r="V1598" s="8"/>
      <c r="W1598" s="8"/>
      <c r="X1598" s="8"/>
      <c r="Y1598" s="8"/>
      <c r="Z1598" s="8"/>
    </row>
    <row r="1599" spans="1:26" ht="15.75" customHeight="1">
      <c r="A1599" s="8"/>
      <c r="B1599" s="8"/>
      <c r="C1599" s="8"/>
      <c r="D1599" s="8"/>
      <c r="E1599" s="8"/>
      <c r="F1599" s="8"/>
      <c r="G1599" s="8"/>
      <c r="H1599" s="8"/>
      <c r="I1599" s="8"/>
      <c r="J1599" s="8"/>
      <c r="K1599" s="8"/>
      <c r="L1599" s="8"/>
      <c r="M1599" s="32"/>
      <c r="N1599" s="57" t="str">
        <f t="shared" si="17"/>
        <v/>
      </c>
      <c r="O1599" s="54"/>
      <c r="P1599" s="32"/>
      <c r="Q1599" s="56"/>
      <c r="R1599" s="57" t="str">
        <f t="shared" si="15"/>
        <v/>
      </c>
      <c r="S1599" s="8"/>
      <c r="T1599" s="8"/>
      <c r="U1599" s="8"/>
      <c r="V1599" s="8"/>
      <c r="W1599" s="8"/>
      <c r="X1599" s="8"/>
      <c r="Y1599" s="8"/>
      <c r="Z1599" s="8"/>
    </row>
    <row r="1600" spans="1:26" ht="15.75" customHeight="1">
      <c r="A1600" s="8"/>
      <c r="B1600" s="8"/>
      <c r="C1600" s="8"/>
      <c r="D1600" s="8"/>
      <c r="E1600" s="8"/>
      <c r="F1600" s="8"/>
      <c r="G1600" s="8"/>
      <c r="H1600" s="8"/>
      <c r="I1600" s="8"/>
      <c r="J1600" s="8"/>
      <c r="K1600" s="8"/>
      <c r="L1600" s="8"/>
      <c r="M1600" s="32"/>
      <c r="N1600" s="57" t="str">
        <f t="shared" si="17"/>
        <v/>
      </c>
      <c r="O1600" s="54"/>
      <c r="P1600" s="32"/>
      <c r="Q1600" s="56"/>
      <c r="R1600" s="57" t="str">
        <f t="shared" si="15"/>
        <v/>
      </c>
      <c r="S1600" s="8"/>
      <c r="T1600" s="8"/>
      <c r="U1600" s="8"/>
      <c r="V1600" s="8"/>
      <c r="W1600" s="8"/>
      <c r="X1600" s="8"/>
      <c r="Y1600" s="8"/>
      <c r="Z1600" s="8"/>
    </row>
    <row r="1601" spans="1:26" ht="15.75" customHeight="1">
      <c r="A1601" s="8"/>
      <c r="B1601" s="8"/>
      <c r="C1601" s="8"/>
      <c r="D1601" s="8"/>
      <c r="E1601" s="8"/>
      <c r="F1601" s="8"/>
      <c r="G1601" s="8"/>
      <c r="H1601" s="8"/>
      <c r="I1601" s="8"/>
      <c r="J1601" s="8"/>
      <c r="K1601" s="8"/>
      <c r="L1601" s="8"/>
      <c r="M1601" s="32"/>
      <c r="N1601" s="57" t="str">
        <f t="shared" si="17"/>
        <v/>
      </c>
      <c r="O1601" s="54"/>
      <c r="P1601" s="32"/>
      <c r="Q1601" s="56"/>
      <c r="R1601" s="57" t="str">
        <f t="shared" si="15"/>
        <v/>
      </c>
      <c r="S1601" s="8"/>
      <c r="T1601" s="8"/>
      <c r="U1601" s="8"/>
      <c r="V1601" s="8"/>
      <c r="W1601" s="8"/>
      <c r="X1601" s="8"/>
      <c r="Y1601" s="8"/>
      <c r="Z1601" s="8"/>
    </row>
    <row r="1602" spans="1:26" ht="15.75" customHeight="1">
      <c r="A1602" s="8"/>
      <c r="B1602" s="8"/>
      <c r="C1602" s="8"/>
      <c r="D1602" s="8"/>
      <c r="E1602" s="8"/>
      <c r="F1602" s="8"/>
      <c r="G1602" s="8"/>
      <c r="H1602" s="8"/>
      <c r="I1602" s="8"/>
      <c r="J1602" s="8"/>
      <c r="K1602" s="8"/>
      <c r="L1602" s="8"/>
      <c r="M1602" s="32"/>
      <c r="N1602" s="57" t="str">
        <f t="shared" si="17"/>
        <v/>
      </c>
      <c r="O1602" s="54"/>
      <c r="P1602" s="32"/>
      <c r="Q1602" s="56"/>
      <c r="R1602" s="57" t="str">
        <f t="shared" si="15"/>
        <v/>
      </c>
      <c r="S1602" s="8"/>
      <c r="T1602" s="8"/>
      <c r="U1602" s="8"/>
      <c r="V1602" s="8"/>
      <c r="W1602" s="8"/>
      <c r="X1602" s="8"/>
      <c r="Y1602" s="8"/>
      <c r="Z1602" s="8"/>
    </row>
    <row r="1603" spans="1:26" ht="15.75" customHeight="1">
      <c r="A1603" s="8"/>
      <c r="B1603" s="8"/>
      <c r="C1603" s="8"/>
      <c r="D1603" s="8"/>
      <c r="E1603" s="8"/>
      <c r="F1603" s="8"/>
      <c r="G1603" s="8"/>
      <c r="H1603" s="8"/>
      <c r="I1603" s="8"/>
      <c r="J1603" s="8"/>
      <c r="K1603" s="8"/>
      <c r="L1603" s="8"/>
      <c r="M1603" s="32"/>
      <c r="N1603" s="57" t="str">
        <f t="shared" si="17"/>
        <v/>
      </c>
      <c r="O1603" s="54"/>
      <c r="P1603" s="32"/>
      <c r="Q1603" s="56"/>
      <c r="R1603" s="57" t="str">
        <f t="shared" si="15"/>
        <v/>
      </c>
      <c r="S1603" s="8"/>
      <c r="T1603" s="8"/>
      <c r="U1603" s="8"/>
      <c r="V1603" s="8"/>
      <c r="W1603" s="8"/>
      <c r="X1603" s="8"/>
      <c r="Y1603" s="8"/>
      <c r="Z1603" s="8"/>
    </row>
    <row r="1604" spans="1:26" ht="15.75" customHeight="1">
      <c r="A1604" s="8"/>
      <c r="B1604" s="8"/>
      <c r="C1604" s="8"/>
      <c r="D1604" s="8"/>
      <c r="E1604" s="8"/>
      <c r="F1604" s="8"/>
      <c r="G1604" s="8"/>
      <c r="H1604" s="8"/>
      <c r="I1604" s="8"/>
      <c r="J1604" s="8"/>
      <c r="K1604" s="8"/>
      <c r="L1604" s="8"/>
      <c r="M1604" s="32"/>
      <c r="N1604" s="57" t="str">
        <f t="shared" si="17"/>
        <v/>
      </c>
      <c r="O1604" s="54"/>
      <c r="P1604" s="32"/>
      <c r="Q1604" s="56"/>
      <c r="R1604" s="57" t="str">
        <f t="shared" si="15"/>
        <v/>
      </c>
      <c r="S1604" s="8"/>
      <c r="T1604" s="8"/>
      <c r="U1604" s="8"/>
      <c r="V1604" s="8"/>
      <c r="W1604" s="8"/>
      <c r="X1604" s="8"/>
      <c r="Y1604" s="8"/>
      <c r="Z1604" s="8"/>
    </row>
    <row r="1605" spans="1:26" ht="15.75" customHeight="1">
      <c r="A1605" s="8"/>
      <c r="B1605" s="8"/>
      <c r="C1605" s="8"/>
      <c r="D1605" s="8"/>
      <c r="E1605" s="8"/>
      <c r="F1605" s="8"/>
      <c r="G1605" s="8"/>
      <c r="H1605" s="8"/>
      <c r="I1605" s="8"/>
      <c r="J1605" s="8"/>
      <c r="K1605" s="8"/>
      <c r="L1605" s="8"/>
      <c r="M1605" s="32"/>
      <c r="N1605" s="57" t="str">
        <f t="shared" si="17"/>
        <v/>
      </c>
      <c r="O1605" s="54"/>
      <c r="P1605" s="32"/>
      <c r="Q1605" s="56"/>
      <c r="R1605" s="57" t="str">
        <f t="shared" si="15"/>
        <v/>
      </c>
      <c r="S1605" s="8"/>
      <c r="T1605" s="8"/>
      <c r="U1605" s="8"/>
      <c r="V1605" s="8"/>
      <c r="W1605" s="8"/>
      <c r="X1605" s="8"/>
      <c r="Y1605" s="8"/>
      <c r="Z1605" s="8"/>
    </row>
    <row r="1606" spans="1:26" ht="15.75" customHeight="1">
      <c r="A1606" s="8"/>
      <c r="B1606" s="8"/>
      <c r="C1606" s="8"/>
      <c r="D1606" s="8"/>
      <c r="E1606" s="8"/>
      <c r="F1606" s="8"/>
      <c r="G1606" s="8"/>
      <c r="H1606" s="8"/>
      <c r="I1606" s="8"/>
      <c r="J1606" s="8"/>
      <c r="K1606" s="8"/>
      <c r="L1606" s="8"/>
      <c r="M1606" s="32"/>
      <c r="N1606" s="57" t="str">
        <f t="shared" si="17"/>
        <v/>
      </c>
      <c r="O1606" s="54"/>
      <c r="P1606" s="32"/>
      <c r="Q1606" s="56"/>
      <c r="R1606" s="57" t="str">
        <f t="shared" si="15"/>
        <v/>
      </c>
      <c r="S1606" s="8"/>
      <c r="T1606" s="8"/>
      <c r="U1606" s="8"/>
      <c r="V1606" s="8"/>
      <c r="W1606" s="8"/>
      <c r="X1606" s="8"/>
      <c r="Y1606" s="8"/>
      <c r="Z1606" s="8"/>
    </row>
    <row r="1607" spans="1:26" ht="15.75" customHeight="1">
      <c r="A1607" s="8"/>
      <c r="B1607" s="8"/>
      <c r="C1607" s="8"/>
      <c r="D1607" s="8"/>
      <c r="E1607" s="8"/>
      <c r="F1607" s="8"/>
      <c r="G1607" s="8"/>
      <c r="H1607" s="8"/>
      <c r="I1607" s="8"/>
      <c r="J1607" s="8"/>
      <c r="K1607" s="8"/>
      <c r="L1607" s="8"/>
      <c r="M1607" s="32"/>
      <c r="N1607" s="57" t="str">
        <f t="shared" si="17"/>
        <v/>
      </c>
      <c r="O1607" s="54"/>
      <c r="P1607" s="32"/>
      <c r="Q1607" s="56"/>
      <c r="R1607" s="57" t="str">
        <f t="shared" si="15"/>
        <v/>
      </c>
      <c r="S1607" s="8"/>
      <c r="T1607" s="8"/>
      <c r="U1607" s="8"/>
      <c r="V1607" s="8"/>
      <c r="W1607" s="8"/>
      <c r="X1607" s="8"/>
      <c r="Y1607" s="8"/>
      <c r="Z1607" s="8"/>
    </row>
    <row r="1608" spans="1:26" ht="15.75" customHeight="1">
      <c r="A1608" s="8"/>
      <c r="B1608" s="8"/>
      <c r="C1608" s="8"/>
      <c r="D1608" s="8"/>
      <c r="E1608" s="8"/>
      <c r="F1608" s="8"/>
      <c r="G1608" s="8"/>
      <c r="H1608" s="8"/>
      <c r="I1608" s="8"/>
      <c r="J1608" s="8"/>
      <c r="K1608" s="8"/>
      <c r="L1608" s="8"/>
      <c r="M1608" s="32"/>
      <c r="N1608" s="57" t="str">
        <f t="shared" si="17"/>
        <v/>
      </c>
      <c r="O1608" s="54"/>
      <c r="P1608" s="32"/>
      <c r="Q1608" s="56"/>
      <c r="R1608" s="57" t="str">
        <f t="shared" si="15"/>
        <v/>
      </c>
      <c r="S1608" s="8"/>
      <c r="T1608" s="8"/>
      <c r="U1608" s="8"/>
      <c r="V1608" s="8"/>
      <c r="W1608" s="8"/>
      <c r="X1608" s="8"/>
      <c r="Y1608" s="8"/>
      <c r="Z1608" s="8"/>
    </row>
    <row r="1609" spans="1:26" ht="15.75" customHeight="1">
      <c r="A1609" s="8"/>
      <c r="B1609" s="8"/>
      <c r="C1609" s="8"/>
      <c r="D1609" s="8"/>
      <c r="E1609" s="8"/>
      <c r="F1609" s="8"/>
      <c r="G1609" s="8"/>
      <c r="H1609" s="8"/>
      <c r="I1609" s="8"/>
      <c r="J1609" s="8"/>
      <c r="K1609" s="8"/>
      <c r="L1609" s="8"/>
      <c r="M1609" s="32"/>
      <c r="N1609" s="57" t="str">
        <f t="shared" si="17"/>
        <v/>
      </c>
      <c r="O1609" s="54"/>
      <c r="P1609" s="32"/>
      <c r="Q1609" s="56"/>
      <c r="R1609" s="57" t="str">
        <f t="shared" si="15"/>
        <v/>
      </c>
      <c r="S1609" s="8"/>
      <c r="T1609" s="8"/>
      <c r="U1609" s="8"/>
      <c r="V1609" s="8"/>
      <c r="W1609" s="8"/>
      <c r="X1609" s="8"/>
      <c r="Y1609" s="8"/>
      <c r="Z1609" s="8"/>
    </row>
    <row r="1610" spans="1:26" ht="15.75" customHeight="1">
      <c r="A1610" s="8"/>
      <c r="B1610" s="8"/>
      <c r="C1610" s="8"/>
      <c r="D1610" s="8"/>
      <c r="E1610" s="8"/>
      <c r="F1610" s="8"/>
      <c r="G1610" s="8"/>
      <c r="H1610" s="8"/>
      <c r="I1610" s="8"/>
      <c r="J1610" s="8"/>
      <c r="K1610" s="8"/>
      <c r="L1610" s="8"/>
      <c r="M1610" s="32"/>
      <c r="N1610" s="57" t="str">
        <f t="shared" si="17"/>
        <v/>
      </c>
      <c r="O1610" s="54"/>
      <c r="P1610" s="32"/>
      <c r="Q1610" s="56"/>
      <c r="R1610" s="57" t="str">
        <f t="shared" si="15"/>
        <v/>
      </c>
      <c r="S1610" s="8"/>
      <c r="T1610" s="8"/>
      <c r="U1610" s="8"/>
      <c r="V1610" s="8"/>
      <c r="W1610" s="8"/>
      <c r="X1610" s="8"/>
      <c r="Y1610" s="8"/>
      <c r="Z1610" s="8"/>
    </row>
    <row r="1611" spans="1:26" ht="15.75" customHeight="1">
      <c r="A1611" s="8"/>
      <c r="B1611" s="8"/>
      <c r="C1611" s="8"/>
      <c r="D1611" s="8"/>
      <c r="E1611" s="8"/>
      <c r="F1611" s="8"/>
      <c r="G1611" s="8"/>
      <c r="H1611" s="8"/>
      <c r="I1611" s="8"/>
      <c r="J1611" s="8"/>
      <c r="K1611" s="8"/>
      <c r="L1611" s="8"/>
      <c r="M1611" s="32"/>
      <c r="N1611" s="57" t="str">
        <f t="shared" si="17"/>
        <v/>
      </c>
      <c r="O1611" s="54"/>
      <c r="P1611" s="32"/>
      <c r="Q1611" s="56"/>
      <c r="R1611" s="57" t="str">
        <f t="shared" si="15"/>
        <v/>
      </c>
      <c r="S1611" s="8"/>
      <c r="T1611" s="8"/>
      <c r="U1611" s="8"/>
      <c r="V1611" s="8"/>
      <c r="W1611" s="8"/>
      <c r="X1611" s="8"/>
      <c r="Y1611" s="8"/>
      <c r="Z1611" s="8"/>
    </row>
    <row r="1612" spans="1:26" ht="15.75" customHeight="1">
      <c r="A1612" s="8"/>
      <c r="B1612" s="8"/>
      <c r="C1612" s="8"/>
      <c r="D1612" s="8"/>
      <c r="E1612" s="8"/>
      <c r="F1612" s="8"/>
      <c r="G1612" s="8"/>
      <c r="H1612" s="8"/>
      <c r="I1612" s="8"/>
      <c r="J1612" s="8"/>
      <c r="K1612" s="8"/>
      <c r="L1612" s="8"/>
      <c r="M1612" s="32"/>
      <c r="N1612" s="57" t="str">
        <f t="shared" si="17"/>
        <v/>
      </c>
      <c r="O1612" s="54"/>
      <c r="P1612" s="32"/>
      <c r="Q1612" s="56"/>
      <c r="R1612" s="57" t="str">
        <f t="shared" si="15"/>
        <v/>
      </c>
      <c r="S1612" s="8"/>
      <c r="T1612" s="8"/>
      <c r="U1612" s="8"/>
      <c r="V1612" s="8"/>
      <c r="W1612" s="8"/>
      <c r="X1612" s="8"/>
      <c r="Y1612" s="8"/>
      <c r="Z1612" s="8"/>
    </row>
    <row r="1613" spans="1:26" ht="15.75" customHeight="1">
      <c r="A1613" s="8"/>
      <c r="B1613" s="8"/>
      <c r="C1613" s="8"/>
      <c r="D1613" s="8"/>
      <c r="E1613" s="8"/>
      <c r="F1613" s="8"/>
      <c r="G1613" s="8"/>
      <c r="H1613" s="8"/>
      <c r="I1613" s="8"/>
      <c r="J1613" s="8"/>
      <c r="K1613" s="8"/>
      <c r="L1613" s="8"/>
      <c r="M1613" s="32"/>
      <c r="N1613" s="57" t="str">
        <f t="shared" si="17"/>
        <v/>
      </c>
      <c r="O1613" s="54"/>
      <c r="P1613" s="32"/>
      <c r="Q1613" s="56"/>
      <c r="R1613" s="57" t="str">
        <f t="shared" si="15"/>
        <v/>
      </c>
      <c r="S1613" s="8"/>
      <c r="T1613" s="8"/>
      <c r="U1613" s="8"/>
      <c r="V1613" s="8"/>
      <c r="W1613" s="8"/>
      <c r="X1613" s="8"/>
      <c r="Y1613" s="8"/>
      <c r="Z1613" s="8"/>
    </row>
    <row r="1614" spans="1:26" ht="15.75" customHeight="1">
      <c r="A1614" s="8"/>
      <c r="B1614" s="8"/>
      <c r="C1614" s="8"/>
      <c r="D1614" s="8"/>
      <c r="E1614" s="8"/>
      <c r="F1614" s="8"/>
      <c r="G1614" s="8"/>
      <c r="H1614" s="8"/>
      <c r="I1614" s="8"/>
      <c r="J1614" s="8"/>
      <c r="K1614" s="8"/>
      <c r="L1614" s="8"/>
      <c r="M1614" s="32"/>
      <c r="N1614" s="57" t="str">
        <f t="shared" si="17"/>
        <v/>
      </c>
      <c r="O1614" s="54"/>
      <c r="P1614" s="32"/>
      <c r="Q1614" s="56"/>
      <c r="R1614" s="57" t="str">
        <f t="shared" si="15"/>
        <v/>
      </c>
      <c r="S1614" s="8"/>
      <c r="T1614" s="8"/>
      <c r="U1614" s="8"/>
      <c r="V1614" s="8"/>
      <c r="W1614" s="8"/>
      <c r="X1614" s="8"/>
      <c r="Y1614" s="8"/>
      <c r="Z1614" s="8"/>
    </row>
    <row r="1615" spans="1:26" ht="15.75" customHeight="1">
      <c r="A1615" s="8"/>
      <c r="B1615" s="8"/>
      <c r="C1615" s="8"/>
      <c r="D1615" s="8"/>
      <c r="E1615" s="8"/>
      <c r="F1615" s="8"/>
      <c r="G1615" s="8"/>
      <c r="H1615" s="8"/>
      <c r="I1615" s="8"/>
      <c r="J1615" s="8"/>
      <c r="K1615" s="8"/>
      <c r="L1615" s="8"/>
      <c r="M1615" s="32"/>
      <c r="N1615" s="57" t="str">
        <f t="shared" si="17"/>
        <v/>
      </c>
      <c r="O1615" s="54"/>
      <c r="P1615" s="32"/>
      <c r="Q1615" s="56"/>
      <c r="R1615" s="57" t="str">
        <f t="shared" si="15"/>
        <v/>
      </c>
      <c r="S1615" s="8"/>
      <c r="T1615" s="8"/>
      <c r="U1615" s="8"/>
      <c r="V1615" s="8"/>
      <c r="W1615" s="8"/>
      <c r="X1615" s="8"/>
      <c r="Y1615" s="8"/>
      <c r="Z1615" s="8"/>
    </row>
    <row r="1616" spans="1:26" ht="15.75" customHeight="1">
      <c r="A1616" s="8"/>
      <c r="B1616" s="8"/>
      <c r="C1616" s="8"/>
      <c r="D1616" s="8"/>
      <c r="E1616" s="8"/>
      <c r="F1616" s="8"/>
      <c r="G1616" s="8"/>
      <c r="H1616" s="8"/>
      <c r="I1616" s="8"/>
      <c r="J1616" s="8"/>
      <c r="K1616" s="8"/>
      <c r="L1616" s="8"/>
      <c r="M1616" s="32"/>
      <c r="N1616" s="57" t="str">
        <f t="shared" si="17"/>
        <v/>
      </c>
      <c r="O1616" s="54"/>
      <c r="P1616" s="32"/>
      <c r="Q1616" s="56"/>
      <c r="R1616" s="57" t="str">
        <f t="shared" si="15"/>
        <v/>
      </c>
      <c r="S1616" s="8"/>
      <c r="T1616" s="8"/>
      <c r="U1616" s="8"/>
      <c r="V1616" s="8"/>
      <c r="W1616" s="8"/>
      <c r="X1616" s="8"/>
      <c r="Y1616" s="8"/>
      <c r="Z1616" s="8"/>
    </row>
    <row r="1617" spans="1:26" ht="15.75" customHeight="1">
      <c r="A1617" s="8"/>
      <c r="B1617" s="8"/>
      <c r="C1617" s="8"/>
      <c r="D1617" s="8"/>
      <c r="E1617" s="8"/>
      <c r="F1617" s="8"/>
      <c r="G1617" s="8"/>
      <c r="H1617" s="8"/>
      <c r="I1617" s="8"/>
      <c r="J1617" s="8"/>
      <c r="K1617" s="8"/>
      <c r="L1617" s="8"/>
      <c r="M1617" s="32"/>
      <c r="N1617" s="57" t="str">
        <f t="shared" si="17"/>
        <v/>
      </c>
      <c r="O1617" s="54"/>
      <c r="P1617" s="32"/>
      <c r="Q1617" s="56"/>
      <c r="R1617" s="57" t="str">
        <f t="shared" si="15"/>
        <v/>
      </c>
      <c r="S1617" s="8"/>
      <c r="T1617" s="8"/>
      <c r="U1617" s="8"/>
      <c r="V1617" s="8"/>
      <c r="W1617" s="8"/>
      <c r="X1617" s="8"/>
      <c r="Y1617" s="8"/>
      <c r="Z1617" s="8"/>
    </row>
    <row r="1618" spans="1:26" ht="15.75" customHeight="1">
      <c r="A1618" s="8"/>
      <c r="B1618" s="8"/>
      <c r="C1618" s="8"/>
      <c r="D1618" s="8"/>
      <c r="E1618" s="8"/>
      <c r="F1618" s="8"/>
      <c r="G1618" s="8"/>
      <c r="H1618" s="8"/>
      <c r="I1618" s="8"/>
      <c r="J1618" s="8"/>
      <c r="K1618" s="8"/>
      <c r="L1618" s="8"/>
      <c r="M1618" s="32"/>
      <c r="N1618" s="57" t="str">
        <f t="shared" si="17"/>
        <v/>
      </c>
      <c r="O1618" s="54"/>
      <c r="P1618" s="32"/>
      <c r="Q1618" s="56"/>
      <c r="R1618" s="57" t="str">
        <f t="shared" si="15"/>
        <v/>
      </c>
      <c r="S1618" s="8"/>
      <c r="T1618" s="8"/>
      <c r="U1618" s="8"/>
      <c r="V1618" s="8"/>
      <c r="W1618" s="8"/>
      <c r="X1618" s="8"/>
      <c r="Y1618" s="8"/>
      <c r="Z1618" s="8"/>
    </row>
    <row r="1619" spans="1:26" ht="15.75" customHeight="1">
      <c r="A1619" s="8"/>
      <c r="B1619" s="8"/>
      <c r="C1619" s="8"/>
      <c r="D1619" s="8"/>
      <c r="E1619" s="8"/>
      <c r="F1619" s="8"/>
      <c r="G1619" s="8"/>
      <c r="H1619" s="8"/>
      <c r="I1619" s="8"/>
      <c r="J1619" s="8"/>
      <c r="K1619" s="8"/>
      <c r="L1619" s="8"/>
      <c r="M1619" s="32"/>
      <c r="N1619" s="57" t="str">
        <f t="shared" si="17"/>
        <v/>
      </c>
      <c r="O1619" s="54"/>
      <c r="P1619" s="32"/>
      <c r="Q1619" s="56"/>
      <c r="R1619" s="57" t="str">
        <f t="shared" si="15"/>
        <v/>
      </c>
      <c r="S1619" s="8"/>
      <c r="T1619" s="8"/>
      <c r="U1619" s="8"/>
      <c r="V1619" s="8"/>
      <c r="W1619" s="8"/>
      <c r="X1619" s="8"/>
      <c r="Y1619" s="8"/>
      <c r="Z1619" s="8"/>
    </row>
    <row r="1620" spans="1:26" ht="15.75" customHeight="1">
      <c r="A1620" s="8"/>
      <c r="B1620" s="8"/>
      <c r="C1620" s="8"/>
      <c r="D1620" s="8"/>
      <c r="E1620" s="8"/>
      <c r="F1620" s="8"/>
      <c r="G1620" s="8"/>
      <c r="H1620" s="8"/>
      <c r="I1620" s="8"/>
      <c r="J1620" s="8"/>
      <c r="K1620" s="8"/>
      <c r="L1620" s="8"/>
      <c r="M1620" s="32"/>
      <c r="N1620" s="57" t="str">
        <f t="shared" si="17"/>
        <v/>
      </c>
      <c r="O1620" s="54"/>
      <c r="P1620" s="32"/>
      <c r="Q1620" s="56"/>
      <c r="R1620" s="57" t="str">
        <f t="shared" si="15"/>
        <v/>
      </c>
      <c r="S1620" s="8"/>
      <c r="T1620" s="8"/>
      <c r="U1620" s="8"/>
      <c r="V1620" s="8"/>
      <c r="W1620" s="8"/>
      <c r="X1620" s="8"/>
      <c r="Y1620" s="8"/>
      <c r="Z1620" s="8"/>
    </row>
    <row r="1621" spans="1:26" ht="15.75" customHeight="1">
      <c r="A1621" s="8"/>
      <c r="B1621" s="8"/>
      <c r="C1621" s="8"/>
      <c r="D1621" s="8"/>
      <c r="E1621" s="8"/>
      <c r="F1621" s="8"/>
      <c r="G1621" s="8"/>
      <c r="H1621" s="8"/>
      <c r="I1621" s="8"/>
      <c r="J1621" s="8"/>
      <c r="K1621" s="8"/>
      <c r="L1621" s="8"/>
      <c r="M1621" s="32"/>
      <c r="N1621" s="57" t="str">
        <f t="shared" si="17"/>
        <v/>
      </c>
      <c r="O1621" s="54"/>
      <c r="P1621" s="32"/>
      <c r="Q1621" s="56"/>
      <c r="R1621" s="57" t="str">
        <f t="shared" si="15"/>
        <v/>
      </c>
      <c r="S1621" s="8"/>
      <c r="T1621" s="8"/>
      <c r="U1621" s="8"/>
      <c r="V1621" s="8"/>
      <c r="W1621" s="8"/>
      <c r="X1621" s="8"/>
      <c r="Y1621" s="8"/>
      <c r="Z1621" s="8"/>
    </row>
    <row r="1622" spans="1:26" ht="15.75" customHeight="1">
      <c r="A1622" s="8"/>
      <c r="B1622" s="8"/>
      <c r="C1622" s="8"/>
      <c r="D1622" s="8"/>
      <c r="E1622" s="8"/>
      <c r="F1622" s="8"/>
      <c r="G1622" s="8"/>
      <c r="H1622" s="8"/>
      <c r="I1622" s="8"/>
      <c r="J1622" s="8"/>
      <c r="K1622" s="8"/>
      <c r="L1622" s="8"/>
      <c r="M1622" s="32"/>
      <c r="N1622" s="57" t="str">
        <f t="shared" si="17"/>
        <v/>
      </c>
      <c r="O1622" s="54"/>
      <c r="P1622" s="32"/>
      <c r="Q1622" s="56"/>
      <c r="R1622" s="57" t="str">
        <f t="shared" si="15"/>
        <v/>
      </c>
      <c r="S1622" s="8"/>
      <c r="T1622" s="8"/>
      <c r="U1622" s="8"/>
      <c r="V1622" s="8"/>
      <c r="W1622" s="8"/>
      <c r="X1622" s="8"/>
      <c r="Y1622" s="8"/>
      <c r="Z1622" s="8"/>
    </row>
    <row r="1623" spans="1:26" ht="15.75" customHeight="1">
      <c r="A1623" s="8"/>
      <c r="B1623" s="8"/>
      <c r="C1623" s="8"/>
      <c r="D1623" s="8"/>
      <c r="E1623" s="8"/>
      <c r="F1623" s="8"/>
      <c r="G1623" s="8"/>
      <c r="H1623" s="8"/>
      <c r="I1623" s="8"/>
      <c r="J1623" s="8"/>
      <c r="K1623" s="8"/>
      <c r="L1623" s="8"/>
      <c r="M1623" s="32"/>
      <c r="N1623" s="57" t="str">
        <f t="shared" si="17"/>
        <v/>
      </c>
      <c r="O1623" s="54"/>
      <c r="P1623" s="32"/>
      <c r="Q1623" s="56"/>
      <c r="R1623" s="57" t="str">
        <f t="shared" si="15"/>
        <v/>
      </c>
      <c r="S1623" s="8"/>
      <c r="T1623" s="8"/>
      <c r="U1623" s="8"/>
      <c r="V1623" s="8"/>
      <c r="W1623" s="8"/>
      <c r="X1623" s="8"/>
      <c r="Y1623" s="8"/>
      <c r="Z1623" s="8"/>
    </row>
    <row r="1624" spans="1:26" ht="15.75" customHeight="1">
      <c r="A1624" s="8"/>
      <c r="B1624" s="8"/>
      <c r="C1624" s="8"/>
      <c r="D1624" s="8"/>
      <c r="E1624" s="8"/>
      <c r="F1624" s="8"/>
      <c r="G1624" s="8"/>
      <c r="H1624" s="8"/>
      <c r="I1624" s="8"/>
      <c r="J1624" s="8"/>
      <c r="K1624" s="8"/>
      <c r="L1624" s="8"/>
      <c r="M1624" s="32"/>
      <c r="N1624" s="57" t="str">
        <f t="shared" si="17"/>
        <v/>
      </c>
      <c r="O1624" s="54"/>
      <c r="P1624" s="32"/>
      <c r="Q1624" s="56"/>
      <c r="R1624" s="57" t="str">
        <f t="shared" si="15"/>
        <v/>
      </c>
      <c r="S1624" s="8"/>
      <c r="T1624" s="8"/>
      <c r="U1624" s="8"/>
      <c r="V1624" s="8"/>
      <c r="W1624" s="8"/>
      <c r="X1624" s="8"/>
      <c r="Y1624" s="8"/>
      <c r="Z1624" s="8"/>
    </row>
    <row r="1625" spans="1:26" ht="15.75" customHeight="1">
      <c r="A1625" s="8"/>
      <c r="B1625" s="8"/>
      <c r="C1625" s="8"/>
      <c r="D1625" s="8"/>
      <c r="E1625" s="8"/>
      <c r="F1625" s="8"/>
      <c r="G1625" s="8"/>
      <c r="H1625" s="8"/>
      <c r="I1625" s="8"/>
      <c r="J1625" s="8"/>
      <c r="K1625" s="8"/>
      <c r="L1625" s="8"/>
      <c r="M1625" s="32"/>
      <c r="N1625" s="57" t="str">
        <f t="shared" si="17"/>
        <v/>
      </c>
      <c r="O1625" s="54"/>
      <c r="P1625" s="32"/>
      <c r="Q1625" s="56"/>
      <c r="R1625" s="57" t="str">
        <f t="shared" si="15"/>
        <v/>
      </c>
      <c r="S1625" s="8"/>
      <c r="T1625" s="8"/>
      <c r="U1625" s="8"/>
      <c r="V1625" s="8"/>
      <c r="W1625" s="8"/>
      <c r="X1625" s="8"/>
      <c r="Y1625" s="8"/>
      <c r="Z1625" s="8"/>
    </row>
    <row r="1626" spans="1:26" ht="15.75" customHeight="1">
      <c r="A1626" s="8"/>
      <c r="B1626" s="8"/>
      <c r="C1626" s="8"/>
      <c r="D1626" s="8"/>
      <c r="E1626" s="8"/>
      <c r="F1626" s="8"/>
      <c r="G1626" s="8"/>
      <c r="H1626" s="8"/>
      <c r="I1626" s="8"/>
      <c r="J1626" s="8"/>
      <c r="K1626" s="8"/>
      <c r="L1626" s="8"/>
      <c r="M1626" s="32"/>
      <c r="N1626" s="57" t="str">
        <f t="shared" si="17"/>
        <v/>
      </c>
      <c r="O1626" s="54"/>
      <c r="P1626" s="32"/>
      <c r="Q1626" s="56"/>
      <c r="R1626" s="57" t="str">
        <f t="shared" si="15"/>
        <v/>
      </c>
      <c r="S1626" s="8"/>
      <c r="T1626" s="8"/>
      <c r="U1626" s="8"/>
      <c r="V1626" s="8"/>
      <c r="W1626" s="8"/>
      <c r="X1626" s="8"/>
      <c r="Y1626" s="8"/>
      <c r="Z1626" s="8"/>
    </row>
    <row r="1627" spans="1:26" ht="15.75" customHeight="1">
      <c r="A1627" s="8"/>
      <c r="B1627" s="8"/>
      <c r="C1627" s="8"/>
      <c r="D1627" s="8"/>
      <c r="E1627" s="8"/>
      <c r="F1627" s="8"/>
      <c r="G1627" s="8"/>
      <c r="H1627" s="8"/>
      <c r="I1627" s="8"/>
      <c r="J1627" s="8"/>
      <c r="K1627" s="8"/>
      <c r="L1627" s="8"/>
      <c r="M1627" s="32"/>
      <c r="N1627" s="57" t="str">
        <f t="shared" si="17"/>
        <v/>
      </c>
      <c r="O1627" s="54"/>
      <c r="P1627" s="32"/>
      <c r="Q1627" s="56"/>
      <c r="R1627" s="57" t="str">
        <f t="shared" si="15"/>
        <v/>
      </c>
      <c r="S1627" s="8"/>
      <c r="T1627" s="8"/>
      <c r="U1627" s="8"/>
      <c r="V1627" s="8"/>
      <c r="W1627" s="8"/>
      <c r="X1627" s="8"/>
      <c r="Y1627" s="8"/>
      <c r="Z1627" s="8"/>
    </row>
    <row r="1628" spans="1:26" ht="15.75" customHeight="1">
      <c r="A1628" s="8"/>
      <c r="B1628" s="8"/>
      <c r="C1628" s="8"/>
      <c r="D1628" s="8"/>
      <c r="E1628" s="8"/>
      <c r="F1628" s="8"/>
      <c r="G1628" s="8"/>
      <c r="H1628" s="8"/>
      <c r="I1628" s="8"/>
      <c r="J1628" s="8"/>
      <c r="K1628" s="8"/>
      <c r="L1628" s="8"/>
      <c r="M1628" s="32"/>
      <c r="N1628" s="57" t="str">
        <f t="shared" si="17"/>
        <v/>
      </c>
      <c r="O1628" s="54"/>
      <c r="P1628" s="32"/>
      <c r="Q1628" s="56"/>
      <c r="R1628" s="57" t="str">
        <f t="shared" si="15"/>
        <v/>
      </c>
      <c r="S1628" s="8"/>
      <c r="T1628" s="8"/>
      <c r="U1628" s="8"/>
      <c r="V1628" s="8"/>
      <c r="W1628" s="8"/>
      <c r="X1628" s="8"/>
      <c r="Y1628" s="8"/>
      <c r="Z1628" s="8"/>
    </row>
    <row r="1629" spans="1:26" ht="15.75" customHeight="1">
      <c r="A1629" s="8"/>
      <c r="B1629" s="8"/>
      <c r="C1629" s="8"/>
      <c r="D1629" s="8"/>
      <c r="E1629" s="8"/>
      <c r="F1629" s="8"/>
      <c r="G1629" s="8"/>
      <c r="H1629" s="8"/>
      <c r="I1629" s="8"/>
      <c r="J1629" s="8"/>
      <c r="K1629" s="8"/>
      <c r="L1629" s="8"/>
      <c r="M1629" s="32"/>
      <c r="N1629" s="57" t="str">
        <f t="shared" si="17"/>
        <v/>
      </c>
      <c r="O1629" s="54"/>
      <c r="P1629" s="32"/>
      <c r="Q1629" s="56"/>
      <c r="R1629" s="57" t="str">
        <f t="shared" si="15"/>
        <v/>
      </c>
      <c r="S1629" s="8"/>
      <c r="T1629" s="8"/>
      <c r="U1629" s="8"/>
      <c r="V1629" s="8"/>
      <c r="W1629" s="8"/>
      <c r="X1629" s="8"/>
      <c r="Y1629" s="8"/>
      <c r="Z1629" s="8"/>
    </row>
    <row r="1630" spans="1:26" ht="15.75" customHeight="1">
      <c r="A1630" s="8"/>
      <c r="B1630" s="8"/>
      <c r="C1630" s="8"/>
      <c r="D1630" s="8"/>
      <c r="E1630" s="8"/>
      <c r="F1630" s="8"/>
      <c r="G1630" s="8"/>
      <c r="H1630" s="8"/>
      <c r="I1630" s="8"/>
      <c r="J1630" s="8"/>
      <c r="K1630" s="8"/>
      <c r="L1630" s="8"/>
      <c r="M1630" s="32"/>
      <c r="N1630" s="57" t="str">
        <f t="shared" si="17"/>
        <v/>
      </c>
      <c r="O1630" s="54"/>
      <c r="P1630" s="32"/>
      <c r="Q1630" s="56"/>
      <c r="R1630" s="57" t="str">
        <f t="shared" si="15"/>
        <v/>
      </c>
      <c r="S1630" s="8"/>
      <c r="T1630" s="8"/>
      <c r="U1630" s="8"/>
      <c r="V1630" s="8"/>
      <c r="W1630" s="8"/>
      <c r="X1630" s="8"/>
      <c r="Y1630" s="8"/>
      <c r="Z1630" s="8"/>
    </row>
    <row r="1631" spans="1:26" ht="15.75" customHeight="1">
      <c r="A1631" s="8"/>
      <c r="B1631" s="8"/>
      <c r="C1631" s="8"/>
      <c r="D1631" s="8"/>
      <c r="E1631" s="8"/>
      <c r="F1631" s="8"/>
      <c r="G1631" s="8"/>
      <c r="H1631" s="8"/>
      <c r="I1631" s="8"/>
      <c r="J1631" s="8"/>
      <c r="K1631" s="8"/>
      <c r="L1631" s="8"/>
      <c r="M1631" s="32"/>
      <c r="N1631" s="57" t="str">
        <f t="shared" si="17"/>
        <v/>
      </c>
      <c r="O1631" s="54"/>
      <c r="P1631" s="32"/>
      <c r="Q1631" s="56"/>
      <c r="R1631" s="57" t="str">
        <f t="shared" si="15"/>
        <v/>
      </c>
      <c r="S1631" s="8"/>
      <c r="T1631" s="8"/>
      <c r="U1631" s="8"/>
      <c r="V1631" s="8"/>
      <c r="W1631" s="8"/>
      <c r="X1631" s="8"/>
      <c r="Y1631" s="8"/>
      <c r="Z1631" s="8"/>
    </row>
    <row r="1632" spans="1:26" ht="15.75" customHeight="1">
      <c r="A1632" s="8"/>
      <c r="B1632" s="8"/>
      <c r="C1632" s="8"/>
      <c r="D1632" s="8"/>
      <c r="E1632" s="8"/>
      <c r="F1632" s="8"/>
      <c r="G1632" s="8"/>
      <c r="H1632" s="8"/>
      <c r="I1632" s="8"/>
      <c r="J1632" s="8"/>
      <c r="K1632" s="8"/>
      <c r="L1632" s="8"/>
      <c r="M1632" s="32"/>
      <c r="N1632" s="57" t="str">
        <f t="shared" si="17"/>
        <v/>
      </c>
      <c r="O1632" s="54"/>
      <c r="P1632" s="32"/>
      <c r="Q1632" s="56"/>
      <c r="R1632" s="57" t="str">
        <f t="shared" si="15"/>
        <v/>
      </c>
      <c r="S1632" s="8"/>
      <c r="T1632" s="8"/>
      <c r="U1632" s="8"/>
      <c r="V1632" s="8"/>
      <c r="W1632" s="8"/>
      <c r="X1632" s="8"/>
      <c r="Y1632" s="8"/>
      <c r="Z1632" s="8"/>
    </row>
    <row r="1633" spans="1:26" ht="15.75" customHeight="1">
      <c r="A1633" s="8"/>
      <c r="B1633" s="8"/>
      <c r="C1633" s="8"/>
      <c r="D1633" s="8"/>
      <c r="E1633" s="8"/>
      <c r="F1633" s="8"/>
      <c r="G1633" s="8"/>
      <c r="H1633" s="8"/>
      <c r="I1633" s="8"/>
      <c r="J1633" s="8"/>
      <c r="K1633" s="8"/>
      <c r="L1633" s="8"/>
      <c r="M1633" s="32"/>
      <c r="N1633" s="57" t="str">
        <f t="shared" si="17"/>
        <v/>
      </c>
      <c r="O1633" s="54"/>
      <c r="P1633" s="32"/>
      <c r="Q1633" s="56"/>
      <c r="R1633" s="57" t="str">
        <f t="shared" si="15"/>
        <v/>
      </c>
      <c r="S1633" s="8"/>
      <c r="T1633" s="8"/>
      <c r="U1633" s="8"/>
      <c r="V1633" s="8"/>
      <c r="W1633" s="8"/>
      <c r="X1633" s="8"/>
      <c r="Y1633" s="8"/>
      <c r="Z1633" s="8"/>
    </row>
    <row r="1634" spans="1:26" ht="15.75" customHeight="1">
      <c r="A1634" s="8"/>
      <c r="B1634" s="8"/>
      <c r="C1634" s="8"/>
      <c r="D1634" s="8"/>
      <c r="E1634" s="8"/>
      <c r="F1634" s="8"/>
      <c r="G1634" s="8"/>
      <c r="H1634" s="8"/>
      <c r="I1634" s="8"/>
      <c r="J1634" s="8"/>
      <c r="K1634" s="8"/>
      <c r="L1634" s="8"/>
      <c r="M1634" s="32"/>
      <c r="N1634" s="57" t="str">
        <f t="shared" si="17"/>
        <v/>
      </c>
      <c r="O1634" s="54"/>
      <c r="P1634" s="32"/>
      <c r="Q1634" s="56"/>
      <c r="R1634" s="57" t="str">
        <f t="shared" si="15"/>
        <v/>
      </c>
      <c r="S1634" s="8"/>
      <c r="T1634" s="8"/>
      <c r="U1634" s="8"/>
      <c r="V1634" s="8"/>
      <c r="W1634" s="8"/>
      <c r="X1634" s="8"/>
      <c r="Y1634" s="8"/>
      <c r="Z1634" s="8"/>
    </row>
    <row r="1635" spans="1:26" ht="15.75" customHeight="1">
      <c r="A1635" s="8"/>
      <c r="B1635" s="8"/>
      <c r="C1635" s="8"/>
      <c r="D1635" s="8"/>
      <c r="E1635" s="8"/>
      <c r="F1635" s="8"/>
      <c r="G1635" s="8"/>
      <c r="H1635" s="8"/>
      <c r="I1635" s="8"/>
      <c r="J1635" s="8"/>
      <c r="K1635" s="8"/>
      <c r="L1635" s="8"/>
      <c r="M1635" s="32"/>
      <c r="N1635" s="57" t="str">
        <f t="shared" si="17"/>
        <v/>
      </c>
      <c r="O1635" s="54"/>
      <c r="P1635" s="32"/>
      <c r="Q1635" s="56"/>
      <c r="R1635" s="57" t="str">
        <f t="shared" si="15"/>
        <v/>
      </c>
      <c r="S1635" s="8"/>
      <c r="T1635" s="8"/>
      <c r="U1635" s="8"/>
      <c r="V1635" s="8"/>
      <c r="W1635" s="8"/>
      <c r="X1635" s="8"/>
      <c r="Y1635" s="8"/>
      <c r="Z1635" s="8"/>
    </row>
    <row r="1636" spans="1:26" ht="15.75" customHeight="1">
      <c r="A1636" s="8"/>
      <c r="B1636" s="8"/>
      <c r="C1636" s="8"/>
      <c r="D1636" s="8"/>
      <c r="E1636" s="8"/>
      <c r="F1636" s="8"/>
      <c r="G1636" s="8"/>
      <c r="H1636" s="8"/>
      <c r="I1636" s="8"/>
      <c r="J1636" s="8"/>
      <c r="K1636" s="8"/>
      <c r="L1636" s="8"/>
      <c r="M1636" s="32"/>
      <c r="N1636" s="57" t="str">
        <f t="shared" si="17"/>
        <v/>
      </c>
      <c r="O1636" s="54"/>
      <c r="P1636" s="32"/>
      <c r="Q1636" s="56"/>
      <c r="R1636" s="57" t="str">
        <f t="shared" si="15"/>
        <v/>
      </c>
      <c r="S1636" s="8"/>
      <c r="T1636" s="8"/>
      <c r="U1636" s="8"/>
      <c r="V1636" s="8"/>
      <c r="W1636" s="8"/>
      <c r="X1636" s="8"/>
      <c r="Y1636" s="8"/>
      <c r="Z1636" s="8"/>
    </row>
    <row r="1637" spans="1:26" ht="15.75" customHeight="1">
      <c r="A1637" s="8"/>
      <c r="B1637" s="8"/>
      <c r="C1637" s="8"/>
      <c r="D1637" s="8"/>
      <c r="E1637" s="8"/>
      <c r="F1637" s="8"/>
      <c r="G1637" s="8"/>
      <c r="H1637" s="8"/>
      <c r="I1637" s="8"/>
      <c r="J1637" s="8"/>
      <c r="K1637" s="8"/>
      <c r="L1637" s="8"/>
      <c r="M1637" s="32"/>
      <c r="N1637" s="57" t="str">
        <f t="shared" si="17"/>
        <v/>
      </c>
      <c r="O1637" s="54"/>
      <c r="P1637" s="32"/>
      <c r="Q1637" s="56"/>
      <c r="R1637" s="57" t="str">
        <f t="shared" si="15"/>
        <v/>
      </c>
      <c r="S1637" s="8"/>
      <c r="T1637" s="8"/>
      <c r="U1637" s="8"/>
      <c r="V1637" s="8"/>
      <c r="W1637" s="8"/>
      <c r="X1637" s="8"/>
      <c r="Y1637" s="8"/>
      <c r="Z1637" s="8"/>
    </row>
    <row r="1638" spans="1:26" ht="15.75" customHeight="1">
      <c r="A1638" s="8"/>
      <c r="B1638" s="8"/>
      <c r="C1638" s="8"/>
      <c r="D1638" s="8"/>
      <c r="E1638" s="8"/>
      <c r="F1638" s="8"/>
      <c r="G1638" s="8"/>
      <c r="H1638" s="8"/>
      <c r="I1638" s="8"/>
      <c r="J1638" s="8"/>
      <c r="K1638" s="8"/>
      <c r="L1638" s="8"/>
      <c r="M1638" s="32"/>
      <c r="N1638" s="57" t="str">
        <f t="shared" si="17"/>
        <v/>
      </c>
      <c r="O1638" s="54"/>
      <c r="P1638" s="32"/>
      <c r="Q1638" s="56"/>
      <c r="R1638" s="57" t="str">
        <f t="shared" si="15"/>
        <v/>
      </c>
      <c r="S1638" s="8"/>
      <c r="T1638" s="8"/>
      <c r="U1638" s="8"/>
      <c r="V1638" s="8"/>
      <c r="W1638" s="8"/>
      <c r="X1638" s="8"/>
      <c r="Y1638" s="8"/>
      <c r="Z1638" s="8"/>
    </row>
    <row r="1639" spans="1:26" ht="15.75" customHeight="1">
      <c r="A1639" s="8"/>
      <c r="B1639" s="8"/>
      <c r="C1639" s="8"/>
      <c r="D1639" s="8"/>
      <c r="E1639" s="8"/>
      <c r="F1639" s="8"/>
      <c r="G1639" s="8"/>
      <c r="H1639" s="8"/>
      <c r="I1639" s="8"/>
      <c r="J1639" s="8"/>
      <c r="K1639" s="8"/>
      <c r="L1639" s="8"/>
      <c r="M1639" s="32"/>
      <c r="N1639" s="57" t="str">
        <f t="shared" si="17"/>
        <v/>
      </c>
      <c r="O1639" s="54"/>
      <c r="P1639" s="32"/>
      <c r="Q1639" s="56"/>
      <c r="R1639" s="57" t="str">
        <f t="shared" si="15"/>
        <v/>
      </c>
      <c r="S1639" s="8"/>
      <c r="T1639" s="8"/>
      <c r="U1639" s="8"/>
      <c r="V1639" s="8"/>
      <c r="W1639" s="8"/>
      <c r="X1639" s="8"/>
      <c r="Y1639" s="8"/>
      <c r="Z1639" s="8"/>
    </row>
    <row r="1640" spans="1:26" ht="15.75" customHeight="1">
      <c r="A1640" s="8"/>
      <c r="B1640" s="8"/>
      <c r="C1640" s="8"/>
      <c r="D1640" s="8"/>
      <c r="E1640" s="8"/>
      <c r="F1640" s="8"/>
      <c r="G1640" s="8"/>
      <c r="H1640" s="8"/>
      <c r="I1640" s="8"/>
      <c r="J1640" s="8"/>
      <c r="K1640" s="8"/>
      <c r="L1640" s="8"/>
      <c r="M1640" s="32"/>
      <c r="N1640" s="57" t="str">
        <f t="shared" si="17"/>
        <v/>
      </c>
      <c r="O1640" s="54"/>
      <c r="P1640" s="32"/>
      <c r="Q1640" s="56"/>
      <c r="R1640" s="57" t="str">
        <f t="shared" si="15"/>
        <v/>
      </c>
      <c r="S1640" s="8"/>
      <c r="T1640" s="8"/>
      <c r="U1640" s="8"/>
      <c r="V1640" s="8"/>
      <c r="W1640" s="8"/>
      <c r="X1640" s="8"/>
      <c r="Y1640" s="8"/>
      <c r="Z1640" s="8"/>
    </row>
    <row r="1641" spans="1:26" ht="15.75" customHeight="1">
      <c r="A1641" s="8"/>
      <c r="B1641" s="8"/>
      <c r="C1641" s="8"/>
      <c r="D1641" s="8"/>
      <c r="E1641" s="8"/>
      <c r="F1641" s="8"/>
      <c r="G1641" s="8"/>
      <c r="H1641" s="8"/>
      <c r="I1641" s="8"/>
      <c r="J1641" s="8"/>
      <c r="K1641" s="8"/>
      <c r="L1641" s="8"/>
      <c r="M1641" s="32"/>
      <c r="N1641" s="57" t="str">
        <f t="shared" si="17"/>
        <v/>
      </c>
      <c r="O1641" s="54"/>
      <c r="P1641" s="32"/>
      <c r="Q1641" s="56"/>
      <c r="R1641" s="57" t="str">
        <f t="shared" si="15"/>
        <v/>
      </c>
      <c r="S1641" s="8"/>
      <c r="T1641" s="8"/>
      <c r="U1641" s="8"/>
      <c r="V1641" s="8"/>
      <c r="W1641" s="8"/>
      <c r="X1641" s="8"/>
      <c r="Y1641" s="8"/>
      <c r="Z1641" s="8"/>
    </row>
    <row r="1642" spans="1:26" ht="15.75" customHeight="1">
      <c r="A1642" s="8"/>
      <c r="B1642" s="8"/>
      <c r="C1642" s="8"/>
      <c r="D1642" s="8"/>
      <c r="E1642" s="8"/>
      <c r="F1642" s="8"/>
      <c r="G1642" s="8"/>
      <c r="H1642" s="8"/>
      <c r="I1642" s="8"/>
      <c r="J1642" s="8"/>
      <c r="K1642" s="8"/>
      <c r="L1642" s="8"/>
      <c r="M1642" s="32"/>
      <c r="N1642" s="57" t="str">
        <f t="shared" si="17"/>
        <v/>
      </c>
      <c r="O1642" s="54"/>
      <c r="P1642" s="32"/>
      <c r="Q1642" s="56"/>
      <c r="R1642" s="57" t="str">
        <f t="shared" si="15"/>
        <v/>
      </c>
      <c r="S1642" s="8"/>
      <c r="T1642" s="8"/>
      <c r="U1642" s="8"/>
      <c r="V1642" s="8"/>
      <c r="W1642" s="8"/>
      <c r="X1642" s="8"/>
      <c r="Y1642" s="8"/>
      <c r="Z1642" s="8"/>
    </row>
    <row r="1643" spans="1:26" ht="15.75" customHeight="1">
      <c r="A1643" s="8"/>
      <c r="B1643" s="8"/>
      <c r="C1643" s="8"/>
      <c r="D1643" s="8"/>
      <c r="E1643" s="8"/>
      <c r="F1643" s="8"/>
      <c r="G1643" s="8"/>
      <c r="H1643" s="8"/>
      <c r="I1643" s="8"/>
      <c r="J1643" s="8"/>
      <c r="K1643" s="8"/>
      <c r="L1643" s="8"/>
      <c r="M1643" s="32"/>
      <c r="N1643" s="57" t="str">
        <f t="shared" si="17"/>
        <v/>
      </c>
      <c r="O1643" s="54"/>
      <c r="P1643" s="32"/>
      <c r="Q1643" s="56"/>
      <c r="R1643" s="57" t="str">
        <f t="shared" si="15"/>
        <v/>
      </c>
      <c r="S1643" s="8"/>
      <c r="T1643" s="8"/>
      <c r="U1643" s="8"/>
      <c r="V1643" s="8"/>
      <c r="W1643" s="8"/>
      <c r="X1643" s="8"/>
      <c r="Y1643" s="8"/>
      <c r="Z1643" s="8"/>
    </row>
    <row r="1644" spans="1:26" ht="15.75" customHeight="1">
      <c r="A1644" s="8"/>
      <c r="B1644" s="8"/>
      <c r="C1644" s="8"/>
      <c r="D1644" s="8"/>
      <c r="E1644" s="8"/>
      <c r="F1644" s="8"/>
      <c r="G1644" s="8"/>
      <c r="H1644" s="8"/>
      <c r="I1644" s="8"/>
      <c r="J1644" s="8"/>
      <c r="K1644" s="8"/>
      <c r="L1644" s="8"/>
      <c r="M1644" s="32"/>
      <c r="N1644" s="57" t="str">
        <f t="shared" si="17"/>
        <v/>
      </c>
      <c r="O1644" s="54"/>
      <c r="P1644" s="32"/>
      <c r="Q1644" s="56"/>
      <c r="R1644" s="57" t="str">
        <f t="shared" si="15"/>
        <v/>
      </c>
      <c r="S1644" s="8"/>
      <c r="T1644" s="8"/>
      <c r="U1644" s="8"/>
      <c r="V1644" s="8"/>
      <c r="W1644" s="8"/>
      <c r="X1644" s="8"/>
      <c r="Y1644" s="8"/>
      <c r="Z1644" s="8"/>
    </row>
    <row r="1645" spans="1:26" ht="15.75" customHeight="1">
      <c r="A1645" s="8"/>
      <c r="B1645" s="8"/>
      <c r="C1645" s="8"/>
      <c r="D1645" s="8"/>
      <c r="E1645" s="8"/>
      <c r="F1645" s="8"/>
      <c r="G1645" s="8"/>
      <c r="H1645" s="8"/>
      <c r="I1645" s="8"/>
      <c r="J1645" s="8"/>
      <c r="K1645" s="8"/>
      <c r="L1645" s="8"/>
      <c r="M1645" s="32"/>
      <c r="N1645" s="57" t="str">
        <f t="shared" si="17"/>
        <v/>
      </c>
      <c r="O1645" s="54"/>
      <c r="P1645" s="32"/>
      <c r="Q1645" s="56"/>
      <c r="R1645" s="57" t="str">
        <f t="shared" si="15"/>
        <v/>
      </c>
      <c r="S1645" s="8"/>
      <c r="T1645" s="8"/>
      <c r="U1645" s="8"/>
      <c r="V1645" s="8"/>
      <c r="W1645" s="8"/>
      <c r="X1645" s="8"/>
      <c r="Y1645" s="8"/>
      <c r="Z1645" s="8"/>
    </row>
    <row r="1646" spans="1:26" ht="15.75" customHeight="1">
      <c r="A1646" s="8"/>
      <c r="B1646" s="8"/>
      <c r="C1646" s="8"/>
      <c r="D1646" s="8"/>
      <c r="E1646" s="8"/>
      <c r="F1646" s="8"/>
      <c r="G1646" s="8"/>
      <c r="H1646" s="8"/>
      <c r="I1646" s="8"/>
      <c r="J1646" s="8"/>
      <c r="K1646" s="8"/>
      <c r="L1646" s="8"/>
      <c r="M1646" s="32"/>
      <c r="N1646" s="57" t="str">
        <f t="shared" si="17"/>
        <v/>
      </c>
      <c r="O1646" s="54"/>
      <c r="P1646" s="32"/>
      <c r="Q1646" s="56"/>
      <c r="R1646" s="57" t="str">
        <f t="shared" si="15"/>
        <v/>
      </c>
      <c r="S1646" s="8"/>
      <c r="T1646" s="8"/>
      <c r="U1646" s="8"/>
      <c r="V1646" s="8"/>
      <c r="W1646" s="8"/>
      <c r="X1646" s="8"/>
      <c r="Y1646" s="8"/>
      <c r="Z1646" s="8"/>
    </row>
    <row r="1647" spans="1:26" ht="15.75" customHeight="1">
      <c r="A1647" s="8"/>
      <c r="B1647" s="8"/>
      <c r="C1647" s="8"/>
      <c r="D1647" s="8"/>
      <c r="E1647" s="8"/>
      <c r="F1647" s="8"/>
      <c r="G1647" s="8"/>
      <c r="H1647" s="8"/>
      <c r="I1647" s="8"/>
      <c r="J1647" s="8"/>
      <c r="K1647" s="8"/>
      <c r="L1647" s="8"/>
      <c r="M1647" s="32"/>
      <c r="N1647" s="57" t="str">
        <f t="shared" si="17"/>
        <v/>
      </c>
      <c r="O1647" s="54"/>
      <c r="P1647" s="32"/>
      <c r="Q1647" s="56"/>
      <c r="R1647" s="57" t="str">
        <f t="shared" si="15"/>
        <v/>
      </c>
      <c r="S1647" s="8"/>
      <c r="T1647" s="8"/>
      <c r="U1647" s="8"/>
      <c r="V1647" s="8"/>
      <c r="W1647" s="8"/>
      <c r="X1647" s="8"/>
      <c r="Y1647" s="8"/>
      <c r="Z1647" s="8"/>
    </row>
    <row r="1648" spans="1:26" ht="15.75" customHeight="1">
      <c r="A1648" s="8"/>
      <c r="B1648" s="8"/>
      <c r="C1648" s="8"/>
      <c r="D1648" s="8"/>
      <c r="E1648" s="8"/>
      <c r="F1648" s="8"/>
      <c r="G1648" s="8"/>
      <c r="H1648" s="8"/>
      <c r="I1648" s="8"/>
      <c r="J1648" s="8"/>
      <c r="K1648" s="8"/>
      <c r="L1648" s="8"/>
      <c r="M1648" s="32"/>
      <c r="N1648" s="57" t="str">
        <f t="shared" si="17"/>
        <v/>
      </c>
      <c r="O1648" s="54"/>
      <c r="P1648" s="32"/>
      <c r="Q1648" s="56"/>
      <c r="R1648" s="57" t="str">
        <f t="shared" si="15"/>
        <v/>
      </c>
      <c r="S1648" s="8"/>
      <c r="T1648" s="8"/>
      <c r="U1648" s="8"/>
      <c r="V1648" s="8"/>
      <c r="W1648" s="8"/>
      <c r="X1648" s="8"/>
      <c r="Y1648" s="8"/>
      <c r="Z1648" s="8"/>
    </row>
    <row r="1649" spans="1:26" ht="15.75" customHeight="1">
      <c r="A1649" s="8"/>
      <c r="B1649" s="8"/>
      <c r="C1649" s="8"/>
      <c r="D1649" s="8"/>
      <c r="E1649" s="8"/>
      <c r="F1649" s="8"/>
      <c r="G1649" s="8"/>
      <c r="H1649" s="8"/>
      <c r="I1649" s="8"/>
      <c r="J1649" s="8"/>
      <c r="K1649" s="8"/>
      <c r="L1649" s="8"/>
      <c r="M1649" s="32"/>
      <c r="N1649" s="57" t="str">
        <f t="shared" si="17"/>
        <v/>
      </c>
      <c r="O1649" s="54"/>
      <c r="P1649" s="32"/>
      <c r="Q1649" s="56"/>
      <c r="R1649" s="57" t="str">
        <f t="shared" si="15"/>
        <v/>
      </c>
      <c r="S1649" s="8"/>
      <c r="T1649" s="8"/>
      <c r="U1649" s="8"/>
      <c r="V1649" s="8"/>
      <c r="W1649" s="8"/>
      <c r="X1649" s="8"/>
      <c r="Y1649" s="8"/>
      <c r="Z1649" s="8"/>
    </row>
    <row r="1650" spans="1:26" ht="15.75" customHeight="1">
      <c r="A1650" s="8"/>
      <c r="B1650" s="8"/>
      <c r="C1650" s="8"/>
      <c r="D1650" s="8"/>
      <c r="E1650" s="8"/>
      <c r="F1650" s="8"/>
      <c r="G1650" s="8"/>
      <c r="H1650" s="8"/>
      <c r="I1650" s="8"/>
      <c r="J1650" s="8"/>
      <c r="K1650" s="8"/>
      <c r="L1650" s="8"/>
      <c r="M1650" s="32"/>
      <c r="N1650" s="57" t="str">
        <f t="shared" si="17"/>
        <v/>
      </c>
      <c r="O1650" s="54"/>
      <c r="P1650" s="32"/>
      <c r="Q1650" s="56"/>
      <c r="R1650" s="57" t="str">
        <f t="shared" si="15"/>
        <v/>
      </c>
      <c r="S1650" s="8"/>
      <c r="T1650" s="8"/>
      <c r="U1650" s="8"/>
      <c r="V1650" s="8"/>
      <c r="W1650" s="8"/>
      <c r="X1650" s="8"/>
      <c r="Y1650" s="8"/>
      <c r="Z1650" s="8"/>
    </row>
    <row r="1651" spans="1:26" ht="15.75" customHeight="1">
      <c r="A1651" s="8"/>
      <c r="B1651" s="8"/>
      <c r="C1651" s="8"/>
      <c r="D1651" s="8"/>
      <c r="E1651" s="8"/>
      <c r="F1651" s="8"/>
      <c r="G1651" s="8"/>
      <c r="H1651" s="8"/>
      <c r="I1651" s="8"/>
      <c r="J1651" s="8"/>
      <c r="K1651" s="8"/>
      <c r="L1651" s="8"/>
      <c r="M1651" s="32"/>
      <c r="N1651" s="57" t="str">
        <f t="shared" si="17"/>
        <v/>
      </c>
      <c r="O1651" s="54"/>
      <c r="P1651" s="32"/>
      <c r="Q1651" s="56"/>
      <c r="R1651" s="57" t="str">
        <f t="shared" si="15"/>
        <v/>
      </c>
      <c r="S1651" s="8"/>
      <c r="T1651" s="8"/>
      <c r="U1651" s="8"/>
      <c r="V1651" s="8"/>
      <c r="W1651" s="8"/>
      <c r="X1651" s="8"/>
      <c r="Y1651" s="8"/>
      <c r="Z1651" s="8"/>
    </row>
    <row r="1652" spans="1:26" ht="15.75" customHeight="1">
      <c r="A1652" s="8"/>
      <c r="B1652" s="8"/>
      <c r="C1652" s="8"/>
      <c r="D1652" s="8"/>
      <c r="E1652" s="8"/>
      <c r="F1652" s="8"/>
      <c r="G1652" s="8"/>
      <c r="H1652" s="8"/>
      <c r="I1652" s="8"/>
      <c r="J1652" s="8"/>
      <c r="K1652" s="8"/>
      <c r="L1652" s="8"/>
      <c r="M1652" s="32"/>
      <c r="N1652" s="57" t="str">
        <f t="shared" si="17"/>
        <v/>
      </c>
      <c r="O1652" s="54"/>
      <c r="P1652" s="32"/>
      <c r="Q1652" s="56"/>
      <c r="R1652" s="57" t="str">
        <f t="shared" si="15"/>
        <v/>
      </c>
      <c r="S1652" s="8"/>
      <c r="T1652" s="8"/>
      <c r="U1652" s="8"/>
      <c r="V1652" s="8"/>
      <c r="W1652" s="8"/>
      <c r="X1652" s="8"/>
      <c r="Y1652" s="8"/>
      <c r="Z1652" s="8"/>
    </row>
    <row r="1653" spans="1:26" ht="15.75" customHeight="1">
      <c r="A1653" s="8"/>
      <c r="B1653" s="8"/>
      <c r="C1653" s="8"/>
      <c r="D1653" s="8"/>
      <c r="E1653" s="8"/>
      <c r="F1653" s="8"/>
      <c r="G1653" s="8"/>
      <c r="H1653" s="8"/>
      <c r="I1653" s="8"/>
      <c r="J1653" s="8"/>
      <c r="K1653" s="8"/>
      <c r="L1653" s="8"/>
      <c r="M1653" s="32"/>
      <c r="N1653" s="57" t="str">
        <f t="shared" si="17"/>
        <v/>
      </c>
      <c r="O1653" s="54"/>
      <c r="P1653" s="32"/>
      <c r="Q1653" s="56"/>
      <c r="R1653" s="57" t="str">
        <f t="shared" si="15"/>
        <v/>
      </c>
      <c r="S1653" s="8"/>
      <c r="T1653" s="8"/>
      <c r="U1653" s="8"/>
      <c r="V1653" s="8"/>
      <c r="W1653" s="8"/>
      <c r="X1653" s="8"/>
      <c r="Y1653" s="8"/>
      <c r="Z1653" s="8"/>
    </row>
    <row r="1654" spans="1:26" ht="15.75" customHeight="1">
      <c r="A1654" s="8"/>
      <c r="B1654" s="8"/>
      <c r="C1654" s="8"/>
      <c r="D1654" s="8"/>
      <c r="E1654" s="8"/>
      <c r="F1654" s="8"/>
      <c r="G1654" s="8"/>
      <c r="H1654" s="8"/>
      <c r="I1654" s="8"/>
      <c r="J1654" s="8"/>
      <c r="K1654" s="8"/>
      <c r="L1654" s="8"/>
      <c r="M1654" s="32"/>
      <c r="N1654" s="57" t="str">
        <f t="shared" si="17"/>
        <v/>
      </c>
      <c r="O1654" s="54"/>
      <c r="P1654" s="32"/>
      <c r="Q1654" s="56"/>
      <c r="R1654" s="57" t="str">
        <f t="shared" si="15"/>
        <v/>
      </c>
      <c r="S1654" s="8"/>
      <c r="T1654" s="8"/>
      <c r="U1654" s="8"/>
      <c r="V1654" s="8"/>
      <c r="W1654" s="8"/>
      <c r="X1654" s="8"/>
      <c r="Y1654" s="8"/>
      <c r="Z1654" s="8"/>
    </row>
    <row r="1655" spans="1:26" ht="15.75" customHeight="1">
      <c r="A1655" s="8"/>
      <c r="B1655" s="8"/>
      <c r="C1655" s="8"/>
      <c r="D1655" s="8"/>
      <c r="E1655" s="8"/>
      <c r="F1655" s="8"/>
      <c r="G1655" s="8"/>
      <c r="H1655" s="8"/>
      <c r="I1655" s="8"/>
      <c r="J1655" s="8"/>
      <c r="K1655" s="8"/>
      <c r="L1655" s="8"/>
      <c r="M1655" s="32"/>
      <c r="N1655" s="57" t="str">
        <f t="shared" si="17"/>
        <v/>
      </c>
      <c r="O1655" s="54"/>
      <c r="P1655" s="32"/>
      <c r="Q1655" s="56"/>
      <c r="R1655" s="57" t="str">
        <f t="shared" si="15"/>
        <v/>
      </c>
      <c r="S1655" s="8"/>
      <c r="T1655" s="8"/>
      <c r="U1655" s="8"/>
      <c r="V1655" s="8"/>
      <c r="W1655" s="8"/>
      <c r="X1655" s="8"/>
      <c r="Y1655" s="8"/>
      <c r="Z1655" s="8"/>
    </row>
    <row r="1656" spans="1:26" ht="15.75" customHeight="1">
      <c r="A1656" s="8"/>
      <c r="B1656" s="8"/>
      <c r="C1656" s="8"/>
      <c r="D1656" s="8"/>
      <c r="E1656" s="8"/>
      <c r="F1656" s="8"/>
      <c r="G1656" s="8"/>
      <c r="H1656" s="8"/>
      <c r="I1656" s="8"/>
      <c r="J1656" s="8"/>
      <c r="K1656" s="8"/>
      <c r="L1656" s="8"/>
      <c r="M1656" s="32"/>
      <c r="N1656" s="57" t="str">
        <f t="shared" si="17"/>
        <v/>
      </c>
      <c r="O1656" s="54"/>
      <c r="P1656" s="32"/>
      <c r="Q1656" s="56"/>
      <c r="R1656" s="57" t="str">
        <f t="shared" si="15"/>
        <v/>
      </c>
      <c r="S1656" s="8"/>
      <c r="T1656" s="8"/>
      <c r="U1656" s="8"/>
      <c r="V1656" s="8"/>
      <c r="W1656" s="8"/>
      <c r="X1656" s="8"/>
      <c r="Y1656" s="8"/>
      <c r="Z1656" s="8"/>
    </row>
    <row r="1657" spans="1:26" ht="15.75" customHeight="1">
      <c r="A1657" s="8"/>
      <c r="B1657" s="8"/>
      <c r="C1657" s="8"/>
      <c r="D1657" s="8"/>
      <c r="E1657" s="8"/>
      <c r="F1657" s="8"/>
      <c r="G1657" s="8"/>
      <c r="H1657" s="8"/>
      <c r="I1657" s="8"/>
      <c r="J1657" s="8"/>
      <c r="K1657" s="8"/>
      <c r="L1657" s="8"/>
      <c r="M1657" s="32"/>
      <c r="N1657" s="57" t="str">
        <f t="shared" si="17"/>
        <v/>
      </c>
      <c r="O1657" s="54"/>
      <c r="P1657" s="32"/>
      <c r="Q1657" s="56"/>
      <c r="R1657" s="57" t="str">
        <f t="shared" si="15"/>
        <v/>
      </c>
      <c r="S1657" s="8"/>
      <c r="T1657" s="8"/>
      <c r="U1657" s="8"/>
      <c r="V1657" s="8"/>
      <c r="W1657" s="8"/>
      <c r="X1657" s="8"/>
      <c r="Y1657" s="8"/>
      <c r="Z1657" s="8"/>
    </row>
    <row r="1658" spans="1:26" ht="15.75" customHeight="1">
      <c r="A1658" s="8"/>
      <c r="B1658" s="8"/>
      <c r="C1658" s="8"/>
      <c r="D1658" s="8"/>
      <c r="E1658" s="8"/>
      <c r="F1658" s="8"/>
      <c r="G1658" s="8"/>
      <c r="H1658" s="8"/>
      <c r="I1658" s="8"/>
      <c r="J1658" s="8"/>
      <c r="K1658" s="8"/>
      <c r="L1658" s="8"/>
      <c r="M1658" s="32"/>
      <c r="N1658" s="57" t="str">
        <f t="shared" si="17"/>
        <v/>
      </c>
      <c r="O1658" s="54"/>
      <c r="P1658" s="32"/>
      <c r="Q1658" s="56"/>
      <c r="R1658" s="57" t="str">
        <f t="shared" si="15"/>
        <v/>
      </c>
      <c r="S1658" s="8"/>
      <c r="T1658" s="8"/>
      <c r="U1658" s="8"/>
      <c r="V1658" s="8"/>
      <c r="W1658" s="8"/>
      <c r="X1658" s="8"/>
      <c r="Y1658" s="8"/>
      <c r="Z1658" s="8"/>
    </row>
    <row r="1659" spans="1:26" ht="15.75" customHeight="1">
      <c r="A1659" s="8"/>
      <c r="B1659" s="8"/>
      <c r="C1659" s="8"/>
      <c r="D1659" s="8"/>
      <c r="E1659" s="8"/>
      <c r="F1659" s="8"/>
      <c r="G1659" s="8"/>
      <c r="H1659" s="8"/>
      <c r="I1659" s="8"/>
      <c r="J1659" s="8"/>
      <c r="K1659" s="8"/>
      <c r="L1659" s="8"/>
      <c r="M1659" s="32"/>
      <c r="N1659" s="57" t="str">
        <f t="shared" si="17"/>
        <v/>
      </c>
      <c r="O1659" s="54"/>
      <c r="P1659" s="32"/>
      <c r="Q1659" s="56"/>
      <c r="R1659" s="57" t="str">
        <f t="shared" si="15"/>
        <v/>
      </c>
      <c r="S1659" s="8"/>
      <c r="T1659" s="8"/>
      <c r="U1659" s="8"/>
      <c r="V1659" s="8"/>
      <c r="W1659" s="8"/>
      <c r="X1659" s="8"/>
      <c r="Y1659" s="8"/>
      <c r="Z1659" s="8"/>
    </row>
    <row r="1660" spans="1:26" ht="15.75" customHeight="1">
      <c r="A1660" s="8"/>
      <c r="B1660" s="8"/>
      <c r="C1660" s="8"/>
      <c r="D1660" s="8"/>
      <c r="E1660" s="8"/>
      <c r="F1660" s="8"/>
      <c r="G1660" s="8"/>
      <c r="H1660" s="8"/>
      <c r="I1660" s="8"/>
      <c r="J1660" s="8"/>
      <c r="K1660" s="8"/>
      <c r="L1660" s="8"/>
      <c r="M1660" s="32"/>
      <c r="N1660" s="57" t="str">
        <f t="shared" si="17"/>
        <v/>
      </c>
      <c r="O1660" s="54"/>
      <c r="P1660" s="32"/>
      <c r="Q1660" s="56"/>
      <c r="R1660" s="57" t="str">
        <f t="shared" si="15"/>
        <v/>
      </c>
      <c r="S1660" s="8"/>
      <c r="T1660" s="8"/>
      <c r="U1660" s="8"/>
      <c r="V1660" s="8"/>
      <c r="W1660" s="8"/>
      <c r="X1660" s="8"/>
      <c r="Y1660" s="8"/>
      <c r="Z1660" s="8"/>
    </row>
    <row r="1661" spans="1:26" ht="15.75" customHeight="1">
      <c r="A1661" s="8"/>
      <c r="B1661" s="8"/>
      <c r="C1661" s="8"/>
      <c r="D1661" s="8"/>
      <c r="E1661" s="8"/>
      <c r="F1661" s="8"/>
      <c r="G1661" s="8"/>
      <c r="H1661" s="8"/>
      <c r="I1661" s="8"/>
      <c r="J1661" s="8"/>
      <c r="K1661" s="8"/>
      <c r="L1661" s="8"/>
      <c r="M1661" s="32"/>
      <c r="N1661" s="57" t="str">
        <f t="shared" si="17"/>
        <v/>
      </c>
      <c r="O1661" s="54"/>
      <c r="P1661" s="32"/>
      <c r="Q1661" s="56"/>
      <c r="R1661" s="57" t="str">
        <f t="shared" si="15"/>
        <v/>
      </c>
      <c r="S1661" s="8"/>
      <c r="T1661" s="8"/>
      <c r="U1661" s="8"/>
      <c r="V1661" s="8"/>
      <c r="W1661" s="8"/>
      <c r="X1661" s="8"/>
      <c r="Y1661" s="8"/>
      <c r="Z1661" s="8"/>
    </row>
    <row r="1662" spans="1:26" ht="15.75" customHeight="1">
      <c r="A1662" s="8"/>
      <c r="B1662" s="8"/>
      <c r="C1662" s="8"/>
      <c r="D1662" s="8"/>
      <c r="E1662" s="8"/>
      <c r="F1662" s="8"/>
      <c r="G1662" s="8"/>
      <c r="H1662" s="8"/>
      <c r="I1662" s="8"/>
      <c r="J1662" s="8"/>
      <c r="K1662" s="8"/>
      <c r="L1662" s="8"/>
      <c r="M1662" s="32"/>
      <c r="N1662" s="57" t="str">
        <f t="shared" si="17"/>
        <v/>
      </c>
      <c r="O1662" s="54"/>
      <c r="P1662" s="32"/>
      <c r="Q1662" s="56"/>
      <c r="R1662" s="57" t="str">
        <f t="shared" si="15"/>
        <v/>
      </c>
      <c r="S1662" s="8"/>
      <c r="T1662" s="8"/>
      <c r="U1662" s="8"/>
      <c r="V1662" s="8"/>
      <c r="W1662" s="8"/>
      <c r="X1662" s="8"/>
      <c r="Y1662" s="8"/>
      <c r="Z1662" s="8"/>
    </row>
    <row r="1663" spans="1:26" ht="15.75" customHeight="1">
      <c r="A1663" s="8"/>
      <c r="B1663" s="8"/>
      <c r="C1663" s="8"/>
      <c r="D1663" s="8"/>
      <c r="E1663" s="8"/>
      <c r="F1663" s="8"/>
      <c r="G1663" s="8"/>
      <c r="H1663" s="8"/>
      <c r="I1663" s="8"/>
      <c r="J1663" s="8"/>
      <c r="K1663" s="8"/>
      <c r="L1663" s="8"/>
      <c r="M1663" s="32"/>
      <c r="N1663" s="57" t="str">
        <f t="shared" si="17"/>
        <v/>
      </c>
      <c r="O1663" s="54"/>
      <c r="P1663" s="32"/>
      <c r="Q1663" s="56"/>
      <c r="R1663" s="57" t="str">
        <f t="shared" si="15"/>
        <v/>
      </c>
      <c r="S1663" s="8"/>
      <c r="T1663" s="8"/>
      <c r="U1663" s="8"/>
      <c r="V1663" s="8"/>
      <c r="W1663" s="8"/>
      <c r="X1663" s="8"/>
      <c r="Y1663" s="8"/>
      <c r="Z1663" s="8"/>
    </row>
    <row r="1664" spans="1:26" ht="15.75" customHeight="1">
      <c r="A1664" s="8"/>
      <c r="B1664" s="8"/>
      <c r="C1664" s="8"/>
      <c r="D1664" s="8"/>
      <c r="E1664" s="8"/>
      <c r="F1664" s="8"/>
      <c r="G1664" s="8"/>
      <c r="H1664" s="8"/>
      <c r="I1664" s="8"/>
      <c r="J1664" s="8"/>
      <c r="K1664" s="8"/>
      <c r="L1664" s="8"/>
      <c r="M1664" s="32"/>
      <c r="N1664" s="57" t="str">
        <f t="shared" si="17"/>
        <v/>
      </c>
      <c r="O1664" s="54"/>
      <c r="P1664" s="32"/>
      <c r="Q1664" s="56"/>
      <c r="R1664" s="57" t="str">
        <f t="shared" si="15"/>
        <v/>
      </c>
      <c r="S1664" s="8"/>
      <c r="T1664" s="8"/>
      <c r="U1664" s="8"/>
      <c r="V1664" s="8"/>
      <c r="W1664" s="8"/>
      <c r="X1664" s="8"/>
      <c r="Y1664" s="8"/>
      <c r="Z1664" s="8"/>
    </row>
    <row r="1665" spans="1:26" ht="15.75" customHeight="1">
      <c r="A1665" s="8"/>
      <c r="B1665" s="8"/>
      <c r="C1665" s="8"/>
      <c r="D1665" s="8"/>
      <c r="E1665" s="8"/>
      <c r="F1665" s="8"/>
      <c r="G1665" s="8"/>
      <c r="H1665" s="8"/>
      <c r="I1665" s="8"/>
      <c r="J1665" s="8"/>
      <c r="K1665" s="8"/>
      <c r="L1665" s="8"/>
      <c r="M1665" s="32"/>
      <c r="N1665" s="57" t="str">
        <f t="shared" si="17"/>
        <v/>
      </c>
      <c r="O1665" s="54"/>
      <c r="P1665" s="32"/>
      <c r="Q1665" s="56"/>
      <c r="R1665" s="57" t="str">
        <f t="shared" si="15"/>
        <v/>
      </c>
      <c r="S1665" s="8"/>
      <c r="T1665" s="8"/>
      <c r="U1665" s="8"/>
      <c r="V1665" s="8"/>
      <c r="W1665" s="8"/>
      <c r="X1665" s="8"/>
      <c r="Y1665" s="8"/>
      <c r="Z1665" s="8"/>
    </row>
    <row r="1666" spans="1:26" ht="15.75" customHeight="1">
      <c r="A1666" s="8"/>
      <c r="B1666" s="8"/>
      <c r="C1666" s="8"/>
      <c r="D1666" s="8"/>
      <c r="E1666" s="8"/>
      <c r="F1666" s="8"/>
      <c r="G1666" s="8"/>
      <c r="H1666" s="8"/>
      <c r="I1666" s="8"/>
      <c r="J1666" s="8"/>
      <c r="K1666" s="8"/>
      <c r="L1666" s="8"/>
      <c r="M1666" s="32"/>
      <c r="N1666" s="57" t="str">
        <f t="shared" si="17"/>
        <v/>
      </c>
      <c r="O1666" s="54"/>
      <c r="P1666" s="32"/>
      <c r="Q1666" s="56"/>
      <c r="R1666" s="57" t="str">
        <f t="shared" si="15"/>
        <v/>
      </c>
      <c r="S1666" s="8"/>
      <c r="T1666" s="8"/>
      <c r="U1666" s="8"/>
      <c r="V1666" s="8"/>
      <c r="W1666" s="8"/>
      <c r="X1666" s="8"/>
      <c r="Y1666" s="8"/>
      <c r="Z1666" s="8"/>
    </row>
    <row r="1667" spans="1:26" ht="15.75" customHeight="1">
      <c r="A1667" s="8"/>
      <c r="B1667" s="8"/>
      <c r="C1667" s="8"/>
      <c r="D1667" s="8"/>
      <c r="E1667" s="8"/>
      <c r="F1667" s="8"/>
      <c r="G1667" s="8"/>
      <c r="H1667" s="8"/>
      <c r="I1667" s="8"/>
      <c r="J1667" s="8"/>
      <c r="K1667" s="8"/>
      <c r="L1667" s="8"/>
      <c r="M1667" s="32"/>
      <c r="N1667" s="57" t="str">
        <f t="shared" si="17"/>
        <v/>
      </c>
      <c r="O1667" s="54"/>
      <c r="P1667" s="32"/>
      <c r="Q1667" s="56"/>
      <c r="R1667" s="57" t="str">
        <f t="shared" si="15"/>
        <v/>
      </c>
      <c r="S1667" s="8"/>
      <c r="T1667" s="8"/>
      <c r="U1667" s="8"/>
      <c r="V1667" s="8"/>
      <c r="W1667" s="8"/>
      <c r="X1667" s="8"/>
      <c r="Y1667" s="8"/>
      <c r="Z1667" s="8"/>
    </row>
    <row r="1668" spans="1:26" ht="15.75" customHeight="1">
      <c r="A1668" s="8"/>
      <c r="B1668" s="8"/>
      <c r="C1668" s="8"/>
      <c r="D1668" s="8"/>
      <c r="E1668" s="8"/>
      <c r="F1668" s="8"/>
      <c r="G1668" s="8"/>
      <c r="H1668" s="8"/>
      <c r="I1668" s="8"/>
      <c r="J1668" s="8"/>
      <c r="K1668" s="8"/>
      <c r="L1668" s="8"/>
      <c r="M1668" s="32"/>
      <c r="N1668" s="57" t="str">
        <f t="shared" si="17"/>
        <v/>
      </c>
      <c r="O1668" s="54"/>
      <c r="P1668" s="32"/>
      <c r="Q1668" s="56"/>
      <c r="R1668" s="57" t="str">
        <f t="shared" si="15"/>
        <v/>
      </c>
      <c r="S1668" s="8"/>
      <c r="T1668" s="8"/>
      <c r="U1668" s="8"/>
      <c r="V1668" s="8"/>
      <c r="W1668" s="8"/>
      <c r="X1668" s="8"/>
      <c r="Y1668" s="8"/>
      <c r="Z1668" s="8"/>
    </row>
    <row r="1669" spans="1:26" ht="15.75" customHeight="1">
      <c r="A1669" s="8"/>
      <c r="B1669" s="8"/>
      <c r="C1669" s="8"/>
      <c r="D1669" s="8"/>
      <c r="E1669" s="8"/>
      <c r="F1669" s="8"/>
      <c r="G1669" s="8"/>
      <c r="H1669" s="8"/>
      <c r="I1669" s="8"/>
      <c r="J1669" s="8"/>
      <c r="K1669" s="8"/>
      <c r="L1669" s="8"/>
      <c r="M1669" s="32"/>
      <c r="N1669" s="57" t="str">
        <f t="shared" si="17"/>
        <v/>
      </c>
      <c r="O1669" s="54"/>
      <c r="P1669" s="32"/>
      <c r="Q1669" s="56"/>
      <c r="R1669" s="57" t="str">
        <f t="shared" si="15"/>
        <v/>
      </c>
      <c r="S1669" s="8"/>
      <c r="T1669" s="8"/>
      <c r="U1669" s="8"/>
      <c r="V1669" s="8"/>
      <c r="W1669" s="8"/>
      <c r="X1669" s="8"/>
      <c r="Y1669" s="8"/>
      <c r="Z1669" s="8"/>
    </row>
    <row r="1670" spans="1:26" ht="15.75" customHeight="1">
      <c r="A1670" s="8"/>
      <c r="B1670" s="8"/>
      <c r="C1670" s="8"/>
      <c r="D1670" s="8"/>
      <c r="E1670" s="8"/>
      <c r="F1670" s="8"/>
      <c r="G1670" s="8"/>
      <c r="H1670" s="8"/>
      <c r="I1670" s="8"/>
      <c r="J1670" s="8"/>
      <c r="K1670" s="8"/>
      <c r="L1670" s="8"/>
      <c r="M1670" s="32"/>
      <c r="N1670" s="57" t="str">
        <f t="shared" si="17"/>
        <v/>
      </c>
      <c r="O1670" s="54"/>
      <c r="P1670" s="32"/>
      <c r="Q1670" s="56"/>
      <c r="R1670" s="57" t="str">
        <f t="shared" si="15"/>
        <v/>
      </c>
      <c r="S1670" s="8"/>
      <c r="T1670" s="8"/>
      <c r="U1670" s="8"/>
      <c r="V1670" s="8"/>
      <c r="W1670" s="8"/>
      <c r="X1670" s="8"/>
      <c r="Y1670" s="8"/>
      <c r="Z1670" s="8"/>
    </row>
    <row r="1671" spans="1:26" ht="15.75" customHeight="1">
      <c r="A1671" s="8"/>
      <c r="B1671" s="8"/>
      <c r="C1671" s="8"/>
      <c r="D1671" s="8"/>
      <c r="E1671" s="8"/>
      <c r="F1671" s="8"/>
      <c r="G1671" s="8"/>
      <c r="H1671" s="8"/>
      <c r="I1671" s="8"/>
      <c r="J1671" s="8"/>
      <c r="K1671" s="8"/>
      <c r="L1671" s="8"/>
      <c r="M1671" s="32"/>
      <c r="N1671" s="57" t="str">
        <f t="shared" si="17"/>
        <v/>
      </c>
      <c r="O1671" s="54"/>
      <c r="P1671" s="32"/>
      <c r="Q1671" s="56"/>
      <c r="R1671" s="57" t="str">
        <f t="shared" si="15"/>
        <v/>
      </c>
      <c r="S1671" s="8"/>
      <c r="T1671" s="8"/>
      <c r="U1671" s="8"/>
      <c r="V1671" s="8"/>
      <c r="W1671" s="8"/>
      <c r="X1671" s="8"/>
      <c r="Y1671" s="8"/>
      <c r="Z1671" s="8"/>
    </row>
    <row r="1672" spans="1:26" ht="15.75" customHeight="1">
      <c r="A1672" s="8"/>
      <c r="B1672" s="8"/>
      <c r="C1672" s="8"/>
      <c r="D1672" s="8"/>
      <c r="E1672" s="8"/>
      <c r="F1672" s="8"/>
      <c r="G1672" s="8"/>
      <c r="H1672" s="8"/>
      <c r="I1672" s="8"/>
      <c r="J1672" s="8"/>
      <c r="K1672" s="8"/>
      <c r="L1672" s="8"/>
      <c r="M1672" s="32"/>
      <c r="N1672" s="57" t="str">
        <f t="shared" si="17"/>
        <v/>
      </c>
      <c r="O1672" s="54"/>
      <c r="P1672" s="32"/>
      <c r="Q1672" s="56"/>
      <c r="R1672" s="57" t="str">
        <f t="shared" si="15"/>
        <v/>
      </c>
      <c r="S1672" s="8"/>
      <c r="T1672" s="8"/>
      <c r="U1672" s="8"/>
      <c r="V1672" s="8"/>
      <c r="W1672" s="8"/>
      <c r="X1672" s="8"/>
      <c r="Y1672" s="8"/>
      <c r="Z1672" s="8"/>
    </row>
    <row r="1673" spans="1:26" ht="15.75" customHeight="1">
      <c r="A1673" s="8"/>
      <c r="B1673" s="8"/>
      <c r="C1673" s="8"/>
      <c r="D1673" s="8"/>
      <c r="E1673" s="8"/>
      <c r="F1673" s="8"/>
      <c r="G1673" s="8"/>
      <c r="H1673" s="8"/>
      <c r="I1673" s="8"/>
      <c r="J1673" s="8"/>
      <c r="K1673" s="8"/>
      <c r="L1673" s="8"/>
      <c r="M1673" s="32"/>
      <c r="N1673" s="57" t="str">
        <f t="shared" si="17"/>
        <v/>
      </c>
      <c r="O1673" s="54"/>
      <c r="P1673" s="32"/>
      <c r="Q1673" s="56"/>
      <c r="R1673" s="57" t="str">
        <f t="shared" si="15"/>
        <v/>
      </c>
      <c r="S1673" s="8"/>
      <c r="T1673" s="8"/>
      <c r="U1673" s="8"/>
      <c r="V1673" s="8"/>
      <c r="W1673" s="8"/>
      <c r="X1673" s="8"/>
      <c r="Y1673" s="8"/>
      <c r="Z1673" s="8"/>
    </row>
    <row r="1674" spans="1:26" ht="15.75" customHeight="1">
      <c r="A1674" s="8"/>
      <c r="B1674" s="8"/>
      <c r="C1674" s="8"/>
      <c r="D1674" s="8"/>
      <c r="E1674" s="8"/>
      <c r="F1674" s="8"/>
      <c r="G1674" s="8"/>
      <c r="H1674" s="8"/>
      <c r="I1674" s="8"/>
      <c r="J1674" s="8"/>
      <c r="K1674" s="8"/>
      <c r="L1674" s="8"/>
      <c r="M1674" s="32"/>
      <c r="N1674" s="57" t="str">
        <f t="shared" si="17"/>
        <v/>
      </c>
      <c r="O1674" s="54"/>
      <c r="P1674" s="32"/>
      <c r="Q1674" s="56"/>
      <c r="R1674" s="57" t="str">
        <f t="shared" si="15"/>
        <v/>
      </c>
      <c r="S1674" s="8"/>
      <c r="T1674" s="8"/>
      <c r="U1674" s="8"/>
      <c r="V1674" s="8"/>
      <c r="W1674" s="8"/>
      <c r="X1674" s="8"/>
      <c r="Y1674" s="8"/>
      <c r="Z1674" s="8"/>
    </row>
    <row r="1675" spans="1:26" ht="15.75" customHeight="1">
      <c r="A1675" s="8"/>
      <c r="B1675" s="8"/>
      <c r="C1675" s="8"/>
      <c r="D1675" s="8"/>
      <c r="E1675" s="8"/>
      <c r="F1675" s="8"/>
      <c r="G1675" s="8"/>
      <c r="H1675" s="8"/>
      <c r="I1675" s="8"/>
      <c r="J1675" s="8"/>
      <c r="K1675" s="8"/>
      <c r="L1675" s="8"/>
      <c r="M1675" s="32"/>
      <c r="N1675" s="57" t="str">
        <f t="shared" si="17"/>
        <v/>
      </c>
      <c r="O1675" s="54"/>
      <c r="P1675" s="32"/>
      <c r="Q1675" s="56"/>
      <c r="R1675" s="57" t="str">
        <f t="shared" si="15"/>
        <v/>
      </c>
      <c r="S1675" s="8"/>
      <c r="T1675" s="8"/>
      <c r="U1675" s="8"/>
      <c r="V1675" s="8"/>
      <c r="W1675" s="8"/>
      <c r="X1675" s="8"/>
      <c r="Y1675" s="8"/>
      <c r="Z1675" s="8"/>
    </row>
    <row r="1676" spans="1:26" ht="15.75" customHeight="1">
      <c r="A1676" s="8"/>
      <c r="B1676" s="8"/>
      <c r="C1676" s="8"/>
      <c r="D1676" s="8"/>
      <c r="E1676" s="8"/>
      <c r="F1676" s="8"/>
      <c r="G1676" s="8"/>
      <c r="H1676" s="8"/>
      <c r="I1676" s="8"/>
      <c r="J1676" s="8"/>
      <c r="K1676" s="8"/>
      <c r="L1676" s="8"/>
      <c r="M1676" s="32"/>
      <c r="N1676" s="57" t="str">
        <f t="shared" si="17"/>
        <v/>
      </c>
      <c r="O1676" s="54"/>
      <c r="P1676" s="32"/>
      <c r="Q1676" s="56"/>
      <c r="R1676" s="57" t="str">
        <f t="shared" si="15"/>
        <v/>
      </c>
      <c r="S1676" s="8"/>
      <c r="T1676" s="8"/>
      <c r="U1676" s="8"/>
      <c r="V1676" s="8"/>
      <c r="W1676" s="8"/>
      <c r="X1676" s="8"/>
      <c r="Y1676" s="8"/>
      <c r="Z1676" s="8"/>
    </row>
    <row r="1677" spans="1:26" ht="15.75" customHeight="1">
      <c r="A1677" s="8"/>
      <c r="B1677" s="8"/>
      <c r="C1677" s="8"/>
      <c r="D1677" s="8"/>
      <c r="E1677" s="8"/>
      <c r="F1677" s="8"/>
      <c r="G1677" s="8"/>
      <c r="H1677" s="8"/>
      <c r="I1677" s="8"/>
      <c r="J1677" s="8"/>
      <c r="K1677" s="8"/>
      <c r="L1677" s="8"/>
      <c r="M1677" s="32"/>
      <c r="N1677" s="57" t="str">
        <f t="shared" si="17"/>
        <v/>
      </c>
      <c r="O1677" s="54"/>
      <c r="P1677" s="32"/>
      <c r="Q1677" s="56"/>
      <c r="R1677" s="57" t="str">
        <f t="shared" si="15"/>
        <v/>
      </c>
      <c r="S1677" s="8"/>
      <c r="T1677" s="8"/>
      <c r="U1677" s="8"/>
      <c r="V1677" s="8"/>
      <c r="W1677" s="8"/>
      <c r="X1677" s="8"/>
      <c r="Y1677" s="8"/>
      <c r="Z1677" s="8"/>
    </row>
    <row r="1678" spans="1:26" ht="15.75" customHeight="1">
      <c r="A1678" s="8"/>
      <c r="B1678" s="8"/>
      <c r="C1678" s="8"/>
      <c r="D1678" s="8"/>
      <c r="E1678" s="8"/>
      <c r="F1678" s="8"/>
      <c r="G1678" s="8"/>
      <c r="H1678" s="8"/>
      <c r="I1678" s="8"/>
      <c r="J1678" s="8"/>
      <c r="K1678" s="8"/>
      <c r="L1678" s="8"/>
      <c r="M1678" s="32"/>
      <c r="N1678" s="57" t="str">
        <f t="shared" si="17"/>
        <v/>
      </c>
      <c r="O1678" s="54"/>
      <c r="P1678" s="32"/>
      <c r="Q1678" s="56"/>
      <c r="R1678" s="57" t="str">
        <f t="shared" si="15"/>
        <v/>
      </c>
      <c r="S1678" s="8"/>
      <c r="T1678" s="8"/>
      <c r="U1678" s="8"/>
      <c r="V1678" s="8"/>
      <c r="W1678" s="8"/>
      <c r="X1678" s="8"/>
      <c r="Y1678" s="8"/>
      <c r="Z1678" s="8"/>
    </row>
    <row r="1679" spans="1:26" ht="15.75" customHeight="1">
      <c r="A1679" s="8"/>
      <c r="B1679" s="8"/>
      <c r="C1679" s="8"/>
      <c r="D1679" s="8"/>
      <c r="E1679" s="8"/>
      <c r="F1679" s="8"/>
      <c r="G1679" s="8"/>
      <c r="H1679" s="8"/>
      <c r="I1679" s="8"/>
      <c r="J1679" s="8"/>
      <c r="K1679" s="8"/>
      <c r="L1679" s="8"/>
      <c r="M1679" s="32"/>
      <c r="N1679" s="57" t="str">
        <f t="shared" si="17"/>
        <v/>
      </c>
      <c r="O1679" s="54"/>
      <c r="P1679" s="32"/>
      <c r="Q1679" s="56"/>
      <c r="R1679" s="57" t="str">
        <f t="shared" si="15"/>
        <v/>
      </c>
      <c r="S1679" s="8"/>
      <c r="T1679" s="8"/>
      <c r="U1679" s="8"/>
      <c r="V1679" s="8"/>
      <c r="W1679" s="8"/>
      <c r="X1679" s="8"/>
      <c r="Y1679" s="8"/>
      <c r="Z1679" s="8"/>
    </row>
    <row r="1680" spans="1:26" ht="15.75" customHeight="1">
      <c r="A1680" s="8"/>
      <c r="B1680" s="8"/>
      <c r="C1680" s="8"/>
      <c r="D1680" s="8"/>
      <c r="E1680" s="8"/>
      <c r="F1680" s="8"/>
      <c r="G1680" s="8"/>
      <c r="H1680" s="8"/>
      <c r="I1680" s="8"/>
      <c r="J1680" s="8"/>
      <c r="K1680" s="8"/>
      <c r="L1680" s="8"/>
      <c r="M1680" s="32"/>
      <c r="N1680" s="57" t="str">
        <f t="shared" si="17"/>
        <v/>
      </c>
      <c r="O1680" s="54"/>
      <c r="P1680" s="32"/>
      <c r="Q1680" s="56"/>
      <c r="R1680" s="57" t="str">
        <f t="shared" si="15"/>
        <v/>
      </c>
      <c r="S1680" s="8"/>
      <c r="T1680" s="8"/>
      <c r="U1680" s="8"/>
      <c r="V1680" s="8"/>
      <c r="W1680" s="8"/>
      <c r="X1680" s="8"/>
      <c r="Y1680" s="8"/>
      <c r="Z1680" s="8"/>
    </row>
    <row r="1681" spans="1:26" ht="15.75" customHeight="1">
      <c r="A1681" s="8"/>
      <c r="B1681" s="8"/>
      <c r="C1681" s="8"/>
      <c r="D1681" s="8"/>
      <c r="E1681" s="8"/>
      <c r="F1681" s="8"/>
      <c r="G1681" s="8"/>
      <c r="H1681" s="8"/>
      <c r="I1681" s="8"/>
      <c r="J1681" s="8"/>
      <c r="K1681" s="8"/>
      <c r="L1681" s="8"/>
      <c r="M1681" s="32"/>
      <c r="N1681" s="57" t="str">
        <f t="shared" si="17"/>
        <v/>
      </c>
      <c r="O1681" s="54"/>
      <c r="P1681" s="32"/>
      <c r="Q1681" s="56"/>
      <c r="R1681" s="57" t="str">
        <f t="shared" si="15"/>
        <v/>
      </c>
      <c r="S1681" s="8"/>
      <c r="T1681" s="8"/>
      <c r="U1681" s="8"/>
      <c r="V1681" s="8"/>
      <c r="W1681" s="8"/>
      <c r="X1681" s="8"/>
      <c r="Y1681" s="8"/>
      <c r="Z1681" s="8"/>
    </row>
    <row r="1682" spans="1:26" ht="15.75" customHeight="1">
      <c r="A1682" s="8"/>
      <c r="B1682" s="8"/>
      <c r="C1682" s="8"/>
      <c r="D1682" s="8"/>
      <c r="E1682" s="8"/>
      <c r="F1682" s="8"/>
      <c r="G1682" s="8"/>
      <c r="H1682" s="8"/>
      <c r="I1682" s="8"/>
      <c r="J1682" s="8"/>
      <c r="K1682" s="8"/>
      <c r="L1682" s="8"/>
      <c r="M1682" s="32"/>
      <c r="N1682" s="57" t="str">
        <f t="shared" si="17"/>
        <v/>
      </c>
      <c r="O1682" s="54"/>
      <c r="P1682" s="32"/>
      <c r="Q1682" s="56"/>
      <c r="R1682" s="57" t="str">
        <f t="shared" si="15"/>
        <v/>
      </c>
      <c r="S1682" s="8"/>
      <c r="T1682" s="8"/>
      <c r="U1682" s="8"/>
      <c r="V1682" s="8"/>
      <c r="W1682" s="8"/>
      <c r="X1682" s="8"/>
      <c r="Y1682" s="8"/>
      <c r="Z1682" s="8"/>
    </row>
    <row r="1683" spans="1:26" ht="15.75" customHeight="1">
      <c r="A1683" s="8"/>
      <c r="B1683" s="8"/>
      <c r="C1683" s="8"/>
      <c r="D1683" s="8"/>
      <c r="E1683" s="8"/>
      <c r="F1683" s="8"/>
      <c r="G1683" s="8"/>
      <c r="H1683" s="8"/>
      <c r="I1683" s="8"/>
      <c r="J1683" s="8"/>
      <c r="K1683" s="8"/>
      <c r="L1683" s="8"/>
      <c r="M1683" s="32"/>
      <c r="N1683" s="57" t="str">
        <f t="shared" si="17"/>
        <v/>
      </c>
      <c r="O1683" s="54"/>
      <c r="P1683" s="32"/>
      <c r="Q1683" s="56"/>
      <c r="R1683" s="57" t="str">
        <f t="shared" si="15"/>
        <v/>
      </c>
      <c r="S1683" s="8"/>
      <c r="T1683" s="8"/>
      <c r="U1683" s="8"/>
      <c r="V1683" s="8"/>
      <c r="W1683" s="8"/>
      <c r="X1683" s="8"/>
      <c r="Y1683" s="8"/>
      <c r="Z1683" s="8"/>
    </row>
    <row r="1684" spans="1:26" ht="15.75" customHeight="1">
      <c r="A1684" s="8"/>
      <c r="B1684" s="8"/>
      <c r="C1684" s="8"/>
      <c r="D1684" s="8"/>
      <c r="E1684" s="8"/>
      <c r="F1684" s="8"/>
      <c r="G1684" s="8"/>
      <c r="H1684" s="8"/>
      <c r="I1684" s="8"/>
      <c r="J1684" s="8"/>
      <c r="K1684" s="8"/>
      <c r="L1684" s="8"/>
      <c r="M1684" s="32"/>
      <c r="N1684" s="57" t="str">
        <f t="shared" si="17"/>
        <v/>
      </c>
      <c r="O1684" s="54"/>
      <c r="P1684" s="32"/>
      <c r="Q1684" s="56"/>
      <c r="R1684" s="57" t="str">
        <f t="shared" si="15"/>
        <v/>
      </c>
      <c r="S1684" s="8"/>
      <c r="T1684" s="8"/>
      <c r="U1684" s="8"/>
      <c r="V1684" s="8"/>
      <c r="W1684" s="8"/>
      <c r="X1684" s="8"/>
      <c r="Y1684" s="8"/>
      <c r="Z1684" s="8"/>
    </row>
    <row r="1685" spans="1:26" ht="15.75" customHeight="1">
      <c r="A1685" s="8"/>
      <c r="B1685" s="8"/>
      <c r="C1685" s="8"/>
      <c r="D1685" s="8"/>
      <c r="E1685" s="8"/>
      <c r="F1685" s="8"/>
      <c r="G1685" s="8"/>
      <c r="H1685" s="8"/>
      <c r="I1685" s="8"/>
      <c r="J1685" s="8"/>
      <c r="K1685" s="8"/>
      <c r="L1685" s="8"/>
      <c r="M1685" s="32"/>
      <c r="N1685" s="57" t="str">
        <f t="shared" si="17"/>
        <v/>
      </c>
      <c r="O1685" s="54"/>
      <c r="P1685" s="32"/>
      <c r="Q1685" s="56"/>
      <c r="R1685" s="57" t="str">
        <f t="shared" si="15"/>
        <v/>
      </c>
      <c r="S1685" s="8"/>
      <c r="T1685" s="8"/>
      <c r="U1685" s="8"/>
      <c r="V1685" s="8"/>
      <c r="W1685" s="8"/>
      <c r="X1685" s="8"/>
      <c r="Y1685" s="8"/>
      <c r="Z1685" s="8"/>
    </row>
    <row r="1686" spans="1:26" ht="15.75" customHeight="1">
      <c r="A1686" s="8"/>
      <c r="B1686" s="8"/>
      <c r="C1686" s="8"/>
      <c r="D1686" s="8"/>
      <c r="E1686" s="8"/>
      <c r="F1686" s="8"/>
      <c r="G1686" s="8"/>
      <c r="H1686" s="8"/>
      <c r="I1686" s="8"/>
      <c r="J1686" s="8"/>
      <c r="K1686" s="8"/>
      <c r="L1686" s="8"/>
      <c r="M1686" s="32"/>
      <c r="N1686" s="57" t="str">
        <f t="shared" si="17"/>
        <v/>
      </c>
      <c r="O1686" s="54"/>
      <c r="P1686" s="32"/>
      <c r="Q1686" s="56"/>
      <c r="R1686" s="57" t="str">
        <f t="shared" si="15"/>
        <v/>
      </c>
      <c r="S1686" s="8"/>
      <c r="T1686" s="8"/>
      <c r="U1686" s="8"/>
      <c r="V1686" s="8"/>
      <c r="W1686" s="8"/>
      <c r="X1686" s="8"/>
      <c r="Y1686" s="8"/>
      <c r="Z1686" s="8"/>
    </row>
    <row r="1687" spans="1:26" ht="15.75" customHeight="1">
      <c r="A1687" s="8"/>
      <c r="B1687" s="8"/>
      <c r="C1687" s="8"/>
      <c r="D1687" s="8"/>
      <c r="E1687" s="8"/>
      <c r="F1687" s="8"/>
      <c r="G1687" s="8"/>
      <c r="H1687" s="8"/>
      <c r="I1687" s="8"/>
      <c r="J1687" s="8"/>
      <c r="K1687" s="8"/>
      <c r="L1687" s="8"/>
      <c r="M1687" s="32"/>
      <c r="N1687" s="57" t="str">
        <f t="shared" si="17"/>
        <v/>
      </c>
      <c r="O1687" s="54"/>
      <c r="P1687" s="32"/>
      <c r="Q1687" s="56"/>
      <c r="R1687" s="57" t="str">
        <f t="shared" si="15"/>
        <v/>
      </c>
      <c r="S1687" s="8"/>
      <c r="T1687" s="8"/>
      <c r="U1687" s="8"/>
      <c r="V1687" s="8"/>
      <c r="W1687" s="8"/>
      <c r="X1687" s="8"/>
      <c r="Y1687" s="8"/>
      <c r="Z1687" s="8"/>
    </row>
    <row r="1688" spans="1:26" ht="15.75" customHeight="1">
      <c r="A1688" s="8"/>
      <c r="B1688" s="8"/>
      <c r="C1688" s="8"/>
      <c r="D1688" s="8"/>
      <c r="E1688" s="8"/>
      <c r="F1688" s="8"/>
      <c r="G1688" s="8"/>
      <c r="H1688" s="8"/>
      <c r="I1688" s="8"/>
      <c r="J1688" s="8"/>
      <c r="K1688" s="8"/>
      <c r="L1688" s="8"/>
      <c r="M1688" s="32"/>
      <c r="N1688" s="57" t="str">
        <f t="shared" si="17"/>
        <v/>
      </c>
      <c r="O1688" s="54"/>
      <c r="P1688" s="32"/>
      <c r="Q1688" s="56"/>
      <c r="R1688" s="57" t="str">
        <f t="shared" si="15"/>
        <v/>
      </c>
      <c r="S1688" s="8"/>
      <c r="T1688" s="8"/>
      <c r="U1688" s="8"/>
      <c r="V1688" s="8"/>
      <c r="W1688" s="8"/>
      <c r="X1688" s="8"/>
      <c r="Y1688" s="8"/>
      <c r="Z1688" s="8"/>
    </row>
    <row r="1689" spans="1:26" ht="15.75" customHeight="1">
      <c r="A1689" s="8"/>
      <c r="B1689" s="8"/>
      <c r="C1689" s="8"/>
      <c r="D1689" s="8"/>
      <c r="E1689" s="8"/>
      <c r="F1689" s="8"/>
      <c r="G1689" s="8"/>
      <c r="H1689" s="8"/>
      <c r="I1689" s="8"/>
      <c r="J1689" s="8"/>
      <c r="K1689" s="8"/>
      <c r="L1689" s="8"/>
      <c r="M1689" s="32"/>
      <c r="N1689" s="57" t="str">
        <f t="shared" si="17"/>
        <v/>
      </c>
      <c r="O1689" s="54"/>
      <c r="P1689" s="32"/>
      <c r="Q1689" s="56"/>
      <c r="R1689" s="57" t="str">
        <f t="shared" si="15"/>
        <v/>
      </c>
      <c r="S1689" s="8"/>
      <c r="T1689" s="8"/>
      <c r="U1689" s="8"/>
      <c r="V1689" s="8"/>
      <c r="W1689" s="8"/>
      <c r="X1689" s="8"/>
      <c r="Y1689" s="8"/>
      <c r="Z1689" s="8"/>
    </row>
    <row r="1690" spans="1:26" ht="15.75" customHeight="1">
      <c r="A1690" s="8"/>
      <c r="B1690" s="8"/>
      <c r="C1690" s="8"/>
      <c r="D1690" s="8"/>
      <c r="E1690" s="8"/>
      <c r="F1690" s="8"/>
      <c r="G1690" s="8"/>
      <c r="H1690" s="8"/>
      <c r="I1690" s="8"/>
      <c r="J1690" s="8"/>
      <c r="K1690" s="8"/>
      <c r="L1690" s="8"/>
      <c r="M1690" s="32"/>
      <c r="N1690" s="57" t="str">
        <f t="shared" si="17"/>
        <v/>
      </c>
      <c r="O1690" s="54"/>
      <c r="P1690" s="32"/>
      <c r="Q1690" s="56"/>
      <c r="R1690" s="57" t="str">
        <f t="shared" si="15"/>
        <v/>
      </c>
      <c r="S1690" s="8"/>
      <c r="T1690" s="8"/>
      <c r="U1690" s="8"/>
      <c r="V1690" s="8"/>
      <c r="W1690" s="8"/>
      <c r="X1690" s="8"/>
      <c r="Y1690" s="8"/>
      <c r="Z1690" s="8"/>
    </row>
    <row r="1691" spans="1:26" ht="15.75" customHeight="1">
      <c r="A1691" s="8"/>
      <c r="B1691" s="8"/>
      <c r="C1691" s="8"/>
      <c r="D1691" s="8"/>
      <c r="E1691" s="8"/>
      <c r="F1691" s="8"/>
      <c r="G1691" s="8"/>
      <c r="H1691" s="8"/>
      <c r="I1691" s="8"/>
      <c r="J1691" s="8"/>
      <c r="K1691" s="8"/>
      <c r="L1691" s="8"/>
      <c r="M1691" s="32"/>
      <c r="N1691" s="57" t="str">
        <f t="shared" si="17"/>
        <v/>
      </c>
      <c r="O1691" s="54"/>
      <c r="P1691" s="32"/>
      <c r="Q1691" s="56"/>
      <c r="R1691" s="57" t="str">
        <f t="shared" si="15"/>
        <v/>
      </c>
      <c r="S1691" s="8"/>
      <c r="T1691" s="8"/>
      <c r="U1691" s="8"/>
      <c r="V1691" s="8"/>
      <c r="W1691" s="8"/>
      <c r="X1691" s="8"/>
      <c r="Y1691" s="8"/>
      <c r="Z1691" s="8"/>
    </row>
    <row r="1692" spans="1:26" ht="15.75" customHeight="1">
      <c r="A1692" s="8"/>
      <c r="B1692" s="8"/>
      <c r="C1692" s="8"/>
      <c r="D1692" s="8"/>
      <c r="E1692" s="8"/>
      <c r="F1692" s="8"/>
      <c r="G1692" s="8"/>
      <c r="H1692" s="8"/>
      <c r="I1692" s="8"/>
      <c r="J1692" s="8"/>
      <c r="K1692" s="8"/>
      <c r="L1692" s="8"/>
      <c r="M1692" s="32"/>
      <c r="N1692" s="57" t="str">
        <f t="shared" si="17"/>
        <v/>
      </c>
      <c r="O1692" s="54"/>
      <c r="P1692" s="32"/>
      <c r="Q1692" s="56"/>
      <c r="R1692" s="57" t="str">
        <f t="shared" si="15"/>
        <v/>
      </c>
      <c r="S1692" s="8"/>
      <c r="T1692" s="8"/>
      <c r="U1692" s="8"/>
      <c r="V1692" s="8"/>
      <c r="W1692" s="8"/>
      <c r="X1692" s="8"/>
      <c r="Y1692" s="8"/>
      <c r="Z1692" s="8"/>
    </row>
    <row r="1693" spans="1:26" ht="15.75" customHeight="1">
      <c r="A1693" s="8"/>
      <c r="B1693" s="8"/>
      <c r="C1693" s="8"/>
      <c r="D1693" s="8"/>
      <c r="E1693" s="8"/>
      <c r="F1693" s="8"/>
      <c r="G1693" s="8"/>
      <c r="H1693" s="8"/>
      <c r="I1693" s="8"/>
      <c r="J1693" s="8"/>
      <c r="K1693" s="8"/>
      <c r="L1693" s="8"/>
      <c r="M1693" s="32"/>
      <c r="N1693" s="57" t="str">
        <f t="shared" si="17"/>
        <v/>
      </c>
      <c r="O1693" s="54"/>
      <c r="P1693" s="32"/>
      <c r="Q1693" s="56"/>
      <c r="R1693" s="57" t="str">
        <f t="shared" si="15"/>
        <v/>
      </c>
      <c r="S1693" s="8"/>
      <c r="T1693" s="8"/>
      <c r="U1693" s="8"/>
      <c r="V1693" s="8"/>
      <c r="W1693" s="8"/>
      <c r="X1693" s="8"/>
      <c r="Y1693" s="8"/>
      <c r="Z1693" s="8"/>
    </row>
    <row r="1694" spans="1:26" ht="15.75" customHeight="1">
      <c r="A1694" s="8"/>
      <c r="B1694" s="8"/>
      <c r="C1694" s="8"/>
      <c r="D1694" s="8"/>
      <c r="E1694" s="8"/>
      <c r="F1694" s="8"/>
      <c r="G1694" s="8"/>
      <c r="H1694" s="8"/>
      <c r="I1694" s="8"/>
      <c r="J1694" s="8"/>
      <c r="K1694" s="8"/>
      <c r="L1694" s="8"/>
      <c r="M1694" s="32"/>
      <c r="N1694" s="57" t="str">
        <f t="shared" si="17"/>
        <v/>
      </c>
      <c r="O1694" s="54"/>
      <c r="P1694" s="32"/>
      <c r="Q1694" s="56"/>
      <c r="R1694" s="57" t="str">
        <f t="shared" si="15"/>
        <v/>
      </c>
      <c r="S1694" s="8"/>
      <c r="T1694" s="8"/>
      <c r="U1694" s="8"/>
      <c r="V1694" s="8"/>
      <c r="W1694" s="8"/>
      <c r="X1694" s="8"/>
      <c r="Y1694" s="8"/>
      <c r="Z1694" s="8"/>
    </row>
    <row r="1695" spans="1:26" ht="15.75" customHeight="1">
      <c r="A1695" s="8"/>
      <c r="B1695" s="8"/>
      <c r="C1695" s="8"/>
      <c r="D1695" s="8"/>
      <c r="E1695" s="8"/>
      <c r="F1695" s="8"/>
      <c r="G1695" s="8"/>
      <c r="H1695" s="8"/>
      <c r="I1695" s="8"/>
      <c r="J1695" s="8"/>
      <c r="K1695" s="8"/>
      <c r="L1695" s="8"/>
      <c r="M1695" s="32"/>
      <c r="N1695" s="57" t="str">
        <f t="shared" si="17"/>
        <v/>
      </c>
      <c r="O1695" s="54"/>
      <c r="P1695" s="32"/>
      <c r="Q1695" s="56"/>
      <c r="R1695" s="57" t="str">
        <f t="shared" si="15"/>
        <v/>
      </c>
      <c r="S1695" s="8"/>
      <c r="T1695" s="8"/>
      <c r="U1695" s="8"/>
      <c r="V1695" s="8"/>
      <c r="W1695" s="8"/>
      <c r="X1695" s="8"/>
      <c r="Y1695" s="8"/>
      <c r="Z1695" s="8"/>
    </row>
    <row r="1696" spans="1:26" ht="15.75" customHeight="1">
      <c r="A1696" s="8"/>
      <c r="B1696" s="8"/>
      <c r="C1696" s="8"/>
      <c r="D1696" s="8"/>
      <c r="E1696" s="8"/>
      <c r="F1696" s="8"/>
      <c r="G1696" s="8"/>
      <c r="H1696" s="8"/>
      <c r="I1696" s="8"/>
      <c r="J1696" s="8"/>
      <c r="K1696" s="8"/>
      <c r="L1696" s="8"/>
      <c r="M1696" s="32"/>
      <c r="N1696" s="57" t="str">
        <f t="shared" si="17"/>
        <v/>
      </c>
      <c r="O1696" s="54"/>
      <c r="P1696" s="32"/>
      <c r="Q1696" s="56"/>
      <c r="R1696" s="57" t="str">
        <f t="shared" si="15"/>
        <v/>
      </c>
      <c r="S1696" s="8"/>
      <c r="T1696" s="8"/>
      <c r="U1696" s="8"/>
      <c r="V1696" s="8"/>
      <c r="W1696" s="8"/>
      <c r="X1696" s="8"/>
      <c r="Y1696" s="8"/>
      <c r="Z1696" s="8"/>
    </row>
    <row r="1697" spans="1:26" ht="15.75" customHeight="1">
      <c r="A1697" s="8"/>
      <c r="B1697" s="8"/>
      <c r="C1697" s="8"/>
      <c r="D1697" s="8"/>
      <c r="E1697" s="8"/>
      <c r="F1697" s="8"/>
      <c r="G1697" s="8"/>
      <c r="H1697" s="8"/>
      <c r="I1697" s="8"/>
      <c r="J1697" s="8"/>
      <c r="K1697" s="8"/>
      <c r="L1697" s="8"/>
      <c r="M1697" s="32"/>
      <c r="N1697" s="57" t="str">
        <f t="shared" si="17"/>
        <v/>
      </c>
      <c r="O1697" s="54"/>
      <c r="P1697" s="32"/>
      <c r="Q1697" s="56"/>
      <c r="R1697" s="57" t="str">
        <f t="shared" si="15"/>
        <v/>
      </c>
      <c r="S1697" s="8"/>
      <c r="T1697" s="8"/>
      <c r="U1697" s="8"/>
      <c r="V1697" s="8"/>
      <c r="W1697" s="8"/>
      <c r="X1697" s="8"/>
      <c r="Y1697" s="8"/>
      <c r="Z1697" s="8"/>
    </row>
    <row r="1698" spans="1:26" ht="15.75" customHeight="1">
      <c r="A1698" s="8"/>
      <c r="B1698" s="8"/>
      <c r="C1698" s="8"/>
      <c r="D1698" s="8"/>
      <c r="E1698" s="8"/>
      <c r="F1698" s="8"/>
      <c r="G1698" s="8"/>
      <c r="H1698" s="8"/>
      <c r="I1698" s="8"/>
      <c r="J1698" s="8"/>
      <c r="K1698" s="8"/>
      <c r="L1698" s="8"/>
      <c r="M1698" s="32"/>
      <c r="N1698" s="57" t="str">
        <f t="shared" si="17"/>
        <v/>
      </c>
      <c r="O1698" s="54"/>
      <c r="P1698" s="32"/>
      <c r="Q1698" s="56"/>
      <c r="R1698" s="57" t="str">
        <f t="shared" si="15"/>
        <v/>
      </c>
      <c r="S1698" s="8"/>
      <c r="T1698" s="8"/>
      <c r="U1698" s="8"/>
      <c r="V1698" s="8"/>
      <c r="W1698" s="8"/>
      <c r="X1698" s="8"/>
      <c r="Y1698" s="8"/>
      <c r="Z1698" s="8"/>
    </row>
    <row r="1699" spans="1:26" ht="15.75" customHeight="1">
      <c r="A1699" s="8"/>
      <c r="B1699" s="8"/>
      <c r="C1699" s="8"/>
      <c r="D1699" s="8"/>
      <c r="E1699" s="8"/>
      <c r="F1699" s="8"/>
      <c r="G1699" s="8"/>
      <c r="H1699" s="8"/>
      <c r="I1699" s="8"/>
      <c r="J1699" s="8"/>
      <c r="K1699" s="8"/>
      <c r="L1699" s="8"/>
      <c r="M1699" s="32"/>
      <c r="N1699" s="57" t="str">
        <f t="shared" si="17"/>
        <v/>
      </c>
      <c r="O1699" s="54"/>
      <c r="P1699" s="32"/>
      <c r="Q1699" s="56"/>
      <c r="R1699" s="57" t="str">
        <f t="shared" si="15"/>
        <v/>
      </c>
      <c r="S1699" s="8"/>
      <c r="T1699" s="8"/>
      <c r="U1699" s="8"/>
      <c r="V1699" s="8"/>
      <c r="W1699" s="8"/>
      <c r="X1699" s="8"/>
      <c r="Y1699" s="8"/>
      <c r="Z1699" s="8"/>
    </row>
    <row r="1700" spans="1:26" ht="15.75" customHeight="1">
      <c r="A1700" s="8"/>
      <c r="B1700" s="8"/>
      <c r="C1700" s="8"/>
      <c r="D1700" s="8"/>
      <c r="E1700" s="8"/>
      <c r="F1700" s="8"/>
      <c r="G1700" s="8"/>
      <c r="H1700" s="8"/>
      <c r="I1700" s="8"/>
      <c r="J1700" s="8"/>
      <c r="K1700" s="8"/>
      <c r="L1700" s="8"/>
      <c r="M1700" s="32"/>
      <c r="N1700" s="57" t="str">
        <f t="shared" si="17"/>
        <v/>
      </c>
      <c r="O1700" s="54"/>
      <c r="P1700" s="32"/>
      <c r="Q1700" s="56"/>
      <c r="R1700" s="57" t="str">
        <f t="shared" si="15"/>
        <v/>
      </c>
      <c r="S1700" s="8"/>
      <c r="T1700" s="8"/>
      <c r="U1700" s="8"/>
      <c r="V1700" s="8"/>
      <c r="W1700" s="8"/>
      <c r="X1700" s="8"/>
      <c r="Y1700" s="8"/>
      <c r="Z1700" s="8"/>
    </row>
    <row r="1701" spans="1:26" ht="15.75" customHeight="1">
      <c r="A1701" s="8"/>
      <c r="B1701" s="8"/>
      <c r="C1701" s="8"/>
      <c r="D1701" s="8"/>
      <c r="E1701" s="8"/>
      <c r="F1701" s="8"/>
      <c r="G1701" s="8"/>
      <c r="H1701" s="8"/>
      <c r="I1701" s="8"/>
      <c r="J1701" s="8"/>
      <c r="K1701" s="8"/>
      <c r="L1701" s="8"/>
      <c r="M1701" s="32"/>
      <c r="N1701" s="57" t="str">
        <f t="shared" si="17"/>
        <v/>
      </c>
      <c r="O1701" s="54"/>
      <c r="P1701" s="32"/>
      <c r="Q1701" s="56"/>
      <c r="R1701" s="57" t="str">
        <f t="shared" si="15"/>
        <v/>
      </c>
      <c r="S1701" s="8"/>
      <c r="T1701" s="8"/>
      <c r="U1701" s="8"/>
      <c r="V1701" s="8"/>
      <c r="W1701" s="8"/>
      <c r="X1701" s="8"/>
      <c r="Y1701" s="8"/>
      <c r="Z1701" s="8"/>
    </row>
    <row r="1702" spans="1:26" ht="15.75" customHeight="1">
      <c r="A1702" s="8"/>
      <c r="B1702" s="8"/>
      <c r="C1702" s="8"/>
      <c r="D1702" s="8"/>
      <c r="E1702" s="8"/>
      <c r="F1702" s="8"/>
      <c r="G1702" s="8"/>
      <c r="H1702" s="8"/>
      <c r="I1702" s="8"/>
      <c r="J1702" s="8"/>
      <c r="K1702" s="8"/>
      <c r="L1702" s="8"/>
      <c r="M1702" s="32"/>
      <c r="N1702" s="57" t="str">
        <f t="shared" si="17"/>
        <v/>
      </c>
      <c r="O1702" s="54"/>
      <c r="P1702" s="32"/>
      <c r="Q1702" s="56"/>
      <c r="R1702" s="57" t="str">
        <f t="shared" si="15"/>
        <v/>
      </c>
      <c r="S1702" s="8"/>
      <c r="T1702" s="8"/>
      <c r="U1702" s="8"/>
      <c r="V1702" s="8"/>
      <c r="W1702" s="8"/>
      <c r="X1702" s="8"/>
      <c r="Y1702" s="8"/>
      <c r="Z1702" s="8"/>
    </row>
    <row r="1703" spans="1:26" ht="15.75" customHeight="1">
      <c r="A1703" s="8"/>
      <c r="B1703" s="8"/>
      <c r="C1703" s="8"/>
      <c r="D1703" s="8"/>
      <c r="E1703" s="8"/>
      <c r="F1703" s="8"/>
      <c r="G1703" s="8"/>
      <c r="H1703" s="8"/>
      <c r="I1703" s="8"/>
      <c r="J1703" s="8"/>
      <c r="K1703" s="8"/>
      <c r="L1703" s="8"/>
      <c r="M1703" s="32"/>
      <c r="N1703" s="57" t="str">
        <f t="shared" si="17"/>
        <v/>
      </c>
      <c r="O1703" s="54"/>
      <c r="P1703" s="32"/>
      <c r="Q1703" s="56"/>
      <c r="R1703" s="57" t="str">
        <f t="shared" si="15"/>
        <v/>
      </c>
      <c r="S1703" s="8"/>
      <c r="T1703" s="8"/>
      <c r="U1703" s="8"/>
      <c r="V1703" s="8"/>
      <c r="W1703" s="8"/>
      <c r="X1703" s="8"/>
      <c r="Y1703" s="8"/>
      <c r="Z1703" s="8"/>
    </row>
    <row r="1704" spans="1:26" ht="15.75" customHeight="1">
      <c r="A1704" s="8"/>
      <c r="B1704" s="8"/>
      <c r="C1704" s="8"/>
      <c r="D1704" s="8"/>
      <c r="E1704" s="8"/>
      <c r="F1704" s="8"/>
      <c r="G1704" s="8"/>
      <c r="H1704" s="8"/>
      <c r="I1704" s="8"/>
      <c r="J1704" s="8"/>
      <c r="K1704" s="8"/>
      <c r="L1704" s="8"/>
      <c r="M1704" s="32"/>
      <c r="N1704" s="57" t="str">
        <f t="shared" si="17"/>
        <v/>
      </c>
      <c r="O1704" s="54"/>
      <c r="P1704" s="32"/>
      <c r="Q1704" s="56"/>
      <c r="R1704" s="57" t="str">
        <f t="shared" si="15"/>
        <v/>
      </c>
      <c r="S1704" s="8"/>
      <c r="T1704" s="8"/>
      <c r="U1704" s="8"/>
      <c r="V1704" s="8"/>
      <c r="W1704" s="8"/>
      <c r="X1704" s="8"/>
      <c r="Y1704" s="8"/>
      <c r="Z1704" s="8"/>
    </row>
    <row r="1705" spans="1:26" ht="15.75" customHeight="1">
      <c r="A1705" s="8"/>
      <c r="B1705" s="8"/>
      <c r="C1705" s="8"/>
      <c r="D1705" s="8"/>
      <c r="E1705" s="8"/>
      <c r="F1705" s="8"/>
      <c r="G1705" s="8"/>
      <c r="H1705" s="8"/>
      <c r="I1705" s="8"/>
      <c r="J1705" s="8"/>
      <c r="K1705" s="8"/>
      <c r="L1705" s="8"/>
      <c r="M1705" s="32"/>
      <c r="N1705" s="57" t="str">
        <f t="shared" si="17"/>
        <v/>
      </c>
      <c r="O1705" s="54"/>
      <c r="P1705" s="32"/>
      <c r="Q1705" s="56"/>
      <c r="R1705" s="57" t="str">
        <f t="shared" si="15"/>
        <v/>
      </c>
      <c r="S1705" s="8"/>
      <c r="T1705" s="8"/>
      <c r="U1705" s="8"/>
      <c r="V1705" s="8"/>
      <c r="W1705" s="8"/>
      <c r="X1705" s="8"/>
      <c r="Y1705" s="8"/>
      <c r="Z1705" s="8"/>
    </row>
    <row r="1706" spans="1:26" ht="15.75" customHeight="1">
      <c r="A1706" s="8"/>
      <c r="B1706" s="8"/>
      <c r="C1706" s="8"/>
      <c r="D1706" s="8"/>
      <c r="E1706" s="8"/>
      <c r="F1706" s="8"/>
      <c r="G1706" s="8"/>
      <c r="H1706" s="8"/>
      <c r="I1706" s="8"/>
      <c r="J1706" s="8"/>
      <c r="K1706" s="8"/>
      <c r="L1706" s="8"/>
      <c r="M1706" s="32"/>
      <c r="N1706" s="57" t="str">
        <f t="shared" si="17"/>
        <v/>
      </c>
      <c r="O1706" s="54"/>
      <c r="P1706" s="32"/>
      <c r="Q1706" s="56"/>
      <c r="R1706" s="57" t="str">
        <f t="shared" si="15"/>
        <v/>
      </c>
      <c r="S1706" s="8"/>
      <c r="T1706" s="8"/>
      <c r="U1706" s="8"/>
      <c r="V1706" s="8"/>
      <c r="W1706" s="8"/>
      <c r="X1706" s="8"/>
      <c r="Y1706" s="8"/>
      <c r="Z1706" s="8"/>
    </row>
    <row r="1707" spans="1:26" ht="15.75" customHeight="1">
      <c r="A1707" s="8"/>
      <c r="B1707" s="8"/>
      <c r="C1707" s="8"/>
      <c r="D1707" s="8"/>
      <c r="E1707" s="8"/>
      <c r="F1707" s="8"/>
      <c r="G1707" s="8"/>
      <c r="H1707" s="8"/>
      <c r="I1707" s="8"/>
      <c r="J1707" s="8"/>
      <c r="K1707" s="8"/>
      <c r="L1707" s="8"/>
      <c r="M1707" s="32"/>
      <c r="N1707" s="57" t="str">
        <f t="shared" si="17"/>
        <v/>
      </c>
      <c r="O1707" s="54"/>
      <c r="P1707" s="32"/>
      <c r="Q1707" s="56"/>
      <c r="R1707" s="57" t="str">
        <f t="shared" si="15"/>
        <v/>
      </c>
      <c r="S1707" s="8"/>
      <c r="T1707" s="8"/>
      <c r="U1707" s="8"/>
      <c r="V1707" s="8"/>
      <c r="W1707" s="8"/>
      <c r="X1707" s="8"/>
      <c r="Y1707" s="8"/>
      <c r="Z1707" s="8"/>
    </row>
    <row r="1708" spans="1:26" ht="15.75" customHeight="1">
      <c r="A1708" s="8"/>
      <c r="B1708" s="8"/>
      <c r="C1708" s="8"/>
      <c r="D1708" s="8"/>
      <c r="E1708" s="8"/>
      <c r="F1708" s="8"/>
      <c r="G1708" s="8"/>
      <c r="H1708" s="8"/>
      <c r="I1708" s="8"/>
      <c r="J1708" s="8"/>
      <c r="K1708" s="8"/>
      <c r="L1708" s="8"/>
      <c r="M1708" s="32"/>
      <c r="N1708" s="57" t="str">
        <f t="shared" si="17"/>
        <v/>
      </c>
      <c r="O1708" s="54"/>
      <c r="P1708" s="32"/>
      <c r="Q1708" s="56"/>
      <c r="R1708" s="57" t="str">
        <f t="shared" si="15"/>
        <v/>
      </c>
      <c r="S1708" s="8"/>
      <c r="T1708" s="8"/>
      <c r="U1708" s="8"/>
      <c r="V1708" s="8"/>
      <c r="W1708" s="8"/>
      <c r="X1708" s="8"/>
      <c r="Y1708" s="8"/>
      <c r="Z1708" s="8"/>
    </row>
    <row r="1709" spans="1:26" ht="15.75" customHeight="1">
      <c r="A1709" s="8"/>
      <c r="B1709" s="8"/>
      <c r="C1709" s="8"/>
      <c r="D1709" s="8"/>
      <c r="E1709" s="8"/>
      <c r="F1709" s="8"/>
      <c r="G1709" s="8"/>
      <c r="H1709" s="8"/>
      <c r="I1709" s="8"/>
      <c r="J1709" s="8"/>
      <c r="K1709" s="8"/>
      <c r="L1709" s="8"/>
      <c r="M1709" s="32"/>
      <c r="N1709" s="57" t="str">
        <f t="shared" si="17"/>
        <v/>
      </c>
      <c r="O1709" s="54"/>
      <c r="P1709" s="32"/>
      <c r="Q1709" s="56"/>
      <c r="R1709" s="57" t="str">
        <f t="shared" si="15"/>
        <v/>
      </c>
      <c r="S1709" s="8"/>
      <c r="T1709" s="8"/>
      <c r="U1709" s="8"/>
      <c r="V1709" s="8"/>
      <c r="W1709" s="8"/>
      <c r="X1709" s="8"/>
      <c r="Y1709" s="8"/>
      <c r="Z1709" s="8"/>
    </row>
    <row r="1710" spans="1:26" ht="15.75" customHeight="1">
      <c r="A1710" s="8"/>
      <c r="B1710" s="8"/>
      <c r="C1710" s="8"/>
      <c r="D1710" s="8"/>
      <c r="E1710" s="8"/>
      <c r="F1710" s="8"/>
      <c r="G1710" s="8"/>
      <c r="H1710" s="8"/>
      <c r="I1710" s="8"/>
      <c r="J1710" s="8"/>
      <c r="K1710" s="8"/>
      <c r="L1710" s="8"/>
      <c r="M1710" s="32"/>
      <c r="N1710" s="57" t="str">
        <f t="shared" si="17"/>
        <v/>
      </c>
      <c r="O1710" s="54"/>
      <c r="P1710" s="32"/>
      <c r="Q1710" s="56"/>
      <c r="R1710" s="57" t="str">
        <f t="shared" si="15"/>
        <v/>
      </c>
      <c r="S1710" s="8"/>
      <c r="T1710" s="8"/>
      <c r="U1710" s="8"/>
      <c r="V1710" s="8"/>
      <c r="W1710" s="8"/>
      <c r="X1710" s="8"/>
      <c r="Y1710" s="8"/>
      <c r="Z1710" s="8"/>
    </row>
    <row r="1711" spans="1:26" ht="15.75" customHeight="1">
      <c r="A1711" s="8"/>
      <c r="B1711" s="8"/>
      <c r="C1711" s="8"/>
      <c r="D1711" s="8"/>
      <c r="E1711" s="8"/>
      <c r="F1711" s="8"/>
      <c r="G1711" s="8"/>
      <c r="H1711" s="8"/>
      <c r="I1711" s="8"/>
      <c r="J1711" s="8"/>
      <c r="K1711" s="8"/>
      <c r="L1711" s="8"/>
      <c r="M1711" s="32"/>
      <c r="N1711" s="57" t="str">
        <f t="shared" si="17"/>
        <v/>
      </c>
      <c r="O1711" s="54"/>
      <c r="P1711" s="32"/>
      <c r="Q1711" s="56"/>
      <c r="R1711" s="57" t="str">
        <f t="shared" si="15"/>
        <v/>
      </c>
      <c r="S1711" s="8"/>
      <c r="T1711" s="8"/>
      <c r="U1711" s="8"/>
      <c r="V1711" s="8"/>
      <c r="W1711" s="8"/>
      <c r="X1711" s="8"/>
      <c r="Y1711" s="8"/>
      <c r="Z1711" s="8"/>
    </row>
    <row r="1712" spans="1:26" ht="15.75" customHeight="1">
      <c r="A1712" s="8"/>
      <c r="B1712" s="8"/>
      <c r="C1712" s="8"/>
      <c r="D1712" s="8"/>
      <c r="E1712" s="8"/>
      <c r="F1712" s="8"/>
      <c r="G1712" s="8"/>
      <c r="H1712" s="8"/>
      <c r="I1712" s="8"/>
      <c r="J1712" s="8"/>
      <c r="K1712" s="8"/>
      <c r="L1712" s="8"/>
      <c r="M1712" s="32"/>
      <c r="N1712" s="57" t="str">
        <f t="shared" si="17"/>
        <v/>
      </c>
      <c r="O1712" s="54"/>
      <c r="P1712" s="32"/>
      <c r="Q1712" s="56"/>
      <c r="R1712" s="57" t="str">
        <f t="shared" si="15"/>
        <v/>
      </c>
      <c r="S1712" s="8"/>
      <c r="T1712" s="8"/>
      <c r="U1712" s="8"/>
      <c r="V1712" s="8"/>
      <c r="W1712" s="8"/>
      <c r="X1712" s="8"/>
      <c r="Y1712" s="8"/>
      <c r="Z1712" s="8"/>
    </row>
    <row r="1713" spans="1:26" ht="15.75" customHeight="1">
      <c r="A1713" s="8"/>
      <c r="B1713" s="8"/>
      <c r="C1713" s="8"/>
      <c r="D1713" s="8"/>
      <c r="E1713" s="8"/>
      <c r="F1713" s="8"/>
      <c r="G1713" s="8"/>
      <c r="H1713" s="8"/>
      <c r="I1713" s="8"/>
      <c r="J1713" s="8"/>
      <c r="K1713" s="8"/>
      <c r="L1713" s="8"/>
      <c r="M1713" s="32"/>
      <c r="N1713" s="57" t="str">
        <f t="shared" si="17"/>
        <v/>
      </c>
      <c r="O1713" s="54"/>
      <c r="P1713" s="32"/>
      <c r="Q1713" s="56"/>
      <c r="R1713" s="57" t="str">
        <f t="shared" si="15"/>
        <v/>
      </c>
      <c r="S1713" s="8"/>
      <c r="T1713" s="8"/>
      <c r="U1713" s="8"/>
      <c r="V1713" s="8"/>
      <c r="W1713" s="8"/>
      <c r="X1713" s="8"/>
      <c r="Y1713" s="8"/>
      <c r="Z1713" s="8"/>
    </row>
    <row r="1714" spans="1:26" ht="15.75" customHeight="1">
      <c r="A1714" s="8"/>
      <c r="B1714" s="8"/>
      <c r="C1714" s="8"/>
      <c r="D1714" s="8"/>
      <c r="E1714" s="8"/>
      <c r="F1714" s="8"/>
      <c r="G1714" s="8"/>
      <c r="H1714" s="8"/>
      <c r="I1714" s="8"/>
      <c r="J1714" s="8"/>
      <c r="K1714" s="8"/>
      <c r="L1714" s="8"/>
      <c r="M1714" s="32"/>
      <c r="N1714" s="57" t="str">
        <f t="shared" si="17"/>
        <v/>
      </c>
      <c r="O1714" s="54"/>
      <c r="P1714" s="32"/>
      <c r="Q1714" s="56"/>
      <c r="R1714" s="57" t="str">
        <f t="shared" si="15"/>
        <v/>
      </c>
      <c r="S1714" s="8"/>
      <c r="T1714" s="8"/>
      <c r="U1714" s="8"/>
      <c r="V1714" s="8"/>
      <c r="W1714" s="8"/>
      <c r="X1714" s="8"/>
      <c r="Y1714" s="8"/>
      <c r="Z1714" s="8"/>
    </row>
    <row r="1715" spans="1:26" ht="15.75" customHeight="1">
      <c r="A1715" s="8"/>
      <c r="B1715" s="8"/>
      <c r="C1715" s="8"/>
      <c r="D1715" s="8"/>
      <c r="E1715" s="8"/>
      <c r="F1715" s="8"/>
      <c r="G1715" s="8"/>
      <c r="H1715" s="8"/>
      <c r="I1715" s="8"/>
      <c r="J1715" s="8"/>
      <c r="K1715" s="8"/>
      <c r="L1715" s="8"/>
      <c r="M1715" s="32"/>
      <c r="N1715" s="57" t="str">
        <f t="shared" si="17"/>
        <v/>
      </c>
      <c r="O1715" s="54"/>
      <c r="P1715" s="32"/>
      <c r="Q1715" s="56"/>
      <c r="R1715" s="57" t="str">
        <f t="shared" si="15"/>
        <v/>
      </c>
      <c r="S1715" s="8"/>
      <c r="T1715" s="8"/>
      <c r="U1715" s="8"/>
      <c r="V1715" s="8"/>
      <c r="W1715" s="8"/>
      <c r="X1715" s="8"/>
      <c r="Y1715" s="8"/>
      <c r="Z1715" s="8"/>
    </row>
    <row r="1716" spans="1:26" ht="15.75" customHeight="1">
      <c r="A1716" s="8"/>
      <c r="B1716" s="8"/>
      <c r="C1716" s="8"/>
      <c r="D1716" s="8"/>
      <c r="E1716" s="8"/>
      <c r="F1716" s="8"/>
      <c r="G1716" s="8"/>
      <c r="H1716" s="8"/>
      <c r="I1716" s="8"/>
      <c r="J1716" s="8"/>
      <c r="K1716" s="8"/>
      <c r="L1716" s="8"/>
      <c r="M1716" s="32"/>
      <c r="N1716" s="57" t="str">
        <f t="shared" si="17"/>
        <v/>
      </c>
      <c r="O1716" s="54"/>
      <c r="P1716" s="32"/>
      <c r="Q1716" s="56"/>
      <c r="R1716" s="57" t="str">
        <f t="shared" si="15"/>
        <v/>
      </c>
      <c r="S1716" s="8"/>
      <c r="T1716" s="8"/>
      <c r="U1716" s="8"/>
      <c r="V1716" s="8"/>
      <c r="W1716" s="8"/>
      <c r="X1716" s="8"/>
      <c r="Y1716" s="8"/>
      <c r="Z1716" s="8"/>
    </row>
    <row r="1717" spans="1:26" ht="15.75" customHeight="1">
      <c r="A1717" s="8"/>
      <c r="B1717" s="8"/>
      <c r="C1717" s="8"/>
      <c r="D1717" s="8"/>
      <c r="E1717" s="8"/>
      <c r="F1717" s="8"/>
      <c r="G1717" s="8"/>
      <c r="H1717" s="8"/>
      <c r="I1717" s="8"/>
      <c r="J1717" s="8"/>
      <c r="K1717" s="8"/>
      <c r="L1717" s="8"/>
      <c r="M1717" s="32"/>
      <c r="N1717" s="57" t="str">
        <f t="shared" si="17"/>
        <v/>
      </c>
      <c r="O1717" s="54"/>
      <c r="P1717" s="32"/>
      <c r="Q1717" s="56"/>
      <c r="R1717" s="57" t="str">
        <f t="shared" si="15"/>
        <v/>
      </c>
      <c r="S1717" s="8"/>
      <c r="T1717" s="8"/>
      <c r="U1717" s="8"/>
      <c r="V1717" s="8"/>
      <c r="W1717" s="8"/>
      <c r="X1717" s="8"/>
      <c r="Y1717" s="8"/>
      <c r="Z1717" s="8"/>
    </row>
    <row r="1718" spans="1:26" ht="15.75" customHeight="1">
      <c r="A1718" s="8"/>
      <c r="B1718" s="8"/>
      <c r="C1718" s="8"/>
      <c r="D1718" s="8"/>
      <c r="E1718" s="8"/>
      <c r="F1718" s="8"/>
      <c r="G1718" s="8"/>
      <c r="H1718" s="8"/>
      <c r="I1718" s="8"/>
      <c r="J1718" s="8"/>
      <c r="K1718" s="8"/>
      <c r="L1718" s="8"/>
      <c r="M1718" s="32"/>
      <c r="N1718" s="57" t="str">
        <f t="shared" si="17"/>
        <v/>
      </c>
      <c r="O1718" s="54"/>
      <c r="P1718" s="32"/>
      <c r="Q1718" s="56"/>
      <c r="R1718" s="57" t="str">
        <f t="shared" si="15"/>
        <v/>
      </c>
      <c r="S1718" s="8"/>
      <c r="T1718" s="8"/>
      <c r="U1718" s="8"/>
      <c r="V1718" s="8"/>
      <c r="W1718" s="8"/>
      <c r="X1718" s="8"/>
      <c r="Y1718" s="8"/>
      <c r="Z1718" s="8"/>
    </row>
    <row r="1719" spans="1:26" ht="15.75" customHeight="1">
      <c r="A1719" s="8"/>
      <c r="B1719" s="8"/>
      <c r="C1719" s="8"/>
      <c r="D1719" s="8"/>
      <c r="E1719" s="8"/>
      <c r="F1719" s="8"/>
      <c r="G1719" s="8"/>
      <c r="H1719" s="8"/>
      <c r="I1719" s="8"/>
      <c r="J1719" s="8"/>
      <c r="K1719" s="8"/>
      <c r="L1719" s="8"/>
      <c r="M1719" s="32"/>
      <c r="N1719" s="57" t="str">
        <f t="shared" si="17"/>
        <v/>
      </c>
      <c r="O1719" s="54"/>
      <c r="P1719" s="32"/>
      <c r="Q1719" s="56"/>
      <c r="R1719" s="57" t="str">
        <f t="shared" si="15"/>
        <v/>
      </c>
      <c r="S1719" s="8"/>
      <c r="T1719" s="8"/>
      <c r="U1719" s="8"/>
      <c r="V1719" s="8"/>
      <c r="W1719" s="8"/>
      <c r="X1719" s="8"/>
      <c r="Y1719" s="8"/>
      <c r="Z1719" s="8"/>
    </row>
    <row r="1720" spans="1:26" ht="15.75" customHeight="1">
      <c r="A1720" s="8"/>
      <c r="B1720" s="8"/>
      <c r="C1720" s="8"/>
      <c r="D1720" s="8"/>
      <c r="E1720" s="8"/>
      <c r="F1720" s="8"/>
      <c r="G1720" s="8"/>
      <c r="H1720" s="8"/>
      <c r="I1720" s="8"/>
      <c r="J1720" s="8"/>
      <c r="K1720" s="8"/>
      <c r="L1720" s="8"/>
      <c r="M1720" s="32"/>
      <c r="N1720" s="57" t="str">
        <f t="shared" si="17"/>
        <v/>
      </c>
      <c r="O1720" s="54"/>
      <c r="P1720" s="32"/>
      <c r="Q1720" s="56"/>
      <c r="R1720" s="57" t="str">
        <f t="shared" si="15"/>
        <v/>
      </c>
      <c r="S1720" s="8"/>
      <c r="T1720" s="8"/>
      <c r="U1720" s="8"/>
      <c r="V1720" s="8"/>
      <c r="W1720" s="8"/>
      <c r="X1720" s="8"/>
      <c r="Y1720" s="8"/>
      <c r="Z1720" s="8"/>
    </row>
    <row r="1721" spans="1:26" ht="15.75" customHeight="1">
      <c r="A1721" s="8"/>
      <c r="B1721" s="8"/>
      <c r="C1721" s="8"/>
      <c r="D1721" s="8"/>
      <c r="E1721" s="8"/>
      <c r="F1721" s="8"/>
      <c r="G1721" s="8"/>
      <c r="H1721" s="8"/>
      <c r="I1721" s="8"/>
      <c r="J1721" s="8"/>
      <c r="K1721" s="8"/>
      <c r="L1721" s="8"/>
      <c r="M1721" s="32"/>
      <c r="N1721" s="57" t="str">
        <f t="shared" si="17"/>
        <v/>
      </c>
      <c r="O1721" s="54"/>
      <c r="P1721" s="32"/>
      <c r="Q1721" s="56"/>
      <c r="R1721" s="57" t="str">
        <f t="shared" si="15"/>
        <v/>
      </c>
      <c r="S1721" s="8"/>
      <c r="T1721" s="8"/>
      <c r="U1721" s="8"/>
      <c r="V1721" s="8"/>
      <c r="W1721" s="8"/>
      <c r="X1721" s="8"/>
      <c r="Y1721" s="8"/>
      <c r="Z1721" s="8"/>
    </row>
    <row r="1722" spans="1:26" ht="15.75" customHeight="1">
      <c r="A1722" s="8"/>
      <c r="B1722" s="8"/>
      <c r="C1722" s="8"/>
      <c r="D1722" s="8"/>
      <c r="E1722" s="8"/>
      <c r="F1722" s="8"/>
      <c r="G1722" s="8"/>
      <c r="H1722" s="8"/>
      <c r="I1722" s="8"/>
      <c r="J1722" s="8"/>
      <c r="K1722" s="8"/>
      <c r="L1722" s="8"/>
      <c r="M1722" s="32"/>
      <c r="N1722" s="57" t="str">
        <f t="shared" si="17"/>
        <v/>
      </c>
      <c r="O1722" s="54"/>
      <c r="P1722" s="32"/>
      <c r="Q1722" s="56"/>
      <c r="R1722" s="57" t="str">
        <f t="shared" si="15"/>
        <v/>
      </c>
      <c r="S1722" s="8"/>
      <c r="T1722" s="8"/>
      <c r="U1722" s="8"/>
      <c r="V1722" s="8"/>
      <c r="W1722" s="8"/>
      <c r="X1722" s="8"/>
      <c r="Y1722" s="8"/>
      <c r="Z1722" s="8"/>
    </row>
    <row r="1723" spans="1:26" ht="15.75" customHeight="1">
      <c r="A1723" s="8"/>
      <c r="B1723" s="8"/>
      <c r="C1723" s="8"/>
      <c r="D1723" s="8"/>
      <c r="E1723" s="8"/>
      <c r="F1723" s="8"/>
      <c r="G1723" s="8"/>
      <c r="H1723" s="8"/>
      <c r="I1723" s="8"/>
      <c r="J1723" s="8"/>
      <c r="K1723" s="8"/>
      <c r="L1723" s="8"/>
      <c r="M1723" s="32"/>
      <c r="N1723" s="57" t="str">
        <f t="shared" si="17"/>
        <v/>
      </c>
      <c r="O1723" s="54"/>
      <c r="P1723" s="32"/>
      <c r="Q1723" s="56"/>
      <c r="R1723" s="57" t="str">
        <f t="shared" si="15"/>
        <v/>
      </c>
      <c r="S1723" s="8"/>
      <c r="T1723" s="8"/>
      <c r="U1723" s="8"/>
      <c r="V1723" s="8"/>
      <c r="W1723" s="8"/>
      <c r="X1723" s="8"/>
      <c r="Y1723" s="8"/>
      <c r="Z1723" s="8"/>
    </row>
    <row r="1724" spans="1:26" ht="15.75" customHeight="1">
      <c r="A1724" s="8"/>
      <c r="B1724" s="8"/>
      <c r="C1724" s="8"/>
      <c r="D1724" s="8"/>
      <c r="E1724" s="8"/>
      <c r="F1724" s="8"/>
      <c r="G1724" s="8"/>
      <c r="H1724" s="8"/>
      <c r="I1724" s="8"/>
      <c r="J1724" s="8"/>
      <c r="K1724" s="8"/>
      <c r="L1724" s="8"/>
      <c r="M1724" s="32"/>
      <c r="N1724" s="57" t="str">
        <f t="shared" si="17"/>
        <v/>
      </c>
      <c r="O1724" s="54"/>
      <c r="P1724" s="32"/>
      <c r="Q1724" s="56"/>
      <c r="R1724" s="57" t="str">
        <f t="shared" si="15"/>
        <v/>
      </c>
      <c r="S1724" s="8"/>
      <c r="T1724" s="8"/>
      <c r="U1724" s="8"/>
      <c r="V1724" s="8"/>
      <c r="W1724" s="8"/>
      <c r="X1724" s="8"/>
      <c r="Y1724" s="8"/>
      <c r="Z1724" s="8"/>
    </row>
    <row r="1725" spans="1:26" ht="15.75" customHeight="1">
      <c r="A1725" s="8"/>
      <c r="B1725" s="8"/>
      <c r="C1725" s="8"/>
      <c r="D1725" s="8"/>
      <c r="E1725" s="8"/>
      <c r="F1725" s="8"/>
      <c r="G1725" s="8"/>
      <c r="H1725" s="8"/>
      <c r="I1725" s="8"/>
      <c r="J1725" s="8"/>
      <c r="K1725" s="8"/>
      <c r="L1725" s="8"/>
      <c r="M1725" s="32"/>
      <c r="N1725" s="57" t="str">
        <f t="shared" si="17"/>
        <v/>
      </c>
      <c r="O1725" s="54"/>
      <c r="P1725" s="32"/>
      <c r="Q1725" s="56"/>
      <c r="R1725" s="57" t="str">
        <f t="shared" si="15"/>
        <v/>
      </c>
      <c r="S1725" s="8"/>
      <c r="T1725" s="8"/>
      <c r="U1725" s="8"/>
      <c r="V1725" s="8"/>
      <c r="W1725" s="8"/>
      <c r="X1725" s="8"/>
      <c r="Y1725" s="8"/>
      <c r="Z1725" s="8"/>
    </row>
    <row r="1726" spans="1:26" ht="15.75" customHeight="1">
      <c r="A1726" s="8"/>
      <c r="B1726" s="8"/>
      <c r="C1726" s="8"/>
      <c r="D1726" s="8"/>
      <c r="E1726" s="8"/>
      <c r="F1726" s="8"/>
      <c r="G1726" s="8"/>
      <c r="H1726" s="8"/>
      <c r="I1726" s="8"/>
      <c r="J1726" s="8"/>
      <c r="K1726" s="8"/>
      <c r="L1726" s="8"/>
      <c r="M1726" s="32"/>
      <c r="N1726" s="57" t="str">
        <f t="shared" si="17"/>
        <v/>
      </c>
      <c r="O1726" s="54"/>
      <c r="P1726" s="32"/>
      <c r="Q1726" s="56"/>
      <c r="R1726" s="57" t="str">
        <f t="shared" si="15"/>
        <v/>
      </c>
      <c r="S1726" s="8"/>
      <c r="T1726" s="8"/>
      <c r="U1726" s="8"/>
      <c r="V1726" s="8"/>
      <c r="W1726" s="8"/>
      <c r="X1726" s="8"/>
      <c r="Y1726" s="8"/>
      <c r="Z1726" s="8"/>
    </row>
    <row r="1727" spans="1:26" ht="15.75" customHeight="1">
      <c r="A1727" s="8"/>
      <c r="B1727" s="8"/>
      <c r="C1727" s="8"/>
      <c r="D1727" s="8"/>
      <c r="E1727" s="8"/>
      <c r="F1727" s="8"/>
      <c r="G1727" s="8"/>
      <c r="H1727" s="8"/>
      <c r="I1727" s="8"/>
      <c r="J1727" s="8"/>
      <c r="K1727" s="8"/>
      <c r="L1727" s="8"/>
      <c r="M1727" s="32"/>
      <c r="N1727" s="57" t="str">
        <f t="shared" si="17"/>
        <v/>
      </c>
      <c r="O1727" s="54"/>
      <c r="P1727" s="32"/>
      <c r="Q1727" s="56"/>
      <c r="R1727" s="57" t="str">
        <f t="shared" si="15"/>
        <v/>
      </c>
      <c r="S1727" s="8"/>
      <c r="T1727" s="8"/>
      <c r="U1727" s="8"/>
      <c r="V1727" s="8"/>
      <c r="W1727" s="8"/>
      <c r="X1727" s="8"/>
      <c r="Y1727" s="8"/>
      <c r="Z1727" s="8"/>
    </row>
    <row r="1728" spans="1:26" ht="15.75" customHeight="1">
      <c r="A1728" s="8"/>
      <c r="B1728" s="8"/>
      <c r="C1728" s="8"/>
      <c r="D1728" s="8"/>
      <c r="E1728" s="8"/>
      <c r="F1728" s="8"/>
      <c r="G1728" s="8"/>
      <c r="H1728" s="8"/>
      <c r="I1728" s="8"/>
      <c r="J1728" s="8"/>
      <c r="K1728" s="8"/>
      <c r="L1728" s="8"/>
      <c r="M1728" s="32"/>
      <c r="N1728" s="57" t="str">
        <f t="shared" si="17"/>
        <v/>
      </c>
      <c r="O1728" s="54"/>
      <c r="P1728" s="32"/>
      <c r="Q1728" s="56"/>
      <c r="R1728" s="57" t="str">
        <f t="shared" si="15"/>
        <v/>
      </c>
      <c r="S1728" s="8"/>
      <c r="T1728" s="8"/>
      <c r="U1728" s="8"/>
      <c r="V1728" s="8"/>
      <c r="W1728" s="8"/>
      <c r="X1728" s="8"/>
      <c r="Y1728" s="8"/>
      <c r="Z1728" s="8"/>
    </row>
    <row r="1729" spans="1:26" ht="15.75" customHeight="1">
      <c r="A1729" s="8"/>
      <c r="B1729" s="8"/>
      <c r="C1729" s="8"/>
      <c r="D1729" s="8"/>
      <c r="E1729" s="8"/>
      <c r="F1729" s="8"/>
      <c r="G1729" s="8"/>
      <c r="H1729" s="8"/>
      <c r="I1729" s="8"/>
      <c r="J1729" s="8"/>
      <c r="K1729" s="8"/>
      <c r="L1729" s="8"/>
      <c r="M1729" s="32"/>
      <c r="N1729" s="57" t="str">
        <f t="shared" si="17"/>
        <v/>
      </c>
      <c r="O1729" s="54"/>
      <c r="P1729" s="32"/>
      <c r="Q1729" s="56"/>
      <c r="R1729" s="57" t="str">
        <f t="shared" si="15"/>
        <v/>
      </c>
      <c r="S1729" s="8"/>
      <c r="T1729" s="8"/>
      <c r="U1729" s="8"/>
      <c r="V1729" s="8"/>
      <c r="W1729" s="8"/>
      <c r="X1729" s="8"/>
      <c r="Y1729" s="8"/>
      <c r="Z1729" s="8"/>
    </row>
    <row r="1730" spans="1:26" ht="15.75" customHeight="1">
      <c r="A1730" s="8"/>
      <c r="B1730" s="8"/>
      <c r="C1730" s="8"/>
      <c r="D1730" s="8"/>
      <c r="E1730" s="8"/>
      <c r="F1730" s="8"/>
      <c r="G1730" s="8"/>
      <c r="H1730" s="8"/>
      <c r="I1730" s="8"/>
      <c r="J1730" s="8"/>
      <c r="K1730" s="8"/>
      <c r="L1730" s="8"/>
      <c r="M1730" s="32"/>
      <c r="N1730" s="57" t="str">
        <f t="shared" si="17"/>
        <v/>
      </c>
      <c r="O1730" s="54"/>
      <c r="P1730" s="32"/>
      <c r="Q1730" s="56"/>
      <c r="R1730" s="57" t="str">
        <f t="shared" si="15"/>
        <v/>
      </c>
      <c r="S1730" s="8"/>
      <c r="T1730" s="8"/>
      <c r="U1730" s="8"/>
      <c r="V1730" s="8"/>
      <c r="W1730" s="8"/>
      <c r="X1730" s="8"/>
      <c r="Y1730" s="8"/>
      <c r="Z1730" s="8"/>
    </row>
    <row r="1731" spans="1:26" ht="15.75" customHeight="1">
      <c r="A1731" s="8"/>
      <c r="B1731" s="8"/>
      <c r="C1731" s="8"/>
      <c r="D1731" s="8"/>
      <c r="E1731" s="8"/>
      <c r="F1731" s="8"/>
      <c r="G1731" s="8"/>
      <c r="H1731" s="8"/>
      <c r="I1731" s="8"/>
      <c r="J1731" s="8"/>
      <c r="K1731" s="8"/>
      <c r="L1731" s="8"/>
      <c r="M1731" s="32"/>
      <c r="N1731" s="57" t="str">
        <f t="shared" si="17"/>
        <v/>
      </c>
      <c r="O1731" s="54"/>
      <c r="P1731" s="32"/>
      <c r="Q1731" s="56"/>
      <c r="R1731" s="57" t="str">
        <f t="shared" si="15"/>
        <v/>
      </c>
      <c r="S1731" s="8"/>
      <c r="T1731" s="8"/>
      <c r="U1731" s="8"/>
      <c r="V1731" s="8"/>
      <c r="W1731" s="8"/>
      <c r="X1731" s="8"/>
      <c r="Y1731" s="8"/>
      <c r="Z1731" s="8"/>
    </row>
    <row r="1732" spans="1:26" ht="15.75" customHeight="1">
      <c r="A1732" s="8"/>
      <c r="B1732" s="8"/>
      <c r="C1732" s="8"/>
      <c r="D1732" s="8"/>
      <c r="E1732" s="8"/>
      <c r="F1732" s="8"/>
      <c r="G1732" s="8"/>
      <c r="H1732" s="8"/>
      <c r="I1732" s="8"/>
      <c r="J1732" s="8"/>
      <c r="K1732" s="8"/>
      <c r="L1732" s="8"/>
      <c r="M1732" s="32"/>
      <c r="N1732" s="57" t="str">
        <f t="shared" si="17"/>
        <v/>
      </c>
      <c r="O1732" s="54"/>
      <c r="P1732" s="32"/>
      <c r="Q1732" s="56"/>
      <c r="R1732" s="57" t="str">
        <f t="shared" si="15"/>
        <v/>
      </c>
      <c r="S1732" s="8"/>
      <c r="T1732" s="8"/>
      <c r="U1732" s="8"/>
      <c r="V1732" s="8"/>
      <c r="W1732" s="8"/>
      <c r="X1732" s="8"/>
      <c r="Y1732" s="8"/>
      <c r="Z1732" s="8"/>
    </row>
    <row r="1733" spans="1:26" ht="15.75" customHeight="1">
      <c r="A1733" s="8"/>
      <c r="B1733" s="8"/>
      <c r="C1733" s="8"/>
      <c r="D1733" s="8"/>
      <c r="E1733" s="8"/>
      <c r="F1733" s="8"/>
      <c r="G1733" s="8"/>
      <c r="H1733" s="8"/>
      <c r="I1733" s="8"/>
      <c r="J1733" s="8"/>
      <c r="K1733" s="8"/>
      <c r="L1733" s="8"/>
      <c r="M1733" s="32"/>
      <c r="N1733" s="57" t="str">
        <f t="shared" si="17"/>
        <v/>
      </c>
      <c r="O1733" s="54"/>
      <c r="P1733" s="32"/>
      <c r="Q1733" s="56"/>
      <c r="R1733" s="57" t="str">
        <f t="shared" si="15"/>
        <v/>
      </c>
      <c r="S1733" s="8"/>
      <c r="T1733" s="8"/>
      <c r="U1733" s="8"/>
      <c r="V1733" s="8"/>
      <c r="W1733" s="8"/>
      <c r="X1733" s="8"/>
      <c r="Y1733" s="8"/>
      <c r="Z1733" s="8"/>
    </row>
    <row r="1734" spans="1:26" ht="15.75" customHeight="1">
      <c r="A1734" s="8"/>
      <c r="B1734" s="8"/>
      <c r="C1734" s="8"/>
      <c r="D1734" s="8"/>
      <c r="E1734" s="8"/>
      <c r="F1734" s="8"/>
      <c r="G1734" s="8"/>
      <c r="H1734" s="8"/>
      <c r="I1734" s="8"/>
      <c r="J1734" s="8"/>
      <c r="K1734" s="8"/>
      <c r="L1734" s="8"/>
      <c r="M1734" s="32"/>
      <c r="N1734" s="57" t="str">
        <f t="shared" si="17"/>
        <v/>
      </c>
      <c r="O1734" s="54"/>
      <c r="P1734" s="32"/>
      <c r="Q1734" s="56"/>
      <c r="R1734" s="57" t="str">
        <f t="shared" si="15"/>
        <v/>
      </c>
      <c r="S1734" s="8"/>
      <c r="T1734" s="8"/>
      <c r="U1734" s="8"/>
      <c r="V1734" s="8"/>
      <c r="W1734" s="8"/>
      <c r="X1734" s="8"/>
      <c r="Y1734" s="8"/>
      <c r="Z1734" s="8"/>
    </row>
    <row r="1735" spans="1:26" ht="15.75" customHeight="1">
      <c r="A1735" s="8"/>
      <c r="B1735" s="8"/>
      <c r="C1735" s="8"/>
      <c r="D1735" s="8"/>
      <c r="E1735" s="8"/>
      <c r="F1735" s="8"/>
      <c r="G1735" s="8"/>
      <c r="H1735" s="8"/>
      <c r="I1735" s="8"/>
      <c r="J1735" s="8"/>
      <c r="K1735" s="8"/>
      <c r="L1735" s="8"/>
      <c r="M1735" s="32"/>
      <c r="N1735" s="57" t="str">
        <f t="shared" si="17"/>
        <v/>
      </c>
      <c r="O1735" s="54"/>
      <c r="P1735" s="32"/>
      <c r="Q1735" s="56"/>
      <c r="R1735" s="57" t="str">
        <f t="shared" si="15"/>
        <v/>
      </c>
      <c r="S1735" s="8"/>
      <c r="T1735" s="8"/>
      <c r="U1735" s="8"/>
      <c r="V1735" s="8"/>
      <c r="W1735" s="8"/>
      <c r="X1735" s="8"/>
      <c r="Y1735" s="8"/>
      <c r="Z1735" s="8"/>
    </row>
    <row r="1736" spans="1:26" ht="15.75" customHeight="1">
      <c r="A1736" s="8"/>
      <c r="B1736" s="8"/>
      <c r="C1736" s="8"/>
      <c r="D1736" s="8"/>
      <c r="E1736" s="8"/>
      <c r="F1736" s="8"/>
      <c r="G1736" s="8"/>
      <c r="H1736" s="8"/>
      <c r="I1736" s="8"/>
      <c r="J1736" s="8"/>
      <c r="K1736" s="8"/>
      <c r="L1736" s="8"/>
      <c r="M1736" s="32"/>
      <c r="N1736" s="57" t="str">
        <f t="shared" si="17"/>
        <v/>
      </c>
      <c r="O1736" s="54"/>
      <c r="P1736" s="32"/>
      <c r="Q1736" s="56"/>
      <c r="R1736" s="57" t="str">
        <f t="shared" si="15"/>
        <v/>
      </c>
      <c r="S1736" s="8"/>
      <c r="T1736" s="8"/>
      <c r="U1736" s="8"/>
      <c r="V1736" s="8"/>
      <c r="W1736" s="8"/>
      <c r="X1736" s="8"/>
      <c r="Y1736" s="8"/>
      <c r="Z1736" s="8"/>
    </row>
    <row r="1737" spans="1:26" ht="15.75" customHeight="1">
      <c r="A1737" s="8"/>
      <c r="B1737" s="8"/>
      <c r="C1737" s="8"/>
      <c r="D1737" s="8"/>
      <c r="E1737" s="8"/>
      <c r="F1737" s="8"/>
      <c r="G1737" s="8"/>
      <c r="H1737" s="8"/>
      <c r="I1737" s="8"/>
      <c r="J1737" s="8"/>
      <c r="K1737" s="8"/>
      <c r="L1737" s="8"/>
      <c r="M1737" s="32"/>
      <c r="N1737" s="57" t="str">
        <f t="shared" si="17"/>
        <v/>
      </c>
      <c r="O1737" s="54"/>
      <c r="P1737" s="32"/>
      <c r="Q1737" s="56"/>
      <c r="R1737" s="57" t="str">
        <f t="shared" si="15"/>
        <v/>
      </c>
      <c r="S1737" s="8"/>
      <c r="T1737" s="8"/>
      <c r="U1737" s="8"/>
      <c r="V1737" s="8"/>
      <c r="W1737" s="8"/>
      <c r="X1737" s="8"/>
      <c r="Y1737" s="8"/>
      <c r="Z1737" s="8"/>
    </row>
    <row r="1738" spans="1:26" ht="15.75" customHeight="1">
      <c r="A1738" s="8"/>
      <c r="B1738" s="8"/>
      <c r="C1738" s="8"/>
      <c r="D1738" s="8"/>
      <c r="E1738" s="8"/>
      <c r="F1738" s="8"/>
      <c r="G1738" s="8"/>
      <c r="H1738" s="8"/>
      <c r="I1738" s="8"/>
      <c r="J1738" s="8"/>
      <c r="K1738" s="8"/>
      <c r="L1738" s="8"/>
      <c r="M1738" s="32"/>
      <c r="N1738" s="57" t="str">
        <f t="shared" si="17"/>
        <v/>
      </c>
      <c r="O1738" s="54"/>
      <c r="P1738" s="32"/>
      <c r="Q1738" s="56"/>
      <c r="R1738" s="57" t="str">
        <f t="shared" si="15"/>
        <v/>
      </c>
      <c r="S1738" s="8"/>
      <c r="T1738" s="8"/>
      <c r="U1738" s="8"/>
      <c r="V1738" s="8"/>
      <c r="W1738" s="8"/>
      <c r="X1738" s="8"/>
      <c r="Y1738" s="8"/>
      <c r="Z1738" s="8"/>
    </row>
    <row r="1739" spans="1:26" ht="15.75" customHeight="1">
      <c r="A1739" s="8"/>
      <c r="B1739" s="8"/>
      <c r="C1739" s="8"/>
      <c r="D1739" s="8"/>
      <c r="E1739" s="8"/>
      <c r="F1739" s="8"/>
      <c r="G1739" s="8"/>
      <c r="H1739" s="8"/>
      <c r="I1739" s="8"/>
      <c r="J1739" s="8"/>
      <c r="K1739" s="8"/>
      <c r="L1739" s="8"/>
      <c r="M1739" s="32"/>
      <c r="N1739" s="57" t="str">
        <f t="shared" si="17"/>
        <v/>
      </c>
      <c r="O1739" s="54"/>
      <c r="P1739" s="32"/>
      <c r="Q1739" s="56"/>
      <c r="R1739" s="57" t="str">
        <f t="shared" si="15"/>
        <v/>
      </c>
      <c r="S1739" s="8"/>
      <c r="T1739" s="8"/>
      <c r="U1739" s="8"/>
      <c r="V1739" s="8"/>
      <c r="W1739" s="8"/>
      <c r="X1739" s="8"/>
      <c r="Y1739" s="8"/>
      <c r="Z1739" s="8"/>
    </row>
    <row r="1740" spans="1:26" ht="15.75" customHeight="1">
      <c r="A1740" s="8"/>
      <c r="B1740" s="8"/>
      <c r="C1740" s="8"/>
      <c r="D1740" s="8"/>
      <c r="E1740" s="8"/>
      <c r="F1740" s="8"/>
      <c r="G1740" s="8"/>
      <c r="H1740" s="8"/>
      <c r="I1740" s="8"/>
      <c r="J1740" s="8"/>
      <c r="K1740" s="8"/>
      <c r="L1740" s="8"/>
      <c r="M1740" s="32"/>
      <c r="N1740" s="57" t="str">
        <f t="shared" si="17"/>
        <v/>
      </c>
      <c r="O1740" s="54"/>
      <c r="P1740" s="32"/>
      <c r="Q1740" s="56"/>
      <c r="R1740" s="57" t="str">
        <f t="shared" si="15"/>
        <v/>
      </c>
      <c r="S1740" s="8"/>
      <c r="T1740" s="8"/>
      <c r="U1740" s="8"/>
      <c r="V1740" s="8"/>
      <c r="W1740" s="8"/>
      <c r="X1740" s="8"/>
      <c r="Y1740" s="8"/>
      <c r="Z1740" s="8"/>
    </row>
    <row r="1741" spans="1:26" ht="15.75" customHeight="1">
      <c r="A1741" s="8"/>
      <c r="B1741" s="8"/>
      <c r="C1741" s="8"/>
      <c r="D1741" s="8"/>
      <c r="E1741" s="8"/>
      <c r="F1741" s="8"/>
      <c r="G1741" s="8"/>
      <c r="H1741" s="8"/>
      <c r="I1741" s="8"/>
      <c r="J1741" s="8"/>
      <c r="K1741" s="8"/>
      <c r="L1741" s="8"/>
      <c r="M1741" s="32"/>
      <c r="N1741" s="57" t="str">
        <f t="shared" si="17"/>
        <v/>
      </c>
      <c r="O1741" s="54"/>
      <c r="P1741" s="32"/>
      <c r="Q1741" s="56"/>
      <c r="R1741" s="57" t="str">
        <f t="shared" si="15"/>
        <v/>
      </c>
      <c r="S1741" s="8"/>
      <c r="T1741" s="8"/>
      <c r="U1741" s="8"/>
      <c r="V1741" s="8"/>
      <c r="W1741" s="8"/>
      <c r="X1741" s="8"/>
      <c r="Y1741" s="8"/>
      <c r="Z1741" s="8"/>
    </row>
    <row r="1742" spans="1:26" ht="15.75" customHeight="1">
      <c r="A1742" s="8"/>
      <c r="B1742" s="8"/>
      <c r="C1742" s="8"/>
      <c r="D1742" s="8"/>
      <c r="E1742" s="8"/>
      <c r="F1742" s="8"/>
      <c r="G1742" s="8"/>
      <c r="H1742" s="8"/>
      <c r="I1742" s="8"/>
      <c r="J1742" s="8"/>
      <c r="K1742" s="8"/>
      <c r="L1742" s="8"/>
      <c r="M1742" s="32"/>
      <c r="N1742" s="57" t="str">
        <f t="shared" si="17"/>
        <v/>
      </c>
      <c r="O1742" s="54"/>
      <c r="P1742" s="32"/>
      <c r="Q1742" s="56"/>
      <c r="R1742" s="57" t="str">
        <f t="shared" si="15"/>
        <v/>
      </c>
      <c r="S1742" s="8"/>
      <c r="T1742" s="8"/>
      <c r="U1742" s="8"/>
      <c r="V1742" s="8"/>
      <c r="W1742" s="8"/>
      <c r="X1742" s="8"/>
      <c r="Y1742" s="8"/>
      <c r="Z1742" s="8"/>
    </row>
    <row r="1743" spans="1:26" ht="15.75" customHeight="1">
      <c r="A1743" s="8"/>
      <c r="B1743" s="8"/>
      <c r="C1743" s="8"/>
      <c r="D1743" s="8"/>
      <c r="E1743" s="8"/>
      <c r="F1743" s="8"/>
      <c r="G1743" s="8"/>
      <c r="H1743" s="8"/>
      <c r="I1743" s="8"/>
      <c r="J1743" s="8"/>
      <c r="K1743" s="8"/>
      <c r="L1743" s="8"/>
      <c r="M1743" s="32"/>
      <c r="N1743" s="57" t="str">
        <f t="shared" si="17"/>
        <v/>
      </c>
      <c r="O1743" s="54"/>
      <c r="P1743" s="32"/>
      <c r="Q1743" s="56"/>
      <c r="R1743" s="57" t="str">
        <f t="shared" si="15"/>
        <v/>
      </c>
      <c r="S1743" s="8"/>
      <c r="T1743" s="8"/>
      <c r="U1743" s="8"/>
      <c r="V1743" s="8"/>
      <c r="W1743" s="8"/>
      <c r="X1743" s="8"/>
      <c r="Y1743" s="8"/>
      <c r="Z1743" s="8"/>
    </row>
    <row r="1744" spans="1:26" ht="15.75" customHeight="1">
      <c r="A1744" s="8"/>
      <c r="B1744" s="8"/>
      <c r="C1744" s="8"/>
      <c r="D1744" s="8"/>
      <c r="E1744" s="8"/>
      <c r="F1744" s="8"/>
      <c r="G1744" s="8"/>
      <c r="H1744" s="8"/>
      <c r="I1744" s="8"/>
      <c r="J1744" s="8"/>
      <c r="K1744" s="8"/>
      <c r="L1744" s="8"/>
      <c r="M1744" s="32"/>
      <c r="N1744" s="57" t="str">
        <f t="shared" si="17"/>
        <v/>
      </c>
      <c r="O1744" s="54"/>
      <c r="P1744" s="32"/>
      <c r="Q1744" s="56"/>
      <c r="R1744" s="57" t="str">
        <f t="shared" si="15"/>
        <v/>
      </c>
      <c r="S1744" s="8"/>
      <c r="T1744" s="8"/>
      <c r="U1744" s="8"/>
      <c r="V1744" s="8"/>
      <c r="W1744" s="8"/>
      <c r="X1744" s="8"/>
      <c r="Y1744" s="8"/>
      <c r="Z1744" s="8"/>
    </row>
    <row r="1745" spans="1:26" ht="15.75" customHeight="1">
      <c r="A1745" s="8"/>
      <c r="B1745" s="8"/>
      <c r="C1745" s="8"/>
      <c r="D1745" s="8"/>
      <c r="E1745" s="8"/>
      <c r="F1745" s="8"/>
      <c r="G1745" s="8"/>
      <c r="H1745" s="8"/>
      <c r="I1745" s="8"/>
      <c r="J1745" s="8"/>
      <c r="K1745" s="8"/>
      <c r="L1745" s="8"/>
      <c r="M1745" s="32"/>
      <c r="N1745" s="57" t="str">
        <f t="shared" si="17"/>
        <v/>
      </c>
      <c r="O1745" s="54"/>
      <c r="P1745" s="32"/>
      <c r="Q1745" s="56"/>
      <c r="R1745" s="57" t="str">
        <f t="shared" si="15"/>
        <v/>
      </c>
      <c r="S1745" s="8"/>
      <c r="T1745" s="8"/>
      <c r="U1745" s="8"/>
      <c r="V1745" s="8"/>
      <c r="W1745" s="8"/>
      <c r="X1745" s="8"/>
      <c r="Y1745" s="8"/>
      <c r="Z1745" s="8"/>
    </row>
    <row r="1746" spans="1:26" ht="15.75" customHeight="1">
      <c r="A1746" s="8"/>
      <c r="B1746" s="8"/>
      <c r="C1746" s="8"/>
      <c r="D1746" s="8"/>
      <c r="E1746" s="8"/>
      <c r="F1746" s="8"/>
      <c r="G1746" s="8"/>
      <c r="H1746" s="8"/>
      <c r="I1746" s="8"/>
      <c r="J1746" s="8"/>
      <c r="K1746" s="8"/>
      <c r="L1746" s="8"/>
      <c r="M1746" s="32"/>
      <c r="N1746" s="57" t="str">
        <f t="shared" si="17"/>
        <v/>
      </c>
      <c r="O1746" s="54"/>
      <c r="P1746" s="32"/>
      <c r="Q1746" s="56"/>
      <c r="R1746" s="57" t="str">
        <f t="shared" si="15"/>
        <v/>
      </c>
      <c r="S1746" s="8"/>
      <c r="T1746" s="8"/>
      <c r="U1746" s="8"/>
      <c r="V1746" s="8"/>
      <c r="W1746" s="8"/>
      <c r="X1746" s="8"/>
      <c r="Y1746" s="8"/>
      <c r="Z1746" s="8"/>
    </row>
    <row r="1747" spans="1:26" ht="15.75" customHeight="1">
      <c r="A1747" s="8"/>
      <c r="B1747" s="8"/>
      <c r="C1747" s="8"/>
      <c r="D1747" s="8"/>
      <c r="E1747" s="8"/>
      <c r="F1747" s="8"/>
      <c r="G1747" s="8"/>
      <c r="H1747" s="8"/>
      <c r="I1747" s="8"/>
      <c r="J1747" s="8"/>
      <c r="K1747" s="8"/>
      <c r="L1747" s="8"/>
      <c r="M1747" s="32"/>
      <c r="N1747" s="57" t="str">
        <f t="shared" si="17"/>
        <v/>
      </c>
      <c r="O1747" s="54"/>
      <c r="P1747" s="32"/>
      <c r="Q1747" s="56"/>
      <c r="R1747" s="57" t="str">
        <f t="shared" si="15"/>
        <v/>
      </c>
      <c r="S1747" s="8"/>
      <c r="T1747" s="8"/>
      <c r="U1747" s="8"/>
      <c r="V1747" s="8"/>
      <c r="W1747" s="8"/>
      <c r="X1747" s="8"/>
      <c r="Y1747" s="8"/>
      <c r="Z1747" s="8"/>
    </row>
    <row r="1748" spans="1:26" ht="15.75" customHeight="1">
      <c r="A1748" s="8"/>
      <c r="B1748" s="8"/>
      <c r="C1748" s="8"/>
      <c r="D1748" s="8"/>
      <c r="E1748" s="8"/>
      <c r="F1748" s="8"/>
      <c r="G1748" s="8"/>
      <c r="H1748" s="8"/>
      <c r="I1748" s="8"/>
      <c r="J1748" s="8"/>
      <c r="K1748" s="8"/>
      <c r="L1748" s="8"/>
      <c r="M1748" s="32"/>
      <c r="N1748" s="57" t="str">
        <f t="shared" si="17"/>
        <v/>
      </c>
      <c r="O1748" s="54"/>
      <c r="P1748" s="32"/>
      <c r="Q1748" s="56"/>
      <c r="R1748" s="57" t="str">
        <f t="shared" si="15"/>
        <v/>
      </c>
      <c r="S1748" s="8"/>
      <c r="T1748" s="8"/>
      <c r="U1748" s="8"/>
      <c r="V1748" s="8"/>
      <c r="W1748" s="8"/>
      <c r="X1748" s="8"/>
      <c r="Y1748" s="8"/>
      <c r="Z1748" s="8"/>
    </row>
    <row r="1749" spans="1:26" ht="15.75" customHeight="1">
      <c r="A1749" s="8"/>
      <c r="B1749" s="8"/>
      <c r="C1749" s="8"/>
      <c r="D1749" s="8"/>
      <c r="E1749" s="8"/>
      <c r="F1749" s="8"/>
      <c r="G1749" s="8"/>
      <c r="H1749" s="8"/>
      <c r="I1749" s="8"/>
      <c r="J1749" s="8"/>
      <c r="K1749" s="8"/>
      <c r="L1749" s="8"/>
      <c r="M1749" s="32"/>
      <c r="N1749" s="57" t="str">
        <f t="shared" si="17"/>
        <v/>
      </c>
      <c r="O1749" s="54"/>
      <c r="P1749" s="32"/>
      <c r="Q1749" s="56"/>
      <c r="R1749" s="57" t="str">
        <f t="shared" si="15"/>
        <v/>
      </c>
      <c r="S1749" s="8"/>
      <c r="T1749" s="8"/>
      <c r="U1749" s="8"/>
      <c r="V1749" s="8"/>
      <c r="W1749" s="8"/>
      <c r="X1749" s="8"/>
      <c r="Y1749" s="8"/>
      <c r="Z1749" s="8"/>
    </row>
    <row r="1750" spans="1:26" ht="15.75" customHeight="1">
      <c r="A1750" s="8"/>
      <c r="B1750" s="8"/>
      <c r="C1750" s="8"/>
      <c r="D1750" s="8"/>
      <c r="E1750" s="8"/>
      <c r="F1750" s="8"/>
      <c r="G1750" s="8"/>
      <c r="H1750" s="8"/>
      <c r="I1750" s="8"/>
      <c r="J1750" s="8"/>
      <c r="K1750" s="8"/>
      <c r="L1750" s="8"/>
      <c r="M1750" s="32"/>
      <c r="N1750" s="57" t="str">
        <f t="shared" si="17"/>
        <v/>
      </c>
      <c r="O1750" s="54"/>
      <c r="P1750" s="32"/>
      <c r="Q1750" s="56"/>
      <c r="R1750" s="57" t="str">
        <f t="shared" si="15"/>
        <v/>
      </c>
      <c r="S1750" s="8"/>
      <c r="T1750" s="8"/>
      <c r="U1750" s="8"/>
      <c r="V1750" s="8"/>
      <c r="W1750" s="8"/>
      <c r="X1750" s="8"/>
      <c r="Y1750" s="8"/>
      <c r="Z1750" s="8"/>
    </row>
    <row r="1751" spans="1:26" ht="15.75" customHeight="1">
      <c r="A1751" s="8"/>
      <c r="B1751" s="8"/>
      <c r="C1751" s="8"/>
      <c r="D1751" s="8"/>
      <c r="E1751" s="8"/>
      <c r="F1751" s="8"/>
      <c r="G1751" s="8"/>
      <c r="H1751" s="8"/>
      <c r="I1751" s="8"/>
      <c r="J1751" s="8"/>
      <c r="K1751" s="8"/>
      <c r="L1751" s="8"/>
      <c r="M1751" s="32"/>
      <c r="N1751" s="57" t="str">
        <f t="shared" si="17"/>
        <v/>
      </c>
      <c r="O1751" s="54"/>
      <c r="P1751" s="32"/>
      <c r="Q1751" s="56"/>
      <c r="R1751" s="57" t="str">
        <f t="shared" si="15"/>
        <v/>
      </c>
      <c r="S1751" s="8"/>
      <c r="T1751" s="8"/>
      <c r="U1751" s="8"/>
      <c r="V1751" s="8"/>
      <c r="W1751" s="8"/>
      <c r="X1751" s="8"/>
      <c r="Y1751" s="8"/>
      <c r="Z1751" s="8"/>
    </row>
    <row r="1752" spans="1:26" ht="15.75" customHeight="1">
      <c r="A1752" s="8"/>
      <c r="B1752" s="8"/>
      <c r="C1752" s="8"/>
      <c r="D1752" s="8"/>
      <c r="E1752" s="8"/>
      <c r="F1752" s="8"/>
      <c r="G1752" s="8"/>
      <c r="H1752" s="8"/>
      <c r="I1752" s="8"/>
      <c r="J1752" s="8"/>
      <c r="K1752" s="8"/>
      <c r="L1752" s="8"/>
      <c r="M1752" s="32"/>
      <c r="N1752" s="57" t="str">
        <f t="shared" si="17"/>
        <v/>
      </c>
      <c r="O1752" s="54"/>
      <c r="P1752" s="32"/>
      <c r="Q1752" s="56"/>
      <c r="R1752" s="57" t="str">
        <f t="shared" si="15"/>
        <v/>
      </c>
      <c r="S1752" s="8"/>
      <c r="T1752" s="8"/>
      <c r="U1752" s="8"/>
      <c r="V1752" s="8"/>
      <c r="W1752" s="8"/>
      <c r="X1752" s="8"/>
      <c r="Y1752" s="8"/>
      <c r="Z1752" s="8"/>
    </row>
    <row r="1753" spans="1:26" ht="15.75" customHeight="1">
      <c r="A1753" s="8"/>
      <c r="B1753" s="8"/>
      <c r="C1753" s="8"/>
      <c r="D1753" s="8"/>
      <c r="E1753" s="8"/>
      <c r="F1753" s="8"/>
      <c r="G1753" s="8"/>
      <c r="H1753" s="8"/>
      <c r="I1753" s="8"/>
      <c r="J1753" s="8"/>
      <c r="K1753" s="8"/>
      <c r="L1753" s="8"/>
      <c r="M1753" s="32"/>
      <c r="N1753" s="57" t="str">
        <f t="shared" si="17"/>
        <v/>
      </c>
      <c r="O1753" s="54"/>
      <c r="P1753" s="32"/>
      <c r="Q1753" s="56"/>
      <c r="R1753" s="57" t="str">
        <f t="shared" si="15"/>
        <v/>
      </c>
      <c r="S1753" s="8"/>
      <c r="T1753" s="8"/>
      <c r="U1753" s="8"/>
      <c r="V1753" s="8"/>
      <c r="W1753" s="8"/>
      <c r="X1753" s="8"/>
      <c r="Y1753" s="8"/>
      <c r="Z1753" s="8"/>
    </row>
    <row r="1754" spans="1:26" ht="15.75" customHeight="1">
      <c r="A1754" s="8"/>
      <c r="B1754" s="8"/>
      <c r="C1754" s="8"/>
      <c r="D1754" s="8"/>
      <c r="E1754" s="8"/>
      <c r="F1754" s="8"/>
      <c r="G1754" s="8"/>
      <c r="H1754" s="8"/>
      <c r="I1754" s="8"/>
      <c r="J1754" s="8"/>
      <c r="K1754" s="8"/>
      <c r="L1754" s="8"/>
      <c r="M1754" s="32"/>
      <c r="N1754" s="57" t="str">
        <f t="shared" si="17"/>
        <v/>
      </c>
      <c r="O1754" s="54"/>
      <c r="P1754" s="32"/>
      <c r="Q1754" s="56"/>
      <c r="R1754" s="57" t="str">
        <f t="shared" si="15"/>
        <v/>
      </c>
      <c r="S1754" s="8"/>
      <c r="T1754" s="8"/>
      <c r="U1754" s="8"/>
      <c r="V1754" s="8"/>
      <c r="W1754" s="8"/>
      <c r="X1754" s="8"/>
      <c r="Y1754" s="8"/>
      <c r="Z1754" s="8"/>
    </row>
    <row r="1755" spans="1:26" ht="15.75" customHeight="1">
      <c r="A1755" s="8"/>
      <c r="B1755" s="8"/>
      <c r="C1755" s="8"/>
      <c r="D1755" s="8"/>
      <c r="E1755" s="8"/>
      <c r="F1755" s="8"/>
      <c r="G1755" s="8"/>
      <c r="H1755" s="8"/>
      <c r="I1755" s="8"/>
      <c r="J1755" s="8"/>
      <c r="K1755" s="8"/>
      <c r="L1755" s="8"/>
      <c r="M1755" s="32"/>
      <c r="N1755" s="57" t="str">
        <f t="shared" si="17"/>
        <v/>
      </c>
      <c r="O1755" s="54"/>
      <c r="P1755" s="32"/>
      <c r="Q1755" s="56"/>
      <c r="R1755" s="57" t="str">
        <f t="shared" si="15"/>
        <v/>
      </c>
      <c r="S1755" s="8"/>
      <c r="T1755" s="8"/>
      <c r="U1755" s="8"/>
      <c r="V1755" s="8"/>
      <c r="W1755" s="8"/>
      <c r="X1755" s="8"/>
      <c r="Y1755" s="8"/>
      <c r="Z1755" s="8"/>
    </row>
    <row r="1756" spans="1:26" ht="15.75" customHeight="1">
      <c r="A1756" s="8"/>
      <c r="B1756" s="8"/>
      <c r="C1756" s="8"/>
      <c r="D1756" s="8"/>
      <c r="E1756" s="8"/>
      <c r="F1756" s="8"/>
      <c r="G1756" s="8"/>
      <c r="H1756" s="8"/>
      <c r="I1756" s="8"/>
      <c r="J1756" s="8"/>
      <c r="K1756" s="8"/>
      <c r="L1756" s="8"/>
      <c r="M1756" s="32"/>
      <c r="N1756" s="57" t="str">
        <f t="shared" si="17"/>
        <v/>
      </c>
      <c r="O1756" s="54"/>
      <c r="P1756" s="32"/>
      <c r="Q1756" s="56"/>
      <c r="R1756" s="57" t="str">
        <f t="shared" si="15"/>
        <v/>
      </c>
      <c r="S1756" s="8"/>
      <c r="T1756" s="8"/>
      <c r="U1756" s="8"/>
      <c r="V1756" s="8"/>
      <c r="W1756" s="8"/>
      <c r="X1756" s="8"/>
      <c r="Y1756" s="8"/>
      <c r="Z1756" s="8"/>
    </row>
    <row r="1757" spans="1:26" ht="15.75" customHeight="1">
      <c r="A1757" s="8"/>
      <c r="B1757" s="8"/>
      <c r="C1757" s="8"/>
      <c r="D1757" s="8"/>
      <c r="E1757" s="8"/>
      <c r="F1757" s="8"/>
      <c r="G1757" s="8"/>
      <c r="H1757" s="8"/>
      <c r="I1757" s="8"/>
      <c r="J1757" s="8"/>
      <c r="K1757" s="8"/>
      <c r="L1757" s="8"/>
      <c r="M1757" s="32"/>
      <c r="N1757" s="57" t="str">
        <f t="shared" si="17"/>
        <v/>
      </c>
      <c r="O1757" s="54"/>
      <c r="P1757" s="32"/>
      <c r="Q1757" s="56"/>
      <c r="R1757" s="57" t="str">
        <f t="shared" si="15"/>
        <v/>
      </c>
      <c r="S1757" s="8"/>
      <c r="T1757" s="8"/>
      <c r="U1757" s="8"/>
      <c r="V1757" s="8"/>
      <c r="W1757" s="8"/>
      <c r="X1757" s="8"/>
      <c r="Y1757" s="8"/>
      <c r="Z1757" s="8"/>
    </row>
    <row r="1758" spans="1:26" ht="15.75" customHeight="1">
      <c r="A1758" s="8"/>
      <c r="B1758" s="8"/>
      <c r="C1758" s="8"/>
      <c r="D1758" s="8"/>
      <c r="E1758" s="8"/>
      <c r="F1758" s="8"/>
      <c r="G1758" s="8"/>
      <c r="H1758" s="8"/>
      <c r="I1758" s="8"/>
      <c r="J1758" s="8"/>
      <c r="K1758" s="8"/>
      <c r="L1758" s="8"/>
      <c r="M1758" s="32"/>
      <c r="N1758" s="57" t="str">
        <f t="shared" si="17"/>
        <v/>
      </c>
      <c r="O1758" s="54"/>
      <c r="P1758" s="32"/>
      <c r="Q1758" s="56"/>
      <c r="R1758" s="57" t="str">
        <f t="shared" si="15"/>
        <v/>
      </c>
      <c r="S1758" s="8"/>
      <c r="T1758" s="8"/>
      <c r="U1758" s="8"/>
      <c r="V1758" s="8"/>
      <c r="W1758" s="8"/>
      <c r="X1758" s="8"/>
      <c r="Y1758" s="8"/>
      <c r="Z1758" s="8"/>
    </row>
    <row r="1759" spans="1:26" ht="15.75" customHeight="1">
      <c r="A1759" s="8"/>
      <c r="B1759" s="8"/>
      <c r="C1759" s="8"/>
      <c r="D1759" s="8"/>
      <c r="E1759" s="8"/>
      <c r="F1759" s="8"/>
      <c r="G1759" s="8"/>
      <c r="H1759" s="8"/>
      <c r="I1759" s="8"/>
      <c r="J1759" s="8"/>
      <c r="K1759" s="8"/>
      <c r="L1759" s="8"/>
      <c r="M1759" s="32"/>
      <c r="N1759" s="57" t="str">
        <f t="shared" si="17"/>
        <v/>
      </c>
      <c r="O1759" s="54"/>
      <c r="P1759" s="32"/>
      <c r="Q1759" s="56"/>
      <c r="R1759" s="57" t="str">
        <f t="shared" si="15"/>
        <v/>
      </c>
      <c r="S1759" s="8"/>
      <c r="T1759" s="8"/>
      <c r="U1759" s="8"/>
      <c r="V1759" s="8"/>
      <c r="W1759" s="8"/>
      <c r="X1759" s="8"/>
      <c r="Y1759" s="8"/>
      <c r="Z1759" s="8"/>
    </row>
    <row r="1760" spans="1:26" ht="15.75" customHeight="1">
      <c r="A1760" s="8"/>
      <c r="B1760" s="8"/>
      <c r="C1760" s="8"/>
      <c r="D1760" s="8"/>
      <c r="E1760" s="8"/>
      <c r="F1760" s="8"/>
      <c r="G1760" s="8"/>
      <c r="H1760" s="8"/>
      <c r="I1760" s="8"/>
      <c r="J1760" s="8"/>
      <c r="K1760" s="8"/>
      <c r="L1760" s="8"/>
      <c r="M1760" s="32"/>
      <c r="N1760" s="57" t="str">
        <f t="shared" si="17"/>
        <v/>
      </c>
      <c r="O1760" s="54"/>
      <c r="P1760" s="32"/>
      <c r="Q1760" s="56"/>
      <c r="R1760" s="57" t="str">
        <f t="shared" si="15"/>
        <v/>
      </c>
      <c r="S1760" s="8"/>
      <c r="T1760" s="8"/>
      <c r="U1760" s="8"/>
      <c r="V1760" s="8"/>
      <c r="W1760" s="8"/>
      <c r="X1760" s="8"/>
      <c r="Y1760" s="8"/>
      <c r="Z1760" s="8"/>
    </row>
    <row r="1761" spans="1:26" ht="15.75" customHeight="1">
      <c r="A1761" s="8"/>
      <c r="B1761" s="8"/>
      <c r="C1761" s="8"/>
      <c r="D1761" s="8"/>
      <c r="E1761" s="8"/>
      <c r="F1761" s="8"/>
      <c r="G1761" s="8"/>
      <c r="H1761" s="8"/>
      <c r="I1761" s="8"/>
      <c r="J1761" s="8"/>
      <c r="K1761" s="8"/>
      <c r="L1761" s="8"/>
      <c r="M1761" s="32"/>
      <c r="N1761" s="57" t="str">
        <f t="shared" si="17"/>
        <v/>
      </c>
      <c r="O1761" s="54"/>
      <c r="P1761" s="32"/>
      <c r="Q1761" s="56"/>
      <c r="R1761" s="57" t="str">
        <f t="shared" si="15"/>
        <v/>
      </c>
      <c r="S1761" s="8"/>
      <c r="T1761" s="8"/>
      <c r="U1761" s="8"/>
      <c r="V1761" s="8"/>
      <c r="W1761" s="8"/>
      <c r="X1761" s="8"/>
      <c r="Y1761" s="8"/>
      <c r="Z1761" s="8"/>
    </row>
    <row r="1762" spans="1:26" ht="15.75" customHeight="1">
      <c r="A1762" s="8"/>
      <c r="B1762" s="8"/>
      <c r="C1762" s="8"/>
      <c r="D1762" s="8"/>
      <c r="E1762" s="8"/>
      <c r="F1762" s="8"/>
      <c r="G1762" s="8"/>
      <c r="H1762" s="8"/>
      <c r="I1762" s="8"/>
      <c r="J1762" s="8"/>
      <c r="K1762" s="8"/>
      <c r="L1762" s="8"/>
      <c r="M1762" s="32"/>
      <c r="N1762" s="57" t="str">
        <f t="shared" si="17"/>
        <v/>
      </c>
      <c r="O1762" s="54"/>
      <c r="P1762" s="32"/>
      <c r="Q1762" s="56"/>
      <c r="R1762" s="57" t="str">
        <f t="shared" si="15"/>
        <v/>
      </c>
      <c r="S1762" s="8"/>
      <c r="T1762" s="8"/>
      <c r="U1762" s="8"/>
      <c r="V1762" s="8"/>
      <c r="W1762" s="8"/>
      <c r="X1762" s="8"/>
      <c r="Y1762" s="8"/>
      <c r="Z1762" s="8"/>
    </row>
    <row r="1763" spans="1:26" ht="15.75" customHeight="1">
      <c r="A1763" s="8"/>
      <c r="B1763" s="8"/>
      <c r="C1763" s="8"/>
      <c r="D1763" s="8"/>
      <c r="E1763" s="8"/>
      <c r="F1763" s="8"/>
      <c r="G1763" s="8"/>
      <c r="H1763" s="8"/>
      <c r="I1763" s="8"/>
      <c r="J1763" s="8"/>
      <c r="K1763" s="8"/>
      <c r="L1763" s="8"/>
      <c r="M1763" s="32"/>
      <c r="N1763" s="57" t="str">
        <f t="shared" si="17"/>
        <v/>
      </c>
      <c r="O1763" s="54"/>
      <c r="P1763" s="32"/>
      <c r="Q1763" s="56"/>
      <c r="R1763" s="57" t="str">
        <f t="shared" si="15"/>
        <v/>
      </c>
      <c r="S1763" s="8"/>
      <c r="T1763" s="8"/>
      <c r="U1763" s="8"/>
      <c r="V1763" s="8"/>
      <c r="W1763" s="8"/>
      <c r="X1763" s="8"/>
      <c r="Y1763" s="8"/>
      <c r="Z1763" s="8"/>
    </row>
    <row r="1764" spans="1:26" ht="15.75" customHeight="1">
      <c r="A1764" s="8"/>
      <c r="B1764" s="8"/>
      <c r="C1764" s="8"/>
      <c r="D1764" s="8"/>
      <c r="E1764" s="8"/>
      <c r="F1764" s="8"/>
      <c r="G1764" s="8"/>
      <c r="H1764" s="8"/>
      <c r="I1764" s="8"/>
      <c r="J1764" s="8"/>
      <c r="K1764" s="8"/>
      <c r="L1764" s="8"/>
      <c r="M1764" s="32"/>
      <c r="N1764" s="57" t="str">
        <f t="shared" si="17"/>
        <v/>
      </c>
      <c r="O1764" s="54"/>
      <c r="P1764" s="32"/>
      <c r="Q1764" s="56"/>
      <c r="R1764" s="57" t="str">
        <f t="shared" si="15"/>
        <v/>
      </c>
      <c r="S1764" s="8"/>
      <c r="T1764" s="8"/>
      <c r="U1764" s="8"/>
      <c r="V1764" s="8"/>
      <c r="W1764" s="8"/>
      <c r="X1764" s="8"/>
      <c r="Y1764" s="8"/>
      <c r="Z1764" s="8"/>
    </row>
    <row r="1765" spans="1:26" ht="15.75" customHeight="1">
      <c r="A1765" s="8"/>
      <c r="B1765" s="8"/>
      <c r="C1765" s="8"/>
      <c r="D1765" s="8"/>
      <c r="E1765" s="8"/>
      <c r="F1765" s="8"/>
      <c r="G1765" s="8"/>
      <c r="H1765" s="8"/>
      <c r="I1765" s="8"/>
      <c r="J1765" s="8"/>
      <c r="K1765" s="8"/>
      <c r="L1765" s="8"/>
      <c r="M1765" s="32"/>
      <c r="N1765" s="57" t="str">
        <f t="shared" si="17"/>
        <v/>
      </c>
      <c r="O1765" s="54"/>
      <c r="P1765" s="32"/>
      <c r="Q1765" s="56"/>
      <c r="R1765" s="57" t="str">
        <f t="shared" si="15"/>
        <v/>
      </c>
      <c r="S1765" s="8"/>
      <c r="T1765" s="8"/>
      <c r="U1765" s="8"/>
      <c r="V1765" s="8"/>
      <c r="W1765" s="8"/>
      <c r="X1765" s="8"/>
      <c r="Y1765" s="8"/>
      <c r="Z1765" s="8"/>
    </row>
    <row r="1766" spans="1:26" ht="15.75" customHeight="1">
      <c r="A1766" s="8"/>
      <c r="B1766" s="8"/>
      <c r="C1766" s="8"/>
      <c r="D1766" s="8"/>
      <c r="E1766" s="8"/>
      <c r="F1766" s="8"/>
      <c r="G1766" s="8"/>
      <c r="H1766" s="8"/>
      <c r="I1766" s="8"/>
      <c r="J1766" s="8"/>
      <c r="K1766" s="8"/>
      <c r="L1766" s="8"/>
      <c r="M1766" s="32"/>
      <c r="N1766" s="57" t="str">
        <f t="shared" si="17"/>
        <v/>
      </c>
      <c r="O1766" s="54"/>
      <c r="P1766" s="32"/>
      <c r="Q1766" s="56"/>
      <c r="R1766" s="57" t="str">
        <f t="shared" si="15"/>
        <v/>
      </c>
      <c r="S1766" s="8"/>
      <c r="T1766" s="8"/>
      <c r="U1766" s="8"/>
      <c r="V1766" s="8"/>
      <c r="W1766" s="8"/>
      <c r="X1766" s="8"/>
      <c r="Y1766" s="8"/>
      <c r="Z1766" s="8"/>
    </row>
    <row r="1767" spans="1:26" ht="15.75" customHeight="1">
      <c r="A1767" s="8"/>
      <c r="B1767" s="8"/>
      <c r="C1767" s="8"/>
      <c r="D1767" s="8"/>
      <c r="E1767" s="8"/>
      <c r="F1767" s="8"/>
      <c r="G1767" s="8"/>
      <c r="H1767" s="8"/>
      <c r="I1767" s="8"/>
      <c r="J1767" s="8"/>
      <c r="K1767" s="8"/>
      <c r="L1767" s="8"/>
      <c r="M1767" s="32"/>
      <c r="N1767" s="57" t="str">
        <f t="shared" si="17"/>
        <v/>
      </c>
      <c r="O1767" s="54"/>
      <c r="P1767" s="32"/>
      <c r="Q1767" s="56"/>
      <c r="R1767" s="57" t="str">
        <f t="shared" si="15"/>
        <v/>
      </c>
      <c r="S1767" s="8"/>
      <c r="T1767" s="8"/>
      <c r="U1767" s="8"/>
      <c r="V1767" s="8"/>
      <c r="W1767" s="8"/>
      <c r="X1767" s="8"/>
      <c r="Y1767" s="8"/>
      <c r="Z1767" s="8"/>
    </row>
    <row r="1768" spans="1:26" ht="15.75" customHeight="1">
      <c r="A1768" s="8"/>
      <c r="B1768" s="8"/>
      <c r="C1768" s="8"/>
      <c r="D1768" s="8"/>
      <c r="E1768" s="8"/>
      <c r="F1768" s="8"/>
      <c r="G1768" s="8"/>
      <c r="H1768" s="8"/>
      <c r="I1768" s="8"/>
      <c r="J1768" s="8"/>
      <c r="K1768" s="8"/>
      <c r="L1768" s="8"/>
      <c r="M1768" s="32"/>
      <c r="N1768" s="57" t="str">
        <f t="shared" si="17"/>
        <v/>
      </c>
      <c r="O1768" s="54"/>
      <c r="P1768" s="32"/>
      <c r="Q1768" s="56"/>
      <c r="R1768" s="57" t="str">
        <f t="shared" si="15"/>
        <v/>
      </c>
      <c r="S1768" s="8"/>
      <c r="T1768" s="8"/>
      <c r="U1768" s="8"/>
      <c r="V1768" s="8"/>
      <c r="W1768" s="8"/>
      <c r="X1768" s="8"/>
      <c r="Y1768" s="8"/>
      <c r="Z1768" s="8"/>
    </row>
    <row r="1769" spans="1:26" ht="15.75" customHeight="1">
      <c r="A1769" s="8"/>
      <c r="B1769" s="8"/>
      <c r="C1769" s="8"/>
      <c r="D1769" s="8"/>
      <c r="E1769" s="8"/>
      <c r="F1769" s="8"/>
      <c r="G1769" s="8"/>
      <c r="H1769" s="8"/>
      <c r="I1769" s="8"/>
      <c r="J1769" s="8"/>
      <c r="K1769" s="8"/>
      <c r="L1769" s="8"/>
      <c r="M1769" s="32"/>
      <c r="N1769" s="57" t="str">
        <f t="shared" si="17"/>
        <v/>
      </c>
      <c r="O1769" s="54"/>
      <c r="P1769" s="32"/>
      <c r="Q1769" s="56"/>
      <c r="R1769" s="57" t="str">
        <f t="shared" si="15"/>
        <v/>
      </c>
      <c r="S1769" s="8"/>
      <c r="T1769" s="8"/>
      <c r="U1769" s="8"/>
      <c r="V1769" s="8"/>
      <c r="W1769" s="8"/>
      <c r="X1769" s="8"/>
      <c r="Y1769" s="8"/>
      <c r="Z1769" s="8"/>
    </row>
    <row r="1770" spans="1:26" ht="15.75" customHeight="1">
      <c r="A1770" s="8"/>
      <c r="B1770" s="8"/>
      <c r="C1770" s="8"/>
      <c r="D1770" s="8"/>
      <c r="E1770" s="8"/>
      <c r="F1770" s="8"/>
      <c r="G1770" s="8"/>
      <c r="H1770" s="8"/>
      <c r="I1770" s="8"/>
      <c r="J1770" s="8"/>
      <c r="K1770" s="8"/>
      <c r="L1770" s="8"/>
      <c r="M1770" s="32"/>
      <c r="N1770" s="57" t="str">
        <f t="shared" si="17"/>
        <v/>
      </c>
      <c r="O1770" s="54"/>
      <c r="P1770" s="32"/>
      <c r="Q1770" s="56"/>
      <c r="R1770" s="57" t="str">
        <f t="shared" si="15"/>
        <v/>
      </c>
      <c r="S1770" s="8"/>
      <c r="T1770" s="8"/>
      <c r="U1770" s="8"/>
      <c r="V1770" s="8"/>
      <c r="W1770" s="8"/>
      <c r="X1770" s="8"/>
      <c r="Y1770" s="8"/>
      <c r="Z1770" s="8"/>
    </row>
    <row r="1771" spans="1:26" ht="15.75" customHeight="1">
      <c r="A1771" s="8"/>
      <c r="B1771" s="8"/>
      <c r="C1771" s="8"/>
      <c r="D1771" s="8"/>
      <c r="E1771" s="8"/>
      <c r="F1771" s="8"/>
      <c r="G1771" s="8"/>
      <c r="H1771" s="8"/>
      <c r="I1771" s="8"/>
      <c r="J1771" s="8"/>
      <c r="K1771" s="8"/>
      <c r="L1771" s="8"/>
      <c r="M1771" s="32"/>
      <c r="N1771" s="57" t="str">
        <f t="shared" si="17"/>
        <v/>
      </c>
      <c r="O1771" s="54"/>
      <c r="P1771" s="32"/>
      <c r="Q1771" s="56"/>
      <c r="R1771" s="57" t="str">
        <f t="shared" si="15"/>
        <v/>
      </c>
      <c r="S1771" s="8"/>
      <c r="T1771" s="8"/>
      <c r="U1771" s="8"/>
      <c r="V1771" s="8"/>
      <c r="W1771" s="8"/>
      <c r="X1771" s="8"/>
      <c r="Y1771" s="8"/>
      <c r="Z1771" s="8"/>
    </row>
    <row r="1772" spans="1:26" ht="15.75" customHeight="1">
      <c r="A1772" s="8"/>
      <c r="B1772" s="8"/>
      <c r="C1772" s="8"/>
      <c r="D1772" s="8"/>
      <c r="E1772" s="8"/>
      <c r="F1772" s="8"/>
      <c r="G1772" s="8"/>
      <c r="H1772" s="8"/>
      <c r="I1772" s="8"/>
      <c r="J1772" s="8"/>
      <c r="K1772" s="8"/>
      <c r="L1772" s="8"/>
      <c r="M1772" s="32"/>
      <c r="N1772" s="57" t="str">
        <f t="shared" si="17"/>
        <v/>
      </c>
      <c r="O1772" s="54"/>
      <c r="P1772" s="32"/>
      <c r="Q1772" s="56"/>
      <c r="R1772" s="57" t="str">
        <f t="shared" si="15"/>
        <v/>
      </c>
      <c r="S1772" s="8"/>
      <c r="T1772" s="8"/>
      <c r="U1772" s="8"/>
      <c r="V1772" s="8"/>
      <c r="W1772" s="8"/>
      <c r="X1772" s="8"/>
      <c r="Y1772" s="8"/>
      <c r="Z1772" s="8"/>
    </row>
    <row r="1773" spans="1:26" ht="15.75" customHeight="1">
      <c r="A1773" s="8"/>
      <c r="B1773" s="8"/>
      <c r="C1773" s="8"/>
      <c r="D1773" s="8"/>
      <c r="E1773" s="8"/>
      <c r="F1773" s="8"/>
      <c r="G1773" s="8"/>
      <c r="H1773" s="8"/>
      <c r="I1773" s="8"/>
      <c r="J1773" s="8"/>
      <c r="K1773" s="8"/>
      <c r="L1773" s="8"/>
      <c r="M1773" s="32"/>
      <c r="N1773" s="57" t="str">
        <f t="shared" si="17"/>
        <v/>
      </c>
      <c r="O1773" s="54"/>
      <c r="P1773" s="32"/>
      <c r="Q1773" s="56"/>
      <c r="R1773" s="57" t="str">
        <f t="shared" si="15"/>
        <v/>
      </c>
      <c r="S1773" s="8"/>
      <c r="T1773" s="8"/>
      <c r="U1773" s="8"/>
      <c r="V1773" s="8"/>
      <c r="W1773" s="8"/>
      <c r="X1773" s="8"/>
      <c r="Y1773" s="8"/>
      <c r="Z1773" s="8"/>
    </row>
    <row r="1774" spans="1:26" ht="15.75" customHeight="1">
      <c r="A1774" s="8"/>
      <c r="B1774" s="8"/>
      <c r="C1774" s="8"/>
      <c r="D1774" s="8"/>
      <c r="E1774" s="8"/>
      <c r="F1774" s="8"/>
      <c r="G1774" s="8"/>
      <c r="H1774" s="8"/>
      <c r="I1774" s="8"/>
      <c r="J1774" s="8"/>
      <c r="K1774" s="8"/>
      <c r="L1774" s="8"/>
      <c r="M1774" s="32"/>
      <c r="N1774" s="57" t="str">
        <f t="shared" si="17"/>
        <v/>
      </c>
      <c r="O1774" s="54"/>
      <c r="P1774" s="32"/>
      <c r="Q1774" s="56"/>
      <c r="R1774" s="57" t="str">
        <f t="shared" si="15"/>
        <v/>
      </c>
      <c r="S1774" s="8"/>
      <c r="T1774" s="8"/>
      <c r="U1774" s="8"/>
      <c r="V1774" s="8"/>
      <c r="W1774" s="8"/>
      <c r="X1774" s="8"/>
      <c r="Y1774" s="8"/>
      <c r="Z1774" s="8"/>
    </row>
    <row r="1775" spans="1:26" ht="15.75" customHeight="1">
      <c r="A1775" s="8"/>
      <c r="B1775" s="8"/>
      <c r="C1775" s="8"/>
      <c r="D1775" s="8"/>
      <c r="E1775" s="8"/>
      <c r="F1775" s="8"/>
      <c r="G1775" s="8"/>
      <c r="H1775" s="8"/>
      <c r="I1775" s="8"/>
      <c r="J1775" s="8"/>
      <c r="K1775" s="8"/>
      <c r="L1775" s="8"/>
      <c r="M1775" s="32"/>
      <c r="N1775" s="57" t="str">
        <f t="shared" si="17"/>
        <v/>
      </c>
      <c r="O1775" s="54"/>
      <c r="P1775" s="32"/>
      <c r="Q1775" s="56"/>
      <c r="R1775" s="57" t="str">
        <f t="shared" si="15"/>
        <v/>
      </c>
      <c r="S1775" s="8"/>
      <c r="T1775" s="8"/>
      <c r="U1775" s="8"/>
      <c r="V1775" s="8"/>
      <c r="W1775" s="8"/>
      <c r="X1775" s="8"/>
      <c r="Y1775" s="8"/>
      <c r="Z1775" s="8"/>
    </row>
    <row r="1776" spans="1:26" ht="15.75" customHeight="1">
      <c r="A1776" s="8"/>
      <c r="B1776" s="8"/>
      <c r="C1776" s="8"/>
      <c r="D1776" s="8"/>
      <c r="E1776" s="8"/>
      <c r="F1776" s="8"/>
      <c r="G1776" s="8"/>
      <c r="H1776" s="8"/>
      <c r="I1776" s="8"/>
      <c r="J1776" s="8"/>
      <c r="K1776" s="8"/>
      <c r="L1776" s="8"/>
      <c r="M1776" s="32"/>
      <c r="N1776" s="57" t="str">
        <f t="shared" si="17"/>
        <v/>
      </c>
      <c r="O1776" s="54"/>
      <c r="P1776" s="32"/>
      <c r="Q1776" s="56"/>
      <c r="R1776" s="57" t="str">
        <f t="shared" si="15"/>
        <v/>
      </c>
      <c r="S1776" s="8"/>
      <c r="T1776" s="8"/>
      <c r="U1776" s="8"/>
      <c r="V1776" s="8"/>
      <c r="W1776" s="8"/>
      <c r="X1776" s="8"/>
      <c r="Y1776" s="8"/>
      <c r="Z1776" s="8"/>
    </row>
    <row r="1777" spans="1:26" ht="15.75" customHeight="1">
      <c r="A1777" s="8"/>
      <c r="B1777" s="8"/>
      <c r="C1777" s="8"/>
      <c r="D1777" s="8"/>
      <c r="E1777" s="8"/>
      <c r="F1777" s="8"/>
      <c r="G1777" s="8"/>
      <c r="H1777" s="8"/>
      <c r="I1777" s="8"/>
      <c r="J1777" s="8"/>
      <c r="K1777" s="8"/>
      <c r="L1777" s="8"/>
      <c r="M1777" s="32"/>
      <c r="N1777" s="57" t="str">
        <f t="shared" si="17"/>
        <v/>
      </c>
      <c r="O1777" s="54"/>
      <c r="P1777" s="32"/>
      <c r="Q1777" s="56"/>
      <c r="R1777" s="57" t="str">
        <f t="shared" si="15"/>
        <v/>
      </c>
      <c r="S1777" s="8"/>
      <c r="T1777" s="8"/>
      <c r="U1777" s="8"/>
      <c r="V1777" s="8"/>
      <c r="W1777" s="8"/>
      <c r="X1777" s="8"/>
      <c r="Y1777" s="8"/>
      <c r="Z1777" s="8"/>
    </row>
    <row r="1778" spans="1:26" ht="15.75" customHeight="1">
      <c r="A1778" s="8"/>
      <c r="B1778" s="8"/>
      <c r="C1778" s="8"/>
      <c r="D1778" s="8"/>
      <c r="E1778" s="8"/>
      <c r="F1778" s="8"/>
      <c r="G1778" s="8"/>
      <c r="H1778" s="8"/>
      <c r="I1778" s="8"/>
      <c r="J1778" s="8"/>
      <c r="K1778" s="8"/>
      <c r="L1778" s="8"/>
      <c r="M1778" s="32"/>
      <c r="N1778" s="57" t="str">
        <f t="shared" si="17"/>
        <v/>
      </c>
      <c r="O1778" s="54"/>
      <c r="P1778" s="32"/>
      <c r="Q1778" s="56"/>
      <c r="R1778" s="57" t="str">
        <f t="shared" si="15"/>
        <v/>
      </c>
      <c r="S1778" s="8"/>
      <c r="T1778" s="8"/>
      <c r="U1778" s="8"/>
      <c r="V1778" s="8"/>
      <c r="W1778" s="8"/>
      <c r="X1778" s="8"/>
      <c r="Y1778" s="8"/>
      <c r="Z1778" s="8"/>
    </row>
    <row r="1779" spans="1:26" ht="15.75" customHeight="1">
      <c r="A1779" s="8"/>
      <c r="B1779" s="8"/>
      <c r="C1779" s="8"/>
      <c r="D1779" s="8"/>
      <c r="E1779" s="8"/>
      <c r="F1779" s="8"/>
      <c r="G1779" s="8"/>
      <c r="H1779" s="8"/>
      <c r="I1779" s="8"/>
      <c r="J1779" s="8"/>
      <c r="K1779" s="8"/>
      <c r="L1779" s="8"/>
      <c r="M1779" s="32"/>
      <c r="N1779" s="57" t="str">
        <f t="shared" si="17"/>
        <v/>
      </c>
      <c r="O1779" s="54"/>
      <c r="P1779" s="32"/>
      <c r="Q1779" s="56"/>
      <c r="R1779" s="57" t="str">
        <f t="shared" si="15"/>
        <v/>
      </c>
      <c r="S1779" s="8"/>
      <c r="T1779" s="8"/>
      <c r="U1779" s="8"/>
      <c r="V1779" s="8"/>
      <c r="W1779" s="8"/>
      <c r="X1779" s="8"/>
      <c r="Y1779" s="8"/>
      <c r="Z1779" s="8"/>
    </row>
    <row r="1780" spans="1:26" ht="15.75" customHeight="1">
      <c r="A1780" s="8"/>
      <c r="B1780" s="8"/>
      <c r="C1780" s="8"/>
      <c r="D1780" s="8"/>
      <c r="E1780" s="8"/>
      <c r="F1780" s="8"/>
      <c r="G1780" s="8"/>
      <c r="H1780" s="8"/>
      <c r="I1780" s="8"/>
      <c r="J1780" s="8"/>
      <c r="K1780" s="8"/>
      <c r="L1780" s="8"/>
      <c r="M1780" s="32"/>
      <c r="N1780" s="57" t="str">
        <f t="shared" si="17"/>
        <v/>
      </c>
      <c r="O1780" s="54"/>
      <c r="P1780" s="32"/>
      <c r="Q1780" s="56"/>
      <c r="R1780" s="57" t="str">
        <f t="shared" si="15"/>
        <v/>
      </c>
      <c r="S1780" s="8"/>
      <c r="T1780" s="8"/>
      <c r="U1780" s="8"/>
      <c r="V1780" s="8"/>
      <c r="W1780" s="8"/>
      <c r="X1780" s="8"/>
      <c r="Y1780" s="8"/>
      <c r="Z1780" s="8"/>
    </row>
    <row r="1781" spans="1:26" ht="15.75" customHeight="1">
      <c r="A1781" s="8"/>
      <c r="B1781" s="8"/>
      <c r="C1781" s="8"/>
      <c r="D1781" s="8"/>
      <c r="E1781" s="8"/>
      <c r="F1781" s="8"/>
      <c r="G1781" s="8"/>
      <c r="H1781" s="8"/>
      <c r="I1781" s="8"/>
      <c r="J1781" s="8"/>
      <c r="K1781" s="8"/>
      <c r="L1781" s="8"/>
      <c r="M1781" s="32"/>
      <c r="N1781" s="57" t="str">
        <f t="shared" si="17"/>
        <v/>
      </c>
      <c r="O1781" s="54"/>
      <c r="P1781" s="32"/>
      <c r="Q1781" s="56"/>
      <c r="R1781" s="57" t="str">
        <f t="shared" si="15"/>
        <v/>
      </c>
      <c r="S1781" s="8"/>
      <c r="T1781" s="8"/>
      <c r="U1781" s="8"/>
      <c r="V1781" s="8"/>
      <c r="W1781" s="8"/>
      <c r="X1781" s="8"/>
      <c r="Y1781" s="8"/>
      <c r="Z1781" s="8"/>
    </row>
    <row r="1782" spans="1:26" ht="15.75" customHeight="1">
      <c r="A1782" s="8"/>
      <c r="B1782" s="8"/>
      <c r="C1782" s="8"/>
      <c r="D1782" s="8"/>
      <c r="E1782" s="8"/>
      <c r="F1782" s="8"/>
      <c r="G1782" s="8"/>
      <c r="H1782" s="8"/>
      <c r="I1782" s="8"/>
      <c r="J1782" s="8"/>
      <c r="K1782" s="8"/>
      <c r="L1782" s="8"/>
      <c r="M1782" s="32"/>
      <c r="N1782" s="57" t="str">
        <f t="shared" si="17"/>
        <v/>
      </c>
      <c r="O1782" s="54"/>
      <c r="P1782" s="32"/>
      <c r="Q1782" s="56"/>
      <c r="R1782" s="57" t="str">
        <f t="shared" si="15"/>
        <v/>
      </c>
      <c r="S1782" s="8"/>
      <c r="T1782" s="8"/>
      <c r="U1782" s="8"/>
      <c r="V1782" s="8"/>
      <c r="W1782" s="8"/>
      <c r="X1782" s="8"/>
      <c r="Y1782" s="8"/>
      <c r="Z1782" s="8"/>
    </row>
    <row r="1783" spans="1:26" ht="15.75" customHeight="1">
      <c r="A1783" s="8"/>
      <c r="B1783" s="8"/>
      <c r="C1783" s="8"/>
      <c r="D1783" s="8"/>
      <c r="E1783" s="8"/>
      <c r="F1783" s="8"/>
      <c r="G1783" s="8"/>
      <c r="H1783" s="8"/>
      <c r="I1783" s="8"/>
      <c r="J1783" s="8"/>
      <c r="K1783" s="8"/>
      <c r="L1783" s="8"/>
      <c r="M1783" s="32"/>
      <c r="N1783" s="57" t="str">
        <f t="shared" si="17"/>
        <v/>
      </c>
      <c r="O1783" s="54"/>
      <c r="P1783" s="32"/>
      <c r="Q1783" s="56"/>
      <c r="R1783" s="57" t="str">
        <f t="shared" si="15"/>
        <v/>
      </c>
      <c r="S1783" s="8"/>
      <c r="T1783" s="8"/>
      <c r="U1783" s="8"/>
      <c r="V1783" s="8"/>
      <c r="W1783" s="8"/>
      <c r="X1783" s="8"/>
      <c r="Y1783" s="8"/>
      <c r="Z1783" s="8"/>
    </row>
    <row r="1784" spans="1:26" ht="15.75" customHeight="1">
      <c r="A1784" s="8"/>
      <c r="B1784" s="8"/>
      <c r="C1784" s="8"/>
      <c r="D1784" s="8"/>
      <c r="E1784" s="8"/>
      <c r="F1784" s="8"/>
      <c r="G1784" s="8"/>
      <c r="H1784" s="8"/>
      <c r="I1784" s="8"/>
      <c r="J1784" s="8"/>
      <c r="K1784" s="8"/>
      <c r="L1784" s="8"/>
      <c r="M1784" s="32"/>
      <c r="N1784" s="57" t="str">
        <f t="shared" si="17"/>
        <v/>
      </c>
      <c r="O1784" s="54"/>
      <c r="P1784" s="32"/>
      <c r="Q1784" s="56"/>
      <c r="R1784" s="57" t="str">
        <f t="shared" si="15"/>
        <v/>
      </c>
      <c r="S1784" s="8"/>
      <c r="T1784" s="8"/>
      <c r="U1784" s="8"/>
      <c r="V1784" s="8"/>
      <c r="W1784" s="8"/>
      <c r="X1784" s="8"/>
      <c r="Y1784" s="8"/>
      <c r="Z1784" s="8"/>
    </row>
    <row r="1785" spans="1:26" ht="15.75" customHeight="1">
      <c r="A1785" s="8"/>
      <c r="B1785" s="8"/>
      <c r="C1785" s="8"/>
      <c r="D1785" s="8"/>
      <c r="E1785" s="8"/>
      <c r="F1785" s="8"/>
      <c r="G1785" s="8"/>
      <c r="H1785" s="8"/>
      <c r="I1785" s="8"/>
      <c r="J1785" s="8"/>
      <c r="K1785" s="8"/>
      <c r="L1785" s="8"/>
      <c r="M1785" s="32"/>
      <c r="N1785" s="57" t="str">
        <f t="shared" si="17"/>
        <v/>
      </c>
      <c r="O1785" s="54"/>
      <c r="P1785" s="32"/>
      <c r="Q1785" s="56"/>
      <c r="R1785" s="57" t="str">
        <f t="shared" si="15"/>
        <v/>
      </c>
      <c r="S1785" s="8"/>
      <c r="T1785" s="8"/>
      <c r="U1785" s="8"/>
      <c r="V1785" s="8"/>
      <c r="W1785" s="8"/>
      <c r="X1785" s="8"/>
      <c r="Y1785" s="8"/>
      <c r="Z1785" s="8"/>
    </row>
    <row r="1786" spans="1:26" ht="15.75" customHeight="1">
      <c r="A1786" s="8"/>
      <c r="B1786" s="8"/>
      <c r="C1786" s="8"/>
      <c r="D1786" s="8"/>
      <c r="E1786" s="8"/>
      <c r="F1786" s="8"/>
      <c r="G1786" s="8"/>
      <c r="H1786" s="8"/>
      <c r="I1786" s="8"/>
      <c r="J1786" s="8"/>
      <c r="K1786" s="8"/>
      <c r="L1786" s="8"/>
      <c r="M1786" s="32"/>
      <c r="N1786" s="57" t="str">
        <f t="shared" si="17"/>
        <v/>
      </c>
      <c r="O1786" s="54"/>
      <c r="P1786" s="32"/>
      <c r="Q1786" s="56"/>
      <c r="R1786" s="57" t="str">
        <f t="shared" si="15"/>
        <v/>
      </c>
      <c r="S1786" s="8"/>
      <c r="T1786" s="8"/>
      <c r="U1786" s="8"/>
      <c r="V1786" s="8"/>
      <c r="W1786" s="8"/>
      <c r="X1786" s="8"/>
      <c r="Y1786" s="8"/>
      <c r="Z1786" s="8"/>
    </row>
    <row r="1787" spans="1:26" ht="15.75" customHeight="1">
      <c r="A1787" s="8"/>
      <c r="B1787" s="8"/>
      <c r="C1787" s="8"/>
      <c r="D1787" s="8"/>
      <c r="E1787" s="8"/>
      <c r="F1787" s="8"/>
      <c r="G1787" s="8"/>
      <c r="H1787" s="8"/>
      <c r="I1787" s="8"/>
      <c r="J1787" s="8"/>
      <c r="K1787" s="8"/>
      <c r="L1787" s="8"/>
      <c r="M1787" s="32"/>
      <c r="N1787" s="57" t="str">
        <f t="shared" si="17"/>
        <v/>
      </c>
      <c r="O1787" s="54"/>
      <c r="P1787" s="32"/>
      <c r="Q1787" s="56"/>
      <c r="R1787" s="57" t="str">
        <f t="shared" si="15"/>
        <v/>
      </c>
      <c r="S1787" s="8"/>
      <c r="T1787" s="8"/>
      <c r="U1787" s="8"/>
      <c r="V1787" s="8"/>
      <c r="W1787" s="8"/>
      <c r="X1787" s="8"/>
      <c r="Y1787" s="8"/>
      <c r="Z1787" s="8"/>
    </row>
    <row r="1788" spans="1:26" ht="15.75" customHeight="1">
      <c r="A1788" s="8"/>
      <c r="B1788" s="8"/>
      <c r="C1788" s="8"/>
      <c r="D1788" s="8"/>
      <c r="E1788" s="8"/>
      <c r="F1788" s="8"/>
      <c r="G1788" s="8"/>
      <c r="H1788" s="8"/>
      <c r="I1788" s="8"/>
      <c r="J1788" s="8"/>
      <c r="K1788" s="8"/>
      <c r="L1788" s="8"/>
      <c r="M1788" s="32"/>
      <c r="N1788" s="57" t="str">
        <f t="shared" si="17"/>
        <v/>
      </c>
      <c r="O1788" s="54"/>
      <c r="P1788" s="32"/>
      <c r="Q1788" s="56"/>
      <c r="R1788" s="57" t="str">
        <f t="shared" si="15"/>
        <v/>
      </c>
      <c r="S1788" s="8"/>
      <c r="T1788" s="8"/>
      <c r="U1788" s="8"/>
      <c r="V1788" s="8"/>
      <c r="W1788" s="8"/>
      <c r="X1788" s="8"/>
      <c r="Y1788" s="8"/>
      <c r="Z1788" s="8"/>
    </row>
    <row r="1789" spans="1:26" ht="15.75" customHeight="1">
      <c r="A1789" s="8"/>
      <c r="B1789" s="8"/>
      <c r="C1789" s="8"/>
      <c r="D1789" s="8"/>
      <c r="E1789" s="8"/>
      <c r="F1789" s="8"/>
      <c r="G1789" s="8"/>
      <c r="H1789" s="8"/>
      <c r="I1789" s="8"/>
      <c r="J1789" s="8"/>
      <c r="K1789" s="8"/>
      <c r="L1789" s="8"/>
      <c r="M1789" s="32"/>
      <c r="N1789" s="57" t="str">
        <f t="shared" si="17"/>
        <v/>
      </c>
      <c r="O1789" s="54"/>
      <c r="P1789" s="32"/>
      <c r="Q1789" s="56"/>
      <c r="R1789" s="57" t="str">
        <f t="shared" si="15"/>
        <v/>
      </c>
      <c r="S1789" s="8"/>
      <c r="T1789" s="8"/>
      <c r="U1789" s="8"/>
      <c r="V1789" s="8"/>
      <c r="W1789" s="8"/>
      <c r="X1789" s="8"/>
      <c r="Y1789" s="8"/>
      <c r="Z1789" s="8"/>
    </row>
    <row r="1790" spans="1:26" ht="15.75" customHeight="1">
      <c r="A1790" s="8"/>
      <c r="B1790" s="8"/>
      <c r="C1790" s="8"/>
      <c r="D1790" s="8"/>
      <c r="E1790" s="8"/>
      <c r="F1790" s="8"/>
      <c r="G1790" s="8"/>
      <c r="H1790" s="8"/>
      <c r="I1790" s="8"/>
      <c r="J1790" s="8"/>
      <c r="K1790" s="8"/>
      <c r="L1790" s="8"/>
      <c r="M1790" s="32"/>
      <c r="N1790" s="57" t="str">
        <f t="shared" si="17"/>
        <v/>
      </c>
      <c r="O1790" s="54"/>
      <c r="P1790" s="32"/>
      <c r="Q1790" s="56"/>
      <c r="R1790" s="57" t="str">
        <f t="shared" si="15"/>
        <v/>
      </c>
      <c r="S1790" s="8"/>
      <c r="T1790" s="8"/>
      <c r="U1790" s="8"/>
      <c r="V1790" s="8"/>
      <c r="W1790" s="8"/>
      <c r="X1790" s="8"/>
      <c r="Y1790" s="8"/>
      <c r="Z1790" s="8"/>
    </row>
    <row r="1791" spans="1:26" ht="15.75" customHeight="1">
      <c r="A1791" s="8"/>
      <c r="B1791" s="8"/>
      <c r="C1791" s="8"/>
      <c r="D1791" s="8"/>
      <c r="E1791" s="8"/>
      <c r="F1791" s="8"/>
      <c r="G1791" s="8"/>
      <c r="H1791" s="8"/>
      <c r="I1791" s="8"/>
      <c r="J1791" s="8"/>
      <c r="K1791" s="8"/>
      <c r="L1791" s="8"/>
      <c r="M1791" s="32"/>
      <c r="N1791" s="57" t="str">
        <f t="shared" si="17"/>
        <v/>
      </c>
      <c r="O1791" s="54"/>
      <c r="P1791" s="32"/>
      <c r="Q1791" s="56"/>
      <c r="R1791" s="57" t="str">
        <f t="shared" si="15"/>
        <v/>
      </c>
      <c r="S1791" s="8"/>
      <c r="T1791" s="8"/>
      <c r="U1791" s="8"/>
      <c r="V1791" s="8"/>
      <c r="W1791" s="8"/>
      <c r="X1791" s="8"/>
      <c r="Y1791" s="8"/>
      <c r="Z1791" s="8"/>
    </row>
    <row r="1792" spans="1:26" ht="15.75" customHeight="1">
      <c r="A1792" s="8"/>
      <c r="B1792" s="8"/>
      <c r="C1792" s="8"/>
      <c r="D1792" s="8"/>
      <c r="E1792" s="8"/>
      <c r="F1792" s="8"/>
      <c r="G1792" s="8"/>
      <c r="H1792" s="8"/>
      <c r="I1792" s="8"/>
      <c r="J1792" s="8"/>
      <c r="K1792" s="8"/>
      <c r="L1792" s="8"/>
      <c r="M1792" s="32"/>
      <c r="N1792" s="57" t="str">
        <f t="shared" si="17"/>
        <v/>
      </c>
      <c r="O1792" s="54"/>
      <c r="P1792" s="32"/>
      <c r="Q1792" s="56"/>
      <c r="R1792" s="57" t="str">
        <f t="shared" si="15"/>
        <v/>
      </c>
      <c r="S1792" s="8"/>
      <c r="T1792" s="8"/>
      <c r="U1792" s="8"/>
      <c r="V1792" s="8"/>
      <c r="W1792" s="8"/>
      <c r="X1792" s="8"/>
      <c r="Y1792" s="8"/>
      <c r="Z1792" s="8"/>
    </row>
    <row r="1793" spans="1:26" ht="15.75" customHeight="1">
      <c r="A1793" s="8"/>
      <c r="B1793" s="8"/>
      <c r="C1793" s="8"/>
      <c r="D1793" s="8"/>
      <c r="E1793" s="8"/>
      <c r="F1793" s="8"/>
      <c r="G1793" s="8"/>
      <c r="H1793" s="8"/>
      <c r="I1793" s="8"/>
      <c r="J1793" s="8"/>
      <c r="K1793" s="8"/>
      <c r="L1793" s="8"/>
      <c r="M1793" s="32"/>
      <c r="N1793" s="57" t="str">
        <f t="shared" si="17"/>
        <v/>
      </c>
      <c r="O1793" s="54"/>
      <c r="P1793" s="32"/>
      <c r="Q1793" s="56"/>
      <c r="R1793" s="57" t="str">
        <f t="shared" si="15"/>
        <v/>
      </c>
      <c r="S1793" s="8"/>
      <c r="T1793" s="8"/>
      <c r="U1793" s="8"/>
      <c r="V1793" s="8"/>
      <c r="W1793" s="8"/>
      <c r="X1793" s="8"/>
      <c r="Y1793" s="8"/>
      <c r="Z1793" s="8"/>
    </row>
    <row r="1794" spans="1:26" ht="15.75" customHeight="1">
      <c r="A1794" s="8"/>
      <c r="B1794" s="8"/>
      <c r="C1794" s="8"/>
      <c r="D1794" s="8"/>
      <c r="E1794" s="8"/>
      <c r="F1794" s="8"/>
      <c r="G1794" s="8"/>
      <c r="H1794" s="8"/>
      <c r="I1794" s="8"/>
      <c r="J1794" s="8"/>
      <c r="K1794" s="8"/>
      <c r="L1794" s="8"/>
      <c r="M1794" s="32"/>
      <c r="N1794" s="57" t="str">
        <f t="shared" si="17"/>
        <v/>
      </c>
      <c r="O1794" s="54"/>
      <c r="P1794" s="32"/>
      <c r="Q1794" s="56"/>
      <c r="R1794" s="57" t="str">
        <f t="shared" si="15"/>
        <v/>
      </c>
      <c r="S1794" s="8"/>
      <c r="T1794" s="8"/>
      <c r="U1794" s="8"/>
      <c r="V1794" s="8"/>
      <c r="W1794" s="8"/>
      <c r="X1794" s="8"/>
      <c r="Y1794" s="8"/>
      <c r="Z1794" s="8"/>
    </row>
    <row r="1795" spans="1:26" ht="15.75" customHeight="1">
      <c r="A1795" s="8"/>
      <c r="B1795" s="8"/>
      <c r="C1795" s="8"/>
      <c r="D1795" s="8"/>
      <c r="E1795" s="8"/>
      <c r="F1795" s="8"/>
      <c r="G1795" s="8"/>
      <c r="H1795" s="8"/>
      <c r="I1795" s="8"/>
      <c r="J1795" s="8"/>
      <c r="K1795" s="8"/>
      <c r="L1795" s="8"/>
      <c r="M1795" s="32"/>
      <c r="N1795" s="57" t="str">
        <f t="shared" si="17"/>
        <v/>
      </c>
      <c r="O1795" s="54"/>
      <c r="P1795" s="32"/>
      <c r="Q1795" s="56"/>
      <c r="R1795" s="57" t="str">
        <f t="shared" si="15"/>
        <v/>
      </c>
      <c r="S1795" s="8"/>
      <c r="T1795" s="8"/>
      <c r="U1795" s="8"/>
      <c r="V1795" s="8"/>
      <c r="W1795" s="8"/>
      <c r="X1795" s="8"/>
      <c r="Y1795" s="8"/>
      <c r="Z1795" s="8"/>
    </row>
    <row r="1796" spans="1:26" ht="15.75" customHeight="1">
      <c r="A1796" s="8"/>
      <c r="B1796" s="8"/>
      <c r="C1796" s="8"/>
      <c r="D1796" s="8"/>
      <c r="E1796" s="8"/>
      <c r="F1796" s="8"/>
      <c r="G1796" s="8"/>
      <c r="H1796" s="8"/>
      <c r="I1796" s="8"/>
      <c r="J1796" s="8"/>
      <c r="K1796" s="8"/>
      <c r="L1796" s="8"/>
      <c r="M1796" s="32"/>
      <c r="N1796" s="57" t="str">
        <f t="shared" si="17"/>
        <v/>
      </c>
      <c r="O1796" s="54"/>
      <c r="P1796" s="32"/>
      <c r="Q1796" s="56"/>
      <c r="R1796" s="57" t="str">
        <f t="shared" si="15"/>
        <v/>
      </c>
      <c r="S1796" s="8"/>
      <c r="T1796" s="8"/>
      <c r="U1796" s="8"/>
      <c r="V1796" s="8"/>
      <c r="W1796" s="8"/>
      <c r="X1796" s="8"/>
      <c r="Y1796" s="8"/>
      <c r="Z1796" s="8"/>
    </row>
    <row r="1797" spans="1:26" ht="15.75" customHeight="1">
      <c r="A1797" s="8"/>
      <c r="B1797" s="8"/>
      <c r="C1797" s="8"/>
      <c r="D1797" s="8"/>
      <c r="E1797" s="8"/>
      <c r="F1797" s="8"/>
      <c r="G1797" s="8"/>
      <c r="H1797" s="8"/>
      <c r="I1797" s="8"/>
      <c r="J1797" s="8"/>
      <c r="K1797" s="8"/>
      <c r="L1797" s="8"/>
      <c r="M1797" s="32"/>
      <c r="N1797" s="57" t="str">
        <f t="shared" si="17"/>
        <v/>
      </c>
      <c r="O1797" s="54"/>
      <c r="P1797" s="32"/>
      <c r="Q1797" s="56"/>
      <c r="R1797" s="57" t="str">
        <f t="shared" si="15"/>
        <v/>
      </c>
      <c r="S1797" s="8"/>
      <c r="T1797" s="8"/>
      <c r="U1797" s="8"/>
      <c r="V1797" s="8"/>
      <c r="W1797" s="8"/>
      <c r="X1797" s="8"/>
      <c r="Y1797" s="8"/>
      <c r="Z1797" s="8"/>
    </row>
    <row r="1798" spans="1:26" ht="15.75" customHeight="1">
      <c r="A1798" s="8"/>
      <c r="B1798" s="8"/>
      <c r="C1798" s="8"/>
      <c r="D1798" s="8"/>
      <c r="E1798" s="8"/>
      <c r="F1798" s="8"/>
      <c r="G1798" s="8"/>
      <c r="H1798" s="8"/>
      <c r="I1798" s="8"/>
      <c r="J1798" s="8"/>
      <c r="K1798" s="8"/>
      <c r="L1798" s="8"/>
      <c r="M1798" s="32"/>
      <c r="N1798" s="57" t="str">
        <f t="shared" si="17"/>
        <v/>
      </c>
      <c r="O1798" s="54"/>
      <c r="P1798" s="32"/>
      <c r="Q1798" s="56"/>
      <c r="R1798" s="57" t="str">
        <f t="shared" si="15"/>
        <v/>
      </c>
      <c r="S1798" s="8"/>
      <c r="T1798" s="8"/>
      <c r="U1798" s="8"/>
      <c r="V1798" s="8"/>
      <c r="W1798" s="8"/>
      <c r="X1798" s="8"/>
      <c r="Y1798" s="8"/>
      <c r="Z1798" s="8"/>
    </row>
    <row r="1799" spans="1:26" ht="15.75" customHeight="1">
      <c r="A1799" s="8"/>
      <c r="B1799" s="8"/>
      <c r="C1799" s="8"/>
      <c r="D1799" s="8"/>
      <c r="E1799" s="8"/>
      <c r="F1799" s="8"/>
      <c r="G1799" s="8"/>
      <c r="H1799" s="8"/>
      <c r="I1799" s="8"/>
      <c r="J1799" s="8"/>
      <c r="K1799" s="8"/>
      <c r="L1799" s="8"/>
      <c r="M1799" s="32"/>
      <c r="N1799" s="57" t="str">
        <f t="shared" si="17"/>
        <v/>
      </c>
      <c r="O1799" s="54"/>
      <c r="P1799" s="32"/>
      <c r="Q1799" s="56"/>
      <c r="R1799" s="57" t="str">
        <f t="shared" si="15"/>
        <v/>
      </c>
      <c r="S1799" s="8"/>
      <c r="T1799" s="8"/>
      <c r="U1799" s="8"/>
      <c r="V1799" s="8"/>
      <c r="W1799" s="8"/>
      <c r="X1799" s="8"/>
      <c r="Y1799" s="8"/>
      <c r="Z1799" s="8"/>
    </row>
    <row r="1800" spans="1:26" ht="15.75" customHeight="1">
      <c r="A1800" s="8"/>
      <c r="B1800" s="8"/>
      <c r="C1800" s="8"/>
      <c r="D1800" s="8"/>
      <c r="E1800" s="8"/>
      <c r="F1800" s="8"/>
      <c r="G1800" s="8"/>
      <c r="H1800" s="8"/>
      <c r="I1800" s="8"/>
      <c r="J1800" s="8"/>
      <c r="K1800" s="8"/>
      <c r="L1800" s="8"/>
      <c r="M1800" s="32"/>
      <c r="N1800" s="57" t="str">
        <f t="shared" si="17"/>
        <v/>
      </c>
      <c r="O1800" s="54"/>
      <c r="P1800" s="32"/>
      <c r="Q1800" s="56"/>
      <c r="R1800" s="57" t="str">
        <f t="shared" si="15"/>
        <v/>
      </c>
      <c r="S1800" s="8"/>
      <c r="T1800" s="8"/>
      <c r="U1800" s="8"/>
      <c r="V1800" s="8"/>
      <c r="W1800" s="8"/>
      <c r="X1800" s="8"/>
      <c r="Y1800" s="8"/>
      <c r="Z1800" s="8"/>
    </row>
    <row r="1801" spans="1:26" ht="15.75" customHeight="1">
      <c r="A1801" s="8"/>
      <c r="B1801" s="8"/>
      <c r="C1801" s="8"/>
      <c r="D1801" s="8"/>
      <c r="E1801" s="8"/>
      <c r="F1801" s="8"/>
      <c r="G1801" s="8"/>
      <c r="H1801" s="8"/>
      <c r="I1801" s="8"/>
      <c r="J1801" s="8"/>
      <c r="K1801" s="8"/>
      <c r="L1801" s="8"/>
      <c r="M1801" s="32"/>
      <c r="N1801" s="57" t="str">
        <f t="shared" si="17"/>
        <v/>
      </c>
      <c r="O1801" s="54"/>
      <c r="P1801" s="32"/>
      <c r="Q1801" s="56"/>
      <c r="R1801" s="57" t="str">
        <f t="shared" si="15"/>
        <v/>
      </c>
      <c r="S1801" s="8"/>
      <c r="T1801" s="8"/>
      <c r="U1801" s="8"/>
      <c r="V1801" s="8"/>
      <c r="W1801" s="8"/>
      <c r="X1801" s="8"/>
      <c r="Y1801" s="8"/>
      <c r="Z1801" s="8"/>
    </row>
    <row r="1802" spans="1:26" ht="15.75" customHeight="1">
      <c r="A1802" s="8"/>
      <c r="B1802" s="8"/>
      <c r="C1802" s="8"/>
      <c r="D1802" s="8"/>
      <c r="E1802" s="8"/>
      <c r="F1802" s="8"/>
      <c r="G1802" s="8"/>
      <c r="H1802" s="8"/>
      <c r="I1802" s="8"/>
      <c r="J1802" s="8"/>
      <c r="K1802" s="8"/>
      <c r="L1802" s="8"/>
      <c r="M1802" s="32"/>
      <c r="N1802" s="57" t="str">
        <f t="shared" si="17"/>
        <v/>
      </c>
      <c r="O1802" s="54"/>
      <c r="P1802" s="32"/>
      <c r="Q1802" s="56"/>
      <c r="R1802" s="57" t="str">
        <f t="shared" si="15"/>
        <v/>
      </c>
      <c r="S1802" s="8"/>
      <c r="T1802" s="8"/>
      <c r="U1802" s="8"/>
      <c r="V1802" s="8"/>
      <c r="W1802" s="8"/>
      <c r="X1802" s="8"/>
      <c r="Y1802" s="8"/>
      <c r="Z1802" s="8"/>
    </row>
    <row r="1803" spans="1:26" ht="15.75" customHeight="1">
      <c r="A1803" s="8"/>
      <c r="B1803" s="8"/>
      <c r="C1803" s="8"/>
      <c r="D1803" s="8"/>
      <c r="E1803" s="8"/>
      <c r="F1803" s="8"/>
      <c r="G1803" s="8"/>
      <c r="H1803" s="8"/>
      <c r="I1803" s="8"/>
      <c r="J1803" s="8"/>
      <c r="K1803" s="8"/>
      <c r="L1803" s="8"/>
      <c r="M1803" s="32"/>
      <c r="N1803" s="57" t="str">
        <f t="shared" si="17"/>
        <v/>
      </c>
      <c r="O1803" s="54"/>
      <c r="P1803" s="32"/>
      <c r="Q1803" s="56"/>
      <c r="R1803" s="57" t="str">
        <f t="shared" si="15"/>
        <v/>
      </c>
      <c r="S1803" s="8"/>
      <c r="T1803" s="8"/>
      <c r="U1803" s="8"/>
      <c r="V1803" s="8"/>
      <c r="W1803" s="8"/>
      <c r="X1803" s="8"/>
      <c r="Y1803" s="8"/>
      <c r="Z1803" s="8"/>
    </row>
    <row r="1804" spans="1:26" ht="15.75" customHeight="1">
      <c r="A1804" s="8"/>
      <c r="B1804" s="8"/>
      <c r="C1804" s="8"/>
      <c r="D1804" s="8"/>
      <c r="E1804" s="8"/>
      <c r="F1804" s="8"/>
      <c r="G1804" s="8"/>
      <c r="H1804" s="8"/>
      <c r="I1804" s="8"/>
      <c r="J1804" s="8"/>
      <c r="K1804" s="8"/>
      <c r="L1804" s="8"/>
      <c r="M1804" s="32"/>
      <c r="N1804" s="57" t="str">
        <f t="shared" si="17"/>
        <v/>
      </c>
      <c r="O1804" s="54"/>
      <c r="P1804" s="32"/>
      <c r="Q1804" s="56"/>
      <c r="R1804" s="57" t="str">
        <f t="shared" si="15"/>
        <v/>
      </c>
      <c r="S1804" s="8"/>
      <c r="T1804" s="8"/>
      <c r="U1804" s="8"/>
      <c r="V1804" s="8"/>
      <c r="W1804" s="8"/>
      <c r="X1804" s="8"/>
      <c r="Y1804" s="8"/>
      <c r="Z1804" s="8"/>
    </row>
    <row r="1805" spans="1:26" ht="15.75" customHeight="1">
      <c r="A1805" s="8"/>
      <c r="B1805" s="8"/>
      <c r="C1805" s="8"/>
      <c r="D1805" s="8"/>
      <c r="E1805" s="8"/>
      <c r="F1805" s="8"/>
      <c r="G1805" s="8"/>
      <c r="H1805" s="8"/>
      <c r="I1805" s="8"/>
      <c r="J1805" s="8"/>
      <c r="K1805" s="8"/>
      <c r="L1805" s="8"/>
      <c r="M1805" s="32"/>
      <c r="N1805" s="57" t="str">
        <f t="shared" si="17"/>
        <v/>
      </c>
      <c r="O1805" s="54"/>
      <c r="P1805" s="32"/>
      <c r="Q1805" s="56"/>
      <c r="R1805" s="57" t="str">
        <f t="shared" si="15"/>
        <v/>
      </c>
      <c r="S1805" s="8"/>
      <c r="T1805" s="8"/>
      <c r="U1805" s="8"/>
      <c r="V1805" s="8"/>
      <c r="W1805" s="8"/>
      <c r="X1805" s="8"/>
      <c r="Y1805" s="8"/>
      <c r="Z1805" s="8"/>
    </row>
    <row r="1806" spans="1:26" ht="15.75" customHeight="1">
      <c r="A1806" s="8"/>
      <c r="B1806" s="8"/>
      <c r="C1806" s="8"/>
      <c r="D1806" s="8"/>
      <c r="E1806" s="8"/>
      <c r="F1806" s="8"/>
      <c r="G1806" s="8"/>
      <c r="H1806" s="8"/>
      <c r="I1806" s="8"/>
      <c r="J1806" s="8"/>
      <c r="K1806" s="8"/>
      <c r="L1806" s="8"/>
      <c r="M1806" s="32"/>
      <c r="N1806" s="57" t="str">
        <f t="shared" si="17"/>
        <v/>
      </c>
      <c r="O1806" s="54"/>
      <c r="P1806" s="32"/>
      <c r="Q1806" s="56"/>
      <c r="R1806" s="57" t="str">
        <f t="shared" si="15"/>
        <v/>
      </c>
      <c r="S1806" s="8"/>
      <c r="T1806" s="8"/>
      <c r="U1806" s="8"/>
      <c r="V1806" s="8"/>
      <c r="W1806" s="8"/>
      <c r="X1806" s="8"/>
      <c r="Y1806" s="8"/>
      <c r="Z1806" s="8"/>
    </row>
    <row r="1807" spans="1:26" ht="15.75" customHeight="1">
      <c r="A1807" s="8"/>
      <c r="B1807" s="8"/>
      <c r="C1807" s="8"/>
      <c r="D1807" s="8"/>
      <c r="E1807" s="8"/>
      <c r="F1807" s="8"/>
      <c r="G1807" s="8"/>
      <c r="H1807" s="8"/>
      <c r="I1807" s="8"/>
      <c r="J1807" s="8"/>
      <c r="K1807" s="8"/>
      <c r="L1807" s="8"/>
      <c r="M1807" s="32"/>
      <c r="N1807" s="57" t="str">
        <f t="shared" si="17"/>
        <v/>
      </c>
      <c r="O1807" s="54"/>
      <c r="P1807" s="32"/>
      <c r="Q1807" s="56"/>
      <c r="R1807" s="57" t="str">
        <f t="shared" si="15"/>
        <v/>
      </c>
      <c r="S1807" s="8"/>
      <c r="T1807" s="8"/>
      <c r="U1807" s="8"/>
      <c r="V1807" s="8"/>
      <c r="W1807" s="8"/>
      <c r="X1807" s="8"/>
      <c r="Y1807" s="8"/>
      <c r="Z1807" s="8"/>
    </row>
    <row r="1808" spans="1:26" ht="15.75" customHeight="1">
      <c r="A1808" s="8"/>
      <c r="B1808" s="8"/>
      <c r="C1808" s="8"/>
      <c r="D1808" s="8"/>
      <c r="E1808" s="8"/>
      <c r="F1808" s="8"/>
      <c r="G1808" s="8"/>
      <c r="H1808" s="8"/>
      <c r="I1808" s="8"/>
      <c r="J1808" s="8"/>
      <c r="K1808" s="8"/>
      <c r="L1808" s="8"/>
      <c r="M1808" s="32"/>
      <c r="N1808" s="57" t="str">
        <f t="shared" si="17"/>
        <v/>
      </c>
      <c r="O1808" s="54"/>
      <c r="P1808" s="32"/>
      <c r="Q1808" s="56"/>
      <c r="R1808" s="57" t="str">
        <f t="shared" si="15"/>
        <v/>
      </c>
      <c r="S1808" s="8"/>
      <c r="T1808" s="8"/>
      <c r="U1808" s="8"/>
      <c r="V1808" s="8"/>
      <c r="W1808" s="8"/>
      <c r="X1808" s="8"/>
      <c r="Y1808" s="8"/>
      <c r="Z1808" s="8"/>
    </row>
    <row r="1809" spans="1:26" ht="15.75" customHeight="1">
      <c r="A1809" s="8"/>
      <c r="B1809" s="8"/>
      <c r="C1809" s="8"/>
      <c r="D1809" s="8"/>
      <c r="E1809" s="8"/>
      <c r="F1809" s="8"/>
      <c r="G1809" s="8"/>
      <c r="H1809" s="8"/>
      <c r="I1809" s="8"/>
      <c r="J1809" s="8"/>
      <c r="K1809" s="8"/>
      <c r="L1809" s="8"/>
      <c r="M1809" s="32"/>
      <c r="N1809" s="57" t="str">
        <f t="shared" si="17"/>
        <v/>
      </c>
      <c r="O1809" s="54"/>
      <c r="P1809" s="32"/>
      <c r="Q1809" s="56"/>
      <c r="R1809" s="57" t="str">
        <f t="shared" si="15"/>
        <v/>
      </c>
      <c r="S1809" s="8"/>
      <c r="T1809" s="8"/>
      <c r="U1809" s="8"/>
      <c r="V1809" s="8"/>
      <c r="W1809" s="8"/>
      <c r="X1809" s="8"/>
      <c r="Y1809" s="8"/>
      <c r="Z1809" s="8"/>
    </row>
    <row r="1810" spans="1:26" ht="15.75" customHeight="1">
      <c r="A1810" s="8"/>
      <c r="B1810" s="8"/>
      <c r="C1810" s="8"/>
      <c r="D1810" s="8"/>
      <c r="E1810" s="8"/>
      <c r="F1810" s="8"/>
      <c r="G1810" s="8"/>
      <c r="H1810" s="8"/>
      <c r="I1810" s="8"/>
      <c r="J1810" s="8"/>
      <c r="K1810" s="8"/>
      <c r="L1810" s="8"/>
      <c r="M1810" s="32"/>
      <c r="N1810" s="57" t="str">
        <f t="shared" si="17"/>
        <v/>
      </c>
      <c r="O1810" s="54"/>
      <c r="P1810" s="32"/>
      <c r="Q1810" s="56"/>
      <c r="R1810" s="57" t="str">
        <f t="shared" si="15"/>
        <v/>
      </c>
      <c r="S1810" s="8"/>
      <c r="T1810" s="8"/>
      <c r="U1810" s="8"/>
      <c r="V1810" s="8"/>
      <c r="W1810" s="8"/>
      <c r="X1810" s="8"/>
      <c r="Y1810" s="8"/>
      <c r="Z1810" s="8"/>
    </row>
    <row r="1811" spans="1:26" ht="15.75" customHeight="1">
      <c r="A1811" s="8"/>
      <c r="B1811" s="8"/>
      <c r="C1811" s="8"/>
      <c r="D1811" s="8"/>
      <c r="E1811" s="8"/>
      <c r="F1811" s="8"/>
      <c r="G1811" s="8"/>
      <c r="H1811" s="8"/>
      <c r="I1811" s="8"/>
      <c r="J1811" s="8"/>
      <c r="K1811" s="8"/>
      <c r="L1811" s="8"/>
      <c r="M1811" s="32"/>
      <c r="N1811" s="57" t="str">
        <f t="shared" si="17"/>
        <v/>
      </c>
      <c r="O1811" s="54"/>
      <c r="P1811" s="32"/>
      <c r="Q1811" s="56"/>
      <c r="R1811" s="57" t="str">
        <f t="shared" si="15"/>
        <v/>
      </c>
      <c r="S1811" s="8"/>
      <c r="T1811" s="8"/>
      <c r="U1811" s="8"/>
      <c r="V1811" s="8"/>
      <c r="W1811" s="8"/>
      <c r="X1811" s="8"/>
      <c r="Y1811" s="8"/>
      <c r="Z1811" s="8"/>
    </row>
    <row r="1812" spans="1:26" ht="15.75" customHeight="1">
      <c r="A1812" s="8"/>
      <c r="B1812" s="8"/>
      <c r="C1812" s="8"/>
      <c r="D1812" s="8"/>
      <c r="E1812" s="8"/>
      <c r="F1812" s="8"/>
      <c r="G1812" s="8"/>
      <c r="H1812" s="8"/>
      <c r="I1812" s="8"/>
      <c r="J1812" s="8"/>
      <c r="K1812" s="8"/>
      <c r="L1812" s="8"/>
      <c r="M1812" s="32"/>
      <c r="N1812" s="57" t="str">
        <f t="shared" si="17"/>
        <v/>
      </c>
      <c r="O1812" s="54"/>
      <c r="P1812" s="32"/>
      <c r="Q1812" s="56"/>
      <c r="R1812" s="57" t="str">
        <f t="shared" si="15"/>
        <v/>
      </c>
      <c r="S1812" s="8"/>
      <c r="T1812" s="8"/>
      <c r="U1812" s="8"/>
      <c r="V1812" s="8"/>
      <c r="W1812" s="8"/>
      <c r="X1812" s="8"/>
      <c r="Y1812" s="8"/>
      <c r="Z1812" s="8"/>
    </row>
    <row r="1813" spans="1:26" ht="15.75" customHeight="1">
      <c r="A1813" s="8"/>
      <c r="B1813" s="8"/>
      <c r="C1813" s="8"/>
      <c r="D1813" s="8"/>
      <c r="E1813" s="8"/>
      <c r="F1813" s="8"/>
      <c r="G1813" s="8"/>
      <c r="H1813" s="8"/>
      <c r="I1813" s="8"/>
      <c r="J1813" s="8"/>
      <c r="K1813" s="8"/>
      <c r="L1813" s="8"/>
      <c r="M1813" s="32"/>
      <c r="N1813" s="57" t="str">
        <f t="shared" si="17"/>
        <v/>
      </c>
      <c r="O1813" s="54"/>
      <c r="P1813" s="32"/>
      <c r="Q1813" s="56"/>
      <c r="R1813" s="57" t="str">
        <f t="shared" si="15"/>
        <v/>
      </c>
      <c r="S1813" s="8"/>
      <c r="T1813" s="8"/>
      <c r="U1813" s="8"/>
      <c r="V1813" s="8"/>
      <c r="W1813" s="8"/>
      <c r="X1813" s="8"/>
      <c r="Y1813" s="8"/>
      <c r="Z1813" s="8"/>
    </row>
    <row r="1814" spans="1:26" ht="15.75" customHeight="1">
      <c r="A1814" s="8"/>
      <c r="B1814" s="8"/>
      <c r="C1814" s="8"/>
      <c r="D1814" s="8"/>
      <c r="E1814" s="8"/>
      <c r="F1814" s="8"/>
      <c r="G1814" s="8"/>
      <c r="H1814" s="8"/>
      <c r="I1814" s="8"/>
      <c r="J1814" s="8"/>
      <c r="K1814" s="8"/>
      <c r="L1814" s="8"/>
      <c r="M1814" s="32"/>
      <c r="N1814" s="57" t="str">
        <f t="shared" si="17"/>
        <v/>
      </c>
      <c r="O1814" s="54"/>
      <c r="P1814" s="32"/>
      <c r="Q1814" s="56"/>
      <c r="R1814" s="57" t="str">
        <f t="shared" si="15"/>
        <v/>
      </c>
      <c r="S1814" s="8"/>
      <c r="T1814" s="8"/>
      <c r="U1814" s="8"/>
      <c r="V1814" s="8"/>
      <c r="W1814" s="8"/>
      <c r="X1814" s="8"/>
      <c r="Y1814" s="8"/>
      <c r="Z1814" s="8"/>
    </row>
    <row r="1815" spans="1:26" ht="15.75" customHeight="1">
      <c r="A1815" s="8"/>
      <c r="B1815" s="8"/>
      <c r="C1815" s="8"/>
      <c r="D1815" s="8"/>
      <c r="E1815" s="8"/>
      <c r="F1815" s="8"/>
      <c r="G1815" s="8"/>
      <c r="H1815" s="8"/>
      <c r="I1815" s="8"/>
      <c r="J1815" s="8"/>
      <c r="K1815" s="8"/>
      <c r="L1815" s="8"/>
      <c r="M1815" s="32"/>
      <c r="N1815" s="57" t="str">
        <f t="shared" si="17"/>
        <v/>
      </c>
      <c r="O1815" s="54"/>
      <c r="P1815" s="32"/>
      <c r="Q1815" s="56"/>
      <c r="R1815" s="57" t="str">
        <f t="shared" si="15"/>
        <v/>
      </c>
      <c r="S1815" s="8"/>
      <c r="T1815" s="8"/>
      <c r="U1815" s="8"/>
      <c r="V1815" s="8"/>
      <c r="W1815" s="8"/>
      <c r="X1815" s="8"/>
      <c r="Y1815" s="8"/>
      <c r="Z1815" s="8"/>
    </row>
    <row r="1816" spans="1:26" ht="15.75" customHeight="1">
      <c r="A1816" s="8"/>
      <c r="B1816" s="8"/>
      <c r="C1816" s="8"/>
      <c r="D1816" s="8"/>
      <c r="E1816" s="8"/>
      <c r="F1816" s="8"/>
      <c r="G1816" s="8"/>
      <c r="H1816" s="8"/>
      <c r="I1816" s="8"/>
      <c r="J1816" s="8"/>
      <c r="K1816" s="8"/>
      <c r="L1816" s="8"/>
      <c r="M1816" s="32"/>
      <c r="N1816" s="57" t="str">
        <f t="shared" si="17"/>
        <v/>
      </c>
      <c r="O1816" s="54"/>
      <c r="P1816" s="32"/>
      <c r="Q1816" s="56"/>
      <c r="R1816" s="57" t="str">
        <f t="shared" si="15"/>
        <v/>
      </c>
      <c r="S1816" s="8"/>
      <c r="T1816" s="8"/>
      <c r="U1816" s="8"/>
      <c r="V1816" s="8"/>
      <c r="W1816" s="8"/>
      <c r="X1816" s="8"/>
      <c r="Y1816" s="8"/>
      <c r="Z1816" s="8"/>
    </row>
    <row r="1817" spans="1:26" ht="15.75" customHeight="1">
      <c r="A1817" s="8"/>
      <c r="B1817" s="8"/>
      <c r="C1817" s="8"/>
      <c r="D1817" s="8"/>
      <c r="E1817" s="8"/>
      <c r="F1817" s="8"/>
      <c r="G1817" s="8"/>
      <c r="H1817" s="8"/>
      <c r="I1817" s="8"/>
      <c r="J1817" s="8"/>
      <c r="K1817" s="8"/>
      <c r="L1817" s="8"/>
      <c r="M1817" s="32"/>
      <c r="N1817" s="57" t="str">
        <f t="shared" si="17"/>
        <v/>
      </c>
      <c r="O1817" s="54"/>
      <c r="P1817" s="32"/>
      <c r="Q1817" s="56"/>
      <c r="R1817" s="57" t="str">
        <f t="shared" si="15"/>
        <v/>
      </c>
      <c r="S1817" s="8"/>
      <c r="T1817" s="8"/>
      <c r="U1817" s="8"/>
      <c r="V1817" s="8"/>
      <c r="W1817" s="8"/>
      <c r="X1817" s="8"/>
      <c r="Y1817" s="8"/>
      <c r="Z1817" s="8"/>
    </row>
    <row r="1818" spans="1:26" ht="15.75" customHeight="1">
      <c r="A1818" s="8"/>
      <c r="B1818" s="8"/>
      <c r="C1818" s="8"/>
      <c r="D1818" s="8"/>
      <c r="E1818" s="8"/>
      <c r="F1818" s="8"/>
      <c r="G1818" s="8"/>
      <c r="H1818" s="8"/>
      <c r="I1818" s="8"/>
      <c r="J1818" s="8"/>
      <c r="K1818" s="8"/>
      <c r="L1818" s="8"/>
      <c r="M1818" s="32"/>
      <c r="N1818" s="57" t="str">
        <f t="shared" si="17"/>
        <v/>
      </c>
      <c r="O1818" s="54"/>
      <c r="P1818" s="32"/>
      <c r="Q1818" s="56"/>
      <c r="R1818" s="57" t="str">
        <f t="shared" si="15"/>
        <v/>
      </c>
      <c r="S1818" s="8"/>
      <c r="T1818" s="8"/>
      <c r="U1818" s="8"/>
      <c r="V1818" s="8"/>
      <c r="W1818" s="8"/>
      <c r="X1818" s="8"/>
      <c r="Y1818" s="8"/>
      <c r="Z1818" s="8"/>
    </row>
    <row r="1819" spans="1:26" ht="15.75" customHeight="1">
      <c r="A1819" s="8"/>
      <c r="B1819" s="8"/>
      <c r="C1819" s="8"/>
      <c r="D1819" s="8"/>
      <c r="E1819" s="8"/>
      <c r="F1819" s="8"/>
      <c r="G1819" s="8"/>
      <c r="H1819" s="8"/>
      <c r="I1819" s="8"/>
      <c r="J1819" s="8"/>
      <c r="K1819" s="8"/>
      <c r="L1819" s="8"/>
      <c r="M1819" s="32"/>
      <c r="N1819" s="57" t="str">
        <f t="shared" si="17"/>
        <v/>
      </c>
      <c r="O1819" s="54"/>
      <c r="P1819" s="32"/>
      <c r="Q1819" s="56"/>
      <c r="R1819" s="57" t="str">
        <f t="shared" si="15"/>
        <v/>
      </c>
      <c r="S1819" s="8"/>
      <c r="T1819" s="8"/>
      <c r="U1819" s="8"/>
      <c r="V1819" s="8"/>
      <c r="W1819" s="8"/>
      <c r="X1819" s="8"/>
      <c r="Y1819" s="8"/>
      <c r="Z1819" s="8"/>
    </row>
    <row r="1820" spans="1:26" ht="15.75" customHeight="1">
      <c r="A1820" s="8"/>
      <c r="B1820" s="8"/>
      <c r="C1820" s="8"/>
      <c r="D1820" s="8"/>
      <c r="E1820" s="8"/>
      <c r="F1820" s="8"/>
      <c r="G1820" s="8"/>
      <c r="H1820" s="8"/>
      <c r="I1820" s="8"/>
      <c r="J1820" s="8"/>
      <c r="K1820" s="8"/>
      <c r="L1820" s="8"/>
      <c r="M1820" s="32"/>
      <c r="N1820" s="57" t="str">
        <f t="shared" si="17"/>
        <v/>
      </c>
      <c r="O1820" s="54"/>
      <c r="P1820" s="32"/>
      <c r="Q1820" s="56"/>
      <c r="R1820" s="57" t="str">
        <f t="shared" si="15"/>
        <v/>
      </c>
      <c r="S1820" s="8"/>
      <c r="T1820" s="8"/>
      <c r="U1820" s="8"/>
      <c r="V1820" s="8"/>
      <c r="W1820" s="8"/>
      <c r="X1820" s="8"/>
      <c r="Y1820" s="8"/>
      <c r="Z1820" s="8"/>
    </row>
    <row r="1821" spans="1:26" ht="15.75" customHeight="1">
      <c r="A1821" s="8"/>
      <c r="B1821" s="8"/>
      <c r="C1821" s="8"/>
      <c r="D1821" s="8"/>
      <c r="E1821" s="8"/>
      <c r="F1821" s="8"/>
      <c r="G1821" s="8"/>
      <c r="H1821" s="8"/>
      <c r="I1821" s="8"/>
      <c r="J1821" s="8"/>
      <c r="K1821" s="8"/>
      <c r="L1821" s="8"/>
      <c r="M1821" s="32"/>
      <c r="N1821" s="57" t="str">
        <f t="shared" si="17"/>
        <v/>
      </c>
      <c r="O1821" s="54"/>
      <c r="P1821" s="32"/>
      <c r="Q1821" s="56"/>
      <c r="R1821" s="57" t="str">
        <f t="shared" si="15"/>
        <v/>
      </c>
      <c r="S1821" s="8"/>
      <c r="T1821" s="8"/>
      <c r="U1821" s="8"/>
      <c r="V1821" s="8"/>
      <c r="W1821" s="8"/>
      <c r="X1821" s="8"/>
      <c r="Y1821" s="8"/>
      <c r="Z1821" s="8"/>
    </row>
    <row r="1822" spans="1:26" ht="15.75" customHeight="1">
      <c r="A1822" s="8"/>
      <c r="B1822" s="8"/>
      <c r="C1822" s="8"/>
      <c r="D1822" s="8"/>
      <c r="E1822" s="8"/>
      <c r="F1822" s="8"/>
      <c r="G1822" s="8"/>
      <c r="H1822" s="8"/>
      <c r="I1822" s="8"/>
      <c r="J1822" s="8"/>
      <c r="K1822" s="8"/>
      <c r="L1822" s="8"/>
      <c r="M1822" s="32"/>
      <c r="N1822" s="57" t="str">
        <f t="shared" si="17"/>
        <v/>
      </c>
      <c r="O1822" s="54"/>
      <c r="P1822" s="32"/>
      <c r="Q1822" s="56"/>
      <c r="R1822" s="57" t="str">
        <f t="shared" si="15"/>
        <v/>
      </c>
      <c r="S1822" s="8"/>
      <c r="T1822" s="8"/>
      <c r="U1822" s="8"/>
      <c r="V1822" s="8"/>
      <c r="W1822" s="8"/>
      <c r="X1822" s="8"/>
      <c r="Y1822" s="8"/>
      <c r="Z1822" s="8"/>
    </row>
    <row r="1823" spans="1:26" ht="15.75" customHeight="1">
      <c r="A1823" s="8"/>
      <c r="B1823" s="8"/>
      <c r="C1823" s="8"/>
      <c r="D1823" s="8"/>
      <c r="E1823" s="8"/>
      <c r="F1823" s="8"/>
      <c r="G1823" s="8"/>
      <c r="H1823" s="8"/>
      <c r="I1823" s="8"/>
      <c r="J1823" s="8"/>
      <c r="K1823" s="8"/>
      <c r="L1823" s="8"/>
      <c r="M1823" s="32"/>
      <c r="N1823" s="57" t="str">
        <f t="shared" si="17"/>
        <v/>
      </c>
      <c r="O1823" s="54"/>
      <c r="P1823" s="32"/>
      <c r="Q1823" s="56"/>
      <c r="R1823" s="57" t="str">
        <f t="shared" si="15"/>
        <v/>
      </c>
      <c r="S1823" s="8"/>
      <c r="T1823" s="8"/>
      <c r="U1823" s="8"/>
      <c r="V1823" s="8"/>
      <c r="W1823" s="8"/>
      <c r="X1823" s="8"/>
      <c r="Y1823" s="8"/>
      <c r="Z1823" s="8"/>
    </row>
    <row r="1824" spans="1:26" ht="15.75" customHeight="1">
      <c r="A1824" s="8"/>
      <c r="B1824" s="8"/>
      <c r="C1824" s="8"/>
      <c r="D1824" s="8"/>
      <c r="E1824" s="8"/>
      <c r="F1824" s="8"/>
      <c r="G1824" s="8"/>
      <c r="H1824" s="8"/>
      <c r="I1824" s="8"/>
      <c r="J1824" s="8"/>
      <c r="K1824" s="8"/>
      <c r="L1824" s="8"/>
      <c r="M1824" s="32"/>
      <c r="N1824" s="57" t="str">
        <f t="shared" si="17"/>
        <v/>
      </c>
      <c r="O1824" s="54"/>
      <c r="P1824" s="32"/>
      <c r="Q1824" s="56"/>
      <c r="R1824" s="57" t="str">
        <f t="shared" si="15"/>
        <v/>
      </c>
      <c r="S1824" s="8"/>
      <c r="T1824" s="8"/>
      <c r="U1824" s="8"/>
      <c r="V1824" s="8"/>
      <c r="W1824" s="8"/>
      <c r="X1824" s="8"/>
      <c r="Y1824" s="8"/>
      <c r="Z1824" s="8"/>
    </row>
    <row r="1825" spans="1:26" ht="15.75" customHeight="1">
      <c r="A1825" s="8"/>
      <c r="B1825" s="8"/>
      <c r="C1825" s="8"/>
      <c r="D1825" s="8"/>
      <c r="E1825" s="8"/>
      <c r="F1825" s="8"/>
      <c r="G1825" s="8"/>
      <c r="H1825" s="8"/>
      <c r="I1825" s="8"/>
      <c r="J1825" s="8"/>
      <c r="K1825" s="8"/>
      <c r="L1825" s="8"/>
      <c r="M1825" s="32"/>
      <c r="N1825" s="57" t="str">
        <f t="shared" si="17"/>
        <v/>
      </c>
      <c r="O1825" s="54"/>
      <c r="P1825" s="32"/>
      <c r="Q1825" s="56"/>
      <c r="R1825" s="57" t="str">
        <f t="shared" si="15"/>
        <v/>
      </c>
      <c r="S1825" s="8"/>
      <c r="T1825" s="8"/>
      <c r="U1825" s="8"/>
      <c r="V1825" s="8"/>
      <c r="W1825" s="8"/>
      <c r="X1825" s="8"/>
      <c r="Y1825" s="8"/>
      <c r="Z1825" s="8"/>
    </row>
    <row r="1826" spans="1:26" ht="15.75" customHeight="1">
      <c r="A1826" s="8"/>
      <c r="B1826" s="8"/>
      <c r="C1826" s="8"/>
      <c r="D1826" s="8"/>
      <c r="E1826" s="8"/>
      <c r="F1826" s="8"/>
      <c r="G1826" s="8"/>
      <c r="H1826" s="8"/>
      <c r="I1826" s="8"/>
      <c r="J1826" s="8"/>
      <c r="K1826" s="8"/>
      <c r="L1826" s="8"/>
      <c r="M1826" s="32"/>
      <c r="N1826" s="57" t="str">
        <f t="shared" si="17"/>
        <v/>
      </c>
      <c r="O1826" s="54"/>
      <c r="P1826" s="32"/>
      <c r="Q1826" s="56"/>
      <c r="R1826" s="57" t="str">
        <f t="shared" si="15"/>
        <v/>
      </c>
      <c r="S1826" s="8"/>
      <c r="T1826" s="8"/>
      <c r="U1826" s="8"/>
      <c r="V1826" s="8"/>
      <c r="W1826" s="8"/>
      <c r="X1826" s="8"/>
      <c r="Y1826" s="8"/>
      <c r="Z1826" s="8"/>
    </row>
    <row r="1827" spans="1:26" ht="15.75" customHeight="1">
      <c r="A1827" s="8"/>
      <c r="B1827" s="8"/>
      <c r="C1827" s="8"/>
      <c r="D1827" s="8"/>
      <c r="E1827" s="8"/>
      <c r="F1827" s="8"/>
      <c r="G1827" s="8"/>
      <c r="H1827" s="8"/>
      <c r="I1827" s="8"/>
      <c r="J1827" s="8"/>
      <c r="K1827" s="8"/>
      <c r="L1827" s="8"/>
      <c r="M1827" s="32"/>
      <c r="N1827" s="57" t="str">
        <f t="shared" si="17"/>
        <v/>
      </c>
      <c r="O1827" s="54"/>
      <c r="P1827" s="32"/>
      <c r="Q1827" s="56"/>
      <c r="R1827" s="57" t="str">
        <f t="shared" si="15"/>
        <v/>
      </c>
      <c r="S1827" s="8"/>
      <c r="T1827" s="8"/>
      <c r="U1827" s="8"/>
      <c r="V1827" s="8"/>
      <c r="W1827" s="8"/>
      <c r="X1827" s="8"/>
      <c r="Y1827" s="8"/>
      <c r="Z1827" s="8"/>
    </row>
    <row r="1828" spans="1:26" ht="15.75" customHeight="1">
      <c r="A1828" s="8"/>
      <c r="B1828" s="8"/>
      <c r="C1828" s="8"/>
      <c r="D1828" s="8"/>
      <c r="E1828" s="8"/>
      <c r="F1828" s="8"/>
      <c r="G1828" s="8"/>
      <c r="H1828" s="8"/>
      <c r="I1828" s="8"/>
      <c r="J1828" s="8"/>
      <c r="K1828" s="8"/>
      <c r="L1828" s="8"/>
      <c r="M1828" s="32"/>
      <c r="N1828" s="57" t="str">
        <f t="shared" si="17"/>
        <v/>
      </c>
      <c r="O1828" s="54"/>
      <c r="P1828" s="32"/>
      <c r="Q1828" s="56"/>
      <c r="R1828" s="57" t="str">
        <f t="shared" si="15"/>
        <v/>
      </c>
      <c r="S1828" s="8"/>
      <c r="T1828" s="8"/>
      <c r="U1828" s="8"/>
      <c r="V1828" s="8"/>
      <c r="W1828" s="8"/>
      <c r="X1828" s="8"/>
      <c r="Y1828" s="8"/>
      <c r="Z1828" s="8"/>
    </row>
    <row r="1829" spans="1:26" ht="15.75" customHeight="1">
      <c r="A1829" s="8"/>
      <c r="B1829" s="8"/>
      <c r="C1829" s="8"/>
      <c r="D1829" s="8"/>
      <c r="E1829" s="8"/>
      <c r="F1829" s="8"/>
      <c r="G1829" s="8"/>
      <c r="H1829" s="8"/>
      <c r="I1829" s="8"/>
      <c r="J1829" s="8"/>
      <c r="K1829" s="8"/>
      <c r="L1829" s="8"/>
      <c r="M1829" s="32"/>
      <c r="N1829" s="57" t="str">
        <f t="shared" si="17"/>
        <v/>
      </c>
      <c r="O1829" s="54"/>
      <c r="P1829" s="32"/>
      <c r="Q1829" s="56"/>
      <c r="R1829" s="57" t="str">
        <f t="shared" si="15"/>
        <v/>
      </c>
      <c r="S1829" s="8"/>
      <c r="T1829" s="8"/>
      <c r="U1829" s="8"/>
      <c r="V1829" s="8"/>
      <c r="W1829" s="8"/>
      <c r="X1829" s="8"/>
      <c r="Y1829" s="8"/>
      <c r="Z1829" s="8"/>
    </row>
    <row r="1830" spans="1:26" ht="15.75" customHeight="1">
      <c r="A1830" s="8"/>
      <c r="B1830" s="8"/>
      <c r="C1830" s="8"/>
      <c r="D1830" s="8"/>
      <c r="E1830" s="8"/>
      <c r="F1830" s="8"/>
      <c r="G1830" s="8"/>
      <c r="H1830" s="8"/>
      <c r="I1830" s="8"/>
      <c r="J1830" s="8"/>
      <c r="K1830" s="8"/>
      <c r="L1830" s="8"/>
      <c r="M1830" s="32"/>
      <c r="N1830" s="57" t="str">
        <f t="shared" si="17"/>
        <v/>
      </c>
      <c r="O1830" s="54"/>
      <c r="P1830" s="32"/>
      <c r="Q1830" s="56"/>
      <c r="R1830" s="57" t="str">
        <f t="shared" si="15"/>
        <v/>
      </c>
      <c r="S1830" s="8"/>
      <c r="T1830" s="8"/>
      <c r="U1830" s="8"/>
      <c r="V1830" s="8"/>
      <c r="W1830" s="8"/>
      <c r="X1830" s="8"/>
      <c r="Y1830" s="8"/>
      <c r="Z1830" s="8"/>
    </row>
    <row r="1831" spans="1:26" ht="15.75" customHeight="1">
      <c r="A1831" s="8"/>
      <c r="B1831" s="8"/>
      <c r="C1831" s="8"/>
      <c r="D1831" s="8"/>
      <c r="E1831" s="8"/>
      <c r="F1831" s="8"/>
      <c r="G1831" s="8"/>
      <c r="H1831" s="8"/>
      <c r="I1831" s="8"/>
      <c r="J1831" s="8"/>
      <c r="K1831" s="8"/>
      <c r="L1831" s="8"/>
      <c r="M1831" s="32"/>
      <c r="N1831" s="57" t="str">
        <f t="shared" si="17"/>
        <v/>
      </c>
      <c r="O1831" s="54"/>
      <c r="P1831" s="32"/>
      <c r="Q1831" s="56"/>
      <c r="R1831" s="57" t="str">
        <f t="shared" si="15"/>
        <v/>
      </c>
      <c r="S1831" s="8"/>
      <c r="T1831" s="8"/>
      <c r="U1831" s="8"/>
      <c r="V1831" s="8"/>
      <c r="W1831" s="8"/>
      <c r="X1831" s="8"/>
      <c r="Y1831" s="8"/>
      <c r="Z1831" s="8"/>
    </row>
    <row r="1832" spans="1:26" ht="15.75" customHeight="1">
      <c r="A1832" s="8"/>
      <c r="B1832" s="8"/>
      <c r="C1832" s="8"/>
      <c r="D1832" s="8"/>
      <c r="E1832" s="8"/>
      <c r="F1832" s="8"/>
      <c r="G1832" s="8"/>
      <c r="H1832" s="8"/>
      <c r="I1832" s="8"/>
      <c r="J1832" s="8"/>
      <c r="K1832" s="8"/>
      <c r="L1832" s="8"/>
      <c r="M1832" s="32"/>
      <c r="N1832" s="57" t="str">
        <f t="shared" si="17"/>
        <v/>
      </c>
      <c r="O1832" s="54"/>
      <c r="P1832" s="32"/>
      <c r="Q1832" s="56"/>
      <c r="R1832" s="57" t="str">
        <f t="shared" si="15"/>
        <v/>
      </c>
      <c r="S1832" s="8"/>
      <c r="T1832" s="8"/>
      <c r="U1832" s="8"/>
      <c r="V1832" s="8"/>
      <c r="W1832" s="8"/>
      <c r="X1832" s="8"/>
      <c r="Y1832" s="8"/>
      <c r="Z1832" s="8"/>
    </row>
    <row r="1833" spans="1:26" ht="15.75" customHeight="1">
      <c r="A1833" s="8"/>
      <c r="B1833" s="8"/>
      <c r="C1833" s="8"/>
      <c r="D1833" s="8"/>
      <c r="E1833" s="8"/>
      <c r="F1833" s="8"/>
      <c r="G1833" s="8"/>
      <c r="H1833" s="8"/>
      <c r="I1833" s="8"/>
      <c r="J1833" s="8"/>
      <c r="K1833" s="8"/>
      <c r="L1833" s="8"/>
      <c r="M1833" s="32"/>
      <c r="N1833" s="57" t="str">
        <f t="shared" si="17"/>
        <v/>
      </c>
      <c r="O1833" s="54"/>
      <c r="P1833" s="32"/>
      <c r="Q1833" s="56"/>
      <c r="R1833" s="57" t="str">
        <f t="shared" si="15"/>
        <v/>
      </c>
      <c r="S1833" s="8"/>
      <c r="T1833" s="8"/>
      <c r="U1833" s="8"/>
      <c r="V1833" s="8"/>
      <c r="W1833" s="8"/>
      <c r="X1833" s="8"/>
      <c r="Y1833" s="8"/>
      <c r="Z1833" s="8"/>
    </row>
    <row r="1834" spans="1:26" ht="15.75" customHeight="1">
      <c r="A1834" s="8"/>
      <c r="B1834" s="8"/>
      <c r="C1834" s="8"/>
      <c r="D1834" s="8"/>
      <c r="E1834" s="8"/>
      <c r="F1834" s="8"/>
      <c r="G1834" s="8"/>
      <c r="H1834" s="8"/>
      <c r="I1834" s="8"/>
      <c r="J1834" s="8"/>
      <c r="K1834" s="8"/>
      <c r="L1834" s="8"/>
      <c r="M1834" s="32"/>
      <c r="N1834" s="57" t="str">
        <f t="shared" si="17"/>
        <v/>
      </c>
      <c r="O1834" s="54"/>
      <c r="P1834" s="32"/>
      <c r="Q1834" s="56"/>
      <c r="R1834" s="57" t="str">
        <f t="shared" si="15"/>
        <v/>
      </c>
      <c r="S1834" s="8"/>
      <c r="T1834" s="8"/>
      <c r="U1834" s="8"/>
      <c r="V1834" s="8"/>
      <c r="W1834" s="8"/>
      <c r="X1834" s="8"/>
      <c r="Y1834" s="8"/>
      <c r="Z1834" s="8"/>
    </row>
    <row r="1835" spans="1:26" ht="15.75" customHeight="1">
      <c r="A1835" s="8"/>
      <c r="B1835" s="8"/>
      <c r="C1835" s="8"/>
      <c r="D1835" s="8"/>
      <c r="E1835" s="8"/>
      <c r="F1835" s="8"/>
      <c r="G1835" s="8"/>
      <c r="H1835" s="8"/>
      <c r="I1835" s="8"/>
      <c r="J1835" s="8"/>
      <c r="K1835" s="8"/>
      <c r="L1835" s="8"/>
      <c r="M1835" s="32"/>
      <c r="N1835" s="57" t="str">
        <f t="shared" si="17"/>
        <v/>
      </c>
      <c r="O1835" s="54"/>
      <c r="P1835" s="32"/>
      <c r="Q1835" s="56"/>
      <c r="R1835" s="57" t="str">
        <f t="shared" si="15"/>
        <v/>
      </c>
      <c r="S1835" s="8"/>
      <c r="T1835" s="8"/>
      <c r="U1835" s="8"/>
      <c r="V1835" s="8"/>
      <c r="W1835" s="8"/>
      <c r="X1835" s="8"/>
      <c r="Y1835" s="8"/>
      <c r="Z1835" s="8"/>
    </row>
    <row r="1836" spans="1:26" ht="15.75" customHeight="1">
      <c r="A1836" s="8"/>
      <c r="B1836" s="8"/>
      <c r="C1836" s="8"/>
      <c r="D1836" s="8"/>
      <c r="E1836" s="8"/>
      <c r="F1836" s="8"/>
      <c r="G1836" s="8"/>
      <c r="H1836" s="8"/>
      <c r="I1836" s="8"/>
      <c r="J1836" s="8"/>
      <c r="K1836" s="8"/>
      <c r="L1836" s="8"/>
      <c r="M1836" s="32"/>
      <c r="N1836" s="57" t="str">
        <f t="shared" si="17"/>
        <v/>
      </c>
      <c r="O1836" s="54"/>
      <c r="P1836" s="32"/>
      <c r="Q1836" s="56"/>
      <c r="R1836" s="57" t="str">
        <f t="shared" si="15"/>
        <v/>
      </c>
      <c r="S1836" s="8"/>
      <c r="T1836" s="8"/>
      <c r="U1836" s="8"/>
      <c r="V1836" s="8"/>
      <c r="W1836" s="8"/>
      <c r="X1836" s="8"/>
      <c r="Y1836" s="8"/>
      <c r="Z1836" s="8"/>
    </row>
    <row r="1837" spans="1:26" ht="15.75" customHeight="1">
      <c r="A1837" s="8"/>
      <c r="B1837" s="8"/>
      <c r="C1837" s="8"/>
      <c r="D1837" s="8"/>
      <c r="E1837" s="8"/>
      <c r="F1837" s="8"/>
      <c r="G1837" s="8"/>
      <c r="H1837" s="8"/>
      <c r="I1837" s="8"/>
      <c r="J1837" s="8"/>
      <c r="K1837" s="8"/>
      <c r="L1837" s="8"/>
      <c r="M1837" s="32"/>
      <c r="N1837" s="57" t="str">
        <f t="shared" si="17"/>
        <v/>
      </c>
      <c r="O1837" s="54"/>
      <c r="P1837" s="32"/>
      <c r="Q1837" s="56"/>
      <c r="R1837" s="57" t="str">
        <f t="shared" si="15"/>
        <v/>
      </c>
      <c r="S1837" s="8"/>
      <c r="T1837" s="8"/>
      <c r="U1837" s="8"/>
      <c r="V1837" s="8"/>
      <c r="W1837" s="8"/>
      <c r="X1837" s="8"/>
      <c r="Y1837" s="8"/>
      <c r="Z1837" s="8"/>
    </row>
    <row r="1838" spans="1:26" ht="15.75" customHeight="1">
      <c r="A1838" s="8"/>
      <c r="B1838" s="8"/>
      <c r="C1838" s="8"/>
      <c r="D1838" s="8"/>
      <c r="E1838" s="8"/>
      <c r="F1838" s="8"/>
      <c r="G1838" s="8"/>
      <c r="H1838" s="8"/>
      <c r="I1838" s="8"/>
      <c r="J1838" s="8"/>
      <c r="K1838" s="8"/>
      <c r="L1838" s="8"/>
      <c r="M1838" s="32"/>
      <c r="N1838" s="57" t="str">
        <f t="shared" si="17"/>
        <v/>
      </c>
      <c r="O1838" s="54"/>
      <c r="P1838" s="32"/>
      <c r="Q1838" s="56"/>
      <c r="R1838" s="57" t="str">
        <f t="shared" si="15"/>
        <v/>
      </c>
      <c r="S1838" s="8"/>
      <c r="T1838" s="8"/>
      <c r="U1838" s="8"/>
      <c r="V1838" s="8"/>
      <c r="W1838" s="8"/>
      <c r="X1838" s="8"/>
      <c r="Y1838" s="8"/>
      <c r="Z1838" s="8"/>
    </row>
    <row r="1839" spans="1:26" ht="15.75" customHeight="1">
      <c r="A1839" s="8"/>
      <c r="B1839" s="8"/>
      <c r="C1839" s="8"/>
      <c r="D1839" s="8"/>
      <c r="E1839" s="8"/>
      <c r="F1839" s="8"/>
      <c r="G1839" s="8"/>
      <c r="H1839" s="8"/>
      <c r="I1839" s="8"/>
      <c r="J1839" s="8"/>
      <c r="K1839" s="8"/>
      <c r="L1839" s="8"/>
      <c r="M1839" s="32"/>
      <c r="N1839" s="57" t="str">
        <f t="shared" si="17"/>
        <v/>
      </c>
      <c r="O1839" s="54"/>
      <c r="P1839" s="32"/>
      <c r="Q1839" s="56"/>
      <c r="R1839" s="57" t="str">
        <f t="shared" si="15"/>
        <v/>
      </c>
      <c r="S1839" s="8"/>
      <c r="T1839" s="8"/>
      <c r="U1839" s="8"/>
      <c r="V1839" s="8"/>
      <c r="W1839" s="8"/>
      <c r="X1839" s="8"/>
      <c r="Y1839" s="8"/>
      <c r="Z1839" s="8"/>
    </row>
    <row r="1840" spans="1:26" ht="15.75" customHeight="1">
      <c r="A1840" s="8"/>
      <c r="B1840" s="8"/>
      <c r="C1840" s="8"/>
      <c r="D1840" s="8"/>
      <c r="E1840" s="8"/>
      <c r="F1840" s="8"/>
      <c r="G1840" s="8"/>
      <c r="H1840" s="8"/>
      <c r="I1840" s="8"/>
      <c r="J1840" s="8"/>
      <c r="K1840" s="8"/>
      <c r="L1840" s="8"/>
      <c r="M1840" s="32"/>
      <c r="N1840" s="57" t="str">
        <f t="shared" si="17"/>
        <v/>
      </c>
      <c r="O1840" s="54"/>
      <c r="P1840" s="32"/>
      <c r="Q1840" s="56"/>
      <c r="R1840" s="57" t="str">
        <f t="shared" si="15"/>
        <v/>
      </c>
      <c r="S1840" s="8"/>
      <c r="T1840" s="8"/>
      <c r="U1840" s="8"/>
      <c r="V1840" s="8"/>
      <c r="W1840" s="8"/>
      <c r="X1840" s="8"/>
      <c r="Y1840" s="8"/>
      <c r="Z1840" s="8"/>
    </row>
    <row r="1841" spans="1:26" ht="15.75" customHeight="1">
      <c r="A1841" s="8"/>
      <c r="B1841" s="8"/>
      <c r="C1841" s="8"/>
      <c r="D1841" s="8"/>
      <c r="E1841" s="8"/>
      <c r="F1841" s="8"/>
      <c r="G1841" s="8"/>
      <c r="H1841" s="8"/>
      <c r="I1841" s="8"/>
      <c r="J1841" s="8"/>
      <c r="K1841" s="8"/>
      <c r="L1841" s="8"/>
      <c r="M1841" s="32"/>
      <c r="N1841" s="57" t="str">
        <f t="shared" si="17"/>
        <v/>
      </c>
      <c r="O1841" s="54"/>
      <c r="P1841" s="32"/>
      <c r="Q1841" s="56"/>
      <c r="R1841" s="57" t="str">
        <f t="shared" si="15"/>
        <v/>
      </c>
      <c r="S1841" s="8"/>
      <c r="T1841" s="8"/>
      <c r="U1841" s="8"/>
      <c r="V1841" s="8"/>
      <c r="W1841" s="8"/>
      <c r="X1841" s="8"/>
      <c r="Y1841" s="8"/>
      <c r="Z1841" s="8"/>
    </row>
    <row r="1842" spans="1:26" ht="15.75" customHeight="1">
      <c r="A1842" s="8"/>
      <c r="B1842" s="8"/>
      <c r="C1842" s="8"/>
      <c r="D1842" s="8"/>
      <c r="E1842" s="8"/>
      <c r="F1842" s="8"/>
      <c r="G1842" s="8"/>
      <c r="H1842" s="8"/>
      <c r="I1842" s="8"/>
      <c r="J1842" s="8"/>
      <c r="K1842" s="8"/>
      <c r="L1842" s="8"/>
      <c r="M1842" s="32"/>
      <c r="N1842" s="57" t="str">
        <f t="shared" si="17"/>
        <v/>
      </c>
      <c r="O1842" s="54"/>
      <c r="P1842" s="32"/>
      <c r="Q1842" s="56"/>
      <c r="R1842" s="57" t="str">
        <f t="shared" si="15"/>
        <v/>
      </c>
      <c r="S1842" s="8"/>
      <c r="T1842" s="8"/>
      <c r="U1842" s="8"/>
      <c r="V1842" s="8"/>
      <c r="W1842" s="8"/>
      <c r="X1842" s="8"/>
      <c r="Y1842" s="8"/>
      <c r="Z1842" s="8"/>
    </row>
    <row r="1843" spans="1:26" ht="15.75" customHeight="1">
      <c r="A1843" s="8"/>
      <c r="B1843" s="8"/>
      <c r="C1843" s="8"/>
      <c r="D1843" s="8"/>
      <c r="E1843" s="8"/>
      <c r="F1843" s="8"/>
      <c r="G1843" s="8"/>
      <c r="H1843" s="8"/>
      <c r="I1843" s="8"/>
      <c r="J1843" s="8"/>
      <c r="K1843" s="8"/>
      <c r="L1843" s="8"/>
      <c r="M1843" s="32"/>
      <c r="N1843" s="57" t="str">
        <f t="shared" si="17"/>
        <v/>
      </c>
      <c r="O1843" s="54"/>
      <c r="P1843" s="32"/>
      <c r="Q1843" s="56"/>
      <c r="R1843" s="57" t="str">
        <f t="shared" si="15"/>
        <v/>
      </c>
      <c r="S1843" s="8"/>
      <c r="T1843" s="8"/>
      <c r="U1843" s="8"/>
      <c r="V1843" s="8"/>
      <c r="W1843" s="8"/>
      <c r="X1843" s="8"/>
      <c r="Y1843" s="8"/>
      <c r="Z1843" s="8"/>
    </row>
    <row r="1844" spans="1:26" ht="15.75" customHeight="1">
      <c r="A1844" s="8"/>
      <c r="B1844" s="8"/>
      <c r="C1844" s="8"/>
      <c r="D1844" s="8"/>
      <c r="E1844" s="8"/>
      <c r="F1844" s="8"/>
      <c r="G1844" s="8"/>
      <c r="H1844" s="8"/>
      <c r="I1844" s="8"/>
      <c r="J1844" s="8"/>
      <c r="K1844" s="8"/>
      <c r="L1844" s="8"/>
      <c r="M1844" s="32"/>
      <c r="N1844" s="57" t="str">
        <f t="shared" si="17"/>
        <v/>
      </c>
      <c r="O1844" s="54"/>
      <c r="P1844" s="32"/>
      <c r="Q1844" s="56"/>
      <c r="R1844" s="57" t="str">
        <f t="shared" si="15"/>
        <v/>
      </c>
      <c r="S1844" s="8"/>
      <c r="T1844" s="8"/>
      <c r="U1844" s="8"/>
      <c r="V1844" s="8"/>
      <c r="W1844" s="8"/>
      <c r="X1844" s="8"/>
      <c r="Y1844" s="8"/>
      <c r="Z1844" s="8"/>
    </row>
    <row r="1845" spans="1:26" ht="15.75" customHeight="1">
      <c r="A1845" s="8"/>
      <c r="B1845" s="8"/>
      <c r="C1845" s="8"/>
      <c r="D1845" s="8"/>
      <c r="E1845" s="8"/>
      <c r="F1845" s="8"/>
      <c r="G1845" s="8"/>
      <c r="H1845" s="8"/>
      <c r="I1845" s="8"/>
      <c r="J1845" s="8"/>
      <c r="K1845" s="8"/>
      <c r="L1845" s="8"/>
      <c r="M1845" s="32"/>
      <c r="N1845" s="57" t="str">
        <f t="shared" si="17"/>
        <v/>
      </c>
      <c r="O1845" s="54"/>
      <c r="P1845" s="32"/>
      <c r="Q1845" s="56"/>
      <c r="R1845" s="57" t="str">
        <f t="shared" si="15"/>
        <v/>
      </c>
      <c r="S1845" s="8"/>
      <c r="T1845" s="8"/>
      <c r="U1845" s="8"/>
      <c r="V1845" s="8"/>
      <c r="W1845" s="8"/>
      <c r="X1845" s="8"/>
      <c r="Y1845" s="8"/>
      <c r="Z1845" s="8"/>
    </row>
    <row r="1846" spans="1:26" ht="15.75" customHeight="1">
      <c r="A1846" s="8"/>
      <c r="B1846" s="8"/>
      <c r="C1846" s="8"/>
      <c r="D1846" s="8"/>
      <c r="E1846" s="8"/>
      <c r="F1846" s="8"/>
      <c r="G1846" s="8"/>
      <c r="H1846" s="8"/>
      <c r="I1846" s="8"/>
      <c r="J1846" s="8"/>
      <c r="K1846" s="8"/>
      <c r="L1846" s="8"/>
      <c r="M1846" s="32"/>
      <c r="N1846" s="57" t="str">
        <f t="shared" si="17"/>
        <v/>
      </c>
      <c r="O1846" s="54"/>
      <c r="P1846" s="32"/>
      <c r="Q1846" s="56"/>
      <c r="R1846" s="57" t="str">
        <f t="shared" si="15"/>
        <v/>
      </c>
      <c r="S1846" s="8"/>
      <c r="T1846" s="8"/>
      <c r="U1846" s="8"/>
      <c r="V1846" s="8"/>
      <c r="W1846" s="8"/>
      <c r="X1846" s="8"/>
      <c r="Y1846" s="8"/>
      <c r="Z1846" s="8"/>
    </row>
    <row r="1847" spans="1:26" ht="15.75" customHeight="1">
      <c r="A1847" s="8"/>
      <c r="B1847" s="8"/>
      <c r="C1847" s="8"/>
      <c r="D1847" s="8"/>
      <c r="E1847" s="8"/>
      <c r="F1847" s="8"/>
      <c r="G1847" s="8"/>
      <c r="H1847" s="8"/>
      <c r="I1847" s="8"/>
      <c r="J1847" s="8"/>
      <c r="K1847" s="8"/>
      <c r="L1847" s="8"/>
      <c r="M1847" s="32"/>
      <c r="N1847" s="57" t="str">
        <f t="shared" si="17"/>
        <v/>
      </c>
      <c r="O1847" s="54"/>
      <c r="P1847" s="32"/>
      <c r="Q1847" s="56"/>
      <c r="R1847" s="57" t="str">
        <f t="shared" si="15"/>
        <v/>
      </c>
      <c r="S1847" s="8"/>
      <c r="T1847" s="8"/>
      <c r="U1847" s="8"/>
      <c r="V1847" s="8"/>
      <c r="W1847" s="8"/>
      <c r="X1847" s="8"/>
      <c r="Y1847" s="8"/>
      <c r="Z1847" s="8"/>
    </row>
    <row r="1848" spans="1:26" ht="15.75" customHeight="1">
      <c r="A1848" s="8"/>
      <c r="B1848" s="8"/>
      <c r="C1848" s="8"/>
      <c r="D1848" s="8"/>
      <c r="E1848" s="8"/>
      <c r="F1848" s="8"/>
      <c r="G1848" s="8"/>
      <c r="H1848" s="8"/>
      <c r="I1848" s="8"/>
      <c r="J1848" s="8"/>
      <c r="K1848" s="8"/>
      <c r="L1848" s="8"/>
      <c r="M1848" s="32"/>
      <c r="N1848" s="57" t="str">
        <f t="shared" si="17"/>
        <v/>
      </c>
      <c r="O1848" s="54"/>
      <c r="P1848" s="32"/>
      <c r="Q1848" s="56"/>
      <c r="R1848" s="57" t="str">
        <f t="shared" si="15"/>
        <v/>
      </c>
      <c r="S1848" s="8"/>
      <c r="T1848" s="8"/>
      <c r="U1848" s="8"/>
      <c r="V1848" s="8"/>
      <c r="W1848" s="8"/>
      <c r="X1848" s="8"/>
      <c r="Y1848" s="8"/>
      <c r="Z1848" s="8"/>
    </row>
    <row r="1849" spans="1:26" ht="15.75" customHeight="1">
      <c r="A1849" s="8"/>
      <c r="B1849" s="8"/>
      <c r="C1849" s="8"/>
      <c r="D1849" s="8"/>
      <c r="E1849" s="8"/>
      <c r="F1849" s="8"/>
      <c r="G1849" s="8"/>
      <c r="H1849" s="8"/>
      <c r="I1849" s="8"/>
      <c r="J1849" s="8"/>
      <c r="K1849" s="8"/>
      <c r="L1849" s="8"/>
      <c r="M1849" s="32"/>
      <c r="N1849" s="57" t="str">
        <f t="shared" si="17"/>
        <v/>
      </c>
      <c r="O1849" s="54"/>
      <c r="P1849" s="32"/>
      <c r="Q1849" s="56"/>
      <c r="R1849" s="57" t="str">
        <f t="shared" si="15"/>
        <v/>
      </c>
      <c r="S1849" s="8"/>
      <c r="T1849" s="8"/>
      <c r="U1849" s="8"/>
      <c r="V1849" s="8"/>
      <c r="W1849" s="8"/>
      <c r="X1849" s="8"/>
      <c r="Y1849" s="8"/>
      <c r="Z1849" s="8"/>
    </row>
    <row r="1850" spans="1:26" ht="15.75" customHeight="1">
      <c r="A1850" s="8"/>
      <c r="B1850" s="8"/>
      <c r="C1850" s="8"/>
      <c r="D1850" s="8"/>
      <c r="E1850" s="8"/>
      <c r="F1850" s="8"/>
      <c r="G1850" s="8"/>
      <c r="H1850" s="8"/>
      <c r="I1850" s="8"/>
      <c r="J1850" s="8"/>
      <c r="K1850" s="8"/>
      <c r="L1850" s="8"/>
      <c r="M1850" s="32"/>
      <c r="N1850" s="57" t="str">
        <f t="shared" si="17"/>
        <v/>
      </c>
      <c r="O1850" s="54"/>
      <c r="P1850" s="32"/>
      <c r="Q1850" s="56"/>
      <c r="R1850" s="57" t="str">
        <f t="shared" si="15"/>
        <v/>
      </c>
      <c r="S1850" s="8"/>
      <c r="T1850" s="8"/>
      <c r="U1850" s="8"/>
      <c r="V1850" s="8"/>
      <c r="W1850" s="8"/>
      <c r="X1850" s="8"/>
      <c r="Y1850" s="8"/>
      <c r="Z1850" s="8"/>
    </row>
    <row r="1851" spans="1:26" ht="15.75" customHeight="1">
      <c r="A1851" s="8"/>
      <c r="B1851" s="8"/>
      <c r="C1851" s="8"/>
      <c r="D1851" s="8"/>
      <c r="E1851" s="8"/>
      <c r="F1851" s="8"/>
      <c r="G1851" s="8"/>
      <c r="H1851" s="8"/>
      <c r="I1851" s="8"/>
      <c r="J1851" s="8"/>
      <c r="K1851" s="8"/>
      <c r="L1851" s="8"/>
      <c r="M1851" s="32"/>
      <c r="N1851" s="57" t="str">
        <f t="shared" si="17"/>
        <v/>
      </c>
      <c r="O1851" s="54"/>
      <c r="P1851" s="32"/>
      <c r="Q1851" s="56"/>
      <c r="R1851" s="57" t="str">
        <f t="shared" si="15"/>
        <v/>
      </c>
      <c r="S1851" s="8"/>
      <c r="T1851" s="8"/>
      <c r="U1851" s="8"/>
      <c r="V1851" s="8"/>
      <c r="W1851" s="8"/>
      <c r="X1851" s="8"/>
      <c r="Y1851" s="8"/>
      <c r="Z1851" s="8"/>
    </row>
    <row r="1852" spans="1:26" ht="15.75" customHeight="1">
      <c r="A1852" s="8"/>
      <c r="B1852" s="8"/>
      <c r="C1852" s="8"/>
      <c r="D1852" s="8"/>
      <c r="E1852" s="8"/>
      <c r="F1852" s="8"/>
      <c r="G1852" s="8"/>
      <c r="H1852" s="8"/>
      <c r="I1852" s="8"/>
      <c r="J1852" s="8"/>
      <c r="K1852" s="8"/>
      <c r="L1852" s="8"/>
      <c r="M1852" s="32"/>
      <c r="N1852" s="57" t="str">
        <f t="shared" si="17"/>
        <v/>
      </c>
      <c r="O1852" s="54"/>
      <c r="P1852" s="32"/>
      <c r="Q1852" s="56"/>
      <c r="R1852" s="57" t="str">
        <f t="shared" si="15"/>
        <v/>
      </c>
      <c r="S1852" s="8"/>
      <c r="T1852" s="8"/>
      <c r="U1852" s="8"/>
      <c r="V1852" s="8"/>
      <c r="W1852" s="8"/>
      <c r="X1852" s="8"/>
      <c r="Y1852" s="8"/>
      <c r="Z1852" s="8"/>
    </row>
    <row r="1853" spans="1:26" ht="15.75" customHeight="1">
      <c r="A1853" s="8"/>
      <c r="B1853" s="8"/>
      <c r="C1853" s="8"/>
      <c r="D1853" s="8"/>
      <c r="E1853" s="8"/>
      <c r="F1853" s="8"/>
      <c r="G1853" s="8"/>
      <c r="H1853" s="8"/>
      <c r="I1853" s="8"/>
      <c r="J1853" s="8"/>
      <c r="K1853" s="8"/>
      <c r="L1853" s="8"/>
      <c r="M1853" s="32"/>
      <c r="N1853" s="57" t="str">
        <f t="shared" si="17"/>
        <v/>
      </c>
      <c r="O1853" s="54"/>
      <c r="P1853" s="32"/>
      <c r="Q1853" s="56"/>
      <c r="R1853" s="57" t="str">
        <f t="shared" si="15"/>
        <v/>
      </c>
      <c r="S1853" s="8"/>
      <c r="T1853" s="8"/>
      <c r="U1853" s="8"/>
      <c r="V1853" s="8"/>
      <c r="W1853" s="8"/>
      <c r="X1853" s="8"/>
      <c r="Y1853" s="8"/>
      <c r="Z1853" s="8"/>
    </row>
    <row r="1854" spans="1:26" ht="15.75" customHeight="1">
      <c r="A1854" s="8"/>
      <c r="B1854" s="8"/>
      <c r="C1854" s="8"/>
      <c r="D1854" s="8"/>
      <c r="E1854" s="8"/>
      <c r="F1854" s="8"/>
      <c r="G1854" s="8"/>
      <c r="H1854" s="8"/>
      <c r="I1854" s="8"/>
      <c r="J1854" s="8"/>
      <c r="K1854" s="8"/>
      <c r="L1854" s="8"/>
      <c r="M1854" s="32"/>
      <c r="N1854" s="57" t="str">
        <f t="shared" si="17"/>
        <v/>
      </c>
      <c r="O1854" s="54"/>
      <c r="P1854" s="32"/>
      <c r="Q1854" s="56"/>
      <c r="R1854" s="57" t="str">
        <f t="shared" si="15"/>
        <v/>
      </c>
      <c r="S1854" s="8"/>
      <c r="T1854" s="8"/>
      <c r="U1854" s="8"/>
      <c r="V1854" s="8"/>
      <c r="W1854" s="8"/>
      <c r="X1854" s="8"/>
      <c r="Y1854" s="8"/>
      <c r="Z1854" s="8"/>
    </row>
    <row r="1855" spans="1:26" ht="15.75" customHeight="1">
      <c r="A1855" s="8"/>
      <c r="B1855" s="8"/>
      <c r="C1855" s="8"/>
      <c r="D1855" s="8"/>
      <c r="E1855" s="8"/>
      <c r="F1855" s="8"/>
      <c r="G1855" s="8"/>
      <c r="H1855" s="8"/>
      <c r="I1855" s="8"/>
      <c r="J1855" s="8"/>
      <c r="K1855" s="8"/>
      <c r="L1855" s="8"/>
      <c r="M1855" s="32"/>
      <c r="N1855" s="57" t="str">
        <f t="shared" si="17"/>
        <v/>
      </c>
      <c r="O1855" s="54"/>
      <c r="P1855" s="32"/>
      <c r="Q1855" s="56"/>
      <c r="R1855" s="57" t="str">
        <f t="shared" si="15"/>
        <v/>
      </c>
      <c r="S1855" s="8"/>
      <c r="T1855" s="8"/>
      <c r="U1855" s="8"/>
      <c r="V1855" s="8"/>
      <c r="W1855" s="8"/>
      <c r="X1855" s="8"/>
      <c r="Y1855" s="8"/>
      <c r="Z1855" s="8"/>
    </row>
    <row r="1856" spans="1:26" ht="15.75" customHeight="1">
      <c r="A1856" s="8"/>
      <c r="B1856" s="8"/>
      <c r="C1856" s="8"/>
      <c r="D1856" s="8"/>
      <c r="E1856" s="8"/>
      <c r="F1856" s="8"/>
      <c r="G1856" s="8"/>
      <c r="H1856" s="8"/>
      <c r="I1856" s="8"/>
      <c r="J1856" s="8"/>
      <c r="K1856" s="8"/>
      <c r="L1856" s="8"/>
      <c r="M1856" s="32"/>
      <c r="N1856" s="57" t="str">
        <f t="shared" si="17"/>
        <v/>
      </c>
      <c r="O1856" s="54"/>
      <c r="P1856" s="32"/>
      <c r="Q1856" s="56"/>
      <c r="R1856" s="57" t="str">
        <f t="shared" si="15"/>
        <v/>
      </c>
      <c r="S1856" s="8"/>
      <c r="T1856" s="8"/>
      <c r="U1856" s="8"/>
      <c r="V1856" s="8"/>
      <c r="W1856" s="8"/>
      <c r="X1856" s="8"/>
      <c r="Y1856" s="8"/>
      <c r="Z1856" s="8"/>
    </row>
    <row r="1857" spans="1:26" ht="15.75" customHeight="1">
      <c r="A1857" s="8"/>
      <c r="B1857" s="8"/>
      <c r="C1857" s="8"/>
      <c r="D1857" s="8"/>
      <c r="E1857" s="8"/>
      <c r="F1857" s="8"/>
      <c r="G1857" s="8"/>
      <c r="H1857" s="8"/>
      <c r="I1857" s="8"/>
      <c r="J1857" s="8"/>
      <c r="K1857" s="8"/>
      <c r="L1857" s="8"/>
      <c r="M1857" s="32"/>
      <c r="N1857" s="57" t="str">
        <f t="shared" si="17"/>
        <v/>
      </c>
      <c r="O1857" s="54"/>
      <c r="P1857" s="32"/>
      <c r="Q1857" s="56"/>
      <c r="R1857" s="57" t="str">
        <f t="shared" si="15"/>
        <v/>
      </c>
      <c r="S1857" s="8"/>
      <c r="T1857" s="8"/>
      <c r="U1857" s="8"/>
      <c r="V1857" s="8"/>
      <c r="W1857" s="8"/>
      <c r="X1857" s="8"/>
      <c r="Y1857" s="8"/>
      <c r="Z1857" s="8"/>
    </row>
    <row r="1858" spans="1:26" ht="15.75" customHeight="1">
      <c r="A1858" s="8"/>
      <c r="B1858" s="8"/>
      <c r="C1858" s="8"/>
      <c r="D1858" s="8"/>
      <c r="E1858" s="8"/>
      <c r="F1858" s="8"/>
      <c r="G1858" s="8"/>
      <c r="H1858" s="8"/>
      <c r="I1858" s="8"/>
      <c r="J1858" s="8"/>
      <c r="K1858" s="8"/>
      <c r="L1858" s="8"/>
      <c r="M1858" s="32"/>
      <c r="N1858" s="57" t="str">
        <f t="shared" si="17"/>
        <v/>
      </c>
      <c r="O1858" s="54"/>
      <c r="P1858" s="32"/>
      <c r="Q1858" s="56"/>
      <c r="R1858" s="57" t="str">
        <f t="shared" si="15"/>
        <v/>
      </c>
      <c r="S1858" s="8"/>
      <c r="T1858" s="8"/>
      <c r="U1858" s="8"/>
      <c r="V1858" s="8"/>
      <c r="W1858" s="8"/>
      <c r="X1858" s="8"/>
      <c r="Y1858" s="8"/>
      <c r="Z1858" s="8"/>
    </row>
    <row r="1859" spans="1:26" ht="15.75" customHeight="1">
      <c r="A1859" s="8"/>
      <c r="B1859" s="8"/>
      <c r="C1859" s="8"/>
      <c r="D1859" s="8"/>
      <c r="E1859" s="8"/>
      <c r="F1859" s="8"/>
      <c r="G1859" s="8"/>
      <c r="H1859" s="8"/>
      <c r="I1859" s="8"/>
      <c r="J1859" s="8"/>
      <c r="K1859" s="8"/>
      <c r="L1859" s="8"/>
      <c r="M1859" s="32"/>
      <c r="N1859" s="57" t="str">
        <f t="shared" si="17"/>
        <v/>
      </c>
      <c r="O1859" s="54"/>
      <c r="P1859" s="32"/>
      <c r="Q1859" s="56"/>
      <c r="R1859" s="57" t="str">
        <f t="shared" si="15"/>
        <v/>
      </c>
      <c r="S1859" s="8"/>
      <c r="T1859" s="8"/>
      <c r="U1859" s="8"/>
      <c r="V1859" s="8"/>
      <c r="W1859" s="8"/>
      <c r="X1859" s="8"/>
      <c r="Y1859" s="8"/>
      <c r="Z1859" s="8"/>
    </row>
    <row r="1860" spans="1:26" ht="15.75" customHeight="1">
      <c r="A1860" s="8"/>
      <c r="B1860" s="8"/>
      <c r="C1860" s="8"/>
      <c r="D1860" s="8"/>
      <c r="E1860" s="8"/>
      <c r="F1860" s="8"/>
      <c r="G1860" s="8"/>
      <c r="H1860" s="8"/>
      <c r="I1860" s="8"/>
      <c r="J1860" s="8"/>
      <c r="K1860" s="8"/>
      <c r="L1860" s="8"/>
      <c r="M1860" s="32"/>
      <c r="N1860" s="57" t="str">
        <f t="shared" si="17"/>
        <v/>
      </c>
      <c r="O1860" s="54"/>
      <c r="P1860" s="32"/>
      <c r="Q1860" s="56"/>
      <c r="R1860" s="57" t="str">
        <f t="shared" si="15"/>
        <v/>
      </c>
      <c r="S1860" s="8"/>
      <c r="T1860" s="8"/>
      <c r="U1860" s="8"/>
      <c r="V1860" s="8"/>
      <c r="W1860" s="8"/>
      <c r="X1860" s="8"/>
      <c r="Y1860" s="8"/>
      <c r="Z1860" s="8"/>
    </row>
    <row r="1861" spans="1:26" ht="15.75" customHeight="1">
      <c r="A1861" s="8"/>
      <c r="B1861" s="8"/>
      <c r="C1861" s="8"/>
      <c r="D1861" s="8"/>
      <c r="E1861" s="8"/>
      <c r="F1861" s="8"/>
      <c r="G1861" s="8"/>
      <c r="H1861" s="8"/>
      <c r="I1861" s="8"/>
      <c r="J1861" s="8"/>
      <c r="K1861" s="8"/>
      <c r="L1861" s="8"/>
      <c r="M1861" s="32"/>
      <c r="N1861" s="57" t="str">
        <f t="shared" si="17"/>
        <v/>
      </c>
      <c r="O1861" s="54"/>
      <c r="P1861" s="32"/>
      <c r="Q1861" s="56"/>
      <c r="R1861" s="57" t="str">
        <f t="shared" si="15"/>
        <v/>
      </c>
      <c r="S1861" s="8"/>
      <c r="T1861" s="8"/>
      <c r="U1861" s="8"/>
      <c r="V1861" s="8"/>
      <c r="W1861" s="8"/>
      <c r="X1861" s="8"/>
      <c r="Y1861" s="8"/>
      <c r="Z1861" s="8"/>
    </row>
    <row r="1862" spans="1:26" ht="15.75" customHeight="1">
      <c r="A1862" s="8"/>
      <c r="B1862" s="8"/>
      <c r="C1862" s="8"/>
      <c r="D1862" s="8"/>
      <c r="E1862" s="8"/>
      <c r="F1862" s="8"/>
      <c r="G1862" s="8"/>
      <c r="H1862" s="8"/>
      <c r="I1862" s="8"/>
      <c r="J1862" s="8"/>
      <c r="K1862" s="8"/>
      <c r="L1862" s="8"/>
      <c r="M1862" s="32"/>
      <c r="N1862" s="57" t="str">
        <f t="shared" si="17"/>
        <v/>
      </c>
      <c r="O1862" s="54"/>
      <c r="P1862" s="32"/>
      <c r="Q1862" s="56"/>
      <c r="R1862" s="57" t="str">
        <f t="shared" si="15"/>
        <v/>
      </c>
      <c r="S1862" s="8"/>
      <c r="T1862" s="8"/>
      <c r="U1862" s="8"/>
      <c r="V1862" s="8"/>
      <c r="W1862" s="8"/>
      <c r="X1862" s="8"/>
      <c r="Y1862" s="8"/>
      <c r="Z1862" s="8"/>
    </row>
    <row r="1863" spans="1:26" ht="15.75" customHeight="1">
      <c r="A1863" s="8"/>
      <c r="B1863" s="8"/>
      <c r="C1863" s="8"/>
      <c r="D1863" s="8"/>
      <c r="E1863" s="8"/>
      <c r="F1863" s="8"/>
      <c r="G1863" s="8"/>
      <c r="H1863" s="8"/>
      <c r="I1863" s="8"/>
      <c r="J1863" s="8"/>
      <c r="K1863" s="8"/>
      <c r="L1863" s="8"/>
      <c r="M1863" s="32"/>
      <c r="N1863" s="57" t="str">
        <f t="shared" si="17"/>
        <v/>
      </c>
      <c r="O1863" s="54"/>
      <c r="P1863" s="32"/>
      <c r="Q1863" s="56"/>
      <c r="R1863" s="57" t="str">
        <f t="shared" si="15"/>
        <v/>
      </c>
      <c r="S1863" s="8"/>
      <c r="T1863" s="8"/>
      <c r="U1863" s="8"/>
      <c r="V1863" s="8"/>
      <c r="W1863" s="8"/>
      <c r="X1863" s="8"/>
      <c r="Y1863" s="8"/>
      <c r="Z1863" s="8"/>
    </row>
    <row r="1864" spans="1:26" ht="15.75" customHeight="1">
      <c r="A1864" s="8"/>
      <c r="B1864" s="8"/>
      <c r="C1864" s="8"/>
      <c r="D1864" s="8"/>
      <c r="E1864" s="8"/>
      <c r="F1864" s="8"/>
      <c r="G1864" s="8"/>
      <c r="H1864" s="8"/>
      <c r="I1864" s="8"/>
      <c r="J1864" s="8"/>
      <c r="K1864" s="8"/>
      <c r="L1864" s="8"/>
      <c r="M1864" s="32"/>
      <c r="N1864" s="57" t="str">
        <f t="shared" si="17"/>
        <v/>
      </c>
      <c r="O1864" s="54"/>
      <c r="P1864" s="32"/>
      <c r="Q1864" s="56"/>
      <c r="R1864" s="57" t="str">
        <f t="shared" si="15"/>
        <v/>
      </c>
      <c r="S1864" s="8"/>
      <c r="T1864" s="8"/>
      <c r="U1864" s="8"/>
      <c r="V1864" s="8"/>
      <c r="W1864" s="8"/>
      <c r="X1864" s="8"/>
      <c r="Y1864" s="8"/>
      <c r="Z1864" s="8"/>
    </row>
    <row r="1865" spans="1:26" ht="15.75" customHeight="1">
      <c r="A1865" s="8"/>
      <c r="B1865" s="8"/>
      <c r="C1865" s="8"/>
      <c r="D1865" s="8"/>
      <c r="E1865" s="8"/>
      <c r="F1865" s="8"/>
      <c r="G1865" s="8"/>
      <c r="H1865" s="8"/>
      <c r="I1865" s="8"/>
      <c r="J1865" s="8"/>
      <c r="K1865" s="8"/>
      <c r="L1865" s="8"/>
      <c r="M1865" s="32"/>
      <c r="N1865" s="57" t="str">
        <f t="shared" si="17"/>
        <v/>
      </c>
      <c r="O1865" s="54"/>
      <c r="P1865" s="32"/>
      <c r="Q1865" s="56"/>
      <c r="R1865" s="57" t="str">
        <f t="shared" si="15"/>
        <v/>
      </c>
      <c r="S1865" s="8"/>
      <c r="T1865" s="8"/>
      <c r="U1865" s="8"/>
      <c r="V1865" s="8"/>
      <c r="W1865" s="8"/>
      <c r="X1865" s="8"/>
      <c r="Y1865" s="8"/>
      <c r="Z1865" s="8"/>
    </row>
    <row r="1866" spans="1:26" ht="15.75" customHeight="1">
      <c r="A1866" s="8"/>
      <c r="B1866" s="8"/>
      <c r="C1866" s="8"/>
      <c r="D1866" s="8"/>
      <c r="E1866" s="8"/>
      <c r="F1866" s="8"/>
      <c r="G1866" s="8"/>
      <c r="H1866" s="8"/>
      <c r="I1866" s="8"/>
      <c r="J1866" s="8"/>
      <c r="K1866" s="8"/>
      <c r="L1866" s="8"/>
      <c r="M1866" s="32"/>
      <c r="N1866" s="57" t="str">
        <f t="shared" si="17"/>
        <v/>
      </c>
      <c r="O1866" s="54"/>
      <c r="P1866" s="32"/>
      <c r="Q1866" s="56"/>
      <c r="R1866" s="57" t="str">
        <f t="shared" si="15"/>
        <v/>
      </c>
      <c r="S1866" s="8"/>
      <c r="T1866" s="8"/>
      <c r="U1866" s="8"/>
      <c r="V1866" s="8"/>
      <c r="W1866" s="8"/>
      <c r="X1866" s="8"/>
      <c r="Y1866" s="8"/>
      <c r="Z1866" s="8"/>
    </row>
    <row r="1867" spans="1:26" ht="15.75" customHeight="1">
      <c r="A1867" s="8"/>
      <c r="B1867" s="8"/>
      <c r="C1867" s="8"/>
      <c r="D1867" s="8"/>
      <c r="E1867" s="8"/>
      <c r="F1867" s="8"/>
      <c r="G1867" s="8"/>
      <c r="H1867" s="8"/>
      <c r="I1867" s="8"/>
      <c r="J1867" s="8"/>
      <c r="K1867" s="8"/>
      <c r="L1867" s="8"/>
      <c r="M1867" s="32"/>
      <c r="N1867" s="57" t="str">
        <f t="shared" si="17"/>
        <v/>
      </c>
      <c r="O1867" s="54"/>
      <c r="P1867" s="32"/>
      <c r="Q1867" s="56"/>
      <c r="R1867" s="57" t="str">
        <f t="shared" si="15"/>
        <v/>
      </c>
      <c r="S1867" s="8"/>
      <c r="T1867" s="8"/>
      <c r="U1867" s="8"/>
      <c r="V1867" s="8"/>
      <c r="W1867" s="8"/>
      <c r="X1867" s="8"/>
      <c r="Y1867" s="8"/>
      <c r="Z1867" s="8"/>
    </row>
    <row r="1868" spans="1:26" ht="15.75" customHeight="1">
      <c r="A1868" s="8"/>
      <c r="B1868" s="8"/>
      <c r="C1868" s="8"/>
      <c r="D1868" s="8"/>
      <c r="E1868" s="8"/>
      <c r="F1868" s="8"/>
      <c r="G1868" s="8"/>
      <c r="H1868" s="8"/>
      <c r="I1868" s="8"/>
      <c r="J1868" s="8"/>
      <c r="K1868" s="8"/>
      <c r="L1868" s="8"/>
      <c r="M1868" s="32"/>
      <c r="N1868" s="57" t="str">
        <f t="shared" si="17"/>
        <v/>
      </c>
      <c r="O1868" s="54"/>
      <c r="P1868" s="32"/>
      <c r="Q1868" s="56"/>
      <c r="R1868" s="57" t="str">
        <f t="shared" si="15"/>
        <v/>
      </c>
      <c r="S1868" s="8"/>
      <c r="T1868" s="8"/>
      <c r="U1868" s="8"/>
      <c r="V1868" s="8"/>
      <c r="W1868" s="8"/>
      <c r="X1868" s="8"/>
      <c r="Y1868" s="8"/>
      <c r="Z1868" s="8"/>
    </row>
    <row r="1869" spans="1:26" ht="15.75" customHeight="1">
      <c r="A1869" s="8"/>
      <c r="B1869" s="8"/>
      <c r="C1869" s="8"/>
      <c r="D1869" s="8"/>
      <c r="E1869" s="8"/>
      <c r="F1869" s="8"/>
      <c r="G1869" s="8"/>
      <c r="H1869" s="8"/>
      <c r="I1869" s="8"/>
      <c r="J1869" s="8"/>
      <c r="K1869" s="8"/>
      <c r="L1869" s="8"/>
      <c r="M1869" s="32"/>
      <c r="N1869" s="57" t="str">
        <f t="shared" si="17"/>
        <v/>
      </c>
      <c r="O1869" s="54"/>
      <c r="P1869" s="32"/>
      <c r="Q1869" s="56"/>
      <c r="R1869" s="57" t="str">
        <f t="shared" si="15"/>
        <v/>
      </c>
      <c r="S1869" s="8"/>
      <c r="T1869" s="8"/>
      <c r="U1869" s="8"/>
      <c r="V1869" s="8"/>
      <c r="W1869" s="8"/>
      <c r="X1869" s="8"/>
      <c r="Y1869" s="8"/>
      <c r="Z1869" s="8"/>
    </row>
    <row r="1870" spans="1:26" ht="15.75" customHeight="1">
      <c r="A1870" s="8"/>
      <c r="B1870" s="8"/>
      <c r="C1870" s="8"/>
      <c r="D1870" s="8"/>
      <c r="E1870" s="8"/>
      <c r="F1870" s="8"/>
      <c r="G1870" s="8"/>
      <c r="H1870" s="8"/>
      <c r="I1870" s="8"/>
      <c r="J1870" s="8"/>
      <c r="K1870" s="8"/>
      <c r="L1870" s="8"/>
      <c r="M1870" s="32"/>
      <c r="N1870" s="57" t="str">
        <f t="shared" si="17"/>
        <v/>
      </c>
      <c r="O1870" s="54"/>
      <c r="P1870" s="32"/>
      <c r="Q1870" s="56"/>
      <c r="R1870" s="57" t="str">
        <f t="shared" si="15"/>
        <v/>
      </c>
      <c r="S1870" s="8"/>
      <c r="T1870" s="8"/>
      <c r="U1870" s="8"/>
      <c r="V1870" s="8"/>
      <c r="W1870" s="8"/>
      <c r="X1870" s="8"/>
      <c r="Y1870" s="8"/>
      <c r="Z1870" s="8"/>
    </row>
    <row r="1871" spans="1:26" ht="15.75" customHeight="1">
      <c r="A1871" s="8"/>
      <c r="B1871" s="8"/>
      <c r="C1871" s="8"/>
      <c r="D1871" s="8"/>
      <c r="E1871" s="8"/>
      <c r="F1871" s="8"/>
      <c r="G1871" s="8"/>
      <c r="H1871" s="8"/>
      <c r="I1871" s="8"/>
      <c r="J1871" s="8"/>
      <c r="K1871" s="8"/>
      <c r="L1871" s="8"/>
      <c r="M1871" s="32"/>
      <c r="N1871" s="57" t="str">
        <f t="shared" si="17"/>
        <v/>
      </c>
      <c r="O1871" s="54"/>
      <c r="P1871" s="32"/>
      <c r="Q1871" s="56"/>
      <c r="R1871" s="57" t="str">
        <f t="shared" si="15"/>
        <v/>
      </c>
      <c r="S1871" s="8"/>
      <c r="T1871" s="8"/>
      <c r="U1871" s="8"/>
      <c r="V1871" s="8"/>
      <c r="W1871" s="8"/>
      <c r="X1871" s="8"/>
      <c r="Y1871" s="8"/>
      <c r="Z1871" s="8"/>
    </row>
    <row r="1872" spans="1:26" ht="15.75" customHeight="1">
      <c r="A1872" s="8"/>
      <c r="B1872" s="8"/>
      <c r="C1872" s="8"/>
      <c r="D1872" s="8"/>
      <c r="E1872" s="8"/>
      <c r="F1872" s="8"/>
      <c r="G1872" s="8"/>
      <c r="H1872" s="8"/>
      <c r="I1872" s="8"/>
      <c r="J1872" s="8"/>
      <c r="K1872" s="8"/>
      <c r="L1872" s="8"/>
      <c r="M1872" s="32"/>
      <c r="N1872" s="57" t="str">
        <f t="shared" si="17"/>
        <v/>
      </c>
      <c r="O1872" s="54"/>
      <c r="P1872" s="32"/>
      <c r="Q1872" s="56"/>
      <c r="R1872" s="57" t="str">
        <f t="shared" si="15"/>
        <v/>
      </c>
      <c r="S1872" s="8"/>
      <c r="T1872" s="8"/>
      <c r="U1872" s="8"/>
      <c r="V1872" s="8"/>
      <c r="W1872" s="8"/>
      <c r="X1872" s="8"/>
      <c r="Y1872" s="8"/>
      <c r="Z1872" s="8"/>
    </row>
    <row r="1873" spans="1:26" ht="15.75" customHeight="1">
      <c r="A1873" s="8"/>
      <c r="B1873" s="8"/>
      <c r="C1873" s="8"/>
      <c r="D1873" s="8"/>
      <c r="E1873" s="8"/>
      <c r="F1873" s="8"/>
      <c r="G1873" s="8"/>
      <c r="H1873" s="8"/>
      <c r="I1873" s="8"/>
      <c r="J1873" s="8"/>
      <c r="K1873" s="8"/>
      <c r="L1873" s="8"/>
      <c r="M1873" s="32"/>
      <c r="N1873" s="57" t="str">
        <f t="shared" si="17"/>
        <v/>
      </c>
      <c r="O1873" s="54"/>
      <c r="P1873" s="32"/>
      <c r="Q1873" s="56"/>
      <c r="R1873" s="57" t="str">
        <f t="shared" si="15"/>
        <v/>
      </c>
      <c r="S1873" s="8"/>
      <c r="T1873" s="8"/>
      <c r="U1873" s="8"/>
      <c r="V1873" s="8"/>
      <c r="W1873" s="8"/>
      <c r="X1873" s="8"/>
      <c r="Y1873" s="8"/>
      <c r="Z1873" s="8"/>
    </row>
    <row r="1874" spans="1:26" ht="15.75" customHeight="1">
      <c r="A1874" s="8"/>
      <c r="B1874" s="8"/>
      <c r="C1874" s="8"/>
      <c r="D1874" s="8"/>
      <c r="E1874" s="8"/>
      <c r="F1874" s="8"/>
      <c r="G1874" s="8"/>
      <c r="H1874" s="8"/>
      <c r="I1874" s="8"/>
      <c r="J1874" s="8"/>
      <c r="K1874" s="8"/>
      <c r="L1874" s="8"/>
      <c r="M1874" s="32"/>
      <c r="N1874" s="57" t="str">
        <f t="shared" si="17"/>
        <v/>
      </c>
      <c r="O1874" s="54"/>
      <c r="P1874" s="32"/>
      <c r="Q1874" s="56"/>
      <c r="R1874" s="57" t="str">
        <f t="shared" si="15"/>
        <v/>
      </c>
      <c r="S1874" s="8"/>
      <c r="T1874" s="8"/>
      <c r="U1874" s="8"/>
      <c r="V1874" s="8"/>
      <c r="W1874" s="8"/>
      <c r="X1874" s="8"/>
      <c r="Y1874" s="8"/>
      <c r="Z1874" s="8"/>
    </row>
    <row r="1875" spans="1:26" ht="15.75" customHeight="1">
      <c r="A1875" s="8"/>
      <c r="B1875" s="8"/>
      <c r="C1875" s="8"/>
      <c r="D1875" s="8"/>
      <c r="E1875" s="8"/>
      <c r="F1875" s="8"/>
      <c r="G1875" s="8"/>
      <c r="H1875" s="8"/>
      <c r="I1875" s="8"/>
      <c r="J1875" s="8"/>
      <c r="K1875" s="8"/>
      <c r="L1875" s="8"/>
      <c r="M1875" s="32"/>
      <c r="N1875" s="57" t="str">
        <f t="shared" si="17"/>
        <v/>
      </c>
      <c r="O1875" s="54"/>
      <c r="P1875" s="32"/>
      <c r="Q1875" s="56"/>
      <c r="R1875" s="57" t="str">
        <f t="shared" si="15"/>
        <v/>
      </c>
      <c r="S1875" s="8"/>
      <c r="T1875" s="8"/>
      <c r="U1875" s="8"/>
      <c r="V1875" s="8"/>
      <c r="W1875" s="8"/>
      <c r="X1875" s="8"/>
      <c r="Y1875" s="8"/>
      <c r="Z1875" s="8"/>
    </row>
    <row r="1876" spans="1:26" ht="15.75" customHeight="1">
      <c r="A1876" s="8"/>
      <c r="B1876" s="8"/>
      <c r="C1876" s="8"/>
      <c r="D1876" s="8"/>
      <c r="E1876" s="8"/>
      <c r="F1876" s="8"/>
      <c r="G1876" s="8"/>
      <c r="H1876" s="8"/>
      <c r="I1876" s="8"/>
      <c r="J1876" s="8"/>
      <c r="K1876" s="8"/>
      <c r="L1876" s="8"/>
      <c r="M1876" s="32"/>
      <c r="N1876" s="57" t="str">
        <f t="shared" si="17"/>
        <v/>
      </c>
      <c r="O1876" s="54"/>
      <c r="P1876" s="32"/>
      <c r="Q1876" s="56"/>
      <c r="R1876" s="57" t="str">
        <f t="shared" si="15"/>
        <v/>
      </c>
      <c r="S1876" s="8"/>
      <c r="T1876" s="8"/>
      <c r="U1876" s="8"/>
      <c r="V1876" s="8"/>
      <c r="W1876" s="8"/>
      <c r="X1876" s="8"/>
      <c r="Y1876" s="8"/>
      <c r="Z1876" s="8"/>
    </row>
    <row r="1877" spans="1:26" ht="15.75" customHeight="1">
      <c r="A1877" s="8"/>
      <c r="B1877" s="8"/>
      <c r="C1877" s="8"/>
      <c r="D1877" s="8"/>
      <c r="E1877" s="8"/>
      <c r="F1877" s="8"/>
      <c r="G1877" s="8"/>
      <c r="H1877" s="8"/>
      <c r="I1877" s="8"/>
      <c r="J1877" s="8"/>
      <c r="K1877" s="8"/>
      <c r="L1877" s="8"/>
      <c r="M1877" s="32"/>
      <c r="N1877" s="57" t="str">
        <f t="shared" si="17"/>
        <v/>
      </c>
      <c r="O1877" s="54"/>
      <c r="P1877" s="32"/>
      <c r="Q1877" s="56"/>
      <c r="R1877" s="57" t="str">
        <f t="shared" si="15"/>
        <v/>
      </c>
      <c r="S1877" s="8"/>
      <c r="T1877" s="8"/>
      <c r="U1877" s="8"/>
      <c r="V1877" s="8"/>
      <c r="W1877" s="8"/>
      <c r="X1877" s="8"/>
      <c r="Y1877" s="8"/>
      <c r="Z1877" s="8"/>
    </row>
    <row r="1878" spans="1:26" ht="15.75" customHeight="1">
      <c r="A1878" s="8"/>
      <c r="B1878" s="8"/>
      <c r="C1878" s="8"/>
      <c r="D1878" s="8"/>
      <c r="E1878" s="8"/>
      <c r="F1878" s="8"/>
      <c r="G1878" s="8"/>
      <c r="H1878" s="8"/>
      <c r="I1878" s="8"/>
      <c r="J1878" s="8"/>
      <c r="K1878" s="8"/>
      <c r="L1878" s="8"/>
      <c r="M1878" s="32"/>
      <c r="N1878" s="57" t="str">
        <f t="shared" si="17"/>
        <v/>
      </c>
      <c r="O1878" s="54"/>
      <c r="P1878" s="32"/>
      <c r="Q1878" s="56"/>
      <c r="R1878" s="57" t="str">
        <f t="shared" si="15"/>
        <v/>
      </c>
      <c r="S1878" s="8"/>
      <c r="T1878" s="8"/>
      <c r="U1878" s="8"/>
      <c r="V1878" s="8"/>
      <c r="W1878" s="8"/>
      <c r="X1878" s="8"/>
      <c r="Y1878" s="8"/>
      <c r="Z1878" s="8"/>
    </row>
    <row r="1879" spans="1:26" ht="15.75" customHeight="1">
      <c r="A1879" s="8"/>
      <c r="B1879" s="8"/>
      <c r="C1879" s="8"/>
      <c r="D1879" s="8"/>
      <c r="E1879" s="8"/>
      <c r="F1879" s="8"/>
      <c r="G1879" s="8"/>
      <c r="H1879" s="8"/>
      <c r="I1879" s="8"/>
      <c r="J1879" s="8"/>
      <c r="K1879" s="8"/>
      <c r="L1879" s="8"/>
      <c r="M1879" s="32"/>
      <c r="N1879" s="57" t="str">
        <f t="shared" si="17"/>
        <v/>
      </c>
      <c r="O1879" s="54"/>
      <c r="P1879" s="32"/>
      <c r="Q1879" s="56"/>
      <c r="R1879" s="57" t="str">
        <f t="shared" si="15"/>
        <v/>
      </c>
      <c r="S1879" s="8"/>
      <c r="T1879" s="8"/>
      <c r="U1879" s="8"/>
      <c r="V1879" s="8"/>
      <c r="W1879" s="8"/>
      <c r="X1879" s="8"/>
      <c r="Y1879" s="8"/>
      <c r="Z1879" s="8"/>
    </row>
    <row r="1880" spans="1:26" ht="15.75" customHeight="1">
      <c r="A1880" s="8"/>
      <c r="B1880" s="8"/>
      <c r="C1880" s="8"/>
      <c r="D1880" s="8"/>
      <c r="E1880" s="8"/>
      <c r="F1880" s="8"/>
      <c r="G1880" s="8"/>
      <c r="H1880" s="8"/>
      <c r="I1880" s="8"/>
      <c r="J1880" s="8"/>
      <c r="K1880" s="8"/>
      <c r="L1880" s="8"/>
      <c r="M1880" s="32"/>
      <c r="N1880" s="57" t="str">
        <f t="shared" si="17"/>
        <v/>
      </c>
      <c r="O1880" s="54"/>
      <c r="P1880" s="32"/>
      <c r="Q1880" s="56"/>
      <c r="R1880" s="57" t="str">
        <f t="shared" si="15"/>
        <v/>
      </c>
      <c r="S1880" s="8"/>
      <c r="T1880" s="8"/>
      <c r="U1880" s="8"/>
      <c r="V1880" s="8"/>
      <c r="W1880" s="8"/>
      <c r="X1880" s="8"/>
      <c r="Y1880" s="8"/>
      <c r="Z1880" s="8"/>
    </row>
    <row r="1881" spans="1:26" ht="15.75" customHeight="1">
      <c r="A1881" s="8"/>
      <c r="B1881" s="8"/>
      <c r="C1881" s="8"/>
      <c r="D1881" s="8"/>
      <c r="E1881" s="8"/>
      <c r="F1881" s="8"/>
      <c r="G1881" s="8"/>
      <c r="H1881" s="8"/>
      <c r="I1881" s="8"/>
      <c r="J1881" s="8"/>
      <c r="K1881" s="8"/>
      <c r="L1881" s="8"/>
      <c r="M1881" s="32"/>
      <c r="N1881" s="57" t="str">
        <f t="shared" si="17"/>
        <v/>
      </c>
      <c r="O1881" s="54"/>
      <c r="P1881" s="32"/>
      <c r="Q1881" s="56"/>
      <c r="R1881" s="57" t="str">
        <f t="shared" si="15"/>
        <v/>
      </c>
      <c r="S1881" s="8"/>
      <c r="T1881" s="8"/>
      <c r="U1881" s="8"/>
      <c r="V1881" s="8"/>
      <c r="W1881" s="8"/>
      <c r="X1881" s="8"/>
      <c r="Y1881" s="8"/>
      <c r="Z1881" s="8"/>
    </row>
    <row r="1882" spans="1:26" ht="15.75" customHeight="1">
      <c r="A1882" s="8"/>
      <c r="B1882" s="8"/>
      <c r="C1882" s="8"/>
      <c r="D1882" s="8"/>
      <c r="E1882" s="8"/>
      <c r="F1882" s="8"/>
      <c r="G1882" s="8"/>
      <c r="H1882" s="8"/>
      <c r="I1882" s="8"/>
      <c r="J1882" s="8"/>
      <c r="K1882" s="8"/>
      <c r="L1882" s="8"/>
      <c r="M1882" s="32"/>
      <c r="N1882" s="57" t="str">
        <f t="shared" si="17"/>
        <v/>
      </c>
      <c r="O1882" s="54"/>
      <c r="P1882" s="32"/>
      <c r="Q1882" s="56"/>
      <c r="R1882" s="57" t="str">
        <f t="shared" si="15"/>
        <v/>
      </c>
      <c r="S1882" s="8"/>
      <c r="T1882" s="8"/>
      <c r="U1882" s="8"/>
      <c r="V1882" s="8"/>
      <c r="W1882" s="8"/>
      <c r="X1882" s="8"/>
      <c r="Y1882" s="8"/>
      <c r="Z1882" s="8"/>
    </row>
    <row r="1883" spans="1:26" ht="15.75" customHeight="1">
      <c r="A1883" s="8"/>
      <c r="B1883" s="8"/>
      <c r="C1883" s="8"/>
      <c r="D1883" s="8"/>
      <c r="E1883" s="8"/>
      <c r="F1883" s="8"/>
      <c r="G1883" s="8"/>
      <c r="H1883" s="8"/>
      <c r="I1883" s="8"/>
      <c r="J1883" s="8"/>
      <c r="K1883" s="8"/>
      <c r="L1883" s="8"/>
      <c r="M1883" s="32"/>
      <c r="N1883" s="57" t="str">
        <f t="shared" si="17"/>
        <v/>
      </c>
      <c r="O1883" s="54"/>
      <c r="P1883" s="32"/>
      <c r="Q1883" s="56"/>
      <c r="R1883" s="57" t="str">
        <f t="shared" si="15"/>
        <v/>
      </c>
      <c r="S1883" s="8"/>
      <c r="T1883" s="8"/>
      <c r="U1883" s="8"/>
      <c r="V1883" s="8"/>
      <c r="W1883" s="8"/>
      <c r="X1883" s="8"/>
      <c r="Y1883" s="8"/>
      <c r="Z1883" s="8"/>
    </row>
    <row r="1884" spans="1:26" ht="15.75" customHeight="1">
      <c r="A1884" s="8"/>
      <c r="B1884" s="8"/>
      <c r="C1884" s="8"/>
      <c r="D1884" s="8"/>
      <c r="E1884" s="8"/>
      <c r="F1884" s="8"/>
      <c r="G1884" s="8"/>
      <c r="H1884" s="8"/>
      <c r="I1884" s="8"/>
      <c r="J1884" s="8"/>
      <c r="K1884" s="8"/>
      <c r="L1884" s="8"/>
      <c r="M1884" s="32"/>
      <c r="N1884" s="57" t="str">
        <f t="shared" si="17"/>
        <v/>
      </c>
      <c r="O1884" s="54"/>
      <c r="P1884" s="32"/>
      <c r="Q1884" s="56"/>
      <c r="R1884" s="57" t="str">
        <f t="shared" si="15"/>
        <v/>
      </c>
      <c r="S1884" s="8"/>
      <c r="T1884" s="8"/>
      <c r="U1884" s="8"/>
      <c r="V1884" s="8"/>
      <c r="W1884" s="8"/>
      <c r="X1884" s="8"/>
      <c r="Y1884" s="8"/>
      <c r="Z1884" s="8"/>
    </row>
    <row r="1885" spans="1:26" ht="15.75" customHeight="1">
      <c r="A1885" s="8"/>
      <c r="B1885" s="8"/>
      <c r="C1885" s="8"/>
      <c r="D1885" s="8"/>
      <c r="E1885" s="8"/>
      <c r="F1885" s="8"/>
      <c r="G1885" s="8"/>
      <c r="H1885" s="8"/>
      <c r="I1885" s="8"/>
      <c r="J1885" s="8"/>
      <c r="K1885" s="8"/>
      <c r="L1885" s="8"/>
      <c r="M1885" s="32"/>
      <c r="N1885" s="57" t="str">
        <f t="shared" si="17"/>
        <v/>
      </c>
      <c r="O1885" s="54"/>
      <c r="P1885" s="32"/>
      <c r="Q1885" s="56"/>
      <c r="R1885" s="57" t="str">
        <f t="shared" si="15"/>
        <v/>
      </c>
      <c r="S1885" s="8"/>
      <c r="T1885" s="8"/>
      <c r="U1885" s="8"/>
      <c r="V1885" s="8"/>
      <c r="W1885" s="8"/>
      <c r="X1885" s="8"/>
      <c r="Y1885" s="8"/>
      <c r="Z1885" s="8"/>
    </row>
    <row r="1886" spans="1:26" ht="15.75" customHeight="1">
      <c r="A1886" s="8"/>
      <c r="B1886" s="8"/>
      <c r="C1886" s="8"/>
      <c r="D1886" s="8"/>
      <c r="E1886" s="8"/>
      <c r="F1886" s="8"/>
      <c r="G1886" s="8"/>
      <c r="H1886" s="8"/>
      <c r="I1886" s="8"/>
      <c r="J1886" s="8"/>
      <c r="K1886" s="8"/>
      <c r="L1886" s="8"/>
      <c r="M1886" s="32"/>
      <c r="N1886" s="57" t="str">
        <f t="shared" si="17"/>
        <v/>
      </c>
      <c r="O1886" s="54"/>
      <c r="P1886" s="32"/>
      <c r="Q1886" s="56"/>
      <c r="R1886" s="57" t="str">
        <f t="shared" si="15"/>
        <v/>
      </c>
      <c r="S1886" s="8"/>
      <c r="T1886" s="8"/>
      <c r="U1886" s="8"/>
      <c r="V1886" s="8"/>
      <c r="W1886" s="8"/>
      <c r="X1886" s="8"/>
      <c r="Y1886" s="8"/>
      <c r="Z1886" s="8"/>
    </row>
    <row r="1887" spans="1:26" ht="15.75" customHeight="1">
      <c r="A1887" s="8"/>
      <c r="B1887" s="8"/>
      <c r="C1887" s="8"/>
      <c r="D1887" s="8"/>
      <c r="E1887" s="8"/>
      <c r="F1887" s="8"/>
      <c r="G1887" s="8"/>
      <c r="H1887" s="8"/>
      <c r="I1887" s="8"/>
      <c r="J1887" s="8"/>
      <c r="K1887" s="8"/>
      <c r="L1887" s="8"/>
      <c r="M1887" s="32"/>
      <c r="N1887" s="57" t="str">
        <f t="shared" si="17"/>
        <v/>
      </c>
      <c r="O1887" s="54"/>
      <c r="P1887" s="32"/>
      <c r="Q1887" s="56"/>
      <c r="R1887" s="57" t="str">
        <f t="shared" si="15"/>
        <v/>
      </c>
      <c r="S1887" s="8"/>
      <c r="T1887" s="8"/>
      <c r="U1887" s="8"/>
      <c r="V1887" s="8"/>
      <c r="W1887" s="8"/>
      <c r="X1887" s="8"/>
      <c r="Y1887" s="8"/>
      <c r="Z1887" s="8"/>
    </row>
    <row r="1888" spans="1:26" ht="15.75" customHeight="1">
      <c r="A1888" s="8"/>
      <c r="B1888" s="8"/>
      <c r="C1888" s="8"/>
      <c r="D1888" s="8"/>
      <c r="E1888" s="8"/>
      <c r="F1888" s="8"/>
      <c r="G1888" s="8"/>
      <c r="H1888" s="8"/>
      <c r="I1888" s="8"/>
      <c r="J1888" s="8"/>
      <c r="K1888" s="8"/>
      <c r="L1888" s="8"/>
      <c r="M1888" s="32"/>
      <c r="N1888" s="57" t="str">
        <f t="shared" si="17"/>
        <v/>
      </c>
      <c r="O1888" s="54"/>
      <c r="P1888" s="32"/>
      <c r="Q1888" s="56"/>
      <c r="R1888" s="57" t="str">
        <f t="shared" si="15"/>
        <v/>
      </c>
      <c r="S1888" s="8"/>
      <c r="T1888" s="8"/>
      <c r="U1888" s="8"/>
      <c r="V1888" s="8"/>
      <c r="W1888" s="8"/>
      <c r="X1888" s="8"/>
      <c r="Y1888" s="8"/>
      <c r="Z1888" s="8"/>
    </row>
    <row r="1889" spans="1:26" ht="15.75" customHeight="1">
      <c r="A1889" s="8"/>
      <c r="B1889" s="8"/>
      <c r="C1889" s="8"/>
      <c r="D1889" s="8"/>
      <c r="E1889" s="8"/>
      <c r="F1889" s="8"/>
      <c r="G1889" s="8"/>
      <c r="H1889" s="8"/>
      <c r="I1889" s="8"/>
      <c r="J1889" s="8"/>
      <c r="K1889" s="8"/>
      <c r="L1889" s="8"/>
      <c r="M1889" s="32"/>
      <c r="N1889" s="57" t="str">
        <f t="shared" si="17"/>
        <v/>
      </c>
      <c r="O1889" s="54"/>
      <c r="P1889" s="32"/>
      <c r="Q1889" s="56"/>
      <c r="R1889" s="57" t="str">
        <f t="shared" si="15"/>
        <v/>
      </c>
      <c r="S1889" s="8"/>
      <c r="T1889" s="8"/>
      <c r="U1889" s="8"/>
      <c r="V1889" s="8"/>
      <c r="W1889" s="8"/>
      <c r="X1889" s="8"/>
      <c r="Y1889" s="8"/>
      <c r="Z1889" s="8"/>
    </row>
    <row r="1890" spans="1:26" ht="15.75" customHeight="1">
      <c r="A1890" s="8"/>
      <c r="B1890" s="8"/>
      <c r="C1890" s="8"/>
      <c r="D1890" s="8"/>
      <c r="E1890" s="8"/>
      <c r="F1890" s="8"/>
      <c r="G1890" s="8"/>
      <c r="H1890" s="8"/>
      <c r="I1890" s="8"/>
      <c r="J1890" s="8"/>
      <c r="K1890" s="8"/>
      <c r="L1890" s="8"/>
      <c r="M1890" s="32"/>
      <c r="N1890" s="57" t="str">
        <f t="shared" si="17"/>
        <v/>
      </c>
      <c r="O1890" s="54"/>
      <c r="P1890" s="32"/>
      <c r="Q1890" s="56"/>
      <c r="R1890" s="57" t="str">
        <f t="shared" si="15"/>
        <v/>
      </c>
      <c r="S1890" s="8"/>
      <c r="T1890" s="8"/>
      <c r="U1890" s="8"/>
      <c r="V1890" s="8"/>
      <c r="W1890" s="8"/>
      <c r="X1890" s="8"/>
      <c r="Y1890" s="8"/>
      <c r="Z1890" s="8"/>
    </row>
    <row r="1891" spans="1:26" ht="15.75" customHeight="1">
      <c r="A1891" s="8"/>
      <c r="B1891" s="8"/>
      <c r="C1891" s="8"/>
      <c r="D1891" s="8"/>
      <c r="E1891" s="8"/>
      <c r="F1891" s="8"/>
      <c r="G1891" s="8"/>
      <c r="H1891" s="8"/>
      <c r="I1891" s="8"/>
      <c r="J1891" s="8"/>
      <c r="K1891" s="8"/>
      <c r="L1891" s="8"/>
      <c r="M1891" s="32"/>
      <c r="N1891" s="57" t="str">
        <f t="shared" si="17"/>
        <v/>
      </c>
      <c r="O1891" s="54"/>
      <c r="P1891" s="32"/>
      <c r="Q1891" s="56"/>
      <c r="R1891" s="57" t="str">
        <f t="shared" si="15"/>
        <v/>
      </c>
      <c r="S1891" s="8"/>
      <c r="T1891" s="8"/>
      <c r="U1891" s="8"/>
      <c r="V1891" s="8"/>
      <c r="W1891" s="8"/>
      <c r="X1891" s="8"/>
      <c r="Y1891" s="8"/>
      <c r="Z1891" s="8"/>
    </row>
    <row r="1892" spans="1:26" ht="15.75" customHeight="1">
      <c r="A1892" s="8"/>
      <c r="B1892" s="8"/>
      <c r="C1892" s="8"/>
      <c r="D1892" s="8"/>
      <c r="E1892" s="8"/>
      <c r="F1892" s="8"/>
      <c r="G1892" s="8"/>
      <c r="H1892" s="8"/>
      <c r="I1892" s="8"/>
      <c r="J1892" s="8"/>
      <c r="K1892" s="8"/>
      <c r="L1892" s="8"/>
      <c r="M1892" s="32"/>
      <c r="N1892" s="57" t="str">
        <f t="shared" si="17"/>
        <v/>
      </c>
      <c r="O1892" s="54"/>
      <c r="P1892" s="32"/>
      <c r="Q1892" s="56"/>
      <c r="R1892" s="57" t="str">
        <f t="shared" si="15"/>
        <v/>
      </c>
      <c r="S1892" s="8"/>
      <c r="T1892" s="8"/>
      <c r="U1892" s="8"/>
      <c r="V1892" s="8"/>
      <c r="W1892" s="8"/>
      <c r="X1892" s="8"/>
      <c r="Y1892" s="8"/>
      <c r="Z1892" s="8"/>
    </row>
    <row r="1893" spans="1:26" ht="15.75" customHeight="1">
      <c r="A1893" s="8"/>
      <c r="B1893" s="8"/>
      <c r="C1893" s="8"/>
      <c r="D1893" s="8"/>
      <c r="E1893" s="8"/>
      <c r="F1893" s="8"/>
      <c r="G1893" s="8"/>
      <c r="H1893" s="8"/>
      <c r="I1893" s="8"/>
      <c r="J1893" s="8"/>
      <c r="K1893" s="8"/>
      <c r="L1893" s="8"/>
      <c r="M1893" s="32"/>
      <c r="N1893" s="57" t="str">
        <f t="shared" si="17"/>
        <v/>
      </c>
      <c r="O1893" s="54"/>
      <c r="P1893" s="32"/>
      <c r="Q1893" s="56"/>
      <c r="R1893" s="57" t="str">
        <f t="shared" si="15"/>
        <v/>
      </c>
      <c r="S1893" s="8"/>
      <c r="T1893" s="8"/>
      <c r="U1893" s="8"/>
      <c r="V1893" s="8"/>
      <c r="W1893" s="8"/>
      <c r="X1893" s="8"/>
      <c r="Y1893" s="8"/>
      <c r="Z1893" s="8"/>
    </row>
    <row r="1894" spans="1:26" ht="15.75" customHeight="1">
      <c r="A1894" s="8"/>
      <c r="B1894" s="8"/>
      <c r="C1894" s="8"/>
      <c r="D1894" s="8"/>
      <c r="E1894" s="8"/>
      <c r="F1894" s="8"/>
      <c r="G1894" s="8"/>
      <c r="H1894" s="8"/>
      <c r="I1894" s="8"/>
      <c r="J1894" s="8"/>
      <c r="K1894" s="8"/>
      <c r="L1894" s="8"/>
      <c r="M1894" s="32"/>
      <c r="N1894" s="57" t="str">
        <f t="shared" si="17"/>
        <v/>
      </c>
      <c r="O1894" s="54"/>
      <c r="P1894" s="32"/>
      <c r="Q1894" s="56"/>
      <c r="R1894" s="57" t="str">
        <f t="shared" si="15"/>
        <v/>
      </c>
      <c r="S1894" s="8"/>
      <c r="T1894" s="8"/>
      <c r="U1894" s="8"/>
      <c r="V1894" s="8"/>
      <c r="W1894" s="8"/>
      <c r="X1894" s="8"/>
      <c r="Y1894" s="8"/>
      <c r="Z1894" s="8"/>
    </row>
    <row r="1895" spans="1:26" ht="15.75" customHeight="1">
      <c r="A1895" s="8"/>
      <c r="B1895" s="8"/>
      <c r="C1895" s="8"/>
      <c r="D1895" s="8"/>
      <c r="E1895" s="8"/>
      <c r="F1895" s="8"/>
      <c r="G1895" s="8"/>
      <c r="H1895" s="8"/>
      <c r="I1895" s="8"/>
      <c r="J1895" s="8"/>
      <c r="K1895" s="8"/>
      <c r="L1895" s="8"/>
      <c r="M1895" s="32"/>
      <c r="N1895" s="57" t="str">
        <f t="shared" si="17"/>
        <v/>
      </c>
      <c r="O1895" s="54"/>
      <c r="P1895" s="32"/>
      <c r="Q1895" s="56"/>
      <c r="R1895" s="57" t="str">
        <f t="shared" si="15"/>
        <v/>
      </c>
      <c r="S1895" s="8"/>
      <c r="T1895" s="8"/>
      <c r="U1895" s="8"/>
      <c r="V1895" s="8"/>
      <c r="W1895" s="8"/>
      <c r="X1895" s="8"/>
      <c r="Y1895" s="8"/>
      <c r="Z1895" s="8"/>
    </row>
    <row r="1896" spans="1:26" ht="15.75" customHeight="1">
      <c r="A1896" s="8"/>
      <c r="B1896" s="8"/>
      <c r="C1896" s="8"/>
      <c r="D1896" s="8"/>
      <c r="E1896" s="8"/>
      <c r="F1896" s="8"/>
      <c r="G1896" s="8"/>
      <c r="H1896" s="8"/>
      <c r="I1896" s="8"/>
      <c r="J1896" s="8"/>
      <c r="K1896" s="8"/>
      <c r="L1896" s="8"/>
      <c r="M1896" s="32"/>
      <c r="N1896" s="57" t="str">
        <f t="shared" si="17"/>
        <v/>
      </c>
      <c r="O1896" s="54"/>
      <c r="P1896" s="32"/>
      <c r="Q1896" s="56"/>
      <c r="R1896" s="57" t="str">
        <f t="shared" si="15"/>
        <v/>
      </c>
      <c r="S1896" s="8"/>
      <c r="T1896" s="8"/>
      <c r="U1896" s="8"/>
      <c r="V1896" s="8"/>
      <c r="W1896" s="8"/>
      <c r="X1896" s="8"/>
      <c r="Y1896" s="8"/>
      <c r="Z1896" s="8"/>
    </row>
    <row r="1897" spans="1:26" ht="15.75" customHeight="1">
      <c r="A1897" s="8"/>
      <c r="B1897" s="8"/>
      <c r="C1897" s="8"/>
      <c r="D1897" s="8"/>
      <c r="E1897" s="8"/>
      <c r="F1897" s="8"/>
      <c r="G1897" s="8"/>
      <c r="H1897" s="8"/>
      <c r="I1897" s="8"/>
      <c r="J1897" s="8"/>
      <c r="K1897" s="8"/>
      <c r="L1897" s="8"/>
      <c r="M1897" s="32"/>
      <c r="N1897" s="57" t="str">
        <f t="shared" si="17"/>
        <v/>
      </c>
      <c r="O1897" s="54"/>
      <c r="P1897" s="32"/>
      <c r="Q1897" s="56"/>
      <c r="R1897" s="57" t="str">
        <f t="shared" si="15"/>
        <v/>
      </c>
      <c r="S1897" s="8"/>
      <c r="T1897" s="8"/>
      <c r="U1897" s="8"/>
      <c r="V1897" s="8"/>
      <c r="W1897" s="8"/>
      <c r="X1897" s="8"/>
      <c r="Y1897" s="8"/>
      <c r="Z1897" s="8"/>
    </row>
    <row r="1898" spans="1:26" ht="15.75" customHeight="1">
      <c r="A1898" s="8"/>
      <c r="B1898" s="8"/>
      <c r="C1898" s="8"/>
      <c r="D1898" s="8"/>
      <c r="E1898" s="8"/>
      <c r="F1898" s="8"/>
      <c r="G1898" s="8"/>
      <c r="H1898" s="8"/>
      <c r="I1898" s="8"/>
      <c r="J1898" s="8"/>
      <c r="K1898" s="8"/>
      <c r="L1898" s="8"/>
      <c r="M1898" s="32"/>
      <c r="N1898" s="57" t="str">
        <f t="shared" si="17"/>
        <v/>
      </c>
      <c r="O1898" s="54"/>
      <c r="P1898" s="32"/>
      <c r="Q1898" s="56"/>
      <c r="R1898" s="57" t="str">
        <f t="shared" si="15"/>
        <v/>
      </c>
      <c r="S1898" s="8"/>
      <c r="T1898" s="8"/>
      <c r="U1898" s="8"/>
      <c r="V1898" s="8"/>
      <c r="W1898" s="8"/>
      <c r="X1898" s="8"/>
      <c r="Y1898" s="8"/>
      <c r="Z1898" s="8"/>
    </row>
    <row r="1899" spans="1:26" ht="15.75" customHeight="1">
      <c r="A1899" s="8"/>
      <c r="B1899" s="8"/>
      <c r="C1899" s="8"/>
      <c r="D1899" s="8"/>
      <c r="E1899" s="8"/>
      <c r="F1899" s="8"/>
      <c r="G1899" s="8"/>
      <c r="H1899" s="8"/>
      <c r="I1899" s="8"/>
      <c r="J1899" s="8"/>
      <c r="K1899" s="8"/>
      <c r="L1899" s="8"/>
      <c r="M1899" s="32"/>
      <c r="N1899" s="57" t="str">
        <f t="shared" si="17"/>
        <v/>
      </c>
      <c r="O1899" s="54"/>
      <c r="P1899" s="32"/>
      <c r="Q1899" s="56"/>
      <c r="R1899" s="57" t="str">
        <f t="shared" si="15"/>
        <v/>
      </c>
      <c r="S1899" s="8"/>
      <c r="T1899" s="8"/>
      <c r="U1899" s="8"/>
      <c r="V1899" s="8"/>
      <c r="W1899" s="8"/>
      <c r="X1899" s="8"/>
      <c r="Y1899" s="8"/>
      <c r="Z1899" s="8"/>
    </row>
    <row r="1900" spans="1:26" ht="15.75" customHeight="1">
      <c r="A1900" s="8"/>
      <c r="B1900" s="8"/>
      <c r="C1900" s="8"/>
      <c r="D1900" s="8"/>
      <c r="E1900" s="8"/>
      <c r="F1900" s="8"/>
      <c r="G1900" s="8"/>
      <c r="H1900" s="8"/>
      <c r="I1900" s="8"/>
      <c r="J1900" s="8"/>
      <c r="K1900" s="8"/>
      <c r="L1900" s="8"/>
      <c r="M1900" s="32"/>
      <c r="N1900" s="57" t="str">
        <f t="shared" si="17"/>
        <v/>
      </c>
      <c r="O1900" s="54"/>
      <c r="P1900" s="32"/>
      <c r="Q1900" s="56"/>
      <c r="R1900" s="57" t="str">
        <f t="shared" si="15"/>
        <v/>
      </c>
      <c r="S1900" s="8"/>
      <c r="T1900" s="8"/>
      <c r="U1900" s="8"/>
      <c r="V1900" s="8"/>
      <c r="W1900" s="8"/>
      <c r="X1900" s="8"/>
      <c r="Y1900" s="8"/>
      <c r="Z1900" s="8"/>
    </row>
    <row r="1901" spans="1:26" ht="15.75" customHeight="1">
      <c r="A1901" s="8"/>
      <c r="B1901" s="8"/>
      <c r="C1901" s="8"/>
      <c r="D1901" s="8"/>
      <c r="E1901" s="8"/>
      <c r="F1901" s="8"/>
      <c r="G1901" s="8"/>
      <c r="H1901" s="8"/>
      <c r="I1901" s="8"/>
      <c r="J1901" s="8"/>
      <c r="K1901" s="8"/>
      <c r="L1901" s="8"/>
      <c r="M1901" s="32"/>
      <c r="N1901" s="57" t="str">
        <f t="shared" si="17"/>
        <v/>
      </c>
      <c r="O1901" s="54"/>
      <c r="P1901" s="32"/>
      <c r="Q1901" s="56"/>
      <c r="R1901" s="57" t="str">
        <f t="shared" si="15"/>
        <v/>
      </c>
      <c r="S1901" s="8"/>
      <c r="T1901" s="8"/>
      <c r="U1901" s="8"/>
      <c r="V1901" s="8"/>
      <c r="W1901" s="8"/>
      <c r="X1901" s="8"/>
      <c r="Y1901" s="8"/>
      <c r="Z1901" s="8"/>
    </row>
    <row r="1902" spans="1:26" ht="15.75" customHeight="1">
      <c r="A1902" s="8"/>
      <c r="B1902" s="8"/>
      <c r="C1902" s="8"/>
      <c r="D1902" s="8"/>
      <c r="E1902" s="8"/>
      <c r="F1902" s="8"/>
      <c r="G1902" s="8"/>
      <c r="H1902" s="8"/>
      <c r="I1902" s="8"/>
      <c r="J1902" s="8"/>
      <c r="K1902" s="8"/>
      <c r="L1902" s="8"/>
      <c r="M1902" s="32"/>
      <c r="N1902" s="57" t="str">
        <f t="shared" si="17"/>
        <v/>
      </c>
      <c r="O1902" s="54"/>
      <c r="P1902" s="32"/>
      <c r="Q1902" s="56"/>
      <c r="R1902" s="57" t="str">
        <f t="shared" si="15"/>
        <v/>
      </c>
      <c r="S1902" s="8"/>
      <c r="T1902" s="8"/>
      <c r="U1902" s="8"/>
      <c r="V1902" s="8"/>
      <c r="W1902" s="8"/>
      <c r="X1902" s="8"/>
      <c r="Y1902" s="8"/>
      <c r="Z1902" s="8"/>
    </row>
    <row r="1903" spans="1:26" ht="15.75" customHeight="1">
      <c r="A1903" s="8"/>
      <c r="B1903" s="8"/>
      <c r="C1903" s="8"/>
      <c r="D1903" s="8"/>
      <c r="E1903" s="8"/>
      <c r="F1903" s="8"/>
      <c r="G1903" s="8"/>
      <c r="H1903" s="8"/>
      <c r="I1903" s="8"/>
      <c r="J1903" s="8"/>
      <c r="K1903" s="8"/>
      <c r="L1903" s="8"/>
      <c r="M1903" s="32"/>
      <c r="N1903" s="57" t="str">
        <f t="shared" si="17"/>
        <v/>
      </c>
      <c r="O1903" s="54"/>
      <c r="P1903" s="32"/>
      <c r="Q1903" s="56"/>
      <c r="R1903" s="57" t="str">
        <f t="shared" si="15"/>
        <v/>
      </c>
      <c r="S1903" s="8"/>
      <c r="T1903" s="8"/>
      <c r="U1903" s="8"/>
      <c r="V1903" s="8"/>
      <c r="W1903" s="8"/>
      <c r="X1903" s="8"/>
      <c r="Y1903" s="8"/>
      <c r="Z1903" s="8"/>
    </row>
    <row r="1904" spans="1:26" ht="15.75" customHeight="1">
      <c r="A1904" s="8"/>
      <c r="B1904" s="8"/>
      <c r="C1904" s="8"/>
      <c r="D1904" s="8"/>
      <c r="E1904" s="8"/>
      <c r="F1904" s="8"/>
      <c r="G1904" s="8"/>
      <c r="H1904" s="8"/>
      <c r="I1904" s="8"/>
      <c r="J1904" s="8"/>
      <c r="K1904" s="8"/>
      <c r="L1904" s="8"/>
      <c r="M1904" s="32"/>
      <c r="N1904" s="57" t="str">
        <f t="shared" si="17"/>
        <v/>
      </c>
      <c r="O1904" s="54"/>
      <c r="P1904" s="32"/>
      <c r="Q1904" s="56"/>
      <c r="R1904" s="57" t="str">
        <f t="shared" si="15"/>
        <v/>
      </c>
      <c r="S1904" s="8"/>
      <c r="T1904" s="8"/>
      <c r="U1904" s="8"/>
      <c r="V1904" s="8"/>
      <c r="W1904" s="8"/>
      <c r="X1904" s="8"/>
      <c r="Y1904" s="8"/>
      <c r="Z1904" s="8"/>
    </row>
    <row r="1905" spans="1:26" ht="15.75" customHeight="1">
      <c r="A1905" s="8"/>
      <c r="B1905" s="8"/>
      <c r="C1905" s="8"/>
      <c r="D1905" s="8"/>
      <c r="E1905" s="8"/>
      <c r="F1905" s="8"/>
      <c r="G1905" s="8"/>
      <c r="H1905" s="8"/>
      <c r="I1905" s="8"/>
      <c r="J1905" s="8"/>
      <c r="K1905" s="8"/>
      <c r="L1905" s="8"/>
      <c r="M1905" s="32"/>
      <c r="N1905" s="57" t="str">
        <f t="shared" si="17"/>
        <v/>
      </c>
      <c r="O1905" s="54"/>
      <c r="P1905" s="32"/>
      <c r="Q1905" s="56"/>
      <c r="R1905" s="57" t="str">
        <f t="shared" si="15"/>
        <v/>
      </c>
      <c r="S1905" s="8"/>
      <c r="T1905" s="8"/>
      <c r="U1905" s="8"/>
      <c r="V1905" s="8"/>
      <c r="W1905" s="8"/>
      <c r="X1905" s="8"/>
      <c r="Y1905" s="8"/>
      <c r="Z1905" s="8"/>
    </row>
    <row r="1906" spans="1:26" ht="15.75" customHeight="1">
      <c r="A1906" s="8"/>
      <c r="B1906" s="8"/>
      <c r="C1906" s="8"/>
      <c r="D1906" s="8"/>
      <c r="E1906" s="8"/>
      <c r="F1906" s="8"/>
      <c r="G1906" s="8"/>
      <c r="H1906" s="8"/>
      <c r="I1906" s="8"/>
      <c r="J1906" s="8"/>
      <c r="K1906" s="8"/>
      <c r="L1906" s="8"/>
      <c r="M1906" s="32"/>
      <c r="N1906" s="57" t="str">
        <f t="shared" si="17"/>
        <v/>
      </c>
      <c r="O1906" s="54"/>
      <c r="P1906" s="32"/>
      <c r="Q1906" s="56"/>
      <c r="R1906" s="57" t="str">
        <f t="shared" si="15"/>
        <v/>
      </c>
      <c r="S1906" s="8"/>
      <c r="T1906" s="8"/>
      <c r="U1906" s="8"/>
      <c r="V1906" s="8"/>
      <c r="W1906" s="8"/>
      <c r="X1906" s="8"/>
      <c r="Y1906" s="8"/>
      <c r="Z1906" s="8"/>
    </row>
    <row r="1907" spans="1:26" ht="15.75" customHeight="1">
      <c r="A1907" s="8"/>
      <c r="B1907" s="8"/>
      <c r="C1907" s="8"/>
      <c r="D1907" s="8"/>
      <c r="E1907" s="8"/>
      <c r="F1907" s="8"/>
      <c r="G1907" s="8"/>
      <c r="H1907" s="8"/>
      <c r="I1907" s="8"/>
      <c r="J1907" s="8"/>
      <c r="K1907" s="8"/>
      <c r="L1907" s="8"/>
      <c r="M1907" s="32"/>
      <c r="N1907" s="57" t="str">
        <f t="shared" si="17"/>
        <v/>
      </c>
      <c r="O1907" s="54"/>
      <c r="P1907" s="32"/>
      <c r="Q1907" s="56"/>
      <c r="R1907" s="57" t="str">
        <f t="shared" si="15"/>
        <v/>
      </c>
      <c r="S1907" s="8"/>
      <c r="T1907" s="8"/>
      <c r="U1907" s="8"/>
      <c r="V1907" s="8"/>
      <c r="W1907" s="8"/>
      <c r="X1907" s="8"/>
      <c r="Y1907" s="8"/>
      <c r="Z1907" s="8"/>
    </row>
    <row r="1908" spans="1:26" ht="15.75" customHeight="1">
      <c r="A1908" s="8"/>
      <c r="B1908" s="8"/>
      <c r="C1908" s="8"/>
      <c r="D1908" s="8"/>
      <c r="E1908" s="8"/>
      <c r="F1908" s="8"/>
      <c r="G1908" s="8"/>
      <c r="H1908" s="8"/>
      <c r="I1908" s="8"/>
      <c r="J1908" s="8"/>
      <c r="K1908" s="8"/>
      <c r="L1908" s="8"/>
      <c r="M1908" s="32"/>
      <c r="N1908" s="57" t="str">
        <f t="shared" si="17"/>
        <v/>
      </c>
      <c r="O1908" s="54"/>
      <c r="P1908" s="32"/>
      <c r="Q1908" s="56"/>
      <c r="R1908" s="57" t="str">
        <f t="shared" si="15"/>
        <v/>
      </c>
      <c r="S1908" s="8"/>
      <c r="T1908" s="8"/>
      <c r="U1908" s="8"/>
      <c r="V1908" s="8"/>
      <c r="W1908" s="8"/>
      <c r="X1908" s="8"/>
      <c r="Y1908" s="8"/>
      <c r="Z1908" s="8"/>
    </row>
    <row r="1909" spans="1:26" ht="15.75" customHeight="1">
      <c r="A1909" s="8"/>
      <c r="B1909" s="8"/>
      <c r="C1909" s="8"/>
      <c r="D1909" s="8"/>
      <c r="E1909" s="8"/>
      <c r="F1909" s="8"/>
      <c r="G1909" s="8"/>
      <c r="H1909" s="8"/>
      <c r="I1909" s="8"/>
      <c r="J1909" s="8"/>
      <c r="K1909" s="8"/>
      <c r="L1909" s="8"/>
      <c r="M1909" s="32"/>
      <c r="N1909" s="57" t="str">
        <f t="shared" si="17"/>
        <v/>
      </c>
      <c r="O1909" s="54"/>
      <c r="P1909" s="32"/>
      <c r="Q1909" s="56"/>
      <c r="R1909" s="57" t="str">
        <f t="shared" si="15"/>
        <v/>
      </c>
      <c r="S1909" s="8"/>
      <c r="T1909" s="8"/>
      <c r="U1909" s="8"/>
      <c r="V1909" s="8"/>
      <c r="W1909" s="8"/>
      <c r="X1909" s="8"/>
      <c r="Y1909" s="8"/>
      <c r="Z1909" s="8"/>
    </row>
    <row r="1910" spans="1:26" ht="15.75" customHeight="1">
      <c r="A1910" s="8"/>
      <c r="B1910" s="8"/>
      <c r="C1910" s="8"/>
      <c r="D1910" s="8"/>
      <c r="E1910" s="8"/>
      <c r="F1910" s="8"/>
      <c r="G1910" s="8"/>
      <c r="H1910" s="8"/>
      <c r="I1910" s="8"/>
      <c r="J1910" s="8"/>
      <c r="K1910" s="8"/>
      <c r="L1910" s="8"/>
      <c r="M1910" s="32"/>
      <c r="N1910" s="57" t="str">
        <f t="shared" si="17"/>
        <v/>
      </c>
      <c r="O1910" s="54"/>
      <c r="P1910" s="32"/>
      <c r="Q1910" s="56"/>
      <c r="R1910" s="57" t="str">
        <f t="shared" si="15"/>
        <v/>
      </c>
      <c r="S1910" s="8"/>
      <c r="T1910" s="8"/>
      <c r="U1910" s="8"/>
      <c r="V1910" s="8"/>
      <c r="W1910" s="8"/>
      <c r="X1910" s="8"/>
      <c r="Y1910" s="8"/>
      <c r="Z1910" s="8"/>
    </row>
    <row r="1911" spans="1:26" ht="15.75" customHeight="1">
      <c r="A1911" s="8"/>
      <c r="B1911" s="8"/>
      <c r="C1911" s="8"/>
      <c r="D1911" s="8"/>
      <c r="E1911" s="8"/>
      <c r="F1911" s="8"/>
      <c r="G1911" s="8"/>
      <c r="H1911" s="8"/>
      <c r="I1911" s="8"/>
      <c r="J1911" s="8"/>
      <c r="K1911" s="8"/>
      <c r="L1911" s="8"/>
      <c r="M1911" s="32"/>
      <c r="N1911" s="57" t="str">
        <f t="shared" si="17"/>
        <v/>
      </c>
      <c r="O1911" s="54"/>
      <c r="P1911" s="32"/>
      <c r="Q1911" s="56"/>
      <c r="R1911" s="57" t="str">
        <f t="shared" si="15"/>
        <v/>
      </c>
      <c r="S1911" s="8"/>
      <c r="T1911" s="8"/>
      <c r="U1911" s="8"/>
      <c r="V1911" s="8"/>
      <c r="W1911" s="8"/>
      <c r="X1911" s="8"/>
      <c r="Y1911" s="8"/>
      <c r="Z1911" s="8"/>
    </row>
    <row r="1912" spans="1:26" ht="15.75" customHeight="1">
      <c r="A1912" s="8"/>
      <c r="B1912" s="8"/>
      <c r="C1912" s="8"/>
      <c r="D1912" s="8"/>
      <c r="E1912" s="8"/>
      <c r="F1912" s="8"/>
      <c r="G1912" s="8"/>
      <c r="H1912" s="8"/>
      <c r="I1912" s="8"/>
      <c r="J1912" s="8"/>
      <c r="K1912" s="8"/>
      <c r="L1912" s="8"/>
      <c r="M1912" s="32"/>
      <c r="N1912" s="57" t="str">
        <f t="shared" si="17"/>
        <v/>
      </c>
      <c r="O1912" s="54"/>
      <c r="P1912" s="32"/>
      <c r="Q1912" s="56"/>
      <c r="R1912" s="57" t="str">
        <f t="shared" si="15"/>
        <v/>
      </c>
      <c r="S1912" s="8"/>
      <c r="T1912" s="8"/>
      <c r="U1912" s="8"/>
      <c r="V1912" s="8"/>
      <c r="W1912" s="8"/>
      <c r="X1912" s="8"/>
      <c r="Y1912" s="8"/>
      <c r="Z1912" s="8"/>
    </row>
    <row r="1913" spans="1:26" ht="15.75" customHeight="1">
      <c r="A1913" s="8"/>
      <c r="B1913" s="8"/>
      <c r="C1913" s="8"/>
      <c r="D1913" s="8"/>
      <c r="E1913" s="8"/>
      <c r="F1913" s="8"/>
      <c r="G1913" s="8"/>
      <c r="H1913" s="8"/>
      <c r="I1913" s="8"/>
      <c r="J1913" s="8"/>
      <c r="K1913" s="8"/>
      <c r="L1913" s="8"/>
      <c r="M1913" s="32"/>
      <c r="N1913" s="57" t="str">
        <f t="shared" si="17"/>
        <v/>
      </c>
      <c r="O1913" s="54"/>
      <c r="P1913" s="32"/>
      <c r="Q1913" s="56"/>
      <c r="R1913" s="57" t="str">
        <f t="shared" si="15"/>
        <v/>
      </c>
      <c r="S1913" s="8"/>
      <c r="T1913" s="8"/>
      <c r="U1913" s="8"/>
      <c r="V1913" s="8"/>
      <c r="W1913" s="8"/>
      <c r="X1913" s="8"/>
      <c r="Y1913" s="8"/>
      <c r="Z1913" s="8"/>
    </row>
    <row r="1914" spans="1:26" ht="15.75" customHeight="1">
      <c r="A1914" s="8"/>
      <c r="B1914" s="8"/>
      <c r="C1914" s="8"/>
      <c r="D1914" s="8"/>
      <c r="E1914" s="8"/>
      <c r="F1914" s="8"/>
      <c r="G1914" s="8"/>
      <c r="H1914" s="8"/>
      <c r="I1914" s="8"/>
      <c r="J1914" s="8"/>
      <c r="K1914" s="8"/>
      <c r="L1914" s="8"/>
      <c r="M1914" s="32"/>
      <c r="N1914" s="57" t="str">
        <f t="shared" si="17"/>
        <v/>
      </c>
      <c r="O1914" s="54"/>
      <c r="P1914" s="32"/>
      <c r="Q1914" s="56"/>
      <c r="R1914" s="57" t="str">
        <f t="shared" si="15"/>
        <v/>
      </c>
      <c r="S1914" s="8"/>
      <c r="T1914" s="8"/>
      <c r="U1914" s="8"/>
      <c r="V1914" s="8"/>
      <c r="W1914" s="8"/>
      <c r="X1914" s="8"/>
      <c r="Y1914" s="8"/>
      <c r="Z1914" s="8"/>
    </row>
    <row r="1915" spans="1:26" ht="15.75" customHeight="1">
      <c r="A1915" s="8"/>
      <c r="B1915" s="8"/>
      <c r="C1915" s="8"/>
      <c r="D1915" s="8"/>
      <c r="E1915" s="8"/>
      <c r="F1915" s="8"/>
      <c r="G1915" s="8"/>
      <c r="H1915" s="8"/>
      <c r="I1915" s="8"/>
      <c r="J1915" s="8"/>
      <c r="K1915" s="8"/>
      <c r="L1915" s="8"/>
      <c r="M1915" s="32"/>
      <c r="N1915" s="57" t="str">
        <f t="shared" si="17"/>
        <v/>
      </c>
      <c r="O1915" s="54"/>
      <c r="P1915" s="32"/>
      <c r="Q1915" s="56"/>
      <c r="R1915" s="57" t="str">
        <f t="shared" si="15"/>
        <v/>
      </c>
      <c r="S1915" s="8"/>
      <c r="T1915" s="8"/>
      <c r="U1915" s="8"/>
      <c r="V1915" s="8"/>
      <c r="W1915" s="8"/>
      <c r="X1915" s="8"/>
      <c r="Y1915" s="8"/>
      <c r="Z1915" s="8"/>
    </row>
    <row r="1916" spans="1:26" ht="15.75" customHeight="1">
      <c r="A1916" s="8"/>
      <c r="B1916" s="8"/>
      <c r="C1916" s="8"/>
      <c r="D1916" s="8"/>
      <c r="E1916" s="8"/>
      <c r="F1916" s="8"/>
      <c r="G1916" s="8"/>
      <c r="H1916" s="8"/>
      <c r="I1916" s="8"/>
      <c r="J1916" s="8"/>
      <c r="K1916" s="8"/>
      <c r="L1916" s="8"/>
      <c r="M1916" s="32"/>
      <c r="N1916" s="57" t="str">
        <f t="shared" si="17"/>
        <v/>
      </c>
      <c r="O1916" s="54"/>
      <c r="P1916" s="32"/>
      <c r="Q1916" s="56"/>
      <c r="R1916" s="57" t="str">
        <f t="shared" si="15"/>
        <v/>
      </c>
      <c r="S1916" s="8"/>
      <c r="T1916" s="8"/>
      <c r="U1916" s="8"/>
      <c r="V1916" s="8"/>
      <c r="W1916" s="8"/>
      <c r="X1916" s="8"/>
      <c r="Y1916" s="8"/>
      <c r="Z1916" s="8"/>
    </row>
    <row r="1917" spans="1:26" ht="15.75" customHeight="1">
      <c r="A1917" s="8"/>
      <c r="B1917" s="8"/>
      <c r="C1917" s="8"/>
      <c r="D1917" s="8"/>
      <c r="E1917" s="8"/>
      <c r="F1917" s="8"/>
      <c r="G1917" s="8"/>
      <c r="H1917" s="8"/>
      <c r="I1917" s="8"/>
      <c r="J1917" s="8"/>
      <c r="K1917" s="8"/>
      <c r="L1917" s="8"/>
      <c r="M1917" s="32"/>
      <c r="N1917" s="57" t="str">
        <f t="shared" si="17"/>
        <v/>
      </c>
      <c r="O1917" s="54"/>
      <c r="P1917" s="32"/>
      <c r="Q1917" s="56"/>
      <c r="R1917" s="57" t="str">
        <f t="shared" si="15"/>
        <v/>
      </c>
      <c r="S1917" s="8"/>
      <c r="T1917" s="8"/>
      <c r="U1917" s="8"/>
      <c r="V1917" s="8"/>
      <c r="W1917" s="8"/>
      <c r="X1917" s="8"/>
      <c r="Y1917" s="8"/>
      <c r="Z1917" s="8"/>
    </row>
    <row r="1918" spans="1:26" ht="15.75" customHeight="1">
      <c r="A1918" s="8"/>
      <c r="B1918" s="8"/>
      <c r="C1918" s="8"/>
      <c r="D1918" s="8"/>
      <c r="E1918" s="8"/>
      <c r="F1918" s="8"/>
      <c r="G1918" s="8"/>
      <c r="H1918" s="8"/>
      <c r="I1918" s="8"/>
      <c r="J1918" s="8"/>
      <c r="K1918" s="8"/>
      <c r="L1918" s="8"/>
      <c r="M1918" s="32"/>
      <c r="N1918" s="57" t="str">
        <f t="shared" si="17"/>
        <v/>
      </c>
      <c r="O1918" s="54"/>
      <c r="P1918" s="32"/>
      <c r="Q1918" s="56"/>
      <c r="R1918" s="57" t="str">
        <f t="shared" si="15"/>
        <v/>
      </c>
      <c r="S1918" s="8"/>
      <c r="T1918" s="8"/>
      <c r="U1918" s="8"/>
      <c r="V1918" s="8"/>
      <c r="W1918" s="8"/>
      <c r="X1918" s="8"/>
      <c r="Y1918" s="8"/>
      <c r="Z1918" s="8"/>
    </row>
    <row r="1919" spans="1:26" ht="15.75" customHeight="1">
      <c r="A1919" s="8"/>
      <c r="B1919" s="8"/>
      <c r="C1919" s="8"/>
      <c r="D1919" s="8"/>
      <c r="E1919" s="8"/>
      <c r="F1919" s="8"/>
      <c r="G1919" s="8"/>
      <c r="H1919" s="8"/>
      <c r="I1919" s="8"/>
      <c r="J1919" s="8"/>
      <c r="K1919" s="8"/>
      <c r="L1919" s="8"/>
      <c r="M1919" s="32"/>
      <c r="N1919" s="57" t="str">
        <f t="shared" si="17"/>
        <v/>
      </c>
      <c r="O1919" s="54"/>
      <c r="P1919" s="32"/>
      <c r="Q1919" s="56"/>
      <c r="R1919" s="57" t="str">
        <f t="shared" si="15"/>
        <v/>
      </c>
      <c r="S1919" s="8"/>
      <c r="T1919" s="8"/>
      <c r="U1919" s="8"/>
      <c r="V1919" s="8"/>
      <c r="W1919" s="8"/>
      <c r="X1919" s="8"/>
      <c r="Y1919" s="8"/>
      <c r="Z1919" s="8"/>
    </row>
    <row r="1920" spans="1:26" ht="15.75" customHeight="1">
      <c r="A1920" s="8"/>
      <c r="B1920" s="8"/>
      <c r="C1920" s="8"/>
      <c r="D1920" s="8"/>
      <c r="E1920" s="8"/>
      <c r="F1920" s="8"/>
      <c r="G1920" s="8"/>
      <c r="H1920" s="8"/>
      <c r="I1920" s="8"/>
      <c r="J1920" s="8"/>
      <c r="K1920" s="8"/>
      <c r="L1920" s="8"/>
      <c r="M1920" s="32"/>
      <c r="N1920" s="57" t="str">
        <f t="shared" si="17"/>
        <v/>
      </c>
      <c r="O1920" s="54"/>
      <c r="P1920" s="32"/>
      <c r="Q1920" s="56"/>
      <c r="R1920" s="57" t="str">
        <f t="shared" si="15"/>
        <v/>
      </c>
      <c r="S1920" s="8"/>
      <c r="T1920" s="8"/>
      <c r="U1920" s="8"/>
      <c r="V1920" s="8"/>
      <c r="W1920" s="8"/>
      <c r="X1920" s="8"/>
      <c r="Y1920" s="8"/>
      <c r="Z1920" s="8"/>
    </row>
    <row r="1921" spans="1:26" ht="15.75" customHeight="1">
      <c r="A1921" s="8"/>
      <c r="B1921" s="8"/>
      <c r="C1921" s="8"/>
      <c r="D1921" s="8"/>
      <c r="E1921" s="8"/>
      <c r="F1921" s="8"/>
      <c r="G1921" s="8"/>
      <c r="H1921" s="8"/>
      <c r="I1921" s="8"/>
      <c r="J1921" s="8"/>
      <c r="K1921" s="8"/>
      <c r="L1921" s="8"/>
      <c r="M1921" s="32"/>
      <c r="N1921" s="57" t="str">
        <f t="shared" si="17"/>
        <v/>
      </c>
      <c r="O1921" s="54"/>
      <c r="P1921" s="32"/>
      <c r="Q1921" s="56"/>
      <c r="R1921" s="57" t="str">
        <f t="shared" si="15"/>
        <v/>
      </c>
      <c r="S1921" s="8"/>
      <c r="T1921" s="8"/>
      <c r="U1921" s="8"/>
      <c r="V1921" s="8"/>
      <c r="W1921" s="8"/>
      <c r="X1921" s="8"/>
      <c r="Y1921" s="8"/>
      <c r="Z1921" s="8"/>
    </row>
    <row r="1922" spans="1:26" ht="15.75" customHeight="1">
      <c r="A1922" s="8"/>
      <c r="B1922" s="8"/>
      <c r="C1922" s="8"/>
      <c r="D1922" s="8"/>
      <c r="E1922" s="8"/>
      <c r="F1922" s="8"/>
      <c r="G1922" s="8"/>
      <c r="H1922" s="8"/>
      <c r="I1922" s="8"/>
      <c r="J1922" s="8"/>
      <c r="K1922" s="8"/>
      <c r="L1922" s="8"/>
      <c r="M1922" s="32"/>
      <c r="N1922" s="57" t="str">
        <f t="shared" si="17"/>
        <v/>
      </c>
      <c r="O1922" s="54"/>
      <c r="P1922" s="32"/>
      <c r="Q1922" s="56"/>
      <c r="R1922" s="57" t="str">
        <f t="shared" si="15"/>
        <v/>
      </c>
      <c r="S1922" s="8"/>
      <c r="T1922" s="8"/>
      <c r="U1922" s="8"/>
      <c r="V1922" s="8"/>
      <c r="W1922" s="8"/>
      <c r="X1922" s="8"/>
      <c r="Y1922" s="8"/>
      <c r="Z1922" s="8"/>
    </row>
    <row r="1923" spans="1:26" ht="15.75" customHeight="1">
      <c r="A1923" s="8"/>
      <c r="B1923" s="8"/>
      <c r="C1923" s="8"/>
      <c r="D1923" s="8"/>
      <c r="E1923" s="8"/>
      <c r="F1923" s="8"/>
      <c r="G1923" s="8"/>
      <c r="H1923" s="8"/>
      <c r="I1923" s="8"/>
      <c r="J1923" s="8"/>
      <c r="K1923" s="8"/>
      <c r="L1923" s="8"/>
      <c r="M1923" s="32"/>
      <c r="N1923" s="57" t="str">
        <f t="shared" si="17"/>
        <v/>
      </c>
      <c r="O1923" s="54"/>
      <c r="P1923" s="32"/>
      <c r="Q1923" s="56"/>
      <c r="R1923" s="57" t="str">
        <f t="shared" si="15"/>
        <v/>
      </c>
      <c r="S1923" s="8"/>
      <c r="T1923" s="8"/>
      <c r="U1923" s="8"/>
      <c r="V1923" s="8"/>
      <c r="W1923" s="8"/>
      <c r="X1923" s="8"/>
      <c r="Y1923" s="8"/>
      <c r="Z1923" s="8"/>
    </row>
    <row r="1924" spans="1:26" ht="15.75" customHeight="1">
      <c r="A1924" s="8"/>
      <c r="B1924" s="8"/>
      <c r="C1924" s="8"/>
      <c r="D1924" s="8"/>
      <c r="E1924" s="8"/>
      <c r="F1924" s="8"/>
      <c r="G1924" s="8"/>
      <c r="H1924" s="8"/>
      <c r="I1924" s="8"/>
      <c r="J1924" s="8"/>
      <c r="K1924" s="8"/>
      <c r="L1924" s="8"/>
      <c r="M1924" s="32"/>
      <c r="N1924" s="57" t="str">
        <f t="shared" si="17"/>
        <v/>
      </c>
      <c r="O1924" s="54"/>
      <c r="P1924" s="32"/>
      <c r="Q1924" s="56"/>
      <c r="R1924" s="57" t="str">
        <f t="shared" si="15"/>
        <v/>
      </c>
      <c r="S1924" s="8"/>
      <c r="T1924" s="8"/>
      <c r="U1924" s="8"/>
      <c r="V1924" s="8"/>
      <c r="W1924" s="8"/>
      <c r="X1924" s="8"/>
      <c r="Y1924" s="8"/>
      <c r="Z1924" s="8"/>
    </row>
    <row r="1925" spans="1:26" ht="15.75" customHeight="1">
      <c r="A1925" s="8"/>
      <c r="B1925" s="8"/>
      <c r="C1925" s="8"/>
      <c r="D1925" s="8"/>
      <c r="E1925" s="8"/>
      <c r="F1925" s="8"/>
      <c r="G1925" s="8"/>
      <c r="H1925" s="8"/>
      <c r="I1925" s="8"/>
      <c r="J1925" s="8"/>
      <c r="K1925" s="8"/>
      <c r="L1925" s="8"/>
      <c r="M1925" s="32"/>
      <c r="N1925" s="57" t="str">
        <f t="shared" si="17"/>
        <v/>
      </c>
      <c r="O1925" s="54"/>
      <c r="P1925" s="32"/>
      <c r="Q1925" s="56"/>
      <c r="R1925" s="57" t="str">
        <f t="shared" si="15"/>
        <v/>
      </c>
      <c r="S1925" s="8"/>
      <c r="T1925" s="8"/>
      <c r="U1925" s="8"/>
      <c r="V1925" s="8"/>
      <c r="W1925" s="8"/>
      <c r="X1925" s="8"/>
      <c r="Y1925" s="8"/>
      <c r="Z1925" s="8"/>
    </row>
    <row r="1926" spans="1:26" ht="15.75" customHeight="1">
      <c r="A1926" s="8"/>
      <c r="B1926" s="8"/>
      <c r="C1926" s="8"/>
      <c r="D1926" s="8"/>
      <c r="E1926" s="8"/>
      <c r="F1926" s="8"/>
      <c r="G1926" s="8"/>
      <c r="H1926" s="8"/>
      <c r="I1926" s="8"/>
      <c r="J1926" s="8"/>
      <c r="K1926" s="8"/>
      <c r="L1926" s="8"/>
      <c r="M1926" s="32"/>
      <c r="N1926" s="57" t="str">
        <f t="shared" si="17"/>
        <v/>
      </c>
      <c r="O1926" s="54"/>
      <c r="P1926" s="32"/>
      <c r="Q1926" s="56"/>
      <c r="R1926" s="57" t="str">
        <f t="shared" si="15"/>
        <v/>
      </c>
      <c r="S1926" s="8"/>
      <c r="T1926" s="8"/>
      <c r="U1926" s="8"/>
      <c r="V1926" s="8"/>
      <c r="W1926" s="8"/>
      <c r="X1926" s="8"/>
      <c r="Y1926" s="8"/>
      <c r="Z1926" s="8"/>
    </row>
    <row r="1927" spans="1:26" ht="15.75" customHeight="1">
      <c r="A1927" s="8"/>
      <c r="B1927" s="8"/>
      <c r="C1927" s="8"/>
      <c r="D1927" s="8"/>
      <c r="E1927" s="8"/>
      <c r="F1927" s="8"/>
      <c r="G1927" s="8"/>
      <c r="H1927" s="8"/>
      <c r="I1927" s="8"/>
      <c r="J1927" s="8"/>
      <c r="K1927" s="8"/>
      <c r="L1927" s="8"/>
      <c r="M1927" s="32"/>
      <c r="N1927" s="57" t="str">
        <f t="shared" si="17"/>
        <v/>
      </c>
      <c r="O1927" s="54"/>
      <c r="P1927" s="32"/>
      <c r="Q1927" s="56"/>
      <c r="R1927" s="57" t="str">
        <f t="shared" si="15"/>
        <v/>
      </c>
      <c r="S1927" s="8"/>
      <c r="T1927" s="8"/>
      <c r="U1927" s="8"/>
      <c r="V1927" s="8"/>
      <c r="W1927" s="8"/>
      <c r="X1927" s="8"/>
      <c r="Y1927" s="8"/>
      <c r="Z1927" s="8"/>
    </row>
    <row r="1928" spans="1:26" ht="15.75" customHeight="1">
      <c r="A1928" s="8"/>
      <c r="B1928" s="8"/>
      <c r="C1928" s="8"/>
      <c r="D1928" s="8"/>
      <c r="E1928" s="8"/>
      <c r="F1928" s="8"/>
      <c r="G1928" s="8"/>
      <c r="H1928" s="8"/>
      <c r="I1928" s="8"/>
      <c r="J1928" s="8"/>
      <c r="K1928" s="8"/>
      <c r="L1928" s="8"/>
      <c r="M1928" s="32"/>
      <c r="N1928" s="57" t="str">
        <f t="shared" si="17"/>
        <v/>
      </c>
      <c r="O1928" s="54"/>
      <c r="P1928" s="32"/>
      <c r="Q1928" s="56"/>
      <c r="R1928" s="57" t="str">
        <f t="shared" si="15"/>
        <v/>
      </c>
      <c r="S1928" s="8"/>
      <c r="T1928" s="8"/>
      <c r="U1928" s="8"/>
      <c r="V1928" s="8"/>
      <c r="W1928" s="8"/>
      <c r="X1928" s="8"/>
      <c r="Y1928" s="8"/>
      <c r="Z1928" s="8"/>
    </row>
    <row r="1929" spans="1:26" ht="15.75" customHeight="1">
      <c r="A1929" s="8"/>
      <c r="B1929" s="8"/>
      <c r="C1929" s="8"/>
      <c r="D1929" s="8"/>
      <c r="E1929" s="8"/>
      <c r="F1929" s="8"/>
      <c r="G1929" s="8"/>
      <c r="H1929" s="8"/>
      <c r="I1929" s="8"/>
      <c r="J1929" s="8"/>
      <c r="K1929" s="8"/>
      <c r="L1929" s="8"/>
      <c r="M1929" s="32"/>
      <c r="N1929" s="57" t="str">
        <f t="shared" si="17"/>
        <v/>
      </c>
      <c r="O1929" s="54"/>
      <c r="P1929" s="32"/>
      <c r="Q1929" s="56"/>
      <c r="R1929" s="57" t="str">
        <f t="shared" si="15"/>
        <v/>
      </c>
      <c r="S1929" s="8"/>
      <c r="T1929" s="8"/>
      <c r="U1929" s="8"/>
      <c r="V1929" s="8"/>
      <c r="W1929" s="8"/>
      <c r="X1929" s="8"/>
      <c r="Y1929" s="8"/>
      <c r="Z1929" s="8"/>
    </row>
    <row r="1930" spans="1:26" ht="15.75" customHeight="1">
      <c r="A1930" s="8"/>
      <c r="B1930" s="8"/>
      <c r="C1930" s="8"/>
      <c r="D1930" s="8"/>
      <c r="E1930" s="8"/>
      <c r="F1930" s="8"/>
      <c r="G1930" s="8"/>
      <c r="H1930" s="8"/>
      <c r="I1930" s="8"/>
      <c r="J1930" s="8"/>
      <c r="K1930" s="8"/>
      <c r="L1930" s="8"/>
      <c r="M1930" s="32"/>
      <c r="N1930" s="57" t="str">
        <f t="shared" si="17"/>
        <v/>
      </c>
      <c r="O1930" s="54"/>
      <c r="P1930" s="32"/>
      <c r="Q1930" s="56"/>
      <c r="R1930" s="57" t="str">
        <f t="shared" si="15"/>
        <v/>
      </c>
      <c r="S1930" s="8"/>
      <c r="T1930" s="8"/>
      <c r="U1930" s="8"/>
      <c r="V1930" s="8"/>
      <c r="W1930" s="8"/>
      <c r="X1930" s="8"/>
      <c r="Y1930" s="8"/>
      <c r="Z1930" s="8"/>
    </row>
    <row r="1931" spans="1:26" ht="15.75" customHeight="1">
      <c r="A1931" s="8"/>
      <c r="B1931" s="8"/>
      <c r="C1931" s="8"/>
      <c r="D1931" s="8"/>
      <c r="E1931" s="8"/>
      <c r="F1931" s="8"/>
      <c r="G1931" s="8"/>
      <c r="H1931" s="8"/>
      <c r="I1931" s="8"/>
      <c r="J1931" s="8"/>
      <c r="K1931" s="8"/>
      <c r="L1931" s="8"/>
      <c r="M1931" s="32"/>
      <c r="N1931" s="57" t="str">
        <f t="shared" si="17"/>
        <v/>
      </c>
      <c r="O1931" s="54"/>
      <c r="P1931" s="32"/>
      <c r="Q1931" s="56"/>
      <c r="R1931" s="57" t="str">
        <f t="shared" si="15"/>
        <v/>
      </c>
      <c r="S1931" s="8"/>
      <c r="T1931" s="8"/>
      <c r="U1931" s="8"/>
      <c r="V1931" s="8"/>
      <c r="W1931" s="8"/>
      <c r="X1931" s="8"/>
      <c r="Y1931" s="8"/>
      <c r="Z1931" s="8"/>
    </row>
    <row r="1932" spans="1:26" ht="15.75" customHeight="1">
      <c r="A1932" s="8"/>
      <c r="B1932" s="8"/>
      <c r="C1932" s="8"/>
      <c r="D1932" s="8"/>
      <c r="E1932" s="8"/>
      <c r="F1932" s="8"/>
      <c r="G1932" s="8"/>
      <c r="H1932" s="8"/>
      <c r="I1932" s="8"/>
      <c r="J1932" s="8"/>
      <c r="K1932" s="8"/>
      <c r="L1932" s="8"/>
      <c r="M1932" s="32"/>
      <c r="N1932" s="57" t="str">
        <f t="shared" si="17"/>
        <v/>
      </c>
      <c r="O1932" s="54"/>
      <c r="P1932" s="32"/>
      <c r="Q1932" s="56"/>
      <c r="R1932" s="57" t="str">
        <f t="shared" si="15"/>
        <v/>
      </c>
      <c r="S1932" s="8"/>
      <c r="T1932" s="8"/>
      <c r="U1932" s="8"/>
      <c r="V1932" s="8"/>
      <c r="W1932" s="8"/>
      <c r="X1932" s="8"/>
      <c r="Y1932" s="8"/>
      <c r="Z1932" s="8"/>
    </row>
    <row r="1933" spans="1:26" ht="15.75" customHeight="1">
      <c r="A1933" s="8"/>
      <c r="B1933" s="8"/>
      <c r="C1933" s="8"/>
      <c r="D1933" s="8"/>
      <c r="E1933" s="8"/>
      <c r="F1933" s="8"/>
      <c r="G1933" s="8"/>
      <c r="H1933" s="8"/>
      <c r="I1933" s="8"/>
      <c r="J1933" s="8"/>
      <c r="K1933" s="8"/>
      <c r="L1933" s="8"/>
      <c r="M1933" s="32"/>
      <c r="N1933" s="57" t="str">
        <f t="shared" si="17"/>
        <v/>
      </c>
      <c r="O1933" s="54"/>
      <c r="P1933" s="32"/>
      <c r="Q1933" s="56"/>
      <c r="R1933" s="57" t="str">
        <f t="shared" si="15"/>
        <v/>
      </c>
      <c r="S1933" s="8"/>
      <c r="T1933" s="8"/>
      <c r="U1933" s="8"/>
      <c r="V1933" s="8"/>
      <c r="W1933" s="8"/>
      <c r="X1933" s="8"/>
      <c r="Y1933" s="8"/>
      <c r="Z1933" s="8"/>
    </row>
    <row r="1934" spans="1:26" ht="15.75" customHeight="1">
      <c r="A1934" s="8"/>
      <c r="B1934" s="8"/>
      <c r="C1934" s="8"/>
      <c r="D1934" s="8"/>
      <c r="E1934" s="8"/>
      <c r="F1934" s="8"/>
      <c r="G1934" s="8"/>
      <c r="H1934" s="8"/>
      <c r="I1934" s="8"/>
      <c r="J1934" s="8"/>
      <c r="K1934" s="8"/>
      <c r="L1934" s="8"/>
      <c r="M1934" s="32"/>
      <c r="N1934" s="57" t="str">
        <f t="shared" si="17"/>
        <v/>
      </c>
      <c r="O1934" s="54"/>
      <c r="P1934" s="32"/>
      <c r="Q1934" s="56"/>
      <c r="R1934" s="57" t="str">
        <f t="shared" si="15"/>
        <v/>
      </c>
      <c r="S1934" s="8"/>
      <c r="T1934" s="8"/>
      <c r="U1934" s="8"/>
      <c r="V1934" s="8"/>
      <c r="W1934" s="8"/>
      <c r="X1934" s="8"/>
      <c r="Y1934" s="8"/>
      <c r="Z1934" s="8"/>
    </row>
    <row r="1935" spans="1:26" ht="15.75" customHeight="1">
      <c r="A1935" s="8"/>
      <c r="B1935" s="8"/>
      <c r="C1935" s="8"/>
      <c r="D1935" s="8"/>
      <c r="E1935" s="8"/>
      <c r="F1935" s="8"/>
      <c r="G1935" s="8"/>
      <c r="H1935" s="8"/>
      <c r="I1935" s="8"/>
      <c r="J1935" s="8"/>
      <c r="K1935" s="8"/>
      <c r="L1935" s="8"/>
      <c r="M1935" s="32"/>
      <c r="N1935" s="57" t="str">
        <f t="shared" si="17"/>
        <v/>
      </c>
      <c r="O1935" s="54"/>
      <c r="P1935" s="32"/>
      <c r="Q1935" s="56"/>
      <c r="R1935" s="57" t="str">
        <f t="shared" si="15"/>
        <v/>
      </c>
      <c r="S1935" s="8"/>
      <c r="T1935" s="8"/>
      <c r="U1935" s="8"/>
      <c r="V1935" s="8"/>
      <c r="W1935" s="8"/>
      <c r="X1935" s="8"/>
      <c r="Y1935" s="8"/>
      <c r="Z1935" s="8"/>
    </row>
    <row r="1936" spans="1:26" ht="15.75" customHeight="1">
      <c r="A1936" s="8"/>
      <c r="B1936" s="8"/>
      <c r="C1936" s="8"/>
      <c r="D1936" s="8"/>
      <c r="E1936" s="8"/>
      <c r="F1936" s="8"/>
      <c r="G1936" s="8"/>
      <c r="H1936" s="8"/>
      <c r="I1936" s="8"/>
      <c r="J1936" s="8"/>
      <c r="K1936" s="8"/>
      <c r="L1936" s="8"/>
      <c r="M1936" s="32"/>
      <c r="N1936" s="57" t="str">
        <f t="shared" si="17"/>
        <v/>
      </c>
      <c r="O1936" s="54"/>
      <c r="P1936" s="32"/>
      <c r="Q1936" s="56"/>
      <c r="R1936" s="57" t="str">
        <f t="shared" si="15"/>
        <v/>
      </c>
      <c r="S1936" s="8"/>
      <c r="T1936" s="8"/>
      <c r="U1936" s="8"/>
      <c r="V1936" s="8"/>
      <c r="W1936" s="8"/>
      <c r="X1936" s="8"/>
      <c r="Y1936" s="8"/>
      <c r="Z1936" s="8"/>
    </row>
    <row r="1937" spans="1:26" ht="15.75" customHeight="1">
      <c r="A1937" s="8"/>
      <c r="B1937" s="8"/>
      <c r="C1937" s="8"/>
      <c r="D1937" s="8"/>
      <c r="E1937" s="8"/>
      <c r="F1937" s="8"/>
      <c r="G1937" s="8"/>
      <c r="H1937" s="8"/>
      <c r="I1937" s="8"/>
      <c r="J1937" s="8"/>
      <c r="K1937" s="8"/>
      <c r="L1937" s="8"/>
      <c r="M1937" s="32"/>
      <c r="N1937" s="57" t="str">
        <f t="shared" si="17"/>
        <v/>
      </c>
      <c r="O1937" s="54"/>
      <c r="P1937" s="32"/>
      <c r="Q1937" s="56"/>
      <c r="R1937" s="57" t="str">
        <f t="shared" si="15"/>
        <v/>
      </c>
      <c r="S1937" s="8"/>
      <c r="T1937" s="8"/>
      <c r="U1937" s="8"/>
      <c r="V1937" s="8"/>
      <c r="W1937" s="8"/>
      <c r="X1937" s="8"/>
      <c r="Y1937" s="8"/>
      <c r="Z1937" s="8"/>
    </row>
    <row r="1938" spans="1:26" ht="15.75" customHeight="1">
      <c r="A1938" s="8"/>
      <c r="B1938" s="8"/>
      <c r="C1938" s="8"/>
      <c r="D1938" s="8"/>
      <c r="E1938" s="8"/>
      <c r="F1938" s="8"/>
      <c r="G1938" s="8"/>
      <c r="H1938" s="8"/>
      <c r="I1938" s="8"/>
      <c r="J1938" s="8"/>
      <c r="K1938" s="8"/>
      <c r="L1938" s="8"/>
      <c r="M1938" s="32"/>
      <c r="N1938" s="57" t="str">
        <f t="shared" si="17"/>
        <v/>
      </c>
      <c r="O1938" s="54"/>
      <c r="P1938" s="32"/>
      <c r="Q1938" s="56"/>
      <c r="R1938" s="57" t="str">
        <f t="shared" si="15"/>
        <v/>
      </c>
      <c r="S1938" s="8"/>
      <c r="T1938" s="8"/>
      <c r="U1938" s="8"/>
      <c r="V1938" s="8"/>
      <c r="W1938" s="8"/>
      <c r="X1938" s="8"/>
      <c r="Y1938" s="8"/>
      <c r="Z1938" s="8"/>
    </row>
    <row r="1939" spans="1:26" ht="15.75" customHeight="1">
      <c r="A1939" s="8"/>
      <c r="B1939" s="8"/>
      <c r="C1939" s="8"/>
      <c r="D1939" s="8"/>
      <c r="E1939" s="8"/>
      <c r="F1939" s="8"/>
      <c r="G1939" s="8"/>
      <c r="H1939" s="8"/>
      <c r="I1939" s="8"/>
      <c r="J1939" s="8"/>
      <c r="K1939" s="8"/>
      <c r="L1939" s="8"/>
      <c r="M1939" s="32"/>
      <c r="N1939" s="57" t="str">
        <f t="shared" si="17"/>
        <v/>
      </c>
      <c r="O1939" s="54"/>
      <c r="P1939" s="32"/>
      <c r="Q1939" s="56"/>
      <c r="R1939" s="57" t="str">
        <f t="shared" si="15"/>
        <v/>
      </c>
      <c r="S1939" s="8"/>
      <c r="T1939" s="8"/>
      <c r="U1939" s="8"/>
      <c r="V1939" s="8"/>
      <c r="W1939" s="8"/>
      <c r="X1939" s="8"/>
      <c r="Y1939" s="8"/>
      <c r="Z1939" s="8"/>
    </row>
    <row r="1940" spans="1:26" ht="15.75" customHeight="1">
      <c r="A1940" s="8"/>
      <c r="B1940" s="8"/>
      <c r="C1940" s="8"/>
      <c r="D1940" s="8"/>
      <c r="E1940" s="8"/>
      <c r="F1940" s="8"/>
      <c r="G1940" s="8"/>
      <c r="H1940" s="8"/>
      <c r="I1940" s="8"/>
      <c r="J1940" s="8"/>
      <c r="K1940" s="8"/>
      <c r="L1940" s="8"/>
      <c r="M1940" s="32"/>
      <c r="N1940" s="57" t="str">
        <f t="shared" si="17"/>
        <v/>
      </c>
      <c r="O1940" s="54"/>
      <c r="P1940" s="32"/>
      <c r="Q1940" s="56"/>
      <c r="R1940" s="57" t="str">
        <f t="shared" si="15"/>
        <v/>
      </c>
      <c r="S1940" s="8"/>
      <c r="T1940" s="8"/>
      <c r="U1940" s="8"/>
      <c r="V1940" s="8"/>
      <c r="W1940" s="8"/>
      <c r="X1940" s="8"/>
      <c r="Y1940" s="8"/>
      <c r="Z1940" s="8"/>
    </row>
    <row r="1941" spans="1:26" ht="15.75" customHeight="1">
      <c r="A1941" s="8"/>
      <c r="B1941" s="8"/>
      <c r="C1941" s="8"/>
      <c r="D1941" s="8"/>
      <c r="E1941" s="8"/>
      <c r="F1941" s="8"/>
      <c r="G1941" s="8"/>
      <c r="H1941" s="8"/>
      <c r="I1941" s="8"/>
      <c r="J1941" s="8"/>
      <c r="K1941" s="8"/>
      <c r="L1941" s="8"/>
      <c r="M1941" s="32"/>
      <c r="N1941" s="57" t="str">
        <f t="shared" si="17"/>
        <v/>
      </c>
      <c r="O1941" s="54"/>
      <c r="P1941" s="32"/>
      <c r="Q1941" s="56"/>
      <c r="R1941" s="57" t="str">
        <f t="shared" si="15"/>
        <v/>
      </c>
      <c r="S1941" s="8"/>
      <c r="T1941" s="8"/>
      <c r="U1941" s="8"/>
      <c r="V1941" s="8"/>
      <c r="W1941" s="8"/>
      <c r="X1941" s="8"/>
      <c r="Y1941" s="8"/>
      <c r="Z1941" s="8"/>
    </row>
    <row r="1942" spans="1:26" ht="15.75" customHeight="1">
      <c r="A1942" s="8"/>
      <c r="B1942" s="8"/>
      <c r="C1942" s="8"/>
      <c r="D1942" s="8"/>
      <c r="E1942" s="8"/>
      <c r="F1942" s="8"/>
      <c r="G1942" s="8"/>
      <c r="H1942" s="8"/>
      <c r="I1942" s="8"/>
      <c r="J1942" s="8"/>
      <c r="K1942" s="8"/>
      <c r="L1942" s="8"/>
      <c r="M1942" s="32"/>
      <c r="N1942" s="57" t="str">
        <f t="shared" si="17"/>
        <v/>
      </c>
      <c r="O1942" s="54"/>
      <c r="P1942" s="32"/>
      <c r="Q1942" s="56"/>
      <c r="R1942" s="57" t="str">
        <f t="shared" si="15"/>
        <v/>
      </c>
      <c r="S1942" s="8"/>
      <c r="T1942" s="8"/>
      <c r="U1942" s="8"/>
      <c r="V1942" s="8"/>
      <c r="W1942" s="8"/>
      <c r="X1942" s="8"/>
      <c r="Y1942" s="8"/>
      <c r="Z1942" s="8"/>
    </row>
    <row r="1943" spans="1:26" ht="15.75" customHeight="1">
      <c r="A1943" s="8"/>
      <c r="B1943" s="8"/>
      <c r="C1943" s="8"/>
      <c r="D1943" s="8"/>
      <c r="E1943" s="8"/>
      <c r="F1943" s="8"/>
      <c r="G1943" s="8"/>
      <c r="H1943" s="8"/>
      <c r="I1943" s="8"/>
      <c r="J1943" s="8"/>
      <c r="K1943" s="8"/>
      <c r="L1943" s="8"/>
      <c r="M1943" s="32"/>
      <c r="N1943" s="57" t="str">
        <f t="shared" si="17"/>
        <v/>
      </c>
      <c r="O1943" s="54"/>
      <c r="P1943" s="32"/>
      <c r="Q1943" s="56"/>
      <c r="R1943" s="57" t="str">
        <f t="shared" si="15"/>
        <v/>
      </c>
      <c r="S1943" s="8"/>
      <c r="T1943" s="8"/>
      <c r="U1943" s="8"/>
      <c r="V1943" s="8"/>
      <c r="W1943" s="8"/>
      <c r="X1943" s="8"/>
      <c r="Y1943" s="8"/>
      <c r="Z1943" s="8"/>
    </row>
    <row r="1944" spans="1:26" ht="15.75" customHeight="1">
      <c r="A1944" s="8"/>
      <c r="B1944" s="8"/>
      <c r="C1944" s="8"/>
      <c r="D1944" s="8"/>
      <c r="E1944" s="8"/>
      <c r="F1944" s="8"/>
      <c r="G1944" s="8"/>
      <c r="H1944" s="8"/>
      <c r="I1944" s="8"/>
      <c r="J1944" s="8"/>
      <c r="K1944" s="8"/>
      <c r="L1944" s="8"/>
      <c r="M1944" s="32"/>
      <c r="N1944" s="57" t="str">
        <f t="shared" si="17"/>
        <v/>
      </c>
      <c r="O1944" s="54"/>
      <c r="P1944" s="32"/>
      <c r="Q1944" s="56"/>
      <c r="R1944" s="57" t="str">
        <f t="shared" si="15"/>
        <v/>
      </c>
      <c r="S1944" s="8"/>
      <c r="T1944" s="8"/>
      <c r="U1944" s="8"/>
      <c r="V1944" s="8"/>
      <c r="W1944" s="8"/>
      <c r="X1944" s="8"/>
      <c r="Y1944" s="8"/>
      <c r="Z1944" s="8"/>
    </row>
    <row r="1945" spans="1:26" ht="15.75" customHeight="1">
      <c r="A1945" s="8"/>
      <c r="B1945" s="8"/>
      <c r="C1945" s="8"/>
      <c r="D1945" s="8"/>
      <c r="E1945" s="8"/>
      <c r="F1945" s="8"/>
      <c r="G1945" s="8"/>
      <c r="H1945" s="8"/>
      <c r="I1945" s="8"/>
      <c r="J1945" s="8"/>
      <c r="K1945" s="8"/>
      <c r="L1945" s="8"/>
      <c r="M1945" s="32"/>
      <c r="N1945" s="57" t="str">
        <f t="shared" si="17"/>
        <v/>
      </c>
      <c r="O1945" s="54"/>
      <c r="P1945" s="32"/>
      <c r="Q1945" s="56"/>
      <c r="R1945" s="57" t="str">
        <f t="shared" si="15"/>
        <v/>
      </c>
      <c r="S1945" s="8"/>
      <c r="T1945" s="8"/>
      <c r="U1945" s="8"/>
      <c r="V1945" s="8"/>
      <c r="W1945" s="8"/>
      <c r="X1945" s="8"/>
      <c r="Y1945" s="8"/>
      <c r="Z1945" s="8"/>
    </row>
    <row r="1946" spans="1:26" ht="15.75" customHeight="1">
      <c r="A1946" s="8"/>
      <c r="B1946" s="8"/>
      <c r="C1946" s="8"/>
      <c r="D1946" s="8"/>
      <c r="E1946" s="8"/>
      <c r="F1946" s="8"/>
      <c r="G1946" s="8"/>
      <c r="H1946" s="8"/>
      <c r="I1946" s="8"/>
      <c r="J1946" s="8"/>
      <c r="K1946" s="8"/>
      <c r="L1946" s="8"/>
      <c r="M1946" s="32"/>
      <c r="N1946" s="57" t="str">
        <f t="shared" si="17"/>
        <v/>
      </c>
      <c r="O1946" s="54"/>
      <c r="P1946" s="32"/>
      <c r="Q1946" s="56"/>
      <c r="R1946" s="57" t="str">
        <f t="shared" si="15"/>
        <v/>
      </c>
      <c r="S1946" s="8"/>
      <c r="T1946" s="8"/>
      <c r="U1946" s="8"/>
      <c r="V1946" s="8"/>
      <c r="W1946" s="8"/>
      <c r="X1946" s="8"/>
      <c r="Y1946" s="8"/>
      <c r="Z1946" s="8"/>
    </row>
    <row r="1947" spans="1:26" ht="15.75" customHeight="1">
      <c r="A1947" s="8"/>
      <c r="B1947" s="8"/>
      <c r="C1947" s="8"/>
      <c r="D1947" s="8"/>
      <c r="E1947" s="8"/>
      <c r="F1947" s="8"/>
      <c r="G1947" s="8"/>
      <c r="H1947" s="8"/>
      <c r="I1947" s="8"/>
      <c r="J1947" s="8"/>
      <c r="K1947" s="8"/>
      <c r="L1947" s="8"/>
      <c r="M1947" s="32"/>
      <c r="N1947" s="57" t="str">
        <f t="shared" si="17"/>
        <v/>
      </c>
      <c r="O1947" s="54"/>
      <c r="P1947" s="32"/>
      <c r="Q1947" s="56"/>
      <c r="R1947" s="57" t="str">
        <f t="shared" si="15"/>
        <v/>
      </c>
      <c r="S1947" s="8"/>
      <c r="T1947" s="8"/>
      <c r="U1947" s="8"/>
      <c r="V1947" s="8"/>
      <c r="W1947" s="8"/>
      <c r="X1947" s="8"/>
      <c r="Y1947" s="8"/>
      <c r="Z1947" s="8"/>
    </row>
    <row r="1948" spans="1:26" ht="15.75" customHeight="1">
      <c r="A1948" s="8"/>
      <c r="B1948" s="8"/>
      <c r="C1948" s="8"/>
      <c r="D1948" s="8"/>
      <c r="E1948" s="8"/>
      <c r="F1948" s="8"/>
      <c r="G1948" s="8"/>
      <c r="H1948" s="8"/>
      <c r="I1948" s="8"/>
      <c r="J1948" s="8"/>
      <c r="K1948" s="8"/>
      <c r="L1948" s="8"/>
      <c r="M1948" s="32"/>
      <c r="N1948" s="57" t="str">
        <f t="shared" si="17"/>
        <v/>
      </c>
      <c r="O1948" s="54"/>
      <c r="P1948" s="32"/>
      <c r="Q1948" s="56"/>
      <c r="R1948" s="57" t="str">
        <f t="shared" si="15"/>
        <v/>
      </c>
      <c r="S1948" s="8"/>
      <c r="T1948" s="8"/>
      <c r="U1948" s="8"/>
      <c r="V1948" s="8"/>
      <c r="W1948" s="8"/>
      <c r="X1948" s="8"/>
      <c r="Y1948" s="8"/>
      <c r="Z1948" s="8"/>
    </row>
    <row r="1949" spans="1:26" ht="15.75" customHeight="1">
      <c r="A1949" s="8"/>
      <c r="B1949" s="8"/>
      <c r="C1949" s="8"/>
      <c r="D1949" s="8"/>
      <c r="E1949" s="8"/>
      <c r="F1949" s="8"/>
      <c r="G1949" s="8"/>
      <c r="H1949" s="8"/>
      <c r="I1949" s="8"/>
      <c r="J1949" s="8"/>
      <c r="K1949" s="8"/>
      <c r="L1949" s="8"/>
      <c r="M1949" s="32"/>
      <c r="N1949" s="57" t="str">
        <f t="shared" si="17"/>
        <v/>
      </c>
      <c r="O1949" s="54"/>
      <c r="P1949" s="32"/>
      <c r="Q1949" s="56"/>
      <c r="R1949" s="57" t="str">
        <f t="shared" si="15"/>
        <v/>
      </c>
      <c r="S1949" s="8"/>
      <c r="T1949" s="8"/>
      <c r="U1949" s="8"/>
      <c r="V1949" s="8"/>
      <c r="W1949" s="8"/>
      <c r="X1949" s="8"/>
      <c r="Y1949" s="8"/>
      <c r="Z1949" s="8"/>
    </row>
    <row r="1950" spans="1:26" ht="15.75" customHeight="1">
      <c r="A1950" s="8"/>
      <c r="B1950" s="8"/>
      <c r="C1950" s="8"/>
      <c r="D1950" s="8"/>
      <c r="E1950" s="8"/>
      <c r="F1950" s="8"/>
      <c r="G1950" s="8"/>
      <c r="H1950" s="8"/>
      <c r="I1950" s="8"/>
      <c r="J1950" s="8"/>
      <c r="K1950" s="8"/>
      <c r="L1950" s="8"/>
      <c r="M1950" s="32"/>
      <c r="N1950" s="57" t="str">
        <f t="shared" si="17"/>
        <v/>
      </c>
      <c r="O1950" s="54"/>
      <c r="P1950" s="32"/>
      <c r="Q1950" s="56"/>
      <c r="R1950" s="57" t="str">
        <f t="shared" si="15"/>
        <v/>
      </c>
      <c r="S1950" s="8"/>
      <c r="T1950" s="8"/>
      <c r="U1950" s="8"/>
      <c r="V1950" s="8"/>
      <c r="W1950" s="8"/>
      <c r="X1950" s="8"/>
      <c r="Y1950" s="8"/>
      <c r="Z1950" s="8"/>
    </row>
    <row r="1951" spans="1:26" ht="15.75" customHeight="1">
      <c r="A1951" s="8"/>
      <c r="B1951" s="8"/>
      <c r="C1951" s="8"/>
      <c r="D1951" s="8"/>
      <c r="E1951" s="8"/>
      <c r="F1951" s="8"/>
      <c r="G1951" s="8"/>
      <c r="H1951" s="8"/>
      <c r="I1951" s="8"/>
      <c r="J1951" s="8"/>
      <c r="K1951" s="8"/>
      <c r="L1951" s="8"/>
      <c r="M1951" s="32"/>
      <c r="N1951" s="57" t="str">
        <f t="shared" si="17"/>
        <v/>
      </c>
      <c r="O1951" s="54"/>
      <c r="P1951" s="32"/>
      <c r="Q1951" s="56"/>
      <c r="R1951" s="57" t="str">
        <f t="shared" si="15"/>
        <v/>
      </c>
      <c r="S1951" s="8"/>
      <c r="T1951" s="8"/>
      <c r="U1951" s="8"/>
      <c r="V1951" s="8"/>
      <c r="W1951" s="8"/>
      <c r="X1951" s="8"/>
      <c r="Y1951" s="8"/>
      <c r="Z1951" s="8"/>
    </row>
    <row r="1952" spans="1:26" ht="15.75" customHeight="1">
      <c r="A1952" s="8"/>
      <c r="B1952" s="8"/>
      <c r="C1952" s="8"/>
      <c r="D1952" s="8"/>
      <c r="E1952" s="8"/>
      <c r="F1952" s="8"/>
      <c r="G1952" s="8"/>
      <c r="H1952" s="8"/>
      <c r="I1952" s="8"/>
      <c r="J1952" s="8"/>
      <c r="K1952" s="8"/>
      <c r="L1952" s="8"/>
      <c r="M1952" s="32"/>
      <c r="N1952" s="57" t="str">
        <f t="shared" si="17"/>
        <v/>
      </c>
      <c r="O1952" s="54"/>
      <c r="P1952" s="32"/>
      <c r="Q1952" s="56"/>
      <c r="R1952" s="57" t="str">
        <f t="shared" si="15"/>
        <v/>
      </c>
      <c r="S1952" s="8"/>
      <c r="T1952" s="8"/>
      <c r="U1952" s="8"/>
      <c r="V1952" s="8"/>
      <c r="W1952" s="8"/>
      <c r="X1952" s="8"/>
      <c r="Y1952" s="8"/>
      <c r="Z1952" s="8"/>
    </row>
    <row r="1953" spans="1:26" ht="15.75" customHeight="1">
      <c r="A1953" s="8"/>
      <c r="B1953" s="8"/>
      <c r="C1953" s="8"/>
      <c r="D1953" s="8"/>
      <c r="E1953" s="8"/>
      <c r="F1953" s="8"/>
      <c r="G1953" s="8"/>
      <c r="H1953" s="8"/>
      <c r="I1953" s="8"/>
      <c r="J1953" s="8"/>
      <c r="K1953" s="8"/>
      <c r="L1953" s="8"/>
      <c r="M1953" s="32"/>
      <c r="N1953" s="57" t="str">
        <f t="shared" si="17"/>
        <v/>
      </c>
      <c r="O1953" s="54"/>
      <c r="P1953" s="32"/>
      <c r="Q1953" s="56"/>
      <c r="R1953" s="57" t="str">
        <f t="shared" si="15"/>
        <v/>
      </c>
      <c r="S1953" s="8"/>
      <c r="T1953" s="8"/>
      <c r="U1953" s="8"/>
      <c r="V1953" s="8"/>
      <c r="W1953" s="8"/>
      <c r="X1953" s="8"/>
      <c r="Y1953" s="8"/>
      <c r="Z1953" s="8"/>
    </row>
    <row r="1954" spans="1:26" ht="15.75" customHeight="1">
      <c r="A1954" s="8"/>
      <c r="B1954" s="8"/>
      <c r="C1954" s="8"/>
      <c r="D1954" s="8"/>
      <c r="E1954" s="8"/>
      <c r="F1954" s="8"/>
      <c r="G1954" s="8"/>
      <c r="H1954" s="8"/>
      <c r="I1954" s="8"/>
      <c r="J1954" s="8"/>
      <c r="K1954" s="8"/>
      <c r="L1954" s="8"/>
      <c r="M1954" s="32"/>
      <c r="N1954" s="57" t="str">
        <f t="shared" si="17"/>
        <v/>
      </c>
      <c r="O1954" s="54"/>
      <c r="P1954" s="32"/>
      <c r="Q1954" s="56"/>
      <c r="R1954" s="57" t="str">
        <f t="shared" si="15"/>
        <v/>
      </c>
      <c r="S1954" s="8"/>
      <c r="T1954" s="8"/>
      <c r="U1954" s="8"/>
      <c r="V1954" s="8"/>
      <c r="W1954" s="8"/>
      <c r="X1954" s="8"/>
      <c r="Y1954" s="8"/>
      <c r="Z1954" s="8"/>
    </row>
    <row r="1955" spans="1:26" ht="15.75" customHeight="1">
      <c r="A1955" s="8"/>
      <c r="B1955" s="8"/>
      <c r="C1955" s="8"/>
      <c r="D1955" s="8"/>
      <c r="E1955" s="8"/>
      <c r="F1955" s="8"/>
      <c r="G1955" s="8"/>
      <c r="H1955" s="8"/>
      <c r="I1955" s="8"/>
      <c r="J1955" s="8"/>
      <c r="K1955" s="8"/>
      <c r="L1955" s="8"/>
      <c r="M1955" s="32"/>
      <c r="N1955" s="57" t="str">
        <f t="shared" si="17"/>
        <v/>
      </c>
      <c r="O1955" s="54"/>
      <c r="P1955" s="32"/>
      <c r="Q1955" s="56"/>
      <c r="R1955" s="57" t="str">
        <f t="shared" si="15"/>
        <v/>
      </c>
      <c r="S1955" s="8"/>
      <c r="T1955" s="8"/>
      <c r="U1955" s="8"/>
      <c r="V1955" s="8"/>
      <c r="W1955" s="8"/>
      <c r="X1955" s="8"/>
      <c r="Y1955" s="8"/>
      <c r="Z1955" s="8"/>
    </row>
    <row r="1956" spans="1:26" ht="15.75" customHeight="1">
      <c r="A1956" s="8"/>
      <c r="B1956" s="8"/>
      <c r="C1956" s="8"/>
      <c r="D1956" s="8"/>
      <c r="E1956" s="8"/>
      <c r="F1956" s="8"/>
      <c r="G1956" s="8"/>
      <c r="H1956" s="8"/>
      <c r="I1956" s="8"/>
      <c r="J1956" s="8"/>
      <c r="K1956" s="8"/>
      <c r="L1956" s="8"/>
      <c r="M1956" s="32"/>
      <c r="N1956" s="57" t="str">
        <f t="shared" si="17"/>
        <v/>
      </c>
      <c r="O1956" s="54"/>
      <c r="P1956" s="32"/>
      <c r="Q1956" s="56"/>
      <c r="R1956" s="57" t="str">
        <f t="shared" si="15"/>
        <v/>
      </c>
      <c r="S1956" s="8"/>
      <c r="T1956" s="8"/>
      <c r="U1956" s="8"/>
      <c r="V1956" s="8"/>
      <c r="W1956" s="8"/>
      <c r="X1956" s="8"/>
      <c r="Y1956" s="8"/>
      <c r="Z1956" s="8"/>
    </row>
    <row r="1957" spans="1:26" ht="15.75" customHeight="1">
      <c r="A1957" s="8"/>
      <c r="B1957" s="8"/>
      <c r="C1957" s="8"/>
      <c r="D1957" s="8"/>
      <c r="E1957" s="8"/>
      <c r="F1957" s="8"/>
      <c r="G1957" s="8"/>
      <c r="H1957" s="8"/>
      <c r="I1957" s="8"/>
      <c r="J1957" s="8"/>
      <c r="K1957" s="8"/>
      <c r="L1957" s="8"/>
      <c r="M1957" s="32"/>
      <c r="N1957" s="57" t="str">
        <f t="shared" si="17"/>
        <v/>
      </c>
      <c r="O1957" s="54"/>
      <c r="P1957" s="32"/>
      <c r="Q1957" s="56"/>
      <c r="R1957" s="57" t="str">
        <f t="shared" si="15"/>
        <v/>
      </c>
      <c r="S1957" s="8"/>
      <c r="T1957" s="8"/>
      <c r="U1957" s="8"/>
      <c r="V1957" s="8"/>
      <c r="W1957" s="8"/>
      <c r="X1957" s="8"/>
      <c r="Y1957" s="8"/>
      <c r="Z1957" s="8"/>
    </row>
    <row r="1958" spans="1:26" ht="15.75" customHeight="1">
      <c r="A1958" s="8"/>
      <c r="B1958" s="8"/>
      <c r="C1958" s="8"/>
      <c r="D1958" s="8"/>
      <c r="E1958" s="8"/>
      <c r="F1958" s="8"/>
      <c r="G1958" s="8"/>
      <c r="H1958" s="8"/>
      <c r="I1958" s="8"/>
      <c r="J1958" s="8"/>
      <c r="K1958" s="8"/>
      <c r="L1958" s="8"/>
      <c r="M1958" s="32"/>
      <c r="N1958" s="57" t="str">
        <f t="shared" si="17"/>
        <v/>
      </c>
      <c r="O1958" s="54"/>
      <c r="P1958" s="32"/>
      <c r="Q1958" s="56"/>
      <c r="R1958" s="57" t="str">
        <f t="shared" si="15"/>
        <v/>
      </c>
      <c r="S1958" s="8"/>
      <c r="T1958" s="8"/>
      <c r="U1958" s="8"/>
      <c r="V1958" s="8"/>
      <c r="W1958" s="8"/>
      <c r="X1958" s="8"/>
      <c r="Y1958" s="8"/>
      <c r="Z1958" s="8"/>
    </row>
    <row r="1959" spans="1:26" ht="15.75" customHeight="1">
      <c r="A1959" s="8"/>
      <c r="B1959" s="8"/>
      <c r="C1959" s="8"/>
      <c r="D1959" s="8"/>
      <c r="E1959" s="8"/>
      <c r="F1959" s="8"/>
      <c r="G1959" s="8"/>
      <c r="H1959" s="8"/>
      <c r="I1959" s="8"/>
      <c r="J1959" s="8"/>
      <c r="K1959" s="8"/>
      <c r="L1959" s="8"/>
      <c r="M1959" s="32"/>
      <c r="N1959" s="57" t="str">
        <f t="shared" si="17"/>
        <v/>
      </c>
      <c r="O1959" s="54"/>
      <c r="P1959" s="32"/>
      <c r="Q1959" s="56"/>
      <c r="R1959" s="57" t="str">
        <f t="shared" si="15"/>
        <v/>
      </c>
      <c r="S1959" s="8"/>
      <c r="T1959" s="8"/>
      <c r="U1959" s="8"/>
      <c r="V1959" s="8"/>
      <c r="W1959" s="8"/>
      <c r="X1959" s="8"/>
      <c r="Y1959" s="8"/>
      <c r="Z1959" s="8"/>
    </row>
    <row r="1960" spans="1:26" ht="15.75" customHeight="1">
      <c r="A1960" s="8"/>
      <c r="B1960" s="8"/>
      <c r="C1960" s="8"/>
      <c r="D1960" s="8"/>
      <c r="E1960" s="8"/>
      <c r="F1960" s="8"/>
      <c r="G1960" s="8"/>
      <c r="H1960" s="8"/>
      <c r="I1960" s="8"/>
      <c r="J1960" s="8"/>
      <c r="K1960" s="8"/>
      <c r="L1960" s="8"/>
      <c r="M1960" s="32"/>
      <c r="N1960" s="57" t="str">
        <f t="shared" si="17"/>
        <v/>
      </c>
      <c r="O1960" s="54"/>
      <c r="P1960" s="32"/>
      <c r="Q1960" s="56"/>
      <c r="R1960" s="57" t="str">
        <f t="shared" si="15"/>
        <v/>
      </c>
      <c r="S1960" s="8"/>
      <c r="T1960" s="8"/>
      <c r="U1960" s="8"/>
      <c r="V1960" s="8"/>
      <c r="W1960" s="8"/>
      <c r="X1960" s="8"/>
      <c r="Y1960" s="8"/>
      <c r="Z1960" s="8"/>
    </row>
    <row r="1961" spans="1:26" ht="15.75" customHeight="1">
      <c r="A1961" s="8"/>
      <c r="B1961" s="8"/>
      <c r="C1961" s="8"/>
      <c r="D1961" s="8"/>
      <c r="E1961" s="8"/>
      <c r="F1961" s="8"/>
      <c r="G1961" s="8"/>
      <c r="H1961" s="8"/>
      <c r="I1961" s="8"/>
      <c r="J1961" s="8"/>
      <c r="K1961" s="8"/>
      <c r="L1961" s="8"/>
      <c r="M1961" s="32"/>
      <c r="N1961" s="57" t="str">
        <f t="shared" si="17"/>
        <v/>
      </c>
      <c r="O1961" s="54"/>
      <c r="P1961" s="32"/>
      <c r="Q1961" s="56"/>
      <c r="R1961" s="57" t="str">
        <f t="shared" si="15"/>
        <v/>
      </c>
      <c r="S1961" s="8"/>
      <c r="T1961" s="8"/>
      <c r="U1961" s="8"/>
      <c r="V1961" s="8"/>
      <c r="W1961" s="8"/>
      <c r="X1961" s="8"/>
      <c r="Y1961" s="8"/>
      <c r="Z1961" s="8"/>
    </row>
    <row r="1962" spans="1:26" ht="15.75" customHeight="1">
      <c r="A1962" s="8"/>
      <c r="B1962" s="8"/>
      <c r="C1962" s="8"/>
      <c r="D1962" s="8"/>
      <c r="E1962" s="8"/>
      <c r="F1962" s="8"/>
      <c r="G1962" s="8"/>
      <c r="H1962" s="8"/>
      <c r="I1962" s="8"/>
      <c r="J1962" s="8"/>
      <c r="K1962" s="8"/>
      <c r="L1962" s="8"/>
      <c r="M1962" s="32"/>
      <c r="N1962" s="57" t="str">
        <f t="shared" si="17"/>
        <v/>
      </c>
      <c r="O1962" s="54"/>
      <c r="P1962" s="32"/>
      <c r="Q1962" s="56"/>
      <c r="R1962" s="57" t="str">
        <f t="shared" si="15"/>
        <v/>
      </c>
      <c r="S1962" s="8"/>
      <c r="T1962" s="8"/>
      <c r="U1962" s="8"/>
      <c r="V1962" s="8"/>
      <c r="W1962" s="8"/>
      <c r="X1962" s="8"/>
      <c r="Y1962" s="8"/>
      <c r="Z1962" s="8"/>
    </row>
    <row r="1963" spans="1:26" ht="15.75" customHeight="1">
      <c r="A1963" s="8"/>
      <c r="B1963" s="8"/>
      <c r="C1963" s="8"/>
      <c r="D1963" s="8"/>
      <c r="E1963" s="8"/>
      <c r="F1963" s="8"/>
      <c r="G1963" s="8"/>
      <c r="H1963" s="8"/>
      <c r="I1963" s="8"/>
      <c r="J1963" s="8"/>
      <c r="K1963" s="8"/>
      <c r="L1963" s="8"/>
      <c r="M1963" s="32"/>
      <c r="N1963" s="57" t="str">
        <f t="shared" si="17"/>
        <v/>
      </c>
      <c r="O1963" s="54"/>
      <c r="P1963" s="32"/>
      <c r="Q1963" s="56"/>
      <c r="R1963" s="57" t="str">
        <f t="shared" si="15"/>
        <v/>
      </c>
      <c r="S1963" s="8"/>
      <c r="T1963" s="8"/>
      <c r="U1963" s="8"/>
      <c r="V1963" s="8"/>
      <c r="W1963" s="8"/>
      <c r="X1963" s="8"/>
      <c r="Y1963" s="8"/>
      <c r="Z1963" s="8"/>
    </row>
    <row r="1964" spans="1:26" ht="15.75" customHeight="1">
      <c r="A1964" s="8"/>
      <c r="B1964" s="8"/>
      <c r="C1964" s="8"/>
      <c r="D1964" s="8"/>
      <c r="E1964" s="8"/>
      <c r="F1964" s="8"/>
      <c r="G1964" s="8"/>
      <c r="H1964" s="8"/>
      <c r="I1964" s="8"/>
      <c r="J1964" s="8"/>
      <c r="K1964" s="8"/>
      <c r="L1964" s="8"/>
      <c r="M1964" s="32"/>
      <c r="N1964" s="57" t="str">
        <f t="shared" si="17"/>
        <v/>
      </c>
      <c r="O1964" s="54"/>
      <c r="P1964" s="32"/>
      <c r="Q1964" s="56"/>
      <c r="R1964" s="57" t="str">
        <f t="shared" si="15"/>
        <v/>
      </c>
      <c r="S1964" s="8"/>
      <c r="T1964" s="8"/>
      <c r="U1964" s="8"/>
      <c r="V1964" s="8"/>
      <c r="W1964" s="8"/>
      <c r="X1964" s="8"/>
      <c r="Y1964" s="8"/>
      <c r="Z1964" s="8"/>
    </row>
    <row r="1965" spans="1:26" ht="15.75" customHeight="1">
      <c r="A1965" s="8"/>
      <c r="B1965" s="8"/>
      <c r="C1965" s="8"/>
      <c r="D1965" s="8"/>
      <c r="E1965" s="8"/>
      <c r="F1965" s="8"/>
      <c r="G1965" s="8"/>
      <c r="H1965" s="8"/>
      <c r="I1965" s="8"/>
      <c r="J1965" s="8"/>
      <c r="K1965" s="8"/>
      <c r="L1965" s="8"/>
      <c r="M1965" s="32"/>
      <c r="N1965" s="57" t="str">
        <f t="shared" si="17"/>
        <v/>
      </c>
      <c r="O1965" s="54"/>
      <c r="P1965" s="32"/>
      <c r="Q1965" s="56"/>
      <c r="R1965" s="57" t="str">
        <f t="shared" si="15"/>
        <v/>
      </c>
      <c r="S1965" s="8"/>
      <c r="T1965" s="8"/>
      <c r="U1965" s="8"/>
      <c r="V1965" s="8"/>
      <c r="W1965" s="8"/>
      <c r="X1965" s="8"/>
      <c r="Y1965" s="8"/>
      <c r="Z1965" s="8"/>
    </row>
    <row r="1966" spans="1:26" ht="15.75" customHeight="1">
      <c r="A1966" s="8"/>
      <c r="B1966" s="8"/>
      <c r="C1966" s="8"/>
      <c r="D1966" s="8"/>
      <c r="E1966" s="8"/>
      <c r="F1966" s="8"/>
      <c r="G1966" s="8"/>
      <c r="H1966" s="8"/>
      <c r="I1966" s="8"/>
      <c r="J1966" s="8"/>
      <c r="K1966" s="8"/>
      <c r="L1966" s="8"/>
      <c r="M1966" s="32"/>
      <c r="N1966" s="57" t="str">
        <f t="shared" si="17"/>
        <v/>
      </c>
      <c r="O1966" s="54"/>
      <c r="P1966" s="32"/>
      <c r="Q1966" s="56"/>
      <c r="R1966" s="57" t="str">
        <f t="shared" si="15"/>
        <v/>
      </c>
      <c r="S1966" s="8"/>
      <c r="T1966" s="8"/>
      <c r="U1966" s="8"/>
      <c r="V1966" s="8"/>
      <c r="W1966" s="8"/>
      <c r="X1966" s="8"/>
      <c r="Y1966" s="8"/>
      <c r="Z1966" s="8"/>
    </row>
    <row r="1967" spans="1:26" ht="15.75" customHeight="1">
      <c r="A1967" s="8"/>
      <c r="B1967" s="8"/>
      <c r="C1967" s="8"/>
      <c r="D1967" s="8"/>
      <c r="E1967" s="8"/>
      <c r="F1967" s="8"/>
      <c r="G1967" s="8"/>
      <c r="H1967" s="8"/>
      <c r="I1967" s="8"/>
      <c r="J1967" s="8"/>
      <c r="K1967" s="8"/>
      <c r="L1967" s="8"/>
      <c r="M1967" s="32"/>
      <c r="N1967" s="57" t="str">
        <f t="shared" si="17"/>
        <v/>
      </c>
      <c r="O1967" s="54"/>
      <c r="P1967" s="32"/>
      <c r="Q1967" s="56"/>
      <c r="R1967" s="57" t="str">
        <f t="shared" si="15"/>
        <v/>
      </c>
      <c r="S1967" s="8"/>
      <c r="T1967" s="8"/>
      <c r="U1967" s="8"/>
      <c r="V1967" s="8"/>
      <c r="W1967" s="8"/>
      <c r="X1967" s="8"/>
      <c r="Y1967" s="8"/>
      <c r="Z1967" s="8"/>
    </row>
    <row r="1968" spans="1:26" ht="15.75" customHeight="1">
      <c r="A1968" s="8"/>
      <c r="B1968" s="8"/>
      <c r="C1968" s="8"/>
      <c r="D1968" s="8"/>
      <c r="E1968" s="8"/>
      <c r="F1968" s="8"/>
      <c r="G1968" s="8"/>
      <c r="H1968" s="8"/>
      <c r="I1968" s="8"/>
      <c r="J1968" s="8"/>
      <c r="K1968" s="8"/>
      <c r="L1968" s="8"/>
      <c r="M1968" s="32"/>
      <c r="N1968" s="57" t="str">
        <f t="shared" si="17"/>
        <v/>
      </c>
      <c r="O1968" s="54"/>
      <c r="P1968" s="32"/>
      <c r="Q1968" s="56"/>
      <c r="R1968" s="57" t="str">
        <f t="shared" si="15"/>
        <v/>
      </c>
      <c r="S1968" s="8"/>
      <c r="T1968" s="8"/>
      <c r="U1968" s="8"/>
      <c r="V1968" s="8"/>
      <c r="W1968" s="8"/>
      <c r="X1968" s="8"/>
      <c r="Y1968" s="8"/>
      <c r="Z1968" s="8"/>
    </row>
    <row r="1969" spans="1:26" ht="15.75" customHeight="1">
      <c r="A1969" s="8"/>
      <c r="B1969" s="8"/>
      <c r="C1969" s="8"/>
      <c r="D1969" s="8"/>
      <c r="E1969" s="8"/>
      <c r="F1969" s="8"/>
      <c r="G1969" s="8"/>
      <c r="H1969" s="8"/>
      <c r="I1969" s="8"/>
      <c r="J1969" s="8"/>
      <c r="K1969" s="8"/>
      <c r="L1969" s="8"/>
      <c r="M1969" s="32"/>
      <c r="N1969" s="57" t="str">
        <f t="shared" si="17"/>
        <v/>
      </c>
      <c r="O1969" s="54"/>
      <c r="P1969" s="32"/>
      <c r="Q1969" s="56"/>
      <c r="R1969" s="57" t="str">
        <f t="shared" si="15"/>
        <v/>
      </c>
      <c r="S1969" s="8"/>
      <c r="T1969" s="8"/>
      <c r="U1969" s="8"/>
      <c r="V1969" s="8"/>
      <c r="W1969" s="8"/>
      <c r="X1969" s="8"/>
      <c r="Y1969" s="8"/>
      <c r="Z1969" s="8"/>
    </row>
    <row r="1970" spans="1:26" ht="15.75" customHeight="1">
      <c r="A1970" s="8"/>
      <c r="B1970" s="8"/>
      <c r="C1970" s="8"/>
      <c r="D1970" s="8"/>
      <c r="E1970" s="8"/>
      <c r="F1970" s="8"/>
      <c r="G1970" s="8"/>
      <c r="H1970" s="8"/>
      <c r="I1970" s="8"/>
      <c r="J1970" s="8"/>
      <c r="K1970" s="8"/>
      <c r="L1970" s="8"/>
      <c r="M1970" s="32"/>
      <c r="N1970" s="57" t="str">
        <f t="shared" si="17"/>
        <v/>
      </c>
      <c r="O1970" s="54"/>
      <c r="P1970" s="32"/>
      <c r="Q1970" s="56"/>
      <c r="R1970" s="57" t="str">
        <f t="shared" si="15"/>
        <v/>
      </c>
      <c r="S1970" s="8"/>
      <c r="T1970" s="8"/>
      <c r="U1970" s="8"/>
      <c r="V1970" s="8"/>
      <c r="W1970" s="8"/>
      <c r="X1970" s="8"/>
      <c r="Y1970" s="8"/>
      <c r="Z1970" s="8"/>
    </row>
    <row r="1971" spans="1:26" ht="15.75" customHeight="1">
      <c r="A1971" s="8"/>
      <c r="B1971" s="8"/>
      <c r="C1971" s="8"/>
      <c r="D1971" s="8"/>
      <c r="E1971" s="8"/>
      <c r="F1971" s="8"/>
      <c r="G1971" s="8"/>
      <c r="H1971" s="8"/>
      <c r="I1971" s="8"/>
      <c r="J1971" s="8"/>
      <c r="K1971" s="8"/>
      <c r="L1971" s="8"/>
      <c r="M1971" s="32"/>
      <c r="N1971" s="57" t="str">
        <f t="shared" si="17"/>
        <v/>
      </c>
      <c r="O1971" s="54"/>
      <c r="P1971" s="32"/>
      <c r="Q1971" s="56"/>
      <c r="R1971" s="57" t="str">
        <f t="shared" si="15"/>
        <v/>
      </c>
      <c r="S1971" s="8"/>
      <c r="T1971" s="8"/>
      <c r="U1971" s="8"/>
      <c r="V1971" s="8"/>
      <c r="W1971" s="8"/>
      <c r="X1971" s="8"/>
      <c r="Y1971" s="8"/>
      <c r="Z1971" s="8"/>
    </row>
    <row r="1972" spans="1:26" ht="15.75" customHeight="1">
      <c r="A1972" s="8"/>
      <c r="B1972" s="8"/>
      <c r="C1972" s="8"/>
      <c r="D1972" s="8"/>
      <c r="E1972" s="8"/>
      <c r="F1972" s="8"/>
      <c r="G1972" s="8"/>
      <c r="H1972" s="8"/>
      <c r="I1972" s="8"/>
      <c r="J1972" s="8"/>
      <c r="K1972" s="8"/>
      <c r="L1972" s="8"/>
      <c r="M1972" s="32"/>
      <c r="N1972" s="57" t="str">
        <f t="shared" si="17"/>
        <v/>
      </c>
      <c r="O1972" s="54"/>
      <c r="P1972" s="32"/>
      <c r="Q1972" s="56"/>
      <c r="R1972" s="57" t="str">
        <f t="shared" si="15"/>
        <v/>
      </c>
      <c r="S1972" s="8"/>
      <c r="T1972" s="8"/>
      <c r="U1972" s="8"/>
      <c r="V1972" s="8"/>
      <c r="W1972" s="8"/>
      <c r="X1972" s="8"/>
      <c r="Y1972" s="8"/>
      <c r="Z1972" s="8"/>
    </row>
    <row r="1973" spans="1:26" ht="15.75" customHeight="1">
      <c r="A1973" s="8"/>
      <c r="B1973" s="8"/>
      <c r="C1973" s="8"/>
      <c r="D1973" s="8"/>
      <c r="E1973" s="8"/>
      <c r="F1973" s="8"/>
      <c r="G1973" s="8"/>
      <c r="H1973" s="8"/>
      <c r="I1973" s="8"/>
      <c r="J1973" s="8"/>
      <c r="K1973" s="8"/>
      <c r="L1973" s="8"/>
      <c r="M1973" s="32"/>
      <c r="N1973" s="57" t="str">
        <f t="shared" si="17"/>
        <v/>
      </c>
      <c r="O1973" s="54"/>
      <c r="P1973" s="32"/>
      <c r="Q1973" s="56"/>
      <c r="R1973" s="57" t="str">
        <f t="shared" si="15"/>
        <v/>
      </c>
      <c r="S1973" s="8"/>
      <c r="T1973" s="8"/>
      <c r="U1973" s="8"/>
      <c r="V1973" s="8"/>
      <c r="W1973" s="8"/>
      <c r="X1973" s="8"/>
      <c r="Y1973" s="8"/>
      <c r="Z1973" s="8"/>
    </row>
    <row r="1974" spans="1:26" ht="15.75" customHeight="1">
      <c r="A1974" s="8"/>
      <c r="B1974" s="8"/>
      <c r="C1974" s="8"/>
      <c r="D1974" s="8"/>
      <c r="E1974" s="8"/>
      <c r="F1974" s="8"/>
      <c r="G1974" s="8"/>
      <c r="H1974" s="8"/>
      <c r="I1974" s="8"/>
      <c r="J1974" s="8"/>
      <c r="K1974" s="8"/>
      <c r="L1974" s="8"/>
      <c r="M1974" s="32"/>
      <c r="N1974" s="57" t="str">
        <f t="shared" si="17"/>
        <v/>
      </c>
      <c r="O1974" s="54"/>
      <c r="P1974" s="32"/>
      <c r="Q1974" s="56"/>
      <c r="R1974" s="57" t="str">
        <f t="shared" si="15"/>
        <v/>
      </c>
      <c r="S1974" s="8"/>
      <c r="T1974" s="8"/>
      <c r="U1974" s="8"/>
      <c r="V1974" s="8"/>
      <c r="W1974" s="8"/>
      <c r="X1974" s="8"/>
      <c r="Y1974" s="8"/>
      <c r="Z1974" s="8"/>
    </row>
    <row r="1975" spans="1:26" ht="15.75" customHeight="1">
      <c r="A1975" s="8"/>
      <c r="B1975" s="8"/>
      <c r="C1975" s="8"/>
      <c r="D1975" s="8"/>
      <c r="E1975" s="8"/>
      <c r="F1975" s="8"/>
      <c r="G1975" s="8"/>
      <c r="H1975" s="8"/>
      <c r="I1975" s="8"/>
      <c r="J1975" s="8"/>
      <c r="K1975" s="8"/>
      <c r="L1975" s="8"/>
      <c r="M1975" s="32"/>
      <c r="N1975" s="57" t="str">
        <f t="shared" si="17"/>
        <v/>
      </c>
      <c r="O1975" s="54"/>
      <c r="P1975" s="32"/>
      <c r="Q1975" s="56"/>
      <c r="R1975" s="57" t="str">
        <f t="shared" si="15"/>
        <v/>
      </c>
      <c r="S1975" s="8"/>
      <c r="T1975" s="8"/>
      <c r="U1975" s="8"/>
      <c r="V1975" s="8"/>
      <c r="W1975" s="8"/>
      <c r="X1975" s="8"/>
      <c r="Y1975" s="8"/>
      <c r="Z1975" s="8"/>
    </row>
    <row r="1976" spans="1:26" ht="15.75" customHeight="1">
      <c r="A1976" s="8"/>
      <c r="B1976" s="8"/>
      <c r="C1976" s="8"/>
      <c r="D1976" s="8"/>
      <c r="E1976" s="8"/>
      <c r="F1976" s="8"/>
      <c r="G1976" s="8"/>
      <c r="H1976" s="8"/>
      <c r="I1976" s="8"/>
      <c r="J1976" s="8"/>
      <c r="K1976" s="8"/>
      <c r="L1976" s="8"/>
      <c r="M1976" s="32"/>
      <c r="N1976" s="57" t="str">
        <f t="shared" si="17"/>
        <v/>
      </c>
      <c r="O1976" s="54"/>
      <c r="P1976" s="32"/>
      <c r="Q1976" s="56"/>
      <c r="R1976" s="57" t="str">
        <f t="shared" si="15"/>
        <v/>
      </c>
      <c r="S1976" s="8"/>
      <c r="T1976" s="8"/>
      <c r="U1976" s="8"/>
      <c r="V1976" s="8"/>
      <c r="W1976" s="8"/>
      <c r="X1976" s="8"/>
      <c r="Y1976" s="8"/>
      <c r="Z1976" s="8"/>
    </row>
    <row r="1977" spans="1:26" ht="15.75" customHeight="1">
      <c r="A1977" s="8"/>
      <c r="B1977" s="8"/>
      <c r="C1977" s="8"/>
      <c r="D1977" s="8"/>
      <c r="E1977" s="8"/>
      <c r="F1977" s="8"/>
      <c r="G1977" s="8"/>
      <c r="H1977" s="8"/>
      <c r="I1977" s="8"/>
      <c r="J1977" s="8"/>
      <c r="K1977" s="8"/>
      <c r="L1977" s="8"/>
      <c r="M1977" s="32"/>
      <c r="N1977" s="57" t="str">
        <f t="shared" si="17"/>
        <v/>
      </c>
      <c r="O1977" s="54"/>
      <c r="P1977" s="32"/>
      <c r="Q1977" s="56"/>
      <c r="R1977" s="57" t="str">
        <f t="shared" si="15"/>
        <v/>
      </c>
      <c r="S1977" s="8"/>
      <c r="T1977" s="8"/>
      <c r="U1977" s="8"/>
      <c r="V1977" s="8"/>
      <c r="W1977" s="8"/>
      <c r="X1977" s="8"/>
      <c r="Y1977" s="8"/>
      <c r="Z1977" s="8"/>
    </row>
    <row r="1978" spans="1:26" ht="15.75" customHeight="1">
      <c r="A1978" s="8"/>
      <c r="B1978" s="8"/>
      <c r="C1978" s="8"/>
      <c r="D1978" s="8"/>
      <c r="E1978" s="8"/>
      <c r="F1978" s="8"/>
      <c r="G1978" s="8"/>
      <c r="H1978" s="8"/>
      <c r="I1978" s="8"/>
      <c r="J1978" s="8"/>
      <c r="K1978" s="8"/>
      <c r="L1978" s="8"/>
      <c r="M1978" s="32"/>
      <c r="N1978" s="57" t="str">
        <f t="shared" si="17"/>
        <v/>
      </c>
      <c r="O1978" s="54"/>
      <c r="P1978" s="32"/>
      <c r="Q1978" s="56"/>
      <c r="R1978" s="57" t="str">
        <f t="shared" si="15"/>
        <v/>
      </c>
      <c r="S1978" s="8"/>
      <c r="T1978" s="8"/>
      <c r="U1978" s="8"/>
      <c r="V1978" s="8"/>
      <c r="W1978" s="8"/>
      <c r="X1978" s="8"/>
      <c r="Y1978" s="8"/>
      <c r="Z1978" s="8"/>
    </row>
    <row r="1979" spans="1:26" ht="15.75" customHeight="1">
      <c r="A1979" s="8"/>
      <c r="B1979" s="8"/>
      <c r="C1979" s="8"/>
      <c r="D1979" s="8"/>
      <c r="E1979" s="8"/>
      <c r="F1979" s="8"/>
      <c r="G1979" s="8"/>
      <c r="H1979" s="8"/>
      <c r="I1979" s="8"/>
      <c r="J1979" s="8"/>
      <c r="K1979" s="8"/>
      <c r="L1979" s="8"/>
      <c r="M1979" s="32"/>
      <c r="N1979" s="57" t="str">
        <f t="shared" si="17"/>
        <v/>
      </c>
      <c r="O1979" s="54"/>
      <c r="P1979" s="32"/>
      <c r="Q1979" s="56"/>
      <c r="R1979" s="57" t="str">
        <f t="shared" si="15"/>
        <v/>
      </c>
      <c r="S1979" s="8"/>
      <c r="T1979" s="8"/>
      <c r="U1979" s="8"/>
      <c r="V1979" s="8"/>
      <c r="W1979" s="8"/>
      <c r="X1979" s="8"/>
      <c r="Y1979" s="8"/>
      <c r="Z1979" s="8"/>
    </row>
    <row r="1980" spans="1:26" ht="15.75" customHeight="1">
      <c r="A1980" s="8"/>
      <c r="B1980" s="8"/>
      <c r="C1980" s="8"/>
      <c r="D1980" s="8"/>
      <c r="E1980" s="8"/>
      <c r="F1980" s="8"/>
      <c r="G1980" s="8"/>
      <c r="H1980" s="8"/>
      <c r="I1980" s="8"/>
      <c r="J1980" s="8"/>
      <c r="K1980" s="8"/>
      <c r="L1980" s="8"/>
      <c r="M1980" s="32"/>
      <c r="N1980" s="57" t="str">
        <f t="shared" si="17"/>
        <v/>
      </c>
      <c r="O1980" s="54"/>
      <c r="P1980" s="32"/>
      <c r="Q1980" s="56"/>
      <c r="R1980" s="57" t="str">
        <f t="shared" si="15"/>
        <v/>
      </c>
      <c r="S1980" s="8"/>
      <c r="T1980" s="8"/>
      <c r="U1980" s="8"/>
      <c r="V1980" s="8"/>
      <c r="W1980" s="8"/>
      <c r="X1980" s="8"/>
      <c r="Y1980" s="8"/>
      <c r="Z1980" s="8"/>
    </row>
    <row r="1981" spans="1:26" ht="15.75" customHeight="1">
      <c r="A1981" s="8"/>
      <c r="B1981" s="8"/>
      <c r="C1981" s="8"/>
      <c r="D1981" s="8"/>
      <c r="E1981" s="8"/>
      <c r="F1981" s="8"/>
      <c r="G1981" s="8"/>
      <c r="H1981" s="8"/>
      <c r="I1981" s="8"/>
      <c r="J1981" s="8"/>
      <c r="K1981" s="8"/>
      <c r="L1981" s="8"/>
      <c r="M1981" s="32"/>
      <c r="N1981" s="57" t="str">
        <f t="shared" si="17"/>
        <v/>
      </c>
      <c r="O1981" s="54"/>
      <c r="P1981" s="32"/>
      <c r="Q1981" s="56"/>
      <c r="R1981" s="57" t="str">
        <f t="shared" si="15"/>
        <v/>
      </c>
      <c r="S1981" s="8"/>
      <c r="T1981" s="8"/>
      <c r="U1981" s="8"/>
      <c r="V1981" s="8"/>
      <c r="W1981" s="8"/>
      <c r="X1981" s="8"/>
      <c r="Y1981" s="8"/>
      <c r="Z1981" s="8"/>
    </row>
    <row r="1982" spans="1:26" ht="15.75" customHeight="1">
      <c r="A1982" s="8"/>
      <c r="B1982" s="8"/>
      <c r="C1982" s="8"/>
      <c r="D1982" s="8"/>
      <c r="E1982" s="8"/>
      <c r="F1982" s="8"/>
      <c r="G1982" s="8"/>
      <c r="H1982" s="8"/>
      <c r="I1982" s="8"/>
      <c r="J1982" s="8"/>
      <c r="K1982" s="8"/>
      <c r="L1982" s="8"/>
      <c r="M1982" s="32"/>
      <c r="N1982" s="57" t="str">
        <f t="shared" si="17"/>
        <v/>
      </c>
      <c r="O1982" s="54"/>
      <c r="P1982" s="32"/>
      <c r="Q1982" s="56"/>
      <c r="R1982" s="57" t="str">
        <f t="shared" si="15"/>
        <v/>
      </c>
      <c r="S1982" s="8"/>
      <c r="T1982" s="8"/>
      <c r="U1982" s="8"/>
      <c r="V1982" s="8"/>
      <c r="W1982" s="8"/>
      <c r="X1982" s="8"/>
      <c r="Y1982" s="8"/>
      <c r="Z1982" s="8"/>
    </row>
    <row r="1983" spans="1:26" ht="15.75" customHeight="1">
      <c r="A1983" s="8"/>
      <c r="B1983" s="8"/>
      <c r="C1983" s="8"/>
      <c r="D1983" s="8"/>
      <c r="E1983" s="8"/>
      <c r="F1983" s="8"/>
      <c r="G1983" s="8"/>
      <c r="H1983" s="8"/>
      <c r="I1983" s="8"/>
      <c r="J1983" s="8"/>
      <c r="K1983" s="8"/>
      <c r="L1983" s="8"/>
      <c r="M1983" s="32"/>
      <c r="N1983" s="57" t="str">
        <f t="shared" si="17"/>
        <v/>
      </c>
      <c r="O1983" s="54"/>
      <c r="P1983" s="32"/>
      <c r="Q1983" s="56"/>
      <c r="R1983" s="57" t="str">
        <f t="shared" si="15"/>
        <v/>
      </c>
      <c r="S1983" s="8"/>
      <c r="T1983" s="8"/>
      <c r="U1983" s="8"/>
      <c r="V1983" s="8"/>
      <c r="W1983" s="8"/>
      <c r="X1983" s="8"/>
      <c r="Y1983" s="8"/>
      <c r="Z1983" s="8"/>
    </row>
    <row r="1984" spans="1:26" ht="15.75" customHeight="1">
      <c r="A1984" s="8"/>
      <c r="B1984" s="8"/>
      <c r="C1984" s="8"/>
      <c r="D1984" s="8"/>
      <c r="E1984" s="8"/>
      <c r="F1984" s="8"/>
      <c r="G1984" s="8"/>
      <c r="H1984" s="8"/>
      <c r="I1984" s="8"/>
      <c r="J1984" s="8"/>
      <c r="K1984" s="8"/>
      <c r="L1984" s="8"/>
      <c r="M1984" s="32"/>
      <c r="N1984" s="57" t="str">
        <f t="shared" si="17"/>
        <v/>
      </c>
      <c r="O1984" s="54"/>
      <c r="P1984" s="32"/>
      <c r="Q1984" s="56"/>
      <c r="R1984" s="57" t="str">
        <f t="shared" si="15"/>
        <v/>
      </c>
      <c r="S1984" s="8"/>
      <c r="T1984" s="8"/>
      <c r="U1984" s="8"/>
      <c r="V1984" s="8"/>
      <c r="W1984" s="8"/>
      <c r="X1984" s="8"/>
      <c r="Y1984" s="8"/>
      <c r="Z1984" s="8"/>
    </row>
    <row r="1985" spans="1:26" ht="15.75" customHeight="1">
      <c r="A1985" s="8"/>
      <c r="B1985" s="8"/>
      <c r="C1985" s="8"/>
      <c r="D1985" s="8"/>
      <c r="E1985" s="8"/>
      <c r="F1985" s="8"/>
      <c r="G1985" s="8"/>
      <c r="H1985" s="8"/>
      <c r="I1985" s="8"/>
      <c r="J1985" s="8"/>
      <c r="K1985" s="8"/>
      <c r="L1985" s="8"/>
      <c r="M1985" s="32"/>
      <c r="N1985" s="57" t="str">
        <f t="shared" si="17"/>
        <v/>
      </c>
      <c r="O1985" s="54"/>
      <c r="P1985" s="32"/>
      <c r="Q1985" s="56"/>
      <c r="R1985" s="57" t="str">
        <f t="shared" si="15"/>
        <v/>
      </c>
      <c r="S1985" s="8"/>
      <c r="T1985" s="8"/>
      <c r="U1985" s="8"/>
      <c r="V1985" s="8"/>
      <c r="W1985" s="8"/>
      <c r="X1985" s="8"/>
      <c r="Y1985" s="8"/>
      <c r="Z1985" s="8"/>
    </row>
    <row r="1986" spans="1:26" ht="15.75" customHeight="1">
      <c r="A1986" s="8"/>
      <c r="B1986" s="8"/>
      <c r="C1986" s="8"/>
      <c r="D1986" s="8"/>
      <c r="E1986" s="8"/>
      <c r="F1986" s="8"/>
      <c r="G1986" s="8"/>
      <c r="H1986" s="8"/>
      <c r="I1986" s="8"/>
      <c r="J1986" s="8"/>
      <c r="K1986" s="8"/>
      <c r="L1986" s="8"/>
      <c r="M1986" s="32"/>
      <c r="N1986" s="57" t="str">
        <f t="shared" si="17"/>
        <v/>
      </c>
      <c r="O1986" s="54"/>
      <c r="P1986" s="32"/>
      <c r="Q1986" s="56"/>
      <c r="R1986" s="57" t="str">
        <f t="shared" si="15"/>
        <v/>
      </c>
      <c r="S1986" s="8"/>
      <c r="T1986" s="8"/>
      <c r="U1986" s="8"/>
      <c r="V1986" s="8"/>
      <c r="W1986" s="8"/>
      <c r="X1986" s="8"/>
      <c r="Y1986" s="8"/>
      <c r="Z1986" s="8"/>
    </row>
    <row r="1987" spans="1:26" ht="15.75" customHeight="1">
      <c r="A1987" s="8"/>
      <c r="B1987" s="8"/>
      <c r="C1987" s="8"/>
      <c r="D1987" s="8"/>
      <c r="E1987" s="8"/>
      <c r="F1987" s="8"/>
      <c r="G1987" s="8"/>
      <c r="H1987" s="8"/>
      <c r="I1987" s="8"/>
      <c r="J1987" s="8"/>
      <c r="K1987" s="8"/>
      <c r="L1987" s="8"/>
      <c r="M1987" s="32"/>
      <c r="N1987" s="57" t="str">
        <f t="shared" si="17"/>
        <v/>
      </c>
      <c r="O1987" s="54"/>
      <c r="P1987" s="32"/>
      <c r="Q1987" s="56"/>
      <c r="R1987" s="57" t="str">
        <f t="shared" si="15"/>
        <v/>
      </c>
      <c r="S1987" s="8"/>
      <c r="T1987" s="8"/>
      <c r="U1987" s="8"/>
      <c r="V1987" s="8"/>
      <c r="W1987" s="8"/>
      <c r="X1987" s="8"/>
      <c r="Y1987" s="8"/>
      <c r="Z1987" s="8"/>
    </row>
    <row r="1988" spans="1:26" ht="15.75" customHeight="1">
      <c r="A1988" s="8"/>
      <c r="B1988" s="8"/>
      <c r="C1988" s="8"/>
      <c r="D1988" s="8"/>
      <c r="E1988" s="8"/>
      <c r="F1988" s="8"/>
      <c r="G1988" s="8"/>
      <c r="H1988" s="8"/>
      <c r="I1988" s="8"/>
      <c r="J1988" s="8"/>
      <c r="K1988" s="8"/>
      <c r="L1988" s="8"/>
      <c r="M1988" s="32"/>
      <c r="N1988" s="57" t="str">
        <f t="shared" si="17"/>
        <v/>
      </c>
      <c r="O1988" s="54"/>
      <c r="P1988" s="32"/>
      <c r="Q1988" s="56"/>
      <c r="R1988" s="57" t="str">
        <f t="shared" si="15"/>
        <v/>
      </c>
      <c r="S1988" s="8"/>
      <c r="T1988" s="8"/>
      <c r="U1988" s="8"/>
      <c r="V1988" s="8"/>
      <c r="W1988" s="8"/>
      <c r="X1988" s="8"/>
      <c r="Y1988" s="8"/>
      <c r="Z1988" s="8"/>
    </row>
    <row r="1989" spans="1:26" ht="15.75" customHeight="1">
      <c r="A1989" s="8"/>
      <c r="B1989" s="8"/>
      <c r="C1989" s="8"/>
      <c r="D1989" s="8"/>
      <c r="E1989" s="8"/>
      <c r="F1989" s="8"/>
      <c r="G1989" s="8"/>
      <c r="H1989" s="8"/>
      <c r="I1989" s="8"/>
      <c r="J1989" s="8"/>
      <c r="K1989" s="8"/>
      <c r="L1989" s="8"/>
      <c r="M1989" s="32"/>
      <c r="N1989" s="57" t="str">
        <f t="shared" si="17"/>
        <v/>
      </c>
      <c r="O1989" s="54"/>
      <c r="P1989" s="32"/>
      <c r="Q1989" s="56"/>
      <c r="R1989" s="57" t="str">
        <f t="shared" si="15"/>
        <v/>
      </c>
      <c r="S1989" s="8"/>
      <c r="T1989" s="8"/>
      <c r="U1989" s="8"/>
      <c r="V1989" s="8"/>
      <c r="W1989" s="8"/>
      <c r="X1989" s="8"/>
      <c r="Y1989" s="8"/>
      <c r="Z1989" s="8"/>
    </row>
    <row r="1990" spans="1:26" ht="15.75" customHeight="1">
      <c r="A1990" s="8"/>
      <c r="B1990" s="8"/>
      <c r="C1990" s="8"/>
      <c r="D1990" s="8"/>
      <c r="E1990" s="8"/>
      <c r="F1990" s="8"/>
      <c r="G1990" s="8"/>
      <c r="H1990" s="8"/>
      <c r="I1990" s="8"/>
      <c r="J1990" s="8"/>
      <c r="K1990" s="8"/>
      <c r="L1990" s="8"/>
      <c r="M1990" s="32"/>
      <c r="N1990" s="57" t="str">
        <f t="shared" si="17"/>
        <v/>
      </c>
      <c r="O1990" s="54"/>
      <c r="P1990" s="32"/>
      <c r="Q1990" s="56"/>
      <c r="R1990" s="57" t="str">
        <f t="shared" si="15"/>
        <v/>
      </c>
      <c r="S1990" s="8"/>
      <c r="T1990" s="8"/>
      <c r="U1990" s="8"/>
      <c r="V1990" s="8"/>
      <c r="W1990" s="8"/>
      <c r="X1990" s="8"/>
      <c r="Y1990" s="8"/>
      <c r="Z1990" s="8"/>
    </row>
    <row r="1991" spans="1:26" ht="15.75" customHeight="1">
      <c r="A1991" s="8"/>
      <c r="B1991" s="8"/>
      <c r="C1991" s="8"/>
      <c r="D1991" s="8"/>
      <c r="E1991" s="8"/>
      <c r="F1991" s="8"/>
      <c r="G1991" s="8"/>
      <c r="H1991" s="8"/>
      <c r="I1991" s="8"/>
      <c r="J1991" s="8"/>
      <c r="K1991" s="8"/>
      <c r="L1991" s="8"/>
      <c r="M1991" s="32"/>
      <c r="N1991" s="57" t="str">
        <f t="shared" si="17"/>
        <v/>
      </c>
      <c r="O1991" s="54"/>
      <c r="P1991" s="32"/>
      <c r="Q1991" s="56"/>
      <c r="R1991" s="57" t="str">
        <f t="shared" si="15"/>
        <v/>
      </c>
      <c r="S1991" s="8"/>
      <c r="T1991" s="8"/>
      <c r="U1991" s="8"/>
      <c r="V1991" s="8"/>
      <c r="W1991" s="8"/>
      <c r="X1991" s="8"/>
      <c r="Y1991" s="8"/>
      <c r="Z1991" s="8"/>
    </row>
    <row r="1992" spans="1:26" ht="15.75" customHeight="1">
      <c r="A1992" s="8"/>
      <c r="B1992" s="8"/>
      <c r="C1992" s="8"/>
      <c r="D1992" s="8"/>
      <c r="E1992" s="8"/>
      <c r="F1992" s="8"/>
      <c r="G1992" s="8"/>
      <c r="H1992" s="8"/>
      <c r="I1992" s="8"/>
      <c r="J1992" s="8"/>
      <c r="K1992" s="8"/>
      <c r="L1992" s="8"/>
      <c r="M1992" s="32"/>
      <c r="N1992" s="57" t="str">
        <f t="shared" si="17"/>
        <v/>
      </c>
      <c r="O1992" s="54"/>
      <c r="P1992" s="32"/>
      <c r="Q1992" s="56"/>
      <c r="R1992" s="57" t="str">
        <f t="shared" si="15"/>
        <v/>
      </c>
      <c r="S1992" s="8"/>
      <c r="T1992" s="8"/>
      <c r="U1992" s="8"/>
      <c r="V1992" s="8"/>
      <c r="W1992" s="8"/>
      <c r="X1992" s="8"/>
      <c r="Y1992" s="8"/>
      <c r="Z1992" s="8"/>
    </row>
    <row r="1993" spans="1:26" ht="15.75" customHeight="1">
      <c r="A1993" s="8"/>
      <c r="B1993" s="8"/>
      <c r="C1993" s="8"/>
      <c r="D1993" s="8"/>
      <c r="E1993" s="8"/>
      <c r="F1993" s="8"/>
      <c r="G1993" s="8"/>
      <c r="H1993" s="8"/>
      <c r="I1993" s="8"/>
      <c r="J1993" s="8"/>
      <c r="K1993" s="8"/>
      <c r="L1993" s="8"/>
      <c r="M1993" s="32"/>
      <c r="N1993" s="57" t="str">
        <f t="shared" si="17"/>
        <v/>
      </c>
      <c r="O1993" s="54"/>
      <c r="P1993" s="32"/>
      <c r="Q1993" s="56"/>
      <c r="R1993" s="57" t="str">
        <f t="shared" si="15"/>
        <v/>
      </c>
      <c r="S1993" s="8"/>
      <c r="T1993" s="8"/>
      <c r="U1993" s="8"/>
      <c r="V1993" s="8"/>
      <c r="W1993" s="8"/>
      <c r="X1993" s="8"/>
      <c r="Y1993" s="8"/>
      <c r="Z1993" s="8"/>
    </row>
    <row r="1994" spans="1:26" ht="15.75" customHeight="1">
      <c r="A1994" s="8"/>
      <c r="B1994" s="8"/>
      <c r="C1994" s="8"/>
      <c r="D1994" s="8"/>
      <c r="E1994" s="8"/>
      <c r="F1994" s="8"/>
      <c r="G1994" s="8"/>
      <c r="H1994" s="8"/>
      <c r="I1994" s="8"/>
      <c r="J1994" s="8"/>
      <c r="K1994" s="8"/>
      <c r="L1994" s="8"/>
      <c r="M1994" s="32"/>
      <c r="N1994" s="57" t="str">
        <f t="shared" si="17"/>
        <v/>
      </c>
      <c r="O1994" s="54"/>
      <c r="P1994" s="32"/>
      <c r="Q1994" s="56"/>
      <c r="R1994" s="57" t="str">
        <f t="shared" si="15"/>
        <v/>
      </c>
      <c r="S1994" s="8"/>
      <c r="T1994" s="8"/>
      <c r="U1994" s="8"/>
      <c r="V1994" s="8"/>
      <c r="W1994" s="8"/>
      <c r="X1994" s="8"/>
      <c r="Y1994" s="8"/>
      <c r="Z1994" s="8"/>
    </row>
    <row r="1995" spans="1:26" ht="15.75" customHeight="1">
      <c r="A1995" s="8"/>
      <c r="B1995" s="8"/>
      <c r="C1995" s="8"/>
      <c r="D1995" s="8"/>
      <c r="E1995" s="8"/>
      <c r="F1995" s="8"/>
      <c r="G1995" s="8"/>
      <c r="H1995" s="8"/>
      <c r="I1995" s="8"/>
      <c r="J1995" s="8"/>
      <c r="K1995" s="8"/>
      <c r="L1995" s="8"/>
      <c r="M1995" s="32"/>
      <c r="N1995" s="57" t="str">
        <f t="shared" si="17"/>
        <v/>
      </c>
      <c r="O1995" s="54"/>
      <c r="P1995" s="32"/>
      <c r="Q1995" s="56"/>
      <c r="R1995" s="57" t="str">
        <f t="shared" si="15"/>
        <v/>
      </c>
      <c r="S1995" s="8"/>
      <c r="T1995" s="8"/>
      <c r="U1995" s="8"/>
      <c r="V1995" s="8"/>
      <c r="W1995" s="8"/>
      <c r="X1995" s="8"/>
      <c r="Y1995" s="8"/>
      <c r="Z1995" s="8"/>
    </row>
    <row r="1996" spans="1:26" ht="15.75" customHeight="1">
      <c r="A1996" s="8"/>
      <c r="B1996" s="8"/>
      <c r="C1996" s="8"/>
      <c r="D1996" s="8"/>
      <c r="E1996" s="8"/>
      <c r="F1996" s="8"/>
      <c r="G1996" s="8"/>
      <c r="H1996" s="8"/>
      <c r="I1996" s="8"/>
      <c r="J1996" s="8"/>
      <c r="K1996" s="8"/>
      <c r="L1996" s="8"/>
      <c r="M1996" s="32"/>
      <c r="N1996" s="57" t="str">
        <f t="shared" si="17"/>
        <v/>
      </c>
      <c r="O1996" s="54"/>
      <c r="P1996" s="32"/>
      <c r="Q1996" s="56"/>
      <c r="R1996" s="57" t="str">
        <f t="shared" si="15"/>
        <v/>
      </c>
      <c r="S1996" s="8"/>
      <c r="T1996" s="8"/>
      <c r="U1996" s="8"/>
      <c r="V1996" s="8"/>
      <c r="W1996" s="8"/>
      <c r="X1996" s="8"/>
      <c r="Y1996" s="8"/>
      <c r="Z1996" s="8"/>
    </row>
    <row r="1997" spans="1:26" ht="15.75" customHeight="1">
      <c r="A1997" s="8"/>
      <c r="B1997" s="8"/>
      <c r="C1997" s="8"/>
      <c r="D1997" s="8"/>
      <c r="E1997" s="8"/>
      <c r="F1997" s="8"/>
      <c r="G1997" s="8"/>
      <c r="H1997" s="8"/>
      <c r="I1997" s="8"/>
      <c r="J1997" s="8"/>
      <c r="K1997" s="8"/>
      <c r="L1997" s="8"/>
      <c r="M1997" s="32"/>
      <c r="N1997" s="57" t="str">
        <f t="shared" si="17"/>
        <v/>
      </c>
      <c r="O1997" s="54"/>
      <c r="P1997" s="32"/>
      <c r="Q1997" s="56"/>
      <c r="R1997" s="57" t="str">
        <f t="shared" si="15"/>
        <v/>
      </c>
      <c r="S1997" s="8"/>
      <c r="T1997" s="8"/>
      <c r="U1997" s="8"/>
      <c r="V1997" s="8"/>
      <c r="W1997" s="8"/>
      <c r="X1997" s="8"/>
      <c r="Y1997" s="8"/>
      <c r="Z1997" s="8"/>
    </row>
    <row r="1998" spans="1:26" ht="15.75" customHeight="1">
      <c r="A1998" s="8"/>
      <c r="B1998" s="8"/>
      <c r="C1998" s="8"/>
      <c r="D1998" s="8"/>
      <c r="E1998" s="8"/>
      <c r="F1998" s="8"/>
      <c r="G1998" s="8"/>
      <c r="H1998" s="8"/>
      <c r="I1998" s="8"/>
      <c r="J1998" s="8"/>
      <c r="K1998" s="8"/>
      <c r="L1998" s="8"/>
      <c r="M1998" s="32"/>
      <c r="N1998" s="57" t="str">
        <f t="shared" si="17"/>
        <v/>
      </c>
      <c r="O1998" s="54"/>
      <c r="P1998" s="32"/>
      <c r="Q1998" s="56"/>
      <c r="R1998" s="57" t="str">
        <f t="shared" si="15"/>
        <v/>
      </c>
      <c r="S1998" s="8"/>
      <c r="T1998" s="8"/>
      <c r="U1998" s="8"/>
      <c r="V1998" s="8"/>
      <c r="W1998" s="8"/>
      <c r="X1998" s="8"/>
      <c r="Y1998" s="8"/>
      <c r="Z1998" s="8"/>
    </row>
    <row r="1999" spans="1:26" ht="15.75" customHeight="1">
      <c r="A1999" s="8"/>
      <c r="B1999" s="8"/>
      <c r="C1999" s="8"/>
      <c r="D1999" s="8"/>
      <c r="E1999" s="8"/>
      <c r="F1999" s="8"/>
      <c r="G1999" s="8"/>
      <c r="H1999" s="8"/>
      <c r="I1999" s="8"/>
      <c r="J1999" s="8"/>
      <c r="K1999" s="8"/>
      <c r="L1999" s="8"/>
      <c r="M1999" s="32"/>
      <c r="N1999" s="57" t="str">
        <f t="shared" si="17"/>
        <v/>
      </c>
      <c r="O1999" s="54"/>
      <c r="P1999" s="32"/>
      <c r="Q1999" s="56"/>
      <c r="R1999" s="57" t="str">
        <f t="shared" si="15"/>
        <v/>
      </c>
      <c r="S1999" s="8"/>
      <c r="T1999" s="8"/>
      <c r="U1999" s="8"/>
      <c r="V1999" s="8"/>
      <c r="W1999" s="8"/>
      <c r="X1999" s="8"/>
      <c r="Y1999" s="8"/>
      <c r="Z1999" s="8"/>
    </row>
    <row r="2000" spans="1:26" ht="15.75" customHeight="1">
      <c r="A2000" s="8"/>
      <c r="B2000" s="8"/>
      <c r="C2000" s="8"/>
      <c r="D2000" s="8"/>
      <c r="E2000" s="8"/>
      <c r="F2000" s="8"/>
      <c r="G2000" s="8"/>
      <c r="H2000" s="8"/>
      <c r="I2000" s="8"/>
      <c r="J2000" s="8"/>
      <c r="K2000" s="8"/>
      <c r="L2000" s="8"/>
      <c r="M2000" s="32"/>
      <c r="N2000" s="57" t="str">
        <f t="shared" si="17"/>
        <v/>
      </c>
      <c r="O2000" s="54"/>
      <c r="P2000" s="32"/>
      <c r="Q2000" s="56"/>
      <c r="R2000" s="57" t="str">
        <f t="shared" si="15"/>
        <v/>
      </c>
      <c r="S2000" s="8"/>
      <c r="T2000" s="8"/>
      <c r="U2000" s="8"/>
      <c r="V2000" s="8"/>
      <c r="W2000" s="8"/>
      <c r="X2000" s="8"/>
      <c r="Y2000" s="8"/>
      <c r="Z2000" s="8"/>
    </row>
    <row r="2001" spans="1:26" ht="15.75" customHeight="1">
      <c r="A2001" s="8"/>
      <c r="B2001" s="8"/>
      <c r="C2001" s="8"/>
      <c r="D2001" s="8"/>
      <c r="E2001" s="8"/>
      <c r="F2001" s="8"/>
      <c r="G2001" s="8"/>
      <c r="H2001" s="8"/>
      <c r="I2001" s="8"/>
      <c r="J2001" s="8"/>
      <c r="K2001" s="8"/>
      <c r="L2001" s="8"/>
      <c r="M2001" s="32"/>
      <c r="N2001" s="57" t="str">
        <f t="shared" si="17"/>
        <v/>
      </c>
      <c r="O2001" s="54"/>
      <c r="P2001" s="32"/>
      <c r="Q2001" s="56"/>
      <c r="R2001" s="57" t="str">
        <f t="shared" si="15"/>
        <v/>
      </c>
      <c r="S2001" s="8"/>
      <c r="T2001" s="8"/>
      <c r="U2001" s="8"/>
      <c r="V2001" s="8"/>
      <c r="W2001" s="8"/>
      <c r="X2001" s="8"/>
      <c r="Y2001" s="8"/>
      <c r="Z2001" s="8"/>
    </row>
    <row r="2002" spans="1:26" ht="15.75" customHeight="1">
      <c r="A2002" s="8"/>
      <c r="B2002" s="8"/>
      <c r="C2002" s="8"/>
      <c r="D2002" s="8"/>
      <c r="E2002" s="8"/>
      <c r="F2002" s="8"/>
      <c r="G2002" s="8"/>
      <c r="H2002" s="8"/>
      <c r="I2002" s="8"/>
      <c r="J2002" s="8"/>
      <c r="K2002" s="8"/>
      <c r="L2002" s="8"/>
      <c r="M2002" s="32"/>
      <c r="N2002" s="57" t="str">
        <f t="shared" si="17"/>
        <v/>
      </c>
      <c r="O2002" s="54"/>
      <c r="P2002" s="32"/>
      <c r="Q2002" s="56"/>
      <c r="R2002" s="57" t="str">
        <f t="shared" si="15"/>
        <v/>
      </c>
      <c r="S2002" s="8"/>
      <c r="T2002" s="8"/>
      <c r="U2002" s="8"/>
      <c r="V2002" s="8"/>
      <c r="W2002" s="8"/>
      <c r="X2002" s="8"/>
      <c r="Y2002" s="8"/>
      <c r="Z2002" s="8"/>
    </row>
    <row r="2003" spans="1:26" ht="15.75" customHeight="1">
      <c r="A2003" s="8"/>
      <c r="B2003" s="8"/>
      <c r="C2003" s="8"/>
      <c r="D2003" s="8"/>
      <c r="E2003" s="8"/>
      <c r="F2003" s="8"/>
      <c r="G2003" s="8"/>
      <c r="H2003" s="8"/>
      <c r="I2003" s="8"/>
      <c r="J2003" s="8"/>
      <c r="K2003" s="8"/>
      <c r="L2003" s="8"/>
      <c r="M2003" s="32"/>
      <c r="N2003" s="57" t="str">
        <f t="shared" si="17"/>
        <v/>
      </c>
      <c r="O2003" s="54"/>
      <c r="P2003" s="32"/>
      <c r="Q2003" s="56"/>
      <c r="R2003" s="57" t="str">
        <f t="shared" si="15"/>
        <v/>
      </c>
      <c r="S2003" s="8"/>
      <c r="T2003" s="8"/>
      <c r="U2003" s="8"/>
      <c r="V2003" s="8"/>
      <c r="W2003" s="8"/>
      <c r="X2003" s="8"/>
      <c r="Y2003" s="8"/>
      <c r="Z2003" s="8"/>
    </row>
    <row r="2004" spans="1:26" ht="15.75" customHeight="1">
      <c r="A2004" s="8"/>
      <c r="B2004" s="8"/>
      <c r="C2004" s="8"/>
      <c r="D2004" s="8"/>
      <c r="E2004" s="8"/>
      <c r="F2004" s="8"/>
      <c r="G2004" s="8"/>
      <c r="H2004" s="8"/>
      <c r="I2004" s="8"/>
      <c r="J2004" s="8"/>
      <c r="K2004" s="8"/>
      <c r="L2004" s="8"/>
      <c r="M2004" s="32"/>
      <c r="N2004" s="57" t="str">
        <f t="shared" si="17"/>
        <v/>
      </c>
      <c r="O2004" s="54"/>
      <c r="P2004" s="32"/>
      <c r="Q2004" s="56"/>
      <c r="R2004" s="57" t="str">
        <f t="shared" si="15"/>
        <v/>
      </c>
      <c r="S2004" s="8"/>
      <c r="T2004" s="8"/>
      <c r="U2004" s="8"/>
      <c r="V2004" s="8"/>
      <c r="W2004" s="8"/>
      <c r="X2004" s="8"/>
      <c r="Y2004" s="8"/>
      <c r="Z2004" s="8"/>
    </row>
    <row r="2005" spans="1:26" ht="15.75" customHeight="1">
      <c r="A2005" s="8"/>
      <c r="B2005" s="8"/>
      <c r="C2005" s="8"/>
      <c r="D2005" s="8"/>
      <c r="E2005" s="8"/>
      <c r="F2005" s="8"/>
      <c r="G2005" s="8"/>
      <c r="H2005" s="8"/>
      <c r="I2005" s="8"/>
      <c r="J2005" s="8"/>
      <c r="K2005" s="8"/>
      <c r="L2005" s="8"/>
      <c r="M2005" s="32"/>
      <c r="N2005" s="57" t="str">
        <f t="shared" si="17"/>
        <v/>
      </c>
      <c r="O2005" s="54"/>
      <c r="P2005" s="32"/>
      <c r="Q2005" s="56"/>
      <c r="R2005" s="57" t="str">
        <f t="shared" si="15"/>
        <v/>
      </c>
      <c r="S2005" s="8"/>
      <c r="T2005" s="8"/>
      <c r="U2005" s="8"/>
      <c r="V2005" s="8"/>
      <c r="W2005" s="8"/>
      <c r="X2005" s="8"/>
      <c r="Y2005" s="8"/>
      <c r="Z2005" s="8"/>
    </row>
    <row r="2006" spans="1:26" ht="15.75" customHeight="1">
      <c r="A2006" s="8"/>
      <c r="B2006" s="8"/>
      <c r="C2006" s="8"/>
      <c r="D2006" s="8"/>
      <c r="E2006" s="8"/>
      <c r="F2006" s="8"/>
      <c r="G2006" s="8"/>
      <c r="H2006" s="8"/>
      <c r="I2006" s="8"/>
      <c r="J2006" s="8"/>
      <c r="K2006" s="8"/>
      <c r="L2006" s="8"/>
      <c r="M2006" s="32"/>
      <c r="N2006" s="57" t="str">
        <f t="shared" si="17"/>
        <v/>
      </c>
      <c r="O2006" s="54"/>
      <c r="P2006" s="32"/>
      <c r="Q2006" s="56"/>
      <c r="R2006" s="57" t="str">
        <f t="shared" si="15"/>
        <v/>
      </c>
      <c r="S2006" s="8"/>
      <c r="T2006" s="8"/>
      <c r="U2006" s="8"/>
      <c r="V2006" s="8"/>
      <c r="W2006" s="8"/>
      <c r="X2006" s="8"/>
      <c r="Y2006" s="8"/>
      <c r="Z2006" s="8"/>
    </row>
    <row r="2007" spans="1:26" ht="15.75" customHeight="1">
      <c r="A2007" s="8"/>
      <c r="B2007" s="8"/>
      <c r="C2007" s="8"/>
      <c r="D2007" s="8"/>
      <c r="E2007" s="8"/>
      <c r="F2007" s="8"/>
      <c r="G2007" s="8"/>
      <c r="H2007" s="8"/>
      <c r="I2007" s="8"/>
      <c r="J2007" s="8"/>
      <c r="K2007" s="8"/>
      <c r="L2007" s="8"/>
      <c r="M2007" s="32"/>
      <c r="N2007" s="57" t="str">
        <f t="shared" si="17"/>
        <v/>
      </c>
      <c r="O2007" s="54"/>
      <c r="P2007" s="32"/>
      <c r="Q2007" s="56"/>
      <c r="R2007" s="57" t="str">
        <f t="shared" si="15"/>
        <v/>
      </c>
      <c r="S2007" s="8"/>
      <c r="T2007" s="8"/>
      <c r="U2007" s="8"/>
      <c r="V2007" s="8"/>
      <c r="W2007" s="8"/>
      <c r="X2007" s="8"/>
      <c r="Y2007" s="8"/>
      <c r="Z2007" s="8"/>
    </row>
    <row r="2008" spans="1:26" ht="15.75" customHeight="1">
      <c r="A2008" s="8"/>
      <c r="B2008" s="8"/>
      <c r="C2008" s="8"/>
      <c r="D2008" s="8"/>
      <c r="E2008" s="8"/>
      <c r="F2008" s="8"/>
      <c r="G2008" s="8"/>
      <c r="H2008" s="8"/>
      <c r="I2008" s="8"/>
      <c r="J2008" s="8"/>
      <c r="K2008" s="8"/>
      <c r="L2008" s="8"/>
      <c r="M2008" s="32"/>
      <c r="N2008" s="57" t="str">
        <f t="shared" si="17"/>
        <v/>
      </c>
      <c r="O2008" s="54"/>
      <c r="P2008" s="32"/>
      <c r="Q2008" s="56"/>
      <c r="R2008" s="57" t="str">
        <f t="shared" si="15"/>
        <v/>
      </c>
      <c r="S2008" s="8"/>
      <c r="T2008" s="8"/>
      <c r="U2008" s="8"/>
      <c r="V2008" s="8"/>
      <c r="W2008" s="8"/>
      <c r="X2008" s="8"/>
      <c r="Y2008" s="8"/>
      <c r="Z2008" s="8"/>
    </row>
    <row r="2009" spans="1:26" ht="15.75" customHeight="1">
      <c r="A2009" s="8"/>
      <c r="B2009" s="8"/>
      <c r="C2009" s="8"/>
      <c r="D2009" s="8"/>
      <c r="E2009" s="8"/>
      <c r="F2009" s="8"/>
      <c r="G2009" s="8"/>
      <c r="H2009" s="8"/>
      <c r="I2009" s="8"/>
      <c r="J2009" s="8"/>
      <c r="K2009" s="8"/>
      <c r="L2009" s="8"/>
      <c r="M2009" s="32"/>
      <c r="N2009" s="57" t="str">
        <f t="shared" si="17"/>
        <v/>
      </c>
      <c r="O2009" s="54"/>
      <c r="P2009" s="32"/>
      <c r="Q2009" s="56"/>
      <c r="R2009" s="57" t="str">
        <f t="shared" si="15"/>
        <v/>
      </c>
      <c r="S2009" s="8"/>
      <c r="T2009" s="8"/>
      <c r="U2009" s="8"/>
      <c r="V2009" s="8"/>
      <c r="W2009" s="8"/>
      <c r="X2009" s="8"/>
      <c r="Y2009" s="8"/>
      <c r="Z2009" s="8"/>
    </row>
    <row r="2010" spans="1:26" ht="15.75" customHeight="1">
      <c r="A2010" s="8"/>
      <c r="B2010" s="8"/>
      <c r="C2010" s="8"/>
      <c r="D2010" s="8"/>
      <c r="E2010" s="8"/>
      <c r="F2010" s="8"/>
      <c r="G2010" s="8"/>
      <c r="H2010" s="8"/>
      <c r="I2010" s="8"/>
      <c r="J2010" s="8"/>
      <c r="K2010" s="8"/>
      <c r="L2010" s="8"/>
      <c r="M2010" s="32"/>
      <c r="N2010" s="57" t="str">
        <f t="shared" si="17"/>
        <v/>
      </c>
      <c r="O2010" s="54"/>
      <c r="P2010" s="32"/>
      <c r="Q2010" s="56"/>
      <c r="R2010" s="57" t="str">
        <f t="shared" si="15"/>
        <v/>
      </c>
      <c r="S2010" s="8"/>
      <c r="T2010" s="8"/>
      <c r="U2010" s="8"/>
      <c r="V2010" s="8"/>
      <c r="W2010" s="8"/>
      <c r="X2010" s="8"/>
      <c r="Y2010" s="8"/>
      <c r="Z2010" s="8"/>
    </row>
    <row r="2011" spans="1:26" ht="15.75" customHeight="1">
      <c r="A2011" s="8"/>
      <c r="B2011" s="8"/>
      <c r="C2011" s="8"/>
      <c r="D2011" s="8"/>
      <c r="E2011" s="8"/>
      <c r="F2011" s="8"/>
      <c r="G2011" s="8"/>
      <c r="H2011" s="8"/>
      <c r="I2011" s="8"/>
      <c r="J2011" s="8"/>
      <c r="K2011" s="8"/>
      <c r="L2011" s="8"/>
      <c r="M2011" s="32"/>
      <c r="N2011" s="57" t="str">
        <f t="shared" si="17"/>
        <v/>
      </c>
      <c r="O2011" s="54"/>
      <c r="P2011" s="32"/>
      <c r="Q2011" s="56"/>
      <c r="R2011" s="57" t="str">
        <f t="shared" si="15"/>
        <v/>
      </c>
      <c r="S2011" s="8"/>
      <c r="T2011" s="8"/>
      <c r="U2011" s="8"/>
      <c r="V2011" s="8"/>
      <c r="W2011" s="8"/>
      <c r="X2011" s="8"/>
      <c r="Y2011" s="8"/>
      <c r="Z2011" s="8"/>
    </row>
    <row r="2012" spans="1:26" ht="15.75" customHeight="1">
      <c r="A2012" s="8"/>
      <c r="B2012" s="8"/>
      <c r="C2012" s="8"/>
      <c r="D2012" s="8"/>
      <c r="E2012" s="8"/>
      <c r="F2012" s="8"/>
      <c r="G2012" s="8"/>
      <c r="H2012" s="8"/>
      <c r="I2012" s="8"/>
      <c r="J2012" s="8"/>
      <c r="K2012" s="8"/>
      <c r="L2012" s="8"/>
      <c r="M2012" s="32"/>
      <c r="N2012" s="57" t="str">
        <f t="shared" si="17"/>
        <v/>
      </c>
      <c r="O2012" s="54"/>
      <c r="P2012" s="32"/>
      <c r="Q2012" s="56"/>
      <c r="R2012" s="57" t="str">
        <f t="shared" si="15"/>
        <v/>
      </c>
      <c r="S2012" s="8"/>
      <c r="T2012" s="8"/>
      <c r="U2012" s="8"/>
      <c r="V2012" s="8"/>
      <c r="W2012" s="8"/>
      <c r="X2012" s="8"/>
      <c r="Y2012" s="8"/>
      <c r="Z2012" s="8"/>
    </row>
    <row r="2013" spans="1:26" ht="15.75" customHeight="1">
      <c r="A2013" s="8"/>
      <c r="B2013" s="8"/>
      <c r="C2013" s="8"/>
      <c r="D2013" s="8"/>
      <c r="E2013" s="8"/>
      <c r="F2013" s="8"/>
      <c r="G2013" s="8"/>
      <c r="H2013" s="8"/>
      <c r="I2013" s="8"/>
      <c r="J2013" s="8"/>
      <c r="K2013" s="8"/>
      <c r="L2013" s="8"/>
      <c r="M2013" s="32"/>
      <c r="N2013" s="57" t="str">
        <f t="shared" si="17"/>
        <v/>
      </c>
      <c r="O2013" s="54"/>
      <c r="P2013" s="32"/>
      <c r="Q2013" s="56"/>
      <c r="R2013" s="57" t="str">
        <f t="shared" si="15"/>
        <v/>
      </c>
      <c r="S2013" s="8"/>
      <c r="T2013" s="8"/>
      <c r="U2013" s="8"/>
      <c r="V2013" s="8"/>
      <c r="W2013" s="8"/>
      <c r="X2013" s="8"/>
      <c r="Y2013" s="8"/>
      <c r="Z2013" s="8"/>
    </row>
    <row r="2014" spans="1:26" ht="15.75" customHeight="1">
      <c r="A2014" s="8"/>
      <c r="B2014" s="8"/>
      <c r="C2014" s="8"/>
      <c r="D2014" s="8"/>
      <c r="E2014" s="8"/>
      <c r="F2014" s="8"/>
      <c r="G2014" s="8"/>
      <c r="H2014" s="8"/>
      <c r="I2014" s="8"/>
      <c r="J2014" s="8"/>
      <c r="K2014" s="8"/>
      <c r="L2014" s="8"/>
      <c r="M2014" s="32"/>
      <c r="N2014" s="57" t="str">
        <f t="shared" si="17"/>
        <v/>
      </c>
      <c r="O2014" s="54"/>
      <c r="P2014" s="32"/>
      <c r="Q2014" s="56"/>
      <c r="R2014" s="57" t="str">
        <f t="shared" si="15"/>
        <v/>
      </c>
      <c r="S2014" s="8"/>
      <c r="T2014" s="8"/>
      <c r="U2014" s="8"/>
      <c r="V2014" s="8"/>
      <c r="W2014" s="8"/>
      <c r="X2014" s="8"/>
      <c r="Y2014" s="8"/>
      <c r="Z2014" s="8"/>
    </row>
    <row r="2015" spans="1:26" ht="15.75" customHeight="1">
      <c r="A2015" s="8"/>
      <c r="B2015" s="8"/>
      <c r="C2015" s="8"/>
      <c r="D2015" s="8"/>
      <c r="E2015" s="8"/>
      <c r="F2015" s="8"/>
      <c r="G2015" s="8"/>
      <c r="H2015" s="8"/>
      <c r="I2015" s="8"/>
      <c r="J2015" s="8"/>
      <c r="K2015" s="8"/>
      <c r="L2015" s="8"/>
      <c r="M2015" s="32"/>
      <c r="N2015" s="57" t="str">
        <f t="shared" si="17"/>
        <v/>
      </c>
      <c r="O2015" s="54"/>
      <c r="P2015" s="32"/>
      <c r="Q2015" s="56"/>
      <c r="R2015" s="57" t="str">
        <f t="shared" si="15"/>
        <v/>
      </c>
      <c r="S2015" s="8"/>
      <c r="T2015" s="8"/>
      <c r="U2015" s="8"/>
      <c r="V2015" s="8"/>
      <c r="W2015" s="8"/>
      <c r="X2015" s="8"/>
      <c r="Y2015" s="8"/>
      <c r="Z2015" s="8"/>
    </row>
    <row r="2016" spans="1:26" ht="15.75" customHeight="1">
      <c r="A2016" s="8"/>
      <c r="B2016" s="8"/>
      <c r="C2016" s="8"/>
      <c r="D2016" s="8"/>
      <c r="E2016" s="8"/>
      <c r="F2016" s="8"/>
      <c r="G2016" s="8"/>
      <c r="H2016" s="8"/>
      <c r="I2016" s="8"/>
      <c r="J2016" s="8"/>
      <c r="K2016" s="8"/>
      <c r="L2016" s="8"/>
      <c r="M2016" s="32"/>
      <c r="N2016" s="57" t="str">
        <f t="shared" si="17"/>
        <v/>
      </c>
      <c r="O2016" s="54"/>
      <c r="P2016" s="32"/>
      <c r="Q2016" s="56"/>
      <c r="R2016" s="57" t="str">
        <f t="shared" si="15"/>
        <v/>
      </c>
      <c r="S2016" s="8"/>
      <c r="T2016" s="8"/>
      <c r="U2016" s="8"/>
      <c r="V2016" s="8"/>
      <c r="W2016" s="8"/>
      <c r="X2016" s="8"/>
      <c r="Y2016" s="8"/>
      <c r="Z2016" s="8"/>
    </row>
    <row r="2017" spans="1:26" ht="15.75" customHeight="1">
      <c r="A2017" s="8"/>
      <c r="B2017" s="8"/>
      <c r="C2017" s="8"/>
      <c r="D2017" s="8"/>
      <c r="E2017" s="8"/>
      <c r="F2017" s="8"/>
      <c r="G2017" s="8"/>
      <c r="H2017" s="8"/>
      <c r="I2017" s="8"/>
      <c r="J2017" s="8"/>
      <c r="K2017" s="8"/>
      <c r="L2017" s="8"/>
      <c r="M2017" s="32"/>
      <c r="N2017" s="57" t="str">
        <f t="shared" si="17"/>
        <v/>
      </c>
      <c r="O2017" s="54"/>
      <c r="P2017" s="32"/>
      <c r="Q2017" s="56"/>
      <c r="R2017" s="57" t="str">
        <f t="shared" si="15"/>
        <v/>
      </c>
      <c r="S2017" s="8"/>
      <c r="T2017" s="8"/>
      <c r="U2017" s="8"/>
      <c r="V2017" s="8"/>
      <c r="W2017" s="8"/>
      <c r="X2017" s="8"/>
      <c r="Y2017" s="8"/>
      <c r="Z2017" s="8"/>
    </row>
    <row r="2018" spans="1:26" ht="15.75" customHeight="1">
      <c r="A2018" s="8"/>
      <c r="B2018" s="8"/>
      <c r="C2018" s="8"/>
      <c r="D2018" s="8"/>
      <c r="E2018" s="8"/>
      <c r="F2018" s="8"/>
      <c r="G2018" s="8"/>
      <c r="H2018" s="8"/>
      <c r="I2018" s="8"/>
      <c r="J2018" s="8"/>
      <c r="K2018" s="8"/>
      <c r="L2018" s="8"/>
      <c r="M2018" s="32"/>
      <c r="N2018" s="57" t="str">
        <f t="shared" si="17"/>
        <v/>
      </c>
      <c r="O2018" s="54"/>
      <c r="P2018" s="32"/>
      <c r="Q2018" s="56"/>
      <c r="R2018" s="57" t="str">
        <f t="shared" si="15"/>
        <v/>
      </c>
      <c r="S2018" s="8"/>
      <c r="T2018" s="8"/>
      <c r="U2018" s="8"/>
      <c r="V2018" s="8"/>
      <c r="W2018" s="8"/>
      <c r="X2018" s="8"/>
      <c r="Y2018" s="8"/>
      <c r="Z2018" s="8"/>
    </row>
    <row r="2019" spans="1:26" ht="15.75" customHeight="1">
      <c r="A2019" s="8"/>
      <c r="B2019" s="8"/>
      <c r="C2019" s="8"/>
      <c r="D2019" s="8"/>
      <c r="E2019" s="8"/>
      <c r="F2019" s="8"/>
      <c r="G2019" s="8"/>
      <c r="H2019" s="8"/>
      <c r="I2019" s="8"/>
      <c r="J2019" s="8"/>
      <c r="K2019" s="8"/>
      <c r="L2019" s="8"/>
      <c r="M2019" s="32"/>
      <c r="N2019" s="57" t="str">
        <f t="shared" si="17"/>
        <v/>
      </c>
      <c r="O2019" s="54"/>
      <c r="P2019" s="32"/>
      <c r="Q2019" s="56"/>
      <c r="R2019" s="57" t="str">
        <f t="shared" si="15"/>
        <v/>
      </c>
      <c r="S2019" s="8"/>
      <c r="T2019" s="8"/>
      <c r="U2019" s="8"/>
      <c r="V2019" s="8"/>
      <c r="W2019" s="8"/>
      <c r="X2019" s="8"/>
      <c r="Y2019" s="8"/>
      <c r="Z2019" s="8"/>
    </row>
    <row r="2020" spans="1:26" ht="15.75" customHeight="1">
      <c r="A2020" s="8"/>
      <c r="B2020" s="8"/>
      <c r="C2020" s="8"/>
      <c r="D2020" s="8"/>
      <c r="E2020" s="8"/>
      <c r="F2020" s="8"/>
      <c r="G2020" s="8"/>
      <c r="H2020" s="8"/>
      <c r="I2020" s="8"/>
      <c r="J2020" s="8"/>
      <c r="K2020" s="8"/>
      <c r="L2020" s="8"/>
      <c r="M2020" s="32"/>
      <c r="N2020" s="57" t="str">
        <f t="shared" si="17"/>
        <v/>
      </c>
      <c r="O2020" s="54"/>
      <c r="P2020" s="32"/>
      <c r="Q2020" s="56"/>
      <c r="R2020" s="57" t="str">
        <f t="shared" si="15"/>
        <v/>
      </c>
      <c r="S2020" s="8"/>
      <c r="T2020" s="8"/>
      <c r="U2020" s="8"/>
      <c r="V2020" s="8"/>
      <c r="W2020" s="8"/>
      <c r="X2020" s="8"/>
      <c r="Y2020" s="8"/>
      <c r="Z2020" s="8"/>
    </row>
    <row r="2021" spans="1:26" ht="15.75" customHeight="1">
      <c r="A2021" s="8"/>
      <c r="B2021" s="8"/>
      <c r="C2021" s="8"/>
      <c r="D2021" s="8"/>
      <c r="E2021" s="8"/>
      <c r="F2021" s="8"/>
      <c r="G2021" s="8"/>
      <c r="H2021" s="8"/>
      <c r="I2021" s="8"/>
      <c r="J2021" s="8"/>
      <c r="K2021" s="8"/>
      <c r="L2021" s="8"/>
      <c r="M2021" s="32"/>
      <c r="N2021" s="57" t="str">
        <f t="shared" si="17"/>
        <v/>
      </c>
      <c r="O2021" s="54"/>
      <c r="P2021" s="32"/>
      <c r="Q2021" s="56"/>
      <c r="R2021" s="57" t="str">
        <f t="shared" si="15"/>
        <v/>
      </c>
      <c r="S2021" s="8"/>
      <c r="T2021" s="8"/>
      <c r="U2021" s="8"/>
      <c r="V2021" s="8"/>
      <c r="W2021" s="8"/>
      <c r="X2021" s="8"/>
      <c r="Y2021" s="8"/>
      <c r="Z2021" s="8"/>
    </row>
    <row r="2022" spans="1:26" ht="15.75" customHeight="1">
      <c r="A2022" s="8"/>
      <c r="B2022" s="8"/>
      <c r="C2022" s="8"/>
      <c r="D2022" s="8"/>
      <c r="E2022" s="8"/>
      <c r="F2022" s="8"/>
      <c r="G2022" s="8"/>
      <c r="H2022" s="8"/>
      <c r="I2022" s="8"/>
      <c r="J2022" s="8"/>
      <c r="K2022" s="8"/>
      <c r="L2022" s="8"/>
      <c r="M2022" s="32"/>
      <c r="N2022" s="57" t="str">
        <f t="shared" si="17"/>
        <v/>
      </c>
      <c r="O2022" s="54"/>
      <c r="P2022" s="32"/>
      <c r="Q2022" s="56"/>
      <c r="R2022" s="57" t="str">
        <f t="shared" si="15"/>
        <v/>
      </c>
      <c r="S2022" s="8"/>
      <c r="T2022" s="8"/>
      <c r="U2022" s="8"/>
      <c r="V2022" s="8"/>
      <c r="W2022" s="8"/>
      <c r="X2022" s="8"/>
      <c r="Y2022" s="8"/>
      <c r="Z2022" s="8"/>
    </row>
    <row r="2023" spans="1:26" ht="15.75" customHeight="1">
      <c r="A2023" s="8"/>
      <c r="B2023" s="8"/>
      <c r="C2023" s="8"/>
      <c r="D2023" s="8"/>
      <c r="E2023" s="8"/>
      <c r="F2023" s="8"/>
      <c r="G2023" s="8"/>
      <c r="H2023" s="8"/>
      <c r="I2023" s="8"/>
      <c r="J2023" s="8"/>
      <c r="K2023" s="8"/>
      <c r="L2023" s="8"/>
      <c r="M2023" s="32"/>
      <c r="N2023" s="57" t="str">
        <f t="shared" si="17"/>
        <v/>
      </c>
      <c r="O2023" s="54"/>
      <c r="P2023" s="32"/>
      <c r="Q2023" s="56"/>
      <c r="R2023" s="57" t="str">
        <f t="shared" si="15"/>
        <v/>
      </c>
      <c r="S2023" s="8"/>
      <c r="T2023" s="8"/>
      <c r="U2023" s="8"/>
      <c r="V2023" s="8"/>
      <c r="W2023" s="8"/>
      <c r="X2023" s="8"/>
      <c r="Y2023" s="8"/>
      <c r="Z2023" s="8"/>
    </row>
    <row r="2024" spans="1:26" ht="15.75" customHeight="1">
      <c r="A2024" s="8"/>
      <c r="B2024" s="8"/>
      <c r="C2024" s="8"/>
      <c r="D2024" s="8"/>
      <c r="E2024" s="8"/>
      <c r="F2024" s="8"/>
      <c r="G2024" s="8"/>
      <c r="H2024" s="8"/>
      <c r="I2024" s="8"/>
      <c r="J2024" s="8"/>
      <c r="K2024" s="8"/>
      <c r="L2024" s="8"/>
      <c r="M2024" s="32"/>
      <c r="N2024" s="57" t="str">
        <f t="shared" si="17"/>
        <v/>
      </c>
      <c r="O2024" s="54"/>
      <c r="P2024" s="32"/>
      <c r="Q2024" s="56"/>
      <c r="R2024" s="57" t="str">
        <f t="shared" si="15"/>
        <v/>
      </c>
      <c r="S2024" s="8"/>
      <c r="T2024" s="8"/>
      <c r="U2024" s="8"/>
      <c r="V2024" s="8"/>
      <c r="W2024" s="8"/>
      <c r="X2024" s="8"/>
      <c r="Y2024" s="8"/>
      <c r="Z2024" s="8"/>
    </row>
    <row r="2025" spans="1:26" ht="15.75" customHeight="1">
      <c r="A2025" s="8"/>
      <c r="B2025" s="8"/>
      <c r="C2025" s="8"/>
      <c r="D2025" s="8"/>
      <c r="E2025" s="8"/>
      <c r="F2025" s="8"/>
      <c r="G2025" s="8"/>
      <c r="H2025" s="8"/>
      <c r="I2025" s="8"/>
      <c r="J2025" s="8"/>
      <c r="K2025" s="8"/>
      <c r="L2025" s="8"/>
      <c r="M2025" s="32"/>
      <c r="N2025" s="57" t="str">
        <f t="shared" si="17"/>
        <v/>
      </c>
      <c r="O2025" s="54"/>
      <c r="P2025" s="32"/>
      <c r="Q2025" s="56"/>
      <c r="R2025" s="57" t="str">
        <f t="shared" si="15"/>
        <v/>
      </c>
      <c r="S2025" s="8"/>
      <c r="T2025" s="8"/>
      <c r="U2025" s="8"/>
      <c r="V2025" s="8"/>
      <c r="W2025" s="8"/>
      <c r="X2025" s="8"/>
      <c r="Y2025" s="8"/>
      <c r="Z2025" s="8"/>
    </row>
    <row r="2026" spans="1:26" ht="15.75" customHeight="1">
      <c r="A2026" s="8"/>
      <c r="B2026" s="8"/>
      <c r="C2026" s="8"/>
      <c r="D2026" s="8"/>
      <c r="E2026" s="8"/>
      <c r="F2026" s="8"/>
      <c r="G2026" s="8"/>
      <c r="H2026" s="8"/>
      <c r="I2026" s="8"/>
      <c r="J2026" s="8"/>
      <c r="K2026" s="8"/>
      <c r="L2026" s="8"/>
      <c r="M2026" s="32"/>
      <c r="N2026" s="57" t="str">
        <f t="shared" si="17"/>
        <v/>
      </c>
      <c r="O2026" s="54"/>
      <c r="P2026" s="32"/>
      <c r="Q2026" s="56"/>
      <c r="R2026" s="57" t="str">
        <f t="shared" si="15"/>
        <v/>
      </c>
      <c r="S2026" s="8"/>
      <c r="T2026" s="8"/>
      <c r="U2026" s="8"/>
      <c r="V2026" s="8"/>
      <c r="W2026" s="8"/>
      <c r="X2026" s="8"/>
      <c r="Y2026" s="8"/>
      <c r="Z2026" s="8"/>
    </row>
    <row r="2027" spans="1:26" ht="15.75" customHeight="1">
      <c r="A2027" s="8"/>
      <c r="B2027" s="8"/>
      <c r="C2027" s="8"/>
      <c r="D2027" s="8"/>
      <c r="E2027" s="8"/>
      <c r="F2027" s="8"/>
      <c r="G2027" s="8"/>
      <c r="H2027" s="8"/>
      <c r="I2027" s="8"/>
      <c r="J2027" s="8"/>
      <c r="K2027" s="8"/>
      <c r="L2027" s="8"/>
      <c r="M2027" s="32"/>
      <c r="N2027" s="57" t="str">
        <f t="shared" si="17"/>
        <v/>
      </c>
      <c r="O2027" s="54"/>
      <c r="P2027" s="32"/>
      <c r="Q2027" s="56"/>
      <c r="R2027" s="57" t="str">
        <f t="shared" si="15"/>
        <v/>
      </c>
      <c r="S2027" s="8"/>
      <c r="T2027" s="8"/>
      <c r="U2027" s="8"/>
      <c r="V2027" s="8"/>
      <c r="W2027" s="8"/>
      <c r="X2027" s="8"/>
      <c r="Y2027" s="8"/>
      <c r="Z2027" s="8"/>
    </row>
    <row r="2028" spans="1:26" ht="15.75" customHeight="1">
      <c r="A2028" s="8"/>
      <c r="B2028" s="8"/>
      <c r="C2028" s="8"/>
      <c r="D2028" s="8"/>
      <c r="E2028" s="8"/>
      <c r="F2028" s="8"/>
      <c r="G2028" s="8"/>
      <c r="H2028" s="8"/>
      <c r="I2028" s="8"/>
      <c r="J2028" s="8"/>
      <c r="K2028" s="8"/>
      <c r="L2028" s="8"/>
      <c r="M2028" s="32"/>
      <c r="N2028" s="57" t="str">
        <f t="shared" si="17"/>
        <v/>
      </c>
      <c r="O2028" s="54"/>
      <c r="P2028" s="32"/>
      <c r="Q2028" s="56"/>
      <c r="R2028" s="57" t="str">
        <f t="shared" si="15"/>
        <v/>
      </c>
      <c r="S2028" s="8"/>
      <c r="T2028" s="8"/>
      <c r="U2028" s="8"/>
      <c r="V2028" s="8"/>
      <c r="W2028" s="8"/>
      <c r="X2028" s="8"/>
      <c r="Y2028" s="8"/>
      <c r="Z2028" s="8"/>
    </row>
    <row r="2029" spans="1:26" ht="15.75" customHeight="1">
      <c r="A2029" s="8"/>
      <c r="B2029" s="8"/>
      <c r="C2029" s="8"/>
      <c r="D2029" s="8"/>
      <c r="E2029" s="8"/>
      <c r="F2029" s="8"/>
      <c r="G2029" s="8"/>
      <c r="H2029" s="8"/>
      <c r="I2029" s="8"/>
      <c r="J2029" s="8"/>
      <c r="K2029" s="8"/>
      <c r="L2029" s="8"/>
      <c r="M2029" s="32"/>
      <c r="N2029" s="57" t="str">
        <f t="shared" si="17"/>
        <v/>
      </c>
      <c r="O2029" s="54"/>
      <c r="P2029" s="32"/>
      <c r="Q2029" s="56"/>
      <c r="R2029" s="57" t="str">
        <f t="shared" si="15"/>
        <v/>
      </c>
      <c r="S2029" s="8"/>
      <c r="T2029" s="8"/>
      <c r="U2029" s="8"/>
      <c r="V2029" s="8"/>
      <c r="W2029" s="8"/>
      <c r="X2029" s="8"/>
      <c r="Y2029" s="8"/>
      <c r="Z2029" s="8"/>
    </row>
    <row r="2030" spans="1:26" ht="15.75" customHeight="1">
      <c r="A2030" s="8"/>
      <c r="B2030" s="8"/>
      <c r="C2030" s="8"/>
      <c r="D2030" s="8"/>
      <c r="E2030" s="8"/>
      <c r="F2030" s="8"/>
      <c r="G2030" s="8"/>
      <c r="H2030" s="8"/>
      <c r="I2030" s="8"/>
      <c r="J2030" s="8"/>
      <c r="K2030" s="8"/>
      <c r="L2030" s="8"/>
      <c r="M2030" s="32"/>
      <c r="N2030" s="57" t="str">
        <f t="shared" si="17"/>
        <v/>
      </c>
      <c r="O2030" s="54"/>
      <c r="P2030" s="32"/>
      <c r="Q2030" s="56"/>
      <c r="R2030" s="57" t="str">
        <f t="shared" si="15"/>
        <v/>
      </c>
      <c r="S2030" s="8"/>
      <c r="T2030" s="8"/>
      <c r="U2030" s="8"/>
      <c r="V2030" s="8"/>
      <c r="W2030" s="8"/>
      <c r="X2030" s="8"/>
      <c r="Y2030" s="8"/>
      <c r="Z2030" s="8"/>
    </row>
    <row r="2031" spans="1:26" ht="15.75" customHeight="1">
      <c r="A2031" s="8"/>
      <c r="B2031" s="8"/>
      <c r="C2031" s="8"/>
      <c r="D2031" s="8"/>
      <c r="E2031" s="8"/>
      <c r="F2031" s="8"/>
      <c r="G2031" s="8"/>
      <c r="H2031" s="8"/>
      <c r="I2031" s="8"/>
      <c r="J2031" s="8"/>
      <c r="K2031" s="8"/>
      <c r="L2031" s="8"/>
      <c r="M2031" s="32"/>
      <c r="N2031" s="57" t="str">
        <f t="shared" si="17"/>
        <v/>
      </c>
      <c r="O2031" s="54"/>
      <c r="P2031" s="32"/>
      <c r="Q2031" s="56"/>
      <c r="R2031" s="57" t="str">
        <f t="shared" si="15"/>
        <v/>
      </c>
      <c r="S2031" s="8"/>
      <c r="T2031" s="8"/>
      <c r="U2031" s="8"/>
      <c r="V2031" s="8"/>
      <c r="W2031" s="8"/>
      <c r="X2031" s="8"/>
      <c r="Y2031" s="8"/>
      <c r="Z2031" s="8"/>
    </row>
    <row r="2032" spans="1:26" ht="15.75" customHeight="1">
      <c r="A2032" s="8"/>
      <c r="B2032" s="8"/>
      <c r="C2032" s="8"/>
      <c r="D2032" s="8"/>
      <c r="E2032" s="8"/>
      <c r="F2032" s="8"/>
      <c r="G2032" s="8"/>
      <c r="H2032" s="8"/>
      <c r="I2032" s="8"/>
      <c r="J2032" s="8"/>
      <c r="K2032" s="8"/>
      <c r="L2032" s="8"/>
      <c r="M2032" s="32"/>
      <c r="N2032" s="57" t="str">
        <f t="shared" si="17"/>
        <v/>
      </c>
      <c r="O2032" s="54"/>
      <c r="P2032" s="32"/>
      <c r="Q2032" s="56"/>
      <c r="R2032" s="57" t="str">
        <f t="shared" si="15"/>
        <v/>
      </c>
      <c r="S2032" s="8"/>
      <c r="T2032" s="8"/>
      <c r="U2032" s="8"/>
      <c r="V2032" s="8"/>
      <c r="W2032" s="8"/>
      <c r="X2032" s="8"/>
      <c r="Y2032" s="8"/>
      <c r="Z2032" s="8"/>
    </row>
    <row r="2033" spans="1:26" ht="15.75" customHeight="1">
      <c r="A2033" s="8"/>
      <c r="B2033" s="8"/>
      <c r="C2033" s="8"/>
      <c r="D2033" s="8"/>
      <c r="E2033" s="8"/>
      <c r="F2033" s="8"/>
      <c r="G2033" s="8"/>
      <c r="H2033" s="8"/>
      <c r="I2033" s="8"/>
      <c r="J2033" s="8"/>
      <c r="K2033" s="8"/>
      <c r="L2033" s="8"/>
      <c r="M2033" s="32"/>
      <c r="N2033" s="57" t="str">
        <f t="shared" si="17"/>
        <v/>
      </c>
      <c r="O2033" s="54"/>
      <c r="P2033" s="32"/>
      <c r="Q2033" s="56"/>
      <c r="R2033" s="57" t="str">
        <f t="shared" si="15"/>
        <v/>
      </c>
      <c r="S2033" s="8"/>
      <c r="T2033" s="8"/>
      <c r="U2033" s="8"/>
      <c r="V2033" s="8"/>
      <c r="W2033" s="8"/>
      <c r="X2033" s="8"/>
      <c r="Y2033" s="8"/>
      <c r="Z2033" s="8"/>
    </row>
    <row r="2034" spans="1:26" ht="15.75" customHeight="1">
      <c r="A2034" s="8"/>
      <c r="B2034" s="8"/>
      <c r="C2034" s="8"/>
      <c r="D2034" s="8"/>
      <c r="E2034" s="8"/>
      <c r="F2034" s="8"/>
      <c r="G2034" s="8"/>
      <c r="H2034" s="8"/>
      <c r="I2034" s="8"/>
      <c r="J2034" s="8"/>
      <c r="K2034" s="8"/>
      <c r="L2034" s="8"/>
      <c r="M2034" s="32"/>
      <c r="N2034" s="57" t="str">
        <f t="shared" si="17"/>
        <v/>
      </c>
      <c r="O2034" s="54"/>
      <c r="P2034" s="32"/>
      <c r="Q2034" s="56"/>
      <c r="R2034" s="57" t="str">
        <f t="shared" si="15"/>
        <v/>
      </c>
      <c r="S2034" s="8"/>
      <c r="T2034" s="8"/>
      <c r="U2034" s="8"/>
      <c r="V2034" s="8"/>
      <c r="W2034" s="8"/>
      <c r="X2034" s="8"/>
      <c r="Y2034" s="8"/>
      <c r="Z2034" s="8"/>
    </row>
    <row r="2035" spans="1:26" ht="15.75" customHeight="1">
      <c r="A2035" s="8"/>
      <c r="B2035" s="8"/>
      <c r="C2035" s="8"/>
      <c r="D2035" s="8"/>
      <c r="E2035" s="8"/>
      <c r="F2035" s="8"/>
      <c r="G2035" s="8"/>
      <c r="H2035" s="8"/>
      <c r="I2035" s="8"/>
      <c r="J2035" s="8"/>
      <c r="K2035" s="8"/>
      <c r="L2035" s="8"/>
      <c r="M2035" s="32"/>
      <c r="N2035" s="57" t="str">
        <f t="shared" si="17"/>
        <v/>
      </c>
      <c r="O2035" s="54"/>
      <c r="P2035" s="32"/>
      <c r="Q2035" s="56"/>
      <c r="R2035" s="57" t="str">
        <f t="shared" si="15"/>
        <v/>
      </c>
      <c r="S2035" s="8"/>
      <c r="T2035" s="8"/>
      <c r="U2035" s="8"/>
      <c r="V2035" s="8"/>
      <c r="W2035" s="8"/>
      <c r="X2035" s="8"/>
      <c r="Y2035" s="8"/>
      <c r="Z2035" s="8"/>
    </row>
    <row r="2036" spans="1:26" ht="15.75" customHeight="1">
      <c r="A2036" s="8"/>
      <c r="B2036" s="8"/>
      <c r="C2036" s="8"/>
      <c r="D2036" s="8"/>
      <c r="E2036" s="8"/>
      <c r="F2036" s="8"/>
      <c r="G2036" s="8"/>
      <c r="H2036" s="8"/>
      <c r="I2036" s="8"/>
      <c r="J2036" s="8"/>
      <c r="K2036" s="8"/>
      <c r="L2036" s="8"/>
      <c r="M2036" s="32"/>
      <c r="N2036" s="57" t="str">
        <f t="shared" si="17"/>
        <v/>
      </c>
      <c r="O2036" s="54"/>
      <c r="P2036" s="32"/>
      <c r="Q2036" s="56"/>
      <c r="R2036" s="57" t="str">
        <f t="shared" si="15"/>
        <v/>
      </c>
      <c r="S2036" s="8"/>
      <c r="T2036" s="8"/>
      <c r="U2036" s="8"/>
      <c r="V2036" s="8"/>
      <c r="W2036" s="8"/>
      <c r="X2036" s="8"/>
      <c r="Y2036" s="8"/>
      <c r="Z2036" s="8"/>
    </row>
    <row r="2037" spans="1:26" ht="15.75" customHeight="1">
      <c r="A2037" s="8"/>
      <c r="B2037" s="8"/>
      <c r="C2037" s="8"/>
      <c r="D2037" s="8"/>
      <c r="E2037" s="8"/>
      <c r="F2037" s="8"/>
      <c r="G2037" s="8"/>
      <c r="H2037" s="8"/>
      <c r="I2037" s="8"/>
      <c r="J2037" s="8"/>
      <c r="K2037" s="8"/>
      <c r="L2037" s="8"/>
      <c r="M2037" s="32"/>
      <c r="N2037" s="57" t="str">
        <f t="shared" si="17"/>
        <v/>
      </c>
      <c r="O2037" s="54"/>
      <c r="P2037" s="32"/>
      <c r="Q2037" s="56"/>
      <c r="R2037" s="57" t="str">
        <f t="shared" si="15"/>
        <v/>
      </c>
      <c r="S2037" s="8"/>
      <c r="T2037" s="8"/>
      <c r="U2037" s="8"/>
      <c r="V2037" s="8"/>
      <c r="W2037" s="8"/>
      <c r="X2037" s="8"/>
      <c r="Y2037" s="8"/>
      <c r="Z2037" s="8"/>
    </row>
    <row r="2038" spans="1:26" ht="15.75" customHeight="1">
      <c r="A2038" s="8"/>
      <c r="B2038" s="8"/>
      <c r="C2038" s="8"/>
      <c r="D2038" s="8"/>
      <c r="E2038" s="8"/>
      <c r="F2038" s="8"/>
      <c r="G2038" s="8"/>
      <c r="H2038" s="8"/>
      <c r="I2038" s="8"/>
      <c r="J2038" s="8"/>
      <c r="K2038" s="8"/>
      <c r="L2038" s="8"/>
      <c r="M2038" s="32"/>
      <c r="N2038" s="57" t="str">
        <f t="shared" si="17"/>
        <v/>
      </c>
      <c r="O2038" s="54"/>
      <c r="P2038" s="32"/>
      <c r="Q2038" s="56"/>
      <c r="R2038" s="57" t="str">
        <f t="shared" si="15"/>
        <v/>
      </c>
      <c r="S2038" s="8"/>
      <c r="T2038" s="8"/>
      <c r="U2038" s="8"/>
      <c r="V2038" s="8"/>
      <c r="W2038" s="8"/>
      <c r="X2038" s="8"/>
      <c r="Y2038" s="8"/>
      <c r="Z2038" s="8"/>
    </row>
    <row r="2039" spans="1:26" ht="15.75" customHeight="1">
      <c r="A2039" s="8"/>
      <c r="B2039" s="8"/>
      <c r="C2039" s="8"/>
      <c r="D2039" s="8"/>
      <c r="E2039" s="8"/>
      <c r="F2039" s="8"/>
      <c r="G2039" s="8"/>
      <c r="H2039" s="8"/>
      <c r="I2039" s="8"/>
      <c r="J2039" s="8"/>
      <c r="K2039" s="8"/>
      <c r="L2039" s="8"/>
      <c r="M2039" s="32"/>
      <c r="N2039" s="57" t="str">
        <f t="shared" si="17"/>
        <v/>
      </c>
      <c r="O2039" s="54"/>
      <c r="P2039" s="32"/>
      <c r="Q2039" s="56"/>
      <c r="R2039" s="57" t="str">
        <f t="shared" si="15"/>
        <v/>
      </c>
      <c r="S2039" s="8"/>
      <c r="T2039" s="8"/>
      <c r="U2039" s="8"/>
      <c r="V2039" s="8"/>
      <c r="W2039" s="8"/>
      <c r="X2039" s="8"/>
      <c r="Y2039" s="8"/>
      <c r="Z2039" s="8"/>
    </row>
    <row r="2040" spans="1:26" ht="15.75" customHeight="1">
      <c r="A2040" s="8"/>
      <c r="B2040" s="8"/>
      <c r="C2040" s="8"/>
      <c r="D2040" s="8"/>
      <c r="E2040" s="8"/>
      <c r="F2040" s="8"/>
      <c r="G2040" s="8"/>
      <c r="H2040" s="8"/>
      <c r="I2040" s="8"/>
      <c r="J2040" s="8"/>
      <c r="K2040" s="8"/>
      <c r="L2040" s="8"/>
      <c r="M2040" s="32"/>
      <c r="N2040" s="57" t="str">
        <f t="shared" si="17"/>
        <v/>
      </c>
      <c r="O2040" s="54"/>
      <c r="P2040" s="32"/>
      <c r="Q2040" s="56"/>
      <c r="R2040" s="57" t="str">
        <f t="shared" si="15"/>
        <v/>
      </c>
      <c r="S2040" s="8"/>
      <c r="T2040" s="8"/>
      <c r="U2040" s="8"/>
      <c r="V2040" s="8"/>
      <c r="W2040" s="8"/>
      <c r="X2040" s="8"/>
      <c r="Y2040" s="8"/>
      <c r="Z2040" s="8"/>
    </row>
    <row r="2041" spans="1:26" ht="15.75" customHeight="1">
      <c r="A2041" s="8"/>
      <c r="B2041" s="8"/>
      <c r="C2041" s="8"/>
      <c r="D2041" s="8"/>
      <c r="E2041" s="8"/>
      <c r="F2041" s="8"/>
      <c r="G2041" s="8"/>
      <c r="H2041" s="8"/>
      <c r="I2041" s="8"/>
      <c r="J2041" s="8"/>
      <c r="K2041" s="8"/>
      <c r="L2041" s="8"/>
      <c r="M2041" s="32"/>
      <c r="N2041" s="57" t="str">
        <f t="shared" si="17"/>
        <v/>
      </c>
      <c r="O2041" s="54"/>
      <c r="P2041" s="32"/>
      <c r="Q2041" s="56"/>
      <c r="R2041" s="57" t="str">
        <f t="shared" si="15"/>
        <v/>
      </c>
      <c r="S2041" s="8"/>
      <c r="T2041" s="8"/>
      <c r="U2041" s="8"/>
      <c r="V2041" s="8"/>
      <c r="W2041" s="8"/>
      <c r="X2041" s="8"/>
      <c r="Y2041" s="8"/>
      <c r="Z2041" s="8"/>
    </row>
    <row r="2042" spans="1:26" ht="15.75" customHeight="1">
      <c r="A2042" s="8"/>
      <c r="B2042" s="8"/>
      <c r="C2042" s="8"/>
      <c r="D2042" s="8"/>
      <c r="E2042" s="8"/>
      <c r="F2042" s="8"/>
      <c r="G2042" s="8"/>
      <c r="H2042" s="8"/>
      <c r="I2042" s="8"/>
      <c r="J2042" s="8"/>
      <c r="K2042" s="8"/>
      <c r="L2042" s="8"/>
      <c r="M2042" s="32"/>
      <c r="N2042" s="57" t="str">
        <f t="shared" si="17"/>
        <v/>
      </c>
      <c r="O2042" s="54"/>
      <c r="P2042" s="32"/>
      <c r="Q2042" s="56"/>
      <c r="R2042" s="57" t="str">
        <f t="shared" si="15"/>
        <v/>
      </c>
      <c r="S2042" s="8"/>
      <c r="T2042" s="8"/>
      <c r="U2042" s="8"/>
      <c r="V2042" s="8"/>
      <c r="W2042" s="8"/>
      <c r="X2042" s="8"/>
      <c r="Y2042" s="8"/>
      <c r="Z2042" s="8"/>
    </row>
    <row r="2043" spans="1:26" ht="15.75" customHeight="1">
      <c r="A2043" s="8"/>
      <c r="B2043" s="8"/>
      <c r="C2043" s="8"/>
      <c r="D2043" s="8"/>
      <c r="E2043" s="8"/>
      <c r="F2043" s="8"/>
      <c r="G2043" s="8"/>
      <c r="H2043" s="8"/>
      <c r="I2043" s="8"/>
      <c r="J2043" s="8"/>
      <c r="K2043" s="8"/>
      <c r="L2043" s="8"/>
      <c r="M2043" s="32"/>
      <c r="N2043" s="57" t="str">
        <f t="shared" si="17"/>
        <v/>
      </c>
      <c r="O2043" s="54"/>
      <c r="P2043" s="32"/>
      <c r="Q2043" s="56"/>
      <c r="R2043" s="57" t="str">
        <f t="shared" si="15"/>
        <v/>
      </c>
      <c r="S2043" s="8"/>
      <c r="T2043" s="8"/>
      <c r="U2043" s="8"/>
      <c r="V2043" s="8"/>
      <c r="W2043" s="8"/>
      <c r="X2043" s="8"/>
      <c r="Y2043" s="8"/>
      <c r="Z2043" s="8"/>
    </row>
    <row r="2044" spans="1:26" ht="15.75" customHeight="1">
      <c r="A2044" s="8"/>
      <c r="B2044" s="8"/>
      <c r="C2044" s="8"/>
      <c r="D2044" s="8"/>
      <c r="E2044" s="8"/>
      <c r="F2044" s="8"/>
      <c r="G2044" s="8"/>
      <c r="H2044" s="8"/>
      <c r="I2044" s="8"/>
      <c r="J2044" s="8"/>
      <c r="K2044" s="8"/>
      <c r="L2044" s="8"/>
      <c r="M2044" s="32"/>
      <c r="N2044" s="57" t="str">
        <f t="shared" si="17"/>
        <v/>
      </c>
      <c r="O2044" s="54"/>
      <c r="P2044" s="32"/>
      <c r="Q2044" s="56"/>
      <c r="R2044" s="57" t="str">
        <f t="shared" si="15"/>
        <v/>
      </c>
      <c r="S2044" s="8"/>
      <c r="T2044" s="8"/>
      <c r="U2044" s="8"/>
      <c r="V2044" s="8"/>
      <c r="W2044" s="8"/>
      <c r="X2044" s="8"/>
      <c r="Y2044" s="8"/>
      <c r="Z2044" s="8"/>
    </row>
    <row r="2045" spans="1:26" ht="15.75" customHeight="1">
      <c r="A2045" s="8"/>
      <c r="B2045" s="8"/>
      <c r="C2045" s="8"/>
      <c r="D2045" s="8"/>
      <c r="E2045" s="8"/>
      <c r="F2045" s="8"/>
      <c r="G2045" s="8"/>
      <c r="H2045" s="8"/>
      <c r="I2045" s="8"/>
      <c r="J2045" s="8"/>
      <c r="K2045" s="8"/>
      <c r="L2045" s="8"/>
      <c r="M2045" s="32"/>
      <c r="N2045" s="57" t="str">
        <f t="shared" si="17"/>
        <v/>
      </c>
      <c r="O2045" s="54"/>
      <c r="P2045" s="32"/>
      <c r="Q2045" s="56"/>
      <c r="R2045" s="57" t="str">
        <f t="shared" si="15"/>
        <v/>
      </c>
      <c r="S2045" s="8"/>
      <c r="T2045" s="8"/>
      <c r="U2045" s="8"/>
      <c r="V2045" s="8"/>
      <c r="W2045" s="8"/>
      <c r="X2045" s="8"/>
      <c r="Y2045" s="8"/>
      <c r="Z2045" s="8"/>
    </row>
    <row r="2046" spans="1:26" ht="15.75" customHeight="1">
      <c r="A2046" s="8"/>
      <c r="B2046" s="8"/>
      <c r="C2046" s="8"/>
      <c r="D2046" s="8"/>
      <c r="E2046" s="8"/>
      <c r="F2046" s="8"/>
      <c r="G2046" s="8"/>
      <c r="H2046" s="8"/>
      <c r="I2046" s="8"/>
      <c r="J2046" s="8"/>
      <c r="K2046" s="8"/>
      <c r="L2046" s="8"/>
      <c r="M2046" s="32"/>
      <c r="N2046" s="57" t="str">
        <f t="shared" si="17"/>
        <v/>
      </c>
      <c r="O2046" s="54"/>
      <c r="P2046" s="32"/>
      <c r="Q2046" s="56"/>
      <c r="R2046" s="57" t="str">
        <f t="shared" si="15"/>
        <v/>
      </c>
      <c r="S2046" s="8"/>
      <c r="T2046" s="8"/>
      <c r="U2046" s="8"/>
      <c r="V2046" s="8"/>
      <c r="W2046" s="8"/>
      <c r="X2046" s="8"/>
      <c r="Y2046" s="8"/>
      <c r="Z2046" s="8"/>
    </row>
    <row r="2047" spans="1:26" ht="15.75" customHeight="1">
      <c r="A2047" s="8"/>
      <c r="B2047" s="8"/>
      <c r="C2047" s="8"/>
      <c r="D2047" s="8"/>
      <c r="E2047" s="8"/>
      <c r="F2047" s="8"/>
      <c r="G2047" s="8"/>
      <c r="H2047" s="8"/>
      <c r="I2047" s="8"/>
      <c r="J2047" s="8"/>
      <c r="K2047" s="8"/>
      <c r="L2047" s="8"/>
      <c r="M2047" s="32"/>
      <c r="N2047" s="57" t="str">
        <f t="shared" si="17"/>
        <v/>
      </c>
      <c r="O2047" s="54"/>
      <c r="P2047" s="32"/>
      <c r="Q2047" s="56"/>
      <c r="R2047" s="57" t="str">
        <f t="shared" si="15"/>
        <v/>
      </c>
      <c r="S2047" s="8"/>
      <c r="T2047" s="8"/>
      <c r="U2047" s="8"/>
      <c r="V2047" s="8"/>
      <c r="W2047" s="8"/>
      <c r="X2047" s="8"/>
      <c r="Y2047" s="8"/>
      <c r="Z2047" s="8"/>
    </row>
    <row r="2048" spans="1:26" ht="15.75" customHeight="1">
      <c r="A2048" s="8"/>
      <c r="B2048" s="8"/>
      <c r="C2048" s="8"/>
      <c r="D2048" s="8"/>
      <c r="E2048" s="8"/>
      <c r="F2048" s="8"/>
      <c r="G2048" s="8"/>
      <c r="H2048" s="8"/>
      <c r="I2048" s="8"/>
      <c r="J2048" s="8"/>
      <c r="K2048" s="8"/>
      <c r="L2048" s="8"/>
      <c r="M2048" s="32"/>
      <c r="N2048" s="57" t="str">
        <f t="shared" si="17"/>
        <v/>
      </c>
      <c r="O2048" s="54"/>
      <c r="P2048" s="32"/>
      <c r="Q2048" s="56"/>
      <c r="R2048" s="57" t="str">
        <f t="shared" si="15"/>
        <v/>
      </c>
      <c r="S2048" s="8"/>
      <c r="T2048" s="8"/>
      <c r="U2048" s="8"/>
      <c r="V2048" s="8"/>
      <c r="W2048" s="8"/>
      <c r="X2048" s="8"/>
      <c r="Y2048" s="8"/>
      <c r="Z2048" s="8"/>
    </row>
    <row r="2049" spans="1:26" ht="15.75" customHeight="1">
      <c r="A2049" s="8"/>
      <c r="B2049" s="8"/>
      <c r="C2049" s="8"/>
      <c r="D2049" s="8"/>
      <c r="E2049" s="8"/>
      <c r="F2049" s="8"/>
      <c r="G2049" s="8"/>
      <c r="H2049" s="8"/>
      <c r="I2049" s="8"/>
      <c r="J2049" s="8"/>
      <c r="K2049" s="8"/>
      <c r="L2049" s="8"/>
      <c r="M2049" s="32"/>
      <c r="N2049" s="57" t="str">
        <f t="shared" si="17"/>
        <v/>
      </c>
      <c r="O2049" s="54"/>
      <c r="P2049" s="32"/>
      <c r="Q2049" s="56"/>
      <c r="R2049" s="57" t="str">
        <f t="shared" si="15"/>
        <v/>
      </c>
      <c r="S2049" s="8"/>
      <c r="T2049" s="8"/>
      <c r="U2049" s="8"/>
      <c r="V2049" s="8"/>
      <c r="W2049" s="8"/>
      <c r="X2049" s="8"/>
      <c r="Y2049" s="8"/>
      <c r="Z2049" s="8"/>
    </row>
    <row r="2050" spans="1:26" ht="15.75" customHeight="1">
      <c r="A2050" s="8"/>
      <c r="B2050" s="8"/>
      <c r="C2050" s="8"/>
      <c r="D2050" s="8"/>
      <c r="E2050" s="8"/>
      <c r="F2050" s="8"/>
      <c r="G2050" s="8"/>
      <c r="H2050" s="8"/>
      <c r="I2050" s="8"/>
      <c r="J2050" s="8"/>
      <c r="K2050" s="8"/>
      <c r="L2050" s="8"/>
      <c r="M2050" s="32"/>
      <c r="N2050" s="57" t="str">
        <f t="shared" si="17"/>
        <v/>
      </c>
      <c r="O2050" s="54"/>
      <c r="P2050" s="32"/>
      <c r="Q2050" s="56"/>
      <c r="R2050" s="57" t="str">
        <f t="shared" si="15"/>
        <v/>
      </c>
      <c r="S2050" s="8"/>
      <c r="T2050" s="8"/>
      <c r="U2050" s="8"/>
      <c r="V2050" s="8"/>
      <c r="W2050" s="8"/>
      <c r="X2050" s="8"/>
      <c r="Y2050" s="8"/>
      <c r="Z2050" s="8"/>
    </row>
    <row r="2051" spans="1:26" ht="15.75" customHeight="1">
      <c r="A2051" s="8"/>
      <c r="B2051" s="8"/>
      <c r="C2051" s="8"/>
      <c r="D2051" s="8"/>
      <c r="E2051" s="8"/>
      <c r="F2051" s="8"/>
      <c r="G2051" s="8"/>
      <c r="H2051" s="8"/>
      <c r="I2051" s="8"/>
      <c r="J2051" s="8"/>
      <c r="K2051" s="8"/>
      <c r="L2051" s="8"/>
      <c r="M2051" s="32"/>
      <c r="N2051" s="57" t="str">
        <f t="shared" si="17"/>
        <v/>
      </c>
      <c r="O2051" s="54"/>
      <c r="P2051" s="32"/>
      <c r="Q2051" s="56"/>
      <c r="R2051" s="57" t="str">
        <f t="shared" si="15"/>
        <v/>
      </c>
      <c r="S2051" s="8"/>
      <c r="T2051" s="8"/>
      <c r="U2051" s="8"/>
      <c r="V2051" s="8"/>
      <c r="W2051" s="8"/>
      <c r="X2051" s="8"/>
      <c r="Y2051" s="8"/>
      <c r="Z2051" s="8"/>
    </row>
    <row r="2052" spans="1:26" ht="15.75" customHeight="1">
      <c r="A2052" s="8"/>
      <c r="B2052" s="8"/>
      <c r="C2052" s="8"/>
      <c r="D2052" s="8"/>
      <c r="E2052" s="8"/>
      <c r="F2052" s="8"/>
      <c r="G2052" s="8"/>
      <c r="H2052" s="8"/>
      <c r="I2052" s="8"/>
      <c r="J2052" s="8"/>
      <c r="K2052" s="8"/>
      <c r="L2052" s="8"/>
      <c r="M2052" s="32"/>
      <c r="N2052" s="57" t="str">
        <f t="shared" si="17"/>
        <v/>
      </c>
      <c r="O2052" s="54"/>
      <c r="P2052" s="32"/>
      <c r="Q2052" s="56"/>
      <c r="R2052" s="57" t="str">
        <f t="shared" si="15"/>
        <v/>
      </c>
      <c r="S2052" s="8"/>
      <c r="T2052" s="8"/>
      <c r="U2052" s="8"/>
      <c r="V2052" s="8"/>
      <c r="W2052" s="8"/>
      <c r="X2052" s="8"/>
      <c r="Y2052" s="8"/>
      <c r="Z2052" s="8"/>
    </row>
    <row r="2053" spans="1:26" ht="15.75" customHeight="1">
      <c r="A2053" s="8"/>
      <c r="B2053" s="8"/>
      <c r="C2053" s="8"/>
      <c r="D2053" s="8"/>
      <c r="E2053" s="8"/>
      <c r="F2053" s="8"/>
      <c r="G2053" s="8"/>
      <c r="H2053" s="8"/>
      <c r="I2053" s="8"/>
      <c r="J2053" s="8"/>
      <c r="K2053" s="8"/>
      <c r="L2053" s="8"/>
      <c r="M2053" s="32"/>
      <c r="N2053" s="57" t="str">
        <f t="shared" si="17"/>
        <v/>
      </c>
      <c r="O2053" s="54"/>
      <c r="P2053" s="32"/>
      <c r="Q2053" s="56"/>
      <c r="R2053" s="57" t="str">
        <f t="shared" si="15"/>
        <v/>
      </c>
      <c r="S2053" s="8"/>
      <c r="T2053" s="8"/>
      <c r="U2053" s="8"/>
      <c r="V2053" s="8"/>
      <c r="W2053" s="8"/>
      <c r="X2053" s="8"/>
      <c r="Y2053" s="8"/>
      <c r="Z2053" s="8"/>
    </row>
    <row r="2054" spans="1:26" ht="15.75" customHeight="1">
      <c r="A2054" s="8"/>
      <c r="B2054" s="8"/>
      <c r="C2054" s="8"/>
      <c r="D2054" s="8"/>
      <c r="E2054" s="8"/>
      <c r="F2054" s="8"/>
      <c r="G2054" s="8"/>
      <c r="H2054" s="8"/>
      <c r="I2054" s="8"/>
      <c r="J2054" s="8"/>
      <c r="K2054" s="8"/>
      <c r="L2054" s="8"/>
      <c r="M2054" s="32"/>
      <c r="N2054" s="57" t="str">
        <f t="shared" si="17"/>
        <v/>
      </c>
      <c r="O2054" s="54"/>
      <c r="P2054" s="32"/>
      <c r="Q2054" s="56"/>
      <c r="R2054" s="57" t="str">
        <f t="shared" si="15"/>
        <v/>
      </c>
      <c r="S2054" s="8"/>
      <c r="T2054" s="8"/>
      <c r="U2054" s="8"/>
      <c r="V2054" s="8"/>
      <c r="W2054" s="8"/>
      <c r="X2054" s="8"/>
      <c r="Y2054" s="8"/>
      <c r="Z2054" s="8"/>
    </row>
    <row r="2055" spans="1:26" ht="15.75" customHeight="1">
      <c r="A2055" s="8"/>
      <c r="B2055" s="8"/>
      <c r="C2055" s="8"/>
      <c r="D2055" s="8"/>
      <c r="E2055" s="8"/>
      <c r="F2055" s="8"/>
      <c r="G2055" s="8"/>
      <c r="H2055" s="8"/>
      <c r="I2055" s="8"/>
      <c r="J2055" s="8"/>
      <c r="K2055" s="8"/>
      <c r="L2055" s="8"/>
      <c r="M2055" s="32"/>
      <c r="N2055" s="57" t="str">
        <f t="shared" si="17"/>
        <v/>
      </c>
      <c r="O2055" s="54"/>
      <c r="P2055" s="32"/>
      <c r="Q2055" s="56"/>
      <c r="R2055" s="57" t="str">
        <f t="shared" si="15"/>
        <v/>
      </c>
      <c r="S2055" s="8"/>
      <c r="T2055" s="8"/>
      <c r="U2055" s="8"/>
      <c r="V2055" s="8"/>
      <c r="W2055" s="8"/>
      <c r="X2055" s="8"/>
      <c r="Y2055" s="8"/>
      <c r="Z2055" s="8"/>
    </row>
    <row r="2056" spans="1:26" ht="15.75" customHeight="1">
      <c r="A2056" s="8"/>
      <c r="B2056" s="8"/>
      <c r="C2056" s="8"/>
      <c r="D2056" s="8"/>
      <c r="E2056" s="8"/>
      <c r="F2056" s="8"/>
      <c r="G2056" s="8"/>
      <c r="H2056" s="8"/>
      <c r="I2056" s="8"/>
      <c r="J2056" s="8"/>
      <c r="K2056" s="8"/>
      <c r="L2056" s="8"/>
      <c r="M2056" s="32"/>
      <c r="N2056" s="57" t="str">
        <f t="shared" si="17"/>
        <v/>
      </c>
      <c r="O2056" s="54"/>
      <c r="P2056" s="32"/>
      <c r="Q2056" s="56"/>
      <c r="R2056" s="57" t="str">
        <f t="shared" si="15"/>
        <v/>
      </c>
      <c r="S2056" s="8"/>
      <c r="T2056" s="8"/>
      <c r="U2056" s="8"/>
      <c r="V2056" s="8"/>
      <c r="W2056" s="8"/>
      <c r="X2056" s="8"/>
      <c r="Y2056" s="8"/>
      <c r="Z2056" s="8"/>
    </row>
    <row r="2057" spans="1:26" ht="15.75" customHeight="1">
      <c r="A2057" s="8"/>
      <c r="B2057" s="8"/>
      <c r="C2057" s="8"/>
      <c r="D2057" s="8"/>
      <c r="E2057" s="8"/>
      <c r="F2057" s="8"/>
      <c r="G2057" s="8"/>
      <c r="H2057" s="8"/>
      <c r="I2057" s="8"/>
      <c r="J2057" s="8"/>
      <c r="K2057" s="8"/>
      <c r="L2057" s="8"/>
      <c r="M2057" s="32"/>
      <c r="N2057" s="57" t="str">
        <f t="shared" si="17"/>
        <v/>
      </c>
      <c r="O2057" s="54"/>
      <c r="P2057" s="32"/>
      <c r="Q2057" s="56"/>
      <c r="R2057" s="57" t="str">
        <f t="shared" si="15"/>
        <v/>
      </c>
      <c r="S2057" s="8"/>
      <c r="T2057" s="8"/>
      <c r="U2057" s="8"/>
      <c r="V2057" s="8"/>
      <c r="W2057" s="8"/>
      <c r="X2057" s="8"/>
      <c r="Y2057" s="8"/>
      <c r="Z2057" s="8"/>
    </row>
    <row r="2058" spans="1:26" ht="15.75" customHeight="1">
      <c r="A2058" s="8"/>
      <c r="B2058" s="8"/>
      <c r="C2058" s="8"/>
      <c r="D2058" s="8"/>
      <c r="E2058" s="8"/>
      <c r="F2058" s="8"/>
      <c r="G2058" s="8"/>
      <c r="H2058" s="8"/>
      <c r="I2058" s="8"/>
      <c r="J2058" s="8"/>
      <c r="K2058" s="8"/>
      <c r="L2058" s="8"/>
      <c r="M2058" s="32"/>
      <c r="N2058" s="57" t="str">
        <f t="shared" si="17"/>
        <v/>
      </c>
      <c r="O2058" s="54"/>
      <c r="P2058" s="32"/>
      <c r="Q2058" s="56"/>
      <c r="R2058" s="57" t="str">
        <f t="shared" si="15"/>
        <v/>
      </c>
      <c r="S2058" s="8"/>
      <c r="T2058" s="8"/>
      <c r="U2058" s="8"/>
      <c r="V2058" s="8"/>
      <c r="W2058" s="8"/>
      <c r="X2058" s="8"/>
      <c r="Y2058" s="8"/>
      <c r="Z2058" s="8"/>
    </row>
    <row r="2059" spans="1:26" ht="15.75" customHeight="1">
      <c r="A2059" s="8"/>
      <c r="B2059" s="8"/>
      <c r="C2059" s="8"/>
      <c r="D2059" s="8"/>
      <c r="E2059" s="8"/>
      <c r="F2059" s="8"/>
      <c r="G2059" s="8"/>
      <c r="H2059" s="8"/>
      <c r="I2059" s="8"/>
      <c r="J2059" s="8"/>
      <c r="K2059" s="8"/>
      <c r="L2059" s="8"/>
      <c r="M2059" s="32"/>
      <c r="N2059" s="57" t="str">
        <f t="shared" si="17"/>
        <v/>
      </c>
      <c r="O2059" s="54"/>
      <c r="P2059" s="32"/>
      <c r="Q2059" s="56"/>
      <c r="R2059" s="57" t="str">
        <f t="shared" si="15"/>
        <v/>
      </c>
      <c r="S2059" s="8"/>
      <c r="T2059" s="8"/>
      <c r="U2059" s="8"/>
      <c r="V2059" s="8"/>
      <c r="W2059" s="8"/>
      <c r="X2059" s="8"/>
      <c r="Y2059" s="8"/>
      <c r="Z2059" s="8"/>
    </row>
    <row r="2060" spans="1:26" ht="15.75" customHeight="1">
      <c r="A2060" s="8"/>
      <c r="B2060" s="8"/>
      <c r="C2060" s="8"/>
      <c r="D2060" s="8"/>
      <c r="E2060" s="8"/>
      <c r="F2060" s="8"/>
      <c r="G2060" s="8"/>
      <c r="H2060" s="8"/>
      <c r="I2060" s="8"/>
      <c r="J2060" s="8"/>
      <c r="K2060" s="8"/>
      <c r="L2060" s="8"/>
      <c r="M2060" s="32"/>
      <c r="N2060" s="57" t="str">
        <f t="shared" si="17"/>
        <v/>
      </c>
      <c r="O2060" s="54"/>
      <c r="P2060" s="32"/>
      <c r="Q2060" s="56"/>
      <c r="R2060" s="57" t="str">
        <f t="shared" si="15"/>
        <v/>
      </c>
      <c r="S2060" s="8"/>
      <c r="T2060" s="8"/>
      <c r="U2060" s="8"/>
      <c r="V2060" s="8"/>
      <c r="W2060" s="8"/>
      <c r="X2060" s="8"/>
      <c r="Y2060" s="8"/>
      <c r="Z2060" s="8"/>
    </row>
    <row r="2061" spans="1:26" ht="15.75" customHeight="1">
      <c r="A2061" s="8"/>
      <c r="B2061" s="8"/>
      <c r="C2061" s="8"/>
      <c r="D2061" s="8"/>
      <c r="E2061" s="8"/>
      <c r="F2061" s="8"/>
      <c r="G2061" s="8"/>
      <c r="H2061" s="8"/>
      <c r="I2061" s="8"/>
      <c r="J2061" s="8"/>
      <c r="K2061" s="8"/>
      <c r="L2061" s="8"/>
      <c r="M2061" s="32"/>
      <c r="N2061" s="57" t="str">
        <f t="shared" si="17"/>
        <v/>
      </c>
      <c r="O2061" s="54"/>
      <c r="P2061" s="32"/>
      <c r="Q2061" s="56"/>
      <c r="R2061" s="57" t="str">
        <f t="shared" si="15"/>
        <v/>
      </c>
      <c r="S2061" s="8"/>
      <c r="T2061" s="8"/>
      <c r="U2061" s="8"/>
      <c r="V2061" s="8"/>
      <c r="W2061" s="8"/>
      <c r="X2061" s="8"/>
      <c r="Y2061" s="8"/>
      <c r="Z2061" s="8"/>
    </row>
    <row r="2062" spans="1:26" ht="15.75" customHeight="1">
      <c r="A2062" s="8"/>
      <c r="B2062" s="8"/>
      <c r="C2062" s="8"/>
      <c r="D2062" s="8"/>
      <c r="E2062" s="8"/>
      <c r="F2062" s="8"/>
      <c r="G2062" s="8"/>
      <c r="H2062" s="8"/>
      <c r="I2062" s="8"/>
      <c r="J2062" s="8"/>
      <c r="K2062" s="8"/>
      <c r="L2062" s="8"/>
      <c r="M2062" s="32"/>
      <c r="N2062" s="57" t="str">
        <f t="shared" si="17"/>
        <v/>
      </c>
      <c r="O2062" s="54"/>
      <c r="P2062" s="32"/>
      <c r="Q2062" s="56"/>
      <c r="R2062" s="57" t="str">
        <f t="shared" si="15"/>
        <v/>
      </c>
      <c r="S2062" s="8"/>
      <c r="T2062" s="8"/>
      <c r="U2062" s="8"/>
      <c r="V2062" s="8"/>
      <c r="W2062" s="8"/>
      <c r="X2062" s="8"/>
      <c r="Y2062" s="8"/>
      <c r="Z2062" s="8"/>
    </row>
    <row r="2063" spans="1:26" ht="15.75" customHeight="1">
      <c r="A2063" s="8"/>
      <c r="B2063" s="8"/>
      <c r="C2063" s="8"/>
      <c r="D2063" s="8"/>
      <c r="E2063" s="8"/>
      <c r="F2063" s="8"/>
      <c r="G2063" s="8"/>
      <c r="H2063" s="8"/>
      <c r="I2063" s="8"/>
      <c r="J2063" s="8"/>
      <c r="K2063" s="8"/>
      <c r="L2063" s="8"/>
      <c r="M2063" s="32"/>
      <c r="N2063" s="57" t="str">
        <f t="shared" si="17"/>
        <v/>
      </c>
      <c r="O2063" s="54"/>
      <c r="P2063" s="32"/>
      <c r="Q2063" s="56"/>
      <c r="R2063" s="57" t="str">
        <f t="shared" si="15"/>
        <v/>
      </c>
      <c r="S2063" s="8"/>
      <c r="T2063" s="8"/>
      <c r="U2063" s="8"/>
      <c r="V2063" s="8"/>
      <c r="W2063" s="8"/>
      <c r="X2063" s="8"/>
      <c r="Y2063" s="8"/>
      <c r="Z2063" s="8"/>
    </row>
    <row r="2064" spans="1:26" ht="15.75" customHeight="1">
      <c r="A2064" s="8"/>
      <c r="B2064" s="8"/>
      <c r="C2064" s="8"/>
      <c r="D2064" s="8"/>
      <c r="E2064" s="8"/>
      <c r="F2064" s="8"/>
      <c r="G2064" s="8"/>
      <c r="H2064" s="8"/>
      <c r="I2064" s="8"/>
      <c r="J2064" s="8"/>
      <c r="K2064" s="8"/>
      <c r="L2064" s="8"/>
      <c r="M2064" s="32"/>
      <c r="N2064" s="57" t="str">
        <f t="shared" si="17"/>
        <v/>
      </c>
      <c r="O2064" s="54"/>
      <c r="P2064" s="32"/>
      <c r="Q2064" s="56"/>
      <c r="R2064" s="57" t="str">
        <f t="shared" si="15"/>
        <v/>
      </c>
      <c r="S2064" s="8"/>
      <c r="T2064" s="8"/>
      <c r="U2064" s="8"/>
      <c r="V2064" s="8"/>
      <c r="W2064" s="8"/>
      <c r="X2064" s="8"/>
      <c r="Y2064" s="8"/>
      <c r="Z2064" s="8"/>
    </row>
    <row r="2065" spans="1:26" ht="15.75" customHeight="1">
      <c r="A2065" s="8"/>
      <c r="B2065" s="8"/>
      <c r="C2065" s="8"/>
      <c r="D2065" s="8"/>
      <c r="E2065" s="8"/>
      <c r="F2065" s="8"/>
      <c r="G2065" s="8"/>
      <c r="H2065" s="8"/>
      <c r="I2065" s="8"/>
      <c r="J2065" s="8"/>
      <c r="K2065" s="8"/>
      <c r="L2065" s="8"/>
      <c r="M2065" s="32"/>
      <c r="N2065" s="57" t="str">
        <f t="shared" si="17"/>
        <v/>
      </c>
      <c r="O2065" s="54"/>
      <c r="P2065" s="32"/>
      <c r="Q2065" s="56"/>
      <c r="R2065" s="57" t="str">
        <f t="shared" si="15"/>
        <v/>
      </c>
      <c r="S2065" s="8"/>
      <c r="T2065" s="8"/>
      <c r="U2065" s="8"/>
      <c r="V2065" s="8"/>
      <c r="W2065" s="8"/>
      <c r="X2065" s="8"/>
      <c r="Y2065" s="8"/>
      <c r="Z2065" s="8"/>
    </row>
    <row r="2066" spans="1:26" ht="15.75" customHeight="1">
      <c r="A2066" s="8"/>
      <c r="B2066" s="8"/>
      <c r="C2066" s="8"/>
      <c r="D2066" s="8"/>
      <c r="E2066" s="8"/>
      <c r="F2066" s="8"/>
      <c r="G2066" s="8"/>
      <c r="H2066" s="8"/>
      <c r="I2066" s="8"/>
      <c r="J2066" s="8"/>
      <c r="K2066" s="8"/>
      <c r="L2066" s="8"/>
      <c r="M2066" s="32"/>
      <c r="N2066" s="57" t="str">
        <f t="shared" si="17"/>
        <v/>
      </c>
      <c r="O2066" s="54"/>
      <c r="P2066" s="32"/>
      <c r="Q2066" s="56"/>
      <c r="R2066" s="57" t="str">
        <f t="shared" si="15"/>
        <v/>
      </c>
      <c r="S2066" s="8"/>
      <c r="T2066" s="8"/>
      <c r="U2066" s="8"/>
      <c r="V2066" s="8"/>
      <c r="W2066" s="8"/>
      <c r="X2066" s="8"/>
      <c r="Y2066" s="8"/>
      <c r="Z2066" s="8"/>
    </row>
    <row r="2067" spans="1:26" ht="15.75" customHeight="1">
      <c r="A2067" s="8"/>
      <c r="B2067" s="8"/>
      <c r="C2067" s="8"/>
      <c r="D2067" s="8"/>
      <c r="E2067" s="8"/>
      <c r="F2067" s="8"/>
      <c r="G2067" s="8"/>
      <c r="H2067" s="8"/>
      <c r="I2067" s="8"/>
      <c r="J2067" s="8"/>
      <c r="K2067" s="8"/>
      <c r="L2067" s="8"/>
      <c r="M2067" s="32"/>
      <c r="N2067" s="57" t="str">
        <f t="shared" si="17"/>
        <v/>
      </c>
      <c r="O2067" s="54"/>
      <c r="P2067" s="32"/>
      <c r="Q2067" s="56"/>
      <c r="R2067" s="57" t="str">
        <f t="shared" si="15"/>
        <v/>
      </c>
      <c r="S2067" s="8"/>
      <c r="T2067" s="8"/>
      <c r="U2067" s="8"/>
      <c r="V2067" s="8"/>
      <c r="W2067" s="8"/>
      <c r="X2067" s="8"/>
      <c r="Y2067" s="8"/>
      <c r="Z2067" s="8"/>
    </row>
    <row r="2068" spans="1:26" ht="15.75" customHeight="1">
      <c r="A2068" s="8"/>
      <c r="B2068" s="8"/>
      <c r="C2068" s="8"/>
      <c r="D2068" s="8"/>
      <c r="E2068" s="8"/>
      <c r="F2068" s="8"/>
      <c r="G2068" s="8"/>
      <c r="H2068" s="8"/>
      <c r="I2068" s="8"/>
      <c r="J2068" s="8"/>
      <c r="K2068" s="8"/>
      <c r="L2068" s="8"/>
      <c r="M2068" s="32"/>
      <c r="N2068" s="57" t="str">
        <f t="shared" si="17"/>
        <v/>
      </c>
      <c r="O2068" s="54"/>
      <c r="P2068" s="32"/>
      <c r="Q2068" s="56"/>
      <c r="R2068" s="57" t="str">
        <f t="shared" si="15"/>
        <v/>
      </c>
      <c r="S2068" s="8"/>
      <c r="T2068" s="8"/>
      <c r="U2068" s="8"/>
      <c r="V2068" s="8"/>
      <c r="W2068" s="8"/>
      <c r="X2068" s="8"/>
      <c r="Y2068" s="8"/>
      <c r="Z2068" s="8"/>
    </row>
    <row r="2069" spans="1:26" ht="15.75" customHeight="1">
      <c r="A2069" s="8"/>
      <c r="B2069" s="8"/>
      <c r="C2069" s="8"/>
      <c r="D2069" s="8"/>
      <c r="E2069" s="8"/>
      <c r="F2069" s="8"/>
      <c r="G2069" s="8"/>
      <c r="H2069" s="8"/>
      <c r="I2069" s="8"/>
      <c r="J2069" s="8"/>
      <c r="K2069" s="8"/>
      <c r="L2069" s="8"/>
      <c r="M2069" s="32"/>
      <c r="N2069" s="57" t="str">
        <f t="shared" si="17"/>
        <v/>
      </c>
      <c r="O2069" s="54"/>
      <c r="P2069" s="32"/>
      <c r="Q2069" s="56"/>
      <c r="R2069" s="57" t="str">
        <f t="shared" si="15"/>
        <v/>
      </c>
      <c r="S2069" s="8"/>
      <c r="T2069" s="8"/>
      <c r="U2069" s="8"/>
      <c r="V2069" s="8"/>
      <c r="W2069" s="8"/>
      <c r="X2069" s="8"/>
      <c r="Y2069" s="8"/>
      <c r="Z2069" s="8"/>
    </row>
    <row r="2070" spans="1:26" ht="15.75" customHeight="1">
      <c r="A2070" s="8"/>
      <c r="B2070" s="8"/>
      <c r="C2070" s="8"/>
      <c r="D2070" s="8"/>
      <c r="E2070" s="8"/>
      <c r="F2070" s="8"/>
      <c r="G2070" s="8"/>
      <c r="H2070" s="8"/>
      <c r="I2070" s="8"/>
      <c r="J2070" s="8"/>
      <c r="K2070" s="8"/>
      <c r="L2070" s="8"/>
      <c r="M2070" s="32"/>
      <c r="N2070" s="57" t="str">
        <f t="shared" si="17"/>
        <v/>
      </c>
      <c r="O2070" s="54"/>
      <c r="P2070" s="32"/>
      <c r="Q2070" s="56"/>
      <c r="R2070" s="57" t="str">
        <f t="shared" si="15"/>
        <v/>
      </c>
      <c r="S2070" s="8"/>
      <c r="T2070" s="8"/>
      <c r="U2070" s="8"/>
      <c r="V2070" s="8"/>
      <c r="W2070" s="8"/>
      <c r="X2070" s="8"/>
      <c r="Y2070" s="8"/>
      <c r="Z2070" s="8"/>
    </row>
    <row r="2071" spans="1:26" ht="15.75" customHeight="1">
      <c r="A2071" s="8"/>
      <c r="B2071" s="8"/>
      <c r="C2071" s="8"/>
      <c r="D2071" s="8"/>
      <c r="E2071" s="8"/>
      <c r="F2071" s="8"/>
      <c r="G2071" s="8"/>
      <c r="H2071" s="8"/>
      <c r="I2071" s="8"/>
      <c r="J2071" s="8"/>
      <c r="K2071" s="8"/>
      <c r="L2071" s="8"/>
      <c r="M2071" s="32"/>
      <c r="N2071" s="57" t="str">
        <f t="shared" si="17"/>
        <v/>
      </c>
      <c r="O2071" s="54"/>
      <c r="P2071" s="32"/>
      <c r="Q2071" s="56"/>
      <c r="R2071" s="57" t="str">
        <f t="shared" si="15"/>
        <v/>
      </c>
      <c r="S2071" s="8"/>
      <c r="T2071" s="8"/>
      <c r="U2071" s="8"/>
      <c r="V2071" s="8"/>
      <c r="W2071" s="8"/>
      <c r="X2071" s="8"/>
      <c r="Y2071" s="8"/>
      <c r="Z2071" s="8"/>
    </row>
    <row r="2072" spans="1:26" ht="15.75" customHeight="1">
      <c r="A2072" s="8"/>
      <c r="B2072" s="8"/>
      <c r="C2072" s="8"/>
      <c r="D2072" s="8"/>
      <c r="E2072" s="8"/>
      <c r="F2072" s="8"/>
      <c r="G2072" s="8"/>
      <c r="H2072" s="8"/>
      <c r="I2072" s="8"/>
      <c r="J2072" s="8"/>
      <c r="K2072" s="8"/>
      <c r="L2072" s="8"/>
      <c r="M2072" s="32"/>
      <c r="N2072" s="57" t="str">
        <f t="shared" si="17"/>
        <v/>
      </c>
      <c r="O2072" s="54"/>
      <c r="P2072" s="32"/>
      <c r="Q2072" s="56"/>
      <c r="R2072" s="57" t="str">
        <f t="shared" si="15"/>
        <v/>
      </c>
      <c r="S2072" s="8"/>
      <c r="T2072" s="8"/>
      <c r="U2072" s="8"/>
      <c r="V2072" s="8"/>
      <c r="W2072" s="8"/>
      <c r="X2072" s="8"/>
      <c r="Y2072" s="8"/>
      <c r="Z2072" s="8"/>
    </row>
    <row r="2073" spans="1:26" ht="15.75" customHeight="1">
      <c r="A2073" s="8"/>
      <c r="B2073" s="8"/>
      <c r="C2073" s="8"/>
      <c r="D2073" s="8"/>
      <c r="E2073" s="8"/>
      <c r="F2073" s="8"/>
      <c r="G2073" s="8"/>
      <c r="H2073" s="8"/>
      <c r="I2073" s="8"/>
      <c r="J2073" s="8"/>
      <c r="K2073" s="8"/>
      <c r="L2073" s="8"/>
      <c r="M2073" s="32"/>
      <c r="N2073" s="57" t="str">
        <f t="shared" si="17"/>
        <v/>
      </c>
      <c r="O2073" s="54"/>
      <c r="P2073" s="32"/>
      <c r="Q2073" s="56"/>
      <c r="R2073" s="57" t="str">
        <f t="shared" si="15"/>
        <v/>
      </c>
      <c r="S2073" s="8"/>
      <c r="T2073" s="8"/>
      <c r="U2073" s="8"/>
      <c r="V2073" s="8"/>
      <c r="W2073" s="8"/>
      <c r="X2073" s="8"/>
      <c r="Y2073" s="8"/>
      <c r="Z2073" s="8"/>
    </row>
    <row r="2074" spans="1:26" ht="15.75" customHeight="1">
      <c r="A2074" s="8"/>
      <c r="B2074" s="8"/>
      <c r="C2074" s="8"/>
      <c r="D2074" s="8"/>
      <c r="E2074" s="8"/>
      <c r="F2074" s="8"/>
      <c r="G2074" s="8"/>
      <c r="H2074" s="8"/>
      <c r="I2074" s="8"/>
      <c r="J2074" s="8"/>
      <c r="K2074" s="8"/>
      <c r="L2074" s="8"/>
      <c r="M2074" s="32"/>
      <c r="N2074" s="57" t="str">
        <f t="shared" si="17"/>
        <v/>
      </c>
      <c r="O2074" s="54"/>
      <c r="P2074" s="32"/>
      <c r="Q2074" s="56"/>
      <c r="R2074" s="57" t="str">
        <f t="shared" si="15"/>
        <v/>
      </c>
      <c r="S2074" s="8"/>
      <c r="T2074" s="8"/>
      <c r="U2074" s="8"/>
      <c r="V2074" s="8"/>
      <c r="W2074" s="8"/>
      <c r="X2074" s="8"/>
      <c r="Y2074" s="8"/>
      <c r="Z2074" s="8"/>
    </row>
    <row r="2075" spans="1:26" ht="15.75" customHeight="1">
      <c r="A2075" s="8"/>
      <c r="B2075" s="8"/>
      <c r="C2075" s="8"/>
      <c r="D2075" s="8"/>
      <c r="E2075" s="8"/>
      <c r="F2075" s="8"/>
      <c r="G2075" s="8"/>
      <c r="H2075" s="8"/>
      <c r="I2075" s="8"/>
      <c r="J2075" s="8"/>
      <c r="K2075" s="8"/>
      <c r="L2075" s="8"/>
      <c r="M2075" s="32"/>
      <c r="N2075" s="57" t="str">
        <f t="shared" si="17"/>
        <v/>
      </c>
      <c r="O2075" s="54"/>
      <c r="P2075" s="32"/>
      <c r="Q2075" s="56"/>
      <c r="R2075" s="57" t="str">
        <f t="shared" si="15"/>
        <v/>
      </c>
      <c r="S2075" s="8"/>
      <c r="T2075" s="8"/>
      <c r="U2075" s="8"/>
      <c r="V2075" s="8"/>
      <c r="W2075" s="8"/>
      <c r="X2075" s="8"/>
      <c r="Y2075" s="8"/>
      <c r="Z2075" s="8"/>
    </row>
    <row r="2076" spans="1:26" ht="15.75" customHeight="1">
      <c r="A2076" s="8"/>
      <c r="B2076" s="8"/>
      <c r="C2076" s="8"/>
      <c r="D2076" s="8"/>
      <c r="E2076" s="8"/>
      <c r="F2076" s="8"/>
      <c r="G2076" s="8"/>
      <c r="H2076" s="8"/>
      <c r="I2076" s="8"/>
      <c r="J2076" s="8"/>
      <c r="K2076" s="8"/>
      <c r="L2076" s="8"/>
      <c r="M2076" s="32"/>
      <c r="N2076" s="57" t="str">
        <f t="shared" si="17"/>
        <v/>
      </c>
      <c r="O2076" s="54"/>
      <c r="P2076" s="32"/>
      <c r="Q2076" s="56"/>
      <c r="R2076" s="57" t="str">
        <f t="shared" si="15"/>
        <v/>
      </c>
      <c r="S2076" s="8"/>
      <c r="T2076" s="8"/>
      <c r="U2076" s="8"/>
      <c r="V2076" s="8"/>
      <c r="W2076" s="8"/>
      <c r="X2076" s="8"/>
      <c r="Y2076" s="8"/>
      <c r="Z2076" s="8"/>
    </row>
    <row r="2077" spans="1:26" ht="15.75" customHeight="1">
      <c r="A2077" s="8"/>
      <c r="B2077" s="8"/>
      <c r="C2077" s="8"/>
      <c r="D2077" s="8"/>
      <c r="E2077" s="8"/>
      <c r="F2077" s="8"/>
      <c r="G2077" s="8"/>
      <c r="H2077" s="8"/>
      <c r="I2077" s="8"/>
      <c r="J2077" s="8"/>
      <c r="K2077" s="8"/>
      <c r="L2077" s="8"/>
      <c r="M2077" s="32"/>
      <c r="N2077" s="57" t="str">
        <f t="shared" si="17"/>
        <v/>
      </c>
      <c r="O2077" s="54"/>
      <c r="P2077" s="32"/>
      <c r="Q2077" s="56"/>
      <c r="R2077" s="57" t="str">
        <f t="shared" si="15"/>
        <v/>
      </c>
      <c r="S2077" s="8"/>
      <c r="T2077" s="8"/>
      <c r="U2077" s="8"/>
      <c r="V2077" s="8"/>
      <c r="W2077" s="8"/>
      <c r="X2077" s="8"/>
      <c r="Y2077" s="8"/>
      <c r="Z2077" s="8"/>
    </row>
    <row r="2078" spans="1:26" ht="15.75" customHeight="1">
      <c r="A2078" s="8"/>
      <c r="B2078" s="8"/>
      <c r="C2078" s="8"/>
      <c r="D2078" s="8"/>
      <c r="E2078" s="8"/>
      <c r="F2078" s="8"/>
      <c r="G2078" s="8"/>
      <c r="H2078" s="8"/>
      <c r="I2078" s="8"/>
      <c r="J2078" s="8"/>
      <c r="K2078" s="8"/>
      <c r="L2078" s="8"/>
      <c r="M2078" s="32"/>
      <c r="N2078" s="57" t="str">
        <f t="shared" si="17"/>
        <v/>
      </c>
      <c r="O2078" s="54"/>
      <c r="P2078" s="32"/>
      <c r="Q2078" s="56"/>
      <c r="R2078" s="57" t="str">
        <f t="shared" si="15"/>
        <v/>
      </c>
      <c r="S2078" s="8"/>
      <c r="T2078" s="8"/>
      <c r="U2078" s="8"/>
      <c r="V2078" s="8"/>
      <c r="W2078" s="8"/>
      <c r="X2078" s="8"/>
      <c r="Y2078" s="8"/>
      <c r="Z2078" s="8"/>
    </row>
    <row r="2079" spans="1:26" ht="15.75" customHeight="1">
      <c r="A2079" s="8"/>
      <c r="B2079" s="8"/>
      <c r="C2079" s="8"/>
      <c r="D2079" s="8"/>
      <c r="E2079" s="8"/>
      <c r="F2079" s="8"/>
      <c r="G2079" s="8"/>
      <c r="H2079" s="8"/>
      <c r="I2079" s="8"/>
      <c r="J2079" s="8"/>
      <c r="K2079" s="8"/>
      <c r="L2079" s="8"/>
      <c r="M2079" s="32"/>
      <c r="N2079" s="57" t="str">
        <f t="shared" si="17"/>
        <v/>
      </c>
      <c r="O2079" s="54"/>
      <c r="P2079" s="32"/>
      <c r="Q2079" s="56"/>
      <c r="R2079" s="57" t="str">
        <f t="shared" si="15"/>
        <v/>
      </c>
      <c r="S2079" s="8"/>
      <c r="T2079" s="8"/>
      <c r="U2079" s="8"/>
      <c r="V2079" s="8"/>
      <c r="W2079" s="8"/>
      <c r="X2079" s="8"/>
      <c r="Y2079" s="8"/>
      <c r="Z2079" s="8"/>
    </row>
    <row r="2080" spans="1:26" ht="15.75" customHeight="1">
      <c r="A2080" s="8"/>
      <c r="B2080" s="8"/>
      <c r="C2080" s="8"/>
      <c r="D2080" s="8"/>
      <c r="E2080" s="8"/>
      <c r="F2080" s="8"/>
      <c r="G2080" s="8"/>
      <c r="H2080" s="8"/>
      <c r="I2080" s="8"/>
      <c r="J2080" s="8"/>
      <c r="K2080" s="8"/>
      <c r="L2080" s="8"/>
      <c r="M2080" s="32"/>
      <c r="N2080" s="57" t="str">
        <f t="shared" si="17"/>
        <v/>
      </c>
      <c r="O2080" s="54"/>
      <c r="P2080" s="32"/>
      <c r="Q2080" s="56"/>
      <c r="R2080" s="57" t="str">
        <f t="shared" si="15"/>
        <v/>
      </c>
      <c r="S2080" s="8"/>
      <c r="T2080" s="8"/>
      <c r="U2080" s="8"/>
      <c r="V2080" s="8"/>
      <c r="W2080" s="8"/>
      <c r="X2080" s="8"/>
      <c r="Y2080" s="8"/>
      <c r="Z2080" s="8"/>
    </row>
    <row r="2081" spans="1:26" ht="15.75" customHeight="1">
      <c r="A2081" s="8"/>
      <c r="B2081" s="8"/>
      <c r="C2081" s="8"/>
      <c r="D2081" s="8"/>
      <c r="E2081" s="8"/>
      <c r="F2081" s="8"/>
      <c r="G2081" s="8"/>
      <c r="H2081" s="8"/>
      <c r="I2081" s="8"/>
      <c r="J2081" s="8"/>
      <c r="K2081" s="8"/>
      <c r="L2081" s="8"/>
      <c r="M2081" s="32"/>
      <c r="N2081" s="57" t="str">
        <f t="shared" si="17"/>
        <v/>
      </c>
      <c r="O2081" s="54"/>
      <c r="P2081" s="32"/>
      <c r="Q2081" s="56"/>
      <c r="R2081" s="57" t="str">
        <f t="shared" si="15"/>
        <v/>
      </c>
      <c r="S2081" s="8"/>
      <c r="T2081" s="8"/>
      <c r="U2081" s="8"/>
      <c r="V2081" s="8"/>
      <c r="W2081" s="8"/>
      <c r="X2081" s="8"/>
      <c r="Y2081" s="8"/>
      <c r="Z2081" s="8"/>
    </row>
    <row r="2082" spans="1:26" ht="15.75" customHeight="1">
      <c r="A2082" s="8"/>
      <c r="B2082" s="8"/>
      <c r="C2082" s="8"/>
      <c r="D2082" s="8"/>
      <c r="E2082" s="8"/>
      <c r="F2082" s="8"/>
      <c r="G2082" s="8"/>
      <c r="H2082" s="8"/>
      <c r="I2082" s="8"/>
      <c r="J2082" s="8"/>
      <c r="K2082" s="8"/>
      <c r="L2082" s="8"/>
      <c r="M2082" s="32"/>
      <c r="N2082" s="57" t="str">
        <f t="shared" si="17"/>
        <v/>
      </c>
      <c r="O2082" s="54"/>
      <c r="P2082" s="32"/>
      <c r="Q2082" s="56"/>
      <c r="R2082" s="57" t="str">
        <f t="shared" si="15"/>
        <v/>
      </c>
      <c r="S2082" s="8"/>
      <c r="T2082" s="8"/>
      <c r="U2082" s="8"/>
      <c r="V2082" s="8"/>
      <c r="W2082" s="8"/>
      <c r="X2082" s="8"/>
      <c r="Y2082" s="8"/>
      <c r="Z2082" s="8"/>
    </row>
    <row r="2083" spans="1:26" ht="15.75" customHeight="1">
      <c r="A2083" s="8"/>
      <c r="B2083" s="8"/>
      <c r="C2083" s="8"/>
      <c r="D2083" s="8"/>
      <c r="E2083" s="8"/>
      <c r="F2083" s="8"/>
      <c r="G2083" s="8"/>
      <c r="H2083" s="8"/>
      <c r="I2083" s="8"/>
      <c r="J2083" s="8"/>
      <c r="K2083" s="8"/>
      <c r="L2083" s="8"/>
      <c r="M2083" s="32"/>
      <c r="N2083" s="57" t="str">
        <f t="shared" si="17"/>
        <v/>
      </c>
      <c r="O2083" s="54"/>
      <c r="P2083" s="32"/>
      <c r="Q2083" s="56"/>
      <c r="R2083" s="57" t="str">
        <f t="shared" si="15"/>
        <v/>
      </c>
      <c r="S2083" s="8"/>
      <c r="T2083" s="8"/>
      <c r="U2083" s="8"/>
      <c r="V2083" s="8"/>
      <c r="W2083" s="8"/>
      <c r="X2083" s="8"/>
      <c r="Y2083" s="8"/>
      <c r="Z2083" s="8"/>
    </row>
    <row r="2084" spans="1:26" ht="15.75" customHeight="1">
      <c r="A2084" s="8"/>
      <c r="B2084" s="8"/>
      <c r="C2084" s="8"/>
      <c r="D2084" s="8"/>
      <c r="E2084" s="8"/>
      <c r="F2084" s="8"/>
      <c r="G2084" s="8"/>
      <c r="H2084" s="8"/>
      <c r="I2084" s="8"/>
      <c r="J2084" s="8"/>
      <c r="K2084" s="8"/>
      <c r="L2084" s="8"/>
      <c r="M2084" s="32"/>
      <c r="N2084" s="57" t="str">
        <f t="shared" si="17"/>
        <v/>
      </c>
      <c r="O2084" s="54"/>
      <c r="P2084" s="32"/>
      <c r="Q2084" s="56"/>
      <c r="R2084" s="57" t="str">
        <f t="shared" si="15"/>
        <v/>
      </c>
      <c r="S2084" s="8"/>
      <c r="T2084" s="8"/>
      <c r="U2084" s="8"/>
      <c r="V2084" s="8"/>
      <c r="W2084" s="8"/>
      <c r="X2084" s="8"/>
      <c r="Y2084" s="8"/>
      <c r="Z2084" s="8"/>
    </row>
    <row r="2085" spans="1:26" ht="15.75" customHeight="1">
      <c r="A2085" s="8"/>
      <c r="B2085" s="8"/>
      <c r="C2085" s="8"/>
      <c r="D2085" s="8"/>
      <c r="E2085" s="8"/>
      <c r="F2085" s="8"/>
      <c r="G2085" s="8"/>
      <c r="H2085" s="8"/>
      <c r="I2085" s="8"/>
      <c r="J2085" s="8"/>
      <c r="K2085" s="8"/>
      <c r="L2085" s="8"/>
      <c r="M2085" s="32"/>
      <c r="N2085" s="57" t="str">
        <f t="shared" si="17"/>
        <v/>
      </c>
      <c r="O2085" s="54"/>
      <c r="P2085" s="32"/>
      <c r="Q2085" s="56"/>
      <c r="R2085" s="57" t="str">
        <f t="shared" si="15"/>
        <v/>
      </c>
      <c r="S2085" s="8"/>
      <c r="T2085" s="8"/>
      <c r="U2085" s="8"/>
      <c r="V2085" s="8"/>
      <c r="W2085" s="8"/>
      <c r="X2085" s="8"/>
      <c r="Y2085" s="8"/>
      <c r="Z2085" s="8"/>
    </row>
    <row r="2086" spans="1:26" ht="15.75" customHeight="1">
      <c r="A2086" s="8"/>
      <c r="B2086" s="8"/>
      <c r="C2086" s="8"/>
      <c r="D2086" s="8"/>
      <c r="E2086" s="8"/>
      <c r="F2086" s="8"/>
      <c r="G2086" s="8"/>
      <c r="H2086" s="8"/>
      <c r="I2086" s="8"/>
      <c r="J2086" s="8"/>
      <c r="K2086" s="8"/>
      <c r="L2086" s="8"/>
      <c r="M2086" s="32"/>
      <c r="N2086" s="57" t="str">
        <f t="shared" si="17"/>
        <v/>
      </c>
      <c r="O2086" s="54"/>
      <c r="P2086" s="32"/>
      <c r="Q2086" s="56"/>
      <c r="R2086" s="57" t="str">
        <f t="shared" si="15"/>
        <v/>
      </c>
      <c r="S2086" s="8"/>
      <c r="T2086" s="8"/>
      <c r="U2086" s="8"/>
      <c r="V2086" s="8"/>
      <c r="W2086" s="8"/>
      <c r="X2086" s="8"/>
      <c r="Y2086" s="8"/>
      <c r="Z2086" s="8"/>
    </row>
    <row r="2087" spans="1:26" ht="15.75" customHeight="1">
      <c r="A2087" s="8"/>
      <c r="B2087" s="8"/>
      <c r="C2087" s="8"/>
      <c r="D2087" s="8"/>
      <c r="E2087" s="8"/>
      <c r="F2087" s="8"/>
      <c r="G2087" s="8"/>
      <c r="H2087" s="8"/>
      <c r="I2087" s="8"/>
      <c r="J2087" s="8"/>
      <c r="K2087" s="8"/>
      <c r="L2087" s="8"/>
      <c r="M2087" s="32"/>
      <c r="N2087" s="57" t="str">
        <f t="shared" si="17"/>
        <v/>
      </c>
      <c r="O2087" s="54"/>
      <c r="P2087" s="32"/>
      <c r="Q2087" s="56"/>
      <c r="R2087" s="57" t="str">
        <f t="shared" si="15"/>
        <v/>
      </c>
      <c r="S2087" s="8"/>
      <c r="T2087" s="8"/>
      <c r="U2087" s="8"/>
      <c r="V2087" s="8"/>
      <c r="W2087" s="8"/>
      <c r="X2087" s="8"/>
      <c r="Y2087" s="8"/>
      <c r="Z2087" s="8"/>
    </row>
    <row r="2088" spans="1:26" ht="15.75" customHeight="1">
      <c r="A2088" s="8"/>
      <c r="B2088" s="8"/>
      <c r="C2088" s="8"/>
      <c r="D2088" s="8"/>
      <c r="E2088" s="8"/>
      <c r="F2088" s="8"/>
      <c r="G2088" s="8"/>
      <c r="H2088" s="8"/>
      <c r="I2088" s="8"/>
      <c r="J2088" s="8"/>
      <c r="K2088" s="8"/>
      <c r="L2088" s="8"/>
      <c r="M2088" s="32"/>
      <c r="N2088" s="57" t="str">
        <f t="shared" si="17"/>
        <v/>
      </c>
      <c r="O2088" s="54"/>
      <c r="P2088" s="32"/>
      <c r="Q2088" s="56"/>
      <c r="R2088" s="57" t="str">
        <f t="shared" si="15"/>
        <v/>
      </c>
      <c r="S2088" s="8"/>
      <c r="T2088" s="8"/>
      <c r="U2088" s="8"/>
      <c r="V2088" s="8"/>
      <c r="W2088" s="8"/>
      <c r="X2088" s="8"/>
      <c r="Y2088" s="8"/>
      <c r="Z2088" s="8"/>
    </row>
    <row r="2089" spans="1:26" ht="15.75" customHeight="1">
      <c r="A2089" s="8"/>
      <c r="B2089" s="8"/>
      <c r="C2089" s="8"/>
      <c r="D2089" s="8"/>
      <c r="E2089" s="8"/>
      <c r="F2089" s="8"/>
      <c r="G2089" s="8"/>
      <c r="H2089" s="8"/>
      <c r="I2089" s="8"/>
      <c r="J2089" s="8"/>
      <c r="K2089" s="8"/>
      <c r="L2089" s="8"/>
      <c r="M2089" s="32"/>
      <c r="N2089" s="57" t="str">
        <f t="shared" si="17"/>
        <v/>
      </c>
      <c r="O2089" s="54"/>
      <c r="P2089" s="32"/>
      <c r="Q2089" s="56"/>
      <c r="R2089" s="57" t="str">
        <f t="shared" si="15"/>
        <v/>
      </c>
      <c r="S2089" s="8"/>
      <c r="T2089" s="8"/>
      <c r="U2089" s="8"/>
      <c r="V2089" s="8"/>
      <c r="W2089" s="8"/>
      <c r="X2089" s="8"/>
      <c r="Y2089" s="8"/>
      <c r="Z2089" s="8"/>
    </row>
    <row r="2090" spans="1:26" ht="15.75" customHeight="1">
      <c r="A2090" s="8"/>
      <c r="B2090" s="8"/>
      <c r="C2090" s="8"/>
      <c r="D2090" s="8"/>
      <c r="E2090" s="8"/>
      <c r="F2090" s="8"/>
      <c r="G2090" s="8"/>
      <c r="H2090" s="8"/>
      <c r="I2090" s="8"/>
      <c r="J2090" s="8"/>
      <c r="K2090" s="8"/>
      <c r="L2090" s="8"/>
      <c r="M2090" s="32"/>
      <c r="N2090" s="57" t="str">
        <f t="shared" si="17"/>
        <v/>
      </c>
      <c r="O2090" s="54"/>
      <c r="P2090" s="32"/>
      <c r="Q2090" s="56"/>
      <c r="R2090" s="57" t="str">
        <f t="shared" si="15"/>
        <v/>
      </c>
      <c r="S2090" s="8"/>
      <c r="T2090" s="8"/>
      <c r="U2090" s="8"/>
      <c r="V2090" s="8"/>
      <c r="W2090" s="8"/>
      <c r="X2090" s="8"/>
      <c r="Y2090" s="8"/>
      <c r="Z2090" s="8"/>
    </row>
    <row r="2091" spans="1:26" ht="15.75" customHeight="1">
      <c r="A2091" s="8"/>
      <c r="B2091" s="8"/>
      <c r="C2091" s="8"/>
      <c r="D2091" s="8"/>
      <c r="E2091" s="8"/>
      <c r="F2091" s="8"/>
      <c r="G2091" s="8"/>
      <c r="H2091" s="8"/>
      <c r="I2091" s="8"/>
      <c r="J2091" s="8"/>
      <c r="K2091" s="8"/>
      <c r="L2091" s="8"/>
      <c r="M2091" s="32"/>
      <c r="N2091" s="57" t="str">
        <f t="shared" si="17"/>
        <v/>
      </c>
      <c r="O2091" s="54"/>
      <c r="P2091" s="32"/>
      <c r="Q2091" s="56"/>
      <c r="R2091" s="57" t="str">
        <f t="shared" si="15"/>
        <v/>
      </c>
      <c r="S2091" s="8"/>
      <c r="T2091" s="8"/>
      <c r="U2091" s="8"/>
      <c r="V2091" s="8"/>
      <c r="W2091" s="8"/>
      <c r="X2091" s="8"/>
      <c r="Y2091" s="8"/>
      <c r="Z2091" s="8"/>
    </row>
    <row r="2092" spans="1:26" ht="15.75" customHeight="1">
      <c r="A2092" s="8"/>
      <c r="B2092" s="8"/>
      <c r="C2092" s="8"/>
      <c r="D2092" s="8"/>
      <c r="E2092" s="8"/>
      <c r="F2092" s="8"/>
      <c r="G2092" s="8"/>
      <c r="H2092" s="8"/>
      <c r="I2092" s="8"/>
      <c r="J2092" s="8"/>
      <c r="K2092" s="8"/>
      <c r="L2092" s="8"/>
      <c r="M2092" s="32"/>
      <c r="N2092" s="57" t="str">
        <f t="shared" si="17"/>
        <v/>
      </c>
      <c r="O2092" s="54"/>
      <c r="P2092" s="32"/>
      <c r="Q2092" s="56"/>
      <c r="R2092" s="57" t="str">
        <f t="shared" si="15"/>
        <v/>
      </c>
      <c r="S2092" s="8"/>
      <c r="T2092" s="8"/>
      <c r="U2092" s="8"/>
      <c r="V2092" s="8"/>
      <c r="W2092" s="8"/>
      <c r="X2092" s="8"/>
      <c r="Y2092" s="8"/>
      <c r="Z2092" s="8"/>
    </row>
    <row r="2093" spans="1:26" ht="15.75" customHeight="1">
      <c r="A2093" s="8"/>
      <c r="B2093" s="8"/>
      <c r="C2093" s="8"/>
      <c r="D2093" s="8"/>
      <c r="E2093" s="8"/>
      <c r="F2093" s="8"/>
      <c r="G2093" s="8"/>
      <c r="H2093" s="8"/>
      <c r="I2093" s="8"/>
      <c r="J2093" s="8"/>
      <c r="K2093" s="8"/>
      <c r="L2093" s="8"/>
      <c r="M2093" s="32"/>
      <c r="N2093" s="57" t="str">
        <f t="shared" si="17"/>
        <v/>
      </c>
      <c r="O2093" s="54"/>
      <c r="P2093" s="32"/>
      <c r="Q2093" s="56"/>
      <c r="R2093" s="57" t="str">
        <f t="shared" si="15"/>
        <v/>
      </c>
      <c r="S2093" s="8"/>
      <c r="T2093" s="8"/>
      <c r="U2093" s="8"/>
      <c r="V2093" s="8"/>
      <c r="W2093" s="8"/>
      <c r="X2093" s="8"/>
      <c r="Y2093" s="8"/>
      <c r="Z2093" s="8"/>
    </row>
    <row r="2094" spans="1:26" ht="15.75" customHeight="1">
      <c r="A2094" s="8"/>
      <c r="B2094" s="8"/>
      <c r="C2094" s="8"/>
      <c r="D2094" s="8"/>
      <c r="E2094" s="8"/>
      <c r="F2094" s="8"/>
      <c r="G2094" s="8"/>
      <c r="H2094" s="8"/>
      <c r="I2094" s="8"/>
      <c r="J2094" s="8"/>
      <c r="K2094" s="8"/>
      <c r="L2094" s="8"/>
      <c r="M2094" s="32"/>
      <c r="N2094" s="57" t="str">
        <f t="shared" si="17"/>
        <v/>
      </c>
      <c r="O2094" s="54"/>
      <c r="P2094" s="32"/>
      <c r="Q2094" s="56"/>
      <c r="R2094" s="57" t="str">
        <f t="shared" si="15"/>
        <v/>
      </c>
      <c r="S2094" s="8"/>
      <c r="T2094" s="8"/>
      <c r="U2094" s="8"/>
      <c r="V2094" s="8"/>
      <c r="W2094" s="8"/>
      <c r="X2094" s="8"/>
      <c r="Y2094" s="8"/>
      <c r="Z2094" s="8"/>
    </row>
    <row r="2095" spans="1:26" ht="15.75" customHeight="1">
      <c r="A2095" s="8"/>
      <c r="B2095" s="8"/>
      <c r="C2095" s="8"/>
      <c r="D2095" s="8"/>
      <c r="E2095" s="8"/>
      <c r="F2095" s="8"/>
      <c r="G2095" s="8"/>
      <c r="H2095" s="8"/>
      <c r="I2095" s="8"/>
      <c r="J2095" s="8"/>
      <c r="K2095" s="8"/>
      <c r="L2095" s="8"/>
      <c r="M2095" s="32"/>
      <c r="N2095" s="57" t="str">
        <f t="shared" si="17"/>
        <v/>
      </c>
      <c r="O2095" s="54"/>
      <c r="P2095" s="32"/>
      <c r="Q2095" s="56"/>
      <c r="R2095" s="57" t="str">
        <f t="shared" si="15"/>
        <v/>
      </c>
      <c r="S2095" s="8"/>
      <c r="T2095" s="8"/>
      <c r="U2095" s="8"/>
      <c r="V2095" s="8"/>
      <c r="W2095" s="8"/>
      <c r="X2095" s="8"/>
      <c r="Y2095" s="8"/>
      <c r="Z2095" s="8"/>
    </row>
    <row r="2096" spans="1:26" ht="15.75" customHeight="1">
      <c r="A2096" s="8"/>
      <c r="B2096" s="8"/>
      <c r="C2096" s="8"/>
      <c r="D2096" s="8"/>
      <c r="E2096" s="8"/>
      <c r="F2096" s="8"/>
      <c r="G2096" s="8"/>
      <c r="H2096" s="8"/>
      <c r="I2096" s="8"/>
      <c r="J2096" s="8"/>
      <c r="K2096" s="8"/>
      <c r="L2096" s="8"/>
      <c r="M2096" s="32"/>
      <c r="N2096" s="57" t="str">
        <f t="shared" si="17"/>
        <v/>
      </c>
      <c r="O2096" s="54"/>
      <c r="P2096" s="32"/>
      <c r="Q2096" s="56"/>
      <c r="R2096" s="57" t="str">
        <f t="shared" si="15"/>
        <v/>
      </c>
      <c r="S2096" s="8"/>
      <c r="T2096" s="8"/>
      <c r="U2096" s="8"/>
      <c r="V2096" s="8"/>
      <c r="W2096" s="8"/>
      <c r="X2096" s="8"/>
      <c r="Y2096" s="8"/>
      <c r="Z2096" s="8"/>
    </row>
    <row r="2097" spans="1:26" ht="15.75" customHeight="1">
      <c r="A2097" s="8"/>
      <c r="B2097" s="8"/>
      <c r="C2097" s="8"/>
      <c r="D2097" s="8"/>
      <c r="E2097" s="8"/>
      <c r="F2097" s="8"/>
      <c r="G2097" s="8"/>
      <c r="H2097" s="8"/>
      <c r="I2097" s="8"/>
      <c r="J2097" s="8"/>
      <c r="K2097" s="8"/>
      <c r="L2097" s="8"/>
      <c r="M2097" s="32"/>
      <c r="N2097" s="57" t="str">
        <f t="shared" si="17"/>
        <v/>
      </c>
      <c r="O2097" s="54"/>
      <c r="P2097" s="32"/>
      <c r="Q2097" s="56"/>
      <c r="R2097" s="57" t="str">
        <f t="shared" si="15"/>
        <v/>
      </c>
      <c r="S2097" s="8"/>
      <c r="T2097" s="8"/>
      <c r="U2097" s="8"/>
      <c r="V2097" s="8"/>
      <c r="W2097" s="8"/>
      <c r="X2097" s="8"/>
      <c r="Y2097" s="8"/>
      <c r="Z2097" s="8"/>
    </row>
    <row r="2098" spans="1:26" ht="15.75" customHeight="1">
      <c r="A2098" s="8"/>
      <c r="B2098" s="8"/>
      <c r="C2098" s="8"/>
      <c r="D2098" s="8"/>
      <c r="E2098" s="8"/>
      <c r="F2098" s="8"/>
      <c r="G2098" s="8"/>
      <c r="H2098" s="8"/>
      <c r="I2098" s="8"/>
      <c r="J2098" s="8"/>
      <c r="K2098" s="8"/>
      <c r="L2098" s="8"/>
      <c r="M2098" s="32"/>
      <c r="N2098" s="57" t="str">
        <f t="shared" si="17"/>
        <v/>
      </c>
      <c r="O2098" s="54"/>
      <c r="P2098" s="32"/>
      <c r="Q2098" s="56"/>
      <c r="R2098" s="57" t="str">
        <f t="shared" si="15"/>
        <v/>
      </c>
      <c r="S2098" s="8"/>
      <c r="T2098" s="8"/>
      <c r="U2098" s="8"/>
      <c r="V2098" s="8"/>
      <c r="W2098" s="8"/>
      <c r="X2098" s="8"/>
      <c r="Y2098" s="8"/>
      <c r="Z2098" s="8"/>
    </row>
    <row r="2099" spans="1:26" ht="15.75" customHeight="1">
      <c r="A2099" s="8"/>
      <c r="B2099" s="8"/>
      <c r="C2099" s="8"/>
      <c r="D2099" s="8"/>
      <c r="E2099" s="8"/>
      <c r="F2099" s="8"/>
      <c r="G2099" s="8"/>
      <c r="H2099" s="8"/>
      <c r="I2099" s="8"/>
      <c r="J2099" s="8"/>
      <c r="K2099" s="8"/>
      <c r="L2099" s="8"/>
      <c r="M2099" s="32"/>
      <c r="N2099" s="57" t="str">
        <f t="shared" si="17"/>
        <v/>
      </c>
      <c r="O2099" s="54"/>
      <c r="P2099" s="32"/>
      <c r="Q2099" s="56"/>
      <c r="R2099" s="57" t="str">
        <f t="shared" si="15"/>
        <v/>
      </c>
      <c r="S2099" s="8"/>
      <c r="T2099" s="8"/>
      <c r="U2099" s="8"/>
      <c r="V2099" s="8"/>
      <c r="W2099" s="8"/>
      <c r="X2099" s="8"/>
      <c r="Y2099" s="8"/>
      <c r="Z2099" s="8"/>
    </row>
    <row r="2100" spans="1:26" ht="15.75" customHeight="1">
      <c r="A2100" s="8"/>
      <c r="B2100" s="8"/>
      <c r="C2100" s="8"/>
      <c r="D2100" s="8"/>
      <c r="E2100" s="8"/>
      <c r="F2100" s="8"/>
      <c r="G2100" s="8"/>
      <c r="H2100" s="8"/>
      <c r="I2100" s="8"/>
      <c r="J2100" s="8"/>
      <c r="K2100" s="8"/>
      <c r="L2100" s="8"/>
      <c r="M2100" s="32"/>
      <c r="N2100" s="57" t="str">
        <f t="shared" si="17"/>
        <v/>
      </c>
      <c r="O2100" s="54"/>
      <c r="P2100" s="32"/>
      <c r="Q2100" s="56"/>
      <c r="R2100" s="57" t="str">
        <f t="shared" si="15"/>
        <v/>
      </c>
      <c r="S2100" s="8"/>
      <c r="T2100" s="8"/>
      <c r="U2100" s="8"/>
      <c r="V2100" s="8"/>
      <c r="W2100" s="8"/>
      <c r="X2100" s="8"/>
      <c r="Y2100" s="8"/>
      <c r="Z2100" s="8"/>
    </row>
    <row r="2101" spans="1:26" ht="15.75" customHeight="1">
      <c r="A2101" s="8"/>
      <c r="B2101" s="8"/>
      <c r="C2101" s="8"/>
      <c r="D2101" s="8"/>
      <c r="E2101" s="8"/>
      <c r="F2101" s="8"/>
      <c r="G2101" s="8"/>
      <c r="H2101" s="8"/>
      <c r="I2101" s="8"/>
      <c r="J2101" s="8"/>
      <c r="K2101" s="8"/>
      <c r="L2101" s="8"/>
      <c r="M2101" s="32"/>
      <c r="N2101" s="57" t="str">
        <f t="shared" si="17"/>
        <v/>
      </c>
      <c r="O2101" s="54"/>
      <c r="P2101" s="32"/>
      <c r="Q2101" s="56"/>
      <c r="R2101" s="57" t="str">
        <f t="shared" si="15"/>
        <v/>
      </c>
      <c r="S2101" s="8"/>
      <c r="T2101" s="8"/>
      <c r="U2101" s="8"/>
      <c r="V2101" s="8"/>
      <c r="W2101" s="8"/>
      <c r="X2101" s="8"/>
      <c r="Y2101" s="8"/>
      <c r="Z2101" s="8"/>
    </row>
    <row r="2102" spans="1:26" ht="15.75" customHeight="1">
      <c r="A2102" s="8"/>
      <c r="B2102" s="8"/>
      <c r="C2102" s="8"/>
      <c r="D2102" s="8"/>
      <c r="E2102" s="8"/>
      <c r="F2102" s="8"/>
      <c r="G2102" s="8"/>
      <c r="H2102" s="8"/>
      <c r="I2102" s="8"/>
      <c r="J2102" s="8"/>
      <c r="K2102" s="8"/>
      <c r="L2102" s="8"/>
      <c r="M2102" s="32"/>
      <c r="N2102" s="57" t="str">
        <f t="shared" si="17"/>
        <v/>
      </c>
      <c r="O2102" s="54"/>
      <c r="P2102" s="32"/>
      <c r="Q2102" s="56"/>
      <c r="R2102" s="57" t="str">
        <f t="shared" si="15"/>
        <v/>
      </c>
      <c r="S2102" s="8"/>
      <c r="T2102" s="8"/>
      <c r="U2102" s="8"/>
      <c r="V2102" s="8"/>
      <c r="W2102" s="8"/>
      <c r="X2102" s="8"/>
      <c r="Y2102" s="8"/>
      <c r="Z2102" s="8"/>
    </row>
    <row r="2103" spans="1:26" ht="15.75" customHeight="1">
      <c r="A2103" s="8"/>
      <c r="B2103" s="8"/>
      <c r="C2103" s="8"/>
      <c r="D2103" s="8"/>
      <c r="E2103" s="8"/>
      <c r="F2103" s="8"/>
      <c r="G2103" s="8"/>
      <c r="H2103" s="8"/>
      <c r="I2103" s="8"/>
      <c r="J2103" s="8"/>
      <c r="K2103" s="8"/>
      <c r="L2103" s="8"/>
      <c r="M2103" s="32"/>
      <c r="N2103" s="57" t="str">
        <f t="shared" si="17"/>
        <v/>
      </c>
      <c r="O2103" s="54"/>
      <c r="P2103" s="32"/>
      <c r="Q2103" s="56"/>
      <c r="R2103" s="57" t="str">
        <f t="shared" si="15"/>
        <v/>
      </c>
      <c r="S2103" s="8"/>
      <c r="T2103" s="8"/>
      <c r="U2103" s="8"/>
      <c r="V2103" s="8"/>
      <c r="W2103" s="8"/>
      <c r="X2103" s="8"/>
      <c r="Y2103" s="8"/>
      <c r="Z2103" s="8"/>
    </row>
    <row r="2104" spans="1:26" ht="15.75" customHeight="1">
      <c r="A2104" s="8"/>
      <c r="B2104" s="8"/>
      <c r="C2104" s="8"/>
      <c r="D2104" s="8"/>
      <c r="E2104" s="8"/>
      <c r="F2104" s="8"/>
      <c r="G2104" s="8"/>
      <c r="H2104" s="8"/>
      <c r="I2104" s="8"/>
      <c r="J2104" s="8"/>
      <c r="K2104" s="8"/>
      <c r="L2104" s="8"/>
      <c r="M2104" s="32"/>
      <c r="N2104" s="57" t="str">
        <f t="shared" si="17"/>
        <v/>
      </c>
      <c r="O2104" s="54"/>
      <c r="P2104" s="32"/>
      <c r="Q2104" s="56"/>
      <c r="R2104" s="57" t="str">
        <f t="shared" si="15"/>
        <v/>
      </c>
      <c r="S2104" s="8"/>
      <c r="T2104" s="8"/>
      <c r="U2104" s="8"/>
      <c r="V2104" s="8"/>
      <c r="W2104" s="8"/>
      <c r="X2104" s="8"/>
      <c r="Y2104" s="8"/>
      <c r="Z2104" s="8"/>
    </row>
    <row r="2105" spans="1:26" ht="15.75" customHeight="1">
      <c r="A2105" s="8"/>
      <c r="B2105" s="8"/>
      <c r="C2105" s="8"/>
      <c r="D2105" s="8"/>
      <c r="E2105" s="8"/>
      <c r="F2105" s="8"/>
      <c r="G2105" s="8"/>
      <c r="H2105" s="8"/>
      <c r="I2105" s="8"/>
      <c r="J2105" s="8"/>
      <c r="K2105" s="8"/>
      <c r="L2105" s="8"/>
      <c r="M2105" s="32"/>
      <c r="N2105" s="57" t="str">
        <f t="shared" si="17"/>
        <v/>
      </c>
      <c r="O2105" s="54"/>
      <c r="P2105" s="32"/>
      <c r="Q2105" s="56"/>
      <c r="R2105" s="57" t="str">
        <f t="shared" si="15"/>
        <v/>
      </c>
      <c r="S2105" s="8"/>
      <c r="T2105" s="8"/>
      <c r="U2105" s="8"/>
      <c r="V2105" s="8"/>
      <c r="W2105" s="8"/>
      <c r="X2105" s="8"/>
      <c r="Y2105" s="8"/>
      <c r="Z2105" s="8"/>
    </row>
    <row r="2106" spans="1:26" ht="15.75" customHeight="1">
      <c r="A2106" s="8"/>
      <c r="B2106" s="8"/>
      <c r="C2106" s="8"/>
      <c r="D2106" s="8"/>
      <c r="E2106" s="8"/>
      <c r="F2106" s="8"/>
      <c r="G2106" s="8"/>
      <c r="H2106" s="8"/>
      <c r="I2106" s="8"/>
      <c r="J2106" s="8"/>
      <c r="K2106" s="8"/>
      <c r="L2106" s="8"/>
      <c r="M2106" s="32"/>
      <c r="N2106" s="57" t="str">
        <f t="shared" si="17"/>
        <v/>
      </c>
      <c r="O2106" s="54"/>
      <c r="P2106" s="32"/>
      <c r="Q2106" s="56"/>
      <c r="R2106" s="57" t="str">
        <f t="shared" si="15"/>
        <v/>
      </c>
      <c r="S2106" s="8"/>
      <c r="T2106" s="8"/>
      <c r="U2106" s="8"/>
      <c r="V2106" s="8"/>
      <c r="W2106" s="8"/>
      <c r="X2106" s="8"/>
      <c r="Y2106" s="8"/>
      <c r="Z2106" s="8"/>
    </row>
    <row r="2107" spans="1:26" ht="15.75" customHeight="1">
      <c r="A2107" s="8"/>
      <c r="B2107" s="8"/>
      <c r="C2107" s="8"/>
      <c r="D2107" s="8"/>
      <c r="E2107" s="8"/>
      <c r="F2107" s="8"/>
      <c r="G2107" s="8"/>
      <c r="H2107" s="8"/>
      <c r="I2107" s="8"/>
      <c r="J2107" s="8"/>
      <c r="K2107" s="8"/>
      <c r="L2107" s="8"/>
      <c r="M2107" s="32"/>
      <c r="N2107" s="57" t="str">
        <f t="shared" si="17"/>
        <v/>
      </c>
      <c r="O2107" s="54"/>
      <c r="P2107" s="32"/>
      <c r="Q2107" s="56"/>
      <c r="R2107" s="57" t="str">
        <f t="shared" si="15"/>
        <v/>
      </c>
      <c r="S2107" s="8"/>
      <c r="T2107" s="8"/>
      <c r="U2107" s="8"/>
      <c r="V2107" s="8"/>
      <c r="W2107" s="8"/>
      <c r="X2107" s="8"/>
      <c r="Y2107" s="8"/>
      <c r="Z2107" s="8"/>
    </row>
    <row r="2108" spans="1:26" ht="15.75" customHeight="1">
      <c r="A2108" s="8"/>
      <c r="B2108" s="8"/>
      <c r="C2108" s="8"/>
      <c r="D2108" s="8"/>
      <c r="E2108" s="8"/>
      <c r="F2108" s="8"/>
      <c r="G2108" s="8"/>
      <c r="H2108" s="8"/>
      <c r="I2108" s="8"/>
      <c r="J2108" s="8"/>
      <c r="K2108" s="8"/>
      <c r="L2108" s="8"/>
      <c r="M2108" s="32"/>
      <c r="N2108" s="57" t="str">
        <f t="shared" si="17"/>
        <v/>
      </c>
      <c r="O2108" s="54"/>
      <c r="P2108" s="32"/>
      <c r="Q2108" s="56"/>
      <c r="R2108" s="57" t="str">
        <f t="shared" si="15"/>
        <v/>
      </c>
      <c r="S2108" s="8"/>
      <c r="T2108" s="8"/>
      <c r="U2108" s="8"/>
      <c r="V2108" s="8"/>
      <c r="W2108" s="8"/>
      <c r="X2108" s="8"/>
      <c r="Y2108" s="8"/>
      <c r="Z2108" s="8"/>
    </row>
    <row r="2109" spans="1:26" ht="15.75" customHeight="1">
      <c r="A2109" s="8"/>
      <c r="B2109" s="8"/>
      <c r="C2109" s="8"/>
      <c r="D2109" s="8"/>
      <c r="E2109" s="8"/>
      <c r="F2109" s="8"/>
      <c r="G2109" s="8"/>
      <c r="H2109" s="8"/>
      <c r="I2109" s="8"/>
      <c r="J2109" s="8"/>
      <c r="K2109" s="8"/>
      <c r="L2109" s="8"/>
      <c r="M2109" s="32"/>
      <c r="N2109" s="57" t="str">
        <f t="shared" si="17"/>
        <v/>
      </c>
      <c r="O2109" s="54"/>
      <c r="P2109" s="32"/>
      <c r="Q2109" s="56"/>
      <c r="R2109" s="57" t="str">
        <f t="shared" si="15"/>
        <v/>
      </c>
      <c r="S2109" s="8"/>
      <c r="T2109" s="8"/>
      <c r="U2109" s="8"/>
      <c r="V2109" s="8"/>
      <c r="W2109" s="8"/>
      <c r="X2109" s="8"/>
      <c r="Y2109" s="8"/>
      <c r="Z2109" s="8"/>
    </row>
    <row r="2110" spans="1:26" ht="15.75" customHeight="1">
      <c r="A2110" s="8"/>
      <c r="B2110" s="8"/>
      <c r="C2110" s="8"/>
      <c r="D2110" s="8"/>
      <c r="E2110" s="8"/>
      <c r="F2110" s="8"/>
      <c r="G2110" s="8"/>
      <c r="H2110" s="8"/>
      <c r="I2110" s="8"/>
      <c r="J2110" s="8"/>
      <c r="K2110" s="8"/>
      <c r="L2110" s="8"/>
      <c r="M2110" s="32"/>
      <c r="N2110" s="57" t="str">
        <f t="shared" si="17"/>
        <v/>
      </c>
      <c r="O2110" s="54"/>
      <c r="P2110" s="32"/>
      <c r="Q2110" s="56"/>
      <c r="R2110" s="57" t="str">
        <f t="shared" si="15"/>
        <v/>
      </c>
      <c r="S2110" s="8"/>
      <c r="T2110" s="8"/>
      <c r="U2110" s="8"/>
      <c r="V2110" s="8"/>
      <c r="W2110" s="8"/>
      <c r="X2110" s="8"/>
      <c r="Y2110" s="8"/>
      <c r="Z2110" s="8"/>
    </row>
    <row r="2111" spans="1:26" ht="15.75" customHeight="1">
      <c r="A2111" s="8"/>
      <c r="B2111" s="8"/>
      <c r="C2111" s="8"/>
      <c r="D2111" s="8"/>
      <c r="E2111" s="8"/>
      <c r="F2111" s="8"/>
      <c r="G2111" s="8"/>
      <c r="H2111" s="8"/>
      <c r="I2111" s="8"/>
      <c r="J2111" s="8"/>
      <c r="K2111" s="8"/>
      <c r="L2111" s="8"/>
      <c r="M2111" s="32"/>
      <c r="N2111" s="57" t="str">
        <f t="shared" si="17"/>
        <v/>
      </c>
      <c r="O2111" s="54"/>
      <c r="P2111" s="32"/>
      <c r="Q2111" s="56"/>
      <c r="R2111" s="57" t="str">
        <f t="shared" si="15"/>
        <v/>
      </c>
      <c r="S2111" s="8"/>
      <c r="T2111" s="8"/>
      <c r="U2111" s="8"/>
      <c r="V2111" s="8"/>
      <c r="W2111" s="8"/>
      <c r="X2111" s="8"/>
      <c r="Y2111" s="8"/>
      <c r="Z2111" s="8"/>
    </row>
    <row r="2112" spans="1:26" ht="15.75" customHeight="1">
      <c r="A2112" s="8"/>
      <c r="B2112" s="8"/>
      <c r="C2112" s="8"/>
      <c r="D2112" s="8"/>
      <c r="E2112" s="8"/>
      <c r="F2112" s="8"/>
      <c r="G2112" s="8"/>
      <c r="H2112" s="8"/>
      <c r="I2112" s="8"/>
      <c r="J2112" s="8"/>
      <c r="K2112" s="8"/>
      <c r="L2112" s="8"/>
      <c r="M2112" s="32"/>
      <c r="N2112" s="57" t="str">
        <f t="shared" si="17"/>
        <v/>
      </c>
      <c r="O2112" s="54"/>
      <c r="P2112" s="32"/>
      <c r="Q2112" s="56"/>
      <c r="R2112" s="57" t="str">
        <f t="shared" si="15"/>
        <v/>
      </c>
      <c r="S2112" s="8"/>
      <c r="T2112" s="8"/>
      <c r="U2112" s="8"/>
      <c r="V2112" s="8"/>
      <c r="W2112" s="8"/>
      <c r="X2112" s="8"/>
      <c r="Y2112" s="8"/>
      <c r="Z2112" s="8"/>
    </row>
    <row r="2113" spans="1:26" ht="15.75" customHeight="1">
      <c r="A2113" s="8"/>
      <c r="B2113" s="8"/>
      <c r="C2113" s="8"/>
      <c r="D2113" s="8"/>
      <c r="E2113" s="8"/>
      <c r="F2113" s="8"/>
      <c r="G2113" s="8"/>
      <c r="H2113" s="8"/>
      <c r="I2113" s="8"/>
      <c r="J2113" s="8"/>
      <c r="K2113" s="8"/>
      <c r="L2113" s="8"/>
      <c r="M2113" s="32"/>
      <c r="N2113" s="57" t="str">
        <f t="shared" si="17"/>
        <v/>
      </c>
      <c r="O2113" s="54"/>
      <c r="P2113" s="32"/>
      <c r="Q2113" s="56"/>
      <c r="R2113" s="57" t="str">
        <f t="shared" si="15"/>
        <v/>
      </c>
      <c r="S2113" s="8"/>
      <c r="T2113" s="8"/>
      <c r="U2113" s="8"/>
      <c r="V2113" s="8"/>
      <c r="W2113" s="8"/>
      <c r="X2113" s="8"/>
      <c r="Y2113" s="8"/>
      <c r="Z2113" s="8"/>
    </row>
    <row r="2114" spans="1:26" ht="15.75" customHeight="1">
      <c r="A2114" s="8"/>
      <c r="B2114" s="8"/>
      <c r="C2114" s="8"/>
      <c r="D2114" s="8"/>
      <c r="E2114" s="8"/>
      <c r="F2114" s="8"/>
      <c r="G2114" s="8"/>
      <c r="H2114" s="8"/>
      <c r="I2114" s="8"/>
      <c r="J2114" s="8"/>
      <c r="K2114" s="8"/>
      <c r="L2114" s="8"/>
      <c r="M2114" s="32"/>
      <c r="N2114" s="57" t="str">
        <f t="shared" si="17"/>
        <v/>
      </c>
      <c r="O2114" s="54"/>
      <c r="P2114" s="32"/>
      <c r="Q2114" s="56"/>
      <c r="R2114" s="57" t="str">
        <f t="shared" si="15"/>
        <v/>
      </c>
      <c r="S2114" s="8"/>
      <c r="T2114" s="8"/>
      <c r="U2114" s="8"/>
      <c r="V2114" s="8"/>
      <c r="W2114" s="8"/>
      <c r="X2114" s="8"/>
      <c r="Y2114" s="8"/>
      <c r="Z2114" s="8"/>
    </row>
    <row r="2115" spans="1:26" ht="15.75" customHeight="1">
      <c r="A2115" s="8"/>
      <c r="B2115" s="8"/>
      <c r="C2115" s="8"/>
      <c r="D2115" s="8"/>
      <c r="E2115" s="8"/>
      <c r="F2115" s="8"/>
      <c r="G2115" s="8"/>
      <c r="H2115" s="8"/>
      <c r="I2115" s="8"/>
      <c r="J2115" s="8"/>
      <c r="K2115" s="8"/>
      <c r="L2115" s="8"/>
      <c r="M2115" s="32"/>
      <c r="N2115" s="57" t="str">
        <f t="shared" si="17"/>
        <v/>
      </c>
      <c r="O2115" s="54"/>
      <c r="P2115" s="32"/>
      <c r="Q2115" s="56"/>
      <c r="R2115" s="57" t="str">
        <f t="shared" si="15"/>
        <v/>
      </c>
      <c r="S2115" s="8"/>
      <c r="T2115" s="8"/>
      <c r="U2115" s="8"/>
      <c r="V2115" s="8"/>
      <c r="W2115" s="8"/>
      <c r="X2115" s="8"/>
      <c r="Y2115" s="8"/>
      <c r="Z2115" s="8"/>
    </row>
    <row r="2116" spans="1:26" ht="15.75" customHeight="1">
      <c r="A2116" s="8"/>
      <c r="B2116" s="8"/>
      <c r="C2116" s="8"/>
      <c r="D2116" s="8"/>
      <c r="E2116" s="8"/>
      <c r="F2116" s="8"/>
      <c r="G2116" s="8"/>
      <c r="H2116" s="8"/>
      <c r="I2116" s="8"/>
      <c r="J2116" s="8"/>
      <c r="K2116" s="8"/>
      <c r="L2116" s="8"/>
      <c r="M2116" s="32"/>
      <c r="N2116" s="57" t="str">
        <f t="shared" si="17"/>
        <v/>
      </c>
      <c r="O2116" s="54"/>
      <c r="P2116" s="32"/>
      <c r="Q2116" s="56"/>
      <c r="R2116" s="57" t="str">
        <f t="shared" si="15"/>
        <v/>
      </c>
      <c r="S2116" s="8"/>
      <c r="T2116" s="8"/>
      <c r="U2116" s="8"/>
      <c r="V2116" s="8"/>
      <c r="W2116" s="8"/>
      <c r="X2116" s="8"/>
      <c r="Y2116" s="8"/>
      <c r="Z2116" s="8"/>
    </row>
    <row r="2117" spans="1:26" ht="15.75" customHeight="1">
      <c r="A2117" s="8"/>
      <c r="B2117" s="8"/>
      <c r="C2117" s="8"/>
      <c r="D2117" s="8"/>
      <c r="E2117" s="8"/>
      <c r="F2117" s="8"/>
      <c r="G2117" s="8"/>
      <c r="H2117" s="8"/>
      <c r="I2117" s="8"/>
      <c r="J2117" s="8"/>
      <c r="K2117" s="8"/>
      <c r="L2117" s="8"/>
      <c r="M2117" s="32"/>
      <c r="N2117" s="57" t="str">
        <f t="shared" si="17"/>
        <v/>
      </c>
      <c r="O2117" s="54"/>
      <c r="P2117" s="32"/>
      <c r="Q2117" s="56"/>
      <c r="R2117" s="57" t="str">
        <f t="shared" si="15"/>
        <v/>
      </c>
      <c r="S2117" s="8"/>
      <c r="T2117" s="8"/>
      <c r="U2117" s="8"/>
      <c r="V2117" s="8"/>
      <c r="W2117" s="8"/>
      <c r="X2117" s="8"/>
      <c r="Y2117" s="8"/>
      <c r="Z2117" s="8"/>
    </row>
    <row r="2118" spans="1:26" ht="15.75" customHeight="1">
      <c r="A2118" s="8"/>
      <c r="B2118" s="8"/>
      <c r="C2118" s="8"/>
      <c r="D2118" s="8"/>
      <c r="E2118" s="8"/>
      <c r="F2118" s="8"/>
      <c r="G2118" s="8"/>
      <c r="H2118" s="8"/>
      <c r="I2118" s="8"/>
      <c r="J2118" s="8"/>
      <c r="K2118" s="8"/>
      <c r="L2118" s="8"/>
      <c r="M2118" s="32"/>
      <c r="N2118" s="57" t="str">
        <f t="shared" si="17"/>
        <v/>
      </c>
      <c r="O2118" s="54"/>
      <c r="P2118" s="32"/>
      <c r="Q2118" s="56"/>
      <c r="R2118" s="57" t="str">
        <f t="shared" si="15"/>
        <v/>
      </c>
      <c r="S2118" s="8"/>
      <c r="T2118" s="8"/>
      <c r="U2118" s="8"/>
      <c r="V2118" s="8"/>
      <c r="W2118" s="8"/>
      <c r="X2118" s="8"/>
      <c r="Y2118" s="8"/>
      <c r="Z2118" s="8"/>
    </row>
    <row r="2119" spans="1:26" ht="15.75" customHeight="1">
      <c r="A2119" s="8"/>
      <c r="B2119" s="8"/>
      <c r="C2119" s="8"/>
      <c r="D2119" s="8"/>
      <c r="E2119" s="8"/>
      <c r="F2119" s="8"/>
      <c r="G2119" s="8"/>
      <c r="H2119" s="8"/>
      <c r="I2119" s="8"/>
      <c r="J2119" s="8"/>
      <c r="K2119" s="8"/>
      <c r="L2119" s="8"/>
      <c r="M2119" s="32"/>
      <c r="N2119" s="57" t="str">
        <f t="shared" si="17"/>
        <v/>
      </c>
      <c r="O2119" s="54"/>
      <c r="P2119" s="32"/>
      <c r="Q2119" s="56"/>
      <c r="R2119" s="57" t="str">
        <f t="shared" si="15"/>
        <v/>
      </c>
      <c r="S2119" s="8"/>
      <c r="T2119" s="8"/>
      <c r="U2119" s="8"/>
      <c r="V2119" s="8"/>
      <c r="W2119" s="8"/>
      <c r="X2119" s="8"/>
      <c r="Y2119" s="8"/>
      <c r="Z2119" s="8"/>
    </row>
    <row r="2120" spans="1:26" ht="15.75" customHeight="1">
      <c r="A2120" s="8"/>
      <c r="B2120" s="8"/>
      <c r="C2120" s="8"/>
      <c r="D2120" s="8"/>
      <c r="E2120" s="8"/>
      <c r="F2120" s="8"/>
      <c r="G2120" s="8"/>
      <c r="H2120" s="8"/>
      <c r="I2120" s="8"/>
      <c r="J2120" s="8"/>
      <c r="K2120" s="8"/>
      <c r="L2120" s="8"/>
      <c r="M2120" s="32"/>
      <c r="N2120" s="57" t="str">
        <f t="shared" si="17"/>
        <v/>
      </c>
      <c r="O2120" s="54"/>
      <c r="P2120" s="32"/>
      <c r="Q2120" s="56"/>
      <c r="R2120" s="57" t="str">
        <f t="shared" si="15"/>
        <v/>
      </c>
      <c r="S2120" s="8"/>
      <c r="T2120" s="8"/>
      <c r="U2120" s="8"/>
      <c r="V2120" s="8"/>
      <c r="W2120" s="8"/>
      <c r="X2120" s="8"/>
      <c r="Y2120" s="8"/>
      <c r="Z2120" s="8"/>
    </row>
    <row r="2121" spans="1:26" ht="15.75" customHeight="1">
      <c r="A2121" s="8"/>
      <c r="B2121" s="8"/>
      <c r="C2121" s="8"/>
      <c r="D2121" s="8"/>
      <c r="E2121" s="8"/>
      <c r="F2121" s="8"/>
      <c r="G2121" s="8"/>
      <c r="H2121" s="8"/>
      <c r="I2121" s="8"/>
      <c r="J2121" s="8"/>
      <c r="K2121" s="8"/>
      <c r="L2121" s="8"/>
      <c r="M2121" s="32"/>
      <c r="N2121" s="57" t="str">
        <f t="shared" si="17"/>
        <v/>
      </c>
      <c r="O2121" s="54"/>
      <c r="P2121" s="32"/>
      <c r="Q2121" s="56"/>
      <c r="R2121" s="57" t="str">
        <f t="shared" si="15"/>
        <v/>
      </c>
      <c r="S2121" s="8"/>
      <c r="T2121" s="8"/>
      <c r="U2121" s="8"/>
      <c r="V2121" s="8"/>
      <c r="W2121" s="8"/>
      <c r="X2121" s="8"/>
      <c r="Y2121" s="8"/>
      <c r="Z2121" s="8"/>
    </row>
    <row r="2122" spans="1:26" ht="15.75" customHeight="1">
      <c r="A2122" s="8"/>
      <c r="B2122" s="8"/>
      <c r="C2122" s="8"/>
      <c r="D2122" s="8"/>
      <c r="E2122" s="8"/>
      <c r="F2122" s="8"/>
      <c r="G2122" s="8"/>
      <c r="H2122" s="8"/>
      <c r="I2122" s="8"/>
      <c r="J2122" s="8"/>
      <c r="K2122" s="8"/>
      <c r="L2122" s="8"/>
      <c r="M2122" s="32"/>
      <c r="N2122" s="57" t="str">
        <f t="shared" si="17"/>
        <v/>
      </c>
      <c r="O2122" s="54"/>
      <c r="P2122" s="32"/>
      <c r="Q2122" s="56"/>
      <c r="R2122" s="57" t="str">
        <f t="shared" si="15"/>
        <v/>
      </c>
      <c r="S2122" s="8"/>
      <c r="T2122" s="8"/>
      <c r="U2122" s="8"/>
      <c r="V2122" s="8"/>
      <c r="W2122" s="8"/>
      <c r="X2122" s="8"/>
      <c r="Y2122" s="8"/>
      <c r="Z2122" s="8"/>
    </row>
    <row r="2123" spans="1:26" ht="15.75" customHeight="1">
      <c r="A2123" s="8"/>
      <c r="B2123" s="8"/>
      <c r="C2123" s="8"/>
      <c r="D2123" s="8"/>
      <c r="E2123" s="8"/>
      <c r="F2123" s="8"/>
      <c r="G2123" s="8"/>
      <c r="H2123" s="8"/>
      <c r="I2123" s="8"/>
      <c r="J2123" s="8"/>
      <c r="K2123" s="8"/>
      <c r="L2123" s="8"/>
      <c r="M2123" s="32"/>
      <c r="N2123" s="57" t="str">
        <f t="shared" si="17"/>
        <v/>
      </c>
      <c r="O2123" s="54"/>
      <c r="P2123" s="32"/>
      <c r="Q2123" s="56"/>
      <c r="R2123" s="57" t="str">
        <f t="shared" si="15"/>
        <v/>
      </c>
      <c r="S2123" s="8"/>
      <c r="T2123" s="8"/>
      <c r="U2123" s="8"/>
      <c r="V2123" s="8"/>
      <c r="W2123" s="8"/>
      <c r="X2123" s="8"/>
      <c r="Y2123" s="8"/>
      <c r="Z2123" s="8"/>
    </row>
    <row r="2124" spans="1:26" ht="15.75" customHeight="1">
      <c r="A2124" s="8"/>
      <c r="B2124" s="8"/>
      <c r="C2124" s="8"/>
      <c r="D2124" s="8"/>
      <c r="E2124" s="8"/>
      <c r="F2124" s="8"/>
      <c r="G2124" s="8"/>
      <c r="H2124" s="8"/>
      <c r="I2124" s="8"/>
      <c r="J2124" s="8"/>
      <c r="K2124" s="8"/>
      <c r="L2124" s="8"/>
      <c r="M2124" s="32"/>
      <c r="N2124" s="57" t="str">
        <f t="shared" si="17"/>
        <v/>
      </c>
      <c r="O2124" s="54"/>
      <c r="P2124" s="32"/>
      <c r="Q2124" s="56"/>
      <c r="R2124" s="57" t="str">
        <f t="shared" si="15"/>
        <v/>
      </c>
      <c r="S2124" s="8"/>
      <c r="T2124" s="8"/>
      <c r="U2124" s="8"/>
      <c r="V2124" s="8"/>
      <c r="W2124" s="8"/>
      <c r="X2124" s="8"/>
      <c r="Y2124" s="8"/>
      <c r="Z2124" s="8"/>
    </row>
    <row r="2125" spans="1:26" ht="15.75" customHeight="1">
      <c r="A2125" s="8"/>
      <c r="B2125" s="8"/>
      <c r="C2125" s="8"/>
      <c r="D2125" s="8"/>
      <c r="E2125" s="8"/>
      <c r="F2125" s="8"/>
      <c r="G2125" s="8"/>
      <c r="H2125" s="8"/>
      <c r="I2125" s="8"/>
      <c r="J2125" s="8"/>
      <c r="K2125" s="8"/>
      <c r="L2125" s="8"/>
      <c r="M2125" s="32"/>
      <c r="N2125" s="57" t="str">
        <f t="shared" si="17"/>
        <v/>
      </c>
      <c r="O2125" s="54"/>
      <c r="P2125" s="32"/>
      <c r="Q2125" s="56"/>
      <c r="R2125" s="57" t="str">
        <f t="shared" si="15"/>
        <v/>
      </c>
      <c r="S2125" s="8"/>
      <c r="T2125" s="8"/>
      <c r="U2125" s="8"/>
      <c r="V2125" s="8"/>
      <c r="W2125" s="8"/>
      <c r="X2125" s="8"/>
      <c r="Y2125" s="8"/>
      <c r="Z2125" s="8"/>
    </row>
    <row r="2126" spans="1:26" ht="15.75" customHeight="1">
      <c r="A2126" s="8"/>
      <c r="B2126" s="8"/>
      <c r="C2126" s="8"/>
      <c r="D2126" s="8"/>
      <c r="E2126" s="8"/>
      <c r="F2126" s="8"/>
      <c r="G2126" s="8"/>
      <c r="H2126" s="8"/>
      <c r="I2126" s="8"/>
      <c r="J2126" s="8"/>
      <c r="K2126" s="8"/>
      <c r="L2126" s="8"/>
      <c r="M2126" s="32"/>
      <c r="N2126" s="57" t="str">
        <f t="shared" si="17"/>
        <v/>
      </c>
      <c r="O2126" s="54"/>
      <c r="P2126" s="32"/>
      <c r="Q2126" s="56"/>
      <c r="R2126" s="57" t="str">
        <f t="shared" si="15"/>
        <v/>
      </c>
      <c r="S2126" s="8"/>
      <c r="T2126" s="8"/>
      <c r="U2126" s="8"/>
      <c r="V2126" s="8"/>
      <c r="W2126" s="8"/>
      <c r="X2126" s="8"/>
      <c r="Y2126" s="8"/>
      <c r="Z2126" s="8"/>
    </row>
    <row r="2127" spans="1:26" ht="15.75" customHeight="1">
      <c r="A2127" s="8"/>
      <c r="B2127" s="8"/>
      <c r="C2127" s="8"/>
      <c r="D2127" s="8"/>
      <c r="E2127" s="8"/>
      <c r="F2127" s="8"/>
      <c r="G2127" s="8"/>
      <c r="H2127" s="8"/>
      <c r="I2127" s="8"/>
      <c r="J2127" s="8"/>
      <c r="K2127" s="8"/>
      <c r="L2127" s="8"/>
      <c r="M2127" s="32"/>
      <c r="N2127" s="57" t="str">
        <f t="shared" si="17"/>
        <v/>
      </c>
      <c r="O2127" s="54"/>
      <c r="P2127" s="32"/>
      <c r="Q2127" s="56"/>
      <c r="R2127" s="57" t="str">
        <f t="shared" si="15"/>
        <v/>
      </c>
      <c r="S2127" s="8"/>
      <c r="T2127" s="8"/>
      <c r="U2127" s="8"/>
      <c r="V2127" s="8"/>
      <c r="W2127" s="8"/>
      <c r="X2127" s="8"/>
      <c r="Y2127" s="8"/>
      <c r="Z2127" s="8"/>
    </row>
    <row r="2128" spans="1:26" ht="15.75" customHeight="1">
      <c r="A2128" s="8"/>
      <c r="B2128" s="8"/>
      <c r="C2128" s="8"/>
      <c r="D2128" s="8"/>
      <c r="E2128" s="8"/>
      <c r="F2128" s="8"/>
      <c r="G2128" s="8"/>
      <c r="H2128" s="8"/>
      <c r="I2128" s="8"/>
      <c r="J2128" s="8"/>
      <c r="K2128" s="8"/>
      <c r="L2128" s="8"/>
      <c r="M2128" s="32"/>
      <c r="N2128" s="57" t="str">
        <f t="shared" si="17"/>
        <v/>
      </c>
      <c r="O2128" s="54"/>
      <c r="P2128" s="32"/>
      <c r="Q2128" s="56"/>
      <c r="R2128" s="57" t="str">
        <f t="shared" si="15"/>
        <v/>
      </c>
      <c r="S2128" s="8"/>
      <c r="T2128" s="8"/>
      <c r="U2128" s="8"/>
      <c r="V2128" s="8"/>
      <c r="W2128" s="8"/>
      <c r="X2128" s="8"/>
      <c r="Y2128" s="8"/>
      <c r="Z2128" s="8"/>
    </row>
    <row r="2129" spans="1:26" ht="15.75" customHeight="1">
      <c r="A2129" s="8"/>
      <c r="B2129" s="8"/>
      <c r="C2129" s="8"/>
      <c r="D2129" s="8"/>
      <c r="E2129" s="8"/>
      <c r="F2129" s="8"/>
      <c r="G2129" s="8"/>
      <c r="H2129" s="8"/>
      <c r="I2129" s="8"/>
      <c r="J2129" s="8"/>
      <c r="K2129" s="8"/>
      <c r="L2129" s="8"/>
      <c r="M2129" s="32"/>
      <c r="N2129" s="57" t="str">
        <f t="shared" si="17"/>
        <v/>
      </c>
      <c r="O2129" s="54"/>
      <c r="P2129" s="32"/>
      <c r="Q2129" s="56"/>
      <c r="R2129" s="57" t="str">
        <f t="shared" si="15"/>
        <v/>
      </c>
      <c r="S2129" s="8"/>
      <c r="T2129" s="8"/>
      <c r="U2129" s="8"/>
      <c r="V2129" s="8"/>
      <c r="W2129" s="8"/>
      <c r="X2129" s="8"/>
      <c r="Y2129" s="8"/>
      <c r="Z2129" s="8"/>
    </row>
    <row r="2130" spans="1:26" ht="15.75" customHeight="1">
      <c r="A2130" s="8"/>
      <c r="B2130" s="8"/>
      <c r="C2130" s="8"/>
      <c r="D2130" s="8"/>
      <c r="E2130" s="8"/>
      <c r="F2130" s="8"/>
      <c r="G2130" s="8"/>
      <c r="H2130" s="8"/>
      <c r="I2130" s="8"/>
      <c r="J2130" s="8"/>
      <c r="K2130" s="8"/>
      <c r="L2130" s="8"/>
      <c r="M2130" s="32"/>
      <c r="N2130" s="57" t="str">
        <f t="shared" si="17"/>
        <v/>
      </c>
      <c r="O2130" s="54"/>
      <c r="P2130" s="32"/>
      <c r="Q2130" s="56"/>
      <c r="R2130" s="57" t="str">
        <f t="shared" si="15"/>
        <v/>
      </c>
      <c r="S2130" s="8"/>
      <c r="T2130" s="8"/>
      <c r="U2130" s="8"/>
      <c r="V2130" s="8"/>
      <c r="W2130" s="8"/>
      <c r="X2130" s="8"/>
      <c r="Y2130" s="8"/>
      <c r="Z2130" s="8"/>
    </row>
    <row r="2131" spans="1:26" ht="15.75" customHeight="1">
      <c r="A2131" s="8"/>
      <c r="B2131" s="8"/>
      <c r="C2131" s="8"/>
      <c r="D2131" s="8"/>
      <c r="E2131" s="8"/>
      <c r="F2131" s="8"/>
      <c r="G2131" s="8"/>
      <c r="H2131" s="8"/>
      <c r="I2131" s="8"/>
      <c r="J2131" s="8"/>
      <c r="K2131" s="8"/>
      <c r="L2131" s="8"/>
      <c r="M2131" s="32"/>
      <c r="N2131" s="57" t="str">
        <f t="shared" si="17"/>
        <v/>
      </c>
      <c r="O2131" s="54"/>
      <c r="P2131" s="32"/>
      <c r="Q2131" s="56"/>
      <c r="R2131" s="57" t="str">
        <f t="shared" si="15"/>
        <v/>
      </c>
      <c r="S2131" s="8"/>
      <c r="T2131" s="8"/>
      <c r="U2131" s="8"/>
      <c r="V2131" s="8"/>
      <c r="W2131" s="8"/>
      <c r="X2131" s="8"/>
      <c r="Y2131" s="8"/>
      <c r="Z2131" s="8"/>
    </row>
    <row r="2132" spans="1:26" ht="15.75" customHeight="1">
      <c r="A2132" s="8"/>
      <c r="B2132" s="8"/>
      <c r="C2132" s="8"/>
      <c r="D2132" s="8"/>
      <c r="E2132" s="8"/>
      <c r="F2132" s="8"/>
      <c r="G2132" s="8"/>
      <c r="H2132" s="8"/>
      <c r="I2132" s="8"/>
      <c r="J2132" s="8"/>
      <c r="K2132" s="8"/>
      <c r="L2132" s="8"/>
      <c r="M2132" s="32"/>
      <c r="N2132" s="57" t="str">
        <f t="shared" si="17"/>
        <v/>
      </c>
      <c r="O2132" s="54"/>
      <c r="P2132" s="32"/>
      <c r="Q2132" s="56"/>
      <c r="R2132" s="57" t="str">
        <f t="shared" si="15"/>
        <v/>
      </c>
      <c r="S2132" s="8"/>
      <c r="T2132" s="8"/>
      <c r="U2132" s="8"/>
      <c r="V2132" s="8"/>
      <c r="W2132" s="8"/>
      <c r="X2132" s="8"/>
      <c r="Y2132" s="8"/>
      <c r="Z2132" s="8"/>
    </row>
    <row r="2133" spans="1:26" ht="15.75" customHeight="1">
      <c r="A2133" s="8"/>
      <c r="B2133" s="8"/>
      <c r="C2133" s="8"/>
      <c r="D2133" s="8"/>
      <c r="E2133" s="8"/>
      <c r="F2133" s="8"/>
      <c r="G2133" s="8"/>
      <c r="H2133" s="8"/>
      <c r="I2133" s="8"/>
      <c r="J2133" s="8"/>
      <c r="K2133" s="8"/>
      <c r="L2133" s="8"/>
      <c r="M2133" s="32"/>
      <c r="N2133" s="57" t="str">
        <f t="shared" si="17"/>
        <v/>
      </c>
      <c r="O2133" s="54"/>
      <c r="P2133" s="32"/>
      <c r="Q2133" s="56"/>
      <c r="R2133" s="57" t="str">
        <f t="shared" si="15"/>
        <v/>
      </c>
      <c r="S2133" s="8"/>
      <c r="T2133" s="8"/>
      <c r="U2133" s="8"/>
      <c r="V2133" s="8"/>
      <c r="W2133" s="8"/>
      <c r="X2133" s="8"/>
      <c r="Y2133" s="8"/>
      <c r="Z2133" s="8"/>
    </row>
    <row r="2134" spans="1:26" ht="15.75" customHeight="1">
      <c r="A2134" s="8"/>
      <c r="B2134" s="8"/>
      <c r="C2134" s="8"/>
      <c r="D2134" s="8"/>
      <c r="E2134" s="8"/>
      <c r="F2134" s="8"/>
      <c r="G2134" s="8"/>
      <c r="H2134" s="8"/>
      <c r="I2134" s="8"/>
      <c r="J2134" s="8"/>
      <c r="K2134" s="8"/>
      <c r="L2134" s="8"/>
      <c r="M2134" s="32"/>
      <c r="N2134" s="57" t="str">
        <f t="shared" si="17"/>
        <v/>
      </c>
      <c r="O2134" s="54"/>
      <c r="P2134" s="32"/>
      <c r="Q2134" s="56"/>
      <c r="R2134" s="57" t="str">
        <f t="shared" si="15"/>
        <v/>
      </c>
      <c r="S2134" s="8"/>
      <c r="T2134" s="8"/>
      <c r="U2134" s="8"/>
      <c r="V2134" s="8"/>
      <c r="W2134" s="8"/>
      <c r="X2134" s="8"/>
      <c r="Y2134" s="8"/>
      <c r="Z2134" s="8"/>
    </row>
    <row r="2135" spans="1:26" ht="15.75" customHeight="1">
      <c r="A2135" s="8"/>
      <c r="B2135" s="8"/>
      <c r="C2135" s="8"/>
      <c r="D2135" s="8"/>
      <c r="E2135" s="8"/>
      <c r="F2135" s="8"/>
      <c r="G2135" s="8"/>
      <c r="H2135" s="8"/>
      <c r="I2135" s="8"/>
      <c r="J2135" s="8"/>
      <c r="K2135" s="8"/>
      <c r="L2135" s="8"/>
      <c r="M2135" s="32"/>
      <c r="N2135" s="57" t="str">
        <f t="shared" si="17"/>
        <v/>
      </c>
      <c r="O2135" s="54"/>
      <c r="P2135" s="32"/>
      <c r="Q2135" s="56"/>
      <c r="R2135" s="57" t="str">
        <f t="shared" si="15"/>
        <v/>
      </c>
      <c r="S2135" s="8"/>
      <c r="T2135" s="8"/>
      <c r="U2135" s="8"/>
      <c r="V2135" s="8"/>
      <c r="W2135" s="8"/>
      <c r="X2135" s="8"/>
      <c r="Y2135" s="8"/>
      <c r="Z2135" s="8"/>
    </row>
    <row r="2136" spans="1:26" ht="15.75" customHeight="1">
      <c r="A2136" s="8"/>
      <c r="B2136" s="8"/>
      <c r="C2136" s="8"/>
      <c r="D2136" s="8"/>
      <c r="E2136" s="8"/>
      <c r="F2136" s="8"/>
      <c r="G2136" s="8"/>
      <c r="H2136" s="8"/>
      <c r="I2136" s="8"/>
      <c r="J2136" s="8"/>
      <c r="K2136" s="8"/>
      <c r="L2136" s="8"/>
      <c r="M2136" s="32"/>
      <c r="N2136" s="57" t="str">
        <f t="shared" si="17"/>
        <v/>
      </c>
      <c r="O2136" s="54"/>
      <c r="P2136" s="32"/>
      <c r="Q2136" s="56"/>
      <c r="R2136" s="57" t="str">
        <f t="shared" si="15"/>
        <v/>
      </c>
      <c r="S2136" s="8"/>
      <c r="T2136" s="8"/>
      <c r="U2136" s="8"/>
      <c r="V2136" s="8"/>
      <c r="W2136" s="8"/>
      <c r="X2136" s="8"/>
      <c r="Y2136" s="8"/>
      <c r="Z2136" s="8"/>
    </row>
    <row r="2137" spans="1:26" ht="15.75" customHeight="1">
      <c r="A2137" s="8"/>
      <c r="B2137" s="8"/>
      <c r="C2137" s="8"/>
      <c r="D2137" s="8"/>
      <c r="E2137" s="8"/>
      <c r="F2137" s="8"/>
      <c r="G2137" s="8"/>
      <c r="H2137" s="8"/>
      <c r="I2137" s="8"/>
      <c r="J2137" s="8"/>
      <c r="K2137" s="8"/>
      <c r="L2137" s="8"/>
      <c r="M2137" s="32"/>
      <c r="N2137" s="57" t="str">
        <f t="shared" si="17"/>
        <v/>
      </c>
      <c r="O2137" s="54"/>
      <c r="P2137" s="32"/>
      <c r="Q2137" s="56"/>
      <c r="R2137" s="57" t="str">
        <f t="shared" si="15"/>
        <v/>
      </c>
      <c r="S2137" s="8"/>
      <c r="T2137" s="8"/>
      <c r="U2137" s="8"/>
      <c r="V2137" s="8"/>
      <c r="W2137" s="8"/>
      <c r="X2137" s="8"/>
      <c r="Y2137" s="8"/>
      <c r="Z2137" s="8"/>
    </row>
    <row r="2138" spans="1:26" ht="15.75" customHeight="1">
      <c r="A2138" s="8"/>
      <c r="B2138" s="8"/>
      <c r="C2138" s="8"/>
      <c r="D2138" s="8"/>
      <c r="E2138" s="8"/>
      <c r="F2138" s="8"/>
      <c r="G2138" s="8"/>
      <c r="H2138" s="8"/>
      <c r="I2138" s="8"/>
      <c r="J2138" s="8"/>
      <c r="K2138" s="8"/>
      <c r="L2138" s="8"/>
      <c r="M2138" s="32"/>
      <c r="N2138" s="57" t="str">
        <f t="shared" si="17"/>
        <v/>
      </c>
      <c r="O2138" s="54"/>
      <c r="P2138" s="32"/>
      <c r="Q2138" s="56"/>
      <c r="R2138" s="57" t="str">
        <f t="shared" si="15"/>
        <v/>
      </c>
      <c r="S2138" s="8"/>
      <c r="T2138" s="8"/>
      <c r="U2138" s="8"/>
      <c r="V2138" s="8"/>
      <c r="W2138" s="8"/>
      <c r="X2138" s="8"/>
      <c r="Y2138" s="8"/>
      <c r="Z2138" s="8"/>
    </row>
    <row r="2139" spans="1:26" ht="15.75" customHeight="1">
      <c r="A2139" s="8"/>
      <c r="B2139" s="8"/>
      <c r="C2139" s="8"/>
      <c r="D2139" s="8"/>
      <c r="E2139" s="8"/>
      <c r="F2139" s="8"/>
      <c r="G2139" s="8"/>
      <c r="H2139" s="8"/>
      <c r="I2139" s="8"/>
      <c r="J2139" s="8"/>
      <c r="K2139" s="8"/>
      <c r="L2139" s="8"/>
      <c r="M2139" s="32"/>
      <c r="N2139" s="57" t="str">
        <f t="shared" si="17"/>
        <v/>
      </c>
      <c r="O2139" s="54"/>
      <c r="P2139" s="32"/>
      <c r="Q2139" s="56"/>
      <c r="R2139" s="57" t="str">
        <f t="shared" si="15"/>
        <v/>
      </c>
      <c r="S2139" s="8"/>
      <c r="T2139" s="8"/>
      <c r="U2139" s="8"/>
      <c r="V2139" s="8"/>
      <c r="W2139" s="8"/>
      <c r="X2139" s="8"/>
      <c r="Y2139" s="8"/>
      <c r="Z2139" s="8"/>
    </row>
    <row r="2140" spans="1:26" ht="15.75" customHeight="1">
      <c r="A2140" s="8"/>
      <c r="B2140" s="8"/>
      <c r="C2140" s="8"/>
      <c r="D2140" s="8"/>
      <c r="E2140" s="8"/>
      <c r="F2140" s="8"/>
      <c r="G2140" s="8"/>
      <c r="H2140" s="8"/>
      <c r="I2140" s="8"/>
      <c r="J2140" s="8"/>
      <c r="K2140" s="8"/>
      <c r="L2140" s="8"/>
      <c r="M2140" s="32"/>
      <c r="N2140" s="57" t="str">
        <f t="shared" si="17"/>
        <v/>
      </c>
      <c r="O2140" s="54"/>
      <c r="P2140" s="32"/>
      <c r="Q2140" s="56"/>
      <c r="R2140" s="57" t="str">
        <f t="shared" si="15"/>
        <v/>
      </c>
      <c r="S2140" s="8"/>
      <c r="T2140" s="8"/>
      <c r="U2140" s="8"/>
      <c r="V2140" s="8"/>
      <c r="W2140" s="8"/>
      <c r="X2140" s="8"/>
      <c r="Y2140" s="8"/>
      <c r="Z2140" s="8"/>
    </row>
    <row r="2141" spans="1:26" ht="15.75" customHeight="1">
      <c r="A2141" s="8"/>
      <c r="B2141" s="8"/>
      <c r="C2141" s="8"/>
      <c r="D2141" s="8"/>
      <c r="E2141" s="8"/>
      <c r="F2141" s="8"/>
      <c r="G2141" s="8"/>
      <c r="H2141" s="8"/>
      <c r="I2141" s="8"/>
      <c r="J2141" s="8"/>
      <c r="K2141" s="8"/>
      <c r="L2141" s="8"/>
      <c r="M2141" s="32"/>
      <c r="N2141" s="57" t="str">
        <f t="shared" si="17"/>
        <v/>
      </c>
      <c r="O2141" s="54"/>
      <c r="P2141" s="32"/>
      <c r="Q2141" s="56"/>
      <c r="R2141" s="57" t="str">
        <f t="shared" si="15"/>
        <v/>
      </c>
      <c r="S2141" s="8"/>
      <c r="T2141" s="8"/>
      <c r="U2141" s="8"/>
      <c r="V2141" s="8"/>
      <c r="W2141" s="8"/>
      <c r="X2141" s="8"/>
      <c r="Y2141" s="8"/>
      <c r="Z2141" s="8"/>
    </row>
    <row r="2142" spans="1:26" ht="15.75" customHeight="1">
      <c r="A2142" s="8"/>
      <c r="B2142" s="8"/>
      <c r="C2142" s="8"/>
      <c r="D2142" s="8"/>
      <c r="E2142" s="8"/>
      <c r="F2142" s="8"/>
      <c r="G2142" s="8"/>
      <c r="H2142" s="8"/>
      <c r="I2142" s="8"/>
      <c r="J2142" s="8"/>
      <c r="K2142" s="8"/>
      <c r="L2142" s="8"/>
      <c r="M2142" s="32"/>
      <c r="N2142" s="57" t="str">
        <f t="shared" si="17"/>
        <v/>
      </c>
      <c r="O2142" s="54"/>
      <c r="P2142" s="32"/>
      <c r="Q2142" s="56"/>
      <c r="R2142" s="57" t="str">
        <f t="shared" si="15"/>
        <v/>
      </c>
      <c r="S2142" s="8"/>
      <c r="T2142" s="8"/>
      <c r="U2142" s="8"/>
      <c r="V2142" s="8"/>
      <c r="W2142" s="8"/>
      <c r="X2142" s="8"/>
      <c r="Y2142" s="8"/>
      <c r="Z2142" s="8"/>
    </row>
    <row r="2143" spans="1:26" ht="15.75" customHeight="1">
      <c r="A2143" s="8"/>
      <c r="B2143" s="8"/>
      <c r="C2143" s="8"/>
      <c r="D2143" s="8"/>
      <c r="E2143" s="8"/>
      <c r="F2143" s="8"/>
      <c r="G2143" s="8"/>
      <c r="H2143" s="8"/>
      <c r="I2143" s="8"/>
      <c r="J2143" s="8"/>
      <c r="K2143" s="8"/>
      <c r="L2143" s="8"/>
      <c r="M2143" s="32"/>
      <c r="N2143" s="57" t="str">
        <f t="shared" si="17"/>
        <v/>
      </c>
      <c r="O2143" s="54"/>
      <c r="P2143" s="32"/>
      <c r="Q2143" s="56"/>
      <c r="R2143" s="57" t="str">
        <f t="shared" si="15"/>
        <v/>
      </c>
      <c r="S2143" s="8"/>
      <c r="T2143" s="8"/>
      <c r="U2143" s="8"/>
      <c r="V2143" s="8"/>
      <c r="W2143" s="8"/>
      <c r="X2143" s="8"/>
      <c r="Y2143" s="8"/>
      <c r="Z2143" s="8"/>
    </row>
    <row r="2144" spans="1:26" ht="15.75" customHeight="1">
      <c r="A2144" s="8"/>
      <c r="B2144" s="8"/>
      <c r="C2144" s="8"/>
      <c r="D2144" s="8"/>
      <c r="E2144" s="8"/>
      <c r="F2144" s="8"/>
      <c r="G2144" s="8"/>
      <c r="H2144" s="8"/>
      <c r="I2144" s="8"/>
      <c r="J2144" s="8"/>
      <c r="K2144" s="8"/>
      <c r="L2144" s="8"/>
      <c r="M2144" s="32"/>
      <c r="N2144" s="57" t="str">
        <f t="shared" si="17"/>
        <v/>
      </c>
      <c r="O2144" s="54"/>
      <c r="P2144" s="32"/>
      <c r="Q2144" s="56"/>
      <c r="R2144" s="57" t="str">
        <f t="shared" si="15"/>
        <v/>
      </c>
      <c r="S2144" s="8"/>
      <c r="T2144" s="8"/>
      <c r="U2144" s="8"/>
      <c r="V2144" s="8"/>
      <c r="W2144" s="8"/>
      <c r="X2144" s="8"/>
      <c r="Y2144" s="8"/>
      <c r="Z2144" s="8"/>
    </row>
    <row r="2145" spans="1:26" ht="15.75" customHeight="1">
      <c r="A2145" s="8"/>
      <c r="B2145" s="8"/>
      <c r="C2145" s="8"/>
      <c r="D2145" s="8"/>
      <c r="E2145" s="8"/>
      <c r="F2145" s="8"/>
      <c r="G2145" s="8"/>
      <c r="H2145" s="8"/>
      <c r="I2145" s="8"/>
      <c r="J2145" s="8"/>
      <c r="K2145" s="8"/>
      <c r="L2145" s="8"/>
      <c r="M2145" s="32"/>
      <c r="N2145" s="57" t="str">
        <f t="shared" si="17"/>
        <v/>
      </c>
      <c r="O2145" s="54"/>
      <c r="P2145" s="32"/>
      <c r="Q2145" s="56"/>
      <c r="R2145" s="57" t="str">
        <f t="shared" si="15"/>
        <v/>
      </c>
      <c r="S2145" s="8"/>
      <c r="T2145" s="8"/>
      <c r="U2145" s="8"/>
      <c r="V2145" s="8"/>
      <c r="W2145" s="8"/>
      <c r="X2145" s="8"/>
      <c r="Y2145" s="8"/>
      <c r="Z2145" s="8"/>
    </row>
    <row r="2146" spans="1:26" ht="15.75" customHeight="1">
      <c r="A2146" s="8"/>
      <c r="B2146" s="8"/>
      <c r="C2146" s="8"/>
      <c r="D2146" s="8"/>
      <c r="E2146" s="8"/>
      <c r="F2146" s="8"/>
      <c r="G2146" s="8"/>
      <c r="H2146" s="8"/>
      <c r="I2146" s="8"/>
      <c r="J2146" s="8"/>
      <c r="K2146" s="8"/>
      <c r="L2146" s="8"/>
      <c r="M2146" s="32"/>
      <c r="N2146" s="57" t="str">
        <f t="shared" si="17"/>
        <v/>
      </c>
      <c r="O2146" s="54"/>
      <c r="P2146" s="32"/>
      <c r="Q2146" s="56"/>
      <c r="R2146" s="57" t="str">
        <f t="shared" si="15"/>
        <v/>
      </c>
      <c r="S2146" s="8"/>
      <c r="T2146" s="8"/>
      <c r="U2146" s="8"/>
      <c r="V2146" s="8"/>
      <c r="W2146" s="8"/>
      <c r="X2146" s="8"/>
      <c r="Y2146" s="8"/>
      <c r="Z2146" s="8"/>
    </row>
    <row r="2147" spans="1:26" ht="15.75" customHeight="1">
      <c r="A2147" s="8"/>
      <c r="B2147" s="8"/>
      <c r="C2147" s="8"/>
      <c r="D2147" s="8"/>
      <c r="E2147" s="8"/>
      <c r="F2147" s="8"/>
      <c r="G2147" s="8"/>
      <c r="H2147" s="8"/>
      <c r="I2147" s="8"/>
      <c r="J2147" s="8"/>
      <c r="K2147" s="8"/>
      <c r="L2147" s="8"/>
      <c r="M2147" s="32"/>
      <c r="N2147" s="57" t="str">
        <f t="shared" si="17"/>
        <v/>
      </c>
      <c r="O2147" s="54"/>
      <c r="P2147" s="32"/>
      <c r="Q2147" s="56"/>
      <c r="R2147" s="57" t="str">
        <f t="shared" si="15"/>
        <v/>
      </c>
      <c r="S2147" s="8"/>
      <c r="T2147" s="8"/>
      <c r="U2147" s="8"/>
      <c r="V2147" s="8"/>
      <c r="W2147" s="8"/>
      <c r="X2147" s="8"/>
      <c r="Y2147" s="8"/>
      <c r="Z2147" s="8"/>
    </row>
    <row r="2148" spans="1:26" ht="15.75" customHeight="1">
      <c r="A2148" s="8"/>
      <c r="B2148" s="8"/>
      <c r="C2148" s="8"/>
      <c r="D2148" s="8"/>
      <c r="E2148" s="8"/>
      <c r="F2148" s="8"/>
      <c r="G2148" s="8"/>
      <c r="H2148" s="8"/>
      <c r="I2148" s="8"/>
      <c r="J2148" s="8"/>
      <c r="K2148" s="8"/>
      <c r="L2148" s="8"/>
      <c r="M2148" s="32"/>
      <c r="N2148" s="57" t="str">
        <f t="shared" si="17"/>
        <v/>
      </c>
      <c r="O2148" s="54"/>
      <c r="P2148" s="32"/>
      <c r="Q2148" s="56"/>
      <c r="R2148" s="57" t="str">
        <f t="shared" si="15"/>
        <v/>
      </c>
      <c r="S2148" s="8"/>
      <c r="T2148" s="8"/>
      <c r="U2148" s="8"/>
      <c r="V2148" s="8"/>
      <c r="W2148" s="8"/>
      <c r="X2148" s="8"/>
      <c r="Y2148" s="8"/>
      <c r="Z2148" s="8"/>
    </row>
    <row r="2149" spans="1:26" ht="15.75" customHeight="1">
      <c r="A2149" s="8"/>
      <c r="B2149" s="8"/>
      <c r="C2149" s="8"/>
      <c r="D2149" s="8"/>
      <c r="E2149" s="8"/>
      <c r="F2149" s="8"/>
      <c r="G2149" s="8"/>
      <c r="H2149" s="8"/>
      <c r="I2149" s="8"/>
      <c r="J2149" s="8"/>
      <c r="K2149" s="8"/>
      <c r="L2149" s="8"/>
      <c r="M2149" s="32"/>
      <c r="N2149" s="57" t="str">
        <f t="shared" si="17"/>
        <v/>
      </c>
      <c r="O2149" s="54"/>
      <c r="P2149" s="32"/>
      <c r="Q2149" s="56"/>
      <c r="R2149" s="57" t="str">
        <f t="shared" si="15"/>
        <v/>
      </c>
      <c r="S2149" s="8"/>
      <c r="T2149" s="8"/>
      <c r="U2149" s="8"/>
      <c r="V2149" s="8"/>
      <c r="W2149" s="8"/>
      <c r="X2149" s="8"/>
      <c r="Y2149" s="8"/>
      <c r="Z2149" s="8"/>
    </row>
    <row r="2150" spans="1:26" ht="15.75" customHeight="1">
      <c r="A2150" s="8"/>
      <c r="B2150" s="8"/>
      <c r="C2150" s="8"/>
      <c r="D2150" s="8"/>
      <c r="E2150" s="8"/>
      <c r="F2150" s="8"/>
      <c r="G2150" s="8"/>
      <c r="H2150" s="8"/>
      <c r="I2150" s="8"/>
      <c r="J2150" s="8"/>
      <c r="K2150" s="8"/>
      <c r="L2150" s="8"/>
      <c r="M2150" s="32"/>
      <c r="N2150" s="57" t="str">
        <f t="shared" si="17"/>
        <v/>
      </c>
      <c r="O2150" s="54"/>
      <c r="P2150" s="32"/>
      <c r="Q2150" s="56"/>
      <c r="R2150" s="57" t="str">
        <f t="shared" si="15"/>
        <v/>
      </c>
      <c r="S2150" s="8"/>
      <c r="T2150" s="8"/>
      <c r="U2150" s="8"/>
      <c r="V2150" s="8"/>
      <c r="W2150" s="8"/>
      <c r="X2150" s="8"/>
      <c r="Y2150" s="8"/>
      <c r="Z2150" s="8"/>
    </row>
    <row r="2151" spans="1:26" ht="15.75" customHeight="1">
      <c r="A2151" s="8"/>
      <c r="B2151" s="8"/>
      <c r="C2151" s="8"/>
      <c r="D2151" s="8"/>
      <c r="E2151" s="8"/>
      <c r="F2151" s="8"/>
      <c r="G2151" s="8"/>
      <c r="H2151" s="8"/>
      <c r="I2151" s="8"/>
      <c r="J2151" s="8"/>
      <c r="K2151" s="8"/>
      <c r="L2151" s="8"/>
      <c r="M2151" s="32"/>
      <c r="N2151" s="57" t="str">
        <f t="shared" si="17"/>
        <v/>
      </c>
      <c r="O2151" s="54"/>
      <c r="P2151" s="32"/>
      <c r="Q2151" s="56"/>
      <c r="R2151" s="57" t="str">
        <f t="shared" si="15"/>
        <v/>
      </c>
      <c r="S2151" s="8"/>
      <c r="T2151" s="8"/>
      <c r="U2151" s="8"/>
      <c r="V2151" s="8"/>
      <c r="W2151" s="8"/>
      <c r="X2151" s="8"/>
      <c r="Y2151" s="8"/>
      <c r="Z2151" s="8"/>
    </row>
    <row r="2152" spans="1:26" ht="15.75" customHeight="1">
      <c r="A2152" s="8"/>
      <c r="B2152" s="8"/>
      <c r="C2152" s="8"/>
      <c r="D2152" s="8"/>
      <c r="E2152" s="8"/>
      <c r="F2152" s="8"/>
      <c r="G2152" s="8"/>
      <c r="H2152" s="8"/>
      <c r="I2152" s="8"/>
      <c r="J2152" s="8"/>
      <c r="K2152" s="8"/>
      <c r="L2152" s="8"/>
      <c r="M2152" s="32"/>
      <c r="N2152" s="57" t="str">
        <f t="shared" si="17"/>
        <v/>
      </c>
      <c r="O2152" s="54"/>
      <c r="P2152" s="32"/>
      <c r="Q2152" s="56"/>
      <c r="R2152" s="57" t="str">
        <f t="shared" si="15"/>
        <v/>
      </c>
      <c r="S2152" s="8"/>
      <c r="T2152" s="8"/>
      <c r="U2152" s="8"/>
      <c r="V2152" s="8"/>
      <c r="W2152" s="8"/>
      <c r="X2152" s="8"/>
      <c r="Y2152" s="8"/>
      <c r="Z2152" s="8"/>
    </row>
    <row r="2153" spans="1:26" ht="15.75" customHeight="1">
      <c r="A2153" s="8"/>
      <c r="B2153" s="8"/>
      <c r="C2153" s="8"/>
      <c r="D2153" s="8"/>
      <c r="E2153" s="8"/>
      <c r="F2153" s="8"/>
      <c r="G2153" s="8"/>
      <c r="H2153" s="8"/>
      <c r="I2153" s="8"/>
      <c r="J2153" s="8"/>
      <c r="K2153" s="8"/>
      <c r="L2153" s="8"/>
      <c r="M2153" s="32"/>
      <c r="N2153" s="57" t="str">
        <f t="shared" si="17"/>
        <v/>
      </c>
      <c r="O2153" s="54"/>
      <c r="P2153" s="32"/>
      <c r="Q2153" s="56"/>
      <c r="R2153" s="57" t="str">
        <f t="shared" si="15"/>
        <v/>
      </c>
      <c r="S2153" s="8"/>
      <c r="T2153" s="8"/>
      <c r="U2153" s="8"/>
      <c r="V2153" s="8"/>
      <c r="W2153" s="8"/>
      <c r="X2153" s="8"/>
      <c r="Y2153" s="8"/>
      <c r="Z2153" s="8"/>
    </row>
    <row r="2154" spans="1:26" ht="15.75" customHeight="1">
      <c r="A2154" s="8"/>
      <c r="B2154" s="8"/>
      <c r="C2154" s="8"/>
      <c r="D2154" s="8"/>
      <c r="E2154" s="8"/>
      <c r="F2154" s="8"/>
      <c r="G2154" s="8"/>
      <c r="H2154" s="8"/>
      <c r="I2154" s="8"/>
      <c r="J2154" s="8"/>
      <c r="K2154" s="8"/>
      <c r="L2154" s="8"/>
      <c r="M2154" s="32"/>
      <c r="N2154" s="57" t="str">
        <f t="shared" si="17"/>
        <v/>
      </c>
      <c r="O2154" s="54"/>
      <c r="P2154" s="32"/>
      <c r="Q2154" s="56"/>
      <c r="R2154" s="57" t="str">
        <f t="shared" si="15"/>
        <v/>
      </c>
      <c r="S2154" s="8"/>
      <c r="T2154" s="8"/>
      <c r="U2154" s="8"/>
      <c r="V2154" s="8"/>
      <c r="W2154" s="8"/>
      <c r="X2154" s="8"/>
      <c r="Y2154" s="8"/>
      <c r="Z2154" s="8"/>
    </row>
    <row r="2155" spans="1:26" ht="15.75" customHeight="1">
      <c r="A2155" s="8"/>
      <c r="B2155" s="8"/>
      <c r="C2155" s="8"/>
      <c r="D2155" s="8"/>
      <c r="E2155" s="8"/>
      <c r="F2155" s="8"/>
      <c r="G2155" s="8"/>
      <c r="H2155" s="8"/>
      <c r="I2155" s="8"/>
      <c r="J2155" s="8"/>
      <c r="K2155" s="8"/>
      <c r="L2155" s="8"/>
      <c r="M2155" s="32"/>
      <c r="N2155" s="57" t="str">
        <f t="shared" si="17"/>
        <v/>
      </c>
      <c r="O2155" s="54"/>
      <c r="P2155" s="32"/>
      <c r="Q2155" s="56"/>
      <c r="R2155" s="57" t="str">
        <f t="shared" si="15"/>
        <v/>
      </c>
      <c r="S2155" s="8"/>
      <c r="T2155" s="8"/>
      <c r="U2155" s="8"/>
      <c r="V2155" s="8"/>
      <c r="W2155" s="8"/>
      <c r="X2155" s="8"/>
      <c r="Y2155" s="8"/>
      <c r="Z2155" s="8"/>
    </row>
    <row r="2156" spans="1:26" ht="15.75" customHeight="1">
      <c r="A2156" s="8"/>
      <c r="B2156" s="8"/>
      <c r="C2156" s="8"/>
      <c r="D2156" s="8"/>
      <c r="E2156" s="8"/>
      <c r="F2156" s="8"/>
      <c r="G2156" s="8"/>
      <c r="H2156" s="8"/>
      <c r="I2156" s="8"/>
      <c r="J2156" s="8"/>
      <c r="K2156" s="8"/>
      <c r="L2156" s="8"/>
      <c r="M2156" s="32"/>
      <c r="N2156" s="57" t="str">
        <f t="shared" si="17"/>
        <v/>
      </c>
      <c r="O2156" s="54"/>
      <c r="P2156" s="32"/>
      <c r="Q2156" s="56"/>
      <c r="R2156" s="57" t="str">
        <f t="shared" si="15"/>
        <v/>
      </c>
      <c r="S2156" s="8"/>
      <c r="T2156" s="8"/>
      <c r="U2156" s="8"/>
      <c r="V2156" s="8"/>
      <c r="W2156" s="8"/>
      <c r="X2156" s="8"/>
      <c r="Y2156" s="8"/>
      <c r="Z2156" s="8"/>
    </row>
    <row r="2157" spans="1:26" ht="15.75" customHeight="1">
      <c r="A2157" s="8"/>
      <c r="B2157" s="8"/>
      <c r="C2157" s="8"/>
      <c r="D2157" s="8"/>
      <c r="E2157" s="8"/>
      <c r="F2157" s="8"/>
      <c r="G2157" s="8"/>
      <c r="H2157" s="8"/>
      <c r="I2157" s="8"/>
      <c r="J2157" s="8"/>
      <c r="K2157" s="8"/>
      <c r="L2157" s="8"/>
      <c r="M2157" s="32"/>
      <c r="N2157" s="57" t="str">
        <f t="shared" si="17"/>
        <v/>
      </c>
      <c r="O2157" s="54"/>
      <c r="P2157" s="32"/>
      <c r="Q2157" s="56"/>
      <c r="R2157" s="57" t="str">
        <f t="shared" si="15"/>
        <v/>
      </c>
      <c r="S2157" s="8"/>
      <c r="T2157" s="8"/>
      <c r="U2157" s="8"/>
      <c r="V2157" s="8"/>
      <c r="W2157" s="8"/>
      <c r="X2157" s="8"/>
      <c r="Y2157" s="8"/>
      <c r="Z2157" s="8"/>
    </row>
    <row r="2158" spans="1:26" ht="15.75" customHeight="1">
      <c r="A2158" s="8"/>
      <c r="B2158" s="8"/>
      <c r="C2158" s="8"/>
      <c r="D2158" s="8"/>
      <c r="E2158" s="8"/>
      <c r="F2158" s="8"/>
      <c r="G2158" s="8"/>
      <c r="H2158" s="8"/>
      <c r="I2158" s="8"/>
      <c r="J2158" s="8"/>
      <c r="K2158" s="8"/>
      <c r="L2158" s="8"/>
      <c r="M2158" s="32"/>
      <c r="N2158" s="57" t="str">
        <f t="shared" si="17"/>
        <v/>
      </c>
      <c r="O2158" s="54"/>
      <c r="P2158" s="32"/>
      <c r="Q2158" s="56"/>
      <c r="R2158" s="57" t="str">
        <f t="shared" si="15"/>
        <v/>
      </c>
      <c r="S2158" s="8"/>
      <c r="T2158" s="8"/>
      <c r="U2158" s="8"/>
      <c r="V2158" s="8"/>
      <c r="W2158" s="8"/>
      <c r="X2158" s="8"/>
      <c r="Y2158" s="8"/>
      <c r="Z2158" s="8"/>
    </row>
    <row r="2159" spans="1:26" ht="15.75" customHeight="1">
      <c r="A2159" s="8"/>
      <c r="B2159" s="8"/>
      <c r="C2159" s="8"/>
      <c r="D2159" s="8"/>
      <c r="E2159" s="8"/>
      <c r="F2159" s="8"/>
      <c r="G2159" s="8"/>
      <c r="H2159" s="8"/>
      <c r="I2159" s="8"/>
      <c r="J2159" s="8"/>
      <c r="K2159" s="8"/>
      <c r="L2159" s="8"/>
      <c r="M2159" s="32"/>
      <c r="N2159" s="57" t="str">
        <f t="shared" si="17"/>
        <v/>
      </c>
      <c r="O2159" s="54"/>
      <c r="P2159" s="32"/>
      <c r="Q2159" s="56"/>
      <c r="R2159" s="57" t="str">
        <f t="shared" si="15"/>
        <v/>
      </c>
      <c r="S2159" s="8"/>
      <c r="T2159" s="8"/>
      <c r="U2159" s="8"/>
      <c r="V2159" s="8"/>
      <c r="W2159" s="8"/>
      <c r="X2159" s="8"/>
      <c r="Y2159" s="8"/>
      <c r="Z2159" s="8"/>
    </row>
    <row r="2160" spans="1:26" ht="15.75" customHeight="1">
      <c r="A2160" s="8"/>
      <c r="B2160" s="8"/>
      <c r="C2160" s="8"/>
      <c r="D2160" s="8"/>
      <c r="E2160" s="8"/>
      <c r="F2160" s="8"/>
      <c r="G2160" s="8"/>
      <c r="H2160" s="8"/>
      <c r="I2160" s="8"/>
      <c r="J2160" s="8"/>
      <c r="K2160" s="8"/>
      <c r="L2160" s="8"/>
      <c r="M2160" s="32"/>
      <c r="N2160" s="57" t="str">
        <f t="shared" si="17"/>
        <v/>
      </c>
      <c r="O2160" s="54"/>
      <c r="P2160" s="32"/>
      <c r="Q2160" s="56"/>
      <c r="R2160" s="57" t="str">
        <f t="shared" si="15"/>
        <v/>
      </c>
      <c r="S2160" s="8"/>
      <c r="T2160" s="8"/>
      <c r="U2160" s="8"/>
      <c r="V2160" s="8"/>
      <c r="W2160" s="8"/>
      <c r="X2160" s="8"/>
      <c r="Y2160" s="8"/>
      <c r="Z2160" s="8"/>
    </row>
    <row r="2161" spans="1:26" ht="15.75" customHeight="1">
      <c r="A2161" s="8"/>
      <c r="B2161" s="8"/>
      <c r="C2161" s="8"/>
      <c r="D2161" s="8"/>
      <c r="E2161" s="8"/>
      <c r="F2161" s="8"/>
      <c r="G2161" s="8"/>
      <c r="H2161" s="8"/>
      <c r="I2161" s="8"/>
      <c r="J2161" s="8"/>
      <c r="K2161" s="8"/>
      <c r="L2161" s="8"/>
      <c r="M2161" s="32"/>
      <c r="N2161" s="57" t="str">
        <f t="shared" si="17"/>
        <v/>
      </c>
      <c r="O2161" s="54"/>
      <c r="P2161" s="32"/>
      <c r="Q2161" s="56"/>
      <c r="R2161" s="57" t="str">
        <f t="shared" si="15"/>
        <v/>
      </c>
      <c r="S2161" s="8"/>
      <c r="T2161" s="8"/>
      <c r="U2161" s="8"/>
      <c r="V2161" s="8"/>
      <c r="W2161" s="8"/>
      <c r="X2161" s="8"/>
      <c r="Y2161" s="8"/>
      <c r="Z2161" s="8"/>
    </row>
    <row r="2162" spans="1:26" ht="15.75" customHeight="1">
      <c r="A2162" s="8"/>
      <c r="B2162" s="8"/>
      <c r="C2162" s="8"/>
      <c r="D2162" s="8"/>
      <c r="E2162" s="8"/>
      <c r="F2162" s="8"/>
      <c r="G2162" s="8"/>
      <c r="H2162" s="8"/>
      <c r="I2162" s="8"/>
      <c r="J2162" s="8"/>
      <c r="K2162" s="8"/>
      <c r="L2162" s="8"/>
      <c r="M2162" s="32"/>
      <c r="N2162" s="57" t="str">
        <f t="shared" si="17"/>
        <v/>
      </c>
      <c r="O2162" s="54"/>
      <c r="P2162" s="32"/>
      <c r="Q2162" s="56"/>
      <c r="R2162" s="57" t="str">
        <f t="shared" si="15"/>
        <v/>
      </c>
      <c r="S2162" s="8"/>
      <c r="T2162" s="8"/>
      <c r="U2162" s="8"/>
      <c r="V2162" s="8"/>
      <c r="W2162" s="8"/>
      <c r="X2162" s="8"/>
      <c r="Y2162" s="8"/>
      <c r="Z2162" s="8"/>
    </row>
    <row r="2163" spans="1:26" ht="15.75" customHeight="1">
      <c r="A2163" s="8"/>
      <c r="B2163" s="8"/>
      <c r="C2163" s="8"/>
      <c r="D2163" s="8"/>
      <c r="E2163" s="8"/>
      <c r="F2163" s="8"/>
      <c r="G2163" s="8"/>
      <c r="H2163" s="8"/>
      <c r="I2163" s="8"/>
      <c r="J2163" s="8"/>
      <c r="K2163" s="8"/>
      <c r="L2163" s="8"/>
      <c r="M2163" s="32"/>
      <c r="N2163" s="57" t="str">
        <f t="shared" si="17"/>
        <v/>
      </c>
      <c r="O2163" s="54"/>
      <c r="P2163" s="32"/>
      <c r="Q2163" s="56"/>
      <c r="R2163" s="57" t="str">
        <f t="shared" si="15"/>
        <v/>
      </c>
      <c r="S2163" s="8"/>
      <c r="T2163" s="8"/>
      <c r="U2163" s="8"/>
      <c r="V2163" s="8"/>
      <c r="W2163" s="8"/>
      <c r="X2163" s="8"/>
      <c r="Y2163" s="8"/>
      <c r="Z2163" s="8"/>
    </row>
    <row r="2164" spans="1:26" ht="15.75" customHeight="1">
      <c r="A2164" s="8"/>
      <c r="B2164" s="8"/>
      <c r="C2164" s="8"/>
      <c r="D2164" s="8"/>
      <c r="E2164" s="8"/>
      <c r="F2164" s="8"/>
      <c r="G2164" s="8"/>
      <c r="H2164" s="8"/>
      <c r="I2164" s="8"/>
      <c r="J2164" s="8"/>
      <c r="K2164" s="8"/>
      <c r="L2164" s="8"/>
      <c r="M2164" s="32"/>
      <c r="N2164" s="57" t="str">
        <f t="shared" si="17"/>
        <v/>
      </c>
      <c r="O2164" s="54"/>
      <c r="P2164" s="32"/>
      <c r="Q2164" s="56"/>
      <c r="R2164" s="57" t="str">
        <f t="shared" si="15"/>
        <v/>
      </c>
      <c r="S2164" s="8"/>
      <c r="T2164" s="8"/>
      <c r="U2164" s="8"/>
      <c r="V2164" s="8"/>
      <c r="W2164" s="8"/>
      <c r="X2164" s="8"/>
      <c r="Y2164" s="8"/>
      <c r="Z2164" s="8"/>
    </row>
    <row r="2165" spans="1:26" ht="15.75" customHeight="1">
      <c r="A2165" s="8"/>
      <c r="B2165" s="8"/>
      <c r="C2165" s="8"/>
      <c r="D2165" s="8"/>
      <c r="E2165" s="8"/>
      <c r="F2165" s="8"/>
      <c r="G2165" s="8"/>
      <c r="H2165" s="8"/>
      <c r="I2165" s="8"/>
      <c r="J2165" s="8"/>
      <c r="K2165" s="8"/>
      <c r="L2165" s="8"/>
      <c r="M2165" s="32"/>
      <c r="N2165" s="57" t="str">
        <f t="shared" si="17"/>
        <v/>
      </c>
      <c r="O2165" s="54"/>
      <c r="P2165" s="32"/>
      <c r="Q2165" s="56"/>
      <c r="R2165" s="57" t="str">
        <f t="shared" si="15"/>
        <v/>
      </c>
      <c r="S2165" s="8"/>
      <c r="T2165" s="8"/>
      <c r="U2165" s="8"/>
      <c r="V2165" s="8"/>
      <c r="W2165" s="8"/>
      <c r="X2165" s="8"/>
      <c r="Y2165" s="8"/>
      <c r="Z2165" s="8"/>
    </row>
    <row r="2166" spans="1:26" ht="15.75" customHeight="1">
      <c r="A2166" s="8"/>
      <c r="B2166" s="8"/>
      <c r="C2166" s="8"/>
      <c r="D2166" s="8"/>
      <c r="E2166" s="8"/>
      <c r="F2166" s="8"/>
      <c r="G2166" s="8"/>
      <c r="H2166" s="8"/>
      <c r="I2166" s="8"/>
      <c r="J2166" s="8"/>
      <c r="K2166" s="8"/>
      <c r="L2166" s="8"/>
      <c r="M2166" s="32"/>
      <c r="N2166" s="57" t="str">
        <f t="shared" si="17"/>
        <v/>
      </c>
      <c r="O2166" s="54"/>
      <c r="P2166" s="32"/>
      <c r="Q2166" s="56"/>
      <c r="R2166" s="57" t="str">
        <f t="shared" si="15"/>
        <v/>
      </c>
      <c r="S2166" s="8"/>
      <c r="T2166" s="8"/>
      <c r="U2166" s="8"/>
      <c r="V2166" s="8"/>
      <c r="W2166" s="8"/>
      <c r="X2166" s="8"/>
      <c r="Y2166" s="8"/>
      <c r="Z2166" s="8"/>
    </row>
    <row r="2167" spans="1:26" ht="15.75" customHeight="1">
      <c r="A2167" s="8"/>
      <c r="B2167" s="8"/>
      <c r="C2167" s="8"/>
      <c r="D2167" s="8"/>
      <c r="E2167" s="8"/>
      <c r="F2167" s="8"/>
      <c r="G2167" s="8"/>
      <c r="H2167" s="8"/>
      <c r="I2167" s="8"/>
      <c r="J2167" s="8"/>
      <c r="K2167" s="8"/>
      <c r="L2167" s="8"/>
      <c r="M2167" s="32"/>
      <c r="N2167" s="57" t="str">
        <f t="shared" si="17"/>
        <v/>
      </c>
      <c r="O2167" s="54"/>
      <c r="P2167" s="32"/>
      <c r="Q2167" s="56"/>
      <c r="R2167" s="57" t="str">
        <f t="shared" si="15"/>
        <v/>
      </c>
      <c r="S2167" s="8"/>
      <c r="T2167" s="8"/>
      <c r="U2167" s="8"/>
      <c r="V2167" s="8"/>
      <c r="W2167" s="8"/>
      <c r="X2167" s="8"/>
      <c r="Y2167" s="8"/>
      <c r="Z2167" s="8"/>
    </row>
    <row r="2168" spans="1:26" ht="15.75" customHeight="1">
      <c r="A2168" s="8"/>
      <c r="B2168" s="8"/>
      <c r="C2168" s="8"/>
      <c r="D2168" s="8"/>
      <c r="E2168" s="8"/>
      <c r="F2168" s="8"/>
      <c r="G2168" s="8"/>
      <c r="H2168" s="8"/>
      <c r="I2168" s="8"/>
      <c r="J2168" s="8"/>
      <c r="K2168" s="8"/>
      <c r="L2168" s="8"/>
      <c r="M2168" s="32"/>
      <c r="N2168" s="57" t="str">
        <f t="shared" si="17"/>
        <v/>
      </c>
      <c r="O2168" s="54"/>
      <c r="P2168" s="32"/>
      <c r="Q2168" s="56"/>
      <c r="R2168" s="57" t="str">
        <f t="shared" si="15"/>
        <v/>
      </c>
      <c r="S2168" s="8"/>
      <c r="T2168" s="8"/>
      <c r="U2168" s="8"/>
      <c r="V2168" s="8"/>
      <c r="W2168" s="8"/>
      <c r="X2168" s="8"/>
      <c r="Y2168" s="8"/>
      <c r="Z2168" s="8"/>
    </row>
    <row r="2169" spans="1:26" ht="15.75" customHeight="1">
      <c r="A2169" s="8"/>
      <c r="B2169" s="8"/>
      <c r="C2169" s="8"/>
      <c r="D2169" s="8"/>
      <c r="E2169" s="8"/>
      <c r="F2169" s="8"/>
      <c r="G2169" s="8"/>
      <c r="H2169" s="8"/>
      <c r="I2169" s="8"/>
      <c r="J2169" s="8"/>
      <c r="K2169" s="8"/>
      <c r="L2169" s="8"/>
      <c r="M2169" s="32"/>
      <c r="N2169" s="57" t="str">
        <f t="shared" si="17"/>
        <v/>
      </c>
      <c r="O2169" s="54"/>
      <c r="P2169" s="32"/>
      <c r="Q2169" s="56"/>
      <c r="R2169" s="57" t="str">
        <f t="shared" si="15"/>
        <v/>
      </c>
      <c r="S2169" s="8"/>
      <c r="T2169" s="8"/>
      <c r="U2169" s="8"/>
      <c r="V2169" s="8"/>
      <c r="W2169" s="8"/>
      <c r="X2169" s="8"/>
      <c r="Y2169" s="8"/>
      <c r="Z2169" s="8"/>
    </row>
    <row r="2170" spans="1:26" ht="15.75" customHeight="1">
      <c r="A2170" s="8"/>
      <c r="B2170" s="8"/>
      <c r="C2170" s="8"/>
      <c r="D2170" s="8"/>
      <c r="E2170" s="8"/>
      <c r="F2170" s="8"/>
      <c r="G2170" s="8"/>
      <c r="H2170" s="8"/>
      <c r="I2170" s="8"/>
      <c r="J2170" s="8"/>
      <c r="K2170" s="8"/>
      <c r="L2170" s="8"/>
      <c r="M2170" s="32"/>
      <c r="N2170" s="57" t="str">
        <f t="shared" si="17"/>
        <v/>
      </c>
      <c r="O2170" s="54"/>
      <c r="P2170" s="32"/>
      <c r="Q2170" s="56"/>
      <c r="R2170" s="57" t="str">
        <f t="shared" si="15"/>
        <v/>
      </c>
      <c r="S2170" s="8"/>
      <c r="T2170" s="8"/>
      <c r="U2170" s="8"/>
      <c r="V2170" s="8"/>
      <c r="W2170" s="8"/>
      <c r="X2170" s="8"/>
      <c r="Y2170" s="8"/>
      <c r="Z2170" s="8"/>
    </row>
    <row r="2171" spans="1:26" ht="15.75" customHeight="1">
      <c r="A2171" s="8"/>
      <c r="B2171" s="8"/>
      <c r="C2171" s="8"/>
      <c r="D2171" s="8"/>
      <c r="E2171" s="8"/>
      <c r="F2171" s="8"/>
      <c r="G2171" s="8"/>
      <c r="H2171" s="8"/>
      <c r="I2171" s="8"/>
      <c r="J2171" s="8"/>
      <c r="K2171" s="8"/>
      <c r="L2171" s="8"/>
      <c r="M2171" s="32"/>
      <c r="N2171" s="57" t="str">
        <f t="shared" si="17"/>
        <v/>
      </c>
      <c r="O2171" s="54"/>
      <c r="P2171" s="32"/>
      <c r="Q2171" s="56"/>
      <c r="R2171" s="57" t="str">
        <f t="shared" si="15"/>
        <v/>
      </c>
      <c r="S2171" s="8"/>
      <c r="T2171" s="8"/>
      <c r="U2171" s="8"/>
      <c r="V2171" s="8"/>
      <c r="W2171" s="8"/>
      <c r="X2171" s="8"/>
      <c r="Y2171" s="8"/>
      <c r="Z2171" s="8"/>
    </row>
    <row r="2172" spans="1:26" ht="15.75" customHeight="1">
      <c r="A2172" s="8"/>
      <c r="B2172" s="8"/>
      <c r="C2172" s="8"/>
      <c r="D2172" s="8"/>
      <c r="E2172" s="8"/>
      <c r="F2172" s="8"/>
      <c r="G2172" s="8"/>
      <c r="H2172" s="8"/>
      <c r="I2172" s="8"/>
      <c r="J2172" s="8"/>
      <c r="K2172" s="8"/>
      <c r="L2172" s="8"/>
      <c r="M2172" s="32"/>
      <c r="N2172" s="57" t="str">
        <f t="shared" si="17"/>
        <v/>
      </c>
      <c r="O2172" s="54"/>
      <c r="P2172" s="32"/>
      <c r="Q2172" s="56"/>
      <c r="R2172" s="57" t="str">
        <f t="shared" si="15"/>
        <v/>
      </c>
      <c r="S2172" s="8"/>
      <c r="T2172" s="8"/>
      <c r="U2172" s="8"/>
      <c r="V2172" s="8"/>
      <c r="W2172" s="8"/>
      <c r="X2172" s="8"/>
      <c r="Y2172" s="8"/>
      <c r="Z2172" s="8"/>
    </row>
    <row r="2173" spans="1:26" ht="15.75" customHeight="1">
      <c r="A2173" s="8"/>
      <c r="B2173" s="8"/>
      <c r="C2173" s="8"/>
      <c r="D2173" s="8"/>
      <c r="E2173" s="8"/>
      <c r="F2173" s="8"/>
      <c r="G2173" s="8"/>
      <c r="H2173" s="8"/>
      <c r="I2173" s="8"/>
      <c r="J2173" s="8"/>
      <c r="K2173" s="8"/>
      <c r="L2173" s="8"/>
      <c r="M2173" s="32"/>
      <c r="N2173" s="57" t="str">
        <f t="shared" si="17"/>
        <v/>
      </c>
      <c r="O2173" s="54"/>
      <c r="P2173" s="32"/>
      <c r="Q2173" s="56"/>
      <c r="R2173" s="57" t="str">
        <f t="shared" si="15"/>
        <v/>
      </c>
      <c r="S2173" s="8"/>
      <c r="T2173" s="8"/>
      <c r="U2173" s="8"/>
      <c r="V2173" s="8"/>
      <c r="W2173" s="8"/>
      <c r="X2173" s="8"/>
      <c r="Y2173" s="8"/>
      <c r="Z2173" s="8"/>
    </row>
    <row r="2174" spans="1:26" ht="15.75" customHeight="1">
      <c r="A2174" s="8"/>
      <c r="B2174" s="8"/>
      <c r="C2174" s="8"/>
      <c r="D2174" s="8"/>
      <c r="E2174" s="8"/>
      <c r="F2174" s="8"/>
      <c r="G2174" s="8"/>
      <c r="H2174" s="8"/>
      <c r="I2174" s="8"/>
      <c r="J2174" s="8"/>
      <c r="K2174" s="8"/>
      <c r="L2174" s="8"/>
      <c r="M2174" s="32"/>
      <c r="N2174" s="57" t="str">
        <f t="shared" si="17"/>
        <v/>
      </c>
      <c r="O2174" s="54"/>
      <c r="P2174" s="32"/>
      <c r="Q2174" s="56"/>
      <c r="R2174" s="57" t="str">
        <f t="shared" si="15"/>
        <v/>
      </c>
      <c r="S2174" s="8"/>
      <c r="T2174" s="8"/>
      <c r="U2174" s="8"/>
      <c r="V2174" s="8"/>
      <c r="W2174" s="8"/>
      <c r="X2174" s="8"/>
      <c r="Y2174" s="8"/>
      <c r="Z2174" s="8"/>
    </row>
    <row r="2175" spans="1:26" ht="15.75" customHeight="1">
      <c r="A2175" s="8"/>
      <c r="B2175" s="8"/>
      <c r="C2175" s="8"/>
      <c r="D2175" s="8"/>
      <c r="E2175" s="8"/>
      <c r="F2175" s="8"/>
      <c r="G2175" s="8"/>
      <c r="H2175" s="8"/>
      <c r="I2175" s="8"/>
      <c r="J2175" s="8"/>
      <c r="K2175" s="8"/>
      <c r="L2175" s="8"/>
      <c r="M2175" s="32"/>
      <c r="N2175" s="57" t="str">
        <f t="shared" si="17"/>
        <v/>
      </c>
      <c r="O2175" s="54"/>
      <c r="P2175" s="32"/>
      <c r="Q2175" s="56"/>
      <c r="R2175" s="57" t="str">
        <f t="shared" si="15"/>
        <v/>
      </c>
      <c r="S2175" s="8"/>
      <c r="T2175" s="8"/>
      <c r="U2175" s="8"/>
      <c r="V2175" s="8"/>
      <c r="W2175" s="8"/>
      <c r="X2175" s="8"/>
      <c r="Y2175" s="8"/>
      <c r="Z2175" s="8"/>
    </row>
    <row r="2176" spans="1:26" ht="15.75" customHeight="1">
      <c r="A2176" s="8"/>
      <c r="B2176" s="8"/>
      <c r="C2176" s="8"/>
      <c r="D2176" s="8"/>
      <c r="E2176" s="8"/>
      <c r="F2176" s="8"/>
      <c r="G2176" s="8"/>
      <c r="H2176" s="8"/>
      <c r="I2176" s="8"/>
      <c r="J2176" s="8"/>
      <c r="K2176" s="8"/>
      <c r="L2176" s="8"/>
      <c r="M2176" s="32"/>
      <c r="N2176" s="57" t="str">
        <f t="shared" si="17"/>
        <v/>
      </c>
      <c r="O2176" s="54"/>
      <c r="P2176" s="32"/>
      <c r="Q2176" s="56"/>
      <c r="R2176" s="57" t="str">
        <f t="shared" si="15"/>
        <v/>
      </c>
      <c r="S2176" s="8"/>
      <c r="T2176" s="8"/>
      <c r="U2176" s="8"/>
      <c r="V2176" s="8"/>
      <c r="W2176" s="8"/>
      <c r="X2176" s="8"/>
      <c r="Y2176" s="8"/>
      <c r="Z2176" s="8"/>
    </row>
    <row r="2177" spans="1:26" ht="15.75" customHeight="1">
      <c r="A2177" s="8"/>
      <c r="B2177" s="8"/>
      <c r="C2177" s="8"/>
      <c r="D2177" s="8"/>
      <c r="E2177" s="8"/>
      <c r="F2177" s="8"/>
      <c r="G2177" s="8"/>
      <c r="H2177" s="8"/>
      <c r="I2177" s="8"/>
      <c r="J2177" s="8"/>
      <c r="K2177" s="8"/>
      <c r="L2177" s="8"/>
      <c r="M2177" s="32"/>
      <c r="N2177" s="57" t="str">
        <f t="shared" si="17"/>
        <v/>
      </c>
      <c r="O2177" s="54"/>
      <c r="P2177" s="32"/>
      <c r="Q2177" s="56"/>
      <c r="R2177" s="57" t="str">
        <f t="shared" si="15"/>
        <v/>
      </c>
      <c r="S2177" s="8"/>
      <c r="T2177" s="8"/>
      <c r="U2177" s="8"/>
      <c r="V2177" s="8"/>
      <c r="W2177" s="8"/>
      <c r="X2177" s="8"/>
      <c r="Y2177" s="8"/>
      <c r="Z2177" s="8"/>
    </row>
    <row r="2178" spans="1:26" ht="15.75" customHeight="1">
      <c r="A2178" s="8"/>
      <c r="B2178" s="8"/>
      <c r="C2178" s="8"/>
      <c r="D2178" s="8"/>
      <c r="E2178" s="8"/>
      <c r="F2178" s="8"/>
      <c r="G2178" s="8"/>
      <c r="H2178" s="8"/>
      <c r="I2178" s="8"/>
      <c r="J2178" s="8"/>
      <c r="K2178" s="8"/>
      <c r="L2178" s="8"/>
      <c r="M2178" s="32"/>
      <c r="N2178" s="57" t="str">
        <f t="shared" si="17"/>
        <v/>
      </c>
      <c r="O2178" s="54"/>
      <c r="P2178" s="32"/>
      <c r="Q2178" s="56"/>
      <c r="R2178" s="57" t="str">
        <f t="shared" si="15"/>
        <v/>
      </c>
      <c r="S2178" s="8"/>
      <c r="T2178" s="8"/>
      <c r="U2178" s="8"/>
      <c r="V2178" s="8"/>
      <c r="W2178" s="8"/>
      <c r="X2178" s="8"/>
      <c r="Y2178" s="8"/>
      <c r="Z2178" s="8"/>
    </row>
    <row r="2179" spans="1:26" ht="15.75" customHeight="1">
      <c r="A2179" s="8"/>
      <c r="B2179" s="8"/>
      <c r="C2179" s="8"/>
      <c r="D2179" s="8"/>
      <c r="E2179" s="8"/>
      <c r="F2179" s="8"/>
      <c r="G2179" s="8"/>
      <c r="H2179" s="8"/>
      <c r="I2179" s="8"/>
      <c r="J2179" s="8"/>
      <c r="K2179" s="8"/>
      <c r="L2179" s="8"/>
      <c r="M2179" s="32"/>
      <c r="N2179" s="57" t="str">
        <f t="shared" si="17"/>
        <v/>
      </c>
      <c r="O2179" s="54"/>
      <c r="P2179" s="32"/>
      <c r="Q2179" s="56"/>
      <c r="R2179" s="57" t="str">
        <f t="shared" si="15"/>
        <v/>
      </c>
      <c r="S2179" s="8"/>
      <c r="T2179" s="8"/>
      <c r="U2179" s="8"/>
      <c r="V2179" s="8"/>
      <c r="W2179" s="8"/>
      <c r="X2179" s="8"/>
      <c r="Y2179" s="8"/>
      <c r="Z2179" s="8"/>
    </row>
    <row r="2180" spans="1:26" ht="15.75" customHeight="1">
      <c r="A2180" s="8"/>
      <c r="B2180" s="8"/>
      <c r="C2180" s="8"/>
      <c r="D2180" s="8"/>
      <c r="E2180" s="8"/>
      <c r="F2180" s="8"/>
      <c r="G2180" s="8"/>
      <c r="H2180" s="8"/>
      <c r="I2180" s="8"/>
      <c r="J2180" s="8"/>
      <c r="K2180" s="8"/>
      <c r="L2180" s="8"/>
      <c r="M2180" s="32"/>
      <c r="N2180" s="57" t="str">
        <f t="shared" si="17"/>
        <v/>
      </c>
      <c r="O2180" s="54"/>
      <c r="P2180" s="32"/>
      <c r="Q2180" s="56"/>
      <c r="R2180" s="57" t="str">
        <f t="shared" si="15"/>
        <v/>
      </c>
      <c r="S2180" s="8"/>
      <c r="T2180" s="8"/>
      <c r="U2180" s="8"/>
      <c r="V2180" s="8"/>
      <c r="W2180" s="8"/>
      <c r="X2180" s="8"/>
      <c r="Y2180" s="8"/>
      <c r="Z2180" s="8"/>
    </row>
    <row r="2181" spans="1:26" ht="15.75" customHeight="1">
      <c r="A2181" s="8"/>
      <c r="B2181" s="8"/>
      <c r="C2181" s="8"/>
      <c r="D2181" s="8"/>
      <c r="E2181" s="8"/>
      <c r="F2181" s="8"/>
      <c r="G2181" s="8"/>
      <c r="H2181" s="8"/>
      <c r="I2181" s="8"/>
      <c r="J2181" s="8"/>
      <c r="K2181" s="8"/>
      <c r="L2181" s="8"/>
      <c r="M2181" s="32"/>
      <c r="N2181" s="57" t="str">
        <f t="shared" si="17"/>
        <v/>
      </c>
      <c r="O2181" s="54"/>
      <c r="P2181" s="32"/>
      <c r="Q2181" s="56"/>
      <c r="R2181" s="57" t="str">
        <f t="shared" si="15"/>
        <v/>
      </c>
      <c r="S2181" s="8"/>
      <c r="T2181" s="8"/>
      <c r="U2181" s="8"/>
      <c r="V2181" s="8"/>
      <c r="W2181" s="8"/>
      <c r="X2181" s="8"/>
      <c r="Y2181" s="8"/>
      <c r="Z2181" s="8"/>
    </row>
    <row r="2182" spans="1:26" ht="15.75" customHeight="1">
      <c r="A2182" s="8"/>
      <c r="B2182" s="8"/>
      <c r="C2182" s="8"/>
      <c r="D2182" s="8"/>
      <c r="E2182" s="8"/>
      <c r="F2182" s="8"/>
      <c r="G2182" s="8"/>
      <c r="H2182" s="8"/>
      <c r="I2182" s="8"/>
      <c r="J2182" s="8"/>
      <c r="K2182" s="8"/>
      <c r="L2182" s="8"/>
      <c r="M2182" s="32"/>
      <c r="N2182" s="57" t="str">
        <f t="shared" si="17"/>
        <v/>
      </c>
      <c r="O2182" s="54"/>
      <c r="P2182" s="32"/>
      <c r="Q2182" s="56"/>
      <c r="R2182" s="57" t="str">
        <f t="shared" si="15"/>
        <v/>
      </c>
      <c r="S2182" s="8"/>
      <c r="T2182" s="8"/>
      <c r="U2182" s="8"/>
      <c r="V2182" s="8"/>
      <c r="W2182" s="8"/>
      <c r="X2182" s="8"/>
      <c r="Y2182" s="8"/>
      <c r="Z2182" s="8"/>
    </row>
    <row r="2183" spans="1:26" ht="15.75" customHeight="1">
      <c r="A2183" s="8"/>
      <c r="B2183" s="8"/>
      <c r="C2183" s="8"/>
      <c r="D2183" s="8"/>
      <c r="E2183" s="8"/>
      <c r="F2183" s="8"/>
      <c r="G2183" s="8"/>
      <c r="H2183" s="8"/>
      <c r="I2183" s="8"/>
      <c r="J2183" s="8"/>
      <c r="K2183" s="8"/>
      <c r="L2183" s="8"/>
      <c r="M2183" s="32"/>
      <c r="N2183" s="57" t="str">
        <f t="shared" si="17"/>
        <v/>
      </c>
      <c r="O2183" s="54"/>
      <c r="P2183" s="32"/>
      <c r="Q2183" s="56"/>
      <c r="R2183" s="57" t="str">
        <f t="shared" si="15"/>
        <v/>
      </c>
      <c r="S2183" s="8"/>
      <c r="T2183" s="8"/>
      <c r="U2183" s="8"/>
      <c r="V2183" s="8"/>
      <c r="W2183" s="8"/>
      <c r="X2183" s="8"/>
      <c r="Y2183" s="8"/>
      <c r="Z2183" s="8"/>
    </row>
    <row r="2184" spans="1:26" ht="15.75" customHeight="1">
      <c r="A2184" s="8"/>
      <c r="B2184" s="8"/>
      <c r="C2184" s="8"/>
      <c r="D2184" s="8"/>
      <c r="E2184" s="8"/>
      <c r="F2184" s="8"/>
      <c r="G2184" s="8"/>
      <c r="H2184" s="8"/>
      <c r="I2184" s="8"/>
      <c r="J2184" s="8"/>
      <c r="K2184" s="8"/>
      <c r="L2184" s="8"/>
      <c r="M2184" s="32"/>
      <c r="N2184" s="57" t="str">
        <f t="shared" si="17"/>
        <v/>
      </c>
      <c r="O2184" s="54"/>
      <c r="P2184" s="32"/>
      <c r="Q2184" s="56"/>
      <c r="R2184" s="57" t="str">
        <f t="shared" si="15"/>
        <v/>
      </c>
      <c r="S2184" s="8"/>
      <c r="T2184" s="8"/>
      <c r="U2184" s="8"/>
      <c r="V2184" s="8"/>
      <c r="W2184" s="8"/>
      <c r="X2184" s="8"/>
      <c r="Y2184" s="8"/>
      <c r="Z2184" s="8"/>
    </row>
    <row r="2185" spans="1:26" ht="15.75" customHeight="1">
      <c r="A2185" s="8"/>
      <c r="B2185" s="8"/>
      <c r="C2185" s="8"/>
      <c r="D2185" s="8"/>
      <c r="E2185" s="8"/>
      <c r="F2185" s="8"/>
      <c r="G2185" s="8"/>
      <c r="H2185" s="8"/>
      <c r="I2185" s="8"/>
      <c r="J2185" s="8"/>
      <c r="K2185" s="8"/>
      <c r="L2185" s="8"/>
      <c r="M2185" s="32"/>
      <c r="N2185" s="57" t="str">
        <f t="shared" si="17"/>
        <v/>
      </c>
      <c r="O2185" s="54"/>
      <c r="P2185" s="32"/>
      <c r="Q2185" s="56"/>
      <c r="R2185" s="57" t="str">
        <f t="shared" si="15"/>
        <v/>
      </c>
      <c r="S2185" s="8"/>
      <c r="T2185" s="8"/>
      <c r="U2185" s="8"/>
      <c r="V2185" s="8"/>
      <c r="W2185" s="8"/>
      <c r="X2185" s="8"/>
      <c r="Y2185" s="8"/>
      <c r="Z2185" s="8"/>
    </row>
    <row r="2186" spans="1:26" ht="15.75" customHeight="1">
      <c r="A2186" s="8"/>
      <c r="B2186" s="8"/>
      <c r="C2186" s="8"/>
      <c r="D2186" s="8"/>
      <c r="E2186" s="8"/>
      <c r="F2186" s="8"/>
      <c r="G2186" s="8"/>
      <c r="H2186" s="8"/>
      <c r="I2186" s="8"/>
      <c r="J2186" s="8"/>
      <c r="K2186" s="8"/>
      <c r="L2186" s="8"/>
      <c r="M2186" s="32"/>
      <c r="N2186" s="57" t="str">
        <f t="shared" si="17"/>
        <v/>
      </c>
      <c r="O2186" s="54"/>
      <c r="P2186" s="32"/>
      <c r="Q2186" s="56"/>
      <c r="R2186" s="57" t="str">
        <f t="shared" si="15"/>
        <v/>
      </c>
      <c r="S2186" s="8"/>
      <c r="T2186" s="8"/>
      <c r="U2186" s="8"/>
      <c r="V2186" s="8"/>
      <c r="W2186" s="8"/>
      <c r="X2186" s="8"/>
      <c r="Y2186" s="8"/>
      <c r="Z2186" s="8"/>
    </row>
    <row r="2187" spans="1:26" ht="15.75" customHeight="1">
      <c r="A2187" s="8"/>
      <c r="B2187" s="8"/>
      <c r="C2187" s="8"/>
      <c r="D2187" s="8"/>
      <c r="E2187" s="8"/>
      <c r="F2187" s="8"/>
      <c r="G2187" s="8"/>
      <c r="H2187" s="8"/>
      <c r="I2187" s="8"/>
      <c r="J2187" s="8"/>
      <c r="K2187" s="8"/>
      <c r="L2187" s="8"/>
      <c r="M2187" s="32"/>
      <c r="N2187" s="57" t="str">
        <f t="shared" si="17"/>
        <v/>
      </c>
      <c r="O2187" s="54"/>
      <c r="P2187" s="32"/>
      <c r="Q2187" s="56"/>
      <c r="R2187" s="57" t="str">
        <f t="shared" si="15"/>
        <v/>
      </c>
      <c r="S2187" s="8"/>
      <c r="T2187" s="8"/>
      <c r="U2187" s="8"/>
      <c r="V2187" s="8"/>
      <c r="W2187" s="8"/>
      <c r="X2187" s="8"/>
      <c r="Y2187" s="8"/>
      <c r="Z2187" s="8"/>
    </row>
    <row r="2188" spans="1:26" ht="15.75" customHeight="1">
      <c r="A2188" s="8"/>
      <c r="B2188" s="8"/>
      <c r="C2188" s="8"/>
      <c r="D2188" s="8"/>
      <c r="E2188" s="8"/>
      <c r="F2188" s="8"/>
      <c r="G2188" s="8"/>
      <c r="H2188" s="8"/>
      <c r="I2188" s="8"/>
      <c r="J2188" s="8"/>
      <c r="K2188" s="8"/>
      <c r="L2188" s="8"/>
      <c r="M2188" s="32"/>
      <c r="N2188" s="57" t="str">
        <f t="shared" si="17"/>
        <v/>
      </c>
      <c r="O2188" s="54"/>
      <c r="P2188" s="32"/>
      <c r="Q2188" s="56"/>
      <c r="R2188" s="57" t="str">
        <f t="shared" si="15"/>
        <v/>
      </c>
      <c r="S2188" s="8"/>
      <c r="T2188" s="8"/>
      <c r="U2188" s="8"/>
      <c r="V2188" s="8"/>
      <c r="W2188" s="8"/>
      <c r="X2188" s="8"/>
      <c r="Y2188" s="8"/>
      <c r="Z2188" s="8"/>
    </row>
    <row r="2189" spans="1:26" ht="15.75" customHeight="1">
      <c r="A2189" s="8"/>
      <c r="B2189" s="8"/>
      <c r="C2189" s="8"/>
      <c r="D2189" s="8"/>
      <c r="E2189" s="8"/>
      <c r="F2189" s="8"/>
      <c r="G2189" s="8"/>
      <c r="H2189" s="8"/>
      <c r="I2189" s="8"/>
      <c r="J2189" s="8"/>
      <c r="K2189" s="8"/>
      <c r="L2189" s="8"/>
      <c r="M2189" s="32"/>
      <c r="N2189" s="57" t="str">
        <f t="shared" si="17"/>
        <v/>
      </c>
      <c r="O2189" s="54"/>
      <c r="P2189" s="32"/>
      <c r="Q2189" s="56"/>
      <c r="R2189" s="57" t="str">
        <f t="shared" si="15"/>
        <v/>
      </c>
      <c r="S2189" s="8"/>
      <c r="T2189" s="8"/>
      <c r="U2189" s="8"/>
      <c r="V2189" s="8"/>
      <c r="W2189" s="8"/>
      <c r="X2189" s="8"/>
      <c r="Y2189" s="8"/>
      <c r="Z2189" s="8"/>
    </row>
    <row r="2190" spans="1:26" ht="15.75" customHeight="1">
      <c r="A2190" s="8"/>
      <c r="B2190" s="8"/>
      <c r="C2190" s="8"/>
      <c r="D2190" s="8"/>
      <c r="E2190" s="8"/>
      <c r="F2190" s="8"/>
      <c r="G2190" s="8"/>
      <c r="H2190" s="8"/>
      <c r="I2190" s="8"/>
      <c r="J2190" s="8"/>
      <c r="K2190" s="8"/>
      <c r="L2190" s="8"/>
      <c r="M2190" s="32"/>
      <c r="N2190" s="57" t="str">
        <f t="shared" si="17"/>
        <v/>
      </c>
      <c r="O2190" s="54"/>
      <c r="P2190" s="32"/>
      <c r="Q2190" s="56"/>
      <c r="R2190" s="57" t="str">
        <f t="shared" si="15"/>
        <v/>
      </c>
      <c r="S2190" s="8"/>
      <c r="T2190" s="8"/>
      <c r="U2190" s="8"/>
      <c r="V2190" s="8"/>
      <c r="W2190" s="8"/>
      <c r="X2190" s="8"/>
      <c r="Y2190" s="8"/>
      <c r="Z2190" s="8"/>
    </row>
    <row r="2191" spans="1:26" ht="15.75" customHeight="1">
      <c r="A2191" s="8"/>
      <c r="B2191" s="8"/>
      <c r="C2191" s="8"/>
      <c r="D2191" s="8"/>
      <c r="E2191" s="8"/>
      <c r="F2191" s="8"/>
      <c r="G2191" s="8"/>
      <c r="H2191" s="8"/>
      <c r="I2191" s="8"/>
      <c r="J2191" s="8"/>
      <c r="K2191" s="8"/>
      <c r="L2191" s="8"/>
      <c r="M2191" s="32"/>
      <c r="N2191" s="57" t="str">
        <f t="shared" si="17"/>
        <v/>
      </c>
      <c r="O2191" s="54"/>
      <c r="P2191" s="32"/>
      <c r="Q2191" s="56"/>
      <c r="R2191" s="57" t="str">
        <f t="shared" si="15"/>
        <v/>
      </c>
      <c r="S2191" s="8"/>
      <c r="T2191" s="8"/>
      <c r="U2191" s="8"/>
      <c r="V2191" s="8"/>
      <c r="W2191" s="8"/>
      <c r="X2191" s="8"/>
      <c r="Y2191" s="8"/>
      <c r="Z2191" s="8"/>
    </row>
    <row r="2192" spans="1:26" ht="15.75" customHeight="1">
      <c r="A2192" s="8"/>
      <c r="B2192" s="8"/>
      <c r="C2192" s="8"/>
      <c r="D2192" s="8"/>
      <c r="E2192" s="8"/>
      <c r="F2192" s="8"/>
      <c r="G2192" s="8"/>
      <c r="H2192" s="8"/>
      <c r="I2192" s="8"/>
      <c r="J2192" s="8"/>
      <c r="K2192" s="8"/>
      <c r="L2192" s="8"/>
      <c r="M2192" s="32"/>
      <c r="N2192" s="57" t="str">
        <f t="shared" si="17"/>
        <v/>
      </c>
      <c r="O2192" s="54"/>
      <c r="P2192" s="32"/>
      <c r="Q2192" s="56"/>
      <c r="R2192" s="57" t="str">
        <f t="shared" si="15"/>
        <v/>
      </c>
      <c r="S2192" s="8"/>
      <c r="T2192" s="8"/>
      <c r="U2192" s="8"/>
      <c r="V2192" s="8"/>
      <c r="W2192" s="8"/>
      <c r="X2192" s="8"/>
      <c r="Y2192" s="8"/>
      <c r="Z2192" s="8"/>
    </row>
    <row r="2193" spans="1:26" ht="15.75" customHeight="1">
      <c r="A2193" s="8"/>
      <c r="B2193" s="8"/>
      <c r="C2193" s="8"/>
      <c r="D2193" s="8"/>
      <c r="E2193" s="8"/>
      <c r="F2193" s="8"/>
      <c r="G2193" s="8"/>
      <c r="H2193" s="8"/>
      <c r="I2193" s="8"/>
      <c r="J2193" s="8"/>
      <c r="K2193" s="8"/>
      <c r="L2193" s="8"/>
      <c r="M2193" s="32"/>
      <c r="N2193" s="57" t="str">
        <f t="shared" si="17"/>
        <v/>
      </c>
      <c r="O2193" s="54"/>
      <c r="P2193" s="32"/>
      <c r="Q2193" s="56"/>
      <c r="R2193" s="57" t="str">
        <f t="shared" si="15"/>
        <v/>
      </c>
      <c r="S2193" s="8"/>
      <c r="T2193" s="8"/>
      <c r="U2193" s="8"/>
      <c r="V2193" s="8"/>
      <c r="W2193" s="8"/>
      <c r="X2193" s="8"/>
      <c r="Y2193" s="8"/>
      <c r="Z2193" s="8"/>
    </row>
    <row r="2194" spans="1:26" ht="15.75" customHeight="1">
      <c r="A2194" s="8"/>
      <c r="B2194" s="8"/>
      <c r="C2194" s="8"/>
      <c r="D2194" s="8"/>
      <c r="E2194" s="8"/>
      <c r="F2194" s="8"/>
      <c r="G2194" s="8"/>
      <c r="H2194" s="8"/>
      <c r="I2194" s="8"/>
      <c r="J2194" s="8"/>
      <c r="K2194" s="8"/>
      <c r="L2194" s="8"/>
      <c r="M2194" s="32"/>
      <c r="N2194" s="57" t="str">
        <f t="shared" si="17"/>
        <v/>
      </c>
      <c r="O2194" s="54"/>
      <c r="P2194" s="32"/>
      <c r="Q2194" s="56"/>
      <c r="R2194" s="57" t="str">
        <f t="shared" si="15"/>
        <v/>
      </c>
      <c r="S2194" s="8"/>
      <c r="T2194" s="8"/>
      <c r="U2194" s="8"/>
      <c r="V2194" s="8"/>
      <c r="W2194" s="8"/>
      <c r="X2194" s="8"/>
      <c r="Y2194" s="8"/>
      <c r="Z2194" s="8"/>
    </row>
    <row r="2195" spans="1:26" ht="15.75" customHeight="1">
      <c r="A2195" s="8"/>
      <c r="B2195" s="8"/>
      <c r="C2195" s="8"/>
      <c r="D2195" s="8"/>
      <c r="E2195" s="8"/>
      <c r="F2195" s="8"/>
      <c r="G2195" s="8"/>
      <c r="H2195" s="8"/>
      <c r="I2195" s="8"/>
      <c r="J2195" s="8"/>
      <c r="K2195" s="8"/>
      <c r="L2195" s="8"/>
      <c r="M2195" s="32"/>
      <c r="N2195" s="57" t="str">
        <f t="shared" si="17"/>
        <v/>
      </c>
      <c r="O2195" s="54"/>
      <c r="P2195" s="32"/>
      <c r="Q2195" s="56"/>
      <c r="R2195" s="57" t="str">
        <f t="shared" si="15"/>
        <v/>
      </c>
      <c r="S2195" s="8"/>
      <c r="T2195" s="8"/>
      <c r="U2195" s="8"/>
      <c r="V2195" s="8"/>
      <c r="W2195" s="8"/>
      <c r="X2195" s="8"/>
      <c r="Y2195" s="8"/>
      <c r="Z2195" s="8"/>
    </row>
    <row r="2196" spans="1:26" ht="15.75" customHeight="1">
      <c r="A2196" s="8"/>
      <c r="B2196" s="8"/>
      <c r="C2196" s="8"/>
      <c r="D2196" s="8"/>
      <c r="E2196" s="8"/>
      <c r="F2196" s="8"/>
      <c r="G2196" s="8"/>
      <c r="H2196" s="8"/>
      <c r="I2196" s="8"/>
      <c r="J2196" s="8"/>
      <c r="K2196" s="8"/>
      <c r="L2196" s="8"/>
      <c r="M2196" s="32"/>
      <c r="N2196" s="57" t="str">
        <f t="shared" si="17"/>
        <v/>
      </c>
      <c r="O2196" s="54"/>
      <c r="P2196" s="32"/>
      <c r="Q2196" s="56"/>
      <c r="R2196" s="57" t="str">
        <f t="shared" si="15"/>
        <v/>
      </c>
      <c r="S2196" s="8"/>
      <c r="T2196" s="8"/>
      <c r="U2196" s="8"/>
      <c r="V2196" s="8"/>
      <c r="W2196" s="8"/>
      <c r="X2196" s="8"/>
      <c r="Y2196" s="8"/>
      <c r="Z2196" s="8"/>
    </row>
    <row r="2197" spans="1:26" ht="15.75" customHeight="1">
      <c r="A2197" s="8"/>
      <c r="B2197" s="8"/>
      <c r="C2197" s="8"/>
      <c r="D2197" s="8"/>
      <c r="E2197" s="8"/>
      <c r="F2197" s="8"/>
      <c r="G2197" s="8"/>
      <c r="H2197" s="8"/>
      <c r="I2197" s="8"/>
      <c r="J2197" s="8"/>
      <c r="K2197" s="8"/>
      <c r="L2197" s="8"/>
      <c r="M2197" s="32"/>
      <c r="N2197" s="57" t="str">
        <f t="shared" si="17"/>
        <v/>
      </c>
      <c r="O2197" s="54"/>
      <c r="P2197" s="32"/>
      <c r="Q2197" s="56"/>
      <c r="R2197" s="57" t="str">
        <f t="shared" si="15"/>
        <v/>
      </c>
      <c r="S2197" s="8"/>
      <c r="T2197" s="8"/>
      <c r="U2197" s="8"/>
      <c r="V2197" s="8"/>
      <c r="W2197" s="8"/>
      <c r="X2197" s="8"/>
      <c r="Y2197" s="8"/>
      <c r="Z2197" s="8"/>
    </row>
    <row r="2198" spans="1:26" ht="15.75" customHeight="1">
      <c r="A2198" s="8"/>
      <c r="B2198" s="8"/>
      <c r="C2198" s="8"/>
      <c r="D2198" s="8"/>
      <c r="E2198" s="8"/>
      <c r="F2198" s="8"/>
      <c r="G2198" s="8"/>
      <c r="H2198" s="8"/>
      <c r="I2198" s="8"/>
      <c r="J2198" s="8"/>
      <c r="K2198" s="8"/>
      <c r="L2198" s="8"/>
      <c r="M2198" s="32"/>
      <c r="N2198" s="57" t="str">
        <f t="shared" si="17"/>
        <v/>
      </c>
      <c r="O2198" s="54"/>
      <c r="P2198" s="32"/>
      <c r="Q2198" s="56"/>
      <c r="R2198" s="57" t="str">
        <f t="shared" si="15"/>
        <v/>
      </c>
      <c r="S2198" s="8"/>
      <c r="T2198" s="8"/>
      <c r="U2198" s="8"/>
      <c r="V2198" s="8"/>
      <c r="W2198" s="8"/>
      <c r="X2198" s="8"/>
      <c r="Y2198" s="8"/>
      <c r="Z2198" s="8"/>
    </row>
    <row r="2199" spans="1:26" ht="15.75" customHeight="1">
      <c r="A2199" s="8"/>
      <c r="B2199" s="8"/>
      <c r="C2199" s="8"/>
      <c r="D2199" s="8"/>
      <c r="E2199" s="8"/>
      <c r="F2199" s="8"/>
      <c r="G2199" s="8"/>
      <c r="H2199" s="8"/>
      <c r="I2199" s="8"/>
      <c r="J2199" s="8"/>
      <c r="K2199" s="8"/>
      <c r="L2199" s="8"/>
      <c r="M2199" s="32"/>
      <c r="N2199" s="57" t="str">
        <f t="shared" si="17"/>
        <v/>
      </c>
      <c r="O2199" s="54"/>
      <c r="P2199" s="32"/>
      <c r="Q2199" s="56"/>
      <c r="R2199" s="57" t="str">
        <f t="shared" si="15"/>
        <v/>
      </c>
      <c r="S2199" s="8"/>
      <c r="T2199" s="8"/>
      <c r="U2199" s="8"/>
      <c r="V2199" s="8"/>
      <c r="W2199" s="8"/>
      <c r="X2199" s="8"/>
      <c r="Y2199" s="8"/>
      <c r="Z2199" s="8"/>
    </row>
    <row r="2200" spans="1:26" ht="15.75" customHeight="1">
      <c r="A2200" s="8"/>
      <c r="B2200" s="8"/>
      <c r="C2200" s="8"/>
      <c r="D2200" s="8"/>
      <c r="E2200" s="8"/>
      <c r="F2200" s="8"/>
      <c r="G2200" s="8"/>
      <c r="H2200" s="8"/>
      <c r="I2200" s="8"/>
      <c r="J2200" s="8"/>
      <c r="K2200" s="8"/>
      <c r="L2200" s="8"/>
      <c r="M2200" s="32"/>
      <c r="N2200" s="57" t="str">
        <f t="shared" si="17"/>
        <v/>
      </c>
      <c r="O2200" s="54"/>
      <c r="P2200" s="32"/>
      <c r="Q2200" s="56"/>
      <c r="R2200" s="57" t="str">
        <f t="shared" si="15"/>
        <v/>
      </c>
      <c r="S2200" s="8"/>
      <c r="T2200" s="8"/>
      <c r="U2200" s="8"/>
      <c r="V2200" s="8"/>
      <c r="W2200" s="8"/>
      <c r="X2200" s="8"/>
      <c r="Y2200" s="8"/>
      <c r="Z2200" s="8"/>
    </row>
    <row r="2201" spans="1:26" ht="15.75" customHeight="1">
      <c r="A2201" s="8"/>
      <c r="B2201" s="8"/>
      <c r="C2201" s="8"/>
      <c r="D2201" s="8"/>
      <c r="E2201" s="8"/>
      <c r="F2201" s="8"/>
      <c r="G2201" s="8"/>
      <c r="H2201" s="8"/>
      <c r="I2201" s="8"/>
      <c r="J2201" s="8"/>
      <c r="K2201" s="8"/>
      <c r="L2201" s="8"/>
      <c r="M2201" s="32"/>
      <c r="N2201" s="57" t="str">
        <f t="shared" si="17"/>
        <v/>
      </c>
      <c r="O2201" s="54"/>
      <c r="P2201" s="32"/>
      <c r="Q2201" s="56"/>
      <c r="R2201" s="57" t="str">
        <f t="shared" si="15"/>
        <v/>
      </c>
      <c r="S2201" s="8"/>
      <c r="T2201" s="8"/>
      <c r="U2201" s="8"/>
      <c r="V2201" s="8"/>
      <c r="W2201" s="8"/>
      <c r="X2201" s="8"/>
      <c r="Y2201" s="8"/>
      <c r="Z2201" s="8"/>
    </row>
    <row r="2202" spans="1:26" ht="15.75" customHeight="1">
      <c r="A2202" s="8"/>
      <c r="B2202" s="8"/>
      <c r="C2202" s="8"/>
      <c r="D2202" s="8"/>
      <c r="E2202" s="8"/>
      <c r="F2202" s="8"/>
      <c r="G2202" s="8"/>
      <c r="H2202" s="8"/>
      <c r="I2202" s="8"/>
      <c r="J2202" s="8"/>
      <c r="K2202" s="8"/>
      <c r="L2202" s="8"/>
      <c r="M2202" s="32"/>
      <c r="N2202" s="57" t="str">
        <f t="shared" si="17"/>
        <v/>
      </c>
      <c r="O2202" s="54"/>
      <c r="P2202" s="32"/>
      <c r="Q2202" s="56"/>
      <c r="R2202" s="57" t="str">
        <f t="shared" si="15"/>
        <v/>
      </c>
      <c r="S2202" s="8"/>
      <c r="T2202" s="8"/>
      <c r="U2202" s="8"/>
      <c r="V2202" s="8"/>
      <c r="W2202" s="8"/>
      <c r="X2202" s="8"/>
      <c r="Y2202" s="8"/>
      <c r="Z2202" s="8"/>
    </row>
    <row r="2203" spans="1:26" ht="15.75" customHeight="1">
      <c r="A2203" s="8"/>
      <c r="B2203" s="8"/>
      <c r="C2203" s="8"/>
      <c r="D2203" s="8"/>
      <c r="E2203" s="8"/>
      <c r="F2203" s="8"/>
      <c r="G2203" s="8"/>
      <c r="H2203" s="8"/>
      <c r="I2203" s="8"/>
      <c r="J2203" s="8"/>
      <c r="K2203" s="8"/>
      <c r="L2203" s="8"/>
      <c r="M2203" s="32"/>
      <c r="N2203" s="57" t="str">
        <f t="shared" si="17"/>
        <v/>
      </c>
      <c r="O2203" s="54"/>
      <c r="P2203" s="32"/>
      <c r="Q2203" s="56"/>
      <c r="R2203" s="57" t="str">
        <f t="shared" si="15"/>
        <v/>
      </c>
      <c r="S2203" s="8"/>
      <c r="T2203" s="8"/>
      <c r="U2203" s="8"/>
      <c r="V2203" s="8"/>
      <c r="W2203" s="8"/>
      <c r="X2203" s="8"/>
      <c r="Y2203" s="8"/>
      <c r="Z2203" s="8"/>
    </row>
    <row r="2204" spans="1:26" ht="15.75" customHeight="1">
      <c r="A2204" s="8"/>
      <c r="B2204" s="8"/>
      <c r="C2204" s="8"/>
      <c r="D2204" s="8"/>
      <c r="E2204" s="8"/>
      <c r="F2204" s="8"/>
      <c r="G2204" s="8"/>
      <c r="H2204" s="8"/>
      <c r="I2204" s="8"/>
      <c r="J2204" s="8"/>
      <c r="K2204" s="8"/>
      <c r="L2204" s="8"/>
      <c r="M2204" s="32"/>
      <c r="N2204" s="57" t="str">
        <f t="shared" si="17"/>
        <v/>
      </c>
      <c r="O2204" s="54"/>
      <c r="P2204" s="32"/>
      <c r="Q2204" s="56"/>
      <c r="R2204" s="57" t="str">
        <f t="shared" si="15"/>
        <v/>
      </c>
      <c r="S2204" s="8"/>
      <c r="T2204" s="8"/>
      <c r="U2204" s="8"/>
      <c r="V2204" s="8"/>
      <c r="W2204" s="8"/>
      <c r="X2204" s="8"/>
      <c r="Y2204" s="8"/>
      <c r="Z2204" s="8"/>
    </row>
    <row r="2205" spans="1:26" ht="15.75" customHeight="1">
      <c r="A2205" s="8"/>
      <c r="B2205" s="8"/>
      <c r="C2205" s="8"/>
      <c r="D2205" s="8"/>
      <c r="E2205" s="8"/>
      <c r="F2205" s="8"/>
      <c r="G2205" s="8"/>
      <c r="H2205" s="8"/>
      <c r="I2205" s="8"/>
      <c r="J2205" s="8"/>
      <c r="K2205" s="8"/>
      <c r="L2205" s="8"/>
      <c r="M2205" s="32"/>
      <c r="N2205" s="57" t="str">
        <f t="shared" si="17"/>
        <v/>
      </c>
      <c r="O2205" s="54"/>
      <c r="P2205" s="32"/>
      <c r="Q2205" s="56"/>
      <c r="R2205" s="57" t="str">
        <f t="shared" si="15"/>
        <v/>
      </c>
      <c r="S2205" s="8"/>
      <c r="T2205" s="8"/>
      <c r="U2205" s="8"/>
      <c r="V2205" s="8"/>
      <c r="W2205" s="8"/>
      <c r="X2205" s="8"/>
      <c r="Y2205" s="8"/>
      <c r="Z2205" s="8"/>
    </row>
    <row r="2206" spans="1:26" ht="15.75" customHeight="1">
      <c r="A2206" s="8"/>
      <c r="B2206" s="8"/>
      <c r="C2206" s="8"/>
      <c r="D2206" s="8"/>
      <c r="E2206" s="8"/>
      <c r="F2206" s="8"/>
      <c r="G2206" s="8"/>
      <c r="H2206" s="8"/>
      <c r="I2206" s="8"/>
      <c r="J2206" s="8"/>
      <c r="K2206" s="8"/>
      <c r="L2206" s="8"/>
      <c r="M2206" s="32"/>
      <c r="N2206" s="57" t="str">
        <f t="shared" si="17"/>
        <v/>
      </c>
      <c r="O2206" s="54"/>
      <c r="P2206" s="32"/>
      <c r="Q2206" s="56"/>
      <c r="R2206" s="57" t="str">
        <f t="shared" si="15"/>
        <v/>
      </c>
      <c r="S2206" s="8"/>
      <c r="T2206" s="8"/>
      <c r="U2206" s="8"/>
      <c r="V2206" s="8"/>
      <c r="W2206" s="8"/>
      <c r="X2206" s="8"/>
      <c r="Y2206" s="8"/>
      <c r="Z2206" s="8"/>
    </row>
    <row r="2207" spans="1:26" ht="15.75" customHeight="1">
      <c r="A2207" s="8"/>
      <c r="B2207" s="8"/>
      <c r="C2207" s="8"/>
      <c r="D2207" s="8"/>
      <c r="E2207" s="8"/>
      <c r="F2207" s="8"/>
      <c r="G2207" s="8"/>
      <c r="H2207" s="8"/>
      <c r="I2207" s="8"/>
      <c r="J2207" s="8"/>
      <c r="K2207" s="8"/>
      <c r="L2207" s="8"/>
      <c r="M2207" s="32"/>
      <c r="N2207" s="57" t="str">
        <f t="shared" si="17"/>
        <v/>
      </c>
      <c r="O2207" s="54"/>
      <c r="P2207" s="32"/>
      <c r="Q2207" s="56"/>
      <c r="R2207" s="57" t="str">
        <f t="shared" si="15"/>
        <v/>
      </c>
      <c r="S2207" s="8"/>
      <c r="T2207" s="8"/>
      <c r="U2207" s="8"/>
      <c r="V2207" s="8"/>
      <c r="W2207" s="8"/>
      <c r="X2207" s="8"/>
      <c r="Y2207" s="8"/>
      <c r="Z2207" s="8"/>
    </row>
    <row r="2208" spans="1:26" ht="15.75" customHeight="1">
      <c r="A2208" s="8"/>
      <c r="B2208" s="8"/>
      <c r="C2208" s="8"/>
      <c r="D2208" s="8"/>
      <c r="E2208" s="8"/>
      <c r="F2208" s="8"/>
      <c r="G2208" s="8"/>
      <c r="H2208" s="8"/>
      <c r="I2208" s="8"/>
      <c r="J2208" s="8"/>
      <c r="K2208" s="8"/>
      <c r="L2208" s="8"/>
      <c r="M2208" s="32"/>
      <c r="N2208" s="57" t="str">
        <f t="shared" si="17"/>
        <v/>
      </c>
      <c r="O2208" s="54"/>
      <c r="P2208" s="32"/>
      <c r="Q2208" s="56"/>
      <c r="R2208" s="57" t="str">
        <f t="shared" si="15"/>
        <v/>
      </c>
      <c r="S2208" s="8"/>
      <c r="T2208" s="8"/>
      <c r="U2208" s="8"/>
      <c r="V2208" s="8"/>
      <c r="W2208" s="8"/>
      <c r="X2208" s="8"/>
      <c r="Y2208" s="8"/>
      <c r="Z2208" s="8"/>
    </row>
    <row r="2209" spans="1:26" ht="15.75" customHeight="1">
      <c r="A2209" s="8"/>
      <c r="B2209" s="8"/>
      <c r="C2209" s="8"/>
      <c r="D2209" s="8"/>
      <c r="E2209" s="8"/>
      <c r="F2209" s="8"/>
      <c r="G2209" s="8"/>
      <c r="H2209" s="8"/>
      <c r="I2209" s="8"/>
      <c r="J2209" s="8"/>
      <c r="K2209" s="8"/>
      <c r="L2209" s="8"/>
      <c r="M2209" s="32"/>
      <c r="N2209" s="57" t="str">
        <f t="shared" si="17"/>
        <v/>
      </c>
      <c r="O2209" s="54"/>
      <c r="P2209" s="32"/>
      <c r="Q2209" s="56"/>
      <c r="R2209" s="57" t="str">
        <f t="shared" si="15"/>
        <v/>
      </c>
      <c r="S2209" s="8"/>
      <c r="T2209" s="8"/>
      <c r="U2209" s="8"/>
      <c r="V2209" s="8"/>
      <c r="W2209" s="8"/>
      <c r="X2209" s="8"/>
      <c r="Y2209" s="8"/>
      <c r="Z2209" s="8"/>
    </row>
    <row r="2210" spans="1:26" ht="15.75" customHeight="1">
      <c r="A2210" s="8"/>
      <c r="B2210" s="8"/>
      <c r="C2210" s="8"/>
      <c r="D2210" s="8"/>
      <c r="E2210" s="8"/>
      <c r="F2210" s="8"/>
      <c r="G2210" s="8"/>
      <c r="H2210" s="8"/>
      <c r="I2210" s="8"/>
      <c r="J2210" s="8"/>
      <c r="K2210" s="8"/>
      <c r="L2210" s="8"/>
      <c r="M2210" s="32"/>
      <c r="N2210" s="57" t="str">
        <f t="shared" si="17"/>
        <v/>
      </c>
      <c r="O2210" s="54"/>
      <c r="P2210" s="32"/>
      <c r="Q2210" s="56"/>
      <c r="R2210" s="57" t="str">
        <f t="shared" si="15"/>
        <v/>
      </c>
      <c r="S2210" s="8"/>
      <c r="T2210" s="8"/>
      <c r="U2210" s="8"/>
      <c r="V2210" s="8"/>
      <c r="W2210" s="8"/>
      <c r="X2210" s="8"/>
      <c r="Y2210" s="8"/>
      <c r="Z2210" s="8"/>
    </row>
    <row r="2211" spans="1:26" ht="15.75" customHeight="1">
      <c r="A2211" s="8"/>
      <c r="B2211" s="8"/>
      <c r="C2211" s="8"/>
      <c r="D2211" s="8"/>
      <c r="E2211" s="8"/>
      <c r="F2211" s="8"/>
      <c r="G2211" s="8"/>
      <c r="H2211" s="8"/>
      <c r="I2211" s="8"/>
      <c r="J2211" s="8"/>
      <c r="K2211" s="8"/>
      <c r="L2211" s="8"/>
      <c r="M2211" s="32"/>
      <c r="N2211" s="57" t="str">
        <f t="shared" si="17"/>
        <v/>
      </c>
      <c r="O2211" s="54"/>
      <c r="P2211" s="32"/>
      <c r="Q2211" s="56"/>
      <c r="R2211" s="57" t="str">
        <f t="shared" si="15"/>
        <v/>
      </c>
      <c r="S2211" s="8"/>
      <c r="T2211" s="8"/>
      <c r="U2211" s="8"/>
      <c r="V2211" s="8"/>
      <c r="W2211" s="8"/>
      <c r="X2211" s="8"/>
      <c r="Y2211" s="8"/>
      <c r="Z2211" s="8"/>
    </row>
    <row r="2212" spans="1:26" ht="15.75" customHeight="1">
      <c r="A2212" s="8"/>
      <c r="B2212" s="8"/>
      <c r="C2212" s="8"/>
      <c r="D2212" s="8"/>
      <c r="E2212" s="8"/>
      <c r="F2212" s="8"/>
      <c r="G2212" s="8"/>
      <c r="H2212" s="8"/>
      <c r="I2212" s="8"/>
      <c r="J2212" s="8"/>
      <c r="K2212" s="8"/>
      <c r="L2212" s="8"/>
      <c r="M2212" s="32"/>
      <c r="N2212" s="57" t="str">
        <f t="shared" si="17"/>
        <v/>
      </c>
      <c r="O2212" s="54"/>
      <c r="P2212" s="32"/>
      <c r="Q2212" s="56"/>
      <c r="R2212" s="57" t="str">
        <f t="shared" si="15"/>
        <v/>
      </c>
      <c r="S2212" s="8"/>
      <c r="T2212" s="8"/>
      <c r="U2212" s="8"/>
      <c r="V2212" s="8"/>
      <c r="W2212" s="8"/>
      <c r="X2212" s="8"/>
      <c r="Y2212" s="8"/>
      <c r="Z2212" s="8"/>
    </row>
    <row r="2213" spans="1:26" ht="15.75" customHeight="1">
      <c r="A2213" s="8"/>
      <c r="B2213" s="8"/>
      <c r="C2213" s="8"/>
      <c r="D2213" s="8"/>
      <c r="E2213" s="8"/>
      <c r="F2213" s="8"/>
      <c r="G2213" s="8"/>
      <c r="H2213" s="8"/>
      <c r="I2213" s="8"/>
      <c r="J2213" s="8"/>
      <c r="K2213" s="8"/>
      <c r="L2213" s="8"/>
      <c r="M2213" s="32"/>
      <c r="N2213" s="57" t="str">
        <f t="shared" si="17"/>
        <v/>
      </c>
      <c r="O2213" s="54"/>
      <c r="P2213" s="32"/>
      <c r="Q2213" s="56"/>
      <c r="R2213" s="57" t="str">
        <f t="shared" si="15"/>
        <v/>
      </c>
      <c r="S2213" s="8"/>
      <c r="T2213" s="8"/>
      <c r="U2213" s="8"/>
      <c r="V2213" s="8"/>
      <c r="W2213" s="8"/>
      <c r="X2213" s="8"/>
      <c r="Y2213" s="8"/>
      <c r="Z2213" s="8"/>
    </row>
    <row r="2214" spans="1:26" ht="15.75" customHeight="1">
      <c r="A2214" s="8"/>
      <c r="B2214" s="8"/>
      <c r="C2214" s="8"/>
      <c r="D2214" s="8"/>
      <c r="E2214" s="8"/>
      <c r="F2214" s="8"/>
      <c r="G2214" s="8"/>
      <c r="H2214" s="8"/>
      <c r="I2214" s="8"/>
      <c r="J2214" s="8"/>
      <c r="K2214" s="8"/>
      <c r="L2214" s="8"/>
      <c r="M2214" s="32"/>
      <c r="N2214" s="57" t="str">
        <f t="shared" si="17"/>
        <v/>
      </c>
      <c r="O2214" s="54"/>
      <c r="P2214" s="32"/>
      <c r="Q2214" s="56"/>
      <c r="R2214" s="57" t="str">
        <f t="shared" si="15"/>
        <v/>
      </c>
      <c r="S2214" s="8"/>
      <c r="T2214" s="8"/>
      <c r="U2214" s="8"/>
      <c r="V2214" s="8"/>
      <c r="W2214" s="8"/>
      <c r="X2214" s="8"/>
      <c r="Y2214" s="8"/>
      <c r="Z2214" s="8"/>
    </row>
    <row r="2215" spans="1:26" ht="15.75" customHeight="1">
      <c r="A2215" s="8"/>
      <c r="B2215" s="8"/>
      <c r="C2215" s="8"/>
      <c r="D2215" s="8"/>
      <c r="E2215" s="8"/>
      <c r="F2215" s="8"/>
      <c r="G2215" s="8"/>
      <c r="H2215" s="8"/>
      <c r="I2215" s="8"/>
      <c r="J2215" s="8"/>
      <c r="K2215" s="8"/>
      <c r="L2215" s="8"/>
      <c r="M2215" s="32"/>
      <c r="N2215" s="57" t="str">
        <f t="shared" si="17"/>
        <v/>
      </c>
      <c r="O2215" s="54"/>
      <c r="P2215" s="32"/>
      <c r="Q2215" s="56"/>
      <c r="R2215" s="57" t="str">
        <f t="shared" si="15"/>
        <v/>
      </c>
      <c r="S2215" s="8"/>
      <c r="T2215" s="8"/>
      <c r="U2215" s="8"/>
      <c r="V2215" s="8"/>
      <c r="W2215" s="8"/>
      <c r="X2215" s="8"/>
      <c r="Y2215" s="8"/>
      <c r="Z2215" s="8"/>
    </row>
    <row r="2216" spans="1:26" ht="15.75" customHeight="1">
      <c r="A2216" s="8"/>
      <c r="B2216" s="8"/>
      <c r="C2216" s="8"/>
      <c r="D2216" s="8"/>
      <c r="E2216" s="8"/>
      <c r="F2216" s="8"/>
      <c r="G2216" s="8"/>
      <c r="H2216" s="8"/>
      <c r="I2216" s="8"/>
      <c r="J2216" s="8"/>
      <c r="K2216" s="8"/>
      <c r="L2216" s="8"/>
      <c r="M2216" s="32"/>
      <c r="N2216" s="57" t="str">
        <f t="shared" si="17"/>
        <v/>
      </c>
      <c r="O2216" s="54"/>
      <c r="P2216" s="32"/>
      <c r="Q2216" s="56"/>
      <c r="R2216" s="57" t="str">
        <f t="shared" si="15"/>
        <v/>
      </c>
      <c r="S2216" s="8"/>
      <c r="T2216" s="8"/>
      <c r="U2216" s="8"/>
      <c r="V2216" s="8"/>
      <c r="W2216" s="8"/>
      <c r="X2216" s="8"/>
      <c r="Y2216" s="8"/>
      <c r="Z2216" s="8"/>
    </row>
    <row r="2217" spans="1:26" ht="15.75" customHeight="1">
      <c r="A2217" s="8"/>
      <c r="B2217" s="8"/>
      <c r="C2217" s="8"/>
      <c r="D2217" s="8"/>
      <c r="E2217" s="8"/>
      <c r="F2217" s="8"/>
      <c r="G2217" s="8"/>
      <c r="H2217" s="8"/>
      <c r="I2217" s="8"/>
      <c r="J2217" s="8"/>
      <c r="K2217" s="8"/>
      <c r="L2217" s="8"/>
      <c r="M2217" s="32"/>
      <c r="N2217" s="57" t="str">
        <f t="shared" si="17"/>
        <v/>
      </c>
      <c r="O2217" s="54"/>
      <c r="P2217" s="32"/>
      <c r="Q2217" s="56"/>
      <c r="R2217" s="57" t="str">
        <f t="shared" si="15"/>
        <v/>
      </c>
      <c r="S2217" s="8"/>
      <c r="T2217" s="8"/>
      <c r="U2217" s="8"/>
      <c r="V2217" s="8"/>
      <c r="W2217" s="8"/>
      <c r="X2217" s="8"/>
      <c r="Y2217" s="8"/>
      <c r="Z2217" s="8"/>
    </row>
    <row r="2218" spans="1:26" ht="15.75" customHeight="1">
      <c r="A2218" s="8"/>
      <c r="B2218" s="8"/>
      <c r="C2218" s="8"/>
      <c r="D2218" s="8"/>
      <c r="E2218" s="8"/>
      <c r="F2218" s="8"/>
      <c r="G2218" s="8"/>
      <c r="H2218" s="8"/>
      <c r="I2218" s="8"/>
      <c r="J2218" s="8"/>
      <c r="K2218" s="8"/>
      <c r="L2218" s="8"/>
      <c r="M2218" s="32"/>
      <c r="N2218" s="57" t="str">
        <f t="shared" si="17"/>
        <v/>
      </c>
      <c r="O2218" s="54"/>
      <c r="P2218" s="32"/>
      <c r="Q2218" s="56"/>
      <c r="R2218" s="57" t="str">
        <f t="shared" si="15"/>
        <v/>
      </c>
      <c r="S2218" s="8"/>
      <c r="T2218" s="8"/>
      <c r="U2218" s="8"/>
      <c r="V2218" s="8"/>
      <c r="W2218" s="8"/>
      <c r="X2218" s="8"/>
      <c r="Y2218" s="8"/>
      <c r="Z2218" s="8"/>
    </row>
    <row r="2219" spans="1:26" ht="15.75" customHeight="1">
      <c r="A2219" s="8"/>
      <c r="B2219" s="8"/>
      <c r="C2219" s="8"/>
      <c r="D2219" s="8"/>
      <c r="E2219" s="8"/>
      <c r="F2219" s="8"/>
      <c r="G2219" s="8"/>
      <c r="H2219" s="8"/>
      <c r="I2219" s="8"/>
      <c r="J2219" s="8"/>
      <c r="K2219" s="8"/>
      <c r="L2219" s="8"/>
      <c r="M2219" s="32"/>
      <c r="N2219" s="57" t="str">
        <f t="shared" si="17"/>
        <v/>
      </c>
      <c r="O2219" s="54"/>
      <c r="P2219" s="32"/>
      <c r="Q2219" s="56"/>
      <c r="R2219" s="57" t="str">
        <f t="shared" si="15"/>
        <v/>
      </c>
      <c r="S2219" s="8"/>
      <c r="T2219" s="8"/>
      <c r="U2219" s="8"/>
      <c r="V2219" s="8"/>
      <c r="W2219" s="8"/>
      <c r="X2219" s="8"/>
      <c r="Y2219" s="8"/>
      <c r="Z2219" s="8"/>
    </row>
    <row r="2220" spans="1:26" ht="15.75" customHeight="1">
      <c r="A2220" s="8"/>
      <c r="B2220" s="8"/>
      <c r="C2220" s="8"/>
      <c r="D2220" s="8"/>
      <c r="E2220" s="8"/>
      <c r="F2220" s="8"/>
      <c r="G2220" s="8"/>
      <c r="H2220" s="8"/>
      <c r="I2220" s="8"/>
      <c r="J2220" s="8"/>
      <c r="K2220" s="8"/>
      <c r="L2220" s="8"/>
      <c r="M2220" s="32"/>
      <c r="N2220" s="57" t="str">
        <f t="shared" si="17"/>
        <v/>
      </c>
      <c r="O2220" s="54"/>
      <c r="P2220" s="32"/>
      <c r="Q2220" s="56"/>
      <c r="R2220" s="57" t="str">
        <f t="shared" si="15"/>
        <v/>
      </c>
      <c r="S2220" s="8"/>
      <c r="T2220" s="8"/>
      <c r="U2220" s="8"/>
      <c r="V2220" s="8"/>
      <c r="W2220" s="8"/>
      <c r="X2220" s="8"/>
      <c r="Y2220" s="8"/>
      <c r="Z2220" s="8"/>
    </row>
    <row r="2221" spans="1:26" ht="15.75" customHeight="1">
      <c r="A2221" s="8"/>
      <c r="B2221" s="8"/>
      <c r="C2221" s="8"/>
      <c r="D2221" s="8"/>
      <c r="E2221" s="8"/>
      <c r="F2221" s="8"/>
      <c r="G2221" s="8"/>
      <c r="H2221" s="8"/>
      <c r="I2221" s="8"/>
      <c r="J2221" s="8"/>
      <c r="K2221" s="8"/>
      <c r="L2221" s="8"/>
      <c r="M2221" s="32"/>
      <c r="N2221" s="57" t="str">
        <f t="shared" si="17"/>
        <v/>
      </c>
      <c r="O2221" s="54"/>
      <c r="P2221" s="32"/>
      <c r="Q2221" s="56"/>
      <c r="R2221" s="57" t="str">
        <f t="shared" si="15"/>
        <v/>
      </c>
      <c r="S2221" s="8"/>
      <c r="T2221" s="8"/>
      <c r="U2221" s="8"/>
      <c r="V2221" s="8"/>
      <c r="W2221" s="8"/>
      <c r="X2221" s="8"/>
      <c r="Y2221" s="8"/>
      <c r="Z2221" s="8"/>
    </row>
    <row r="2222" spans="1:26" ht="15.75" customHeight="1">
      <c r="A2222" s="8"/>
      <c r="B2222" s="8"/>
      <c r="C2222" s="8"/>
      <c r="D2222" s="8"/>
      <c r="E2222" s="8"/>
      <c r="F2222" s="8"/>
      <c r="G2222" s="8"/>
      <c r="H2222" s="8"/>
      <c r="I2222" s="8"/>
      <c r="J2222" s="8"/>
      <c r="K2222" s="8"/>
      <c r="L2222" s="8"/>
      <c r="M2222" s="32"/>
      <c r="N2222" s="57" t="str">
        <f t="shared" si="17"/>
        <v/>
      </c>
      <c r="O2222" s="54"/>
      <c r="P2222" s="32"/>
      <c r="Q2222" s="56"/>
      <c r="R2222" s="57" t="str">
        <f t="shared" si="15"/>
        <v/>
      </c>
      <c r="S2222" s="8"/>
      <c r="T2222" s="8"/>
      <c r="U2222" s="8"/>
      <c r="V2222" s="8"/>
      <c r="W2222" s="8"/>
      <c r="X2222" s="8"/>
      <c r="Y2222" s="8"/>
      <c r="Z2222" s="8"/>
    </row>
    <row r="2223" spans="1:26" ht="15.75" customHeight="1">
      <c r="A2223" s="8"/>
      <c r="B2223" s="8"/>
      <c r="C2223" s="8"/>
      <c r="D2223" s="8"/>
      <c r="E2223" s="8"/>
      <c r="F2223" s="8"/>
      <c r="G2223" s="8"/>
      <c r="H2223" s="8"/>
      <c r="I2223" s="8"/>
      <c r="J2223" s="8"/>
      <c r="K2223" s="8"/>
      <c r="L2223" s="8"/>
      <c r="M2223" s="32"/>
      <c r="N2223" s="57" t="str">
        <f t="shared" si="17"/>
        <v/>
      </c>
      <c r="O2223" s="54"/>
      <c r="P2223" s="32"/>
      <c r="Q2223" s="56"/>
      <c r="R2223" s="57" t="str">
        <f t="shared" si="15"/>
        <v/>
      </c>
      <c r="S2223" s="8"/>
      <c r="T2223" s="8"/>
      <c r="U2223" s="8"/>
      <c r="V2223" s="8"/>
      <c r="W2223" s="8"/>
      <c r="X2223" s="8"/>
      <c r="Y2223" s="8"/>
      <c r="Z2223" s="8"/>
    </row>
    <row r="2224" spans="1:26" ht="15.75" customHeight="1">
      <c r="A2224" s="8"/>
      <c r="B2224" s="8"/>
      <c r="C2224" s="8"/>
      <c r="D2224" s="8"/>
      <c r="E2224" s="8"/>
      <c r="F2224" s="8"/>
      <c r="G2224" s="8"/>
      <c r="H2224" s="8"/>
      <c r="I2224" s="8"/>
      <c r="J2224" s="8"/>
      <c r="K2224" s="8"/>
      <c r="L2224" s="8"/>
      <c r="M2224" s="32"/>
      <c r="N2224" s="57" t="str">
        <f t="shared" si="17"/>
        <v/>
      </c>
      <c r="O2224" s="54"/>
      <c r="P2224" s="32"/>
      <c r="Q2224" s="56"/>
      <c r="R2224" s="57" t="str">
        <f t="shared" si="15"/>
        <v/>
      </c>
      <c r="S2224" s="8"/>
      <c r="T2224" s="8"/>
      <c r="U2224" s="8"/>
      <c r="V2224" s="8"/>
      <c r="W2224" s="8"/>
      <c r="X2224" s="8"/>
      <c r="Y2224" s="8"/>
      <c r="Z2224" s="8"/>
    </row>
    <row r="2225" spans="1:26" ht="15.75" customHeight="1">
      <c r="A2225" s="8"/>
      <c r="B2225" s="8"/>
      <c r="C2225" s="8"/>
      <c r="D2225" s="8"/>
      <c r="E2225" s="8"/>
      <c r="F2225" s="8"/>
      <c r="G2225" s="8"/>
      <c r="H2225" s="8"/>
      <c r="I2225" s="8"/>
      <c r="J2225" s="8"/>
      <c r="K2225" s="8"/>
      <c r="L2225" s="8"/>
      <c r="M2225" s="32"/>
      <c r="N2225" s="57" t="str">
        <f t="shared" si="17"/>
        <v/>
      </c>
      <c r="O2225" s="54"/>
      <c r="P2225" s="32"/>
      <c r="Q2225" s="56"/>
      <c r="R2225" s="57" t="str">
        <f t="shared" si="15"/>
        <v/>
      </c>
      <c r="S2225" s="8"/>
      <c r="T2225" s="8"/>
      <c r="U2225" s="8"/>
      <c r="V2225" s="8"/>
      <c r="W2225" s="8"/>
      <c r="X2225" s="8"/>
      <c r="Y2225" s="8"/>
      <c r="Z2225" s="8"/>
    </row>
    <row r="2226" spans="1:26" ht="15.75" customHeight="1">
      <c r="A2226" s="8"/>
      <c r="B2226" s="8"/>
      <c r="C2226" s="8"/>
      <c r="D2226" s="8"/>
      <c r="E2226" s="8"/>
      <c r="F2226" s="8"/>
      <c r="G2226" s="8"/>
      <c r="H2226" s="8"/>
      <c r="I2226" s="8"/>
      <c r="J2226" s="8"/>
      <c r="K2226" s="8"/>
      <c r="L2226" s="8"/>
      <c r="M2226" s="32"/>
      <c r="N2226" s="57" t="str">
        <f t="shared" si="17"/>
        <v/>
      </c>
      <c r="O2226" s="54"/>
      <c r="P2226" s="32"/>
      <c r="Q2226" s="56"/>
      <c r="R2226" s="57" t="str">
        <f t="shared" si="15"/>
        <v/>
      </c>
      <c r="S2226" s="8"/>
      <c r="T2226" s="8"/>
      <c r="U2226" s="8"/>
      <c r="V2226" s="8"/>
      <c r="W2226" s="8"/>
      <c r="X2226" s="8"/>
      <c r="Y2226" s="8"/>
      <c r="Z2226" s="8"/>
    </row>
    <row r="2227" spans="1:26" ht="15.75" customHeight="1">
      <c r="A2227" s="8"/>
      <c r="B2227" s="8"/>
      <c r="C2227" s="8"/>
      <c r="D2227" s="8"/>
      <c r="E2227" s="8"/>
      <c r="F2227" s="8"/>
      <c r="G2227" s="8"/>
      <c r="H2227" s="8"/>
      <c r="I2227" s="8"/>
      <c r="J2227" s="8"/>
      <c r="K2227" s="8"/>
      <c r="L2227" s="8"/>
      <c r="M2227" s="32"/>
      <c r="N2227" s="57" t="str">
        <f t="shared" si="17"/>
        <v/>
      </c>
      <c r="O2227" s="54"/>
      <c r="P2227" s="32"/>
      <c r="Q2227" s="56"/>
      <c r="R2227" s="57" t="str">
        <f t="shared" si="15"/>
        <v/>
      </c>
      <c r="S2227" s="8"/>
      <c r="T2227" s="8"/>
      <c r="U2227" s="8"/>
      <c r="V2227" s="8"/>
      <c r="W2227" s="8"/>
      <c r="X2227" s="8"/>
      <c r="Y2227" s="8"/>
      <c r="Z2227" s="8"/>
    </row>
    <row r="2228" spans="1:26" ht="15.75" customHeight="1">
      <c r="A2228" s="8"/>
      <c r="B2228" s="8"/>
      <c r="C2228" s="8"/>
      <c r="D2228" s="8"/>
      <c r="E2228" s="8"/>
      <c r="F2228" s="8"/>
      <c r="G2228" s="8"/>
      <c r="H2228" s="8"/>
      <c r="I2228" s="8"/>
      <c r="J2228" s="8"/>
      <c r="K2228" s="8"/>
      <c r="L2228" s="8"/>
      <c r="M2228" s="32"/>
      <c r="N2228" s="57" t="str">
        <f t="shared" si="17"/>
        <v/>
      </c>
      <c r="O2228" s="54"/>
      <c r="P2228" s="32"/>
      <c r="Q2228" s="56"/>
      <c r="R2228" s="57" t="str">
        <f t="shared" si="15"/>
        <v/>
      </c>
      <c r="S2228" s="8"/>
      <c r="T2228" s="8"/>
      <c r="U2228" s="8"/>
      <c r="V2228" s="8"/>
      <c r="W2228" s="8"/>
      <c r="X2228" s="8"/>
      <c r="Y2228" s="8"/>
      <c r="Z2228" s="8"/>
    </row>
    <row r="2229" spans="1:26" ht="15.75" customHeight="1">
      <c r="A2229" s="8"/>
      <c r="B2229" s="8"/>
      <c r="C2229" s="8"/>
      <c r="D2229" s="8"/>
      <c r="E2229" s="8"/>
      <c r="F2229" s="8"/>
      <c r="G2229" s="8"/>
      <c r="H2229" s="8"/>
      <c r="I2229" s="8"/>
      <c r="J2229" s="8"/>
      <c r="K2229" s="8"/>
      <c r="L2229" s="8"/>
      <c r="M2229" s="32"/>
      <c r="N2229" s="57" t="str">
        <f t="shared" si="17"/>
        <v/>
      </c>
      <c r="O2229" s="54"/>
      <c r="P2229" s="32"/>
      <c r="Q2229" s="56"/>
      <c r="R2229" s="57" t="str">
        <f t="shared" si="15"/>
        <v/>
      </c>
      <c r="S2229" s="8"/>
      <c r="T2229" s="8"/>
      <c r="U2229" s="8"/>
      <c r="V2229" s="8"/>
      <c r="W2229" s="8"/>
      <c r="X2229" s="8"/>
      <c r="Y2229" s="8"/>
      <c r="Z2229" s="8"/>
    </row>
    <row r="2230" spans="1:26" ht="15.75" customHeight="1">
      <c r="A2230" s="8"/>
      <c r="B2230" s="8"/>
      <c r="C2230" s="8"/>
      <c r="D2230" s="8"/>
      <c r="E2230" s="8"/>
      <c r="F2230" s="8"/>
      <c r="G2230" s="8"/>
      <c r="H2230" s="8"/>
      <c r="I2230" s="8"/>
      <c r="J2230" s="8"/>
      <c r="K2230" s="8"/>
      <c r="L2230" s="8"/>
      <c r="M2230" s="32"/>
      <c r="N2230" s="57" t="str">
        <f t="shared" si="17"/>
        <v/>
      </c>
      <c r="O2230" s="54"/>
      <c r="P2230" s="32"/>
      <c r="Q2230" s="56"/>
      <c r="R2230" s="57" t="str">
        <f t="shared" si="15"/>
        <v/>
      </c>
      <c r="S2230" s="8"/>
      <c r="T2230" s="8"/>
      <c r="U2230" s="8"/>
      <c r="V2230" s="8"/>
      <c r="W2230" s="8"/>
      <c r="X2230" s="8"/>
      <c r="Y2230" s="8"/>
      <c r="Z2230" s="8"/>
    </row>
    <row r="2231" spans="1:26" ht="15.75" customHeight="1">
      <c r="A2231" s="8"/>
      <c r="B2231" s="8"/>
      <c r="C2231" s="8"/>
      <c r="D2231" s="8"/>
      <c r="E2231" s="8"/>
      <c r="F2231" s="8"/>
      <c r="G2231" s="8"/>
      <c r="H2231" s="8"/>
      <c r="I2231" s="8"/>
      <c r="J2231" s="8"/>
      <c r="K2231" s="8"/>
      <c r="L2231" s="8"/>
      <c r="M2231" s="32"/>
      <c r="N2231" s="57" t="str">
        <f t="shared" si="17"/>
        <v/>
      </c>
      <c r="O2231" s="54"/>
      <c r="P2231" s="32"/>
      <c r="Q2231" s="56"/>
      <c r="R2231" s="57" t="str">
        <f t="shared" si="15"/>
        <v/>
      </c>
      <c r="S2231" s="8"/>
      <c r="T2231" s="8"/>
      <c r="U2231" s="8"/>
      <c r="V2231" s="8"/>
      <c r="W2231" s="8"/>
      <c r="X2231" s="8"/>
      <c r="Y2231" s="8"/>
      <c r="Z2231" s="8"/>
    </row>
    <row r="2232" spans="1:26" ht="15.75" customHeight="1">
      <c r="A2232" s="8"/>
      <c r="B2232" s="8"/>
      <c r="C2232" s="8"/>
      <c r="D2232" s="8"/>
      <c r="E2232" s="8"/>
      <c r="F2232" s="8"/>
      <c r="G2232" s="8"/>
      <c r="H2232" s="8"/>
      <c r="I2232" s="8"/>
      <c r="J2232" s="8"/>
      <c r="K2232" s="8"/>
      <c r="L2232" s="8"/>
      <c r="M2232" s="32"/>
      <c r="N2232" s="57" t="str">
        <f t="shared" si="17"/>
        <v/>
      </c>
      <c r="O2232" s="54"/>
      <c r="P2232" s="32"/>
      <c r="Q2232" s="56"/>
      <c r="R2232" s="57" t="str">
        <f t="shared" si="15"/>
        <v/>
      </c>
      <c r="S2232" s="8"/>
      <c r="T2232" s="8"/>
      <c r="U2232" s="8"/>
      <c r="V2232" s="8"/>
      <c r="W2232" s="8"/>
      <c r="X2232" s="8"/>
      <c r="Y2232" s="8"/>
      <c r="Z2232" s="8"/>
    </row>
    <row r="2233" spans="1:26" ht="15.75" customHeight="1">
      <c r="A2233" s="8"/>
      <c r="B2233" s="8"/>
      <c r="C2233" s="8"/>
      <c r="D2233" s="8"/>
      <c r="E2233" s="8"/>
      <c r="F2233" s="8"/>
      <c r="G2233" s="8"/>
      <c r="H2233" s="8"/>
      <c r="I2233" s="8"/>
      <c r="J2233" s="8"/>
      <c r="K2233" s="8"/>
      <c r="L2233" s="8"/>
      <c r="M2233" s="32"/>
      <c r="N2233" s="57" t="str">
        <f t="shared" si="17"/>
        <v/>
      </c>
      <c r="O2233" s="54"/>
      <c r="P2233" s="32"/>
      <c r="Q2233" s="56"/>
      <c r="R2233" s="57" t="str">
        <f t="shared" si="15"/>
        <v/>
      </c>
      <c r="S2233" s="8"/>
      <c r="T2233" s="8"/>
      <c r="U2233" s="8"/>
      <c r="V2233" s="8"/>
      <c r="W2233" s="8"/>
      <c r="X2233" s="8"/>
      <c r="Y2233" s="8"/>
      <c r="Z2233" s="8"/>
    </row>
    <row r="2234" spans="1:26" ht="15.75" customHeight="1">
      <c r="A2234" s="8"/>
      <c r="B2234" s="8"/>
      <c r="C2234" s="8"/>
      <c r="D2234" s="8"/>
      <c r="E2234" s="8"/>
      <c r="F2234" s="8"/>
      <c r="G2234" s="8"/>
      <c r="H2234" s="8"/>
      <c r="I2234" s="8"/>
      <c r="J2234" s="8"/>
      <c r="K2234" s="8"/>
      <c r="L2234" s="8"/>
      <c r="M2234" s="32"/>
      <c r="N2234" s="57" t="str">
        <f t="shared" si="17"/>
        <v/>
      </c>
      <c r="O2234" s="54"/>
      <c r="P2234" s="32"/>
      <c r="Q2234" s="56"/>
      <c r="R2234" s="57" t="str">
        <f t="shared" si="15"/>
        <v/>
      </c>
      <c r="S2234" s="8"/>
      <c r="T2234" s="8"/>
      <c r="U2234" s="8"/>
      <c r="V2234" s="8"/>
      <c r="W2234" s="8"/>
      <c r="X2234" s="8"/>
      <c r="Y2234" s="8"/>
      <c r="Z2234" s="8"/>
    </row>
    <row r="2235" spans="1:26" ht="15.75" customHeight="1">
      <c r="A2235" s="8"/>
      <c r="B2235" s="8"/>
      <c r="C2235" s="8"/>
      <c r="D2235" s="8"/>
      <c r="E2235" s="8"/>
      <c r="F2235" s="8"/>
      <c r="G2235" s="8"/>
      <c r="H2235" s="8"/>
      <c r="I2235" s="8"/>
      <c r="J2235" s="8"/>
      <c r="K2235" s="8"/>
      <c r="L2235" s="8"/>
      <c r="M2235" s="32"/>
      <c r="N2235" s="57" t="str">
        <f t="shared" si="17"/>
        <v/>
      </c>
      <c r="O2235" s="54"/>
      <c r="P2235" s="32"/>
      <c r="Q2235" s="56"/>
      <c r="R2235" s="57" t="str">
        <f t="shared" si="15"/>
        <v/>
      </c>
      <c r="S2235" s="8"/>
      <c r="T2235" s="8"/>
      <c r="U2235" s="8"/>
      <c r="V2235" s="8"/>
      <c r="W2235" s="8"/>
      <c r="X2235" s="8"/>
      <c r="Y2235" s="8"/>
      <c r="Z2235" s="8"/>
    </row>
    <row r="2236" spans="1:26" ht="15.75" customHeight="1">
      <c r="A2236" s="8"/>
      <c r="B2236" s="8"/>
      <c r="C2236" s="8"/>
      <c r="D2236" s="8"/>
      <c r="E2236" s="8"/>
      <c r="F2236" s="8"/>
      <c r="G2236" s="8"/>
      <c r="H2236" s="8"/>
      <c r="I2236" s="8"/>
      <c r="J2236" s="8"/>
      <c r="K2236" s="8"/>
      <c r="L2236" s="8"/>
      <c r="M2236" s="32"/>
      <c r="N2236" s="57" t="str">
        <f t="shared" si="17"/>
        <v/>
      </c>
      <c r="O2236" s="54"/>
      <c r="P2236" s="32"/>
      <c r="Q2236" s="56"/>
      <c r="R2236" s="57" t="str">
        <f t="shared" si="15"/>
        <v/>
      </c>
      <c r="S2236" s="8"/>
      <c r="T2236" s="8"/>
      <c r="U2236" s="8"/>
      <c r="V2236" s="8"/>
      <c r="W2236" s="8"/>
      <c r="X2236" s="8"/>
      <c r="Y2236" s="8"/>
      <c r="Z2236" s="8"/>
    </row>
    <row r="2237" spans="1:26" ht="15.75" customHeight="1">
      <c r="A2237" s="8"/>
      <c r="B2237" s="8"/>
      <c r="C2237" s="8"/>
      <c r="D2237" s="8"/>
      <c r="E2237" s="8"/>
      <c r="F2237" s="8"/>
      <c r="G2237" s="8"/>
      <c r="H2237" s="8"/>
      <c r="I2237" s="8"/>
      <c r="J2237" s="8"/>
      <c r="K2237" s="8"/>
      <c r="L2237" s="8"/>
      <c r="M2237" s="32"/>
      <c r="N2237" s="57" t="str">
        <f t="shared" si="17"/>
        <v/>
      </c>
      <c r="O2237" s="54"/>
      <c r="P2237" s="32"/>
      <c r="Q2237" s="56"/>
      <c r="R2237" s="57" t="str">
        <f t="shared" si="15"/>
        <v/>
      </c>
      <c r="S2237" s="8"/>
      <c r="T2237" s="8"/>
      <c r="U2237" s="8"/>
      <c r="V2237" s="8"/>
      <c r="W2237" s="8"/>
      <c r="X2237" s="8"/>
      <c r="Y2237" s="8"/>
      <c r="Z2237" s="8"/>
    </row>
    <row r="2238" spans="1:26" ht="15.75" customHeight="1">
      <c r="A2238" s="8"/>
      <c r="B2238" s="8"/>
      <c r="C2238" s="8"/>
      <c r="D2238" s="8"/>
      <c r="E2238" s="8"/>
      <c r="F2238" s="8"/>
      <c r="G2238" s="8"/>
      <c r="H2238" s="8"/>
      <c r="I2238" s="8"/>
      <c r="J2238" s="8"/>
      <c r="K2238" s="8"/>
      <c r="L2238" s="8"/>
      <c r="M2238" s="32"/>
      <c r="N2238" s="57" t="str">
        <f t="shared" si="17"/>
        <v/>
      </c>
      <c r="O2238" s="54"/>
      <c r="P2238" s="32"/>
      <c r="Q2238" s="56"/>
      <c r="R2238" s="57" t="str">
        <f t="shared" si="15"/>
        <v/>
      </c>
      <c r="S2238" s="8"/>
      <c r="T2238" s="8"/>
      <c r="U2238" s="8"/>
      <c r="V2238" s="8"/>
      <c r="W2238" s="8"/>
      <c r="X2238" s="8"/>
      <c r="Y2238" s="8"/>
      <c r="Z2238" s="8"/>
    </row>
    <row r="2239" spans="1:26" ht="15.75" customHeight="1">
      <c r="A2239" s="8"/>
      <c r="B2239" s="8"/>
      <c r="C2239" s="8"/>
      <c r="D2239" s="8"/>
      <c r="E2239" s="8"/>
      <c r="F2239" s="8"/>
      <c r="G2239" s="8"/>
      <c r="H2239" s="8"/>
      <c r="I2239" s="8"/>
      <c r="J2239" s="8"/>
      <c r="K2239" s="8"/>
      <c r="L2239" s="8"/>
      <c r="M2239" s="32"/>
      <c r="N2239" s="57" t="str">
        <f t="shared" si="17"/>
        <v/>
      </c>
      <c r="O2239" s="54"/>
      <c r="P2239" s="32"/>
      <c r="Q2239" s="56"/>
      <c r="R2239" s="57" t="str">
        <f t="shared" si="15"/>
        <v/>
      </c>
      <c r="S2239" s="8"/>
      <c r="T2239" s="8"/>
      <c r="U2239" s="8"/>
      <c r="V2239" s="8"/>
      <c r="W2239" s="8"/>
      <c r="X2239" s="8"/>
      <c r="Y2239" s="8"/>
      <c r="Z2239" s="8"/>
    </row>
    <row r="2240" spans="1:26" ht="15.75" customHeight="1">
      <c r="A2240" s="8"/>
      <c r="B2240" s="8"/>
      <c r="C2240" s="8"/>
      <c r="D2240" s="8"/>
      <c r="E2240" s="8"/>
      <c r="F2240" s="8"/>
      <c r="G2240" s="8"/>
      <c r="H2240" s="8"/>
      <c r="I2240" s="8"/>
      <c r="J2240" s="8"/>
      <c r="K2240" s="8"/>
      <c r="L2240" s="8"/>
      <c r="M2240" s="32"/>
      <c r="N2240" s="57" t="str">
        <f t="shared" si="17"/>
        <v/>
      </c>
      <c r="O2240" s="54"/>
      <c r="P2240" s="32"/>
      <c r="Q2240" s="56"/>
      <c r="R2240" s="57" t="str">
        <f t="shared" si="15"/>
        <v/>
      </c>
      <c r="S2240" s="8"/>
      <c r="T2240" s="8"/>
      <c r="U2240" s="8"/>
      <c r="V2240" s="8"/>
      <c r="W2240" s="8"/>
      <c r="X2240" s="8"/>
      <c r="Y2240" s="8"/>
      <c r="Z2240" s="8"/>
    </row>
    <row r="2241" spans="1:26" ht="15.75" customHeight="1">
      <c r="A2241" s="8"/>
      <c r="B2241" s="8"/>
      <c r="C2241" s="8"/>
      <c r="D2241" s="8"/>
      <c r="E2241" s="8"/>
      <c r="F2241" s="8"/>
      <c r="G2241" s="8"/>
      <c r="H2241" s="8"/>
      <c r="I2241" s="8"/>
      <c r="J2241" s="8"/>
      <c r="K2241" s="8"/>
      <c r="L2241" s="8"/>
      <c r="M2241" s="32"/>
      <c r="N2241" s="57" t="str">
        <f t="shared" si="17"/>
        <v/>
      </c>
      <c r="O2241" s="54"/>
      <c r="P2241" s="32"/>
      <c r="Q2241" s="56"/>
      <c r="R2241" s="57" t="str">
        <f t="shared" si="15"/>
        <v/>
      </c>
      <c r="S2241" s="8"/>
      <c r="T2241" s="8"/>
      <c r="U2241" s="8"/>
      <c r="V2241" s="8"/>
      <c r="W2241" s="8"/>
      <c r="X2241" s="8"/>
      <c r="Y2241" s="8"/>
      <c r="Z2241" s="8"/>
    </row>
    <row r="2242" spans="1:26" ht="15.75" customHeight="1">
      <c r="A2242" s="8"/>
      <c r="B2242" s="8"/>
      <c r="C2242" s="8"/>
      <c r="D2242" s="8"/>
      <c r="E2242" s="8"/>
      <c r="F2242" s="8"/>
      <c r="G2242" s="8"/>
      <c r="H2242" s="8"/>
      <c r="I2242" s="8"/>
      <c r="J2242" s="8"/>
      <c r="K2242" s="8"/>
      <c r="L2242" s="8"/>
      <c r="M2242" s="32"/>
      <c r="N2242" s="57" t="str">
        <f t="shared" si="17"/>
        <v/>
      </c>
      <c r="O2242" s="54"/>
      <c r="P2242" s="32"/>
      <c r="Q2242" s="56"/>
      <c r="R2242" s="57" t="str">
        <f t="shared" si="15"/>
        <v/>
      </c>
      <c r="S2242" s="8"/>
      <c r="T2242" s="8"/>
      <c r="U2242" s="8"/>
      <c r="V2242" s="8"/>
      <c r="W2242" s="8"/>
      <c r="X2242" s="8"/>
      <c r="Y2242" s="8"/>
      <c r="Z2242" s="8"/>
    </row>
    <row r="2243" spans="1:26" ht="15.75" customHeight="1">
      <c r="A2243" s="8"/>
      <c r="B2243" s="8"/>
      <c r="C2243" s="8"/>
      <c r="D2243" s="8"/>
      <c r="E2243" s="8"/>
      <c r="F2243" s="8"/>
      <c r="G2243" s="8"/>
      <c r="H2243" s="8"/>
      <c r="I2243" s="8"/>
      <c r="J2243" s="8"/>
      <c r="K2243" s="8"/>
      <c r="L2243" s="8"/>
      <c r="M2243" s="32"/>
      <c r="N2243" s="57" t="str">
        <f t="shared" si="17"/>
        <v/>
      </c>
      <c r="O2243" s="54"/>
      <c r="P2243" s="32"/>
      <c r="Q2243" s="56"/>
      <c r="R2243" s="57" t="str">
        <f t="shared" si="15"/>
        <v/>
      </c>
      <c r="S2243" s="8"/>
      <c r="T2243" s="8"/>
      <c r="U2243" s="8"/>
      <c r="V2243" s="8"/>
      <c r="W2243" s="8"/>
      <c r="X2243" s="8"/>
      <c r="Y2243" s="8"/>
      <c r="Z2243" s="8"/>
    </row>
    <row r="2244" spans="1:26" ht="15.75" customHeight="1">
      <c r="A2244" s="8"/>
      <c r="B2244" s="8"/>
      <c r="C2244" s="8"/>
      <c r="D2244" s="8"/>
      <c r="E2244" s="8"/>
      <c r="F2244" s="8"/>
      <c r="G2244" s="8"/>
      <c r="H2244" s="8"/>
      <c r="I2244" s="8"/>
      <c r="J2244" s="8"/>
      <c r="K2244" s="8"/>
      <c r="L2244" s="8"/>
      <c r="M2244" s="32"/>
      <c r="N2244" s="57" t="str">
        <f t="shared" si="17"/>
        <v/>
      </c>
      <c r="O2244" s="54"/>
      <c r="P2244" s="32"/>
      <c r="Q2244" s="56"/>
      <c r="R2244" s="57" t="str">
        <f t="shared" si="15"/>
        <v/>
      </c>
      <c r="S2244" s="8"/>
      <c r="T2244" s="8"/>
      <c r="U2244" s="8"/>
      <c r="V2244" s="8"/>
      <c r="W2244" s="8"/>
      <c r="X2244" s="8"/>
      <c r="Y2244" s="8"/>
      <c r="Z2244" s="8"/>
    </row>
    <row r="2245" spans="1:26" ht="15.75" customHeight="1">
      <c r="A2245" s="8"/>
      <c r="B2245" s="8"/>
      <c r="C2245" s="8"/>
      <c r="D2245" s="8"/>
      <c r="E2245" s="8"/>
      <c r="F2245" s="8"/>
      <c r="G2245" s="8"/>
      <c r="H2245" s="8"/>
      <c r="I2245" s="8"/>
      <c r="J2245" s="8"/>
      <c r="K2245" s="8"/>
      <c r="L2245" s="8"/>
      <c r="M2245" s="32"/>
      <c r="N2245" s="57" t="str">
        <f t="shared" si="17"/>
        <v/>
      </c>
      <c r="O2245" s="54"/>
      <c r="P2245" s="32"/>
      <c r="Q2245" s="56"/>
      <c r="R2245" s="57" t="str">
        <f t="shared" si="15"/>
        <v/>
      </c>
      <c r="S2245" s="8"/>
      <c r="T2245" s="8"/>
      <c r="U2245" s="8"/>
      <c r="V2245" s="8"/>
      <c r="W2245" s="8"/>
      <c r="X2245" s="8"/>
      <c r="Y2245" s="8"/>
      <c r="Z2245" s="8"/>
    </row>
    <row r="2246" spans="1:26" ht="15.75" customHeight="1">
      <c r="A2246" s="8"/>
      <c r="B2246" s="8"/>
      <c r="C2246" s="8"/>
      <c r="D2246" s="8"/>
      <c r="E2246" s="8"/>
      <c r="F2246" s="8"/>
      <c r="G2246" s="8"/>
      <c r="H2246" s="8"/>
      <c r="I2246" s="8"/>
      <c r="J2246" s="8"/>
      <c r="K2246" s="8"/>
      <c r="L2246" s="8"/>
      <c r="M2246" s="32"/>
      <c r="N2246" s="57" t="str">
        <f t="shared" si="17"/>
        <v/>
      </c>
      <c r="O2246" s="54"/>
      <c r="P2246" s="32"/>
      <c r="Q2246" s="56"/>
      <c r="R2246" s="57" t="str">
        <f t="shared" si="15"/>
        <v/>
      </c>
      <c r="S2246" s="8"/>
      <c r="T2246" s="8"/>
      <c r="U2246" s="8"/>
      <c r="V2246" s="8"/>
      <c r="W2246" s="8"/>
      <c r="X2246" s="8"/>
      <c r="Y2246" s="8"/>
      <c r="Z2246" s="8"/>
    </row>
    <row r="2247" spans="1:26" ht="15.75" customHeight="1">
      <c r="A2247" s="8"/>
      <c r="B2247" s="8"/>
      <c r="C2247" s="8"/>
      <c r="D2247" s="8"/>
      <c r="E2247" s="8"/>
      <c r="F2247" s="8"/>
      <c r="G2247" s="8"/>
      <c r="H2247" s="8"/>
      <c r="I2247" s="8"/>
      <c r="J2247" s="8"/>
      <c r="K2247" s="8"/>
      <c r="L2247" s="8"/>
      <c r="M2247" s="32"/>
      <c r="N2247" s="57" t="str">
        <f t="shared" si="17"/>
        <v/>
      </c>
      <c r="O2247" s="54"/>
      <c r="P2247" s="32"/>
      <c r="Q2247" s="56"/>
      <c r="R2247" s="57" t="str">
        <f t="shared" si="15"/>
        <v/>
      </c>
      <c r="S2247" s="8"/>
      <c r="T2247" s="8"/>
      <c r="U2247" s="8"/>
      <c r="V2247" s="8"/>
      <c r="W2247" s="8"/>
      <c r="X2247" s="8"/>
      <c r="Y2247" s="8"/>
      <c r="Z2247" s="8"/>
    </row>
    <row r="2248" spans="1:26" ht="15.75" customHeight="1">
      <c r="A2248" s="8"/>
      <c r="B2248" s="8"/>
      <c r="C2248" s="8"/>
      <c r="D2248" s="8"/>
      <c r="E2248" s="8"/>
      <c r="F2248" s="8"/>
      <c r="G2248" s="8"/>
      <c r="H2248" s="8"/>
      <c r="I2248" s="8"/>
      <c r="J2248" s="8"/>
      <c r="K2248" s="8"/>
      <c r="L2248" s="8"/>
      <c r="M2248" s="32"/>
      <c r="N2248" s="57" t="str">
        <f t="shared" si="17"/>
        <v/>
      </c>
      <c r="O2248" s="54"/>
      <c r="P2248" s="32"/>
      <c r="Q2248" s="56"/>
      <c r="R2248" s="57" t="str">
        <f t="shared" si="15"/>
        <v/>
      </c>
      <c r="S2248" s="8"/>
      <c r="T2248" s="8"/>
      <c r="U2248" s="8"/>
      <c r="V2248" s="8"/>
      <c r="W2248" s="8"/>
      <c r="X2248" s="8"/>
      <c r="Y2248" s="8"/>
      <c r="Z2248" s="8"/>
    </row>
    <row r="2249" spans="1:26" ht="15.75" customHeight="1">
      <c r="A2249" s="8"/>
      <c r="B2249" s="8"/>
      <c r="C2249" s="8"/>
      <c r="D2249" s="8"/>
      <c r="E2249" s="8"/>
      <c r="F2249" s="8"/>
      <c r="G2249" s="8"/>
      <c r="H2249" s="8"/>
      <c r="I2249" s="8"/>
      <c r="J2249" s="8"/>
      <c r="K2249" s="8"/>
      <c r="L2249" s="8"/>
      <c r="M2249" s="32"/>
      <c r="N2249" s="57" t="str">
        <f t="shared" si="17"/>
        <v/>
      </c>
      <c r="O2249" s="54"/>
      <c r="P2249" s="32"/>
      <c r="Q2249" s="56"/>
      <c r="R2249" s="57" t="str">
        <f t="shared" si="15"/>
        <v/>
      </c>
      <c r="S2249" s="8"/>
      <c r="T2249" s="8"/>
      <c r="U2249" s="8"/>
      <c r="V2249" s="8"/>
      <c r="W2249" s="8"/>
      <c r="X2249" s="8"/>
      <c r="Y2249" s="8"/>
      <c r="Z2249" s="8"/>
    </row>
    <row r="2250" spans="1:26" ht="15.75" customHeight="1">
      <c r="A2250" s="8"/>
      <c r="B2250" s="8"/>
      <c r="C2250" s="8"/>
      <c r="D2250" s="8"/>
      <c r="E2250" s="8"/>
      <c r="F2250" s="8"/>
      <c r="G2250" s="8"/>
      <c r="H2250" s="8"/>
      <c r="I2250" s="8"/>
      <c r="J2250" s="8"/>
      <c r="K2250" s="8"/>
      <c r="L2250" s="8"/>
      <c r="M2250" s="32"/>
      <c r="N2250" s="57" t="str">
        <f t="shared" si="17"/>
        <v/>
      </c>
      <c r="O2250" s="54"/>
      <c r="P2250" s="32"/>
      <c r="Q2250" s="56"/>
      <c r="R2250" s="57" t="str">
        <f t="shared" si="15"/>
        <v/>
      </c>
      <c r="S2250" s="8"/>
      <c r="T2250" s="8"/>
      <c r="U2250" s="8"/>
      <c r="V2250" s="8"/>
      <c r="W2250" s="8"/>
      <c r="X2250" s="8"/>
      <c r="Y2250" s="8"/>
      <c r="Z2250" s="8"/>
    </row>
    <row r="2251" spans="1:26" ht="15.75" customHeight="1">
      <c r="A2251" s="8"/>
      <c r="B2251" s="8"/>
      <c r="C2251" s="8"/>
      <c r="D2251" s="8"/>
      <c r="E2251" s="8"/>
      <c r="F2251" s="8"/>
      <c r="G2251" s="8"/>
      <c r="H2251" s="8"/>
      <c r="I2251" s="8"/>
      <c r="J2251" s="8"/>
      <c r="K2251" s="8"/>
      <c r="L2251" s="8"/>
      <c r="M2251" s="32"/>
      <c r="N2251" s="57" t="str">
        <f t="shared" si="17"/>
        <v/>
      </c>
      <c r="O2251" s="54"/>
      <c r="P2251" s="32"/>
      <c r="Q2251" s="56"/>
      <c r="R2251" s="57" t="str">
        <f t="shared" si="15"/>
        <v/>
      </c>
      <c r="S2251" s="8"/>
      <c r="T2251" s="8"/>
      <c r="U2251" s="8"/>
      <c r="V2251" s="8"/>
      <c r="W2251" s="8"/>
      <c r="X2251" s="8"/>
      <c r="Y2251" s="8"/>
      <c r="Z2251" s="8"/>
    </row>
    <row r="2252" spans="1:26" ht="15.75" customHeight="1">
      <c r="A2252" s="8"/>
      <c r="B2252" s="8"/>
      <c r="C2252" s="8"/>
      <c r="D2252" s="8"/>
      <c r="E2252" s="8"/>
      <c r="F2252" s="8"/>
      <c r="G2252" s="8"/>
      <c r="H2252" s="8"/>
      <c r="I2252" s="8"/>
      <c r="J2252" s="8"/>
      <c r="K2252" s="8"/>
      <c r="L2252" s="8"/>
      <c r="M2252" s="32"/>
      <c r="N2252" s="57" t="str">
        <f t="shared" si="17"/>
        <v/>
      </c>
      <c r="O2252" s="54"/>
      <c r="P2252" s="32"/>
      <c r="Q2252" s="56"/>
      <c r="R2252" s="57" t="str">
        <f t="shared" si="15"/>
        <v/>
      </c>
      <c r="S2252" s="8"/>
      <c r="T2252" s="8"/>
      <c r="U2252" s="8"/>
      <c r="V2252" s="8"/>
      <c r="W2252" s="8"/>
      <c r="X2252" s="8"/>
      <c r="Y2252" s="8"/>
      <c r="Z2252" s="8"/>
    </row>
    <row r="2253" spans="1:26" ht="15.75" customHeight="1">
      <c r="A2253" s="8"/>
      <c r="B2253" s="8"/>
      <c r="C2253" s="8"/>
      <c r="D2253" s="8"/>
      <c r="E2253" s="8"/>
      <c r="F2253" s="8"/>
      <c r="G2253" s="8"/>
      <c r="H2253" s="8"/>
      <c r="I2253" s="8"/>
      <c r="J2253" s="8"/>
      <c r="K2253" s="8"/>
      <c r="L2253" s="8"/>
      <c r="M2253" s="32"/>
      <c r="N2253" s="57" t="str">
        <f t="shared" si="17"/>
        <v/>
      </c>
      <c r="O2253" s="54"/>
      <c r="P2253" s="32"/>
      <c r="Q2253" s="56"/>
      <c r="R2253" s="57" t="str">
        <f t="shared" si="15"/>
        <v/>
      </c>
      <c r="S2253" s="8"/>
      <c r="T2253" s="8"/>
      <c r="U2253" s="8"/>
      <c r="V2253" s="8"/>
      <c r="W2253" s="8"/>
      <c r="X2253" s="8"/>
      <c r="Y2253" s="8"/>
      <c r="Z2253" s="8"/>
    </row>
    <row r="2254" spans="1:26" ht="15.75" customHeight="1">
      <c r="A2254" s="8"/>
      <c r="B2254" s="8"/>
      <c r="C2254" s="8"/>
      <c r="D2254" s="8"/>
      <c r="E2254" s="8"/>
      <c r="F2254" s="8"/>
      <c r="G2254" s="8"/>
      <c r="H2254" s="8"/>
      <c r="I2254" s="8"/>
      <c r="J2254" s="8"/>
      <c r="K2254" s="8"/>
      <c r="L2254" s="8"/>
      <c r="M2254" s="32"/>
      <c r="N2254" s="57" t="str">
        <f t="shared" si="17"/>
        <v/>
      </c>
      <c r="O2254" s="54"/>
      <c r="P2254" s="32"/>
      <c r="Q2254" s="56"/>
      <c r="R2254" s="57" t="str">
        <f t="shared" si="15"/>
        <v/>
      </c>
      <c r="S2254" s="8"/>
      <c r="T2254" s="8"/>
      <c r="U2254" s="8"/>
      <c r="V2254" s="8"/>
      <c r="W2254" s="8"/>
      <c r="X2254" s="8"/>
      <c r="Y2254" s="8"/>
      <c r="Z2254" s="8"/>
    </row>
    <row r="2255" spans="1:26" ht="15.75" customHeight="1">
      <c r="A2255" s="8"/>
      <c r="B2255" s="8"/>
      <c r="C2255" s="8"/>
      <c r="D2255" s="8"/>
      <c r="E2255" s="8"/>
      <c r="F2255" s="8"/>
      <c r="G2255" s="8"/>
      <c r="H2255" s="8"/>
      <c r="I2255" s="8"/>
      <c r="J2255" s="8"/>
      <c r="K2255" s="8"/>
      <c r="L2255" s="8"/>
      <c r="M2255" s="32"/>
      <c r="N2255" s="57" t="str">
        <f t="shared" si="17"/>
        <v/>
      </c>
      <c r="O2255" s="54"/>
      <c r="P2255" s="32"/>
      <c r="Q2255" s="56"/>
      <c r="R2255" s="57" t="str">
        <f t="shared" si="15"/>
        <v/>
      </c>
      <c r="S2255" s="8"/>
      <c r="T2255" s="8"/>
      <c r="U2255" s="8"/>
      <c r="V2255" s="8"/>
      <c r="W2255" s="8"/>
      <c r="X2255" s="8"/>
      <c r="Y2255" s="8"/>
      <c r="Z2255" s="8"/>
    </row>
    <row r="2256" spans="1:26" ht="15.75" customHeight="1">
      <c r="A2256" s="8"/>
      <c r="B2256" s="8"/>
      <c r="C2256" s="8"/>
      <c r="D2256" s="8"/>
      <c r="E2256" s="8"/>
      <c r="F2256" s="8"/>
      <c r="G2256" s="8"/>
      <c r="H2256" s="8"/>
      <c r="I2256" s="8"/>
      <c r="J2256" s="8"/>
      <c r="K2256" s="8"/>
      <c r="L2256" s="8"/>
      <c r="M2256" s="32"/>
      <c r="N2256" s="57" t="str">
        <f t="shared" si="17"/>
        <v/>
      </c>
      <c r="O2256" s="54"/>
      <c r="P2256" s="32"/>
      <c r="Q2256" s="56"/>
      <c r="R2256" s="57" t="str">
        <f t="shared" si="15"/>
        <v/>
      </c>
      <c r="S2256" s="8"/>
      <c r="T2256" s="8"/>
      <c r="U2256" s="8"/>
      <c r="V2256" s="8"/>
      <c r="W2256" s="8"/>
      <c r="X2256" s="8"/>
      <c r="Y2256" s="8"/>
      <c r="Z2256" s="8"/>
    </row>
    <row r="2257" spans="1:26" ht="15.75" customHeight="1">
      <c r="A2257" s="8"/>
      <c r="B2257" s="8"/>
      <c r="C2257" s="8"/>
      <c r="D2257" s="8"/>
      <c r="E2257" s="8"/>
      <c r="F2257" s="8"/>
      <c r="G2257" s="8"/>
      <c r="H2257" s="8"/>
      <c r="I2257" s="8"/>
      <c r="J2257" s="8"/>
      <c r="K2257" s="8"/>
      <c r="L2257" s="8"/>
      <c r="M2257" s="32"/>
      <c r="N2257" s="57" t="str">
        <f t="shared" si="17"/>
        <v/>
      </c>
      <c r="O2257" s="54"/>
      <c r="P2257" s="32"/>
      <c r="Q2257" s="56"/>
      <c r="R2257" s="57" t="str">
        <f t="shared" si="15"/>
        <v/>
      </c>
      <c r="S2257" s="8"/>
      <c r="T2257" s="8"/>
      <c r="U2257" s="8"/>
      <c r="V2257" s="8"/>
      <c r="W2257" s="8"/>
      <c r="X2257" s="8"/>
      <c r="Y2257" s="8"/>
      <c r="Z2257" s="8"/>
    </row>
    <row r="2258" spans="1:26" ht="15.75" customHeight="1">
      <c r="A2258" s="8"/>
      <c r="B2258" s="8"/>
      <c r="C2258" s="8"/>
      <c r="D2258" s="8"/>
      <c r="E2258" s="8"/>
      <c r="F2258" s="8"/>
      <c r="G2258" s="8"/>
      <c r="H2258" s="8"/>
      <c r="I2258" s="8"/>
      <c r="J2258" s="8"/>
      <c r="K2258" s="8"/>
      <c r="L2258" s="8"/>
      <c r="M2258" s="32"/>
      <c r="N2258" s="57" t="str">
        <f t="shared" si="17"/>
        <v/>
      </c>
      <c r="O2258" s="54"/>
      <c r="P2258" s="32"/>
      <c r="Q2258" s="56"/>
      <c r="R2258" s="57" t="str">
        <f t="shared" si="15"/>
        <v/>
      </c>
      <c r="S2258" s="8"/>
      <c r="T2258" s="8"/>
      <c r="U2258" s="8"/>
      <c r="V2258" s="8"/>
      <c r="W2258" s="8"/>
      <c r="X2258" s="8"/>
      <c r="Y2258" s="8"/>
      <c r="Z2258" s="8"/>
    </row>
    <row r="2259" spans="1:26" ht="15.75" customHeight="1">
      <c r="A2259" s="8"/>
      <c r="B2259" s="8"/>
      <c r="C2259" s="8"/>
      <c r="D2259" s="8"/>
      <c r="E2259" s="8"/>
      <c r="F2259" s="8"/>
      <c r="G2259" s="8"/>
      <c r="H2259" s="8"/>
      <c r="I2259" s="8"/>
      <c r="J2259" s="8"/>
      <c r="K2259" s="8"/>
      <c r="L2259" s="8"/>
      <c r="M2259" s="32"/>
      <c r="N2259" s="57" t="str">
        <f t="shared" si="17"/>
        <v/>
      </c>
      <c r="O2259" s="54"/>
      <c r="P2259" s="32"/>
      <c r="Q2259" s="56"/>
      <c r="R2259" s="57" t="str">
        <f t="shared" si="15"/>
        <v/>
      </c>
      <c r="S2259" s="8"/>
      <c r="T2259" s="8"/>
      <c r="U2259" s="8"/>
      <c r="V2259" s="8"/>
      <c r="W2259" s="8"/>
      <c r="X2259" s="8"/>
      <c r="Y2259" s="8"/>
      <c r="Z2259" s="8"/>
    </row>
    <row r="2260" spans="1:26" ht="15.75" customHeight="1">
      <c r="A2260" s="8"/>
      <c r="B2260" s="8"/>
      <c r="C2260" s="8"/>
      <c r="D2260" s="8"/>
      <c r="E2260" s="8"/>
      <c r="F2260" s="8"/>
      <c r="G2260" s="8"/>
      <c r="H2260" s="8"/>
      <c r="I2260" s="8"/>
      <c r="J2260" s="8"/>
      <c r="K2260" s="8"/>
      <c r="L2260" s="8"/>
      <c r="M2260" s="32"/>
      <c r="N2260" s="57" t="str">
        <f t="shared" si="17"/>
        <v/>
      </c>
      <c r="O2260" s="54"/>
      <c r="P2260" s="32"/>
      <c r="Q2260" s="56"/>
      <c r="R2260" s="57" t="str">
        <f t="shared" si="15"/>
        <v/>
      </c>
      <c r="S2260" s="8"/>
      <c r="T2260" s="8"/>
      <c r="U2260" s="8"/>
      <c r="V2260" s="8"/>
      <c r="W2260" s="8"/>
      <c r="X2260" s="8"/>
      <c r="Y2260" s="8"/>
      <c r="Z2260" s="8"/>
    </row>
    <row r="2261" spans="1:26" ht="15.75" customHeight="1">
      <c r="A2261" s="8"/>
      <c r="B2261" s="8"/>
      <c r="C2261" s="8"/>
      <c r="D2261" s="8"/>
      <c r="E2261" s="8"/>
      <c r="F2261" s="8"/>
      <c r="G2261" s="8"/>
      <c r="H2261" s="8"/>
      <c r="I2261" s="8"/>
      <c r="J2261" s="8"/>
      <c r="K2261" s="8"/>
      <c r="L2261" s="8"/>
      <c r="M2261" s="32"/>
      <c r="N2261" s="57" t="str">
        <f t="shared" si="17"/>
        <v/>
      </c>
      <c r="O2261" s="54"/>
      <c r="P2261" s="32"/>
      <c r="Q2261" s="56"/>
      <c r="R2261" s="57" t="str">
        <f t="shared" si="15"/>
        <v/>
      </c>
      <c r="S2261" s="8"/>
      <c r="T2261" s="8"/>
      <c r="U2261" s="8"/>
      <c r="V2261" s="8"/>
      <c r="W2261" s="8"/>
      <c r="X2261" s="8"/>
      <c r="Y2261" s="8"/>
      <c r="Z2261" s="8"/>
    </row>
    <row r="2262" spans="1:26" ht="15.75" customHeight="1">
      <c r="A2262" s="8"/>
      <c r="B2262" s="8"/>
      <c r="C2262" s="8"/>
      <c r="D2262" s="8"/>
      <c r="E2262" s="8"/>
      <c r="F2262" s="8"/>
      <c r="G2262" s="8"/>
      <c r="H2262" s="8"/>
      <c r="I2262" s="8"/>
      <c r="J2262" s="8"/>
      <c r="K2262" s="8"/>
      <c r="L2262" s="8"/>
      <c r="M2262" s="32"/>
      <c r="N2262" s="57" t="str">
        <f t="shared" si="17"/>
        <v/>
      </c>
      <c r="O2262" s="54"/>
      <c r="P2262" s="32"/>
      <c r="Q2262" s="56"/>
      <c r="R2262" s="57" t="str">
        <f t="shared" si="15"/>
        <v/>
      </c>
      <c r="S2262" s="8"/>
      <c r="T2262" s="8"/>
      <c r="U2262" s="8"/>
      <c r="V2262" s="8"/>
      <c r="W2262" s="8"/>
      <c r="X2262" s="8"/>
      <c r="Y2262" s="8"/>
      <c r="Z2262" s="8"/>
    </row>
    <row r="2263" spans="1:26" ht="15.75" customHeight="1">
      <c r="A2263" s="8"/>
      <c r="B2263" s="8"/>
      <c r="C2263" s="8"/>
      <c r="D2263" s="8"/>
      <c r="E2263" s="8"/>
      <c r="F2263" s="8"/>
      <c r="G2263" s="8"/>
      <c r="H2263" s="8"/>
      <c r="I2263" s="8"/>
      <c r="J2263" s="8"/>
      <c r="K2263" s="8"/>
      <c r="L2263" s="8"/>
      <c r="M2263" s="32"/>
      <c r="N2263" s="57" t="str">
        <f t="shared" si="17"/>
        <v/>
      </c>
      <c r="O2263" s="54"/>
      <c r="P2263" s="32"/>
      <c r="Q2263" s="56"/>
      <c r="R2263" s="57" t="str">
        <f t="shared" si="15"/>
        <v/>
      </c>
      <c r="S2263" s="8"/>
      <c r="T2263" s="8"/>
      <c r="U2263" s="8"/>
      <c r="V2263" s="8"/>
      <c r="W2263" s="8"/>
      <c r="X2263" s="8"/>
      <c r="Y2263" s="8"/>
      <c r="Z2263" s="8"/>
    </row>
    <row r="2264" spans="1:26" ht="15.75" customHeight="1">
      <c r="A2264" s="8"/>
      <c r="B2264" s="8"/>
      <c r="C2264" s="8"/>
      <c r="D2264" s="8"/>
      <c r="E2264" s="8"/>
      <c r="F2264" s="8"/>
      <c r="G2264" s="8"/>
      <c r="H2264" s="8"/>
      <c r="I2264" s="8"/>
      <c r="J2264" s="8"/>
      <c r="K2264" s="8"/>
      <c r="L2264" s="8"/>
      <c r="M2264" s="32"/>
      <c r="N2264" s="57" t="str">
        <f t="shared" si="17"/>
        <v/>
      </c>
      <c r="O2264" s="54"/>
      <c r="P2264" s="32"/>
      <c r="Q2264" s="56"/>
      <c r="R2264" s="57" t="str">
        <f t="shared" si="15"/>
        <v/>
      </c>
      <c r="S2264" s="8"/>
      <c r="T2264" s="8"/>
      <c r="U2264" s="8"/>
      <c r="V2264" s="8"/>
      <c r="W2264" s="8"/>
      <c r="X2264" s="8"/>
      <c r="Y2264" s="8"/>
      <c r="Z2264" s="8"/>
    </row>
    <row r="2265" spans="1:26" ht="15.75" customHeight="1">
      <c r="A2265" s="8"/>
      <c r="B2265" s="8"/>
      <c r="C2265" s="8"/>
      <c r="D2265" s="8"/>
      <c r="E2265" s="8"/>
      <c r="F2265" s="8"/>
      <c r="G2265" s="8"/>
      <c r="H2265" s="8"/>
      <c r="I2265" s="8"/>
      <c r="J2265" s="8"/>
      <c r="K2265" s="8"/>
      <c r="L2265" s="8"/>
      <c r="M2265" s="32"/>
      <c r="N2265" s="57" t="str">
        <f t="shared" si="17"/>
        <v/>
      </c>
      <c r="O2265" s="54"/>
      <c r="P2265" s="32"/>
      <c r="Q2265" s="56"/>
      <c r="R2265" s="57" t="str">
        <f t="shared" si="15"/>
        <v/>
      </c>
      <c r="S2265" s="8"/>
      <c r="T2265" s="8"/>
      <c r="U2265" s="8"/>
      <c r="V2265" s="8"/>
      <c r="W2265" s="8"/>
      <c r="X2265" s="8"/>
      <c r="Y2265" s="8"/>
      <c r="Z2265" s="8"/>
    </row>
    <row r="2266" spans="1:26" ht="15.75" customHeight="1">
      <c r="A2266" s="8"/>
      <c r="B2266" s="8"/>
      <c r="C2266" s="8"/>
      <c r="D2266" s="8"/>
      <c r="E2266" s="8"/>
      <c r="F2266" s="8"/>
      <c r="G2266" s="8"/>
      <c r="H2266" s="8"/>
      <c r="I2266" s="8"/>
      <c r="J2266" s="8"/>
      <c r="K2266" s="8"/>
      <c r="L2266" s="8"/>
      <c r="M2266" s="32"/>
      <c r="N2266" s="57" t="str">
        <f t="shared" si="17"/>
        <v/>
      </c>
      <c r="O2266" s="54"/>
      <c r="P2266" s="32"/>
      <c r="Q2266" s="56"/>
      <c r="R2266" s="57" t="str">
        <f t="shared" si="15"/>
        <v/>
      </c>
      <c r="S2266" s="8"/>
      <c r="T2266" s="8"/>
      <c r="U2266" s="8"/>
      <c r="V2266" s="8"/>
      <c r="W2266" s="8"/>
      <c r="X2266" s="8"/>
      <c r="Y2266" s="8"/>
      <c r="Z2266" s="8"/>
    </row>
    <row r="2267" spans="1:26" ht="15.75" customHeight="1">
      <c r="A2267" s="8"/>
      <c r="B2267" s="8"/>
      <c r="C2267" s="8"/>
      <c r="D2267" s="8"/>
      <c r="E2267" s="8"/>
      <c r="F2267" s="8"/>
      <c r="G2267" s="8"/>
      <c r="H2267" s="8"/>
      <c r="I2267" s="8"/>
      <c r="J2267" s="8"/>
      <c r="K2267" s="8"/>
      <c r="L2267" s="8"/>
      <c r="M2267" s="32"/>
      <c r="N2267" s="57" t="str">
        <f t="shared" si="17"/>
        <v/>
      </c>
      <c r="O2267" s="54"/>
      <c r="P2267" s="32"/>
      <c r="Q2267" s="56"/>
      <c r="R2267" s="57" t="str">
        <f t="shared" si="15"/>
        <v/>
      </c>
      <c r="S2267" s="8"/>
      <c r="T2267" s="8"/>
      <c r="U2267" s="8"/>
      <c r="V2267" s="8"/>
      <c r="W2267" s="8"/>
      <c r="X2267" s="8"/>
      <c r="Y2267" s="8"/>
      <c r="Z2267" s="8"/>
    </row>
    <row r="2268" spans="1:26" ht="15.75" customHeight="1">
      <c r="A2268" s="8"/>
      <c r="B2268" s="8"/>
      <c r="C2268" s="8"/>
      <c r="D2268" s="8"/>
      <c r="E2268" s="8"/>
      <c r="F2268" s="8"/>
      <c r="G2268" s="8"/>
      <c r="H2268" s="8"/>
      <c r="I2268" s="8"/>
      <c r="J2268" s="8"/>
      <c r="K2268" s="8"/>
      <c r="L2268" s="8"/>
      <c r="M2268" s="32"/>
      <c r="N2268" s="57" t="str">
        <f t="shared" si="17"/>
        <v/>
      </c>
      <c r="O2268" s="54"/>
      <c r="P2268" s="32"/>
      <c r="Q2268" s="56"/>
      <c r="R2268" s="57" t="str">
        <f t="shared" si="15"/>
        <v/>
      </c>
      <c r="S2268" s="8"/>
      <c r="T2268" s="8"/>
      <c r="U2268" s="8"/>
      <c r="V2268" s="8"/>
      <c r="W2268" s="8"/>
      <c r="X2268" s="8"/>
      <c r="Y2268" s="8"/>
      <c r="Z2268" s="8"/>
    </row>
    <row r="2269" spans="1:26" ht="15.75" customHeight="1">
      <c r="A2269" s="8"/>
      <c r="B2269" s="8"/>
      <c r="C2269" s="8"/>
      <c r="D2269" s="8"/>
      <c r="E2269" s="8"/>
      <c r="F2269" s="8"/>
      <c r="G2269" s="8"/>
      <c r="H2269" s="8"/>
      <c r="I2269" s="8"/>
      <c r="J2269" s="8"/>
      <c r="K2269" s="8"/>
      <c r="L2269" s="8"/>
      <c r="M2269" s="32"/>
      <c r="N2269" s="57" t="str">
        <f t="shared" si="17"/>
        <v/>
      </c>
      <c r="O2269" s="54"/>
      <c r="P2269" s="32"/>
      <c r="Q2269" s="56"/>
      <c r="R2269" s="57" t="str">
        <f t="shared" si="15"/>
        <v/>
      </c>
      <c r="S2269" s="8"/>
      <c r="T2269" s="8"/>
      <c r="U2269" s="8"/>
      <c r="V2269" s="8"/>
      <c r="W2269" s="8"/>
      <c r="X2269" s="8"/>
      <c r="Y2269" s="8"/>
      <c r="Z2269" s="8"/>
    </row>
    <row r="2270" spans="1:26" ht="15.75" customHeight="1">
      <c r="A2270" s="8"/>
      <c r="B2270" s="8"/>
      <c r="C2270" s="8"/>
      <c r="D2270" s="8"/>
      <c r="E2270" s="8"/>
      <c r="F2270" s="8"/>
      <c r="G2270" s="8"/>
      <c r="H2270" s="8"/>
      <c r="I2270" s="8"/>
      <c r="J2270" s="8"/>
      <c r="K2270" s="8"/>
      <c r="L2270" s="8"/>
      <c r="M2270" s="32"/>
      <c r="N2270" s="57" t="str">
        <f t="shared" si="17"/>
        <v/>
      </c>
      <c r="O2270" s="54"/>
      <c r="P2270" s="32"/>
      <c r="Q2270" s="56"/>
      <c r="R2270" s="57" t="str">
        <f t="shared" si="15"/>
        <v/>
      </c>
      <c r="S2270" s="8"/>
      <c r="T2270" s="8"/>
      <c r="U2270" s="8"/>
      <c r="V2270" s="8"/>
      <c r="W2270" s="8"/>
      <c r="X2270" s="8"/>
      <c r="Y2270" s="8"/>
      <c r="Z2270" s="8"/>
    </row>
    <row r="2271" spans="1:26" ht="15.75" customHeight="1">
      <c r="A2271" s="8"/>
      <c r="B2271" s="8"/>
      <c r="C2271" s="8"/>
      <c r="D2271" s="8"/>
      <c r="E2271" s="8"/>
      <c r="F2271" s="8"/>
      <c r="G2271" s="8"/>
      <c r="H2271" s="8"/>
      <c r="I2271" s="8"/>
      <c r="J2271" s="8"/>
      <c r="K2271" s="8"/>
      <c r="L2271" s="8"/>
      <c r="M2271" s="32"/>
      <c r="N2271" s="57" t="str">
        <f t="shared" si="17"/>
        <v/>
      </c>
      <c r="O2271" s="54"/>
      <c r="P2271" s="32"/>
      <c r="Q2271" s="56"/>
      <c r="R2271" s="57" t="str">
        <f t="shared" si="15"/>
        <v/>
      </c>
      <c r="S2271" s="8"/>
      <c r="T2271" s="8"/>
      <c r="U2271" s="8"/>
      <c r="V2271" s="8"/>
      <c r="W2271" s="8"/>
      <c r="X2271" s="8"/>
      <c r="Y2271" s="8"/>
      <c r="Z2271" s="8"/>
    </row>
    <row r="2272" spans="1:26" ht="15.75" customHeight="1">
      <c r="A2272" s="8"/>
      <c r="B2272" s="8"/>
      <c r="C2272" s="8"/>
      <c r="D2272" s="8"/>
      <c r="E2272" s="8"/>
      <c r="F2272" s="8"/>
      <c r="G2272" s="8"/>
      <c r="H2272" s="8"/>
      <c r="I2272" s="8"/>
      <c r="J2272" s="8"/>
      <c r="K2272" s="8"/>
      <c r="L2272" s="8"/>
      <c r="M2272" s="32"/>
      <c r="N2272" s="57" t="str">
        <f t="shared" si="17"/>
        <v/>
      </c>
      <c r="O2272" s="54"/>
      <c r="P2272" s="32"/>
      <c r="Q2272" s="56"/>
      <c r="R2272" s="57" t="str">
        <f t="shared" si="15"/>
        <v/>
      </c>
      <c r="S2272" s="8"/>
      <c r="T2272" s="8"/>
      <c r="U2272" s="8"/>
      <c r="V2272" s="8"/>
      <c r="W2272" s="8"/>
      <c r="X2272" s="8"/>
      <c r="Y2272" s="8"/>
      <c r="Z2272" s="8"/>
    </row>
    <row r="2273" spans="1:26" ht="15.75" customHeight="1">
      <c r="A2273" s="8"/>
      <c r="B2273" s="8"/>
      <c r="C2273" s="8"/>
      <c r="D2273" s="8"/>
      <c r="E2273" s="8"/>
      <c r="F2273" s="8"/>
      <c r="G2273" s="8"/>
      <c r="H2273" s="8"/>
      <c r="I2273" s="8"/>
      <c r="J2273" s="8"/>
      <c r="K2273" s="8"/>
      <c r="L2273" s="8"/>
      <c r="M2273" s="32"/>
      <c r="N2273" s="57" t="str">
        <f t="shared" si="17"/>
        <v/>
      </c>
      <c r="O2273" s="54"/>
      <c r="P2273" s="32"/>
      <c r="Q2273" s="56"/>
      <c r="R2273" s="57" t="str">
        <f t="shared" si="15"/>
        <v/>
      </c>
      <c r="S2273" s="8"/>
      <c r="T2273" s="8"/>
      <c r="U2273" s="8"/>
      <c r="V2273" s="8"/>
      <c r="W2273" s="8"/>
      <c r="X2273" s="8"/>
      <c r="Y2273" s="8"/>
      <c r="Z2273" s="8"/>
    </row>
    <row r="2274" spans="1:26" ht="15.75" customHeight="1">
      <c r="A2274" s="8"/>
      <c r="B2274" s="8"/>
      <c r="C2274" s="8"/>
      <c r="D2274" s="8"/>
      <c r="E2274" s="8"/>
      <c r="F2274" s="8"/>
      <c r="G2274" s="8"/>
      <c r="H2274" s="8"/>
      <c r="I2274" s="8"/>
      <c r="J2274" s="8"/>
      <c r="K2274" s="8"/>
      <c r="L2274" s="8"/>
      <c r="M2274" s="32"/>
      <c r="N2274" s="57" t="str">
        <f t="shared" si="17"/>
        <v/>
      </c>
      <c r="O2274" s="54"/>
      <c r="P2274" s="32"/>
      <c r="Q2274" s="56"/>
      <c r="R2274" s="57" t="str">
        <f t="shared" si="15"/>
        <v/>
      </c>
      <c r="S2274" s="8"/>
      <c r="T2274" s="8"/>
      <c r="U2274" s="8"/>
      <c r="V2274" s="8"/>
      <c r="W2274" s="8"/>
      <c r="X2274" s="8"/>
      <c r="Y2274" s="8"/>
      <c r="Z2274" s="8"/>
    </row>
    <row r="2275" spans="1:26" ht="15.75" customHeight="1">
      <c r="A2275" s="8"/>
      <c r="B2275" s="8"/>
      <c r="C2275" s="8"/>
      <c r="D2275" s="8"/>
      <c r="E2275" s="8"/>
      <c r="F2275" s="8"/>
      <c r="G2275" s="8"/>
      <c r="H2275" s="8"/>
      <c r="I2275" s="8"/>
      <c r="J2275" s="8"/>
      <c r="K2275" s="8"/>
      <c r="L2275" s="8"/>
      <c r="M2275" s="32"/>
      <c r="N2275" s="57" t="str">
        <f t="shared" si="17"/>
        <v/>
      </c>
      <c r="O2275" s="54"/>
      <c r="P2275" s="32"/>
      <c r="Q2275" s="56"/>
      <c r="R2275" s="57" t="str">
        <f t="shared" si="15"/>
        <v/>
      </c>
      <c r="S2275" s="8"/>
      <c r="T2275" s="8"/>
      <c r="U2275" s="8"/>
      <c r="V2275" s="8"/>
      <c r="W2275" s="8"/>
      <c r="X2275" s="8"/>
      <c r="Y2275" s="8"/>
      <c r="Z2275" s="8"/>
    </row>
    <row r="2276" spans="1:26" ht="15.75" customHeight="1">
      <c r="A2276" s="8"/>
      <c r="B2276" s="8"/>
      <c r="C2276" s="8"/>
      <c r="D2276" s="8"/>
      <c r="E2276" s="8"/>
      <c r="F2276" s="8"/>
      <c r="G2276" s="8"/>
      <c r="H2276" s="8"/>
      <c r="I2276" s="8"/>
      <c r="J2276" s="8"/>
      <c r="K2276" s="8"/>
      <c r="L2276" s="8"/>
      <c r="M2276" s="32"/>
      <c r="N2276" s="57" t="str">
        <f t="shared" si="17"/>
        <v/>
      </c>
      <c r="O2276" s="54"/>
      <c r="P2276" s="32"/>
      <c r="Q2276" s="56"/>
      <c r="R2276" s="57" t="str">
        <f t="shared" si="15"/>
        <v/>
      </c>
      <c r="S2276" s="8"/>
      <c r="T2276" s="8"/>
      <c r="U2276" s="8"/>
      <c r="V2276" s="8"/>
      <c r="W2276" s="8"/>
      <c r="X2276" s="8"/>
      <c r="Y2276" s="8"/>
      <c r="Z2276" s="8"/>
    </row>
    <row r="2277" spans="1:26" ht="15.75" customHeight="1">
      <c r="A2277" s="8"/>
      <c r="B2277" s="8"/>
      <c r="C2277" s="8"/>
      <c r="D2277" s="8"/>
      <c r="E2277" s="8"/>
      <c r="F2277" s="8"/>
      <c r="G2277" s="8"/>
      <c r="H2277" s="8"/>
      <c r="I2277" s="8"/>
      <c r="J2277" s="8"/>
      <c r="K2277" s="8"/>
      <c r="L2277" s="8"/>
      <c r="M2277" s="32"/>
      <c r="N2277" s="57" t="str">
        <f t="shared" si="17"/>
        <v/>
      </c>
      <c r="O2277" s="54"/>
      <c r="P2277" s="32"/>
      <c r="Q2277" s="56"/>
      <c r="R2277" s="57" t="str">
        <f t="shared" si="15"/>
        <v/>
      </c>
      <c r="S2277" s="8"/>
      <c r="T2277" s="8"/>
      <c r="U2277" s="8"/>
      <c r="V2277" s="8"/>
      <c r="W2277" s="8"/>
      <c r="X2277" s="8"/>
      <c r="Y2277" s="8"/>
      <c r="Z2277" s="8"/>
    </row>
    <row r="2278" spans="1:26" ht="15.75" customHeight="1">
      <c r="A2278" s="8"/>
      <c r="B2278" s="8"/>
      <c r="C2278" s="8"/>
      <c r="D2278" s="8"/>
      <c r="E2278" s="8"/>
      <c r="F2278" s="8"/>
      <c r="G2278" s="8"/>
      <c r="H2278" s="8"/>
      <c r="I2278" s="8"/>
      <c r="J2278" s="8"/>
      <c r="K2278" s="8"/>
      <c r="L2278" s="8"/>
      <c r="M2278" s="32"/>
      <c r="N2278" s="57" t="str">
        <f t="shared" si="17"/>
        <v/>
      </c>
      <c r="O2278" s="54"/>
      <c r="P2278" s="32"/>
      <c r="Q2278" s="56"/>
      <c r="R2278" s="57" t="str">
        <f t="shared" si="15"/>
        <v/>
      </c>
      <c r="S2278" s="8"/>
      <c r="T2278" s="8"/>
      <c r="U2278" s="8"/>
      <c r="V2278" s="8"/>
      <c r="W2278" s="8"/>
      <c r="X2278" s="8"/>
      <c r="Y2278" s="8"/>
      <c r="Z2278" s="8"/>
    </row>
    <row r="2279" spans="1:26" ht="15.75" customHeight="1">
      <c r="A2279" s="8"/>
      <c r="B2279" s="8"/>
      <c r="C2279" s="8"/>
      <c r="D2279" s="8"/>
      <c r="E2279" s="8"/>
      <c r="F2279" s="8"/>
      <c r="G2279" s="8"/>
      <c r="H2279" s="8"/>
      <c r="I2279" s="8"/>
      <c r="J2279" s="8"/>
      <c r="K2279" s="8"/>
      <c r="L2279" s="8"/>
      <c r="M2279" s="32"/>
      <c r="N2279" s="57" t="str">
        <f t="shared" si="17"/>
        <v/>
      </c>
      <c r="O2279" s="54"/>
      <c r="P2279" s="32"/>
      <c r="Q2279" s="56"/>
      <c r="R2279" s="57" t="str">
        <f t="shared" si="15"/>
        <v/>
      </c>
      <c r="S2279" s="8"/>
      <c r="T2279" s="8"/>
      <c r="U2279" s="8"/>
      <c r="V2279" s="8"/>
      <c r="W2279" s="8"/>
      <c r="X2279" s="8"/>
      <c r="Y2279" s="8"/>
      <c r="Z2279" s="8"/>
    </row>
    <row r="2280" spans="1:26" ht="15.75" customHeight="1">
      <c r="A2280" s="8"/>
      <c r="B2280" s="8"/>
      <c r="C2280" s="8"/>
      <c r="D2280" s="8"/>
      <c r="E2280" s="8"/>
      <c r="F2280" s="8"/>
      <c r="G2280" s="8"/>
      <c r="H2280" s="8"/>
      <c r="I2280" s="8"/>
      <c r="J2280" s="8"/>
      <c r="K2280" s="8"/>
      <c r="L2280" s="8"/>
      <c r="M2280" s="32"/>
      <c r="N2280" s="57" t="str">
        <f t="shared" si="17"/>
        <v/>
      </c>
      <c r="O2280" s="54"/>
      <c r="P2280" s="32"/>
      <c r="Q2280" s="56"/>
      <c r="R2280" s="57" t="str">
        <f t="shared" si="15"/>
        <v/>
      </c>
      <c r="S2280" s="8"/>
      <c r="T2280" s="8"/>
      <c r="U2280" s="8"/>
      <c r="V2280" s="8"/>
      <c r="W2280" s="8"/>
      <c r="X2280" s="8"/>
      <c r="Y2280" s="8"/>
      <c r="Z2280" s="8"/>
    </row>
    <row r="2281" spans="1:26" ht="15.75" customHeight="1">
      <c r="A2281" s="8"/>
      <c r="B2281" s="8"/>
      <c r="C2281" s="8"/>
      <c r="D2281" s="8"/>
      <c r="E2281" s="8"/>
      <c r="F2281" s="8"/>
      <c r="G2281" s="8"/>
      <c r="H2281" s="8"/>
      <c r="I2281" s="8"/>
      <c r="J2281" s="8"/>
      <c r="K2281" s="8"/>
      <c r="L2281" s="8"/>
      <c r="M2281" s="32"/>
      <c r="N2281" s="57" t="str">
        <f t="shared" si="17"/>
        <v/>
      </c>
      <c r="O2281" s="54"/>
      <c r="P2281" s="32"/>
      <c r="Q2281" s="56"/>
      <c r="R2281" s="57" t="str">
        <f t="shared" si="15"/>
        <v/>
      </c>
      <c r="S2281" s="8"/>
      <c r="T2281" s="8"/>
      <c r="U2281" s="8"/>
      <c r="V2281" s="8"/>
      <c r="W2281" s="8"/>
      <c r="X2281" s="8"/>
      <c r="Y2281" s="8"/>
      <c r="Z2281" s="8"/>
    </row>
    <row r="2282" spans="1:26" ht="15.75" customHeight="1">
      <c r="A2282" s="8"/>
      <c r="B2282" s="8"/>
      <c r="C2282" s="8"/>
      <c r="D2282" s="8"/>
      <c r="E2282" s="8"/>
      <c r="F2282" s="8"/>
      <c r="G2282" s="8"/>
      <c r="H2282" s="8"/>
      <c r="I2282" s="8"/>
      <c r="J2282" s="8"/>
      <c r="K2282" s="8"/>
      <c r="L2282" s="8"/>
      <c r="M2282" s="32"/>
      <c r="N2282" s="57" t="str">
        <f t="shared" si="17"/>
        <v/>
      </c>
      <c r="O2282" s="54"/>
      <c r="P2282" s="32"/>
      <c r="Q2282" s="56"/>
      <c r="R2282" s="57" t="str">
        <f t="shared" si="15"/>
        <v/>
      </c>
      <c r="S2282" s="8"/>
      <c r="T2282" s="8"/>
      <c r="U2282" s="8"/>
      <c r="V2282" s="8"/>
      <c r="W2282" s="8"/>
      <c r="X2282" s="8"/>
      <c r="Y2282" s="8"/>
      <c r="Z2282" s="8"/>
    </row>
    <row r="2283" spans="1:26" ht="15.75" customHeight="1">
      <c r="A2283" s="8"/>
      <c r="B2283" s="8"/>
      <c r="C2283" s="8"/>
      <c r="D2283" s="8"/>
      <c r="E2283" s="8"/>
      <c r="F2283" s="8"/>
      <c r="G2283" s="8"/>
      <c r="H2283" s="8"/>
      <c r="I2283" s="8"/>
      <c r="J2283" s="8"/>
      <c r="K2283" s="8"/>
      <c r="L2283" s="8"/>
      <c r="M2283" s="32"/>
      <c r="N2283" s="57" t="str">
        <f t="shared" si="17"/>
        <v/>
      </c>
      <c r="O2283" s="54"/>
      <c r="P2283" s="32"/>
      <c r="Q2283" s="56"/>
      <c r="R2283" s="57" t="str">
        <f t="shared" si="15"/>
        <v/>
      </c>
      <c r="S2283" s="8"/>
      <c r="T2283" s="8"/>
      <c r="U2283" s="8"/>
      <c r="V2283" s="8"/>
      <c r="W2283" s="8"/>
      <c r="X2283" s="8"/>
      <c r="Y2283" s="8"/>
      <c r="Z2283" s="8"/>
    </row>
    <row r="2284" spans="1:26" ht="15.75" customHeight="1">
      <c r="A2284" s="8"/>
      <c r="B2284" s="8"/>
      <c r="C2284" s="8"/>
      <c r="D2284" s="8"/>
      <c r="E2284" s="8"/>
      <c r="F2284" s="8"/>
      <c r="G2284" s="8"/>
      <c r="H2284" s="8"/>
      <c r="I2284" s="8"/>
      <c r="J2284" s="8"/>
      <c r="K2284" s="8"/>
      <c r="L2284" s="8"/>
      <c r="M2284" s="32"/>
      <c r="N2284" s="57" t="str">
        <f t="shared" si="17"/>
        <v/>
      </c>
      <c r="O2284" s="54"/>
      <c r="P2284" s="32"/>
      <c r="Q2284" s="56"/>
      <c r="R2284" s="57" t="str">
        <f t="shared" si="15"/>
        <v/>
      </c>
      <c r="S2284" s="8"/>
      <c r="T2284" s="8"/>
      <c r="U2284" s="8"/>
      <c r="V2284" s="8"/>
      <c r="W2284" s="8"/>
      <c r="X2284" s="8"/>
      <c r="Y2284" s="8"/>
      <c r="Z2284" s="8"/>
    </row>
    <row r="2285" spans="1:26" ht="15.75" customHeight="1">
      <c r="A2285" s="8"/>
      <c r="B2285" s="8"/>
      <c r="C2285" s="8"/>
      <c r="D2285" s="8"/>
      <c r="E2285" s="8"/>
      <c r="F2285" s="8"/>
      <c r="G2285" s="8"/>
      <c r="H2285" s="8"/>
      <c r="I2285" s="8"/>
      <c r="J2285" s="8"/>
      <c r="K2285" s="8"/>
      <c r="L2285" s="8"/>
      <c r="M2285" s="32"/>
      <c r="N2285" s="57" t="str">
        <f t="shared" si="17"/>
        <v/>
      </c>
      <c r="O2285" s="54"/>
      <c r="P2285" s="32"/>
      <c r="Q2285" s="56"/>
      <c r="R2285" s="57" t="str">
        <f t="shared" si="15"/>
        <v/>
      </c>
      <c r="S2285" s="8"/>
      <c r="T2285" s="8"/>
      <c r="U2285" s="8"/>
      <c r="V2285" s="8"/>
      <c r="W2285" s="8"/>
      <c r="X2285" s="8"/>
      <c r="Y2285" s="8"/>
      <c r="Z2285" s="8"/>
    </row>
    <row r="2286" spans="1:26" ht="15.75" customHeight="1">
      <c r="A2286" s="8"/>
      <c r="B2286" s="8"/>
      <c r="C2286" s="8"/>
      <c r="D2286" s="8"/>
      <c r="E2286" s="8"/>
      <c r="F2286" s="8"/>
      <c r="G2286" s="8"/>
      <c r="H2286" s="8"/>
      <c r="I2286" s="8"/>
      <c r="J2286" s="8"/>
      <c r="K2286" s="8"/>
      <c r="L2286" s="8"/>
      <c r="M2286" s="32"/>
      <c r="N2286" s="57" t="str">
        <f t="shared" si="17"/>
        <v/>
      </c>
      <c r="O2286" s="54"/>
      <c r="P2286" s="32"/>
      <c r="Q2286" s="56"/>
      <c r="R2286" s="57" t="str">
        <f t="shared" si="15"/>
        <v/>
      </c>
      <c r="S2286" s="8"/>
      <c r="T2286" s="8"/>
      <c r="U2286" s="8"/>
      <c r="V2286" s="8"/>
      <c r="W2286" s="8"/>
      <c r="X2286" s="8"/>
      <c r="Y2286" s="8"/>
      <c r="Z2286" s="8"/>
    </row>
    <row r="2287" spans="1:26" ht="15.75" customHeight="1">
      <c r="A2287" s="8"/>
      <c r="B2287" s="8"/>
      <c r="C2287" s="8"/>
      <c r="D2287" s="8"/>
      <c r="E2287" s="8"/>
      <c r="F2287" s="8"/>
      <c r="G2287" s="8"/>
      <c r="H2287" s="8"/>
      <c r="I2287" s="8"/>
      <c r="J2287" s="8"/>
      <c r="K2287" s="8"/>
      <c r="L2287" s="8"/>
      <c r="M2287" s="32"/>
      <c r="N2287" s="57" t="str">
        <f t="shared" si="17"/>
        <v/>
      </c>
      <c r="O2287" s="54"/>
      <c r="P2287" s="32"/>
      <c r="Q2287" s="56"/>
      <c r="R2287" s="57" t="str">
        <f t="shared" si="15"/>
        <v/>
      </c>
      <c r="S2287" s="8"/>
      <c r="T2287" s="8"/>
      <c r="U2287" s="8"/>
      <c r="V2287" s="8"/>
      <c r="W2287" s="8"/>
      <c r="X2287" s="8"/>
      <c r="Y2287" s="8"/>
      <c r="Z2287" s="8"/>
    </row>
    <row r="2288" spans="1:26" ht="15.75" customHeight="1">
      <c r="A2288" s="8"/>
      <c r="B2288" s="8"/>
      <c r="C2288" s="8"/>
      <c r="D2288" s="8"/>
      <c r="E2288" s="8"/>
      <c r="F2288" s="8"/>
      <c r="G2288" s="8"/>
      <c r="H2288" s="8"/>
      <c r="I2288" s="8"/>
      <c r="J2288" s="8"/>
      <c r="K2288" s="8"/>
      <c r="L2288" s="8"/>
      <c r="M2288" s="32"/>
      <c r="N2288" s="57" t="str">
        <f t="shared" si="17"/>
        <v/>
      </c>
      <c r="O2288" s="54"/>
      <c r="P2288" s="32"/>
      <c r="Q2288" s="56"/>
      <c r="R2288" s="57" t="str">
        <f t="shared" si="15"/>
        <v/>
      </c>
      <c r="S2288" s="8"/>
      <c r="T2288" s="8"/>
      <c r="U2288" s="8"/>
      <c r="V2288" s="8"/>
      <c r="W2288" s="8"/>
      <c r="X2288" s="8"/>
      <c r="Y2288" s="8"/>
      <c r="Z2288" s="8"/>
    </row>
    <row r="2289" spans="1:26" ht="15.75" customHeight="1">
      <c r="A2289" s="8"/>
      <c r="B2289" s="8"/>
      <c r="C2289" s="8"/>
      <c r="D2289" s="8"/>
      <c r="E2289" s="8"/>
      <c r="F2289" s="8"/>
      <c r="G2289" s="8"/>
      <c r="H2289" s="8"/>
      <c r="I2289" s="8"/>
      <c r="J2289" s="8"/>
      <c r="K2289" s="8"/>
      <c r="L2289" s="8"/>
      <c r="M2289" s="32"/>
      <c r="N2289" s="57" t="str">
        <f t="shared" si="17"/>
        <v/>
      </c>
      <c r="O2289" s="54"/>
      <c r="P2289" s="32"/>
      <c r="Q2289" s="56"/>
      <c r="R2289" s="57" t="str">
        <f t="shared" si="15"/>
        <v/>
      </c>
      <c r="S2289" s="8"/>
      <c r="T2289" s="8"/>
      <c r="U2289" s="8"/>
      <c r="V2289" s="8"/>
      <c r="W2289" s="8"/>
      <c r="X2289" s="8"/>
      <c r="Y2289" s="8"/>
      <c r="Z2289" s="8"/>
    </row>
    <row r="2290" spans="1:26" ht="15.75" customHeight="1">
      <c r="A2290" s="8"/>
      <c r="B2290" s="8"/>
      <c r="C2290" s="8"/>
      <c r="D2290" s="8"/>
      <c r="E2290" s="8"/>
      <c r="F2290" s="8"/>
      <c r="G2290" s="8"/>
      <c r="H2290" s="8"/>
      <c r="I2290" s="8"/>
      <c r="J2290" s="8"/>
      <c r="K2290" s="8"/>
      <c r="L2290" s="8"/>
      <c r="M2290" s="32"/>
      <c r="N2290" s="57" t="str">
        <f t="shared" si="17"/>
        <v/>
      </c>
      <c r="O2290" s="54"/>
      <c r="P2290" s="32"/>
      <c r="Q2290" s="56"/>
      <c r="R2290" s="57" t="str">
        <f t="shared" si="15"/>
        <v/>
      </c>
      <c r="S2290" s="8"/>
      <c r="T2290" s="8"/>
      <c r="U2290" s="8"/>
      <c r="V2290" s="8"/>
      <c r="W2290" s="8"/>
      <c r="X2290" s="8"/>
      <c r="Y2290" s="8"/>
      <c r="Z2290" s="8"/>
    </row>
    <row r="2291" spans="1:26" ht="15.75" customHeight="1">
      <c r="A2291" s="8"/>
      <c r="B2291" s="8"/>
      <c r="C2291" s="8"/>
      <c r="D2291" s="8"/>
      <c r="E2291" s="8"/>
      <c r="F2291" s="8"/>
      <c r="G2291" s="8"/>
      <c r="H2291" s="8"/>
      <c r="I2291" s="8"/>
      <c r="J2291" s="8"/>
      <c r="K2291" s="8"/>
      <c r="L2291" s="8"/>
      <c r="M2291" s="32"/>
      <c r="N2291" s="57" t="str">
        <f t="shared" si="17"/>
        <v/>
      </c>
      <c r="O2291" s="54"/>
      <c r="P2291" s="32"/>
      <c r="Q2291" s="56"/>
      <c r="R2291" s="57" t="str">
        <f t="shared" si="15"/>
        <v/>
      </c>
      <c r="S2291" s="8"/>
      <c r="T2291" s="8"/>
      <c r="U2291" s="8"/>
      <c r="V2291" s="8"/>
      <c r="W2291" s="8"/>
      <c r="X2291" s="8"/>
      <c r="Y2291" s="8"/>
      <c r="Z2291" s="8"/>
    </row>
    <row r="2292" spans="1:26" ht="15.75" customHeight="1">
      <c r="A2292" s="8"/>
      <c r="B2292" s="8"/>
      <c r="C2292" s="8"/>
      <c r="D2292" s="8"/>
      <c r="E2292" s="8"/>
      <c r="F2292" s="8"/>
      <c r="G2292" s="8"/>
      <c r="H2292" s="8"/>
      <c r="I2292" s="8"/>
      <c r="J2292" s="8"/>
      <c r="K2292" s="8"/>
      <c r="L2292" s="8"/>
      <c r="M2292" s="32"/>
      <c r="N2292" s="57" t="str">
        <f t="shared" si="17"/>
        <v/>
      </c>
      <c r="O2292" s="54"/>
      <c r="P2292" s="32"/>
      <c r="Q2292" s="56"/>
      <c r="R2292" s="57" t="str">
        <f t="shared" si="15"/>
        <v/>
      </c>
      <c r="S2292" s="8"/>
      <c r="T2292" s="8"/>
      <c r="U2292" s="8"/>
      <c r="V2292" s="8"/>
      <c r="W2292" s="8"/>
      <c r="X2292" s="8"/>
      <c r="Y2292" s="8"/>
      <c r="Z2292" s="8"/>
    </row>
    <row r="2293" spans="1:26" ht="15.75" customHeight="1">
      <c r="A2293" s="8"/>
      <c r="B2293" s="8"/>
      <c r="C2293" s="8"/>
      <c r="D2293" s="8"/>
      <c r="E2293" s="8"/>
      <c r="F2293" s="8"/>
      <c r="G2293" s="8"/>
      <c r="H2293" s="8"/>
      <c r="I2293" s="8"/>
      <c r="J2293" s="8"/>
      <c r="K2293" s="8"/>
      <c r="L2293" s="8"/>
      <c r="M2293" s="32"/>
      <c r="N2293" s="57" t="str">
        <f t="shared" si="17"/>
        <v/>
      </c>
      <c r="O2293" s="54"/>
      <c r="P2293" s="32"/>
      <c r="Q2293" s="56"/>
      <c r="R2293" s="57" t="str">
        <f t="shared" si="15"/>
        <v/>
      </c>
      <c r="S2293" s="8"/>
      <c r="T2293" s="8"/>
      <c r="U2293" s="8"/>
      <c r="V2293" s="8"/>
      <c r="W2293" s="8"/>
      <c r="X2293" s="8"/>
      <c r="Y2293" s="8"/>
      <c r="Z2293" s="8"/>
    </row>
    <row r="2294" spans="1:26" ht="15.75" customHeight="1">
      <c r="A2294" s="8"/>
      <c r="B2294" s="8"/>
      <c r="C2294" s="8"/>
      <c r="D2294" s="8"/>
      <c r="E2294" s="8"/>
      <c r="F2294" s="8"/>
      <c r="G2294" s="8"/>
      <c r="H2294" s="8"/>
      <c r="I2294" s="8"/>
      <c r="J2294" s="8"/>
      <c r="K2294" s="8"/>
      <c r="L2294" s="8"/>
      <c r="M2294" s="32"/>
      <c r="N2294" s="57" t="str">
        <f t="shared" si="17"/>
        <v/>
      </c>
      <c r="O2294" s="54"/>
      <c r="P2294" s="32"/>
      <c r="Q2294" s="56"/>
      <c r="R2294" s="57" t="str">
        <f t="shared" si="15"/>
        <v/>
      </c>
      <c r="S2294" s="8"/>
      <c r="T2294" s="8"/>
      <c r="U2294" s="8"/>
      <c r="V2294" s="8"/>
      <c r="W2294" s="8"/>
      <c r="X2294" s="8"/>
      <c r="Y2294" s="8"/>
      <c r="Z2294" s="8"/>
    </row>
    <row r="2295" spans="1:26" ht="15.75" customHeight="1">
      <c r="A2295" s="8"/>
      <c r="B2295" s="8"/>
      <c r="C2295" s="8"/>
      <c r="D2295" s="8"/>
      <c r="E2295" s="8"/>
      <c r="F2295" s="8"/>
      <c r="G2295" s="8"/>
      <c r="H2295" s="8"/>
      <c r="I2295" s="8"/>
      <c r="J2295" s="8"/>
      <c r="K2295" s="8"/>
      <c r="L2295" s="8"/>
      <c r="M2295" s="32"/>
      <c r="N2295" s="57" t="str">
        <f t="shared" si="17"/>
        <v/>
      </c>
      <c r="O2295" s="54"/>
      <c r="P2295" s="32"/>
      <c r="Q2295" s="56"/>
      <c r="R2295" s="57" t="str">
        <f t="shared" si="15"/>
        <v/>
      </c>
      <c r="S2295" s="8"/>
      <c r="T2295" s="8"/>
      <c r="U2295" s="8"/>
      <c r="V2295" s="8"/>
      <c r="W2295" s="8"/>
      <c r="X2295" s="8"/>
      <c r="Y2295" s="8"/>
      <c r="Z2295" s="8"/>
    </row>
    <row r="2296" spans="1:26" ht="15.75" customHeight="1">
      <c r="A2296" s="8"/>
      <c r="B2296" s="8"/>
      <c r="C2296" s="8"/>
      <c r="D2296" s="8"/>
      <c r="E2296" s="8"/>
      <c r="F2296" s="8"/>
      <c r="G2296" s="8"/>
      <c r="H2296" s="8"/>
      <c r="I2296" s="8"/>
      <c r="J2296" s="8"/>
      <c r="K2296" s="8"/>
      <c r="L2296" s="8"/>
      <c r="M2296" s="32"/>
      <c r="N2296" s="57" t="str">
        <f t="shared" si="17"/>
        <v/>
      </c>
      <c r="O2296" s="54"/>
      <c r="P2296" s="32"/>
      <c r="Q2296" s="56"/>
      <c r="R2296" s="57" t="str">
        <f t="shared" si="15"/>
        <v/>
      </c>
      <c r="S2296" s="8"/>
      <c r="T2296" s="8"/>
      <c r="U2296" s="8"/>
      <c r="V2296" s="8"/>
      <c r="W2296" s="8"/>
      <c r="X2296" s="8"/>
      <c r="Y2296" s="8"/>
      <c r="Z2296" s="8"/>
    </row>
    <row r="2297" spans="1:26" ht="15.75" customHeight="1">
      <c r="A2297" s="8"/>
      <c r="B2297" s="8"/>
      <c r="C2297" s="8"/>
      <c r="D2297" s="8"/>
      <c r="E2297" s="8"/>
      <c r="F2297" s="8"/>
      <c r="G2297" s="8"/>
      <c r="H2297" s="8"/>
      <c r="I2297" s="8"/>
      <c r="J2297" s="8"/>
      <c r="K2297" s="8"/>
      <c r="L2297" s="8"/>
      <c r="M2297" s="32"/>
      <c r="N2297" s="57" t="str">
        <f t="shared" si="17"/>
        <v/>
      </c>
      <c r="O2297" s="54"/>
      <c r="P2297" s="32"/>
      <c r="Q2297" s="56"/>
      <c r="R2297" s="57" t="str">
        <f t="shared" si="15"/>
        <v/>
      </c>
      <c r="S2297" s="8"/>
      <c r="T2297" s="8"/>
      <c r="U2297" s="8"/>
      <c r="V2297" s="8"/>
      <c r="W2297" s="8"/>
      <c r="X2297" s="8"/>
      <c r="Y2297" s="8"/>
      <c r="Z2297" s="8"/>
    </row>
    <row r="2298" spans="1:26" ht="15.75" customHeight="1">
      <c r="A2298" s="8"/>
      <c r="B2298" s="8"/>
      <c r="C2298" s="8"/>
      <c r="D2298" s="8"/>
      <c r="E2298" s="8"/>
      <c r="F2298" s="8"/>
      <c r="G2298" s="8"/>
      <c r="H2298" s="8"/>
      <c r="I2298" s="8"/>
      <c r="J2298" s="8"/>
      <c r="K2298" s="8"/>
      <c r="L2298" s="8"/>
      <c r="M2298" s="32"/>
      <c r="N2298" s="57" t="str">
        <f t="shared" si="17"/>
        <v/>
      </c>
      <c r="O2298" s="54"/>
      <c r="P2298" s="32"/>
      <c r="Q2298" s="56"/>
      <c r="R2298" s="57" t="str">
        <f t="shared" si="15"/>
        <v/>
      </c>
      <c r="S2298" s="8"/>
      <c r="T2298" s="8"/>
      <c r="U2298" s="8"/>
      <c r="V2298" s="8"/>
      <c r="W2298" s="8"/>
      <c r="X2298" s="8"/>
      <c r="Y2298" s="8"/>
      <c r="Z2298" s="8"/>
    </row>
    <row r="2299" spans="1:26" ht="15.75" customHeight="1">
      <c r="A2299" s="8"/>
      <c r="B2299" s="8"/>
      <c r="C2299" s="8"/>
      <c r="D2299" s="8"/>
      <c r="E2299" s="8"/>
      <c r="F2299" s="8"/>
      <c r="G2299" s="8"/>
      <c r="H2299" s="8"/>
      <c r="I2299" s="8"/>
      <c r="J2299" s="8"/>
      <c r="K2299" s="8"/>
      <c r="L2299" s="8"/>
      <c r="M2299" s="32"/>
      <c r="N2299" s="57" t="str">
        <f t="shared" si="17"/>
        <v/>
      </c>
      <c r="O2299" s="54"/>
      <c r="P2299" s="32"/>
      <c r="Q2299" s="56"/>
      <c r="R2299" s="57" t="str">
        <f t="shared" si="15"/>
        <v/>
      </c>
      <c r="S2299" s="8"/>
      <c r="T2299" s="8"/>
      <c r="U2299" s="8"/>
      <c r="V2299" s="8"/>
      <c r="W2299" s="8"/>
      <c r="X2299" s="8"/>
      <c r="Y2299" s="8"/>
      <c r="Z2299" s="8"/>
    </row>
    <row r="2300" spans="1:26" ht="15.75" customHeight="1">
      <c r="A2300" s="8"/>
      <c r="B2300" s="8"/>
      <c r="C2300" s="8"/>
      <c r="D2300" s="8"/>
      <c r="E2300" s="8"/>
      <c r="F2300" s="8"/>
      <c r="G2300" s="8"/>
      <c r="H2300" s="8"/>
      <c r="I2300" s="8"/>
      <c r="J2300" s="8"/>
      <c r="K2300" s="8"/>
      <c r="L2300" s="8"/>
      <c r="M2300" s="32"/>
      <c r="N2300" s="57" t="str">
        <f t="shared" si="17"/>
        <v/>
      </c>
      <c r="O2300" s="54"/>
      <c r="P2300" s="32"/>
      <c r="Q2300" s="56"/>
      <c r="R2300" s="57" t="str">
        <f t="shared" si="15"/>
        <v/>
      </c>
      <c r="S2300" s="8"/>
      <c r="T2300" s="8"/>
      <c r="U2300" s="8"/>
      <c r="V2300" s="8"/>
      <c r="W2300" s="8"/>
      <c r="X2300" s="8"/>
      <c r="Y2300" s="8"/>
      <c r="Z2300" s="8"/>
    </row>
    <row r="2301" spans="1:26" ht="15.75" customHeight="1">
      <c r="A2301" s="8"/>
      <c r="B2301" s="8"/>
      <c r="C2301" s="8"/>
      <c r="D2301" s="8"/>
      <c r="E2301" s="8"/>
      <c r="F2301" s="8"/>
      <c r="G2301" s="8"/>
      <c r="H2301" s="8"/>
      <c r="I2301" s="8"/>
      <c r="J2301" s="8"/>
      <c r="K2301" s="8"/>
      <c r="L2301" s="8"/>
      <c r="M2301" s="32"/>
      <c r="N2301" s="57" t="str">
        <f t="shared" si="17"/>
        <v/>
      </c>
      <c r="O2301" s="54"/>
      <c r="P2301" s="32"/>
      <c r="Q2301" s="56"/>
      <c r="R2301" s="57" t="str">
        <f t="shared" si="15"/>
        <v/>
      </c>
      <c r="S2301" s="8"/>
      <c r="T2301" s="8"/>
      <c r="U2301" s="8"/>
      <c r="V2301" s="8"/>
      <c r="W2301" s="8"/>
      <c r="X2301" s="8"/>
      <c r="Y2301" s="8"/>
      <c r="Z2301" s="8"/>
    </row>
    <row r="2302" spans="1:26" ht="15.75" customHeight="1">
      <c r="A2302" s="8"/>
      <c r="B2302" s="8"/>
      <c r="C2302" s="8"/>
      <c r="D2302" s="8"/>
      <c r="E2302" s="8"/>
      <c r="F2302" s="8"/>
      <c r="G2302" s="8"/>
      <c r="H2302" s="8"/>
      <c r="I2302" s="8"/>
      <c r="J2302" s="8"/>
      <c r="K2302" s="8"/>
      <c r="L2302" s="8"/>
      <c r="M2302" s="32"/>
      <c r="N2302" s="57" t="str">
        <f t="shared" si="17"/>
        <v/>
      </c>
      <c r="O2302" s="54"/>
      <c r="P2302" s="32"/>
      <c r="Q2302" s="56"/>
      <c r="R2302" s="57" t="str">
        <f t="shared" si="15"/>
        <v/>
      </c>
      <c r="S2302" s="8"/>
      <c r="T2302" s="8"/>
      <c r="U2302" s="8"/>
      <c r="V2302" s="8"/>
      <c r="W2302" s="8"/>
      <c r="X2302" s="8"/>
      <c r="Y2302" s="8"/>
      <c r="Z2302" s="8"/>
    </row>
    <row r="2303" spans="1:26" ht="15.75" customHeight="1">
      <c r="A2303" s="8"/>
      <c r="B2303" s="8"/>
      <c r="C2303" s="8"/>
      <c r="D2303" s="8"/>
      <c r="E2303" s="8"/>
      <c r="F2303" s="8"/>
      <c r="G2303" s="8"/>
      <c r="H2303" s="8"/>
      <c r="I2303" s="8"/>
      <c r="J2303" s="8"/>
      <c r="K2303" s="8"/>
      <c r="L2303" s="8"/>
      <c r="M2303" s="32"/>
      <c r="N2303" s="57" t="str">
        <f t="shared" si="17"/>
        <v/>
      </c>
      <c r="O2303" s="54"/>
      <c r="P2303" s="32"/>
      <c r="Q2303" s="56"/>
      <c r="R2303" s="57" t="str">
        <f t="shared" si="15"/>
        <v/>
      </c>
      <c r="S2303" s="8"/>
      <c r="T2303" s="8"/>
      <c r="U2303" s="8"/>
      <c r="V2303" s="8"/>
      <c r="W2303" s="8"/>
      <c r="X2303" s="8"/>
      <c r="Y2303" s="8"/>
      <c r="Z2303" s="8"/>
    </row>
    <row r="2304" spans="1:26" ht="15.75" customHeight="1">
      <c r="A2304" s="8"/>
      <c r="B2304" s="8"/>
      <c r="C2304" s="8"/>
      <c r="D2304" s="8"/>
      <c r="E2304" s="8"/>
      <c r="F2304" s="8"/>
      <c r="G2304" s="8"/>
      <c r="H2304" s="8"/>
      <c r="I2304" s="8"/>
      <c r="J2304" s="8"/>
      <c r="K2304" s="8"/>
      <c r="L2304" s="8"/>
      <c r="M2304" s="32"/>
      <c r="N2304" s="57" t="str">
        <f t="shared" si="17"/>
        <v/>
      </c>
      <c r="O2304" s="54"/>
      <c r="P2304" s="32"/>
      <c r="Q2304" s="56"/>
      <c r="R2304" s="57" t="str">
        <f t="shared" si="15"/>
        <v/>
      </c>
      <c r="S2304" s="8"/>
      <c r="T2304" s="8"/>
      <c r="U2304" s="8"/>
      <c r="V2304" s="8"/>
      <c r="W2304" s="8"/>
      <c r="X2304" s="8"/>
      <c r="Y2304" s="8"/>
      <c r="Z2304" s="8"/>
    </row>
    <row r="2305" spans="1:26" ht="15.75" customHeight="1">
      <c r="A2305" s="8"/>
      <c r="B2305" s="8"/>
      <c r="C2305" s="8"/>
      <c r="D2305" s="8"/>
      <c r="E2305" s="8"/>
      <c r="F2305" s="8"/>
      <c r="G2305" s="8"/>
      <c r="H2305" s="8"/>
      <c r="I2305" s="8"/>
      <c r="J2305" s="8"/>
      <c r="K2305" s="8"/>
      <c r="L2305" s="8"/>
      <c r="M2305" s="32"/>
      <c r="N2305" s="57" t="str">
        <f t="shared" si="17"/>
        <v/>
      </c>
      <c r="O2305" s="54"/>
      <c r="P2305" s="32"/>
      <c r="Q2305" s="56"/>
      <c r="R2305" s="57" t="str">
        <f t="shared" si="15"/>
        <v/>
      </c>
      <c r="S2305" s="8"/>
      <c r="T2305" s="8"/>
      <c r="U2305" s="8"/>
      <c r="V2305" s="8"/>
      <c r="W2305" s="8"/>
      <c r="X2305" s="8"/>
      <c r="Y2305" s="8"/>
      <c r="Z2305" s="8"/>
    </row>
    <row r="2306" spans="1:26" ht="15.75" customHeight="1">
      <c r="A2306" s="8"/>
      <c r="B2306" s="8"/>
      <c r="C2306" s="8"/>
      <c r="D2306" s="8"/>
      <c r="E2306" s="8"/>
      <c r="F2306" s="8"/>
      <c r="G2306" s="8"/>
      <c r="H2306" s="8"/>
      <c r="I2306" s="8"/>
      <c r="J2306" s="8"/>
      <c r="K2306" s="8"/>
      <c r="L2306" s="8"/>
      <c r="M2306" s="32"/>
      <c r="N2306" s="57" t="str">
        <f t="shared" si="17"/>
        <v/>
      </c>
      <c r="O2306" s="54"/>
      <c r="P2306" s="32"/>
      <c r="Q2306" s="56"/>
      <c r="R2306" s="57" t="str">
        <f t="shared" si="15"/>
        <v/>
      </c>
      <c r="S2306" s="8"/>
      <c r="T2306" s="8"/>
      <c r="U2306" s="8"/>
      <c r="V2306" s="8"/>
      <c r="W2306" s="8"/>
      <c r="X2306" s="8"/>
      <c r="Y2306" s="8"/>
      <c r="Z2306" s="8"/>
    </row>
    <row r="2307" spans="1:26" ht="15.75" customHeight="1">
      <c r="A2307" s="8"/>
      <c r="B2307" s="8"/>
      <c r="C2307" s="8"/>
      <c r="D2307" s="8"/>
      <c r="E2307" s="8"/>
      <c r="F2307" s="8"/>
      <c r="G2307" s="8"/>
      <c r="H2307" s="8"/>
      <c r="I2307" s="8"/>
      <c r="J2307" s="8"/>
      <c r="K2307" s="8"/>
      <c r="L2307" s="8"/>
      <c r="M2307" s="32"/>
      <c r="N2307" s="57" t="str">
        <f t="shared" si="17"/>
        <v/>
      </c>
      <c r="O2307" s="54"/>
      <c r="P2307" s="32"/>
      <c r="Q2307" s="56"/>
      <c r="R2307" s="57" t="str">
        <f t="shared" si="15"/>
        <v/>
      </c>
      <c r="S2307" s="8"/>
      <c r="T2307" s="8"/>
      <c r="U2307" s="8"/>
      <c r="V2307" s="8"/>
      <c r="W2307" s="8"/>
      <c r="X2307" s="8"/>
      <c r="Y2307" s="8"/>
      <c r="Z2307" s="8"/>
    </row>
    <row r="2308" spans="1:26" ht="15.75" customHeight="1">
      <c r="A2308" s="8"/>
      <c r="B2308" s="8"/>
      <c r="C2308" s="8"/>
      <c r="D2308" s="8"/>
      <c r="E2308" s="8"/>
      <c r="F2308" s="8"/>
      <c r="G2308" s="8"/>
      <c r="H2308" s="8"/>
      <c r="I2308" s="8"/>
      <c r="J2308" s="8"/>
      <c r="K2308" s="8"/>
      <c r="L2308" s="8"/>
      <c r="M2308" s="32"/>
      <c r="N2308" s="57" t="str">
        <f t="shared" si="17"/>
        <v/>
      </c>
      <c r="O2308" s="54"/>
      <c r="P2308" s="32"/>
      <c r="Q2308" s="56"/>
      <c r="R2308" s="57" t="str">
        <f t="shared" si="15"/>
        <v/>
      </c>
      <c r="S2308" s="8"/>
      <c r="T2308" s="8"/>
      <c r="U2308" s="8"/>
      <c r="V2308" s="8"/>
      <c r="W2308" s="8"/>
      <c r="X2308" s="8"/>
      <c r="Y2308" s="8"/>
      <c r="Z2308" s="8"/>
    </row>
    <row r="2309" spans="1:26" ht="15.75" customHeight="1">
      <c r="A2309" s="8"/>
      <c r="B2309" s="8"/>
      <c r="C2309" s="8"/>
      <c r="D2309" s="8"/>
      <c r="E2309" s="8"/>
      <c r="F2309" s="8"/>
      <c r="G2309" s="8"/>
      <c r="H2309" s="8"/>
      <c r="I2309" s="8"/>
      <c r="J2309" s="8"/>
      <c r="K2309" s="8"/>
      <c r="L2309" s="8"/>
      <c r="M2309" s="32"/>
      <c r="N2309" s="57" t="str">
        <f t="shared" si="17"/>
        <v/>
      </c>
      <c r="O2309" s="54"/>
      <c r="P2309" s="32"/>
      <c r="Q2309" s="56"/>
      <c r="R2309" s="57" t="str">
        <f t="shared" si="15"/>
        <v/>
      </c>
      <c r="S2309" s="8"/>
      <c r="T2309" s="8"/>
      <c r="U2309" s="8"/>
      <c r="V2309" s="8"/>
      <c r="W2309" s="8"/>
      <c r="X2309" s="8"/>
      <c r="Y2309" s="8"/>
      <c r="Z2309" s="8"/>
    </row>
    <row r="2310" spans="1:26" ht="15.75" customHeight="1">
      <c r="A2310" s="8"/>
      <c r="B2310" s="8"/>
      <c r="C2310" s="8"/>
      <c r="D2310" s="8"/>
      <c r="E2310" s="8"/>
      <c r="F2310" s="8"/>
      <c r="G2310" s="8"/>
      <c r="H2310" s="8"/>
      <c r="I2310" s="8"/>
      <c r="J2310" s="8"/>
      <c r="K2310" s="8"/>
      <c r="L2310" s="8"/>
      <c r="M2310" s="32"/>
      <c r="N2310" s="57" t="str">
        <f t="shared" si="17"/>
        <v/>
      </c>
      <c r="O2310" s="54"/>
      <c r="P2310" s="32"/>
      <c r="Q2310" s="56"/>
      <c r="R2310" s="57" t="str">
        <f t="shared" si="15"/>
        <v/>
      </c>
      <c r="S2310" s="8"/>
      <c r="T2310" s="8"/>
      <c r="U2310" s="8"/>
      <c r="V2310" s="8"/>
      <c r="W2310" s="8"/>
      <c r="X2310" s="8"/>
      <c r="Y2310" s="8"/>
      <c r="Z2310" s="8"/>
    </row>
    <row r="2311" spans="1:26" ht="15.75" customHeight="1">
      <c r="A2311" s="8"/>
      <c r="B2311" s="8"/>
      <c r="C2311" s="8"/>
      <c r="D2311" s="8"/>
      <c r="E2311" s="8"/>
      <c r="F2311" s="8"/>
      <c r="G2311" s="8"/>
      <c r="H2311" s="8"/>
      <c r="I2311" s="8"/>
      <c r="J2311" s="8"/>
      <c r="K2311" s="8"/>
      <c r="L2311" s="8"/>
      <c r="M2311" s="32"/>
      <c r="N2311" s="57" t="str">
        <f t="shared" si="17"/>
        <v/>
      </c>
      <c r="O2311" s="54"/>
      <c r="P2311" s="32"/>
      <c r="Q2311" s="56"/>
      <c r="R2311" s="57" t="str">
        <f t="shared" si="15"/>
        <v/>
      </c>
      <c r="S2311" s="8"/>
      <c r="T2311" s="8"/>
      <c r="U2311" s="8"/>
      <c r="V2311" s="8"/>
      <c r="W2311" s="8"/>
      <c r="X2311" s="8"/>
      <c r="Y2311" s="8"/>
      <c r="Z2311" s="8"/>
    </row>
    <row r="2312" spans="1:26" ht="15.75" customHeight="1">
      <c r="A2312" s="8"/>
      <c r="B2312" s="8"/>
      <c r="C2312" s="8"/>
      <c r="D2312" s="8"/>
      <c r="E2312" s="8"/>
      <c r="F2312" s="8"/>
      <c r="G2312" s="8"/>
      <c r="H2312" s="8"/>
      <c r="I2312" s="8"/>
      <c r="J2312" s="8"/>
      <c r="K2312" s="8"/>
      <c r="L2312" s="8"/>
      <c r="M2312" s="32"/>
      <c r="N2312" s="57" t="str">
        <f t="shared" si="17"/>
        <v/>
      </c>
      <c r="O2312" s="54"/>
      <c r="P2312" s="32"/>
      <c r="Q2312" s="56"/>
      <c r="R2312" s="57" t="str">
        <f t="shared" si="15"/>
        <v/>
      </c>
      <c r="S2312" s="8"/>
      <c r="T2312" s="8"/>
      <c r="U2312" s="8"/>
      <c r="V2312" s="8"/>
      <c r="W2312" s="8"/>
      <c r="X2312" s="8"/>
      <c r="Y2312" s="8"/>
      <c r="Z2312" s="8"/>
    </row>
    <row r="2313" spans="1:26" ht="15.75" customHeight="1">
      <c r="A2313" s="8"/>
      <c r="B2313" s="8"/>
      <c r="C2313" s="8"/>
      <c r="D2313" s="8"/>
      <c r="E2313" s="8"/>
      <c r="F2313" s="8"/>
      <c r="G2313" s="8"/>
      <c r="H2313" s="8"/>
      <c r="I2313" s="8"/>
      <c r="J2313" s="8"/>
      <c r="K2313" s="8"/>
      <c r="L2313" s="8"/>
      <c r="M2313" s="32"/>
      <c r="N2313" s="57" t="str">
        <f t="shared" si="17"/>
        <v/>
      </c>
      <c r="O2313" s="54"/>
      <c r="P2313" s="32"/>
      <c r="Q2313" s="56"/>
      <c r="R2313" s="57" t="str">
        <f t="shared" si="15"/>
        <v/>
      </c>
      <c r="S2313" s="8"/>
      <c r="T2313" s="8"/>
      <c r="U2313" s="8"/>
      <c r="V2313" s="8"/>
      <c r="W2313" s="8"/>
      <c r="X2313" s="8"/>
      <c r="Y2313" s="8"/>
      <c r="Z2313" s="8"/>
    </row>
    <row r="2314" spans="1:26" ht="15.75" customHeight="1">
      <c r="A2314" s="8"/>
      <c r="B2314" s="8"/>
      <c r="C2314" s="8"/>
      <c r="D2314" s="8"/>
      <c r="E2314" s="8"/>
      <c r="F2314" s="8"/>
      <c r="G2314" s="8"/>
      <c r="H2314" s="8"/>
      <c r="I2314" s="8"/>
      <c r="J2314" s="8"/>
      <c r="K2314" s="8"/>
      <c r="L2314" s="8"/>
      <c r="M2314" s="32"/>
      <c r="N2314" s="57" t="str">
        <f t="shared" si="17"/>
        <v/>
      </c>
      <c r="O2314" s="54"/>
      <c r="P2314" s="32"/>
      <c r="Q2314" s="56"/>
      <c r="R2314" s="57" t="str">
        <f t="shared" si="15"/>
        <v/>
      </c>
      <c r="S2314" s="8"/>
      <c r="T2314" s="8"/>
      <c r="U2314" s="8"/>
      <c r="V2314" s="8"/>
      <c r="W2314" s="8"/>
      <c r="X2314" s="8"/>
      <c r="Y2314" s="8"/>
      <c r="Z2314" s="8"/>
    </row>
    <row r="2315" spans="1:26" ht="15.75" customHeight="1">
      <c r="A2315" s="8"/>
      <c r="B2315" s="8"/>
      <c r="C2315" s="8"/>
      <c r="D2315" s="8"/>
      <c r="E2315" s="8"/>
      <c r="F2315" s="8"/>
      <c r="G2315" s="8"/>
      <c r="H2315" s="8"/>
      <c r="I2315" s="8"/>
      <c r="J2315" s="8"/>
      <c r="K2315" s="8"/>
      <c r="L2315" s="8"/>
      <c r="M2315" s="32"/>
      <c r="N2315" s="57" t="str">
        <f t="shared" si="17"/>
        <v/>
      </c>
      <c r="O2315" s="54"/>
      <c r="P2315" s="32"/>
      <c r="Q2315" s="56"/>
      <c r="R2315" s="57" t="str">
        <f t="shared" si="15"/>
        <v/>
      </c>
      <c r="S2315" s="8"/>
      <c r="T2315" s="8"/>
      <c r="U2315" s="8"/>
      <c r="V2315" s="8"/>
      <c r="W2315" s="8"/>
      <c r="X2315" s="8"/>
      <c r="Y2315" s="8"/>
      <c r="Z2315" s="8"/>
    </row>
    <row r="2316" spans="1:26" ht="15.75" customHeight="1">
      <c r="A2316" s="8"/>
      <c r="B2316" s="8"/>
      <c r="C2316" s="8"/>
      <c r="D2316" s="8"/>
      <c r="E2316" s="8"/>
      <c r="F2316" s="8"/>
      <c r="G2316" s="8"/>
      <c r="H2316" s="8"/>
      <c r="I2316" s="8"/>
      <c r="J2316" s="8"/>
      <c r="K2316" s="8"/>
      <c r="L2316" s="8"/>
      <c r="M2316" s="32"/>
      <c r="N2316" s="57" t="str">
        <f t="shared" si="17"/>
        <v/>
      </c>
      <c r="O2316" s="54"/>
      <c r="P2316" s="32"/>
      <c r="Q2316" s="56"/>
      <c r="R2316" s="57" t="str">
        <f t="shared" si="15"/>
        <v/>
      </c>
      <c r="S2316" s="8"/>
      <c r="T2316" s="8"/>
      <c r="U2316" s="8"/>
      <c r="V2316" s="8"/>
      <c r="W2316" s="8"/>
      <c r="X2316" s="8"/>
      <c r="Y2316" s="8"/>
      <c r="Z2316" s="8"/>
    </row>
    <row r="2317" spans="1:26" ht="15.75" customHeight="1">
      <c r="A2317" s="8"/>
      <c r="B2317" s="8"/>
      <c r="C2317" s="8"/>
      <c r="D2317" s="8"/>
      <c r="E2317" s="8"/>
      <c r="F2317" s="8"/>
      <c r="G2317" s="8"/>
      <c r="H2317" s="8"/>
      <c r="I2317" s="8"/>
      <c r="J2317" s="8"/>
      <c r="K2317" s="8"/>
      <c r="L2317" s="8"/>
      <c r="M2317" s="32"/>
      <c r="N2317" s="57" t="str">
        <f t="shared" si="17"/>
        <v/>
      </c>
      <c r="O2317" s="54"/>
      <c r="P2317" s="32"/>
      <c r="Q2317" s="56"/>
      <c r="R2317" s="57" t="str">
        <f t="shared" si="15"/>
        <v/>
      </c>
      <c r="S2317" s="8"/>
      <c r="T2317" s="8"/>
      <c r="U2317" s="8"/>
      <c r="V2317" s="8"/>
      <c r="W2317" s="8"/>
      <c r="X2317" s="8"/>
      <c r="Y2317" s="8"/>
      <c r="Z2317" s="8"/>
    </row>
    <row r="2318" spans="1:26" ht="15.75" customHeight="1">
      <c r="A2318" s="8"/>
      <c r="B2318" s="8"/>
      <c r="C2318" s="8"/>
      <c r="D2318" s="8"/>
      <c r="E2318" s="8"/>
      <c r="F2318" s="8"/>
      <c r="G2318" s="8"/>
      <c r="H2318" s="8"/>
      <c r="I2318" s="8"/>
      <c r="J2318" s="8"/>
      <c r="K2318" s="8"/>
      <c r="L2318" s="8"/>
      <c r="M2318" s="32"/>
      <c r="N2318" s="57" t="str">
        <f t="shared" si="17"/>
        <v/>
      </c>
      <c r="O2318" s="54"/>
      <c r="P2318" s="32"/>
      <c r="Q2318" s="56"/>
      <c r="R2318" s="57" t="str">
        <f t="shared" si="15"/>
        <v/>
      </c>
      <c r="S2318" s="8"/>
      <c r="T2318" s="8"/>
      <c r="U2318" s="8"/>
      <c r="V2318" s="8"/>
      <c r="W2318" s="8"/>
      <c r="X2318" s="8"/>
      <c r="Y2318" s="8"/>
      <c r="Z2318" s="8"/>
    </row>
    <row r="2319" spans="1:26" ht="15.75" customHeight="1">
      <c r="A2319" s="8"/>
      <c r="B2319" s="8"/>
      <c r="C2319" s="8"/>
      <c r="D2319" s="8"/>
      <c r="E2319" s="8"/>
      <c r="F2319" s="8"/>
      <c r="G2319" s="8"/>
      <c r="H2319" s="8"/>
      <c r="I2319" s="8"/>
      <c r="J2319" s="8"/>
      <c r="K2319" s="8"/>
      <c r="L2319" s="8"/>
      <c r="M2319" s="32"/>
      <c r="N2319" s="57" t="str">
        <f t="shared" si="17"/>
        <v/>
      </c>
      <c r="O2319" s="54"/>
      <c r="P2319" s="32"/>
      <c r="Q2319" s="56"/>
      <c r="R2319" s="57" t="str">
        <f t="shared" si="15"/>
        <v/>
      </c>
      <c r="S2319" s="8"/>
      <c r="T2319" s="8"/>
      <c r="U2319" s="8"/>
      <c r="V2319" s="8"/>
      <c r="W2319" s="8"/>
      <c r="X2319" s="8"/>
      <c r="Y2319" s="8"/>
      <c r="Z2319" s="8"/>
    </row>
    <row r="2320" spans="1:26" ht="15.75" customHeight="1">
      <c r="A2320" s="8"/>
      <c r="B2320" s="8"/>
      <c r="C2320" s="8"/>
      <c r="D2320" s="8"/>
      <c r="E2320" s="8"/>
      <c r="F2320" s="8"/>
      <c r="G2320" s="8"/>
      <c r="H2320" s="8"/>
      <c r="I2320" s="8"/>
      <c r="J2320" s="8"/>
      <c r="K2320" s="8"/>
      <c r="L2320" s="8"/>
      <c r="M2320" s="32"/>
      <c r="N2320" s="57" t="str">
        <f t="shared" si="17"/>
        <v/>
      </c>
      <c r="O2320" s="54"/>
      <c r="P2320" s="32"/>
      <c r="Q2320" s="56"/>
      <c r="R2320" s="57" t="str">
        <f t="shared" si="15"/>
        <v/>
      </c>
      <c r="S2320" s="8"/>
      <c r="T2320" s="8"/>
      <c r="U2320" s="8"/>
      <c r="V2320" s="8"/>
      <c r="W2320" s="8"/>
      <c r="X2320" s="8"/>
      <c r="Y2320" s="8"/>
      <c r="Z2320" s="8"/>
    </row>
    <row r="2321" spans="1:26" ht="15.75" customHeight="1">
      <c r="A2321" s="8"/>
      <c r="B2321" s="8"/>
      <c r="C2321" s="8"/>
      <c r="D2321" s="8"/>
      <c r="E2321" s="8"/>
      <c r="F2321" s="8"/>
      <c r="G2321" s="8"/>
      <c r="H2321" s="8"/>
      <c r="I2321" s="8"/>
      <c r="J2321" s="8"/>
      <c r="K2321" s="8"/>
      <c r="L2321" s="8"/>
      <c r="M2321" s="32"/>
      <c r="N2321" s="57" t="str">
        <f t="shared" si="17"/>
        <v/>
      </c>
      <c r="O2321" s="54"/>
      <c r="P2321" s="32"/>
      <c r="Q2321" s="56"/>
      <c r="R2321" s="57" t="str">
        <f t="shared" si="15"/>
        <v/>
      </c>
      <c r="S2321" s="8"/>
      <c r="T2321" s="8"/>
      <c r="U2321" s="8"/>
      <c r="V2321" s="8"/>
      <c r="W2321" s="8"/>
      <c r="X2321" s="8"/>
      <c r="Y2321" s="8"/>
      <c r="Z2321" s="8"/>
    </row>
    <row r="2322" spans="1:26" ht="15.75" customHeight="1">
      <c r="A2322" s="8"/>
      <c r="B2322" s="8"/>
      <c r="C2322" s="8"/>
      <c r="D2322" s="8"/>
      <c r="E2322" s="8"/>
      <c r="F2322" s="8"/>
      <c r="G2322" s="8"/>
      <c r="H2322" s="8"/>
      <c r="I2322" s="8"/>
      <c r="J2322" s="8"/>
      <c r="K2322" s="8"/>
      <c r="L2322" s="8"/>
      <c r="M2322" s="32"/>
      <c r="N2322" s="57" t="str">
        <f t="shared" si="17"/>
        <v/>
      </c>
      <c r="O2322" s="54"/>
      <c r="P2322" s="32"/>
      <c r="Q2322" s="56"/>
      <c r="R2322" s="57" t="str">
        <f t="shared" si="15"/>
        <v/>
      </c>
      <c r="S2322" s="8"/>
      <c r="T2322" s="8"/>
      <c r="U2322" s="8"/>
      <c r="V2322" s="8"/>
      <c r="W2322" s="8"/>
      <c r="X2322" s="8"/>
      <c r="Y2322" s="8"/>
      <c r="Z2322" s="8"/>
    </row>
    <row r="2323" spans="1:26" ht="15.75" customHeight="1">
      <c r="A2323" s="8"/>
      <c r="B2323" s="8"/>
      <c r="C2323" s="8"/>
      <c r="D2323" s="8"/>
      <c r="E2323" s="8"/>
      <c r="F2323" s="8"/>
      <c r="G2323" s="8"/>
      <c r="H2323" s="8"/>
      <c r="I2323" s="8"/>
      <c r="J2323" s="8"/>
      <c r="K2323" s="8"/>
      <c r="L2323" s="8"/>
      <c r="M2323" s="32"/>
      <c r="N2323" s="57" t="str">
        <f t="shared" si="17"/>
        <v/>
      </c>
      <c r="O2323" s="54"/>
      <c r="P2323" s="32"/>
      <c r="Q2323" s="56"/>
      <c r="R2323" s="57" t="str">
        <f t="shared" si="15"/>
        <v/>
      </c>
      <c r="S2323" s="8"/>
      <c r="T2323" s="8"/>
      <c r="U2323" s="8"/>
      <c r="V2323" s="8"/>
      <c r="W2323" s="8"/>
      <c r="X2323" s="8"/>
      <c r="Y2323" s="8"/>
      <c r="Z2323" s="8"/>
    </row>
    <row r="2324" spans="1:26" ht="15.75" customHeight="1">
      <c r="A2324" s="8"/>
      <c r="B2324" s="8"/>
      <c r="C2324" s="8"/>
      <c r="D2324" s="8"/>
      <c r="E2324" s="8"/>
      <c r="F2324" s="8"/>
      <c r="G2324" s="8"/>
      <c r="H2324" s="8"/>
      <c r="I2324" s="8"/>
      <c r="J2324" s="8"/>
      <c r="K2324" s="8"/>
      <c r="L2324" s="8"/>
      <c r="M2324" s="32"/>
      <c r="N2324" s="57" t="str">
        <f t="shared" si="17"/>
        <v/>
      </c>
      <c r="O2324" s="54"/>
      <c r="P2324" s="32"/>
      <c r="Q2324" s="56"/>
      <c r="R2324" s="57" t="str">
        <f t="shared" si="15"/>
        <v/>
      </c>
      <c r="S2324" s="8"/>
      <c r="T2324" s="8"/>
      <c r="U2324" s="8"/>
      <c r="V2324" s="8"/>
      <c r="W2324" s="8"/>
      <c r="X2324" s="8"/>
      <c r="Y2324" s="8"/>
      <c r="Z2324" s="8"/>
    </row>
    <row r="2325" spans="1:26" ht="15.75" customHeight="1">
      <c r="A2325" s="8"/>
      <c r="B2325" s="8"/>
      <c r="C2325" s="8"/>
      <c r="D2325" s="8"/>
      <c r="E2325" s="8"/>
      <c r="F2325" s="8"/>
      <c r="G2325" s="8"/>
      <c r="H2325" s="8"/>
      <c r="I2325" s="8"/>
      <c r="J2325" s="8"/>
      <c r="K2325" s="8"/>
      <c r="L2325" s="8"/>
      <c r="M2325" s="32"/>
      <c r="N2325" s="57" t="str">
        <f t="shared" si="17"/>
        <v/>
      </c>
      <c r="O2325" s="54"/>
      <c r="P2325" s="32"/>
      <c r="Q2325" s="56"/>
      <c r="R2325" s="57" t="str">
        <f t="shared" si="15"/>
        <v/>
      </c>
      <c r="S2325" s="8"/>
      <c r="T2325" s="8"/>
      <c r="U2325" s="8"/>
      <c r="V2325" s="8"/>
      <c r="W2325" s="8"/>
      <c r="X2325" s="8"/>
      <c r="Y2325" s="8"/>
      <c r="Z2325" s="8"/>
    </row>
    <row r="2326" spans="1:26" ht="15.75" customHeight="1">
      <c r="A2326" s="8"/>
      <c r="B2326" s="8"/>
      <c r="C2326" s="8"/>
      <c r="D2326" s="8"/>
      <c r="E2326" s="8"/>
      <c r="F2326" s="8"/>
      <c r="G2326" s="8"/>
      <c r="H2326" s="8"/>
      <c r="I2326" s="8"/>
      <c r="J2326" s="8"/>
      <c r="K2326" s="8"/>
      <c r="L2326" s="8"/>
      <c r="M2326" s="32"/>
      <c r="N2326" s="57" t="str">
        <f t="shared" si="17"/>
        <v/>
      </c>
      <c r="O2326" s="54"/>
      <c r="P2326" s="32"/>
      <c r="Q2326" s="56"/>
      <c r="R2326" s="57" t="str">
        <f t="shared" si="15"/>
        <v/>
      </c>
      <c r="S2326" s="8"/>
      <c r="T2326" s="8"/>
      <c r="U2326" s="8"/>
      <c r="V2326" s="8"/>
      <c r="W2326" s="8"/>
      <c r="X2326" s="8"/>
      <c r="Y2326" s="8"/>
      <c r="Z2326" s="8"/>
    </row>
    <row r="2327" spans="1:26" ht="15.75" customHeight="1">
      <c r="A2327" s="8"/>
      <c r="B2327" s="8"/>
      <c r="C2327" s="8"/>
      <c r="D2327" s="8"/>
      <c r="E2327" s="8"/>
      <c r="F2327" s="8"/>
      <c r="G2327" s="8"/>
      <c r="H2327" s="8"/>
      <c r="I2327" s="8"/>
      <c r="J2327" s="8"/>
      <c r="K2327" s="8"/>
      <c r="L2327" s="8"/>
      <c r="M2327" s="32"/>
      <c r="N2327" s="57" t="str">
        <f t="shared" si="17"/>
        <v/>
      </c>
      <c r="O2327" s="54"/>
      <c r="P2327" s="32"/>
      <c r="Q2327" s="56"/>
      <c r="R2327" s="57" t="str">
        <f t="shared" si="15"/>
        <v/>
      </c>
      <c r="S2327" s="8"/>
      <c r="T2327" s="8"/>
      <c r="U2327" s="8"/>
      <c r="V2327" s="8"/>
      <c r="W2327" s="8"/>
      <c r="X2327" s="8"/>
      <c r="Y2327" s="8"/>
      <c r="Z2327" s="8"/>
    </row>
    <row r="2328" spans="1:26" ht="15.75" customHeight="1">
      <c r="A2328" s="8"/>
      <c r="B2328" s="8"/>
      <c r="C2328" s="8"/>
      <c r="D2328" s="8"/>
      <c r="E2328" s="8"/>
      <c r="F2328" s="8"/>
      <c r="G2328" s="8"/>
      <c r="H2328" s="8"/>
      <c r="I2328" s="8"/>
      <c r="J2328" s="8"/>
      <c r="K2328" s="8"/>
      <c r="L2328" s="8"/>
      <c r="M2328" s="32"/>
      <c r="N2328" s="57" t="str">
        <f t="shared" si="17"/>
        <v/>
      </c>
      <c r="O2328" s="54"/>
      <c r="P2328" s="32"/>
      <c r="Q2328" s="56"/>
      <c r="R2328" s="57" t="str">
        <f t="shared" si="15"/>
        <v/>
      </c>
      <c r="S2328" s="8"/>
      <c r="T2328" s="8"/>
      <c r="U2328" s="8"/>
      <c r="V2328" s="8"/>
      <c r="W2328" s="8"/>
      <c r="X2328" s="8"/>
      <c r="Y2328" s="8"/>
      <c r="Z2328" s="8"/>
    </row>
    <row r="2329" spans="1:26" ht="15.75" customHeight="1">
      <c r="A2329" s="8"/>
      <c r="B2329" s="8"/>
      <c r="C2329" s="8"/>
      <c r="D2329" s="8"/>
      <c r="E2329" s="8"/>
      <c r="F2329" s="8"/>
      <c r="G2329" s="8"/>
      <c r="H2329" s="8"/>
      <c r="I2329" s="8"/>
      <c r="J2329" s="8"/>
      <c r="K2329" s="8"/>
      <c r="L2329" s="8"/>
      <c r="M2329" s="32"/>
      <c r="N2329" s="57" t="str">
        <f t="shared" si="17"/>
        <v/>
      </c>
      <c r="O2329" s="54"/>
      <c r="P2329" s="32"/>
      <c r="Q2329" s="56"/>
      <c r="R2329" s="57" t="str">
        <f t="shared" si="15"/>
        <v/>
      </c>
      <c r="S2329" s="8"/>
      <c r="T2329" s="8"/>
      <c r="U2329" s="8"/>
      <c r="V2329" s="8"/>
      <c r="W2329" s="8"/>
      <c r="X2329" s="8"/>
      <c r="Y2329" s="8"/>
      <c r="Z2329" s="8"/>
    </row>
    <row r="2330" spans="1:26" ht="15.75" customHeight="1">
      <c r="A2330" s="8"/>
      <c r="B2330" s="8"/>
      <c r="C2330" s="8"/>
      <c r="D2330" s="8"/>
      <c r="E2330" s="8"/>
      <c r="F2330" s="8"/>
      <c r="G2330" s="8"/>
      <c r="H2330" s="8"/>
      <c r="I2330" s="8"/>
      <c r="J2330" s="8"/>
      <c r="K2330" s="8"/>
      <c r="L2330" s="8"/>
      <c r="M2330" s="32"/>
      <c r="N2330" s="57" t="str">
        <f t="shared" si="17"/>
        <v/>
      </c>
      <c r="O2330" s="54"/>
      <c r="P2330" s="32"/>
      <c r="Q2330" s="56"/>
      <c r="R2330" s="57" t="str">
        <f t="shared" si="15"/>
        <v/>
      </c>
      <c r="S2330" s="8"/>
      <c r="T2330" s="8"/>
      <c r="U2330" s="8"/>
      <c r="V2330" s="8"/>
      <c r="W2330" s="8"/>
      <c r="X2330" s="8"/>
      <c r="Y2330" s="8"/>
      <c r="Z2330" s="8"/>
    </row>
    <row r="2331" spans="1:26" ht="15.75" customHeight="1">
      <c r="A2331" s="8"/>
      <c r="B2331" s="8"/>
      <c r="C2331" s="8"/>
      <c r="D2331" s="8"/>
      <c r="E2331" s="8"/>
      <c r="F2331" s="8"/>
      <c r="G2331" s="8"/>
      <c r="H2331" s="8"/>
      <c r="I2331" s="8"/>
      <c r="J2331" s="8"/>
      <c r="K2331" s="8"/>
      <c r="L2331" s="8"/>
      <c r="M2331" s="32"/>
      <c r="N2331" s="57" t="str">
        <f t="shared" si="17"/>
        <v/>
      </c>
      <c r="O2331" s="54"/>
      <c r="P2331" s="32"/>
      <c r="Q2331" s="56"/>
      <c r="R2331" s="57" t="str">
        <f t="shared" si="15"/>
        <v/>
      </c>
      <c r="S2331" s="8"/>
      <c r="T2331" s="8"/>
      <c r="U2331" s="8"/>
      <c r="V2331" s="8"/>
      <c r="W2331" s="8"/>
      <c r="X2331" s="8"/>
      <c r="Y2331" s="8"/>
      <c r="Z2331" s="8"/>
    </row>
    <row r="2332" spans="1:26" ht="15.75" customHeight="1">
      <c r="A2332" s="8"/>
      <c r="B2332" s="8"/>
      <c r="C2332" s="8"/>
      <c r="D2332" s="8"/>
      <c r="E2332" s="8"/>
      <c r="F2332" s="8"/>
      <c r="G2332" s="8"/>
      <c r="H2332" s="8"/>
      <c r="I2332" s="8"/>
      <c r="J2332" s="8"/>
      <c r="K2332" s="8"/>
      <c r="L2332" s="8"/>
      <c r="M2332" s="32"/>
      <c r="N2332" s="57" t="str">
        <f t="shared" si="17"/>
        <v/>
      </c>
      <c r="O2332" s="54"/>
      <c r="P2332" s="32"/>
      <c r="Q2332" s="56"/>
      <c r="R2332" s="57" t="str">
        <f t="shared" si="15"/>
        <v/>
      </c>
      <c r="S2332" s="8"/>
      <c r="T2332" s="8"/>
      <c r="U2332" s="8"/>
      <c r="V2332" s="8"/>
      <c r="W2332" s="8"/>
      <c r="X2332" s="8"/>
      <c r="Y2332" s="8"/>
      <c r="Z2332" s="8"/>
    </row>
    <row r="2333" spans="1:26" ht="15.75" customHeight="1">
      <c r="A2333" s="8"/>
      <c r="B2333" s="8"/>
      <c r="C2333" s="8"/>
      <c r="D2333" s="8"/>
      <c r="E2333" s="8"/>
      <c r="F2333" s="8"/>
      <c r="G2333" s="8"/>
      <c r="H2333" s="8"/>
      <c r="I2333" s="8"/>
      <c r="J2333" s="8"/>
      <c r="K2333" s="8"/>
      <c r="L2333" s="8"/>
      <c r="M2333" s="32"/>
      <c r="N2333" s="57" t="str">
        <f t="shared" si="17"/>
        <v/>
      </c>
      <c r="O2333" s="54"/>
      <c r="P2333" s="32"/>
      <c r="Q2333" s="56"/>
      <c r="R2333" s="57" t="str">
        <f t="shared" si="15"/>
        <v/>
      </c>
      <c r="S2333" s="8"/>
      <c r="T2333" s="8"/>
      <c r="U2333" s="8"/>
      <c r="V2333" s="8"/>
      <c r="W2333" s="8"/>
      <c r="X2333" s="8"/>
      <c r="Y2333" s="8"/>
      <c r="Z2333" s="8"/>
    </row>
    <row r="2334" spans="1:26" ht="15.75" customHeight="1">
      <c r="A2334" s="8"/>
      <c r="B2334" s="8"/>
      <c r="C2334" s="8"/>
      <c r="D2334" s="8"/>
      <c r="E2334" s="8"/>
      <c r="F2334" s="8"/>
      <c r="G2334" s="8"/>
      <c r="H2334" s="8"/>
      <c r="I2334" s="8"/>
      <c r="J2334" s="8"/>
      <c r="K2334" s="8"/>
      <c r="L2334" s="8"/>
      <c r="M2334" s="32"/>
      <c r="N2334" s="57" t="str">
        <f t="shared" si="17"/>
        <v/>
      </c>
      <c r="O2334" s="54"/>
      <c r="P2334" s="32"/>
      <c r="Q2334" s="56"/>
      <c r="R2334" s="57" t="str">
        <f t="shared" si="15"/>
        <v/>
      </c>
      <c r="S2334" s="8"/>
      <c r="T2334" s="8"/>
      <c r="U2334" s="8"/>
      <c r="V2334" s="8"/>
      <c r="W2334" s="8"/>
      <c r="X2334" s="8"/>
      <c r="Y2334" s="8"/>
      <c r="Z2334" s="8"/>
    </row>
    <row r="2335" spans="1:26" ht="15.75" customHeight="1">
      <c r="A2335" s="8"/>
      <c r="B2335" s="8"/>
      <c r="C2335" s="8"/>
      <c r="D2335" s="8"/>
      <c r="E2335" s="8"/>
      <c r="F2335" s="8"/>
      <c r="G2335" s="8"/>
      <c r="H2335" s="8"/>
      <c r="I2335" s="8"/>
      <c r="J2335" s="8"/>
      <c r="K2335" s="8"/>
      <c r="L2335" s="8"/>
      <c r="M2335" s="32"/>
      <c r="N2335" s="57" t="str">
        <f t="shared" si="17"/>
        <v/>
      </c>
      <c r="O2335" s="54"/>
      <c r="P2335" s="32"/>
      <c r="Q2335" s="56"/>
      <c r="R2335" s="57" t="str">
        <f t="shared" si="15"/>
        <v/>
      </c>
      <c r="S2335" s="8"/>
      <c r="T2335" s="8"/>
      <c r="U2335" s="8"/>
      <c r="V2335" s="8"/>
      <c r="W2335" s="8"/>
      <c r="X2335" s="8"/>
      <c r="Y2335" s="8"/>
      <c r="Z2335" s="8"/>
    </row>
    <row r="2336" spans="1:26" ht="15.75" customHeight="1">
      <c r="A2336" s="8"/>
      <c r="B2336" s="8"/>
      <c r="C2336" s="8"/>
      <c r="D2336" s="8"/>
      <c r="E2336" s="8"/>
      <c r="F2336" s="8"/>
      <c r="G2336" s="8"/>
      <c r="H2336" s="8"/>
      <c r="I2336" s="8"/>
      <c r="J2336" s="8"/>
      <c r="K2336" s="8"/>
      <c r="L2336" s="8"/>
      <c r="M2336" s="32"/>
      <c r="N2336" s="57" t="str">
        <f t="shared" si="17"/>
        <v/>
      </c>
      <c r="O2336" s="54"/>
      <c r="P2336" s="32"/>
      <c r="Q2336" s="56"/>
      <c r="R2336" s="57" t="str">
        <f t="shared" si="15"/>
        <v/>
      </c>
      <c r="S2336" s="8"/>
      <c r="T2336" s="8"/>
      <c r="U2336" s="8"/>
      <c r="V2336" s="8"/>
      <c r="W2336" s="8"/>
      <c r="X2336" s="8"/>
      <c r="Y2336" s="8"/>
      <c r="Z2336" s="8"/>
    </row>
    <row r="2337" spans="1:26" ht="15.75" customHeight="1">
      <c r="A2337" s="8"/>
      <c r="B2337" s="8"/>
      <c r="C2337" s="8"/>
      <c r="D2337" s="8"/>
      <c r="E2337" s="8"/>
      <c r="F2337" s="8"/>
      <c r="G2337" s="8"/>
      <c r="H2337" s="8"/>
      <c r="I2337" s="8"/>
      <c r="J2337" s="8"/>
      <c r="K2337" s="8"/>
      <c r="L2337" s="8"/>
      <c r="M2337" s="32"/>
      <c r="N2337" s="57" t="str">
        <f t="shared" si="17"/>
        <v/>
      </c>
      <c r="O2337" s="54"/>
      <c r="P2337" s="32"/>
      <c r="Q2337" s="56"/>
      <c r="R2337" s="57" t="str">
        <f t="shared" si="15"/>
        <v/>
      </c>
      <c r="S2337" s="8"/>
      <c r="T2337" s="8"/>
      <c r="U2337" s="8"/>
      <c r="V2337" s="8"/>
      <c r="W2337" s="8"/>
      <c r="X2337" s="8"/>
      <c r="Y2337" s="8"/>
      <c r="Z2337" s="8"/>
    </row>
    <row r="2338" spans="1:26" ht="15.75" customHeight="1">
      <c r="A2338" s="8"/>
      <c r="B2338" s="8"/>
      <c r="C2338" s="8"/>
      <c r="D2338" s="8"/>
      <c r="E2338" s="8"/>
      <c r="F2338" s="8"/>
      <c r="G2338" s="8"/>
      <c r="H2338" s="8"/>
      <c r="I2338" s="8"/>
      <c r="J2338" s="8"/>
      <c r="K2338" s="8"/>
      <c r="L2338" s="8"/>
      <c r="M2338" s="32"/>
      <c r="N2338" s="57" t="str">
        <f t="shared" si="17"/>
        <v/>
      </c>
      <c r="O2338" s="54"/>
      <c r="P2338" s="32"/>
      <c r="Q2338" s="56"/>
      <c r="R2338" s="57" t="str">
        <f t="shared" si="15"/>
        <v/>
      </c>
      <c r="S2338" s="8"/>
      <c r="T2338" s="8"/>
      <c r="U2338" s="8"/>
      <c r="V2338" s="8"/>
      <c r="W2338" s="8"/>
      <c r="X2338" s="8"/>
      <c r="Y2338" s="8"/>
      <c r="Z2338" s="8"/>
    </row>
    <row r="2339" spans="1:26" ht="15.75" customHeight="1">
      <c r="A2339" s="8"/>
      <c r="B2339" s="8"/>
      <c r="C2339" s="8"/>
      <c r="D2339" s="8"/>
      <c r="E2339" s="8"/>
      <c r="F2339" s="8"/>
      <c r="G2339" s="8"/>
      <c r="H2339" s="8"/>
      <c r="I2339" s="8"/>
      <c r="J2339" s="8"/>
      <c r="K2339" s="8"/>
      <c r="L2339" s="8"/>
      <c r="M2339" s="32"/>
      <c r="N2339" s="57" t="str">
        <f t="shared" si="17"/>
        <v/>
      </c>
      <c r="O2339" s="54"/>
      <c r="P2339" s="32"/>
      <c r="Q2339" s="56"/>
      <c r="R2339" s="57" t="str">
        <f t="shared" si="15"/>
        <v/>
      </c>
      <c r="S2339" s="8"/>
      <c r="T2339" s="8"/>
      <c r="U2339" s="8"/>
      <c r="V2339" s="8"/>
      <c r="W2339" s="8"/>
      <c r="X2339" s="8"/>
      <c r="Y2339" s="8"/>
      <c r="Z2339" s="8"/>
    </row>
    <row r="2340" spans="1:26" ht="15.75" customHeight="1">
      <c r="A2340" s="8"/>
      <c r="B2340" s="8"/>
      <c r="C2340" s="8"/>
      <c r="D2340" s="8"/>
      <c r="E2340" s="8"/>
      <c r="F2340" s="8"/>
      <c r="G2340" s="8"/>
      <c r="H2340" s="8"/>
      <c r="I2340" s="8"/>
      <c r="J2340" s="8"/>
      <c r="K2340" s="8"/>
      <c r="L2340" s="8"/>
      <c r="M2340" s="32"/>
      <c r="N2340" s="57" t="str">
        <f t="shared" si="17"/>
        <v/>
      </c>
      <c r="O2340" s="54"/>
      <c r="P2340" s="32"/>
      <c r="Q2340" s="56"/>
      <c r="R2340" s="57" t="str">
        <f t="shared" si="15"/>
        <v/>
      </c>
      <c r="S2340" s="8"/>
      <c r="T2340" s="8"/>
      <c r="U2340" s="8"/>
      <c r="V2340" s="8"/>
      <c r="W2340" s="8"/>
      <c r="X2340" s="8"/>
      <c r="Y2340" s="8"/>
      <c r="Z2340" s="8"/>
    </row>
    <row r="2341" spans="1:26" ht="15.75" customHeight="1">
      <c r="A2341" s="8"/>
      <c r="B2341" s="8"/>
      <c r="C2341" s="8"/>
      <c r="D2341" s="8"/>
      <c r="E2341" s="8"/>
      <c r="F2341" s="8"/>
      <c r="G2341" s="8"/>
      <c r="H2341" s="8"/>
      <c r="I2341" s="8"/>
      <c r="J2341" s="8"/>
      <c r="K2341" s="8"/>
      <c r="L2341" s="8"/>
      <c r="M2341" s="32"/>
      <c r="N2341" s="57" t="str">
        <f t="shared" si="17"/>
        <v/>
      </c>
      <c r="O2341" s="54"/>
      <c r="P2341" s="32"/>
      <c r="Q2341" s="56"/>
      <c r="R2341" s="57" t="str">
        <f t="shared" si="15"/>
        <v/>
      </c>
      <c r="S2341" s="8"/>
      <c r="T2341" s="8"/>
      <c r="U2341" s="8"/>
      <c r="V2341" s="8"/>
      <c r="W2341" s="8"/>
      <c r="X2341" s="8"/>
      <c r="Y2341" s="8"/>
      <c r="Z2341" s="8"/>
    </row>
    <row r="2342" spans="1:26" ht="15.75" customHeight="1">
      <c r="A2342" s="8"/>
      <c r="B2342" s="8"/>
      <c r="C2342" s="8"/>
      <c r="D2342" s="8"/>
      <c r="E2342" s="8"/>
      <c r="F2342" s="8"/>
      <c r="G2342" s="8"/>
      <c r="H2342" s="8"/>
      <c r="I2342" s="8"/>
      <c r="J2342" s="8"/>
      <c r="K2342" s="8"/>
      <c r="L2342" s="8"/>
      <c r="M2342" s="32"/>
      <c r="N2342" s="57" t="str">
        <f t="shared" si="17"/>
        <v/>
      </c>
      <c r="O2342" s="54"/>
      <c r="P2342" s="32"/>
      <c r="Q2342" s="56"/>
      <c r="R2342" s="57" t="str">
        <f t="shared" si="15"/>
        <v/>
      </c>
      <c r="S2342" s="8"/>
      <c r="T2342" s="8"/>
      <c r="U2342" s="8"/>
      <c r="V2342" s="8"/>
      <c r="W2342" s="8"/>
      <c r="X2342" s="8"/>
      <c r="Y2342" s="8"/>
      <c r="Z2342" s="8"/>
    </row>
    <row r="2343" spans="1:26" ht="15.75" customHeight="1">
      <c r="A2343" s="8"/>
      <c r="B2343" s="8"/>
      <c r="C2343" s="8"/>
      <c r="D2343" s="8"/>
      <c r="E2343" s="8"/>
      <c r="F2343" s="8"/>
      <c r="G2343" s="8"/>
      <c r="H2343" s="8"/>
      <c r="I2343" s="8"/>
      <c r="J2343" s="8"/>
      <c r="K2343" s="8"/>
      <c r="L2343" s="8"/>
      <c r="M2343" s="32"/>
      <c r="N2343" s="57" t="str">
        <f t="shared" si="17"/>
        <v/>
      </c>
      <c r="O2343" s="54"/>
      <c r="P2343" s="32"/>
      <c r="Q2343" s="56"/>
      <c r="R2343" s="57" t="str">
        <f t="shared" si="15"/>
        <v/>
      </c>
      <c r="S2343" s="8"/>
      <c r="T2343" s="8"/>
      <c r="U2343" s="8"/>
      <c r="V2343" s="8"/>
      <c r="W2343" s="8"/>
      <c r="X2343" s="8"/>
      <c r="Y2343" s="8"/>
      <c r="Z2343" s="8"/>
    </row>
    <row r="2344" spans="1:26" ht="15.75" customHeight="1">
      <c r="A2344" s="8"/>
      <c r="B2344" s="8"/>
      <c r="C2344" s="8"/>
      <c r="D2344" s="8"/>
      <c r="E2344" s="8"/>
      <c r="F2344" s="8"/>
      <c r="G2344" s="8"/>
      <c r="H2344" s="8"/>
      <c r="I2344" s="8"/>
      <c r="J2344" s="8"/>
      <c r="K2344" s="8"/>
      <c r="L2344" s="8"/>
      <c r="M2344" s="32"/>
      <c r="N2344" s="57" t="str">
        <f t="shared" si="17"/>
        <v/>
      </c>
      <c r="O2344" s="54"/>
      <c r="P2344" s="32"/>
      <c r="Q2344" s="56"/>
      <c r="R2344" s="57" t="str">
        <f t="shared" si="15"/>
        <v/>
      </c>
      <c r="S2344" s="8"/>
      <c r="T2344" s="8"/>
      <c r="U2344" s="8"/>
      <c r="V2344" s="8"/>
      <c r="W2344" s="8"/>
      <c r="X2344" s="8"/>
      <c r="Y2344" s="8"/>
      <c r="Z2344" s="8"/>
    </row>
    <row r="2345" spans="1:26" ht="15.75" customHeight="1">
      <c r="A2345" s="8"/>
      <c r="B2345" s="8"/>
      <c r="C2345" s="8"/>
      <c r="D2345" s="8"/>
      <c r="E2345" s="8"/>
      <c r="F2345" s="8"/>
      <c r="G2345" s="8"/>
      <c r="H2345" s="8"/>
      <c r="I2345" s="8"/>
      <c r="J2345" s="8"/>
      <c r="K2345" s="8"/>
      <c r="L2345" s="8"/>
      <c r="M2345" s="32"/>
      <c r="N2345" s="57" t="str">
        <f t="shared" si="17"/>
        <v/>
      </c>
      <c r="O2345" s="54"/>
      <c r="P2345" s="32"/>
      <c r="Q2345" s="56"/>
      <c r="R2345" s="57" t="str">
        <f t="shared" si="15"/>
        <v/>
      </c>
      <c r="S2345" s="8"/>
      <c r="T2345" s="8"/>
      <c r="U2345" s="8"/>
      <c r="V2345" s="8"/>
      <c r="W2345" s="8"/>
      <c r="X2345" s="8"/>
      <c r="Y2345" s="8"/>
      <c r="Z2345" s="8"/>
    </row>
    <row r="2346" spans="1:26" ht="15.75" customHeight="1">
      <c r="A2346" s="8"/>
      <c r="B2346" s="8"/>
      <c r="C2346" s="8"/>
      <c r="D2346" s="8"/>
      <c r="E2346" s="8"/>
      <c r="F2346" s="8"/>
      <c r="G2346" s="8"/>
      <c r="H2346" s="8"/>
      <c r="I2346" s="8"/>
      <c r="J2346" s="8"/>
      <c r="K2346" s="8"/>
      <c r="L2346" s="8"/>
      <c r="M2346" s="32"/>
      <c r="N2346" s="57" t="str">
        <f t="shared" si="17"/>
        <v/>
      </c>
      <c r="O2346" s="54"/>
      <c r="P2346" s="32"/>
      <c r="Q2346" s="56"/>
      <c r="R2346" s="57" t="str">
        <f t="shared" si="15"/>
        <v/>
      </c>
      <c r="S2346" s="8"/>
      <c r="T2346" s="8"/>
      <c r="U2346" s="8"/>
      <c r="V2346" s="8"/>
      <c r="W2346" s="8"/>
      <c r="X2346" s="8"/>
      <c r="Y2346" s="8"/>
      <c r="Z2346" s="8"/>
    </row>
    <row r="2347" spans="1:26" ht="15.75" customHeight="1">
      <c r="A2347" s="8"/>
      <c r="B2347" s="8"/>
      <c r="C2347" s="8"/>
      <c r="D2347" s="8"/>
      <c r="E2347" s="8"/>
      <c r="F2347" s="8"/>
      <c r="G2347" s="8"/>
      <c r="H2347" s="8"/>
      <c r="I2347" s="8"/>
      <c r="J2347" s="8"/>
      <c r="K2347" s="8"/>
      <c r="L2347" s="8"/>
      <c r="M2347" s="32"/>
      <c r="N2347" s="57" t="str">
        <f t="shared" si="17"/>
        <v/>
      </c>
      <c r="O2347" s="54"/>
      <c r="P2347" s="32"/>
      <c r="Q2347" s="56"/>
      <c r="R2347" s="57" t="str">
        <f t="shared" si="15"/>
        <v/>
      </c>
      <c r="S2347" s="8"/>
      <c r="T2347" s="8"/>
      <c r="U2347" s="8"/>
      <c r="V2347" s="8"/>
      <c r="W2347" s="8"/>
      <c r="X2347" s="8"/>
      <c r="Y2347" s="8"/>
      <c r="Z2347" s="8"/>
    </row>
    <row r="2348" spans="1:26" ht="15.75" customHeight="1">
      <c r="A2348" s="8"/>
      <c r="B2348" s="8"/>
      <c r="C2348" s="8"/>
      <c r="D2348" s="8"/>
      <c r="E2348" s="8"/>
      <c r="F2348" s="8"/>
      <c r="G2348" s="8"/>
      <c r="H2348" s="8"/>
      <c r="I2348" s="8"/>
      <c r="J2348" s="8"/>
      <c r="K2348" s="8"/>
      <c r="L2348" s="8"/>
      <c r="M2348" s="32"/>
      <c r="N2348" s="57" t="str">
        <f t="shared" si="17"/>
        <v/>
      </c>
      <c r="O2348" s="54"/>
      <c r="P2348" s="32"/>
      <c r="Q2348" s="56"/>
      <c r="R2348" s="57" t="str">
        <f t="shared" si="15"/>
        <v/>
      </c>
      <c r="S2348" s="8"/>
      <c r="T2348" s="8"/>
      <c r="U2348" s="8"/>
      <c r="V2348" s="8"/>
      <c r="W2348" s="8"/>
      <c r="X2348" s="8"/>
      <c r="Y2348" s="8"/>
      <c r="Z2348" s="8"/>
    </row>
    <row r="2349" spans="1:26" ht="15.75" customHeight="1">
      <c r="A2349" s="8"/>
      <c r="B2349" s="8"/>
      <c r="C2349" s="8"/>
      <c r="D2349" s="8"/>
      <c r="E2349" s="8"/>
      <c r="F2349" s="8"/>
      <c r="G2349" s="8"/>
      <c r="H2349" s="8"/>
      <c r="I2349" s="8"/>
      <c r="J2349" s="8"/>
      <c r="K2349" s="8"/>
      <c r="L2349" s="8"/>
      <c r="M2349" s="32"/>
      <c r="N2349" s="57" t="str">
        <f t="shared" si="17"/>
        <v/>
      </c>
      <c r="O2349" s="54"/>
      <c r="P2349" s="32"/>
      <c r="Q2349" s="56"/>
      <c r="R2349" s="57" t="str">
        <f t="shared" si="15"/>
        <v/>
      </c>
      <c r="S2349" s="8"/>
      <c r="T2349" s="8"/>
      <c r="U2349" s="8"/>
      <c r="V2349" s="8"/>
      <c r="W2349" s="8"/>
      <c r="X2349" s="8"/>
      <c r="Y2349" s="8"/>
      <c r="Z2349" s="8"/>
    </row>
    <row r="2350" spans="1:26" ht="15.75" customHeight="1">
      <c r="A2350" s="8"/>
      <c r="B2350" s="8"/>
      <c r="C2350" s="8"/>
      <c r="D2350" s="8"/>
      <c r="E2350" s="8"/>
      <c r="F2350" s="8"/>
      <c r="G2350" s="8"/>
      <c r="H2350" s="8"/>
      <c r="I2350" s="8"/>
      <c r="J2350" s="8"/>
      <c r="K2350" s="8"/>
      <c r="L2350" s="8"/>
      <c r="M2350" s="32"/>
      <c r="N2350" s="57" t="str">
        <f t="shared" si="17"/>
        <v/>
      </c>
      <c r="O2350" s="54"/>
      <c r="P2350" s="32"/>
      <c r="Q2350" s="56"/>
      <c r="R2350" s="57" t="str">
        <f t="shared" si="15"/>
        <v/>
      </c>
      <c r="S2350" s="8"/>
      <c r="T2350" s="8"/>
      <c r="U2350" s="8"/>
      <c r="V2350" s="8"/>
      <c r="W2350" s="8"/>
      <c r="X2350" s="8"/>
      <c r="Y2350" s="8"/>
      <c r="Z2350" s="8"/>
    </row>
    <row r="2351" spans="1:26" ht="15.75" customHeight="1">
      <c r="A2351" s="8"/>
      <c r="B2351" s="8"/>
      <c r="C2351" s="8"/>
      <c r="D2351" s="8"/>
      <c r="E2351" s="8"/>
      <c r="F2351" s="8"/>
      <c r="G2351" s="8"/>
      <c r="H2351" s="8"/>
      <c r="I2351" s="8"/>
      <c r="J2351" s="8"/>
      <c r="K2351" s="8"/>
      <c r="L2351" s="8"/>
      <c r="M2351" s="32"/>
      <c r="N2351" s="57" t="str">
        <f t="shared" si="17"/>
        <v/>
      </c>
      <c r="O2351" s="54"/>
      <c r="P2351" s="32"/>
      <c r="Q2351" s="56"/>
      <c r="R2351" s="57" t="str">
        <f t="shared" si="15"/>
        <v/>
      </c>
      <c r="S2351" s="8"/>
      <c r="T2351" s="8"/>
      <c r="U2351" s="8"/>
      <c r="V2351" s="8"/>
      <c r="W2351" s="8"/>
      <c r="X2351" s="8"/>
      <c r="Y2351" s="8"/>
      <c r="Z2351" s="8"/>
    </row>
    <row r="2352" spans="1:26" ht="15.75" customHeight="1">
      <c r="A2352" s="8"/>
      <c r="B2352" s="8"/>
      <c r="C2352" s="8"/>
      <c r="D2352" s="8"/>
      <c r="E2352" s="8"/>
      <c r="F2352" s="8"/>
      <c r="G2352" s="8"/>
      <c r="H2352" s="8"/>
      <c r="I2352" s="8"/>
      <c r="J2352" s="8"/>
      <c r="K2352" s="8"/>
      <c r="L2352" s="8"/>
      <c r="M2352" s="32"/>
      <c r="N2352" s="57" t="str">
        <f t="shared" si="17"/>
        <v/>
      </c>
      <c r="O2352" s="54"/>
      <c r="P2352" s="32"/>
      <c r="Q2352" s="56"/>
      <c r="R2352" s="57" t="str">
        <f t="shared" si="15"/>
        <v/>
      </c>
      <c r="S2352" s="8"/>
      <c r="T2352" s="8"/>
      <c r="U2352" s="8"/>
      <c r="V2352" s="8"/>
      <c r="W2352" s="8"/>
      <c r="X2352" s="8"/>
      <c r="Y2352" s="8"/>
      <c r="Z2352" s="8"/>
    </row>
    <row r="2353" spans="1:26" ht="15.75" customHeight="1">
      <c r="A2353" s="8"/>
      <c r="B2353" s="8"/>
      <c r="C2353" s="8"/>
      <c r="D2353" s="8"/>
      <c r="E2353" s="8"/>
      <c r="F2353" s="8"/>
      <c r="G2353" s="8"/>
      <c r="H2353" s="8"/>
      <c r="I2353" s="8"/>
      <c r="J2353" s="8"/>
      <c r="K2353" s="8"/>
      <c r="L2353" s="8"/>
      <c r="M2353" s="32"/>
      <c r="N2353" s="57" t="str">
        <f t="shared" si="17"/>
        <v/>
      </c>
      <c r="O2353" s="54"/>
      <c r="P2353" s="32"/>
      <c r="Q2353" s="56"/>
      <c r="R2353" s="57" t="str">
        <f t="shared" si="15"/>
        <v/>
      </c>
      <c r="S2353" s="8"/>
      <c r="T2353" s="8"/>
      <c r="U2353" s="8"/>
      <c r="V2353" s="8"/>
      <c r="W2353" s="8"/>
      <c r="X2353" s="8"/>
      <c r="Y2353" s="8"/>
      <c r="Z2353" s="8"/>
    </row>
    <row r="2354" spans="1:26" ht="15.75" customHeight="1">
      <c r="A2354" s="8"/>
      <c r="B2354" s="8"/>
      <c r="C2354" s="8"/>
      <c r="D2354" s="8"/>
      <c r="E2354" s="8"/>
      <c r="F2354" s="8"/>
      <c r="G2354" s="8"/>
      <c r="H2354" s="8"/>
      <c r="I2354" s="8"/>
      <c r="J2354" s="8"/>
      <c r="K2354" s="8"/>
      <c r="L2354" s="8"/>
      <c r="M2354" s="32"/>
      <c r="N2354" s="57" t="str">
        <f t="shared" si="17"/>
        <v/>
      </c>
      <c r="O2354" s="54"/>
      <c r="P2354" s="32"/>
      <c r="Q2354" s="56"/>
      <c r="R2354" s="57" t="str">
        <f t="shared" si="15"/>
        <v/>
      </c>
      <c r="S2354" s="8"/>
      <c r="T2354" s="8"/>
      <c r="U2354" s="8"/>
      <c r="V2354" s="8"/>
      <c r="W2354" s="8"/>
      <c r="X2354" s="8"/>
      <c r="Y2354" s="8"/>
      <c r="Z2354" s="8"/>
    </row>
    <row r="2355" spans="1:26" ht="15.75" customHeight="1">
      <c r="A2355" s="8"/>
      <c r="B2355" s="8"/>
      <c r="C2355" s="8"/>
      <c r="D2355" s="8"/>
      <c r="E2355" s="8"/>
      <c r="F2355" s="8"/>
      <c r="G2355" s="8"/>
      <c r="H2355" s="8"/>
      <c r="I2355" s="8"/>
      <c r="J2355" s="8"/>
      <c r="K2355" s="8"/>
      <c r="L2355" s="8"/>
      <c r="M2355" s="32"/>
      <c r="N2355" s="57" t="str">
        <f t="shared" si="17"/>
        <v/>
      </c>
      <c r="O2355" s="54"/>
      <c r="P2355" s="32"/>
      <c r="Q2355" s="56"/>
      <c r="R2355" s="57" t="str">
        <f t="shared" si="15"/>
        <v/>
      </c>
      <c r="S2355" s="8"/>
      <c r="T2355" s="8"/>
      <c r="U2355" s="8"/>
      <c r="V2355" s="8"/>
      <c r="W2355" s="8"/>
      <c r="X2355" s="8"/>
      <c r="Y2355" s="8"/>
      <c r="Z2355" s="8"/>
    </row>
    <row r="2356" spans="1:26" ht="15.75" customHeight="1">
      <c r="A2356" s="8"/>
      <c r="B2356" s="8"/>
      <c r="C2356" s="8"/>
      <c r="D2356" s="8"/>
      <c r="E2356" s="8"/>
      <c r="F2356" s="8"/>
      <c r="G2356" s="8"/>
      <c r="H2356" s="8"/>
      <c r="I2356" s="8"/>
      <c r="J2356" s="8"/>
      <c r="K2356" s="8"/>
      <c r="L2356" s="8"/>
      <c r="M2356" s="32"/>
      <c r="N2356" s="57" t="str">
        <f t="shared" si="17"/>
        <v/>
      </c>
      <c r="O2356" s="54"/>
      <c r="P2356" s="32"/>
      <c r="Q2356" s="56"/>
      <c r="R2356" s="57" t="str">
        <f t="shared" si="15"/>
        <v/>
      </c>
      <c r="S2356" s="8"/>
      <c r="T2356" s="8"/>
      <c r="U2356" s="8"/>
      <c r="V2356" s="8"/>
      <c r="W2356" s="8"/>
      <c r="X2356" s="8"/>
      <c r="Y2356" s="8"/>
      <c r="Z2356" s="8"/>
    </row>
    <row r="2357" spans="1:26" ht="15.75" customHeight="1">
      <c r="A2357" s="8"/>
      <c r="B2357" s="8"/>
      <c r="C2357" s="8"/>
      <c r="D2357" s="8"/>
      <c r="E2357" s="8"/>
      <c r="F2357" s="8"/>
      <c r="G2357" s="8"/>
      <c r="H2357" s="8"/>
      <c r="I2357" s="8"/>
      <c r="J2357" s="8"/>
      <c r="K2357" s="8"/>
      <c r="L2357" s="8"/>
      <c r="M2357" s="32"/>
      <c r="N2357" s="57" t="str">
        <f t="shared" si="17"/>
        <v/>
      </c>
      <c r="O2357" s="54"/>
      <c r="P2357" s="32"/>
      <c r="Q2357" s="56"/>
      <c r="R2357" s="57" t="str">
        <f t="shared" si="15"/>
        <v/>
      </c>
      <c r="S2357" s="8"/>
      <c r="T2357" s="8"/>
      <c r="U2357" s="8"/>
      <c r="V2357" s="8"/>
      <c r="W2357" s="8"/>
      <c r="X2357" s="8"/>
      <c r="Y2357" s="8"/>
      <c r="Z2357" s="8"/>
    </row>
    <row r="2358" spans="1:26" ht="15.75" customHeight="1">
      <c r="A2358" s="8"/>
      <c r="B2358" s="8"/>
      <c r="C2358" s="8"/>
      <c r="D2358" s="8"/>
      <c r="E2358" s="8"/>
      <c r="F2358" s="8"/>
      <c r="G2358" s="8"/>
      <c r="H2358" s="8"/>
      <c r="I2358" s="8"/>
      <c r="J2358" s="8"/>
      <c r="K2358" s="8"/>
      <c r="L2358" s="8"/>
      <c r="M2358" s="32"/>
      <c r="N2358" s="57" t="str">
        <f t="shared" si="17"/>
        <v/>
      </c>
      <c r="O2358" s="54"/>
      <c r="P2358" s="32"/>
      <c r="Q2358" s="56"/>
      <c r="R2358" s="57" t="str">
        <f t="shared" si="15"/>
        <v/>
      </c>
      <c r="S2358" s="8"/>
      <c r="T2358" s="8"/>
      <c r="U2358" s="8"/>
      <c r="V2358" s="8"/>
      <c r="W2358" s="8"/>
      <c r="X2358" s="8"/>
      <c r="Y2358" s="8"/>
      <c r="Z2358" s="8"/>
    </row>
    <row r="2359" spans="1:26" ht="15.75" customHeight="1">
      <c r="A2359" s="8"/>
      <c r="B2359" s="8"/>
      <c r="C2359" s="8"/>
      <c r="D2359" s="8"/>
      <c r="E2359" s="8"/>
      <c r="F2359" s="8"/>
      <c r="G2359" s="8"/>
      <c r="H2359" s="8"/>
      <c r="I2359" s="8"/>
      <c r="J2359" s="8"/>
      <c r="K2359" s="8"/>
      <c r="L2359" s="8"/>
      <c r="M2359" s="32"/>
      <c r="N2359" s="57" t="str">
        <f t="shared" si="17"/>
        <v/>
      </c>
      <c r="O2359" s="54"/>
      <c r="P2359" s="32"/>
      <c r="Q2359" s="56"/>
      <c r="R2359" s="57" t="str">
        <f t="shared" si="15"/>
        <v/>
      </c>
      <c r="S2359" s="8"/>
      <c r="T2359" s="8"/>
      <c r="U2359" s="8"/>
      <c r="V2359" s="8"/>
      <c r="W2359" s="8"/>
      <c r="X2359" s="8"/>
      <c r="Y2359" s="8"/>
      <c r="Z2359" s="8"/>
    </row>
    <row r="2360" spans="1:26" ht="15.75" customHeight="1">
      <c r="A2360" s="8"/>
      <c r="B2360" s="8"/>
      <c r="C2360" s="8"/>
      <c r="D2360" s="8"/>
      <c r="E2360" s="8"/>
      <c r="F2360" s="8"/>
      <c r="G2360" s="8"/>
      <c r="H2360" s="8"/>
      <c r="I2360" s="8"/>
      <c r="J2360" s="8"/>
      <c r="K2360" s="8"/>
      <c r="L2360" s="8"/>
      <c r="M2360" s="32"/>
      <c r="N2360" s="57" t="str">
        <f t="shared" si="17"/>
        <v/>
      </c>
      <c r="O2360" s="54"/>
      <c r="P2360" s="32"/>
      <c r="Q2360" s="56"/>
      <c r="R2360" s="57" t="str">
        <f t="shared" si="15"/>
        <v/>
      </c>
      <c r="S2360" s="8"/>
      <c r="T2360" s="8"/>
      <c r="U2360" s="8"/>
      <c r="V2360" s="8"/>
      <c r="W2360" s="8"/>
      <c r="X2360" s="8"/>
      <c r="Y2360" s="8"/>
      <c r="Z2360" s="8"/>
    </row>
    <row r="2361" spans="1:26" ht="15.75" customHeight="1">
      <c r="A2361" s="8"/>
      <c r="B2361" s="8"/>
      <c r="C2361" s="8"/>
      <c r="D2361" s="8"/>
      <c r="E2361" s="8"/>
      <c r="F2361" s="8"/>
      <c r="G2361" s="8"/>
      <c r="H2361" s="8"/>
      <c r="I2361" s="8"/>
      <c r="J2361" s="8"/>
      <c r="K2361" s="8"/>
      <c r="L2361" s="8"/>
      <c r="M2361" s="32"/>
      <c r="N2361" s="57" t="str">
        <f t="shared" si="17"/>
        <v/>
      </c>
      <c r="O2361" s="54"/>
      <c r="P2361" s="32"/>
      <c r="Q2361" s="56"/>
      <c r="R2361" s="57" t="str">
        <f t="shared" si="15"/>
        <v/>
      </c>
      <c r="S2361" s="8"/>
      <c r="T2361" s="8"/>
      <c r="U2361" s="8"/>
      <c r="V2361" s="8"/>
      <c r="W2361" s="8"/>
      <c r="X2361" s="8"/>
      <c r="Y2361" s="8"/>
      <c r="Z2361" s="8"/>
    </row>
    <row r="2362" spans="1:26" ht="15.75" customHeight="1">
      <c r="A2362" s="8"/>
      <c r="B2362" s="8"/>
      <c r="C2362" s="8"/>
      <c r="D2362" s="8"/>
      <c r="E2362" s="8"/>
      <c r="F2362" s="8"/>
      <c r="G2362" s="8"/>
      <c r="H2362" s="8"/>
      <c r="I2362" s="8"/>
      <c r="J2362" s="8"/>
      <c r="K2362" s="8"/>
      <c r="L2362" s="8"/>
      <c r="M2362" s="32"/>
      <c r="N2362" s="57" t="str">
        <f t="shared" si="17"/>
        <v/>
      </c>
      <c r="O2362" s="54"/>
      <c r="P2362" s="32"/>
      <c r="Q2362" s="56"/>
      <c r="R2362" s="57" t="str">
        <f t="shared" si="15"/>
        <v/>
      </c>
      <c r="S2362" s="8"/>
      <c r="T2362" s="8"/>
      <c r="U2362" s="8"/>
      <c r="V2362" s="8"/>
      <c r="W2362" s="8"/>
      <c r="X2362" s="8"/>
      <c r="Y2362" s="8"/>
      <c r="Z2362" s="8"/>
    </row>
    <row r="2363" spans="1:26" ht="15.75" customHeight="1">
      <c r="A2363" s="8"/>
      <c r="B2363" s="8"/>
      <c r="C2363" s="8"/>
      <c r="D2363" s="8"/>
      <c r="E2363" s="8"/>
      <c r="F2363" s="8"/>
      <c r="G2363" s="8"/>
      <c r="H2363" s="8"/>
      <c r="I2363" s="8"/>
      <c r="J2363" s="8"/>
      <c r="K2363" s="8"/>
      <c r="L2363" s="8"/>
      <c r="M2363" s="32"/>
      <c r="N2363" s="57" t="str">
        <f t="shared" si="17"/>
        <v/>
      </c>
      <c r="O2363" s="54"/>
      <c r="P2363" s="32"/>
      <c r="Q2363" s="56"/>
      <c r="R2363" s="57" t="str">
        <f t="shared" si="15"/>
        <v/>
      </c>
      <c r="S2363" s="8"/>
      <c r="T2363" s="8"/>
      <c r="U2363" s="8"/>
      <c r="V2363" s="8"/>
      <c r="W2363" s="8"/>
      <c r="X2363" s="8"/>
      <c r="Y2363" s="8"/>
      <c r="Z2363" s="8"/>
    </row>
    <row r="2364" spans="1:26" ht="15.75" customHeight="1">
      <c r="A2364" s="8"/>
      <c r="B2364" s="8"/>
      <c r="C2364" s="8"/>
      <c r="D2364" s="8"/>
      <c r="E2364" s="8"/>
      <c r="F2364" s="8"/>
      <c r="G2364" s="8"/>
      <c r="H2364" s="8"/>
      <c r="I2364" s="8"/>
      <c r="J2364" s="8"/>
      <c r="K2364" s="8"/>
      <c r="L2364" s="8"/>
      <c r="M2364" s="32"/>
      <c r="N2364" s="57" t="str">
        <f t="shared" si="17"/>
        <v/>
      </c>
      <c r="O2364" s="54"/>
      <c r="P2364" s="32"/>
      <c r="Q2364" s="56"/>
      <c r="R2364" s="57" t="str">
        <f t="shared" si="15"/>
        <v/>
      </c>
      <c r="S2364" s="8"/>
      <c r="T2364" s="8"/>
      <c r="U2364" s="8"/>
      <c r="V2364" s="8"/>
      <c r="W2364" s="8"/>
      <c r="X2364" s="8"/>
      <c r="Y2364" s="8"/>
      <c r="Z2364" s="8"/>
    </row>
    <row r="2365" spans="1:26" ht="15.75" customHeight="1">
      <c r="A2365" s="8"/>
      <c r="B2365" s="8"/>
      <c r="C2365" s="8"/>
      <c r="D2365" s="8"/>
      <c r="E2365" s="8"/>
      <c r="F2365" s="8"/>
      <c r="G2365" s="8"/>
      <c r="H2365" s="8"/>
      <c r="I2365" s="8"/>
      <c r="J2365" s="8"/>
      <c r="K2365" s="8"/>
      <c r="L2365" s="8"/>
      <c r="M2365" s="32"/>
      <c r="N2365" s="57" t="str">
        <f t="shared" si="17"/>
        <v/>
      </c>
      <c r="O2365" s="54"/>
      <c r="P2365" s="32"/>
      <c r="Q2365" s="56"/>
      <c r="R2365" s="57" t="str">
        <f t="shared" si="15"/>
        <v/>
      </c>
      <c r="S2365" s="8"/>
      <c r="T2365" s="8"/>
      <c r="U2365" s="8"/>
      <c r="V2365" s="8"/>
      <c r="W2365" s="8"/>
      <c r="X2365" s="8"/>
      <c r="Y2365" s="8"/>
      <c r="Z2365" s="8"/>
    </row>
    <row r="2366" spans="1:26" ht="15.75" customHeight="1">
      <c r="A2366" s="8"/>
      <c r="B2366" s="8"/>
      <c r="C2366" s="8"/>
      <c r="D2366" s="8"/>
      <c r="E2366" s="8"/>
      <c r="F2366" s="8"/>
      <c r="G2366" s="8"/>
      <c r="H2366" s="8"/>
      <c r="I2366" s="8"/>
      <c r="J2366" s="8"/>
      <c r="K2366" s="8"/>
      <c r="L2366" s="8"/>
      <c r="M2366" s="32"/>
      <c r="N2366" s="57" t="str">
        <f t="shared" si="17"/>
        <v/>
      </c>
      <c r="O2366" s="54"/>
      <c r="P2366" s="32"/>
      <c r="Q2366" s="56"/>
      <c r="R2366" s="57" t="str">
        <f t="shared" si="15"/>
        <v/>
      </c>
      <c r="S2366" s="8"/>
      <c r="T2366" s="8"/>
      <c r="U2366" s="8"/>
      <c r="V2366" s="8"/>
      <c r="W2366" s="8"/>
      <c r="X2366" s="8"/>
      <c r="Y2366" s="8"/>
      <c r="Z2366" s="8"/>
    </row>
    <row r="2367" spans="1:26" ht="15.75" customHeight="1">
      <c r="A2367" s="8"/>
      <c r="B2367" s="8"/>
      <c r="C2367" s="8"/>
      <c r="D2367" s="8"/>
      <c r="E2367" s="8"/>
      <c r="F2367" s="8"/>
      <c r="G2367" s="8"/>
      <c r="H2367" s="8"/>
      <c r="I2367" s="8"/>
      <c r="J2367" s="8"/>
      <c r="K2367" s="8"/>
      <c r="L2367" s="8"/>
      <c r="M2367" s="32"/>
      <c r="N2367" s="57" t="str">
        <f t="shared" si="17"/>
        <v/>
      </c>
      <c r="O2367" s="54"/>
      <c r="P2367" s="32"/>
      <c r="Q2367" s="56"/>
      <c r="R2367" s="57" t="str">
        <f t="shared" si="15"/>
        <v/>
      </c>
      <c r="S2367" s="8"/>
      <c r="T2367" s="8"/>
      <c r="U2367" s="8"/>
      <c r="V2367" s="8"/>
      <c r="W2367" s="8"/>
      <c r="X2367" s="8"/>
      <c r="Y2367" s="8"/>
      <c r="Z2367" s="8"/>
    </row>
    <row r="2368" spans="1:26" ht="15.75" customHeight="1">
      <c r="A2368" s="8"/>
      <c r="B2368" s="8"/>
      <c r="C2368" s="8"/>
      <c r="D2368" s="8"/>
      <c r="E2368" s="8"/>
      <c r="F2368" s="8"/>
      <c r="G2368" s="8"/>
      <c r="H2368" s="8"/>
      <c r="I2368" s="8"/>
      <c r="J2368" s="8"/>
      <c r="K2368" s="8"/>
      <c r="L2368" s="8"/>
      <c r="M2368" s="32"/>
      <c r="N2368" s="57" t="str">
        <f t="shared" si="17"/>
        <v/>
      </c>
      <c r="O2368" s="54"/>
      <c r="P2368" s="32"/>
      <c r="Q2368" s="56"/>
      <c r="R2368" s="57" t="str">
        <f t="shared" si="15"/>
        <v/>
      </c>
      <c r="S2368" s="8"/>
      <c r="T2368" s="8"/>
      <c r="U2368" s="8"/>
      <c r="V2368" s="8"/>
      <c r="W2368" s="8"/>
      <c r="X2368" s="8"/>
      <c r="Y2368" s="8"/>
      <c r="Z2368" s="8"/>
    </row>
    <row r="2369" spans="1:26" ht="15.75" customHeight="1">
      <c r="A2369" s="8"/>
      <c r="B2369" s="8"/>
      <c r="C2369" s="8"/>
      <c r="D2369" s="8"/>
      <c r="E2369" s="8"/>
      <c r="F2369" s="8"/>
      <c r="G2369" s="8"/>
      <c r="H2369" s="8"/>
      <c r="I2369" s="8"/>
      <c r="J2369" s="8"/>
      <c r="K2369" s="8"/>
      <c r="L2369" s="8"/>
      <c r="M2369" s="32"/>
      <c r="N2369" s="57" t="str">
        <f t="shared" si="17"/>
        <v/>
      </c>
      <c r="O2369" s="54"/>
      <c r="P2369" s="32"/>
      <c r="Q2369" s="56"/>
      <c r="R2369" s="57" t="str">
        <f t="shared" si="15"/>
        <v/>
      </c>
      <c r="S2369" s="8"/>
      <c r="T2369" s="8"/>
      <c r="U2369" s="8"/>
      <c r="V2369" s="8"/>
      <c r="W2369" s="8"/>
      <c r="X2369" s="8"/>
      <c r="Y2369" s="8"/>
      <c r="Z2369" s="8"/>
    </row>
    <row r="2370" spans="1:26" ht="15.75" customHeight="1">
      <c r="A2370" s="8"/>
      <c r="B2370" s="8"/>
      <c r="C2370" s="8"/>
      <c r="D2370" s="8"/>
      <c r="E2370" s="8"/>
      <c r="F2370" s="8"/>
      <c r="G2370" s="8"/>
      <c r="H2370" s="8"/>
      <c r="I2370" s="8"/>
      <c r="J2370" s="8"/>
      <c r="K2370" s="8"/>
      <c r="L2370" s="8"/>
      <c r="M2370" s="32"/>
      <c r="N2370" s="57" t="str">
        <f t="shared" si="17"/>
        <v/>
      </c>
      <c r="O2370" s="54"/>
      <c r="P2370" s="32"/>
      <c r="Q2370" s="56"/>
      <c r="R2370" s="57" t="str">
        <f t="shared" si="15"/>
        <v/>
      </c>
      <c r="S2370" s="8"/>
      <c r="T2370" s="8"/>
      <c r="U2370" s="8"/>
      <c r="V2370" s="8"/>
      <c r="W2370" s="8"/>
      <c r="X2370" s="8"/>
      <c r="Y2370" s="8"/>
      <c r="Z2370" s="8"/>
    </row>
    <row r="2371" spans="1:26" ht="15.75" customHeight="1">
      <c r="A2371" s="8"/>
      <c r="B2371" s="8"/>
      <c r="C2371" s="8"/>
      <c r="D2371" s="8"/>
      <c r="E2371" s="8"/>
      <c r="F2371" s="8"/>
      <c r="G2371" s="8"/>
      <c r="H2371" s="8"/>
      <c r="I2371" s="8"/>
      <c r="J2371" s="8"/>
      <c r="K2371" s="8"/>
      <c r="L2371" s="8"/>
      <c r="M2371" s="32"/>
      <c r="N2371" s="57" t="str">
        <f t="shared" si="17"/>
        <v/>
      </c>
      <c r="O2371" s="54"/>
      <c r="P2371" s="32"/>
      <c r="Q2371" s="56"/>
      <c r="R2371" s="57" t="str">
        <f t="shared" si="15"/>
        <v/>
      </c>
      <c r="S2371" s="8"/>
      <c r="T2371" s="8"/>
      <c r="U2371" s="8"/>
      <c r="V2371" s="8"/>
      <c r="W2371" s="8"/>
      <c r="X2371" s="8"/>
      <c r="Y2371" s="8"/>
      <c r="Z2371" s="8"/>
    </row>
    <row r="2372" spans="1:26" ht="15.75" customHeight="1">
      <c r="A2372" s="8"/>
      <c r="B2372" s="8"/>
      <c r="C2372" s="8"/>
      <c r="D2372" s="8"/>
      <c r="E2372" s="8"/>
      <c r="F2372" s="8"/>
      <c r="G2372" s="8"/>
      <c r="H2372" s="8"/>
      <c r="I2372" s="8"/>
      <c r="J2372" s="8"/>
      <c r="K2372" s="8"/>
      <c r="L2372" s="8"/>
      <c r="M2372" s="32"/>
      <c r="N2372" s="57" t="str">
        <f t="shared" si="17"/>
        <v/>
      </c>
      <c r="O2372" s="54"/>
      <c r="P2372" s="32"/>
      <c r="Q2372" s="56"/>
      <c r="R2372" s="57" t="str">
        <f t="shared" si="15"/>
        <v/>
      </c>
      <c r="S2372" s="8"/>
      <c r="T2372" s="8"/>
      <c r="U2372" s="8"/>
      <c r="V2372" s="8"/>
      <c r="W2372" s="8"/>
      <c r="X2372" s="8"/>
      <c r="Y2372" s="8"/>
      <c r="Z2372" s="8"/>
    </row>
    <row r="2373" spans="1:26" ht="15.75" customHeight="1">
      <c r="A2373" s="8"/>
      <c r="B2373" s="8"/>
      <c r="C2373" s="8"/>
      <c r="D2373" s="8"/>
      <c r="E2373" s="8"/>
      <c r="F2373" s="8"/>
      <c r="G2373" s="8"/>
      <c r="H2373" s="8"/>
      <c r="I2373" s="8"/>
      <c r="J2373" s="8"/>
      <c r="K2373" s="8"/>
      <c r="L2373" s="8"/>
      <c r="M2373" s="32"/>
      <c r="N2373" s="57" t="str">
        <f t="shared" si="17"/>
        <v/>
      </c>
      <c r="O2373" s="54"/>
      <c r="P2373" s="32"/>
      <c r="Q2373" s="56"/>
      <c r="R2373" s="57" t="str">
        <f t="shared" si="15"/>
        <v/>
      </c>
      <c r="S2373" s="8"/>
      <c r="T2373" s="8"/>
      <c r="U2373" s="8"/>
      <c r="V2373" s="8"/>
      <c r="W2373" s="8"/>
      <c r="X2373" s="8"/>
      <c r="Y2373" s="8"/>
      <c r="Z2373" s="8"/>
    </row>
    <row r="2374" spans="1:26" ht="15.75" customHeight="1">
      <c r="A2374" s="8"/>
      <c r="B2374" s="8"/>
      <c r="C2374" s="8"/>
      <c r="D2374" s="8"/>
      <c r="E2374" s="8"/>
      <c r="F2374" s="8"/>
      <c r="G2374" s="8"/>
      <c r="H2374" s="8"/>
      <c r="I2374" s="8"/>
      <c r="J2374" s="8"/>
      <c r="K2374" s="8"/>
      <c r="L2374" s="8"/>
      <c r="M2374" s="32"/>
      <c r="N2374" s="57" t="str">
        <f t="shared" si="17"/>
        <v/>
      </c>
      <c r="O2374" s="54"/>
      <c r="P2374" s="32"/>
      <c r="Q2374" s="56"/>
      <c r="R2374" s="57" t="str">
        <f t="shared" si="15"/>
        <v/>
      </c>
      <c r="S2374" s="8"/>
      <c r="T2374" s="8"/>
      <c r="U2374" s="8"/>
      <c r="V2374" s="8"/>
      <c r="W2374" s="8"/>
      <c r="X2374" s="8"/>
      <c r="Y2374" s="8"/>
      <c r="Z2374" s="8"/>
    </row>
    <row r="2375" spans="1:26" ht="15.75" customHeight="1">
      <c r="A2375" s="8"/>
      <c r="B2375" s="8"/>
      <c r="C2375" s="8"/>
      <c r="D2375" s="8"/>
      <c r="E2375" s="8"/>
      <c r="F2375" s="8"/>
      <c r="G2375" s="8"/>
      <c r="H2375" s="8"/>
      <c r="I2375" s="8"/>
      <c r="J2375" s="8"/>
      <c r="K2375" s="8"/>
      <c r="L2375" s="8"/>
      <c r="M2375" s="32"/>
      <c r="N2375" s="57" t="str">
        <f t="shared" si="17"/>
        <v/>
      </c>
      <c r="O2375" s="54"/>
      <c r="P2375" s="32"/>
      <c r="Q2375" s="56"/>
      <c r="R2375" s="57" t="str">
        <f t="shared" si="15"/>
        <v/>
      </c>
      <c r="S2375" s="8"/>
      <c r="T2375" s="8"/>
      <c r="U2375" s="8"/>
      <c r="V2375" s="8"/>
      <c r="W2375" s="8"/>
      <c r="X2375" s="8"/>
      <c r="Y2375" s="8"/>
      <c r="Z2375" s="8"/>
    </row>
    <row r="2376" spans="1:26" ht="15.75" customHeight="1">
      <c r="A2376" s="8"/>
      <c r="B2376" s="8"/>
      <c r="C2376" s="8"/>
      <c r="D2376" s="8"/>
      <c r="E2376" s="8"/>
      <c r="F2376" s="8"/>
      <c r="G2376" s="8"/>
      <c r="H2376" s="8"/>
      <c r="I2376" s="8"/>
      <c r="J2376" s="8"/>
      <c r="K2376" s="8"/>
      <c r="L2376" s="8"/>
      <c r="M2376" s="32"/>
      <c r="N2376" s="57" t="str">
        <f t="shared" si="17"/>
        <v/>
      </c>
      <c r="O2376" s="54"/>
      <c r="P2376" s="32"/>
      <c r="Q2376" s="56"/>
      <c r="R2376" s="57" t="str">
        <f t="shared" si="15"/>
        <v/>
      </c>
      <c r="S2376" s="8"/>
      <c r="T2376" s="8"/>
      <c r="U2376" s="8"/>
      <c r="V2376" s="8"/>
      <c r="W2376" s="8"/>
      <c r="X2376" s="8"/>
      <c r="Y2376" s="8"/>
      <c r="Z2376" s="8"/>
    </row>
    <row r="2377" spans="1:26" ht="15.75" customHeight="1">
      <c r="A2377" s="8"/>
      <c r="B2377" s="8"/>
      <c r="C2377" s="8"/>
      <c r="D2377" s="8"/>
      <c r="E2377" s="8"/>
      <c r="F2377" s="8"/>
      <c r="G2377" s="8"/>
      <c r="H2377" s="8"/>
      <c r="I2377" s="8"/>
      <c r="J2377" s="8"/>
      <c r="K2377" s="8"/>
      <c r="L2377" s="8"/>
      <c r="M2377" s="32"/>
      <c r="N2377" s="57" t="str">
        <f t="shared" si="17"/>
        <v/>
      </c>
      <c r="O2377" s="54"/>
      <c r="P2377" s="32"/>
      <c r="Q2377" s="56"/>
      <c r="R2377" s="57" t="str">
        <f t="shared" si="15"/>
        <v/>
      </c>
      <c r="S2377" s="8"/>
      <c r="T2377" s="8"/>
      <c r="U2377" s="8"/>
      <c r="V2377" s="8"/>
      <c r="W2377" s="8"/>
      <c r="X2377" s="8"/>
      <c r="Y2377" s="8"/>
      <c r="Z2377" s="8"/>
    </row>
    <row r="2378" spans="1:26" ht="15.75" customHeight="1">
      <c r="A2378" s="8"/>
      <c r="B2378" s="8"/>
      <c r="C2378" s="8"/>
      <c r="D2378" s="8"/>
      <c r="E2378" s="8"/>
      <c r="F2378" s="8"/>
      <c r="G2378" s="8"/>
      <c r="H2378" s="8"/>
      <c r="I2378" s="8"/>
      <c r="J2378" s="8"/>
      <c r="K2378" s="8"/>
      <c r="L2378" s="8"/>
      <c r="M2378" s="32"/>
      <c r="N2378" s="57" t="str">
        <f t="shared" si="17"/>
        <v/>
      </c>
      <c r="O2378" s="54"/>
      <c r="P2378" s="32"/>
      <c r="Q2378" s="56"/>
      <c r="R2378" s="57" t="str">
        <f t="shared" si="15"/>
        <v/>
      </c>
      <c r="S2378" s="8"/>
      <c r="T2378" s="8"/>
      <c r="U2378" s="8"/>
      <c r="V2378" s="8"/>
      <c r="W2378" s="8"/>
      <c r="X2378" s="8"/>
      <c r="Y2378" s="8"/>
      <c r="Z2378" s="8"/>
    </row>
    <row r="2379" spans="1:26" ht="15.75" customHeight="1">
      <c r="A2379" s="8"/>
      <c r="B2379" s="8"/>
      <c r="C2379" s="8"/>
      <c r="D2379" s="8"/>
      <c r="E2379" s="8"/>
      <c r="F2379" s="8"/>
      <c r="G2379" s="8"/>
      <c r="H2379" s="8"/>
      <c r="I2379" s="8"/>
      <c r="J2379" s="8"/>
      <c r="K2379" s="8"/>
      <c r="L2379" s="8"/>
      <c r="M2379" s="32"/>
      <c r="N2379" s="57" t="str">
        <f t="shared" si="17"/>
        <v/>
      </c>
      <c r="O2379" s="54"/>
      <c r="P2379" s="32"/>
      <c r="Q2379" s="56"/>
      <c r="R2379" s="57" t="str">
        <f t="shared" si="15"/>
        <v/>
      </c>
      <c r="S2379" s="8"/>
      <c r="T2379" s="8"/>
      <c r="U2379" s="8"/>
      <c r="V2379" s="8"/>
      <c r="W2379" s="8"/>
      <c r="X2379" s="8"/>
      <c r="Y2379" s="8"/>
      <c r="Z2379" s="8"/>
    </row>
    <row r="2380" spans="1:26" ht="15.75" customHeight="1">
      <c r="A2380" s="8"/>
      <c r="B2380" s="8"/>
      <c r="C2380" s="8"/>
      <c r="D2380" s="8"/>
      <c r="E2380" s="8"/>
      <c r="F2380" s="8"/>
      <c r="G2380" s="8"/>
      <c r="H2380" s="8"/>
      <c r="I2380" s="8"/>
      <c r="J2380" s="8"/>
      <c r="K2380" s="8"/>
      <c r="L2380" s="8"/>
      <c r="M2380" s="32"/>
      <c r="N2380" s="57" t="str">
        <f t="shared" si="17"/>
        <v/>
      </c>
      <c r="O2380" s="54"/>
      <c r="P2380" s="32"/>
      <c r="Q2380" s="56"/>
      <c r="R2380" s="57" t="str">
        <f t="shared" si="15"/>
        <v/>
      </c>
      <c r="S2380" s="8"/>
      <c r="T2380" s="8"/>
      <c r="U2380" s="8"/>
      <c r="V2380" s="8"/>
      <c r="W2380" s="8"/>
      <c r="X2380" s="8"/>
      <c r="Y2380" s="8"/>
      <c r="Z2380" s="8"/>
    </row>
    <row r="2381" spans="1:26" ht="15.75" customHeight="1">
      <c r="A2381" s="8"/>
      <c r="B2381" s="8"/>
      <c r="C2381" s="8"/>
      <c r="D2381" s="8"/>
      <c r="E2381" s="8"/>
      <c r="F2381" s="8"/>
      <c r="G2381" s="8"/>
      <c r="H2381" s="8"/>
      <c r="I2381" s="8"/>
      <c r="J2381" s="8"/>
      <c r="K2381" s="8"/>
      <c r="L2381" s="8"/>
      <c r="M2381" s="32"/>
      <c r="N2381" s="57" t="str">
        <f t="shared" si="17"/>
        <v/>
      </c>
      <c r="O2381" s="54"/>
      <c r="P2381" s="32"/>
      <c r="Q2381" s="56"/>
      <c r="R2381" s="57" t="str">
        <f t="shared" si="15"/>
        <v/>
      </c>
      <c r="S2381" s="8"/>
      <c r="T2381" s="8"/>
      <c r="U2381" s="8"/>
      <c r="V2381" s="8"/>
      <c r="W2381" s="8"/>
      <c r="X2381" s="8"/>
      <c r="Y2381" s="8"/>
      <c r="Z2381" s="8"/>
    </row>
    <row r="2382" spans="1:26" ht="15.75" customHeight="1">
      <c r="A2382" s="8"/>
      <c r="B2382" s="8"/>
      <c r="C2382" s="8"/>
      <c r="D2382" s="8"/>
      <c r="E2382" s="8"/>
      <c r="F2382" s="8"/>
      <c r="G2382" s="8"/>
      <c r="H2382" s="8"/>
      <c r="I2382" s="8"/>
      <c r="J2382" s="8"/>
      <c r="K2382" s="8"/>
      <c r="L2382" s="8"/>
      <c r="M2382" s="32"/>
      <c r="N2382" s="57" t="str">
        <f t="shared" si="17"/>
        <v/>
      </c>
      <c r="O2382" s="54"/>
      <c r="P2382" s="32"/>
      <c r="Q2382" s="56"/>
      <c r="R2382" s="57" t="str">
        <f t="shared" si="15"/>
        <v/>
      </c>
      <c r="S2382" s="8"/>
      <c r="T2382" s="8"/>
      <c r="U2382" s="8"/>
      <c r="V2382" s="8"/>
      <c r="W2382" s="8"/>
      <c r="X2382" s="8"/>
      <c r="Y2382" s="8"/>
      <c r="Z2382" s="8"/>
    </row>
    <row r="2383" spans="1:26" ht="15.75" customHeight="1">
      <c r="A2383" s="8"/>
      <c r="B2383" s="8"/>
      <c r="C2383" s="8"/>
      <c r="D2383" s="8"/>
      <c r="E2383" s="8"/>
      <c r="F2383" s="8"/>
      <c r="G2383" s="8"/>
      <c r="H2383" s="8"/>
      <c r="I2383" s="8"/>
      <c r="J2383" s="8"/>
      <c r="K2383" s="8"/>
      <c r="L2383" s="8"/>
      <c r="M2383" s="32"/>
      <c r="N2383" s="57" t="str">
        <f t="shared" si="17"/>
        <v/>
      </c>
      <c r="O2383" s="54"/>
      <c r="P2383" s="32"/>
      <c r="Q2383" s="56"/>
      <c r="R2383" s="57" t="str">
        <f t="shared" si="15"/>
        <v/>
      </c>
      <c r="S2383" s="8"/>
      <c r="T2383" s="8"/>
      <c r="U2383" s="8"/>
      <c r="V2383" s="8"/>
      <c r="W2383" s="8"/>
      <c r="X2383" s="8"/>
      <c r="Y2383" s="8"/>
      <c r="Z2383" s="8"/>
    </row>
    <row r="2384" spans="1:26" ht="15.75" customHeight="1">
      <c r="A2384" s="8"/>
      <c r="B2384" s="8"/>
      <c r="C2384" s="8"/>
      <c r="D2384" s="8"/>
      <c r="E2384" s="8"/>
      <c r="F2384" s="8"/>
      <c r="G2384" s="8"/>
      <c r="H2384" s="8"/>
      <c r="I2384" s="8"/>
      <c r="J2384" s="8"/>
      <c r="K2384" s="8"/>
      <c r="L2384" s="8"/>
      <c r="M2384" s="32"/>
      <c r="N2384" s="57" t="str">
        <f t="shared" si="17"/>
        <v/>
      </c>
      <c r="O2384" s="54"/>
      <c r="P2384" s="32"/>
      <c r="Q2384" s="56"/>
      <c r="R2384" s="57" t="str">
        <f t="shared" si="15"/>
        <v/>
      </c>
      <c r="S2384" s="8"/>
      <c r="T2384" s="8"/>
      <c r="U2384" s="8"/>
      <c r="V2384" s="8"/>
      <c r="W2384" s="8"/>
      <c r="X2384" s="8"/>
      <c r="Y2384" s="8"/>
      <c r="Z2384" s="8"/>
    </row>
    <row r="2385" spans="1:26" ht="15.75" customHeight="1">
      <c r="A2385" s="8"/>
      <c r="B2385" s="8"/>
      <c r="C2385" s="8"/>
      <c r="D2385" s="8"/>
      <c r="E2385" s="8"/>
      <c r="F2385" s="8"/>
      <c r="G2385" s="8"/>
      <c r="H2385" s="8"/>
      <c r="I2385" s="8"/>
      <c r="J2385" s="8"/>
      <c r="K2385" s="8"/>
      <c r="L2385" s="8"/>
      <c r="M2385" s="32"/>
      <c r="N2385" s="57" t="str">
        <f t="shared" si="17"/>
        <v/>
      </c>
      <c r="O2385" s="54"/>
      <c r="P2385" s="32"/>
      <c r="Q2385" s="56"/>
      <c r="R2385" s="57" t="str">
        <f t="shared" si="15"/>
        <v/>
      </c>
      <c r="S2385" s="8"/>
      <c r="T2385" s="8"/>
      <c r="U2385" s="8"/>
      <c r="V2385" s="8"/>
      <c r="W2385" s="8"/>
      <c r="X2385" s="8"/>
      <c r="Y2385" s="8"/>
      <c r="Z2385" s="8"/>
    </row>
    <row r="2386" spans="1:26" ht="15.75" customHeight="1">
      <c r="A2386" s="8"/>
      <c r="B2386" s="8"/>
      <c r="C2386" s="8"/>
      <c r="D2386" s="8"/>
      <c r="E2386" s="8"/>
      <c r="F2386" s="8"/>
      <c r="G2386" s="8"/>
      <c r="H2386" s="8"/>
      <c r="I2386" s="8"/>
      <c r="J2386" s="8"/>
      <c r="K2386" s="8"/>
      <c r="L2386" s="8"/>
      <c r="M2386" s="32"/>
      <c r="N2386" s="57" t="str">
        <f t="shared" si="17"/>
        <v/>
      </c>
      <c r="O2386" s="54"/>
      <c r="P2386" s="32"/>
      <c r="Q2386" s="56"/>
      <c r="R2386" s="57" t="str">
        <f t="shared" si="15"/>
        <v/>
      </c>
      <c r="S2386" s="8"/>
      <c r="T2386" s="8"/>
      <c r="U2386" s="8"/>
      <c r="V2386" s="8"/>
      <c r="W2386" s="8"/>
      <c r="X2386" s="8"/>
      <c r="Y2386" s="8"/>
      <c r="Z2386" s="8"/>
    </row>
    <row r="2387" spans="1:26" ht="15.75" customHeight="1">
      <c r="A2387" s="8"/>
      <c r="B2387" s="8"/>
      <c r="C2387" s="8"/>
      <c r="D2387" s="8"/>
      <c r="E2387" s="8"/>
      <c r="F2387" s="8"/>
      <c r="G2387" s="8"/>
      <c r="H2387" s="8"/>
      <c r="I2387" s="8"/>
      <c r="J2387" s="8"/>
      <c r="K2387" s="8"/>
      <c r="L2387" s="8"/>
      <c r="M2387" s="32"/>
      <c r="N2387" s="57" t="str">
        <f t="shared" si="17"/>
        <v/>
      </c>
      <c r="O2387" s="54"/>
      <c r="P2387" s="32"/>
      <c r="Q2387" s="56"/>
      <c r="R2387" s="57" t="str">
        <f t="shared" si="15"/>
        <v/>
      </c>
      <c r="S2387" s="8"/>
      <c r="T2387" s="8"/>
      <c r="U2387" s="8"/>
      <c r="V2387" s="8"/>
      <c r="W2387" s="8"/>
      <c r="X2387" s="8"/>
      <c r="Y2387" s="8"/>
      <c r="Z2387" s="8"/>
    </row>
    <row r="2388" spans="1:26" ht="15.75" customHeight="1">
      <c r="A2388" s="8"/>
      <c r="B2388" s="8"/>
      <c r="C2388" s="8"/>
      <c r="D2388" s="8"/>
      <c r="E2388" s="8"/>
      <c r="F2388" s="8"/>
      <c r="G2388" s="8"/>
      <c r="H2388" s="8"/>
      <c r="I2388" s="8"/>
      <c r="J2388" s="8"/>
      <c r="K2388" s="8"/>
      <c r="L2388" s="8"/>
      <c r="M2388" s="32"/>
      <c r="N2388" s="57" t="str">
        <f t="shared" si="17"/>
        <v/>
      </c>
      <c r="O2388" s="54"/>
      <c r="P2388" s="32"/>
      <c r="Q2388" s="56"/>
      <c r="R2388" s="57" t="str">
        <f t="shared" si="15"/>
        <v/>
      </c>
      <c r="S2388" s="8"/>
      <c r="T2388" s="8"/>
      <c r="U2388" s="8"/>
      <c r="V2388" s="8"/>
      <c r="W2388" s="8"/>
      <c r="X2388" s="8"/>
      <c r="Y2388" s="8"/>
      <c r="Z2388" s="8"/>
    </row>
    <row r="2389" spans="1:26" ht="15.75" customHeight="1">
      <c r="A2389" s="8"/>
      <c r="B2389" s="8"/>
      <c r="C2389" s="8"/>
      <c r="D2389" s="8"/>
      <c r="E2389" s="8"/>
      <c r="F2389" s="8"/>
      <c r="G2389" s="8"/>
      <c r="H2389" s="8"/>
      <c r="I2389" s="8"/>
      <c r="J2389" s="8"/>
      <c r="K2389" s="8"/>
      <c r="L2389" s="8"/>
      <c r="M2389" s="32"/>
      <c r="N2389" s="57" t="str">
        <f t="shared" si="17"/>
        <v/>
      </c>
      <c r="O2389" s="54"/>
      <c r="P2389" s="32"/>
      <c r="Q2389" s="56"/>
      <c r="R2389" s="57" t="str">
        <f t="shared" si="15"/>
        <v/>
      </c>
      <c r="S2389" s="8"/>
      <c r="T2389" s="8"/>
      <c r="U2389" s="8"/>
      <c r="V2389" s="8"/>
      <c r="W2389" s="8"/>
      <c r="X2389" s="8"/>
      <c r="Y2389" s="8"/>
      <c r="Z2389" s="8"/>
    </row>
    <row r="2390" spans="1:26" ht="15.75" customHeight="1">
      <c r="A2390" s="8"/>
      <c r="B2390" s="8"/>
      <c r="C2390" s="8"/>
      <c r="D2390" s="8"/>
      <c r="E2390" s="8"/>
      <c r="F2390" s="8"/>
      <c r="G2390" s="8"/>
      <c r="H2390" s="8"/>
      <c r="I2390" s="8"/>
      <c r="J2390" s="8"/>
      <c r="K2390" s="8"/>
      <c r="L2390" s="8"/>
      <c r="M2390" s="32"/>
      <c r="N2390" s="57" t="str">
        <f t="shared" si="17"/>
        <v/>
      </c>
      <c r="O2390" s="54"/>
      <c r="P2390" s="32"/>
      <c r="Q2390" s="56"/>
      <c r="R2390" s="57" t="str">
        <f t="shared" si="15"/>
        <v/>
      </c>
      <c r="S2390" s="8"/>
      <c r="T2390" s="8"/>
      <c r="U2390" s="8"/>
      <c r="V2390" s="8"/>
      <c r="W2390" s="8"/>
      <c r="X2390" s="8"/>
      <c r="Y2390" s="8"/>
      <c r="Z2390" s="8"/>
    </row>
    <row r="2391" spans="1:26" ht="15.75" customHeight="1">
      <c r="A2391" s="8"/>
      <c r="B2391" s="8"/>
      <c r="C2391" s="8"/>
      <c r="D2391" s="8"/>
      <c r="E2391" s="8"/>
      <c r="F2391" s="8"/>
      <c r="G2391" s="8"/>
      <c r="H2391" s="8"/>
      <c r="I2391" s="8"/>
      <c r="J2391" s="8"/>
      <c r="K2391" s="8"/>
      <c r="L2391" s="8"/>
      <c r="M2391" s="32"/>
      <c r="N2391" s="57" t="str">
        <f t="shared" si="17"/>
        <v/>
      </c>
      <c r="O2391" s="54"/>
      <c r="P2391" s="32"/>
      <c r="Q2391" s="56"/>
      <c r="R2391" s="57" t="str">
        <f t="shared" si="15"/>
        <v/>
      </c>
      <c r="S2391" s="8"/>
      <c r="T2391" s="8"/>
      <c r="U2391" s="8"/>
      <c r="V2391" s="8"/>
      <c r="W2391" s="8"/>
      <c r="X2391" s="8"/>
      <c r="Y2391" s="8"/>
      <c r="Z2391" s="8"/>
    </row>
    <row r="2392" spans="1:26" ht="15.75" customHeight="1">
      <c r="A2392" s="8"/>
      <c r="B2392" s="8"/>
      <c r="C2392" s="8"/>
      <c r="D2392" s="8"/>
      <c r="E2392" s="8"/>
      <c r="F2392" s="8"/>
      <c r="G2392" s="8"/>
      <c r="H2392" s="8"/>
      <c r="I2392" s="8"/>
      <c r="J2392" s="8"/>
      <c r="K2392" s="8"/>
      <c r="L2392" s="8"/>
      <c r="M2392" s="32"/>
      <c r="N2392" s="57" t="str">
        <f t="shared" si="17"/>
        <v/>
      </c>
      <c r="O2392" s="54"/>
      <c r="P2392" s="32"/>
      <c r="Q2392" s="56"/>
      <c r="R2392" s="57" t="str">
        <f t="shared" si="15"/>
        <v/>
      </c>
      <c r="S2392" s="8"/>
      <c r="T2392" s="8"/>
      <c r="U2392" s="8"/>
      <c r="V2392" s="8"/>
      <c r="W2392" s="8"/>
      <c r="X2392" s="8"/>
      <c r="Y2392" s="8"/>
      <c r="Z2392" s="8"/>
    </row>
    <row r="2393" spans="1:26" ht="15.75" customHeight="1">
      <c r="A2393" s="8"/>
      <c r="B2393" s="8"/>
      <c r="C2393" s="8"/>
      <c r="D2393" s="8"/>
      <c r="E2393" s="8"/>
      <c r="F2393" s="8"/>
      <c r="G2393" s="8"/>
      <c r="H2393" s="8"/>
      <c r="I2393" s="8"/>
      <c r="J2393" s="8"/>
      <c r="K2393" s="8"/>
      <c r="L2393" s="8"/>
      <c r="M2393" s="32"/>
      <c r="N2393" s="57" t="str">
        <f t="shared" si="17"/>
        <v/>
      </c>
      <c r="O2393" s="54"/>
      <c r="P2393" s="32"/>
      <c r="Q2393" s="56"/>
      <c r="R2393" s="57" t="str">
        <f t="shared" si="15"/>
        <v/>
      </c>
      <c r="S2393" s="8"/>
      <c r="T2393" s="8"/>
      <c r="U2393" s="8"/>
      <c r="V2393" s="8"/>
      <c r="W2393" s="8"/>
      <c r="X2393" s="8"/>
      <c r="Y2393" s="8"/>
      <c r="Z2393" s="8"/>
    </row>
    <row r="2394" spans="1:26" ht="15.75" customHeight="1">
      <c r="A2394" s="8"/>
      <c r="B2394" s="8"/>
      <c r="C2394" s="8"/>
      <c r="D2394" s="8"/>
      <c r="E2394" s="8"/>
      <c r="F2394" s="8"/>
      <c r="G2394" s="8"/>
      <c r="H2394" s="8"/>
      <c r="I2394" s="8"/>
      <c r="J2394" s="8"/>
      <c r="K2394" s="8"/>
      <c r="L2394" s="8"/>
      <c r="M2394" s="32"/>
      <c r="N2394" s="57" t="str">
        <f t="shared" si="17"/>
        <v/>
      </c>
      <c r="O2394" s="54"/>
      <c r="P2394" s="32"/>
      <c r="Q2394" s="56"/>
      <c r="R2394" s="57" t="str">
        <f t="shared" si="15"/>
        <v/>
      </c>
      <c r="S2394" s="8"/>
      <c r="T2394" s="8"/>
      <c r="U2394" s="8"/>
      <c r="V2394" s="8"/>
      <c r="W2394" s="8"/>
      <c r="X2394" s="8"/>
      <c r="Y2394" s="8"/>
      <c r="Z2394" s="8"/>
    </row>
    <row r="2395" spans="1:26" ht="15.75" customHeight="1">
      <c r="A2395" s="8"/>
      <c r="B2395" s="8"/>
      <c r="C2395" s="8"/>
      <c r="D2395" s="8"/>
      <c r="E2395" s="8"/>
      <c r="F2395" s="8"/>
      <c r="G2395" s="8"/>
      <c r="H2395" s="8"/>
      <c r="I2395" s="8"/>
      <c r="J2395" s="8"/>
      <c r="K2395" s="8"/>
      <c r="L2395" s="8"/>
      <c r="M2395" s="32"/>
      <c r="N2395" s="57" t="str">
        <f t="shared" si="17"/>
        <v/>
      </c>
      <c r="O2395" s="54"/>
      <c r="P2395" s="32"/>
      <c r="Q2395" s="56"/>
      <c r="R2395" s="57" t="str">
        <f t="shared" si="15"/>
        <v/>
      </c>
      <c r="S2395" s="8"/>
      <c r="T2395" s="8"/>
      <c r="U2395" s="8"/>
      <c r="V2395" s="8"/>
      <c r="W2395" s="8"/>
      <c r="X2395" s="8"/>
      <c r="Y2395" s="8"/>
      <c r="Z2395" s="8"/>
    </row>
    <row r="2396" spans="1:26" ht="15.75" customHeight="1">
      <c r="A2396" s="8"/>
      <c r="B2396" s="8"/>
      <c r="C2396" s="8"/>
      <c r="D2396" s="8"/>
      <c r="E2396" s="8"/>
      <c r="F2396" s="8"/>
      <c r="G2396" s="8"/>
      <c r="H2396" s="8"/>
      <c r="I2396" s="8"/>
      <c r="J2396" s="8"/>
      <c r="K2396" s="8"/>
      <c r="L2396" s="8"/>
      <c r="M2396" s="32"/>
      <c r="N2396" s="57" t="str">
        <f t="shared" si="17"/>
        <v/>
      </c>
      <c r="O2396" s="54"/>
      <c r="P2396" s="32"/>
      <c r="Q2396" s="56"/>
      <c r="R2396" s="57" t="str">
        <f t="shared" si="15"/>
        <v/>
      </c>
      <c r="S2396" s="8"/>
      <c r="T2396" s="8"/>
      <c r="U2396" s="8"/>
      <c r="V2396" s="8"/>
      <c r="W2396" s="8"/>
      <c r="X2396" s="8"/>
      <c r="Y2396" s="8"/>
      <c r="Z2396" s="8"/>
    </row>
    <row r="2397" spans="1:26" ht="15.75" customHeight="1">
      <c r="A2397" s="8"/>
      <c r="B2397" s="8"/>
      <c r="C2397" s="8"/>
      <c r="D2397" s="8"/>
      <c r="E2397" s="8"/>
      <c r="F2397" s="8"/>
      <c r="G2397" s="8"/>
      <c r="H2397" s="8"/>
      <c r="I2397" s="8"/>
      <c r="J2397" s="8"/>
      <c r="K2397" s="8"/>
      <c r="L2397" s="8"/>
      <c r="M2397" s="32"/>
      <c r="N2397" s="57" t="str">
        <f t="shared" si="17"/>
        <v/>
      </c>
      <c r="O2397" s="54"/>
      <c r="P2397" s="32"/>
      <c r="Q2397" s="56"/>
      <c r="R2397" s="57" t="str">
        <f t="shared" si="15"/>
        <v/>
      </c>
      <c r="S2397" s="8"/>
      <c r="T2397" s="8"/>
      <c r="U2397" s="8"/>
      <c r="V2397" s="8"/>
      <c r="W2397" s="8"/>
      <c r="X2397" s="8"/>
      <c r="Y2397" s="8"/>
      <c r="Z2397" s="8"/>
    </row>
    <row r="2398" spans="1:26" ht="15.75" customHeight="1">
      <c r="A2398" s="8"/>
      <c r="B2398" s="8"/>
      <c r="C2398" s="8"/>
      <c r="D2398" s="8"/>
      <c r="E2398" s="8"/>
      <c r="F2398" s="8"/>
      <c r="G2398" s="8"/>
      <c r="H2398" s="8"/>
      <c r="I2398" s="8"/>
      <c r="J2398" s="8"/>
      <c r="K2398" s="8"/>
      <c r="L2398" s="8"/>
      <c r="M2398" s="32"/>
      <c r="N2398" s="57" t="str">
        <f t="shared" si="17"/>
        <v/>
      </c>
      <c r="O2398" s="54"/>
      <c r="P2398" s="32"/>
      <c r="Q2398" s="56"/>
      <c r="R2398" s="57" t="str">
        <f t="shared" si="15"/>
        <v/>
      </c>
      <c r="S2398" s="8"/>
      <c r="T2398" s="8"/>
      <c r="U2398" s="8"/>
      <c r="V2398" s="8"/>
      <c r="W2398" s="8"/>
      <c r="X2398" s="8"/>
      <c r="Y2398" s="8"/>
      <c r="Z2398" s="8"/>
    </row>
    <row r="2399" spans="1:26" ht="15.75" customHeight="1">
      <c r="A2399" s="8"/>
      <c r="B2399" s="8"/>
      <c r="C2399" s="8"/>
      <c r="D2399" s="8"/>
      <c r="E2399" s="8"/>
      <c r="F2399" s="8"/>
      <c r="G2399" s="8"/>
      <c r="H2399" s="8"/>
      <c r="I2399" s="8"/>
      <c r="J2399" s="8"/>
      <c r="K2399" s="8"/>
      <c r="L2399" s="8"/>
      <c r="M2399" s="32"/>
      <c r="N2399" s="57" t="str">
        <f t="shared" si="17"/>
        <v/>
      </c>
      <c r="O2399" s="54"/>
      <c r="P2399" s="32"/>
      <c r="Q2399" s="56"/>
      <c r="R2399" s="57" t="str">
        <f t="shared" si="15"/>
        <v/>
      </c>
      <c r="S2399" s="8"/>
      <c r="T2399" s="8"/>
      <c r="U2399" s="8"/>
      <c r="V2399" s="8"/>
      <c r="W2399" s="8"/>
      <c r="X2399" s="8"/>
      <c r="Y2399" s="8"/>
      <c r="Z2399" s="8"/>
    </row>
    <row r="2400" spans="1:26" ht="15.75" customHeight="1">
      <c r="A2400" s="8"/>
      <c r="B2400" s="8"/>
      <c r="C2400" s="8"/>
      <c r="D2400" s="8"/>
      <c r="E2400" s="8"/>
      <c r="F2400" s="8"/>
      <c r="G2400" s="8"/>
      <c r="H2400" s="8"/>
      <c r="I2400" s="8"/>
      <c r="J2400" s="8"/>
      <c r="K2400" s="8"/>
      <c r="L2400" s="8"/>
      <c r="M2400" s="32"/>
      <c r="N2400" s="57" t="str">
        <f t="shared" si="17"/>
        <v/>
      </c>
      <c r="O2400" s="54"/>
      <c r="P2400" s="32"/>
      <c r="Q2400" s="56"/>
      <c r="R2400" s="57" t="str">
        <f t="shared" si="15"/>
        <v/>
      </c>
      <c r="S2400" s="8"/>
      <c r="T2400" s="8"/>
      <c r="U2400" s="8"/>
      <c r="V2400" s="8"/>
      <c r="W2400" s="8"/>
      <c r="X2400" s="8"/>
      <c r="Y2400" s="8"/>
      <c r="Z2400" s="8"/>
    </row>
    <row r="2401" spans="1:26" ht="15.75" customHeight="1">
      <c r="A2401" s="8"/>
      <c r="B2401" s="8"/>
      <c r="C2401" s="8"/>
      <c r="D2401" s="8"/>
      <c r="E2401" s="8"/>
      <c r="F2401" s="8"/>
      <c r="G2401" s="8"/>
      <c r="H2401" s="8"/>
      <c r="I2401" s="8"/>
      <c r="J2401" s="8"/>
      <c r="K2401" s="8"/>
      <c r="L2401" s="8"/>
      <c r="M2401" s="32"/>
      <c r="N2401" s="57" t="str">
        <f t="shared" si="17"/>
        <v/>
      </c>
      <c r="O2401" s="54"/>
      <c r="P2401" s="32"/>
      <c r="Q2401" s="56"/>
      <c r="R2401" s="57" t="str">
        <f t="shared" si="15"/>
        <v/>
      </c>
      <c r="S2401" s="8"/>
      <c r="T2401" s="8"/>
      <c r="U2401" s="8"/>
      <c r="V2401" s="8"/>
      <c r="W2401" s="8"/>
      <c r="X2401" s="8"/>
      <c r="Y2401" s="8"/>
      <c r="Z2401" s="8"/>
    </row>
    <row r="2402" spans="1:26" ht="15.75" customHeight="1">
      <c r="A2402" s="8"/>
      <c r="B2402" s="8"/>
      <c r="C2402" s="8"/>
      <c r="D2402" s="8"/>
      <c r="E2402" s="8"/>
      <c r="F2402" s="8"/>
      <c r="G2402" s="8"/>
      <c r="H2402" s="8"/>
      <c r="I2402" s="8"/>
      <c r="J2402" s="8"/>
      <c r="K2402" s="8"/>
      <c r="L2402" s="8"/>
      <c r="M2402" s="32"/>
      <c r="N2402" s="57" t="str">
        <f t="shared" si="17"/>
        <v/>
      </c>
      <c r="O2402" s="54"/>
      <c r="P2402" s="32"/>
      <c r="Q2402" s="56"/>
      <c r="R2402" s="57" t="str">
        <f t="shared" si="15"/>
        <v/>
      </c>
      <c r="S2402" s="8"/>
      <c r="T2402" s="8"/>
      <c r="U2402" s="8"/>
      <c r="V2402" s="8"/>
      <c r="W2402" s="8"/>
      <c r="X2402" s="8"/>
      <c r="Y2402" s="8"/>
      <c r="Z2402" s="8"/>
    </row>
    <row r="2403" spans="1:26" ht="15.75" customHeight="1">
      <c r="A2403" s="8"/>
      <c r="B2403" s="8"/>
      <c r="C2403" s="8"/>
      <c r="D2403" s="8"/>
      <c r="E2403" s="8"/>
      <c r="F2403" s="8"/>
      <c r="G2403" s="8"/>
      <c r="H2403" s="8"/>
      <c r="I2403" s="8"/>
      <c r="J2403" s="8"/>
      <c r="K2403" s="8"/>
      <c r="L2403" s="8"/>
      <c r="M2403" s="32"/>
      <c r="N2403" s="57" t="str">
        <f t="shared" si="17"/>
        <v/>
      </c>
      <c r="O2403" s="54"/>
      <c r="P2403" s="32"/>
      <c r="Q2403" s="56"/>
      <c r="R2403" s="57" t="str">
        <f t="shared" si="15"/>
        <v/>
      </c>
      <c r="S2403" s="8"/>
      <c r="T2403" s="8"/>
      <c r="U2403" s="8"/>
      <c r="V2403" s="8"/>
      <c r="W2403" s="8"/>
      <c r="X2403" s="8"/>
      <c r="Y2403" s="8"/>
      <c r="Z2403" s="8"/>
    </row>
    <row r="2404" spans="1:26" ht="15.75" customHeight="1">
      <c r="A2404" s="8"/>
      <c r="B2404" s="8"/>
      <c r="C2404" s="8"/>
      <c r="D2404" s="8"/>
      <c r="E2404" s="8"/>
      <c r="F2404" s="8"/>
      <c r="G2404" s="8"/>
      <c r="H2404" s="8"/>
      <c r="I2404" s="8"/>
      <c r="J2404" s="8"/>
      <c r="K2404" s="8"/>
      <c r="L2404" s="8"/>
      <c r="M2404" s="32"/>
      <c r="N2404" s="57" t="str">
        <f t="shared" si="17"/>
        <v/>
      </c>
      <c r="O2404" s="54"/>
      <c r="P2404" s="32"/>
      <c r="Q2404" s="56"/>
      <c r="R2404" s="57" t="str">
        <f t="shared" si="15"/>
        <v/>
      </c>
      <c r="S2404" s="8"/>
      <c r="T2404" s="8"/>
      <c r="U2404" s="8"/>
      <c r="V2404" s="8"/>
      <c r="W2404" s="8"/>
      <c r="X2404" s="8"/>
      <c r="Y2404" s="8"/>
      <c r="Z2404" s="8"/>
    </row>
    <row r="2405" spans="1:26" ht="15.75" customHeight="1">
      <c r="A2405" s="8"/>
      <c r="B2405" s="8"/>
      <c r="C2405" s="8"/>
      <c r="D2405" s="8"/>
      <c r="E2405" s="8"/>
      <c r="F2405" s="8"/>
      <c r="G2405" s="8"/>
      <c r="H2405" s="8"/>
      <c r="I2405" s="8"/>
      <c r="J2405" s="8"/>
      <c r="K2405" s="8"/>
      <c r="L2405" s="8"/>
      <c r="M2405" s="32"/>
      <c r="N2405" s="57" t="str">
        <f t="shared" si="17"/>
        <v/>
      </c>
      <c r="O2405" s="54"/>
      <c r="P2405" s="32"/>
      <c r="Q2405" s="56"/>
      <c r="R2405" s="57" t="str">
        <f t="shared" si="15"/>
        <v/>
      </c>
      <c r="S2405" s="8"/>
      <c r="T2405" s="8"/>
      <c r="U2405" s="8"/>
      <c r="V2405" s="8"/>
      <c r="W2405" s="8"/>
      <c r="X2405" s="8"/>
      <c r="Y2405" s="8"/>
      <c r="Z2405" s="8"/>
    </row>
    <row r="2406" spans="1:26" ht="15.75" customHeight="1">
      <c r="A2406" s="8"/>
      <c r="B2406" s="8"/>
      <c r="C2406" s="8"/>
      <c r="D2406" s="8"/>
      <c r="E2406" s="8"/>
      <c r="F2406" s="8"/>
      <c r="G2406" s="8"/>
      <c r="H2406" s="8"/>
      <c r="I2406" s="8"/>
      <c r="J2406" s="8"/>
      <c r="K2406" s="8"/>
      <c r="L2406" s="8"/>
      <c r="M2406" s="32"/>
      <c r="N2406" s="57" t="str">
        <f t="shared" si="17"/>
        <v/>
      </c>
      <c r="O2406" s="54"/>
      <c r="P2406" s="32"/>
      <c r="Q2406" s="56"/>
      <c r="R2406" s="57" t="str">
        <f t="shared" si="15"/>
        <v/>
      </c>
      <c r="S2406" s="8"/>
      <c r="T2406" s="8"/>
      <c r="U2406" s="8"/>
      <c r="V2406" s="8"/>
      <c r="W2406" s="8"/>
      <c r="X2406" s="8"/>
      <c r="Y2406" s="8"/>
      <c r="Z2406" s="8"/>
    </row>
    <row r="2407" spans="1:26" ht="15.75" customHeight="1">
      <c r="A2407" s="8"/>
      <c r="B2407" s="8"/>
      <c r="C2407" s="8"/>
      <c r="D2407" s="8"/>
      <c r="E2407" s="8"/>
      <c r="F2407" s="8"/>
      <c r="G2407" s="8"/>
      <c r="H2407" s="8"/>
      <c r="I2407" s="8"/>
      <c r="J2407" s="8"/>
      <c r="K2407" s="8"/>
      <c r="L2407" s="8"/>
      <c r="M2407" s="32"/>
      <c r="N2407" s="57" t="str">
        <f t="shared" si="17"/>
        <v/>
      </c>
      <c r="O2407" s="54"/>
      <c r="P2407" s="32"/>
      <c r="Q2407" s="56"/>
      <c r="R2407" s="57" t="str">
        <f t="shared" si="15"/>
        <v/>
      </c>
      <c r="S2407" s="8"/>
      <c r="T2407" s="8"/>
      <c r="U2407" s="8"/>
      <c r="V2407" s="8"/>
      <c r="W2407" s="8"/>
      <c r="X2407" s="8"/>
      <c r="Y2407" s="8"/>
      <c r="Z2407" s="8"/>
    </row>
    <row r="2408" spans="1:26" ht="15.75" customHeight="1">
      <c r="A2408" s="8"/>
      <c r="B2408" s="8"/>
      <c r="C2408" s="8"/>
      <c r="D2408" s="8"/>
      <c r="E2408" s="8"/>
      <c r="F2408" s="8"/>
      <c r="G2408" s="8"/>
      <c r="H2408" s="8"/>
      <c r="I2408" s="8"/>
      <c r="J2408" s="8"/>
      <c r="K2408" s="8"/>
      <c r="L2408" s="8"/>
      <c r="M2408" s="32"/>
      <c r="N2408" s="57" t="str">
        <f t="shared" si="17"/>
        <v/>
      </c>
      <c r="O2408" s="54"/>
      <c r="P2408" s="32"/>
      <c r="Q2408" s="56"/>
      <c r="R2408" s="57" t="str">
        <f t="shared" si="15"/>
        <v/>
      </c>
      <c r="S2408" s="8"/>
      <c r="T2408" s="8"/>
      <c r="U2408" s="8"/>
      <c r="V2408" s="8"/>
      <c r="W2408" s="8"/>
      <c r="X2408" s="8"/>
      <c r="Y2408" s="8"/>
      <c r="Z2408" s="8"/>
    </row>
    <row r="2409" spans="1:26" ht="15.75" customHeight="1">
      <c r="A2409" s="8"/>
      <c r="B2409" s="8"/>
      <c r="C2409" s="8"/>
      <c r="D2409" s="8"/>
      <c r="E2409" s="8"/>
      <c r="F2409" s="8"/>
      <c r="G2409" s="8"/>
      <c r="H2409" s="8"/>
      <c r="I2409" s="8"/>
      <c r="J2409" s="8"/>
      <c r="K2409" s="8"/>
      <c r="L2409" s="8"/>
      <c r="M2409" s="32"/>
      <c r="N2409" s="57" t="str">
        <f t="shared" si="17"/>
        <v/>
      </c>
      <c r="O2409" s="54"/>
      <c r="P2409" s="32"/>
      <c r="Q2409" s="56"/>
      <c r="R2409" s="57" t="str">
        <f t="shared" si="15"/>
        <v/>
      </c>
      <c r="S2409" s="8"/>
      <c r="T2409" s="8"/>
      <c r="U2409" s="8"/>
      <c r="V2409" s="8"/>
      <c r="W2409" s="8"/>
      <c r="X2409" s="8"/>
      <c r="Y2409" s="8"/>
      <c r="Z2409" s="8"/>
    </row>
    <row r="2410" spans="1:26" ht="15.75" customHeight="1">
      <c r="A2410" s="8"/>
      <c r="B2410" s="8"/>
      <c r="C2410" s="8"/>
      <c r="D2410" s="8"/>
      <c r="E2410" s="8"/>
      <c r="F2410" s="8"/>
      <c r="G2410" s="8"/>
      <c r="H2410" s="8"/>
      <c r="I2410" s="8"/>
      <c r="J2410" s="8"/>
      <c r="K2410" s="8"/>
      <c r="L2410" s="8"/>
      <c r="M2410" s="32"/>
      <c r="N2410" s="57" t="str">
        <f t="shared" si="17"/>
        <v/>
      </c>
      <c r="O2410" s="54"/>
      <c r="P2410" s="32"/>
      <c r="Q2410" s="56"/>
      <c r="R2410" s="57" t="str">
        <f t="shared" si="15"/>
        <v/>
      </c>
      <c r="S2410" s="8"/>
      <c r="T2410" s="8"/>
      <c r="U2410" s="8"/>
      <c r="V2410" s="8"/>
      <c r="W2410" s="8"/>
      <c r="X2410" s="8"/>
      <c r="Y2410" s="8"/>
      <c r="Z2410" s="8"/>
    </row>
    <row r="2411" spans="1:26" ht="15.75" customHeight="1">
      <c r="A2411" s="8"/>
      <c r="B2411" s="8"/>
      <c r="C2411" s="8"/>
      <c r="D2411" s="8"/>
      <c r="E2411" s="8"/>
      <c r="F2411" s="8"/>
      <c r="G2411" s="8"/>
      <c r="H2411" s="8"/>
      <c r="I2411" s="8"/>
      <c r="J2411" s="8"/>
      <c r="K2411" s="8"/>
      <c r="L2411" s="8"/>
      <c r="M2411" s="32"/>
      <c r="N2411" s="57" t="str">
        <f t="shared" si="17"/>
        <v/>
      </c>
      <c r="O2411" s="54"/>
      <c r="P2411" s="32"/>
      <c r="Q2411" s="56"/>
      <c r="R2411" s="57" t="str">
        <f t="shared" si="15"/>
        <v/>
      </c>
      <c r="S2411" s="8"/>
      <c r="T2411" s="8"/>
      <c r="U2411" s="8"/>
      <c r="V2411" s="8"/>
      <c r="W2411" s="8"/>
      <c r="X2411" s="8"/>
      <c r="Y2411" s="8"/>
      <c r="Z2411" s="8"/>
    </row>
    <row r="2412" spans="1:26" ht="15.75" customHeight="1">
      <c r="A2412" s="8"/>
      <c r="B2412" s="8"/>
      <c r="C2412" s="8"/>
      <c r="D2412" s="8"/>
      <c r="E2412" s="8"/>
      <c r="F2412" s="8"/>
      <c r="G2412" s="8"/>
      <c r="H2412" s="8"/>
      <c r="I2412" s="8"/>
      <c r="J2412" s="8"/>
      <c r="K2412" s="8"/>
      <c r="L2412" s="8"/>
      <c r="M2412" s="32"/>
      <c r="N2412" s="57" t="str">
        <f t="shared" si="17"/>
        <v/>
      </c>
      <c r="O2412" s="54"/>
      <c r="P2412" s="32"/>
      <c r="Q2412" s="56"/>
      <c r="R2412" s="57" t="str">
        <f t="shared" si="15"/>
        <v/>
      </c>
      <c r="S2412" s="8"/>
      <c r="T2412" s="8"/>
      <c r="U2412" s="8"/>
      <c r="V2412" s="8"/>
      <c r="W2412" s="8"/>
      <c r="X2412" s="8"/>
      <c r="Y2412" s="8"/>
      <c r="Z2412" s="8"/>
    </row>
    <row r="2413" spans="1:26" ht="15.75" customHeight="1">
      <c r="A2413" s="8"/>
      <c r="B2413" s="8"/>
      <c r="C2413" s="8"/>
      <c r="D2413" s="8"/>
      <c r="E2413" s="8"/>
      <c r="F2413" s="8"/>
      <c r="G2413" s="8"/>
      <c r="H2413" s="8"/>
      <c r="I2413" s="8"/>
      <c r="J2413" s="8"/>
      <c r="K2413" s="8"/>
      <c r="L2413" s="8"/>
      <c r="M2413" s="32"/>
      <c r="N2413" s="57" t="str">
        <f t="shared" si="17"/>
        <v/>
      </c>
      <c r="O2413" s="54"/>
      <c r="P2413" s="32"/>
      <c r="Q2413" s="56"/>
      <c r="R2413" s="57" t="str">
        <f t="shared" si="15"/>
        <v/>
      </c>
      <c r="S2413" s="8"/>
      <c r="T2413" s="8"/>
      <c r="U2413" s="8"/>
      <c r="V2413" s="8"/>
      <c r="W2413" s="8"/>
      <c r="X2413" s="8"/>
      <c r="Y2413" s="8"/>
      <c r="Z2413" s="8"/>
    </row>
    <row r="2414" spans="1:26" ht="15.75" customHeight="1">
      <c r="A2414" s="8"/>
      <c r="B2414" s="8"/>
      <c r="C2414" s="8"/>
      <c r="D2414" s="8"/>
      <c r="E2414" s="8"/>
      <c r="F2414" s="8"/>
      <c r="G2414" s="8"/>
      <c r="H2414" s="8"/>
      <c r="I2414" s="8"/>
      <c r="J2414" s="8"/>
      <c r="K2414" s="8"/>
      <c r="L2414" s="8"/>
      <c r="M2414" s="32"/>
      <c r="N2414" s="57" t="str">
        <f t="shared" si="17"/>
        <v/>
      </c>
      <c r="O2414" s="54"/>
      <c r="P2414" s="32"/>
      <c r="Q2414" s="56"/>
      <c r="R2414" s="57" t="str">
        <f t="shared" si="15"/>
        <v/>
      </c>
      <c r="S2414" s="8"/>
      <c r="T2414" s="8"/>
      <c r="U2414" s="8"/>
      <c r="V2414" s="8"/>
      <c r="W2414" s="8"/>
      <c r="X2414" s="8"/>
      <c r="Y2414" s="8"/>
      <c r="Z2414" s="8"/>
    </row>
    <row r="2415" spans="1:26" ht="15.75" customHeight="1">
      <c r="A2415" s="8"/>
      <c r="B2415" s="8"/>
      <c r="C2415" s="8"/>
      <c r="D2415" s="8"/>
      <c r="E2415" s="8"/>
      <c r="F2415" s="8"/>
      <c r="G2415" s="8"/>
      <c r="H2415" s="8"/>
      <c r="I2415" s="8"/>
      <c r="J2415" s="8"/>
      <c r="K2415" s="8"/>
      <c r="L2415" s="8"/>
      <c r="M2415" s="32"/>
      <c r="N2415" s="57" t="str">
        <f t="shared" si="17"/>
        <v/>
      </c>
      <c r="O2415" s="54"/>
      <c r="P2415" s="32"/>
      <c r="Q2415" s="56"/>
      <c r="R2415" s="57" t="str">
        <f t="shared" si="15"/>
        <v/>
      </c>
      <c r="S2415" s="8"/>
      <c r="T2415" s="8"/>
      <c r="U2415" s="8"/>
      <c r="V2415" s="8"/>
      <c r="W2415" s="8"/>
      <c r="X2415" s="8"/>
      <c r="Y2415" s="8"/>
      <c r="Z2415" s="8"/>
    </row>
    <row r="2416" spans="1:26" ht="15.75" customHeight="1">
      <c r="A2416" s="8"/>
      <c r="B2416" s="8"/>
      <c r="C2416" s="8"/>
      <c r="D2416" s="8"/>
      <c r="E2416" s="8"/>
      <c r="F2416" s="8"/>
      <c r="G2416" s="8"/>
      <c r="H2416" s="8"/>
      <c r="I2416" s="8"/>
      <c r="J2416" s="8"/>
      <c r="K2416" s="8"/>
      <c r="L2416" s="8"/>
      <c r="M2416" s="32"/>
      <c r="N2416" s="57" t="str">
        <f t="shared" si="17"/>
        <v/>
      </c>
      <c r="O2416" s="54"/>
      <c r="P2416" s="32"/>
      <c r="Q2416" s="56"/>
      <c r="R2416" s="57" t="str">
        <f t="shared" si="15"/>
        <v/>
      </c>
      <c r="S2416" s="8"/>
      <c r="T2416" s="8"/>
      <c r="U2416" s="8"/>
      <c r="V2416" s="8"/>
      <c r="W2416" s="8"/>
      <c r="X2416" s="8"/>
      <c r="Y2416" s="8"/>
      <c r="Z2416" s="8"/>
    </row>
    <row r="2417" spans="1:26" ht="15.75" customHeight="1">
      <c r="A2417" s="8"/>
      <c r="B2417" s="8"/>
      <c r="C2417" s="8"/>
      <c r="D2417" s="8"/>
      <c r="E2417" s="8"/>
      <c r="F2417" s="8"/>
      <c r="G2417" s="8"/>
      <c r="H2417" s="8"/>
      <c r="I2417" s="8"/>
      <c r="J2417" s="8"/>
      <c r="K2417" s="8"/>
      <c r="L2417" s="8"/>
      <c r="M2417" s="32"/>
      <c r="N2417" s="57" t="str">
        <f t="shared" si="17"/>
        <v/>
      </c>
      <c r="O2417" s="54"/>
      <c r="P2417" s="32"/>
      <c r="Q2417" s="56"/>
      <c r="R2417" s="57" t="str">
        <f t="shared" si="15"/>
        <v/>
      </c>
      <c r="S2417" s="8"/>
      <c r="T2417" s="8"/>
      <c r="U2417" s="8"/>
      <c r="V2417" s="8"/>
      <c r="W2417" s="8"/>
      <c r="X2417" s="8"/>
      <c r="Y2417" s="8"/>
      <c r="Z2417" s="8"/>
    </row>
    <row r="2418" spans="1:26" ht="15.75" customHeight="1">
      <c r="A2418" s="8"/>
      <c r="B2418" s="8"/>
      <c r="C2418" s="8"/>
      <c r="D2418" s="8"/>
      <c r="E2418" s="8"/>
      <c r="F2418" s="8"/>
      <c r="G2418" s="8"/>
      <c r="H2418" s="8"/>
      <c r="I2418" s="8"/>
      <c r="J2418" s="8"/>
      <c r="K2418" s="8"/>
      <c r="L2418" s="8"/>
      <c r="M2418" s="32"/>
      <c r="N2418" s="57" t="str">
        <f t="shared" si="17"/>
        <v/>
      </c>
      <c r="O2418" s="54"/>
      <c r="P2418" s="32"/>
      <c r="Q2418" s="56"/>
      <c r="R2418" s="57" t="str">
        <f t="shared" si="15"/>
        <v/>
      </c>
      <c r="S2418" s="8"/>
      <c r="T2418" s="8"/>
      <c r="U2418" s="8"/>
      <c r="V2418" s="8"/>
      <c r="W2418" s="8"/>
      <c r="X2418" s="8"/>
      <c r="Y2418" s="8"/>
      <c r="Z2418" s="8"/>
    </row>
    <row r="2419" spans="1:26" ht="15.75" customHeight="1">
      <c r="A2419" s="8"/>
      <c r="B2419" s="8"/>
      <c r="C2419" s="8"/>
      <c r="D2419" s="8"/>
      <c r="E2419" s="8"/>
      <c r="F2419" s="8"/>
      <c r="G2419" s="8"/>
      <c r="H2419" s="8"/>
      <c r="I2419" s="8"/>
      <c r="J2419" s="8"/>
      <c r="K2419" s="8"/>
      <c r="L2419" s="8"/>
      <c r="M2419" s="32"/>
      <c r="N2419" s="57" t="str">
        <f t="shared" si="17"/>
        <v/>
      </c>
      <c r="O2419" s="54"/>
      <c r="P2419" s="32"/>
      <c r="Q2419" s="56"/>
      <c r="R2419" s="57" t="str">
        <f t="shared" si="15"/>
        <v/>
      </c>
      <c r="S2419" s="8"/>
      <c r="T2419" s="8"/>
      <c r="U2419" s="8"/>
      <c r="V2419" s="8"/>
      <c r="W2419" s="8"/>
      <c r="X2419" s="8"/>
      <c r="Y2419" s="8"/>
      <c r="Z2419" s="8"/>
    </row>
    <row r="2420" spans="1:26" ht="15.75" customHeight="1">
      <c r="A2420" s="8"/>
      <c r="B2420" s="8"/>
      <c r="C2420" s="8"/>
      <c r="D2420" s="8"/>
      <c r="E2420" s="8"/>
      <c r="F2420" s="8"/>
      <c r="G2420" s="8"/>
      <c r="H2420" s="8"/>
      <c r="I2420" s="8"/>
      <c r="J2420" s="8"/>
      <c r="K2420" s="8"/>
      <c r="L2420" s="8"/>
      <c r="M2420" s="32"/>
      <c r="N2420" s="57" t="str">
        <f t="shared" si="17"/>
        <v/>
      </c>
      <c r="O2420" s="54"/>
      <c r="P2420" s="32"/>
      <c r="Q2420" s="56"/>
      <c r="R2420" s="57" t="str">
        <f t="shared" si="15"/>
        <v/>
      </c>
      <c r="S2420" s="8"/>
      <c r="T2420" s="8"/>
      <c r="U2420" s="8"/>
      <c r="V2420" s="8"/>
      <c r="W2420" s="8"/>
      <c r="X2420" s="8"/>
      <c r="Y2420" s="8"/>
      <c r="Z2420" s="8"/>
    </row>
    <row r="2421" spans="1:26" ht="15.75" customHeight="1">
      <c r="A2421" s="8"/>
      <c r="B2421" s="8"/>
      <c r="C2421" s="8"/>
      <c r="D2421" s="8"/>
      <c r="E2421" s="8"/>
      <c r="F2421" s="8"/>
      <c r="G2421" s="8"/>
      <c r="H2421" s="8"/>
      <c r="I2421" s="8"/>
      <c r="J2421" s="8"/>
      <c r="K2421" s="8"/>
      <c r="L2421" s="8"/>
      <c r="M2421" s="32"/>
      <c r="N2421" s="57" t="str">
        <f t="shared" si="17"/>
        <v/>
      </c>
      <c r="O2421" s="54"/>
      <c r="P2421" s="32"/>
      <c r="Q2421" s="56"/>
      <c r="R2421" s="57" t="str">
        <f t="shared" si="15"/>
        <v/>
      </c>
      <c r="S2421" s="8"/>
      <c r="T2421" s="8"/>
      <c r="U2421" s="8"/>
      <c r="V2421" s="8"/>
      <c r="W2421" s="8"/>
      <c r="X2421" s="8"/>
      <c r="Y2421" s="8"/>
      <c r="Z2421" s="8"/>
    </row>
    <row r="2422" spans="1:26" ht="15.75" customHeight="1">
      <c r="A2422" s="8"/>
      <c r="B2422" s="8"/>
      <c r="C2422" s="8"/>
      <c r="D2422" s="8"/>
      <c r="E2422" s="8"/>
      <c r="F2422" s="8"/>
      <c r="G2422" s="8"/>
      <c r="H2422" s="8"/>
      <c r="I2422" s="8"/>
      <c r="J2422" s="8"/>
      <c r="K2422" s="8"/>
      <c r="L2422" s="8"/>
      <c r="M2422" s="32"/>
      <c r="N2422" s="57" t="str">
        <f t="shared" si="17"/>
        <v/>
      </c>
      <c r="O2422" s="54"/>
      <c r="P2422" s="32"/>
      <c r="Q2422" s="56"/>
      <c r="R2422" s="57" t="str">
        <f t="shared" si="15"/>
        <v/>
      </c>
      <c r="S2422" s="8"/>
      <c r="T2422" s="8"/>
      <c r="U2422" s="8"/>
      <c r="V2422" s="8"/>
      <c r="W2422" s="8"/>
      <c r="X2422" s="8"/>
      <c r="Y2422" s="8"/>
      <c r="Z2422" s="8"/>
    </row>
    <row r="2423" spans="1:26" ht="15.75" customHeight="1">
      <c r="A2423" s="8"/>
      <c r="B2423" s="8"/>
      <c r="C2423" s="8"/>
      <c r="D2423" s="8"/>
      <c r="E2423" s="8"/>
      <c r="F2423" s="8"/>
      <c r="G2423" s="8"/>
      <c r="H2423" s="8"/>
      <c r="I2423" s="8"/>
      <c r="J2423" s="8"/>
      <c r="K2423" s="8"/>
      <c r="L2423" s="8"/>
      <c r="M2423" s="32"/>
      <c r="N2423" s="57" t="str">
        <f t="shared" si="17"/>
        <v/>
      </c>
      <c r="O2423" s="54"/>
      <c r="P2423" s="32"/>
      <c r="Q2423" s="56"/>
      <c r="R2423" s="57" t="str">
        <f t="shared" si="15"/>
        <v/>
      </c>
      <c r="S2423" s="8"/>
      <c r="T2423" s="8"/>
      <c r="U2423" s="8"/>
      <c r="V2423" s="8"/>
      <c r="W2423" s="8"/>
      <c r="X2423" s="8"/>
      <c r="Y2423" s="8"/>
      <c r="Z2423" s="8"/>
    </row>
    <row r="2424" spans="1:26" ht="15.75" customHeight="1">
      <c r="A2424" s="8"/>
      <c r="B2424" s="8"/>
      <c r="C2424" s="8"/>
      <c r="D2424" s="8"/>
      <c r="E2424" s="8"/>
      <c r="F2424" s="8"/>
      <c r="G2424" s="8"/>
      <c r="H2424" s="8"/>
      <c r="I2424" s="8"/>
      <c r="J2424" s="8"/>
      <c r="K2424" s="8"/>
      <c r="L2424" s="8"/>
      <c r="M2424" s="32"/>
      <c r="N2424" s="57" t="str">
        <f t="shared" si="17"/>
        <v/>
      </c>
      <c r="O2424" s="54"/>
      <c r="P2424" s="32"/>
      <c r="Q2424" s="56"/>
      <c r="R2424" s="57" t="str">
        <f t="shared" si="15"/>
        <v/>
      </c>
      <c r="S2424" s="8"/>
      <c r="T2424" s="8"/>
      <c r="U2424" s="8"/>
      <c r="V2424" s="8"/>
      <c r="W2424" s="8"/>
      <c r="X2424" s="8"/>
      <c r="Y2424" s="8"/>
      <c r="Z2424" s="8"/>
    </row>
    <row r="2425" spans="1:26" ht="15.75" customHeight="1">
      <c r="A2425" s="8"/>
      <c r="B2425" s="8"/>
      <c r="C2425" s="8"/>
      <c r="D2425" s="8"/>
      <c r="E2425" s="8"/>
      <c r="F2425" s="8"/>
      <c r="G2425" s="8"/>
      <c r="H2425" s="8"/>
      <c r="I2425" s="8"/>
      <c r="J2425" s="8"/>
      <c r="K2425" s="8"/>
      <c r="L2425" s="8"/>
      <c r="M2425" s="32"/>
      <c r="N2425" s="57" t="str">
        <f t="shared" si="17"/>
        <v/>
      </c>
      <c r="O2425" s="54"/>
      <c r="P2425" s="32"/>
      <c r="Q2425" s="56"/>
      <c r="R2425" s="57" t="str">
        <f t="shared" si="15"/>
        <v/>
      </c>
      <c r="S2425" s="8"/>
      <c r="T2425" s="8"/>
      <c r="U2425" s="8"/>
      <c r="V2425" s="8"/>
      <c r="W2425" s="8"/>
      <c r="X2425" s="8"/>
      <c r="Y2425" s="8"/>
      <c r="Z2425" s="8"/>
    </row>
    <row r="2426" spans="1:26" ht="15.75" customHeight="1">
      <c r="A2426" s="8"/>
      <c r="B2426" s="8"/>
      <c r="C2426" s="8"/>
      <c r="D2426" s="8"/>
      <c r="E2426" s="8"/>
      <c r="F2426" s="8"/>
      <c r="G2426" s="8"/>
      <c r="H2426" s="8"/>
      <c r="I2426" s="8"/>
      <c r="J2426" s="8"/>
      <c r="K2426" s="8"/>
      <c r="L2426" s="8"/>
      <c r="M2426" s="32"/>
      <c r="N2426" s="57" t="str">
        <f t="shared" si="17"/>
        <v/>
      </c>
      <c r="O2426" s="54"/>
      <c r="P2426" s="32"/>
      <c r="Q2426" s="56"/>
      <c r="R2426" s="57" t="str">
        <f t="shared" si="15"/>
        <v/>
      </c>
      <c r="S2426" s="8"/>
      <c r="T2426" s="8"/>
      <c r="U2426" s="8"/>
      <c r="V2426" s="8"/>
      <c r="W2426" s="8"/>
      <c r="X2426" s="8"/>
      <c r="Y2426" s="8"/>
      <c r="Z2426" s="8"/>
    </row>
    <row r="2427" spans="1:26" ht="15.75" customHeight="1">
      <c r="A2427" s="8"/>
      <c r="B2427" s="8"/>
      <c r="C2427" s="8"/>
      <c r="D2427" s="8"/>
      <c r="E2427" s="8"/>
      <c r="F2427" s="8"/>
      <c r="G2427" s="8"/>
      <c r="H2427" s="8"/>
      <c r="I2427" s="8"/>
      <c r="J2427" s="8"/>
      <c r="K2427" s="8"/>
      <c r="L2427" s="8"/>
      <c r="M2427" s="32"/>
      <c r="N2427" s="57" t="str">
        <f t="shared" si="17"/>
        <v/>
      </c>
      <c r="O2427" s="54"/>
      <c r="P2427" s="32"/>
      <c r="Q2427" s="56"/>
      <c r="R2427" s="57" t="str">
        <f t="shared" si="15"/>
        <v/>
      </c>
      <c r="S2427" s="8"/>
      <c r="T2427" s="8"/>
      <c r="U2427" s="8"/>
      <c r="V2427" s="8"/>
      <c r="W2427" s="8"/>
      <c r="X2427" s="8"/>
      <c r="Y2427" s="8"/>
      <c r="Z2427" s="8"/>
    </row>
    <row r="2428" spans="1:26" ht="15.75" customHeight="1">
      <c r="A2428" s="8"/>
      <c r="B2428" s="8"/>
      <c r="C2428" s="8"/>
      <c r="D2428" s="8"/>
      <c r="E2428" s="8"/>
      <c r="F2428" s="8"/>
      <c r="G2428" s="8"/>
      <c r="H2428" s="8"/>
      <c r="I2428" s="8"/>
      <c r="J2428" s="8"/>
      <c r="K2428" s="8"/>
      <c r="L2428" s="8"/>
      <c r="M2428" s="32"/>
      <c r="N2428" s="57" t="str">
        <f t="shared" si="17"/>
        <v/>
      </c>
      <c r="O2428" s="54"/>
      <c r="P2428" s="32"/>
      <c r="Q2428" s="56"/>
      <c r="R2428" s="57" t="str">
        <f t="shared" si="15"/>
        <v/>
      </c>
      <c r="S2428" s="8"/>
      <c r="T2428" s="8"/>
      <c r="U2428" s="8"/>
      <c r="V2428" s="8"/>
      <c r="W2428" s="8"/>
      <c r="X2428" s="8"/>
      <c r="Y2428" s="8"/>
      <c r="Z2428" s="8"/>
    </row>
    <row r="2429" spans="1:26" ht="15.75" customHeight="1">
      <c r="A2429" s="8"/>
      <c r="B2429" s="8"/>
      <c r="C2429" s="8"/>
      <c r="D2429" s="8"/>
      <c r="E2429" s="8"/>
      <c r="F2429" s="8"/>
      <c r="G2429" s="8"/>
      <c r="H2429" s="8"/>
      <c r="I2429" s="8"/>
      <c r="J2429" s="8"/>
      <c r="K2429" s="8"/>
      <c r="L2429" s="8"/>
      <c r="M2429" s="32"/>
      <c r="N2429" s="57" t="str">
        <f t="shared" si="17"/>
        <v/>
      </c>
      <c r="O2429" s="54"/>
      <c r="P2429" s="32"/>
      <c r="Q2429" s="56"/>
      <c r="R2429" s="57" t="str">
        <f t="shared" si="15"/>
        <v/>
      </c>
      <c r="S2429" s="8"/>
      <c r="T2429" s="8"/>
      <c r="U2429" s="8"/>
      <c r="V2429" s="8"/>
      <c r="W2429" s="8"/>
      <c r="X2429" s="8"/>
      <c r="Y2429" s="8"/>
      <c r="Z2429" s="8"/>
    </row>
    <row r="2430" spans="1:26" ht="15.75" customHeight="1">
      <c r="A2430" s="8"/>
      <c r="B2430" s="8"/>
      <c r="C2430" s="8"/>
      <c r="D2430" s="8"/>
      <c r="E2430" s="8"/>
      <c r="F2430" s="8"/>
      <c r="G2430" s="8"/>
      <c r="H2430" s="8"/>
      <c r="I2430" s="8"/>
      <c r="J2430" s="8"/>
      <c r="K2430" s="8"/>
      <c r="L2430" s="8"/>
      <c r="M2430" s="32"/>
      <c r="N2430" s="57" t="str">
        <f t="shared" si="17"/>
        <v/>
      </c>
      <c r="O2430" s="54"/>
      <c r="P2430" s="32"/>
      <c r="Q2430" s="56"/>
      <c r="R2430" s="57" t="str">
        <f t="shared" si="15"/>
        <v/>
      </c>
      <c r="S2430" s="8"/>
      <c r="T2430" s="8"/>
      <c r="U2430" s="8"/>
      <c r="V2430" s="8"/>
      <c r="W2430" s="8"/>
      <c r="X2430" s="8"/>
      <c r="Y2430" s="8"/>
      <c r="Z2430" s="8"/>
    </row>
    <row r="2431" spans="1:26" ht="15.75" customHeight="1">
      <c r="A2431" s="8"/>
      <c r="B2431" s="8"/>
      <c r="C2431" s="8"/>
      <c r="D2431" s="8"/>
      <c r="E2431" s="8"/>
      <c r="F2431" s="8"/>
      <c r="G2431" s="8"/>
      <c r="H2431" s="8"/>
      <c r="I2431" s="8"/>
      <c r="J2431" s="8"/>
      <c r="K2431" s="8"/>
      <c r="L2431" s="8"/>
      <c r="M2431" s="32"/>
      <c r="N2431" s="57" t="str">
        <f t="shared" si="17"/>
        <v/>
      </c>
      <c r="O2431" s="54"/>
      <c r="P2431" s="32"/>
      <c r="Q2431" s="56"/>
      <c r="R2431" s="57" t="str">
        <f t="shared" si="15"/>
        <v/>
      </c>
      <c r="S2431" s="8"/>
      <c r="T2431" s="8"/>
      <c r="U2431" s="8"/>
      <c r="V2431" s="8"/>
      <c r="W2431" s="8"/>
      <c r="X2431" s="8"/>
      <c r="Y2431" s="8"/>
      <c r="Z2431" s="8"/>
    </row>
    <row r="2432" spans="1:26" ht="15.75" customHeight="1">
      <c r="A2432" s="8"/>
      <c r="B2432" s="8"/>
      <c r="C2432" s="8"/>
      <c r="D2432" s="8"/>
      <c r="E2432" s="8"/>
      <c r="F2432" s="8"/>
      <c r="G2432" s="8"/>
      <c r="H2432" s="8"/>
      <c r="I2432" s="8"/>
      <c r="J2432" s="8"/>
      <c r="K2432" s="8"/>
      <c r="L2432" s="8"/>
      <c r="M2432" s="32"/>
      <c r="N2432" s="57" t="str">
        <f t="shared" si="17"/>
        <v/>
      </c>
      <c r="O2432" s="54"/>
      <c r="P2432" s="32"/>
      <c r="Q2432" s="56"/>
      <c r="R2432" s="57" t="str">
        <f t="shared" si="15"/>
        <v/>
      </c>
      <c r="S2432" s="8"/>
      <c r="T2432" s="8"/>
      <c r="U2432" s="8"/>
      <c r="V2432" s="8"/>
      <c r="W2432" s="8"/>
      <c r="X2432" s="8"/>
      <c r="Y2432" s="8"/>
      <c r="Z2432" s="8"/>
    </row>
    <row r="2433" spans="1:26" ht="15.75" customHeight="1">
      <c r="A2433" s="8"/>
      <c r="B2433" s="8"/>
      <c r="C2433" s="8"/>
      <c r="D2433" s="8"/>
      <c r="E2433" s="8"/>
      <c r="F2433" s="8"/>
      <c r="G2433" s="8"/>
      <c r="H2433" s="8"/>
      <c r="I2433" s="8"/>
      <c r="J2433" s="8"/>
      <c r="K2433" s="8"/>
      <c r="L2433" s="8"/>
      <c r="M2433" s="32"/>
      <c r="N2433" s="57" t="str">
        <f t="shared" si="17"/>
        <v/>
      </c>
      <c r="O2433" s="54"/>
      <c r="P2433" s="32"/>
      <c r="Q2433" s="56"/>
      <c r="R2433" s="57" t="str">
        <f t="shared" si="15"/>
        <v/>
      </c>
      <c r="S2433" s="8"/>
      <c r="T2433" s="8"/>
      <c r="U2433" s="8"/>
      <c r="V2433" s="8"/>
      <c r="W2433" s="8"/>
      <c r="X2433" s="8"/>
      <c r="Y2433" s="8"/>
      <c r="Z2433" s="8"/>
    </row>
    <row r="2434" spans="1:26" ht="15.75" customHeight="1">
      <c r="A2434" s="8"/>
      <c r="B2434" s="8"/>
      <c r="C2434" s="8"/>
      <c r="D2434" s="8"/>
      <c r="E2434" s="8"/>
      <c r="F2434" s="8"/>
      <c r="G2434" s="8"/>
      <c r="H2434" s="8"/>
      <c r="I2434" s="8"/>
      <c r="J2434" s="8"/>
      <c r="K2434" s="8"/>
      <c r="L2434" s="8"/>
      <c r="M2434" s="32"/>
      <c r="N2434" s="57" t="str">
        <f t="shared" si="17"/>
        <v/>
      </c>
      <c r="O2434" s="54"/>
      <c r="P2434" s="32"/>
      <c r="Q2434" s="56"/>
      <c r="R2434" s="57" t="str">
        <f t="shared" si="15"/>
        <v/>
      </c>
      <c r="S2434" s="8"/>
      <c r="T2434" s="8"/>
      <c r="U2434" s="8"/>
      <c r="V2434" s="8"/>
      <c r="W2434" s="8"/>
      <c r="X2434" s="8"/>
      <c r="Y2434" s="8"/>
      <c r="Z2434" s="8"/>
    </row>
    <row r="2435" spans="1:26" ht="15.75" customHeight="1">
      <c r="A2435" s="8"/>
      <c r="B2435" s="8"/>
      <c r="C2435" s="8"/>
      <c r="D2435" s="8"/>
      <c r="E2435" s="8"/>
      <c r="F2435" s="8"/>
      <c r="G2435" s="8"/>
      <c r="H2435" s="8"/>
      <c r="I2435" s="8"/>
      <c r="J2435" s="8"/>
      <c r="K2435" s="8"/>
      <c r="L2435" s="8"/>
      <c r="M2435" s="32"/>
      <c r="N2435" s="57" t="str">
        <f t="shared" si="17"/>
        <v/>
      </c>
      <c r="O2435" s="54"/>
      <c r="P2435" s="32"/>
      <c r="Q2435" s="56"/>
      <c r="R2435" s="57" t="str">
        <f t="shared" si="15"/>
        <v/>
      </c>
      <c r="S2435" s="8"/>
      <c r="T2435" s="8"/>
      <c r="U2435" s="8"/>
      <c r="V2435" s="8"/>
      <c r="W2435" s="8"/>
      <c r="X2435" s="8"/>
      <c r="Y2435" s="8"/>
      <c r="Z2435" s="8"/>
    </row>
    <row r="2436" spans="1:26" ht="15.75" customHeight="1">
      <c r="A2436" s="8"/>
      <c r="B2436" s="8"/>
      <c r="C2436" s="8"/>
      <c r="D2436" s="8"/>
      <c r="E2436" s="8"/>
      <c r="F2436" s="8"/>
      <c r="G2436" s="8"/>
      <c r="H2436" s="8"/>
      <c r="I2436" s="8"/>
      <c r="J2436" s="8"/>
      <c r="K2436" s="8"/>
      <c r="L2436" s="8"/>
      <c r="M2436" s="32"/>
      <c r="N2436" s="57" t="str">
        <f t="shared" si="17"/>
        <v/>
      </c>
      <c r="O2436" s="54"/>
      <c r="P2436" s="32"/>
      <c r="Q2436" s="56"/>
      <c r="R2436" s="57" t="str">
        <f t="shared" si="15"/>
        <v/>
      </c>
      <c r="S2436" s="8"/>
      <c r="T2436" s="8"/>
      <c r="U2436" s="8"/>
      <c r="V2436" s="8"/>
      <c r="W2436" s="8"/>
      <c r="X2436" s="8"/>
      <c r="Y2436" s="8"/>
      <c r="Z2436" s="8"/>
    </row>
    <row r="2437" spans="1:26" ht="15.75" customHeight="1">
      <c r="A2437" s="8"/>
      <c r="B2437" s="8"/>
      <c r="C2437" s="8"/>
      <c r="D2437" s="8"/>
      <c r="E2437" s="8"/>
      <c r="F2437" s="8"/>
      <c r="G2437" s="8"/>
      <c r="H2437" s="8"/>
      <c r="I2437" s="8"/>
      <c r="J2437" s="8"/>
      <c r="K2437" s="8"/>
      <c r="L2437" s="8"/>
      <c r="M2437" s="32"/>
      <c r="N2437" s="57" t="str">
        <f t="shared" si="17"/>
        <v/>
      </c>
      <c r="O2437" s="54"/>
      <c r="P2437" s="32"/>
      <c r="Q2437" s="56"/>
      <c r="R2437" s="57" t="str">
        <f t="shared" si="15"/>
        <v/>
      </c>
      <c r="S2437" s="8"/>
      <c r="T2437" s="8"/>
      <c r="U2437" s="8"/>
      <c r="V2437" s="8"/>
      <c r="W2437" s="8"/>
      <c r="X2437" s="8"/>
      <c r="Y2437" s="8"/>
      <c r="Z2437" s="8"/>
    </row>
    <row r="2438" spans="1:26" ht="15.75" customHeight="1">
      <c r="A2438" s="8"/>
      <c r="B2438" s="8"/>
      <c r="C2438" s="8"/>
      <c r="D2438" s="8"/>
      <c r="E2438" s="8"/>
      <c r="F2438" s="8"/>
      <c r="G2438" s="8"/>
      <c r="H2438" s="8"/>
      <c r="I2438" s="8"/>
      <c r="J2438" s="8"/>
      <c r="K2438" s="8"/>
      <c r="L2438" s="8"/>
      <c r="M2438" s="32"/>
      <c r="N2438" s="57" t="str">
        <f t="shared" si="17"/>
        <v/>
      </c>
      <c r="O2438" s="54"/>
      <c r="P2438" s="32"/>
      <c r="Q2438" s="56"/>
      <c r="R2438" s="57" t="str">
        <f t="shared" si="15"/>
        <v/>
      </c>
      <c r="S2438" s="8"/>
      <c r="T2438" s="8"/>
      <c r="U2438" s="8"/>
      <c r="V2438" s="8"/>
      <c r="W2438" s="8"/>
      <c r="X2438" s="8"/>
      <c r="Y2438" s="8"/>
      <c r="Z2438" s="8"/>
    </row>
    <row r="2439" spans="1:26" ht="15.75" customHeight="1">
      <c r="A2439" s="8"/>
      <c r="B2439" s="8"/>
      <c r="C2439" s="8"/>
      <c r="D2439" s="8"/>
      <c r="E2439" s="8"/>
      <c r="F2439" s="8"/>
      <c r="G2439" s="8"/>
      <c r="H2439" s="8"/>
      <c r="I2439" s="8"/>
      <c r="J2439" s="8"/>
      <c r="K2439" s="8"/>
      <c r="L2439" s="8"/>
      <c r="M2439" s="32"/>
      <c r="N2439" s="57" t="str">
        <f t="shared" si="17"/>
        <v/>
      </c>
      <c r="O2439" s="54"/>
      <c r="P2439" s="32"/>
      <c r="Q2439" s="56"/>
      <c r="R2439" s="57" t="str">
        <f t="shared" si="15"/>
        <v/>
      </c>
      <c r="S2439" s="8"/>
      <c r="T2439" s="8"/>
      <c r="U2439" s="8"/>
      <c r="V2439" s="8"/>
      <c r="W2439" s="8"/>
      <c r="X2439" s="8"/>
      <c r="Y2439" s="8"/>
      <c r="Z2439" s="8"/>
    </row>
    <row r="2440" spans="1:26" ht="15.75" customHeight="1">
      <c r="A2440" s="8"/>
      <c r="B2440" s="8"/>
      <c r="C2440" s="8"/>
      <c r="D2440" s="8"/>
      <c r="E2440" s="8"/>
      <c r="F2440" s="8"/>
      <c r="G2440" s="8"/>
      <c r="H2440" s="8"/>
      <c r="I2440" s="8"/>
      <c r="J2440" s="8"/>
      <c r="K2440" s="8"/>
      <c r="L2440" s="8"/>
      <c r="M2440" s="32"/>
      <c r="N2440" s="57" t="str">
        <f t="shared" si="17"/>
        <v/>
      </c>
      <c r="O2440" s="54"/>
      <c r="P2440" s="32"/>
      <c r="Q2440" s="56"/>
      <c r="R2440" s="57" t="str">
        <f t="shared" si="15"/>
        <v/>
      </c>
      <c r="S2440" s="8"/>
      <c r="T2440" s="8"/>
      <c r="U2440" s="8"/>
      <c r="V2440" s="8"/>
      <c r="W2440" s="8"/>
      <c r="X2440" s="8"/>
      <c r="Y2440" s="8"/>
      <c r="Z2440" s="8"/>
    </row>
    <row r="2441" spans="1:26" ht="15.75" customHeight="1">
      <c r="A2441" s="8"/>
      <c r="B2441" s="8"/>
      <c r="C2441" s="8"/>
      <c r="D2441" s="8"/>
      <c r="E2441" s="8"/>
      <c r="F2441" s="8"/>
      <c r="G2441" s="8"/>
      <c r="H2441" s="8"/>
      <c r="I2441" s="8"/>
      <c r="J2441" s="8"/>
      <c r="K2441" s="8"/>
      <c r="L2441" s="8"/>
      <c r="M2441" s="32"/>
      <c r="N2441" s="57" t="str">
        <f t="shared" si="17"/>
        <v/>
      </c>
      <c r="O2441" s="54"/>
      <c r="P2441" s="32"/>
      <c r="Q2441" s="56"/>
      <c r="R2441" s="57" t="str">
        <f t="shared" si="15"/>
        <v/>
      </c>
      <c r="S2441" s="8"/>
      <c r="T2441" s="8"/>
      <c r="U2441" s="8"/>
      <c r="V2441" s="8"/>
      <c r="W2441" s="8"/>
      <c r="X2441" s="8"/>
      <c r="Y2441" s="8"/>
      <c r="Z2441" s="8"/>
    </row>
    <row r="2442" spans="1:26" ht="15.75" customHeight="1">
      <c r="A2442" s="8"/>
      <c r="B2442" s="8"/>
      <c r="C2442" s="8"/>
      <c r="D2442" s="8"/>
      <c r="E2442" s="8"/>
      <c r="F2442" s="8"/>
      <c r="G2442" s="8"/>
      <c r="H2442" s="8"/>
      <c r="I2442" s="8"/>
      <c r="J2442" s="8"/>
      <c r="K2442" s="8"/>
      <c r="L2442" s="8"/>
      <c r="M2442" s="32"/>
      <c r="N2442" s="57" t="str">
        <f t="shared" si="17"/>
        <v/>
      </c>
      <c r="O2442" s="54"/>
      <c r="P2442" s="32"/>
      <c r="Q2442" s="56"/>
      <c r="R2442" s="57" t="str">
        <f t="shared" si="15"/>
        <v/>
      </c>
      <c r="S2442" s="8"/>
      <c r="T2442" s="8"/>
      <c r="U2442" s="8"/>
      <c r="V2442" s="8"/>
      <c r="W2442" s="8"/>
      <c r="X2442" s="8"/>
      <c r="Y2442" s="8"/>
      <c r="Z2442" s="8"/>
    </row>
    <row r="2443" spans="1:26" ht="15.75" customHeight="1">
      <c r="A2443" s="8"/>
      <c r="B2443" s="8"/>
      <c r="C2443" s="8"/>
      <c r="D2443" s="8"/>
      <c r="E2443" s="8"/>
      <c r="F2443" s="8"/>
      <c r="G2443" s="8"/>
      <c r="H2443" s="8"/>
      <c r="I2443" s="8"/>
      <c r="J2443" s="8"/>
      <c r="K2443" s="8"/>
      <c r="L2443" s="8"/>
      <c r="M2443" s="32"/>
      <c r="N2443" s="57" t="str">
        <f t="shared" si="17"/>
        <v/>
      </c>
      <c r="O2443" s="54"/>
      <c r="P2443" s="32"/>
      <c r="Q2443" s="56"/>
      <c r="R2443" s="57" t="str">
        <f t="shared" si="15"/>
        <v/>
      </c>
      <c r="S2443" s="8"/>
      <c r="T2443" s="8"/>
      <c r="U2443" s="8"/>
      <c r="V2443" s="8"/>
      <c r="W2443" s="8"/>
      <c r="X2443" s="8"/>
      <c r="Y2443" s="8"/>
      <c r="Z2443" s="8"/>
    </row>
    <row r="2444" spans="1:26" ht="15.75" customHeight="1">
      <c r="A2444" s="8"/>
      <c r="B2444" s="8"/>
      <c r="C2444" s="8"/>
      <c r="D2444" s="8"/>
      <c r="E2444" s="8"/>
      <c r="F2444" s="8"/>
      <c r="G2444" s="8"/>
      <c r="H2444" s="8"/>
      <c r="I2444" s="8"/>
      <c r="J2444" s="8"/>
      <c r="K2444" s="8"/>
      <c r="L2444" s="8"/>
      <c r="M2444" s="32"/>
      <c r="N2444" s="57" t="str">
        <f t="shared" si="17"/>
        <v/>
      </c>
      <c r="O2444" s="54"/>
      <c r="P2444" s="32"/>
      <c r="Q2444" s="56"/>
      <c r="R2444" s="57" t="str">
        <f t="shared" si="15"/>
        <v/>
      </c>
      <c r="S2444" s="8"/>
      <c r="T2444" s="8"/>
      <c r="U2444" s="8"/>
      <c r="V2444" s="8"/>
      <c r="W2444" s="8"/>
      <c r="X2444" s="8"/>
      <c r="Y2444" s="8"/>
      <c r="Z2444" s="8"/>
    </row>
    <row r="2445" spans="1:26" ht="15.75" customHeight="1">
      <c r="A2445" s="8"/>
      <c r="B2445" s="8"/>
      <c r="C2445" s="8"/>
      <c r="D2445" s="8"/>
      <c r="E2445" s="8"/>
      <c r="F2445" s="8"/>
      <c r="G2445" s="8"/>
      <c r="H2445" s="8"/>
      <c r="I2445" s="8"/>
      <c r="J2445" s="8"/>
      <c r="K2445" s="8"/>
      <c r="L2445" s="8"/>
      <c r="M2445" s="32"/>
      <c r="N2445" s="57" t="str">
        <f t="shared" si="17"/>
        <v/>
      </c>
      <c r="O2445" s="54"/>
      <c r="P2445" s="32"/>
      <c r="Q2445" s="56"/>
      <c r="R2445" s="57" t="str">
        <f t="shared" si="15"/>
        <v/>
      </c>
      <c r="S2445" s="8"/>
      <c r="T2445" s="8"/>
      <c r="U2445" s="8"/>
      <c r="V2445" s="8"/>
      <c r="W2445" s="8"/>
      <c r="X2445" s="8"/>
      <c r="Y2445" s="8"/>
      <c r="Z2445" s="8"/>
    </row>
    <row r="2446" spans="1:26" ht="15.75" customHeight="1">
      <c r="A2446" s="8"/>
      <c r="B2446" s="8"/>
      <c r="C2446" s="8"/>
      <c r="D2446" s="8"/>
      <c r="E2446" s="8"/>
      <c r="F2446" s="8"/>
      <c r="G2446" s="8"/>
      <c r="H2446" s="8"/>
      <c r="I2446" s="8"/>
      <c r="J2446" s="8"/>
      <c r="K2446" s="8"/>
      <c r="L2446" s="8"/>
      <c r="M2446" s="32"/>
      <c r="N2446" s="57" t="str">
        <f t="shared" si="17"/>
        <v/>
      </c>
      <c r="O2446" s="54"/>
      <c r="P2446" s="32"/>
      <c r="Q2446" s="56"/>
      <c r="R2446" s="57" t="str">
        <f t="shared" si="15"/>
        <v/>
      </c>
      <c r="S2446" s="8"/>
      <c r="T2446" s="8"/>
      <c r="U2446" s="8"/>
      <c r="V2446" s="8"/>
      <c r="W2446" s="8"/>
      <c r="X2446" s="8"/>
      <c r="Y2446" s="8"/>
      <c r="Z2446" s="8"/>
    </row>
    <row r="2447" spans="1:26" ht="15.75" customHeight="1">
      <c r="A2447" s="8"/>
      <c r="B2447" s="8"/>
      <c r="C2447" s="8"/>
      <c r="D2447" s="8"/>
      <c r="E2447" s="8"/>
      <c r="F2447" s="8"/>
      <c r="G2447" s="8"/>
      <c r="H2447" s="8"/>
      <c r="I2447" s="8"/>
      <c r="J2447" s="8"/>
      <c r="K2447" s="8"/>
      <c r="L2447" s="8"/>
      <c r="M2447" s="32"/>
      <c r="N2447" s="57" t="str">
        <f t="shared" si="17"/>
        <v/>
      </c>
      <c r="O2447" s="54"/>
      <c r="P2447" s="32"/>
      <c r="Q2447" s="56"/>
      <c r="R2447" s="57" t="str">
        <f t="shared" si="15"/>
        <v/>
      </c>
      <c r="S2447" s="8"/>
      <c r="T2447" s="8"/>
      <c r="U2447" s="8"/>
      <c r="V2447" s="8"/>
      <c r="W2447" s="8"/>
      <c r="X2447" s="8"/>
      <c r="Y2447" s="8"/>
      <c r="Z2447" s="8"/>
    </row>
    <row r="2448" spans="1:26" ht="15.75" customHeight="1">
      <c r="A2448" s="8"/>
      <c r="B2448" s="8"/>
      <c r="C2448" s="8"/>
      <c r="D2448" s="8"/>
      <c r="E2448" s="8"/>
      <c r="F2448" s="8"/>
      <c r="G2448" s="8"/>
      <c r="H2448" s="8"/>
      <c r="I2448" s="8"/>
      <c r="J2448" s="8"/>
      <c r="K2448" s="8"/>
      <c r="L2448" s="8"/>
      <c r="M2448" s="32"/>
      <c r="N2448" s="57" t="str">
        <f t="shared" si="17"/>
        <v/>
      </c>
      <c r="O2448" s="54"/>
      <c r="P2448" s="32"/>
      <c r="Q2448" s="56"/>
      <c r="R2448" s="57" t="str">
        <f t="shared" si="15"/>
        <v/>
      </c>
      <c r="S2448" s="8"/>
      <c r="T2448" s="8"/>
      <c r="U2448" s="8"/>
      <c r="V2448" s="8"/>
      <c r="W2448" s="8"/>
      <c r="X2448" s="8"/>
      <c r="Y2448" s="8"/>
      <c r="Z2448" s="8"/>
    </row>
    <row r="2449" spans="1:26" ht="15.75" customHeight="1">
      <c r="A2449" s="8"/>
      <c r="B2449" s="8"/>
      <c r="C2449" s="8"/>
      <c r="D2449" s="8"/>
      <c r="E2449" s="8"/>
      <c r="F2449" s="8"/>
      <c r="G2449" s="8"/>
      <c r="H2449" s="8"/>
      <c r="I2449" s="8"/>
      <c r="J2449" s="8"/>
      <c r="K2449" s="8"/>
      <c r="L2449" s="8"/>
      <c r="M2449" s="32"/>
      <c r="N2449" s="57" t="str">
        <f t="shared" si="17"/>
        <v/>
      </c>
      <c r="O2449" s="54"/>
      <c r="P2449" s="32"/>
      <c r="Q2449" s="56"/>
      <c r="R2449" s="57" t="str">
        <f t="shared" si="15"/>
        <v/>
      </c>
      <c r="S2449" s="8"/>
      <c r="T2449" s="8"/>
      <c r="U2449" s="8"/>
      <c r="V2449" s="8"/>
      <c r="W2449" s="8"/>
      <c r="X2449" s="8"/>
      <c r="Y2449" s="8"/>
      <c r="Z2449" s="8"/>
    </row>
    <row r="2450" spans="1:26" ht="15.75" customHeight="1">
      <c r="A2450" s="8"/>
      <c r="B2450" s="8"/>
      <c r="C2450" s="8"/>
      <c r="D2450" s="8"/>
      <c r="E2450" s="8"/>
      <c r="F2450" s="8"/>
      <c r="G2450" s="8"/>
      <c r="H2450" s="8"/>
      <c r="I2450" s="8"/>
      <c r="J2450" s="8"/>
      <c r="K2450" s="8"/>
      <c r="L2450" s="8"/>
      <c r="M2450" s="32"/>
      <c r="N2450" s="57" t="str">
        <f t="shared" si="17"/>
        <v/>
      </c>
      <c r="O2450" s="54"/>
      <c r="P2450" s="32"/>
      <c r="Q2450" s="56"/>
      <c r="R2450" s="57" t="str">
        <f t="shared" si="15"/>
        <v/>
      </c>
      <c r="S2450" s="8"/>
      <c r="T2450" s="8"/>
      <c r="U2450" s="8"/>
      <c r="V2450" s="8"/>
      <c r="W2450" s="8"/>
      <c r="X2450" s="8"/>
      <c r="Y2450" s="8"/>
      <c r="Z2450" s="8"/>
    </row>
    <row r="2451" spans="1:26" ht="15.75" customHeight="1">
      <c r="A2451" s="8"/>
      <c r="B2451" s="8"/>
      <c r="C2451" s="8"/>
      <c r="D2451" s="8"/>
      <c r="E2451" s="8"/>
      <c r="F2451" s="8"/>
      <c r="G2451" s="8"/>
      <c r="H2451" s="8"/>
      <c r="I2451" s="8"/>
      <c r="J2451" s="8"/>
      <c r="K2451" s="8"/>
      <c r="L2451" s="8"/>
      <c r="M2451" s="32"/>
      <c r="N2451" s="57" t="str">
        <f t="shared" si="17"/>
        <v/>
      </c>
      <c r="O2451" s="54"/>
      <c r="P2451" s="32"/>
      <c r="Q2451" s="56"/>
      <c r="R2451" s="57" t="str">
        <f t="shared" si="15"/>
        <v/>
      </c>
      <c r="S2451" s="8"/>
      <c r="T2451" s="8"/>
      <c r="U2451" s="8"/>
      <c r="V2451" s="8"/>
      <c r="W2451" s="8"/>
      <c r="X2451" s="8"/>
      <c r="Y2451" s="8"/>
      <c r="Z2451" s="8"/>
    </row>
    <row r="2452" spans="1:26" ht="15.75" customHeight="1">
      <c r="A2452" s="8"/>
      <c r="B2452" s="8"/>
      <c r="C2452" s="8"/>
      <c r="D2452" s="8"/>
      <c r="E2452" s="8"/>
      <c r="F2452" s="8"/>
      <c r="G2452" s="8"/>
      <c r="H2452" s="8"/>
      <c r="I2452" s="8"/>
      <c r="J2452" s="8"/>
      <c r="K2452" s="8"/>
      <c r="L2452" s="8"/>
      <c r="M2452" s="32"/>
      <c r="N2452" s="57" t="str">
        <f t="shared" si="17"/>
        <v/>
      </c>
      <c r="O2452" s="54"/>
      <c r="P2452" s="32"/>
      <c r="Q2452" s="56"/>
      <c r="R2452" s="57" t="str">
        <f t="shared" si="15"/>
        <v/>
      </c>
      <c r="S2452" s="8"/>
      <c r="T2452" s="8"/>
      <c r="U2452" s="8"/>
      <c r="V2452" s="8"/>
      <c r="W2452" s="8"/>
      <c r="X2452" s="8"/>
      <c r="Y2452" s="8"/>
      <c r="Z2452" s="8"/>
    </row>
    <row r="2453" spans="1:26" ht="15.75" customHeight="1">
      <c r="A2453" s="8"/>
      <c r="B2453" s="8"/>
      <c r="C2453" s="8"/>
      <c r="D2453" s="8"/>
      <c r="E2453" s="8"/>
      <c r="F2453" s="8"/>
      <c r="G2453" s="8"/>
      <c r="H2453" s="8"/>
      <c r="I2453" s="8"/>
      <c r="J2453" s="8"/>
      <c r="K2453" s="8"/>
      <c r="L2453" s="8"/>
      <c r="M2453" s="32"/>
      <c r="N2453" s="57" t="str">
        <f t="shared" si="17"/>
        <v/>
      </c>
      <c r="O2453" s="54"/>
      <c r="P2453" s="32"/>
      <c r="Q2453" s="56"/>
      <c r="R2453" s="57" t="str">
        <f t="shared" si="15"/>
        <v/>
      </c>
      <c r="S2453" s="8"/>
      <c r="T2453" s="8"/>
      <c r="U2453" s="8"/>
      <c r="V2453" s="8"/>
      <c r="W2453" s="8"/>
      <c r="X2453" s="8"/>
      <c r="Y2453" s="8"/>
      <c r="Z2453" s="8"/>
    </row>
    <row r="2454" spans="1:26" ht="15.75" customHeight="1">
      <c r="A2454" s="8"/>
      <c r="B2454" s="8"/>
      <c r="C2454" s="8"/>
      <c r="D2454" s="8"/>
      <c r="E2454" s="8"/>
      <c r="F2454" s="8"/>
      <c r="G2454" s="8"/>
      <c r="H2454" s="8"/>
      <c r="I2454" s="8"/>
      <c r="J2454" s="8"/>
      <c r="K2454" s="8"/>
      <c r="L2454" s="8"/>
      <c r="M2454" s="32"/>
      <c r="N2454" s="57" t="str">
        <f t="shared" si="17"/>
        <v/>
      </c>
      <c r="O2454" s="54"/>
      <c r="P2454" s="32"/>
      <c r="Q2454" s="56"/>
      <c r="R2454" s="57" t="str">
        <f t="shared" si="15"/>
        <v/>
      </c>
      <c r="S2454" s="8"/>
      <c r="T2454" s="8"/>
      <c r="U2454" s="8"/>
      <c r="V2454" s="8"/>
      <c r="W2454" s="8"/>
      <c r="X2454" s="8"/>
      <c r="Y2454" s="8"/>
      <c r="Z2454" s="8"/>
    </row>
    <row r="2455" spans="1:26" ht="15.75" customHeight="1">
      <c r="A2455" s="8"/>
      <c r="B2455" s="8"/>
      <c r="C2455" s="8"/>
      <c r="D2455" s="8"/>
      <c r="E2455" s="8"/>
      <c r="F2455" s="8"/>
      <c r="G2455" s="8"/>
      <c r="H2455" s="8"/>
      <c r="I2455" s="8"/>
      <c r="J2455" s="8"/>
      <c r="K2455" s="8"/>
      <c r="L2455" s="8"/>
      <c r="M2455" s="32"/>
      <c r="N2455" s="57" t="str">
        <f t="shared" si="17"/>
        <v/>
      </c>
      <c r="O2455" s="54"/>
      <c r="P2455" s="32"/>
      <c r="Q2455" s="56"/>
      <c r="R2455" s="57" t="str">
        <f t="shared" si="15"/>
        <v/>
      </c>
      <c r="S2455" s="8"/>
      <c r="T2455" s="8"/>
      <c r="U2455" s="8"/>
      <c r="V2455" s="8"/>
      <c r="W2455" s="8"/>
      <c r="X2455" s="8"/>
      <c r="Y2455" s="8"/>
      <c r="Z2455" s="8"/>
    </row>
    <row r="2456" spans="1:26" ht="15.75" customHeight="1">
      <c r="A2456" s="8"/>
      <c r="B2456" s="8"/>
      <c r="C2456" s="8"/>
      <c r="D2456" s="8"/>
      <c r="E2456" s="8"/>
      <c r="F2456" s="8"/>
      <c r="G2456" s="8"/>
      <c r="H2456" s="8"/>
      <c r="I2456" s="8"/>
      <c r="J2456" s="8"/>
      <c r="K2456" s="8"/>
      <c r="L2456" s="8"/>
      <c r="M2456" s="32"/>
      <c r="N2456" s="57" t="str">
        <f t="shared" si="17"/>
        <v/>
      </c>
      <c r="O2456" s="54"/>
      <c r="P2456" s="32"/>
      <c r="Q2456" s="56"/>
      <c r="R2456" s="57" t="str">
        <f t="shared" si="15"/>
        <v/>
      </c>
      <c r="S2456" s="8"/>
      <c r="T2456" s="8"/>
      <c r="U2456" s="8"/>
      <c r="V2456" s="8"/>
      <c r="W2456" s="8"/>
      <c r="X2456" s="8"/>
      <c r="Y2456" s="8"/>
      <c r="Z2456" s="8"/>
    </row>
    <row r="2457" spans="1:26" ht="15.75" customHeight="1">
      <c r="A2457" s="8"/>
      <c r="B2457" s="8"/>
      <c r="C2457" s="8"/>
      <c r="D2457" s="8"/>
      <c r="E2457" s="8"/>
      <c r="F2457" s="8"/>
      <c r="G2457" s="8"/>
      <c r="H2457" s="8"/>
      <c r="I2457" s="8"/>
      <c r="J2457" s="8"/>
      <c r="K2457" s="8"/>
      <c r="L2457" s="8"/>
      <c r="M2457" s="32"/>
      <c r="N2457" s="57" t="str">
        <f t="shared" si="17"/>
        <v/>
      </c>
      <c r="O2457" s="54"/>
      <c r="P2457" s="32"/>
      <c r="Q2457" s="56"/>
      <c r="R2457" s="57" t="str">
        <f t="shared" si="15"/>
        <v/>
      </c>
      <c r="S2457" s="8"/>
      <c r="T2457" s="8"/>
      <c r="U2457" s="8"/>
      <c r="V2457" s="8"/>
      <c r="W2457" s="8"/>
      <c r="X2457" s="8"/>
      <c r="Y2457" s="8"/>
      <c r="Z2457" s="8"/>
    </row>
    <row r="2458" spans="1:26" ht="15.75" customHeight="1">
      <c r="A2458" s="8"/>
      <c r="B2458" s="8"/>
      <c r="C2458" s="8"/>
      <c r="D2458" s="8"/>
      <c r="E2458" s="8"/>
      <c r="F2458" s="8"/>
      <c r="G2458" s="8"/>
      <c r="H2458" s="8"/>
      <c r="I2458" s="8"/>
      <c r="J2458" s="8"/>
      <c r="K2458" s="8"/>
      <c r="L2458" s="8"/>
      <c r="M2458" s="32"/>
      <c r="N2458" s="57" t="str">
        <f t="shared" si="17"/>
        <v/>
      </c>
      <c r="O2458" s="54"/>
      <c r="P2458" s="32"/>
      <c r="Q2458" s="56"/>
      <c r="R2458" s="57" t="str">
        <f t="shared" si="15"/>
        <v/>
      </c>
      <c r="S2458" s="8"/>
      <c r="T2458" s="8"/>
      <c r="U2458" s="8"/>
      <c r="V2458" s="8"/>
      <c r="W2458" s="8"/>
      <c r="X2458" s="8"/>
      <c r="Y2458" s="8"/>
      <c r="Z2458" s="8"/>
    </row>
    <row r="2459" spans="1:26" ht="15.75" customHeight="1">
      <c r="A2459" s="8"/>
      <c r="B2459" s="8"/>
      <c r="C2459" s="8"/>
      <c r="D2459" s="8"/>
      <c r="E2459" s="8"/>
      <c r="F2459" s="8"/>
      <c r="G2459" s="8"/>
      <c r="H2459" s="8"/>
      <c r="I2459" s="8"/>
      <c r="J2459" s="8"/>
      <c r="K2459" s="8"/>
      <c r="L2459" s="8"/>
      <c r="M2459" s="32"/>
      <c r="N2459" s="57" t="str">
        <f t="shared" si="17"/>
        <v/>
      </c>
      <c r="O2459" s="54"/>
      <c r="P2459" s="32"/>
      <c r="Q2459" s="56"/>
      <c r="R2459" s="57" t="str">
        <f t="shared" si="15"/>
        <v/>
      </c>
      <c r="S2459" s="8"/>
      <c r="T2459" s="8"/>
      <c r="U2459" s="8"/>
      <c r="V2459" s="8"/>
      <c r="W2459" s="8"/>
      <c r="X2459" s="8"/>
      <c r="Y2459" s="8"/>
      <c r="Z2459" s="8"/>
    </row>
    <row r="2460" spans="1:26" ht="15.75" customHeight="1">
      <c r="A2460" s="8"/>
      <c r="B2460" s="8"/>
      <c r="C2460" s="8"/>
      <c r="D2460" s="8"/>
      <c r="E2460" s="8"/>
      <c r="F2460" s="8"/>
      <c r="G2460" s="8"/>
      <c r="H2460" s="8"/>
      <c r="I2460" s="8"/>
      <c r="J2460" s="8"/>
      <c r="K2460" s="8"/>
      <c r="L2460" s="8"/>
      <c r="M2460" s="32"/>
      <c r="N2460" s="57" t="str">
        <f t="shared" si="17"/>
        <v/>
      </c>
      <c r="O2460" s="54"/>
      <c r="P2460" s="32"/>
      <c r="Q2460" s="56"/>
      <c r="R2460" s="57" t="str">
        <f t="shared" si="15"/>
        <v/>
      </c>
      <c r="S2460" s="8"/>
      <c r="T2460" s="8"/>
      <c r="U2460" s="8"/>
      <c r="V2460" s="8"/>
      <c r="W2460" s="8"/>
      <c r="X2460" s="8"/>
      <c r="Y2460" s="8"/>
      <c r="Z2460" s="8"/>
    </row>
    <row r="2461" spans="1:26" ht="15.75" customHeight="1">
      <c r="A2461" s="8"/>
      <c r="B2461" s="8"/>
      <c r="C2461" s="8"/>
      <c r="D2461" s="8"/>
      <c r="E2461" s="8"/>
      <c r="F2461" s="8"/>
      <c r="G2461" s="8"/>
      <c r="H2461" s="8"/>
      <c r="I2461" s="8"/>
      <c r="J2461" s="8"/>
      <c r="K2461" s="8"/>
      <c r="L2461" s="8"/>
      <c r="M2461" s="32"/>
      <c r="N2461" s="57" t="str">
        <f t="shared" si="17"/>
        <v/>
      </c>
      <c r="O2461" s="54"/>
      <c r="P2461" s="32"/>
      <c r="Q2461" s="56"/>
      <c r="R2461" s="57" t="str">
        <f t="shared" si="15"/>
        <v/>
      </c>
      <c r="S2461" s="8"/>
      <c r="T2461" s="8"/>
      <c r="U2461" s="8"/>
      <c r="V2461" s="8"/>
      <c r="W2461" s="8"/>
      <c r="X2461" s="8"/>
      <c r="Y2461" s="8"/>
      <c r="Z2461" s="8"/>
    </row>
    <row r="2462" spans="1:26" ht="15.75" customHeight="1">
      <c r="A2462" s="8"/>
      <c r="B2462" s="8"/>
      <c r="C2462" s="8"/>
      <c r="D2462" s="8"/>
      <c r="E2462" s="8"/>
      <c r="F2462" s="8"/>
      <c r="G2462" s="8"/>
      <c r="H2462" s="8"/>
      <c r="I2462" s="8"/>
      <c r="J2462" s="8"/>
      <c r="K2462" s="8"/>
      <c r="L2462" s="8"/>
      <c r="M2462" s="32"/>
      <c r="N2462" s="57" t="str">
        <f t="shared" si="17"/>
        <v/>
      </c>
      <c r="O2462" s="54"/>
      <c r="P2462" s="32"/>
      <c r="Q2462" s="56"/>
      <c r="R2462" s="57" t="str">
        <f t="shared" si="15"/>
        <v/>
      </c>
      <c r="S2462" s="8"/>
      <c r="T2462" s="8"/>
      <c r="U2462" s="8"/>
      <c r="V2462" s="8"/>
      <c r="W2462" s="8"/>
      <c r="X2462" s="8"/>
      <c r="Y2462" s="8"/>
      <c r="Z2462" s="8"/>
    </row>
    <row r="2463" spans="1:26" ht="15.75" customHeight="1">
      <c r="A2463" s="8"/>
      <c r="B2463" s="8"/>
      <c r="C2463" s="8"/>
      <c r="D2463" s="8"/>
      <c r="E2463" s="8"/>
      <c r="F2463" s="8"/>
      <c r="G2463" s="8"/>
      <c r="H2463" s="8"/>
      <c r="I2463" s="8"/>
      <c r="J2463" s="8"/>
      <c r="K2463" s="8"/>
      <c r="L2463" s="8"/>
      <c r="M2463" s="32"/>
      <c r="N2463" s="57" t="str">
        <f t="shared" si="17"/>
        <v/>
      </c>
      <c r="O2463" s="54"/>
      <c r="P2463" s="32"/>
      <c r="Q2463" s="56"/>
      <c r="R2463" s="57" t="str">
        <f t="shared" si="15"/>
        <v/>
      </c>
      <c r="S2463" s="8"/>
      <c r="T2463" s="8"/>
      <c r="U2463" s="8"/>
      <c r="V2463" s="8"/>
      <c r="W2463" s="8"/>
      <c r="X2463" s="8"/>
      <c r="Y2463" s="8"/>
      <c r="Z2463" s="8"/>
    </row>
    <row r="2464" spans="1:26" ht="15.75" customHeight="1">
      <c r="A2464" s="8"/>
      <c r="B2464" s="8"/>
      <c r="C2464" s="8"/>
      <c r="D2464" s="8"/>
      <c r="E2464" s="8"/>
      <c r="F2464" s="8"/>
      <c r="G2464" s="8"/>
      <c r="H2464" s="8"/>
      <c r="I2464" s="8"/>
      <c r="J2464" s="8"/>
      <c r="K2464" s="8"/>
      <c r="L2464" s="8"/>
      <c r="M2464" s="32"/>
      <c r="N2464" s="57" t="str">
        <f t="shared" si="17"/>
        <v/>
      </c>
      <c r="O2464" s="54"/>
      <c r="P2464" s="32"/>
      <c r="Q2464" s="56"/>
      <c r="R2464" s="57" t="str">
        <f t="shared" si="15"/>
        <v/>
      </c>
      <c r="S2464" s="8"/>
      <c r="T2464" s="8"/>
      <c r="U2464" s="8"/>
      <c r="V2464" s="8"/>
      <c r="W2464" s="8"/>
      <c r="X2464" s="8"/>
      <c r="Y2464" s="8"/>
      <c r="Z2464" s="8"/>
    </row>
    <row r="2465" spans="1:26" ht="15.75" customHeight="1">
      <c r="A2465" s="8"/>
      <c r="B2465" s="8"/>
      <c r="C2465" s="8"/>
      <c r="D2465" s="8"/>
      <c r="E2465" s="8"/>
      <c r="F2465" s="8"/>
      <c r="G2465" s="8"/>
      <c r="H2465" s="8"/>
      <c r="I2465" s="8"/>
      <c r="J2465" s="8"/>
      <c r="K2465" s="8"/>
      <c r="L2465" s="8"/>
      <c r="M2465" s="32"/>
      <c r="N2465" s="57" t="str">
        <f t="shared" si="17"/>
        <v/>
      </c>
      <c r="O2465" s="54"/>
      <c r="P2465" s="32"/>
      <c r="Q2465" s="56"/>
      <c r="R2465" s="57" t="str">
        <f t="shared" si="15"/>
        <v/>
      </c>
      <c r="S2465" s="8"/>
      <c r="T2465" s="8"/>
      <c r="U2465" s="8"/>
      <c r="V2465" s="8"/>
      <c r="W2465" s="8"/>
      <c r="X2465" s="8"/>
      <c r="Y2465" s="8"/>
      <c r="Z2465" s="8"/>
    </row>
    <row r="2466" spans="1:26" ht="15.75" customHeight="1">
      <c r="A2466" s="8"/>
      <c r="B2466" s="8"/>
      <c r="C2466" s="8"/>
      <c r="D2466" s="8"/>
      <c r="E2466" s="8"/>
      <c r="F2466" s="8"/>
      <c r="G2466" s="8"/>
      <c r="H2466" s="8"/>
      <c r="I2466" s="8"/>
      <c r="J2466" s="8"/>
      <c r="K2466" s="8"/>
      <c r="L2466" s="8"/>
      <c r="M2466" s="32"/>
      <c r="N2466" s="57" t="str">
        <f t="shared" si="17"/>
        <v/>
      </c>
      <c r="O2466" s="54"/>
      <c r="P2466" s="32"/>
      <c r="Q2466" s="56"/>
      <c r="R2466" s="57" t="str">
        <f t="shared" si="15"/>
        <v/>
      </c>
      <c r="S2466" s="8"/>
      <c r="T2466" s="8"/>
      <c r="U2466" s="8"/>
      <c r="V2466" s="8"/>
      <c r="W2466" s="8"/>
      <c r="X2466" s="8"/>
      <c r="Y2466" s="8"/>
      <c r="Z2466" s="8"/>
    </row>
    <row r="2467" spans="1:26" ht="15.75" customHeight="1">
      <c r="A2467" s="8"/>
      <c r="B2467" s="8"/>
      <c r="C2467" s="8"/>
      <c r="D2467" s="8"/>
      <c r="E2467" s="8"/>
      <c r="F2467" s="8"/>
      <c r="G2467" s="8"/>
      <c r="H2467" s="8"/>
      <c r="I2467" s="8"/>
      <c r="J2467" s="8"/>
      <c r="K2467" s="8"/>
      <c r="L2467" s="8"/>
      <c r="M2467" s="32"/>
      <c r="N2467" s="57" t="str">
        <f t="shared" si="17"/>
        <v/>
      </c>
      <c r="O2467" s="54"/>
      <c r="P2467" s="32"/>
      <c r="Q2467" s="56"/>
      <c r="R2467" s="57" t="str">
        <f t="shared" si="15"/>
        <v/>
      </c>
      <c r="S2467" s="8"/>
      <c r="T2467" s="8"/>
      <c r="U2467" s="8"/>
      <c r="V2467" s="8"/>
      <c r="W2467" s="8"/>
      <c r="X2467" s="8"/>
      <c r="Y2467" s="8"/>
      <c r="Z2467" s="8"/>
    </row>
    <row r="2468" spans="1:26" ht="15.75" customHeight="1">
      <c r="A2468" s="8"/>
      <c r="B2468" s="8"/>
      <c r="C2468" s="8"/>
      <c r="D2468" s="8"/>
      <c r="E2468" s="8"/>
      <c r="F2468" s="8"/>
      <c r="G2468" s="8"/>
      <c r="H2468" s="8"/>
      <c r="I2468" s="8"/>
      <c r="J2468" s="8"/>
      <c r="K2468" s="8"/>
      <c r="L2468" s="8"/>
      <c r="M2468" s="32"/>
      <c r="N2468" s="57" t="str">
        <f t="shared" si="17"/>
        <v/>
      </c>
      <c r="O2468" s="54"/>
      <c r="P2468" s="32"/>
      <c r="Q2468" s="56"/>
      <c r="R2468" s="57" t="str">
        <f t="shared" si="15"/>
        <v/>
      </c>
      <c r="S2468" s="8"/>
      <c r="T2468" s="8"/>
      <c r="U2468" s="8"/>
      <c r="V2468" s="8"/>
      <c r="W2468" s="8"/>
      <c r="X2468" s="8"/>
      <c r="Y2468" s="8"/>
      <c r="Z2468" s="8"/>
    </row>
    <row r="2469" spans="1:26" ht="15.75" customHeight="1">
      <c r="A2469" s="8"/>
      <c r="B2469" s="8"/>
      <c r="C2469" s="8"/>
      <c r="D2469" s="8"/>
      <c r="E2469" s="8"/>
      <c r="F2469" s="8"/>
      <c r="G2469" s="8"/>
      <c r="H2469" s="8"/>
      <c r="I2469" s="8"/>
      <c r="J2469" s="8"/>
      <c r="K2469" s="8"/>
      <c r="L2469" s="8"/>
      <c r="M2469" s="32"/>
      <c r="N2469" s="57" t="str">
        <f t="shared" si="17"/>
        <v/>
      </c>
      <c r="O2469" s="54"/>
      <c r="P2469" s="32"/>
      <c r="Q2469" s="56"/>
      <c r="R2469" s="57" t="str">
        <f t="shared" si="15"/>
        <v/>
      </c>
      <c r="S2469" s="8"/>
      <c r="T2469" s="8"/>
      <c r="U2469" s="8"/>
      <c r="V2469" s="8"/>
      <c r="W2469" s="8"/>
      <c r="X2469" s="8"/>
      <c r="Y2469" s="8"/>
      <c r="Z2469" s="8"/>
    </row>
    <row r="2470" spans="1:26" ht="15.75" customHeight="1">
      <c r="A2470" s="8"/>
      <c r="B2470" s="8"/>
      <c r="C2470" s="8"/>
      <c r="D2470" s="8"/>
      <c r="E2470" s="8"/>
      <c r="F2470" s="8"/>
      <c r="G2470" s="8"/>
      <c r="H2470" s="8"/>
      <c r="I2470" s="8"/>
      <c r="J2470" s="8"/>
      <c r="K2470" s="8"/>
      <c r="L2470" s="8"/>
      <c r="M2470" s="32"/>
      <c r="N2470" s="57" t="str">
        <f t="shared" si="17"/>
        <v/>
      </c>
      <c r="O2470" s="54"/>
      <c r="P2470" s="32"/>
      <c r="Q2470" s="56"/>
      <c r="R2470" s="57" t="str">
        <f t="shared" si="15"/>
        <v/>
      </c>
      <c r="S2470" s="8"/>
      <c r="T2470" s="8"/>
      <c r="U2470" s="8"/>
      <c r="V2470" s="8"/>
      <c r="W2470" s="8"/>
      <c r="X2470" s="8"/>
      <c r="Y2470" s="8"/>
      <c r="Z2470" s="8"/>
    </row>
    <row r="2471" spans="1:26" ht="15.75" customHeight="1">
      <c r="A2471" s="8"/>
      <c r="B2471" s="8"/>
      <c r="C2471" s="8"/>
      <c r="D2471" s="8"/>
      <c r="E2471" s="8"/>
      <c r="F2471" s="8"/>
      <c r="G2471" s="8"/>
      <c r="H2471" s="8"/>
      <c r="I2471" s="8"/>
      <c r="J2471" s="8"/>
      <c r="K2471" s="8"/>
      <c r="L2471" s="8"/>
      <c r="M2471" s="32"/>
      <c r="N2471" s="57" t="str">
        <f t="shared" si="17"/>
        <v/>
      </c>
      <c r="O2471" s="54"/>
      <c r="P2471" s="32"/>
      <c r="Q2471" s="56"/>
      <c r="R2471" s="57" t="str">
        <f t="shared" si="15"/>
        <v/>
      </c>
      <c r="S2471" s="8"/>
      <c r="T2471" s="8"/>
      <c r="U2471" s="8"/>
      <c r="V2471" s="8"/>
      <c r="W2471" s="8"/>
      <c r="X2471" s="8"/>
      <c r="Y2471" s="8"/>
      <c r="Z2471" s="8"/>
    </row>
    <row r="2472" spans="1:26" ht="15.75" customHeight="1">
      <c r="A2472" s="8"/>
      <c r="B2472" s="8"/>
      <c r="C2472" s="8"/>
      <c r="D2472" s="8"/>
      <c r="E2472" s="8"/>
      <c r="F2472" s="8"/>
      <c r="G2472" s="8"/>
      <c r="H2472" s="8"/>
      <c r="I2472" s="8"/>
      <c r="J2472" s="8"/>
      <c r="K2472" s="8"/>
      <c r="L2472" s="8"/>
      <c r="M2472" s="32"/>
      <c r="N2472" s="57" t="str">
        <f t="shared" si="17"/>
        <v/>
      </c>
      <c r="O2472" s="54"/>
      <c r="P2472" s="32"/>
      <c r="Q2472" s="56"/>
      <c r="R2472" s="57" t="str">
        <f t="shared" si="15"/>
        <v/>
      </c>
      <c r="S2472" s="8"/>
      <c r="T2472" s="8"/>
      <c r="U2472" s="8"/>
      <c r="V2472" s="8"/>
      <c r="W2472" s="8"/>
      <c r="X2472" s="8"/>
      <c r="Y2472" s="8"/>
      <c r="Z2472" s="8"/>
    </row>
    <row r="2473" spans="1:26" ht="15.75" customHeight="1">
      <c r="A2473" s="8"/>
      <c r="B2473" s="8"/>
      <c r="C2473" s="8"/>
      <c r="D2473" s="8"/>
      <c r="E2473" s="8"/>
      <c r="F2473" s="8"/>
      <c r="G2473" s="8"/>
      <c r="H2473" s="8"/>
      <c r="I2473" s="8"/>
      <c r="J2473" s="8"/>
      <c r="K2473" s="8"/>
      <c r="L2473" s="8"/>
      <c r="M2473" s="32"/>
      <c r="N2473" s="57" t="str">
        <f t="shared" si="17"/>
        <v/>
      </c>
      <c r="O2473" s="54"/>
      <c r="P2473" s="32"/>
      <c r="Q2473" s="56"/>
      <c r="R2473" s="57" t="str">
        <f t="shared" si="15"/>
        <v/>
      </c>
      <c r="S2473" s="8"/>
      <c r="T2473" s="8"/>
      <c r="U2473" s="8"/>
      <c r="V2473" s="8"/>
      <c r="W2473" s="8"/>
      <c r="X2473" s="8"/>
      <c r="Y2473" s="8"/>
      <c r="Z2473" s="8"/>
    </row>
    <row r="2474" spans="1:26" ht="15.75" customHeight="1">
      <c r="A2474" s="8"/>
      <c r="B2474" s="8"/>
      <c r="C2474" s="8"/>
      <c r="D2474" s="8"/>
      <c r="E2474" s="8"/>
      <c r="F2474" s="8"/>
      <c r="G2474" s="8"/>
      <c r="H2474" s="8"/>
      <c r="I2474" s="8"/>
      <c r="J2474" s="8"/>
      <c r="K2474" s="8"/>
      <c r="L2474" s="8"/>
      <c r="M2474" s="32"/>
      <c r="N2474" s="57" t="str">
        <f t="shared" si="17"/>
        <v/>
      </c>
      <c r="O2474" s="54"/>
      <c r="P2474" s="32"/>
      <c r="Q2474" s="56"/>
      <c r="R2474" s="57" t="str">
        <f t="shared" si="15"/>
        <v/>
      </c>
      <c r="S2474" s="8"/>
      <c r="T2474" s="8"/>
      <c r="U2474" s="8"/>
      <c r="V2474" s="8"/>
      <c r="W2474" s="8"/>
      <c r="X2474" s="8"/>
      <c r="Y2474" s="8"/>
      <c r="Z2474" s="8"/>
    </row>
    <row r="2475" spans="1:26" ht="15.75" customHeight="1">
      <c r="A2475" s="8"/>
      <c r="B2475" s="8"/>
      <c r="C2475" s="8"/>
      <c r="D2475" s="8"/>
      <c r="E2475" s="8"/>
      <c r="F2475" s="8"/>
      <c r="G2475" s="8"/>
      <c r="H2475" s="8"/>
      <c r="I2475" s="8"/>
      <c r="J2475" s="8"/>
      <c r="K2475" s="8"/>
      <c r="L2475" s="8"/>
      <c r="M2475" s="32"/>
      <c r="N2475" s="57" t="str">
        <f t="shared" si="17"/>
        <v/>
      </c>
      <c r="O2475" s="54"/>
      <c r="P2475" s="32"/>
      <c r="Q2475" s="56"/>
      <c r="R2475" s="57" t="str">
        <f t="shared" si="15"/>
        <v/>
      </c>
      <c r="S2475" s="8"/>
      <c r="T2475" s="8"/>
      <c r="U2475" s="8"/>
      <c r="V2475" s="8"/>
      <c r="W2475" s="8"/>
      <c r="X2475" s="8"/>
      <c r="Y2475" s="8"/>
      <c r="Z2475" s="8"/>
    </row>
    <row r="2476" spans="1:26" ht="15.75" customHeight="1">
      <c r="A2476" s="8"/>
      <c r="B2476" s="8"/>
      <c r="C2476" s="8"/>
      <c r="D2476" s="8"/>
      <c r="E2476" s="8"/>
      <c r="F2476" s="8"/>
      <c r="G2476" s="8"/>
      <c r="H2476" s="8"/>
      <c r="I2476" s="8"/>
      <c r="J2476" s="8"/>
      <c r="K2476" s="8"/>
      <c r="L2476" s="8"/>
      <c r="M2476" s="32"/>
      <c r="N2476" s="57" t="str">
        <f t="shared" si="17"/>
        <v/>
      </c>
      <c r="O2476" s="54"/>
      <c r="P2476" s="32"/>
      <c r="Q2476" s="56"/>
      <c r="R2476" s="57" t="str">
        <f t="shared" si="15"/>
        <v/>
      </c>
      <c r="S2476" s="8"/>
      <c r="T2476" s="8"/>
      <c r="U2476" s="8"/>
      <c r="V2476" s="8"/>
      <c r="W2476" s="8"/>
      <c r="X2476" s="8"/>
      <c r="Y2476" s="8"/>
      <c r="Z2476" s="8"/>
    </row>
    <row r="2477" spans="1:26" ht="15.75" customHeight="1">
      <c r="A2477" s="8"/>
      <c r="B2477" s="8"/>
      <c r="C2477" s="8"/>
      <c r="D2477" s="8"/>
      <c r="E2477" s="8"/>
      <c r="F2477" s="8"/>
      <c r="G2477" s="8"/>
      <c r="H2477" s="8"/>
      <c r="I2477" s="8"/>
      <c r="J2477" s="8"/>
      <c r="K2477" s="8"/>
      <c r="L2477" s="8"/>
      <c r="M2477" s="32"/>
      <c r="N2477" s="57" t="str">
        <f t="shared" si="17"/>
        <v/>
      </c>
      <c r="O2477" s="54"/>
      <c r="P2477" s="32"/>
      <c r="Q2477" s="56"/>
      <c r="R2477" s="57" t="str">
        <f t="shared" si="15"/>
        <v/>
      </c>
      <c r="S2477" s="8"/>
      <c r="T2477" s="8"/>
      <c r="U2477" s="8"/>
      <c r="V2477" s="8"/>
      <c r="W2477" s="8"/>
      <c r="X2477" s="8"/>
      <c r="Y2477" s="8"/>
      <c r="Z2477" s="8"/>
    </row>
    <row r="2478" spans="1:26" ht="15.75" customHeight="1">
      <c r="A2478" s="8"/>
      <c r="B2478" s="8"/>
      <c r="C2478" s="8"/>
      <c r="D2478" s="8"/>
      <c r="E2478" s="8"/>
      <c r="F2478" s="8"/>
      <c r="G2478" s="8"/>
      <c r="H2478" s="8"/>
      <c r="I2478" s="8"/>
      <c r="J2478" s="8"/>
      <c r="K2478" s="8"/>
      <c r="L2478" s="8"/>
      <c r="M2478" s="32"/>
      <c r="N2478" s="57" t="str">
        <f t="shared" si="17"/>
        <v/>
      </c>
      <c r="O2478" s="54"/>
      <c r="P2478" s="32"/>
      <c r="Q2478" s="56"/>
      <c r="R2478" s="57" t="str">
        <f t="shared" si="15"/>
        <v/>
      </c>
      <c r="S2478" s="8"/>
      <c r="T2478" s="8"/>
      <c r="U2478" s="8"/>
      <c r="V2478" s="8"/>
      <c r="W2478" s="8"/>
      <c r="X2478" s="8"/>
      <c r="Y2478" s="8"/>
      <c r="Z2478" s="8"/>
    </row>
    <row r="2479" spans="1:26" ht="15.75" customHeight="1">
      <c r="A2479" s="8"/>
      <c r="B2479" s="8"/>
      <c r="C2479" s="8"/>
      <c r="D2479" s="8"/>
      <c r="E2479" s="8"/>
      <c r="F2479" s="8"/>
      <c r="G2479" s="8"/>
      <c r="H2479" s="8"/>
      <c r="I2479" s="8"/>
      <c r="J2479" s="8"/>
      <c r="K2479" s="8"/>
      <c r="L2479" s="8"/>
      <c r="M2479" s="32"/>
      <c r="N2479" s="57" t="str">
        <f t="shared" si="17"/>
        <v/>
      </c>
      <c r="O2479" s="54"/>
      <c r="P2479" s="32"/>
      <c r="Q2479" s="56"/>
      <c r="R2479" s="57" t="str">
        <f t="shared" si="15"/>
        <v/>
      </c>
      <c r="S2479" s="8"/>
      <c r="T2479" s="8"/>
      <c r="U2479" s="8"/>
      <c r="V2479" s="8"/>
      <c r="W2479" s="8"/>
      <c r="X2479" s="8"/>
      <c r="Y2479" s="8"/>
      <c r="Z2479" s="8"/>
    </row>
    <row r="2480" spans="1:26" ht="15.75" customHeight="1">
      <c r="A2480" s="8"/>
      <c r="B2480" s="8"/>
      <c r="C2480" s="8"/>
      <c r="D2480" s="8"/>
      <c r="E2480" s="8"/>
      <c r="F2480" s="8"/>
      <c r="G2480" s="8"/>
      <c r="H2480" s="8"/>
      <c r="I2480" s="8"/>
      <c r="J2480" s="8"/>
      <c r="K2480" s="8"/>
      <c r="L2480" s="8"/>
      <c r="M2480" s="32"/>
      <c r="N2480" s="57" t="str">
        <f t="shared" si="17"/>
        <v/>
      </c>
      <c r="O2480" s="54"/>
      <c r="P2480" s="32"/>
      <c r="Q2480" s="56"/>
      <c r="R2480" s="57" t="str">
        <f t="shared" si="15"/>
        <v/>
      </c>
      <c r="S2480" s="8"/>
      <c r="T2480" s="8"/>
      <c r="U2480" s="8"/>
      <c r="V2480" s="8"/>
      <c r="W2480" s="8"/>
      <c r="X2480" s="8"/>
      <c r="Y2480" s="8"/>
      <c r="Z2480" s="8"/>
    </row>
    <row r="2481" spans="1:26" ht="15.75" customHeight="1">
      <c r="A2481" s="8"/>
      <c r="B2481" s="8"/>
      <c r="C2481" s="8"/>
      <c r="D2481" s="8"/>
      <c r="E2481" s="8"/>
      <c r="F2481" s="8"/>
      <c r="G2481" s="8"/>
      <c r="H2481" s="8"/>
      <c r="I2481" s="8"/>
      <c r="J2481" s="8"/>
      <c r="K2481" s="8"/>
      <c r="L2481" s="8"/>
      <c r="M2481" s="32"/>
      <c r="N2481" s="57" t="str">
        <f t="shared" si="17"/>
        <v/>
      </c>
      <c r="O2481" s="54"/>
      <c r="P2481" s="32"/>
      <c r="Q2481" s="56"/>
      <c r="R2481" s="57" t="str">
        <f t="shared" si="15"/>
        <v/>
      </c>
      <c r="S2481" s="8"/>
      <c r="T2481" s="8"/>
      <c r="U2481" s="8"/>
      <c r="V2481" s="8"/>
      <c r="W2481" s="8"/>
      <c r="X2481" s="8"/>
      <c r="Y2481" s="8"/>
      <c r="Z2481" s="8"/>
    </row>
    <row r="2482" spans="1:26" ht="15.75" customHeight="1">
      <c r="A2482" s="8"/>
      <c r="B2482" s="8"/>
      <c r="C2482" s="8"/>
      <c r="D2482" s="8"/>
      <c r="E2482" s="8"/>
      <c r="F2482" s="8"/>
      <c r="G2482" s="8"/>
      <c r="H2482" s="8"/>
      <c r="I2482" s="8"/>
      <c r="J2482" s="8"/>
      <c r="K2482" s="8"/>
      <c r="L2482" s="8"/>
      <c r="M2482" s="32"/>
      <c r="N2482" s="57" t="str">
        <f t="shared" si="17"/>
        <v/>
      </c>
      <c r="O2482" s="54"/>
      <c r="P2482" s="32"/>
      <c r="Q2482" s="56"/>
      <c r="R2482" s="57" t="str">
        <f t="shared" si="15"/>
        <v/>
      </c>
      <c r="S2482" s="8"/>
      <c r="T2482" s="8"/>
      <c r="U2482" s="8"/>
      <c r="V2482" s="8"/>
      <c r="W2482" s="8"/>
      <c r="X2482" s="8"/>
      <c r="Y2482" s="8"/>
      <c r="Z2482" s="8"/>
    </row>
    <row r="2483" spans="1:26" ht="15.75" customHeight="1">
      <c r="A2483" s="8"/>
      <c r="B2483" s="8"/>
      <c r="C2483" s="8"/>
      <c r="D2483" s="8"/>
      <c r="E2483" s="8"/>
      <c r="F2483" s="8"/>
      <c r="G2483" s="8"/>
      <c r="H2483" s="8"/>
      <c r="I2483" s="8"/>
      <c r="J2483" s="8"/>
      <c r="K2483" s="8"/>
      <c r="L2483" s="8"/>
      <c r="M2483" s="32"/>
      <c r="N2483" s="57" t="str">
        <f t="shared" si="17"/>
        <v/>
      </c>
      <c r="O2483" s="54"/>
      <c r="P2483" s="32"/>
      <c r="Q2483" s="56"/>
      <c r="R2483" s="57" t="str">
        <f t="shared" si="15"/>
        <v/>
      </c>
      <c r="S2483" s="8"/>
      <c r="T2483" s="8"/>
      <c r="U2483" s="8"/>
      <c r="V2483" s="8"/>
      <c r="W2483" s="8"/>
      <c r="X2483" s="8"/>
      <c r="Y2483" s="8"/>
      <c r="Z2483" s="8"/>
    </row>
    <row r="2484" spans="1:26" ht="15.75" customHeight="1">
      <c r="A2484" s="8"/>
      <c r="B2484" s="8"/>
      <c r="C2484" s="8"/>
      <c r="D2484" s="8"/>
      <c r="E2484" s="8"/>
      <c r="F2484" s="8"/>
      <c r="G2484" s="8"/>
      <c r="H2484" s="8"/>
      <c r="I2484" s="8"/>
      <c r="J2484" s="8"/>
      <c r="K2484" s="8"/>
      <c r="L2484" s="8"/>
      <c r="M2484" s="32"/>
      <c r="N2484" s="57" t="str">
        <f t="shared" si="17"/>
        <v/>
      </c>
      <c r="O2484" s="54"/>
      <c r="P2484" s="32"/>
      <c r="Q2484" s="56"/>
      <c r="R2484" s="57" t="str">
        <f t="shared" si="15"/>
        <v/>
      </c>
      <c r="S2484" s="8"/>
      <c r="T2484" s="8"/>
      <c r="U2484" s="8"/>
      <c r="V2484" s="8"/>
      <c r="W2484" s="8"/>
      <c r="X2484" s="8"/>
      <c r="Y2484" s="8"/>
      <c r="Z2484" s="8"/>
    </row>
    <row r="2485" spans="1:26" ht="15.75" customHeight="1">
      <c r="A2485" s="8"/>
      <c r="B2485" s="8"/>
      <c r="C2485" s="8"/>
      <c r="D2485" s="8"/>
      <c r="E2485" s="8"/>
      <c r="F2485" s="8"/>
      <c r="G2485" s="8"/>
      <c r="H2485" s="8"/>
      <c r="I2485" s="8"/>
      <c r="J2485" s="8"/>
      <c r="K2485" s="8"/>
      <c r="L2485" s="8"/>
      <c r="M2485" s="32"/>
      <c r="N2485" s="57" t="str">
        <f t="shared" si="17"/>
        <v/>
      </c>
      <c r="O2485" s="54"/>
      <c r="P2485" s="32"/>
      <c r="Q2485" s="56"/>
      <c r="R2485" s="57" t="str">
        <f t="shared" si="15"/>
        <v/>
      </c>
      <c r="S2485" s="8"/>
      <c r="T2485" s="8"/>
      <c r="U2485" s="8"/>
      <c r="V2485" s="8"/>
      <c r="W2485" s="8"/>
      <c r="X2485" s="8"/>
      <c r="Y2485" s="8"/>
      <c r="Z2485" s="8"/>
    </row>
    <row r="2486" spans="1:26" ht="15.75" customHeight="1">
      <c r="A2486" s="8"/>
      <c r="B2486" s="8"/>
      <c r="C2486" s="8"/>
      <c r="D2486" s="8"/>
      <c r="E2486" s="8"/>
      <c r="F2486" s="8"/>
      <c r="G2486" s="8"/>
      <c r="H2486" s="8"/>
      <c r="I2486" s="8"/>
      <c r="J2486" s="8"/>
      <c r="K2486" s="8"/>
      <c r="L2486" s="8"/>
      <c r="M2486" s="32"/>
      <c r="N2486" s="57" t="str">
        <f t="shared" si="17"/>
        <v/>
      </c>
      <c r="O2486" s="54"/>
      <c r="P2486" s="32"/>
      <c r="Q2486" s="56"/>
      <c r="R2486" s="57" t="str">
        <f t="shared" si="15"/>
        <v/>
      </c>
      <c r="S2486" s="8"/>
      <c r="T2486" s="8"/>
      <c r="U2486" s="8"/>
      <c r="V2486" s="8"/>
      <c r="W2486" s="8"/>
      <c r="X2486" s="8"/>
      <c r="Y2486" s="8"/>
      <c r="Z2486" s="8"/>
    </row>
    <row r="2487" spans="1:26" ht="15.75" customHeight="1">
      <c r="A2487" s="8"/>
      <c r="B2487" s="8"/>
      <c r="C2487" s="8"/>
      <c r="D2487" s="8"/>
      <c r="E2487" s="8"/>
      <c r="F2487" s="8"/>
      <c r="G2487" s="8"/>
      <c r="H2487" s="8"/>
      <c r="I2487" s="8"/>
      <c r="J2487" s="8"/>
      <c r="K2487" s="8"/>
      <c r="L2487" s="8"/>
      <c r="M2487" s="32"/>
      <c r="N2487" s="57" t="str">
        <f t="shared" si="17"/>
        <v/>
      </c>
      <c r="O2487" s="54"/>
      <c r="P2487" s="32"/>
      <c r="Q2487" s="56"/>
      <c r="R2487" s="57" t="str">
        <f t="shared" si="15"/>
        <v/>
      </c>
      <c r="S2487" s="8"/>
      <c r="T2487" s="8"/>
      <c r="U2487" s="8"/>
      <c r="V2487" s="8"/>
      <c r="W2487" s="8"/>
      <c r="X2487" s="8"/>
      <c r="Y2487" s="8"/>
      <c r="Z2487" s="8"/>
    </row>
    <row r="2488" spans="1:26" ht="15.75" customHeight="1">
      <c r="A2488" s="8"/>
      <c r="B2488" s="8"/>
      <c r="C2488" s="8"/>
      <c r="D2488" s="8"/>
      <c r="E2488" s="8"/>
      <c r="F2488" s="8"/>
      <c r="G2488" s="8"/>
      <c r="H2488" s="8"/>
      <c r="I2488" s="8"/>
      <c r="J2488" s="8"/>
      <c r="K2488" s="8"/>
      <c r="L2488" s="8"/>
      <c r="M2488" s="32"/>
      <c r="N2488" s="57" t="str">
        <f t="shared" si="17"/>
        <v/>
      </c>
      <c r="O2488" s="54"/>
      <c r="P2488" s="32"/>
      <c r="Q2488" s="56"/>
      <c r="R2488" s="57" t="str">
        <f t="shared" si="15"/>
        <v/>
      </c>
      <c r="S2488" s="8"/>
      <c r="T2488" s="8"/>
      <c r="U2488" s="8"/>
      <c r="V2488" s="8"/>
      <c r="W2488" s="8"/>
      <c r="X2488" s="8"/>
      <c r="Y2488" s="8"/>
      <c r="Z2488" s="8"/>
    </row>
    <row r="2489" spans="1:26" ht="15.75" customHeight="1">
      <c r="A2489" s="8"/>
      <c r="B2489" s="8"/>
      <c r="C2489" s="8"/>
      <c r="D2489" s="8"/>
      <c r="E2489" s="8"/>
      <c r="F2489" s="8"/>
      <c r="G2489" s="8"/>
      <c r="H2489" s="8"/>
      <c r="I2489" s="8"/>
      <c r="J2489" s="8"/>
      <c r="K2489" s="8"/>
      <c r="L2489" s="8"/>
      <c r="M2489" s="32"/>
      <c r="N2489" s="57" t="str">
        <f t="shared" si="17"/>
        <v/>
      </c>
      <c r="O2489" s="54"/>
      <c r="P2489" s="32"/>
      <c r="Q2489" s="56"/>
      <c r="R2489" s="57" t="str">
        <f t="shared" si="15"/>
        <v/>
      </c>
      <c r="S2489" s="8"/>
      <c r="T2489" s="8"/>
      <c r="U2489" s="8"/>
      <c r="V2489" s="8"/>
      <c r="W2489" s="8"/>
      <c r="X2489" s="8"/>
      <c r="Y2489" s="8"/>
      <c r="Z2489" s="8"/>
    </row>
    <row r="2490" spans="1:26" ht="15.75" customHeight="1">
      <c r="A2490" s="8"/>
      <c r="B2490" s="8"/>
      <c r="C2490" s="8"/>
      <c r="D2490" s="8"/>
      <c r="E2490" s="8"/>
      <c r="F2490" s="8"/>
      <c r="G2490" s="8"/>
      <c r="H2490" s="8"/>
      <c r="I2490" s="8"/>
      <c r="J2490" s="8"/>
      <c r="K2490" s="8"/>
      <c r="L2490" s="8"/>
      <c r="M2490" s="32"/>
      <c r="N2490" s="57" t="str">
        <f t="shared" si="17"/>
        <v/>
      </c>
      <c r="O2490" s="54"/>
      <c r="P2490" s="32"/>
      <c r="Q2490" s="56"/>
      <c r="R2490" s="57" t="str">
        <f t="shared" si="15"/>
        <v/>
      </c>
      <c r="S2490" s="8"/>
      <c r="T2490" s="8"/>
      <c r="U2490" s="8"/>
      <c r="V2490" s="8"/>
      <c r="W2490" s="8"/>
      <c r="X2490" s="8"/>
      <c r="Y2490" s="8"/>
      <c r="Z2490" s="8"/>
    </row>
    <row r="2491" spans="1:26" ht="15.75" customHeight="1">
      <c r="A2491" s="8"/>
      <c r="B2491" s="8"/>
      <c r="C2491" s="8"/>
      <c r="D2491" s="8"/>
      <c r="E2491" s="8"/>
      <c r="F2491" s="8"/>
      <c r="G2491" s="8"/>
      <c r="H2491" s="8"/>
      <c r="I2491" s="8"/>
      <c r="J2491" s="8"/>
      <c r="K2491" s="8"/>
      <c r="L2491" s="8"/>
      <c r="M2491" s="32"/>
      <c r="N2491" s="57" t="str">
        <f t="shared" si="17"/>
        <v/>
      </c>
      <c r="O2491" s="54"/>
      <c r="P2491" s="32"/>
      <c r="Q2491" s="56"/>
      <c r="R2491" s="57" t="str">
        <f t="shared" si="15"/>
        <v/>
      </c>
      <c r="S2491" s="8"/>
      <c r="T2491" s="8"/>
      <c r="U2491" s="8"/>
      <c r="V2491" s="8"/>
      <c r="W2491" s="8"/>
      <c r="X2491" s="8"/>
      <c r="Y2491" s="8"/>
      <c r="Z2491" s="8"/>
    </row>
    <row r="2492" spans="1:26" ht="15.75" customHeight="1">
      <c r="A2492" s="8"/>
      <c r="B2492" s="8"/>
      <c r="C2492" s="8"/>
      <c r="D2492" s="8"/>
      <c r="E2492" s="8"/>
      <c r="F2492" s="8"/>
      <c r="G2492" s="8"/>
      <c r="H2492" s="8"/>
      <c r="I2492" s="8"/>
      <c r="J2492" s="8"/>
      <c r="K2492" s="8"/>
      <c r="L2492" s="8"/>
      <c r="M2492" s="32"/>
      <c r="N2492" s="57" t="str">
        <f t="shared" si="17"/>
        <v/>
      </c>
      <c r="O2492" s="54"/>
      <c r="P2492" s="32"/>
      <c r="Q2492" s="56"/>
      <c r="R2492" s="57" t="str">
        <f t="shared" si="15"/>
        <v/>
      </c>
      <c r="S2492" s="8"/>
      <c r="T2492" s="8"/>
      <c r="U2492" s="8"/>
      <c r="V2492" s="8"/>
      <c r="W2492" s="8"/>
      <c r="X2492" s="8"/>
      <c r="Y2492" s="8"/>
      <c r="Z2492" s="8"/>
    </row>
    <row r="2493" spans="1:26" ht="15.75" customHeight="1">
      <c r="A2493" s="8"/>
      <c r="B2493" s="8"/>
      <c r="C2493" s="8"/>
      <c r="D2493" s="8"/>
      <c r="E2493" s="8"/>
      <c r="F2493" s="8"/>
      <c r="G2493" s="8"/>
      <c r="H2493" s="8"/>
      <c r="I2493" s="8"/>
      <c r="J2493" s="8"/>
      <c r="K2493" s="8"/>
      <c r="L2493" s="8"/>
      <c r="M2493" s="32"/>
      <c r="N2493" s="57" t="str">
        <f t="shared" si="17"/>
        <v/>
      </c>
      <c r="O2493" s="54"/>
      <c r="P2493" s="32"/>
      <c r="Q2493" s="56"/>
      <c r="R2493" s="57" t="str">
        <f t="shared" si="15"/>
        <v/>
      </c>
      <c r="S2493" s="8"/>
      <c r="T2493" s="8"/>
      <c r="U2493" s="8"/>
      <c r="V2493" s="8"/>
      <c r="W2493" s="8"/>
      <c r="X2493" s="8"/>
      <c r="Y2493" s="8"/>
      <c r="Z2493" s="8"/>
    </row>
    <row r="2494" spans="1:26" ht="15.75" customHeight="1">
      <c r="A2494" s="8"/>
      <c r="B2494" s="8"/>
      <c r="C2494" s="8"/>
      <c r="D2494" s="8"/>
      <c r="E2494" s="8"/>
      <c r="F2494" s="8"/>
      <c r="G2494" s="8"/>
      <c r="H2494" s="8"/>
      <c r="I2494" s="8"/>
      <c r="J2494" s="8"/>
      <c r="K2494" s="8"/>
      <c r="L2494" s="8"/>
      <c r="M2494" s="32"/>
      <c r="N2494" s="57" t="str">
        <f t="shared" si="17"/>
        <v/>
      </c>
      <c r="O2494" s="54"/>
      <c r="P2494" s="32"/>
      <c r="Q2494" s="56"/>
      <c r="R2494" s="57" t="str">
        <f t="shared" si="15"/>
        <v/>
      </c>
      <c r="S2494" s="8"/>
      <c r="T2494" s="8"/>
      <c r="U2494" s="8"/>
      <c r="V2494" s="8"/>
      <c r="W2494" s="8"/>
      <c r="X2494" s="8"/>
      <c r="Y2494" s="8"/>
      <c r="Z2494" s="8"/>
    </row>
    <row r="2495" spans="1:26" ht="15.75" customHeight="1">
      <c r="A2495" s="8"/>
      <c r="B2495" s="8"/>
      <c r="C2495" s="8"/>
      <c r="D2495" s="8"/>
      <c r="E2495" s="8"/>
      <c r="F2495" s="8"/>
      <c r="G2495" s="8"/>
      <c r="H2495" s="8"/>
      <c r="I2495" s="8"/>
      <c r="J2495" s="8"/>
      <c r="K2495" s="8"/>
      <c r="L2495" s="8"/>
      <c r="M2495" s="32"/>
      <c r="N2495" s="57" t="str">
        <f t="shared" si="17"/>
        <v/>
      </c>
      <c r="O2495" s="54"/>
      <c r="P2495" s="32"/>
      <c r="Q2495" s="56"/>
      <c r="R2495" s="57" t="str">
        <f t="shared" si="15"/>
        <v/>
      </c>
      <c r="S2495" s="8"/>
      <c r="T2495" s="8"/>
      <c r="U2495" s="8"/>
      <c r="V2495" s="8"/>
      <c r="W2495" s="8"/>
      <c r="X2495" s="8"/>
      <c r="Y2495" s="8"/>
      <c r="Z2495" s="8"/>
    </row>
    <row r="2496" spans="1:26" ht="15.75" customHeight="1">
      <c r="A2496" s="8"/>
      <c r="B2496" s="8"/>
      <c r="C2496" s="8"/>
      <c r="D2496" s="8"/>
      <c r="E2496" s="8"/>
      <c r="F2496" s="8"/>
      <c r="G2496" s="8"/>
      <c r="H2496" s="8"/>
      <c r="I2496" s="8"/>
      <c r="J2496" s="8"/>
      <c r="K2496" s="8"/>
      <c r="L2496" s="8"/>
      <c r="M2496" s="32"/>
      <c r="N2496" s="57" t="str">
        <f t="shared" si="17"/>
        <v/>
      </c>
      <c r="O2496" s="54"/>
      <c r="P2496" s="32"/>
      <c r="Q2496" s="56"/>
      <c r="R2496" s="57" t="str">
        <f t="shared" si="15"/>
        <v/>
      </c>
      <c r="S2496" s="8"/>
      <c r="T2496" s="8"/>
      <c r="U2496" s="8"/>
      <c r="V2496" s="8"/>
      <c r="W2496" s="8"/>
      <c r="X2496" s="8"/>
      <c r="Y2496" s="8"/>
      <c r="Z2496" s="8"/>
    </row>
    <row r="2497" spans="1:26" ht="15.75" customHeight="1">
      <c r="A2497" s="8"/>
      <c r="B2497" s="8"/>
      <c r="C2497" s="8"/>
      <c r="D2497" s="8"/>
      <c r="E2497" s="8"/>
      <c r="F2497" s="8"/>
      <c r="G2497" s="8"/>
      <c r="H2497" s="8"/>
      <c r="I2497" s="8"/>
      <c r="J2497" s="8"/>
      <c r="K2497" s="8"/>
      <c r="L2497" s="8"/>
      <c r="M2497" s="32"/>
      <c r="N2497" s="57" t="str">
        <f t="shared" si="17"/>
        <v/>
      </c>
      <c r="O2497" s="54"/>
      <c r="P2497" s="32"/>
      <c r="Q2497" s="56"/>
      <c r="R2497" s="57" t="str">
        <f t="shared" si="15"/>
        <v/>
      </c>
      <c r="S2497" s="8"/>
      <c r="T2497" s="8"/>
      <c r="U2497" s="8"/>
      <c r="V2497" s="8"/>
      <c r="W2497" s="8"/>
      <c r="X2497" s="8"/>
      <c r="Y2497" s="8"/>
      <c r="Z2497" s="8"/>
    </row>
    <row r="2498" spans="1:26" ht="15.75" customHeight="1">
      <c r="A2498" s="8"/>
      <c r="B2498" s="8"/>
      <c r="C2498" s="8"/>
      <c r="D2498" s="8"/>
      <c r="E2498" s="8"/>
      <c r="F2498" s="8"/>
      <c r="G2498" s="8"/>
      <c r="H2498" s="8"/>
      <c r="I2498" s="8"/>
      <c r="J2498" s="8"/>
      <c r="K2498" s="8"/>
      <c r="L2498" s="8"/>
      <c r="M2498" s="32"/>
      <c r="N2498" s="57" t="str">
        <f t="shared" si="17"/>
        <v/>
      </c>
      <c r="O2498" s="54"/>
      <c r="P2498" s="32"/>
      <c r="Q2498" s="56"/>
      <c r="R2498" s="57" t="str">
        <f t="shared" si="15"/>
        <v/>
      </c>
      <c r="S2498" s="8"/>
      <c r="T2498" s="8"/>
      <c r="U2498" s="8"/>
      <c r="V2498" s="8"/>
      <c r="W2498" s="8"/>
      <c r="X2498" s="8"/>
      <c r="Y2498" s="8"/>
      <c r="Z2498" s="8"/>
    </row>
    <row r="2499" spans="1:26" ht="15.75" customHeight="1">
      <c r="A2499" s="8"/>
      <c r="B2499" s="8"/>
      <c r="C2499" s="8"/>
      <c r="D2499" s="8"/>
      <c r="E2499" s="8"/>
      <c r="F2499" s="8"/>
      <c r="G2499" s="8"/>
      <c r="H2499" s="8"/>
      <c r="I2499" s="8"/>
      <c r="J2499" s="8"/>
      <c r="K2499" s="8"/>
      <c r="L2499" s="8"/>
      <c r="M2499" s="32"/>
      <c r="N2499" s="57" t="str">
        <f t="shared" si="17"/>
        <v/>
      </c>
      <c r="O2499" s="54"/>
      <c r="P2499" s="32"/>
      <c r="Q2499" s="56"/>
      <c r="R2499" s="57" t="str">
        <f t="shared" si="15"/>
        <v/>
      </c>
      <c r="S2499" s="8"/>
      <c r="T2499" s="8"/>
      <c r="U2499" s="8"/>
      <c r="V2499" s="8"/>
      <c r="W2499" s="8"/>
      <c r="X2499" s="8"/>
      <c r="Y2499" s="8"/>
      <c r="Z2499" s="8"/>
    </row>
    <row r="2500" spans="1:26" ht="15.75" customHeight="1">
      <c r="A2500" s="8"/>
      <c r="B2500" s="8"/>
      <c r="C2500" s="8"/>
      <c r="D2500" s="8"/>
      <c r="E2500" s="8"/>
      <c r="F2500" s="8"/>
      <c r="G2500" s="8"/>
      <c r="H2500" s="8"/>
      <c r="I2500" s="8"/>
      <c r="J2500" s="8"/>
      <c r="K2500" s="8"/>
      <c r="L2500" s="8"/>
      <c r="M2500" s="32"/>
      <c r="N2500" s="57" t="str">
        <f t="shared" si="17"/>
        <v/>
      </c>
      <c r="O2500" s="54"/>
      <c r="P2500" s="32"/>
      <c r="Q2500" s="56"/>
      <c r="R2500" s="57" t="str">
        <f t="shared" si="15"/>
        <v/>
      </c>
      <c r="S2500" s="8"/>
      <c r="T2500" s="8"/>
      <c r="U2500" s="8"/>
      <c r="V2500" s="8"/>
      <c r="W2500" s="8"/>
      <c r="X2500" s="8"/>
      <c r="Y2500" s="8"/>
      <c r="Z2500" s="8"/>
    </row>
    <row r="2501" spans="1:26" ht="15.75" customHeight="1">
      <c r="A2501" s="8"/>
      <c r="B2501" s="8"/>
      <c r="C2501" s="8"/>
      <c r="D2501" s="8"/>
      <c r="E2501" s="8"/>
      <c r="F2501" s="8"/>
      <c r="G2501" s="8"/>
      <c r="H2501" s="8"/>
      <c r="I2501" s="8"/>
      <c r="J2501" s="8"/>
      <c r="K2501" s="8"/>
      <c r="L2501" s="8"/>
      <c r="M2501" s="32"/>
      <c r="N2501" s="57" t="str">
        <f t="shared" si="17"/>
        <v/>
      </c>
      <c r="O2501" s="54"/>
      <c r="P2501" s="32"/>
      <c r="Q2501" s="56"/>
      <c r="R2501" s="57" t="str">
        <f t="shared" si="15"/>
        <v/>
      </c>
      <c r="S2501" s="8"/>
      <c r="T2501" s="8"/>
      <c r="U2501" s="8"/>
      <c r="V2501" s="8"/>
      <c r="W2501" s="8"/>
      <c r="X2501" s="8"/>
      <c r="Y2501" s="8"/>
      <c r="Z2501" s="8"/>
    </row>
    <row r="2502" spans="1:26" ht="15.75" customHeight="1">
      <c r="A2502" s="8"/>
      <c r="B2502" s="8"/>
      <c r="C2502" s="8"/>
      <c r="D2502" s="8"/>
      <c r="E2502" s="8"/>
      <c r="F2502" s="8"/>
      <c r="G2502" s="8"/>
      <c r="H2502" s="8"/>
      <c r="I2502" s="8"/>
      <c r="J2502" s="8"/>
      <c r="K2502" s="8"/>
      <c r="L2502" s="8"/>
      <c r="M2502" s="32"/>
      <c r="N2502" s="57" t="str">
        <f t="shared" si="17"/>
        <v/>
      </c>
      <c r="O2502" s="54"/>
      <c r="P2502" s="32"/>
      <c r="Q2502" s="56"/>
      <c r="R2502" s="57" t="str">
        <f t="shared" si="15"/>
        <v/>
      </c>
      <c r="S2502" s="8"/>
      <c r="T2502" s="8"/>
      <c r="U2502" s="8"/>
      <c r="V2502" s="8"/>
      <c r="W2502" s="8"/>
      <c r="X2502" s="8"/>
      <c r="Y2502" s="8"/>
      <c r="Z2502" s="8"/>
    </row>
    <row r="2503" spans="1:26" ht="15.75" customHeight="1">
      <c r="A2503" s="8"/>
      <c r="B2503" s="8"/>
      <c r="C2503" s="8"/>
      <c r="D2503" s="8"/>
      <c r="E2503" s="8"/>
      <c r="F2503" s="8"/>
      <c r="G2503" s="8"/>
      <c r="H2503" s="8"/>
      <c r="I2503" s="8"/>
      <c r="J2503" s="8"/>
      <c r="K2503" s="8"/>
      <c r="L2503" s="8"/>
      <c r="M2503" s="32"/>
      <c r="N2503" s="57" t="str">
        <f t="shared" si="17"/>
        <v/>
      </c>
      <c r="O2503" s="54"/>
      <c r="P2503" s="32"/>
      <c r="Q2503" s="56"/>
      <c r="R2503" s="57" t="str">
        <f t="shared" si="15"/>
        <v/>
      </c>
      <c r="S2503" s="8"/>
      <c r="T2503" s="8"/>
      <c r="U2503" s="8"/>
      <c r="V2503" s="8"/>
      <c r="W2503" s="8"/>
      <c r="X2503" s="8"/>
      <c r="Y2503" s="8"/>
      <c r="Z2503" s="8"/>
    </row>
    <row r="2504" spans="1:26" ht="15.75" customHeight="1">
      <c r="A2504" s="8"/>
      <c r="B2504" s="8"/>
      <c r="C2504" s="8"/>
      <c r="D2504" s="8"/>
      <c r="E2504" s="8"/>
      <c r="F2504" s="8"/>
      <c r="G2504" s="8"/>
      <c r="H2504" s="8"/>
      <c r="I2504" s="8"/>
      <c r="J2504" s="8"/>
      <c r="K2504" s="8"/>
      <c r="L2504" s="8"/>
      <c r="M2504" s="32"/>
      <c r="N2504" s="57" t="str">
        <f t="shared" si="17"/>
        <v/>
      </c>
      <c r="O2504" s="54"/>
      <c r="P2504" s="32"/>
      <c r="Q2504" s="56"/>
      <c r="R2504" s="57" t="str">
        <f t="shared" si="15"/>
        <v/>
      </c>
      <c r="S2504" s="8"/>
      <c r="T2504" s="8"/>
      <c r="U2504" s="8"/>
      <c r="V2504" s="8"/>
      <c r="W2504" s="8"/>
      <c r="X2504" s="8"/>
      <c r="Y2504" s="8"/>
      <c r="Z2504" s="8"/>
    </row>
    <row r="2505" spans="1:26" ht="15.75" customHeight="1">
      <c r="A2505" s="8"/>
      <c r="B2505" s="8"/>
      <c r="C2505" s="8"/>
      <c r="D2505" s="8"/>
      <c r="E2505" s="8"/>
      <c r="F2505" s="8"/>
      <c r="G2505" s="8"/>
      <c r="H2505" s="8"/>
      <c r="I2505" s="8"/>
      <c r="J2505" s="8"/>
      <c r="K2505" s="8"/>
      <c r="L2505" s="8"/>
      <c r="M2505" s="32"/>
      <c r="N2505" s="57" t="str">
        <f t="shared" si="17"/>
        <v/>
      </c>
      <c r="O2505" s="54"/>
      <c r="P2505" s="32"/>
      <c r="Q2505" s="56"/>
      <c r="R2505" s="57" t="str">
        <f t="shared" si="15"/>
        <v/>
      </c>
      <c r="S2505" s="8"/>
      <c r="T2505" s="8"/>
      <c r="U2505" s="8"/>
      <c r="V2505" s="8"/>
      <c r="W2505" s="8"/>
      <c r="X2505" s="8"/>
      <c r="Y2505" s="8"/>
      <c r="Z2505" s="8"/>
    </row>
    <row r="2506" spans="1:26" ht="15.75" customHeight="1">
      <c r="A2506" s="8"/>
      <c r="B2506" s="8"/>
      <c r="C2506" s="8"/>
      <c r="D2506" s="8"/>
      <c r="E2506" s="8"/>
      <c r="F2506" s="8"/>
      <c r="G2506" s="8"/>
      <c r="H2506" s="8"/>
      <c r="I2506" s="8"/>
      <c r="J2506" s="8"/>
      <c r="K2506" s="8"/>
      <c r="L2506" s="8"/>
      <c r="M2506" s="32"/>
      <c r="N2506" s="57" t="str">
        <f t="shared" si="17"/>
        <v/>
      </c>
      <c r="O2506" s="54"/>
      <c r="P2506" s="32"/>
      <c r="Q2506" s="56"/>
      <c r="R2506" s="57" t="str">
        <f t="shared" si="15"/>
        <v/>
      </c>
      <c r="S2506" s="8"/>
      <c r="T2506" s="8"/>
      <c r="U2506" s="8"/>
      <c r="V2506" s="8"/>
      <c r="W2506" s="8"/>
      <c r="X2506" s="8"/>
      <c r="Y2506" s="8"/>
      <c r="Z2506" s="8"/>
    </row>
    <row r="2507" spans="1:26" ht="15.75" customHeight="1">
      <c r="A2507" s="8"/>
      <c r="B2507" s="8"/>
      <c r="C2507" s="8"/>
      <c r="D2507" s="8"/>
      <c r="E2507" s="8"/>
      <c r="F2507" s="8"/>
      <c r="G2507" s="8"/>
      <c r="H2507" s="8"/>
      <c r="I2507" s="8"/>
      <c r="J2507" s="8"/>
      <c r="K2507" s="8"/>
      <c r="L2507" s="8"/>
      <c r="M2507" s="32"/>
      <c r="N2507" s="57" t="str">
        <f t="shared" si="17"/>
        <v/>
      </c>
      <c r="O2507" s="54"/>
      <c r="P2507" s="32"/>
      <c r="Q2507" s="56"/>
      <c r="R2507" s="57" t="str">
        <f t="shared" si="15"/>
        <v/>
      </c>
      <c r="S2507" s="8"/>
      <c r="T2507" s="8"/>
      <c r="U2507" s="8"/>
      <c r="V2507" s="8"/>
      <c r="W2507" s="8"/>
      <c r="X2507" s="8"/>
      <c r="Y2507" s="8"/>
      <c r="Z2507" s="8"/>
    </row>
    <row r="2508" spans="1:26" ht="15.75" customHeight="1">
      <c r="A2508" s="8"/>
      <c r="B2508" s="8"/>
      <c r="C2508" s="8"/>
      <c r="D2508" s="8"/>
      <c r="E2508" s="8"/>
      <c r="F2508" s="8"/>
      <c r="G2508" s="8"/>
      <c r="H2508" s="8"/>
      <c r="I2508" s="8"/>
      <c r="J2508" s="8"/>
      <c r="K2508" s="8"/>
      <c r="L2508" s="8"/>
      <c r="M2508" s="32"/>
      <c r="N2508" s="57" t="str">
        <f t="shared" si="17"/>
        <v/>
      </c>
      <c r="O2508" s="54"/>
      <c r="P2508" s="32"/>
      <c r="Q2508" s="56"/>
      <c r="R2508" s="57" t="str">
        <f t="shared" si="15"/>
        <v/>
      </c>
      <c r="S2508" s="8"/>
      <c r="T2508" s="8"/>
      <c r="U2508" s="8"/>
      <c r="V2508" s="8"/>
      <c r="W2508" s="8"/>
      <c r="X2508" s="8"/>
      <c r="Y2508" s="8"/>
      <c r="Z2508" s="8"/>
    </row>
    <row r="2509" spans="1:26" ht="15.75" customHeight="1">
      <c r="A2509" s="8"/>
      <c r="B2509" s="8"/>
      <c r="C2509" s="8"/>
      <c r="D2509" s="8"/>
      <c r="E2509" s="8"/>
      <c r="F2509" s="8"/>
      <c r="G2509" s="8"/>
      <c r="H2509" s="8"/>
      <c r="I2509" s="8"/>
      <c r="J2509" s="8"/>
      <c r="K2509" s="8"/>
      <c r="L2509" s="8"/>
      <c r="M2509" s="32"/>
      <c r="N2509" s="57" t="str">
        <f t="shared" si="17"/>
        <v/>
      </c>
      <c r="O2509" s="54"/>
      <c r="P2509" s="32"/>
      <c r="Q2509" s="56"/>
      <c r="R2509" s="57" t="str">
        <f t="shared" si="15"/>
        <v/>
      </c>
      <c r="S2509" s="8"/>
      <c r="T2509" s="8"/>
      <c r="U2509" s="8"/>
      <c r="V2509" s="8"/>
      <c r="W2509" s="8"/>
      <c r="X2509" s="8"/>
      <c r="Y2509" s="8"/>
      <c r="Z2509" s="8"/>
    </row>
    <row r="2510" spans="1:26" ht="15.75" customHeight="1">
      <c r="A2510" s="8"/>
      <c r="B2510" s="8"/>
      <c r="C2510" s="8"/>
      <c r="D2510" s="8"/>
      <c r="E2510" s="8"/>
      <c r="F2510" s="8"/>
      <c r="G2510" s="8"/>
      <c r="H2510" s="8"/>
      <c r="I2510" s="8"/>
      <c r="J2510" s="8"/>
      <c r="K2510" s="8"/>
      <c r="L2510" s="8"/>
      <c r="M2510" s="32"/>
      <c r="N2510" s="57" t="str">
        <f t="shared" si="17"/>
        <v/>
      </c>
      <c r="O2510" s="54"/>
      <c r="P2510" s="32"/>
      <c r="Q2510" s="56"/>
      <c r="R2510" s="57" t="str">
        <f t="shared" si="15"/>
        <v/>
      </c>
      <c r="S2510" s="8"/>
      <c r="T2510" s="8"/>
      <c r="U2510" s="8"/>
      <c r="V2510" s="8"/>
      <c r="W2510" s="8"/>
      <c r="X2510" s="8"/>
      <c r="Y2510" s="8"/>
      <c r="Z2510" s="8"/>
    </row>
    <row r="2511" spans="1:26" ht="15.75" customHeight="1">
      <c r="A2511" s="8"/>
      <c r="B2511" s="8"/>
      <c r="C2511" s="8"/>
      <c r="D2511" s="8"/>
      <c r="E2511" s="8"/>
      <c r="F2511" s="8"/>
      <c r="G2511" s="8"/>
      <c r="H2511" s="8"/>
      <c r="I2511" s="8"/>
      <c r="J2511" s="8"/>
      <c r="K2511" s="8"/>
      <c r="L2511" s="8"/>
      <c r="M2511" s="32"/>
      <c r="N2511" s="57" t="str">
        <f t="shared" si="17"/>
        <v/>
      </c>
      <c r="O2511" s="54"/>
      <c r="P2511" s="32"/>
      <c r="Q2511" s="56"/>
      <c r="R2511" s="57" t="str">
        <f t="shared" si="15"/>
        <v/>
      </c>
      <c r="S2511" s="8"/>
      <c r="T2511" s="8"/>
      <c r="U2511" s="8"/>
      <c r="V2511" s="8"/>
      <c r="W2511" s="8"/>
      <c r="X2511" s="8"/>
      <c r="Y2511" s="8"/>
      <c r="Z2511" s="8"/>
    </row>
    <row r="2512" spans="1:26" ht="15.75" customHeight="1">
      <c r="A2512" s="8"/>
      <c r="B2512" s="8"/>
      <c r="C2512" s="8"/>
      <c r="D2512" s="8"/>
      <c r="E2512" s="8"/>
      <c r="F2512" s="8"/>
      <c r="G2512" s="8"/>
      <c r="H2512" s="8"/>
      <c r="I2512" s="8"/>
      <c r="J2512" s="8"/>
      <c r="K2512" s="8"/>
      <c r="L2512" s="8"/>
      <c r="M2512" s="32"/>
      <c r="N2512" s="57" t="str">
        <f t="shared" si="17"/>
        <v/>
      </c>
      <c r="O2512" s="54"/>
      <c r="P2512" s="32"/>
      <c r="Q2512" s="56"/>
      <c r="R2512" s="57" t="str">
        <f t="shared" si="15"/>
        <v/>
      </c>
      <c r="S2512" s="8"/>
      <c r="T2512" s="8"/>
      <c r="U2512" s="8"/>
      <c r="V2512" s="8"/>
      <c r="W2512" s="8"/>
      <c r="X2512" s="8"/>
      <c r="Y2512" s="8"/>
      <c r="Z2512" s="8"/>
    </row>
    <row r="2513" spans="1:26" ht="15.75" customHeight="1">
      <c r="A2513" s="8"/>
      <c r="B2513" s="8"/>
      <c r="C2513" s="8"/>
      <c r="D2513" s="8"/>
      <c r="E2513" s="8"/>
      <c r="F2513" s="8"/>
      <c r="G2513" s="8"/>
      <c r="H2513" s="8"/>
      <c r="I2513" s="8"/>
      <c r="J2513" s="8"/>
      <c r="K2513" s="8"/>
      <c r="L2513" s="8"/>
      <c r="M2513" s="32"/>
      <c r="N2513" s="57" t="str">
        <f t="shared" si="17"/>
        <v/>
      </c>
      <c r="O2513" s="54"/>
      <c r="P2513" s="32"/>
      <c r="Q2513" s="56"/>
      <c r="R2513" s="57" t="str">
        <f t="shared" si="15"/>
        <v/>
      </c>
      <c r="S2513" s="8"/>
      <c r="T2513" s="8"/>
      <c r="U2513" s="8"/>
      <c r="V2513" s="8"/>
      <c r="W2513" s="8"/>
      <c r="X2513" s="8"/>
      <c r="Y2513" s="8"/>
      <c r="Z2513" s="8"/>
    </row>
    <row r="2514" spans="1:26" ht="15.75" customHeight="1">
      <c r="A2514" s="8"/>
      <c r="B2514" s="8"/>
      <c r="C2514" s="8"/>
      <c r="D2514" s="8"/>
      <c r="E2514" s="8"/>
      <c r="F2514" s="8"/>
      <c r="G2514" s="8"/>
      <c r="H2514" s="8"/>
      <c r="I2514" s="8"/>
      <c r="J2514" s="8"/>
      <c r="K2514" s="8"/>
      <c r="L2514" s="8"/>
      <c r="M2514" s="32"/>
      <c r="N2514" s="57" t="str">
        <f t="shared" si="17"/>
        <v/>
      </c>
      <c r="O2514" s="54"/>
      <c r="P2514" s="32"/>
      <c r="Q2514" s="56"/>
      <c r="R2514" s="57" t="str">
        <f t="shared" si="15"/>
        <v/>
      </c>
      <c r="S2514" s="8"/>
      <c r="T2514" s="8"/>
      <c r="U2514" s="8"/>
      <c r="V2514" s="8"/>
      <c r="W2514" s="8"/>
      <c r="X2514" s="8"/>
      <c r="Y2514" s="8"/>
      <c r="Z2514" s="8"/>
    </row>
    <row r="2515" spans="1:26" ht="15.75" customHeight="1">
      <c r="A2515" s="8"/>
      <c r="B2515" s="8"/>
      <c r="C2515" s="8"/>
      <c r="D2515" s="8"/>
      <c r="E2515" s="8"/>
      <c r="F2515" s="8"/>
      <c r="G2515" s="8"/>
      <c r="H2515" s="8"/>
      <c r="I2515" s="8"/>
      <c r="J2515" s="8"/>
      <c r="K2515" s="8"/>
      <c r="L2515" s="8"/>
      <c r="M2515" s="32"/>
      <c r="N2515" s="57" t="str">
        <f t="shared" si="17"/>
        <v/>
      </c>
      <c r="O2515" s="54"/>
      <c r="P2515" s="32"/>
      <c r="Q2515" s="56"/>
      <c r="R2515" s="57" t="str">
        <f t="shared" si="15"/>
        <v/>
      </c>
      <c r="S2515" s="8"/>
      <c r="T2515" s="8"/>
      <c r="U2515" s="8"/>
      <c r="V2515" s="8"/>
      <c r="W2515" s="8"/>
      <c r="X2515" s="8"/>
      <c r="Y2515" s="8"/>
      <c r="Z2515" s="8"/>
    </row>
    <row r="2516" spans="1:26" ht="15.75" customHeight="1">
      <c r="A2516" s="8"/>
      <c r="B2516" s="8"/>
      <c r="C2516" s="8"/>
      <c r="D2516" s="8"/>
      <c r="E2516" s="8"/>
      <c r="F2516" s="8"/>
      <c r="G2516" s="8"/>
      <c r="H2516" s="8"/>
      <c r="I2516" s="8"/>
      <c r="J2516" s="8"/>
      <c r="K2516" s="8"/>
      <c r="L2516" s="8"/>
      <c r="M2516" s="32"/>
      <c r="N2516" s="57" t="str">
        <f t="shared" si="17"/>
        <v/>
      </c>
      <c r="O2516" s="54"/>
      <c r="P2516" s="32"/>
      <c r="Q2516" s="56"/>
      <c r="R2516" s="57" t="str">
        <f t="shared" si="15"/>
        <v/>
      </c>
      <c r="S2516" s="8"/>
      <c r="T2516" s="8"/>
      <c r="U2516" s="8"/>
      <c r="V2516" s="8"/>
      <c r="W2516" s="8"/>
      <c r="X2516" s="8"/>
      <c r="Y2516" s="8"/>
      <c r="Z2516" s="8"/>
    </row>
    <row r="2517" spans="1:26" ht="15.75" customHeight="1">
      <c r="A2517" s="8"/>
      <c r="B2517" s="8"/>
      <c r="C2517" s="8"/>
      <c r="D2517" s="8"/>
      <c r="E2517" s="8"/>
      <c r="F2517" s="8"/>
      <c r="G2517" s="8"/>
      <c r="H2517" s="8"/>
      <c r="I2517" s="8"/>
      <c r="J2517" s="8"/>
      <c r="K2517" s="8"/>
      <c r="L2517" s="8"/>
      <c r="M2517" s="32"/>
      <c r="N2517" s="57" t="str">
        <f t="shared" si="17"/>
        <v/>
      </c>
      <c r="O2517" s="54"/>
      <c r="P2517" s="32"/>
      <c r="Q2517" s="56"/>
      <c r="R2517" s="57" t="str">
        <f t="shared" si="15"/>
        <v/>
      </c>
      <c r="S2517" s="8"/>
      <c r="T2517" s="8"/>
      <c r="U2517" s="8"/>
      <c r="V2517" s="8"/>
      <c r="W2517" s="8"/>
      <c r="X2517" s="8"/>
      <c r="Y2517" s="8"/>
      <c r="Z2517" s="8"/>
    </row>
    <row r="2518" spans="1:26" ht="15.75" customHeight="1">
      <c r="A2518" s="8"/>
      <c r="B2518" s="8"/>
      <c r="C2518" s="8"/>
      <c r="D2518" s="8"/>
      <c r="E2518" s="8"/>
      <c r="F2518" s="8"/>
      <c r="G2518" s="8"/>
      <c r="H2518" s="8"/>
      <c r="I2518" s="8"/>
      <c r="J2518" s="8"/>
      <c r="K2518" s="8"/>
      <c r="L2518" s="8"/>
      <c r="M2518" s="32"/>
      <c r="N2518" s="57" t="str">
        <f t="shared" si="17"/>
        <v/>
      </c>
      <c r="O2518" s="54"/>
      <c r="P2518" s="32"/>
      <c r="Q2518" s="56"/>
      <c r="R2518" s="57" t="str">
        <f t="shared" si="15"/>
        <v/>
      </c>
      <c r="S2518" s="8"/>
      <c r="T2518" s="8"/>
      <c r="U2518" s="8"/>
      <c r="V2518" s="8"/>
      <c r="W2518" s="8"/>
      <c r="X2518" s="8"/>
      <c r="Y2518" s="8"/>
      <c r="Z2518" s="8"/>
    </row>
    <row r="2519" spans="1:26" ht="15.75" customHeight="1">
      <c r="A2519" s="8"/>
      <c r="B2519" s="8"/>
      <c r="C2519" s="8"/>
      <c r="D2519" s="8"/>
      <c r="E2519" s="8"/>
      <c r="F2519" s="8"/>
      <c r="G2519" s="8"/>
      <c r="H2519" s="8"/>
      <c r="I2519" s="8"/>
      <c r="J2519" s="8"/>
      <c r="K2519" s="8"/>
      <c r="L2519" s="8"/>
      <c r="M2519" s="32"/>
      <c r="N2519" s="57" t="str">
        <f t="shared" si="17"/>
        <v/>
      </c>
      <c r="O2519" s="54"/>
      <c r="P2519" s="32"/>
      <c r="Q2519" s="56"/>
      <c r="R2519" s="57" t="str">
        <f t="shared" si="15"/>
        <v/>
      </c>
      <c r="S2519" s="8"/>
      <c r="T2519" s="8"/>
      <c r="U2519" s="8"/>
      <c r="V2519" s="8"/>
      <c r="W2519" s="8"/>
      <c r="X2519" s="8"/>
      <c r="Y2519" s="8"/>
      <c r="Z2519" s="8"/>
    </row>
    <row r="2520" spans="1:26" ht="15.75" customHeight="1">
      <c r="A2520" s="8"/>
      <c r="B2520" s="8"/>
      <c r="C2520" s="8"/>
      <c r="D2520" s="8"/>
      <c r="E2520" s="8"/>
      <c r="F2520" s="8"/>
      <c r="G2520" s="8"/>
      <c r="H2520" s="8"/>
      <c r="I2520" s="8"/>
      <c r="J2520" s="8"/>
      <c r="K2520" s="8"/>
      <c r="L2520" s="8"/>
      <c r="M2520" s="32"/>
      <c r="N2520" s="57" t="str">
        <f t="shared" si="17"/>
        <v/>
      </c>
      <c r="O2520" s="54"/>
      <c r="P2520" s="32"/>
      <c r="Q2520" s="56"/>
      <c r="R2520" s="57" t="str">
        <f t="shared" si="15"/>
        <v/>
      </c>
      <c r="S2520" s="8"/>
      <c r="T2520" s="8"/>
      <c r="U2520" s="8"/>
      <c r="V2520" s="8"/>
      <c r="W2520" s="8"/>
      <c r="X2520" s="8"/>
      <c r="Y2520" s="8"/>
      <c r="Z2520" s="8"/>
    </row>
    <row r="2521" spans="1:26" ht="15.75" customHeight="1">
      <c r="A2521" s="8"/>
      <c r="B2521" s="8"/>
      <c r="C2521" s="8"/>
      <c r="D2521" s="8"/>
      <c r="E2521" s="8"/>
      <c r="F2521" s="8"/>
      <c r="G2521" s="8"/>
      <c r="H2521" s="8"/>
      <c r="I2521" s="8"/>
      <c r="J2521" s="8"/>
      <c r="K2521" s="8"/>
      <c r="L2521" s="8"/>
      <c r="M2521" s="32"/>
      <c r="N2521" s="57" t="str">
        <f t="shared" si="17"/>
        <v/>
      </c>
      <c r="O2521" s="54"/>
      <c r="P2521" s="32"/>
      <c r="Q2521" s="56"/>
      <c r="R2521" s="57" t="str">
        <f t="shared" si="15"/>
        <v/>
      </c>
      <c r="S2521" s="8"/>
      <c r="T2521" s="8"/>
      <c r="U2521" s="8"/>
      <c r="V2521" s="8"/>
      <c r="W2521" s="8"/>
      <c r="X2521" s="8"/>
      <c r="Y2521" s="8"/>
      <c r="Z2521" s="8"/>
    </row>
    <row r="2522" spans="1:26" ht="15.75" customHeight="1">
      <c r="A2522" s="8"/>
      <c r="B2522" s="8"/>
      <c r="C2522" s="8"/>
      <c r="D2522" s="8"/>
      <c r="E2522" s="8"/>
      <c r="F2522" s="8"/>
      <c r="G2522" s="8"/>
      <c r="H2522" s="8"/>
      <c r="I2522" s="8"/>
      <c r="J2522" s="8"/>
      <c r="K2522" s="8"/>
      <c r="L2522" s="8"/>
      <c r="M2522" s="32"/>
      <c r="N2522" s="57" t="str">
        <f t="shared" si="17"/>
        <v/>
      </c>
      <c r="O2522" s="54"/>
      <c r="P2522" s="32"/>
      <c r="Q2522" s="56"/>
      <c r="R2522" s="57" t="str">
        <f t="shared" si="15"/>
        <v/>
      </c>
      <c r="S2522" s="8"/>
      <c r="T2522" s="8"/>
      <c r="U2522" s="8"/>
      <c r="V2522" s="8"/>
      <c r="W2522" s="8"/>
      <c r="X2522" s="8"/>
      <c r="Y2522" s="8"/>
      <c r="Z2522" s="8"/>
    </row>
    <row r="2523" spans="1:26" ht="15.75" customHeight="1">
      <c r="A2523" s="8"/>
      <c r="B2523" s="8"/>
      <c r="C2523" s="8"/>
      <c r="D2523" s="8"/>
      <c r="E2523" s="8"/>
      <c r="F2523" s="8"/>
      <c r="G2523" s="8"/>
      <c r="H2523" s="8"/>
      <c r="I2523" s="8"/>
      <c r="J2523" s="8"/>
      <c r="K2523" s="8"/>
      <c r="L2523" s="8"/>
      <c r="M2523" s="32"/>
      <c r="N2523" s="57" t="str">
        <f t="shared" si="17"/>
        <v/>
      </c>
      <c r="O2523" s="54"/>
      <c r="P2523" s="32"/>
      <c r="Q2523" s="56"/>
      <c r="R2523" s="57" t="str">
        <f t="shared" si="15"/>
        <v/>
      </c>
      <c r="S2523" s="8"/>
      <c r="T2523" s="8"/>
      <c r="U2523" s="8"/>
      <c r="V2523" s="8"/>
      <c r="W2523" s="8"/>
      <c r="X2523" s="8"/>
      <c r="Y2523" s="8"/>
      <c r="Z2523" s="8"/>
    </row>
    <row r="2524" spans="1:26" ht="15.75" customHeight="1">
      <c r="A2524" s="8"/>
      <c r="B2524" s="8"/>
      <c r="C2524" s="8"/>
      <c r="D2524" s="8"/>
      <c r="E2524" s="8"/>
      <c r="F2524" s="8"/>
      <c r="G2524" s="8"/>
      <c r="H2524" s="8"/>
      <c r="I2524" s="8"/>
      <c r="J2524" s="8"/>
      <c r="K2524" s="8"/>
      <c r="L2524" s="8"/>
      <c r="M2524" s="32"/>
      <c r="N2524" s="57" t="str">
        <f t="shared" si="17"/>
        <v/>
      </c>
      <c r="O2524" s="54"/>
      <c r="P2524" s="32"/>
      <c r="Q2524" s="56"/>
      <c r="R2524" s="57" t="str">
        <f t="shared" si="15"/>
        <v/>
      </c>
      <c r="S2524" s="8"/>
      <c r="T2524" s="8"/>
      <c r="U2524" s="8"/>
      <c r="V2524" s="8"/>
      <c r="W2524" s="8"/>
      <c r="X2524" s="8"/>
      <c r="Y2524" s="8"/>
      <c r="Z2524" s="8"/>
    </row>
    <row r="2525" spans="1:26" ht="15.75" customHeight="1">
      <c r="A2525" s="8"/>
      <c r="B2525" s="8"/>
      <c r="C2525" s="8"/>
      <c r="D2525" s="8"/>
      <c r="E2525" s="8"/>
      <c r="F2525" s="8"/>
      <c r="G2525" s="8"/>
      <c r="H2525" s="8"/>
      <c r="I2525" s="8"/>
      <c r="J2525" s="8"/>
      <c r="K2525" s="8"/>
      <c r="L2525" s="8"/>
      <c r="M2525" s="32"/>
      <c r="N2525" s="57" t="str">
        <f t="shared" si="17"/>
        <v/>
      </c>
      <c r="O2525" s="54"/>
      <c r="P2525" s="32"/>
      <c r="Q2525" s="56"/>
      <c r="R2525" s="57" t="str">
        <f t="shared" si="15"/>
        <v/>
      </c>
      <c r="S2525" s="8"/>
      <c r="T2525" s="8"/>
      <c r="U2525" s="8"/>
      <c r="V2525" s="8"/>
      <c r="W2525" s="8"/>
      <c r="X2525" s="8"/>
      <c r="Y2525" s="8"/>
      <c r="Z2525" s="8"/>
    </row>
    <row r="2526" spans="1:26" ht="15.75" customHeight="1">
      <c r="A2526" s="8"/>
      <c r="B2526" s="8"/>
      <c r="C2526" s="8"/>
      <c r="D2526" s="8"/>
      <c r="E2526" s="8"/>
      <c r="F2526" s="8"/>
      <c r="G2526" s="8"/>
      <c r="H2526" s="8"/>
      <c r="I2526" s="8"/>
      <c r="J2526" s="8"/>
      <c r="K2526" s="8"/>
      <c r="L2526" s="8"/>
      <c r="M2526" s="32"/>
      <c r="N2526" s="57" t="str">
        <f t="shared" si="17"/>
        <v/>
      </c>
      <c r="O2526" s="54"/>
      <c r="P2526" s="32"/>
      <c r="Q2526" s="56"/>
      <c r="R2526" s="57" t="str">
        <f t="shared" si="15"/>
        <v/>
      </c>
      <c r="S2526" s="8"/>
      <c r="T2526" s="8"/>
      <c r="U2526" s="8"/>
      <c r="V2526" s="8"/>
      <c r="W2526" s="8"/>
      <c r="X2526" s="8"/>
      <c r="Y2526" s="8"/>
      <c r="Z2526" s="8"/>
    </row>
    <row r="2527" spans="1:26" ht="15.75" customHeight="1">
      <c r="A2527" s="8"/>
      <c r="B2527" s="8"/>
      <c r="C2527" s="8"/>
      <c r="D2527" s="8"/>
      <c r="E2527" s="8"/>
      <c r="F2527" s="8"/>
      <c r="G2527" s="8"/>
      <c r="H2527" s="8"/>
      <c r="I2527" s="8"/>
      <c r="J2527" s="8"/>
      <c r="K2527" s="8"/>
      <c r="L2527" s="8"/>
      <c r="M2527" s="32"/>
      <c r="N2527" s="57" t="str">
        <f t="shared" si="17"/>
        <v/>
      </c>
      <c r="O2527" s="54"/>
      <c r="P2527" s="32"/>
      <c r="Q2527" s="56"/>
      <c r="R2527" s="57" t="str">
        <f t="shared" si="15"/>
        <v/>
      </c>
      <c r="S2527" s="8"/>
      <c r="T2527" s="8"/>
      <c r="U2527" s="8"/>
      <c r="V2527" s="8"/>
      <c r="W2527" s="8"/>
      <c r="X2527" s="8"/>
      <c r="Y2527" s="8"/>
      <c r="Z2527" s="8"/>
    </row>
    <row r="2528" spans="1:26" ht="15.75" customHeight="1">
      <c r="A2528" s="8"/>
      <c r="B2528" s="8"/>
      <c r="C2528" s="8"/>
      <c r="D2528" s="8"/>
      <c r="E2528" s="8"/>
      <c r="F2528" s="8"/>
      <c r="G2528" s="8"/>
      <c r="H2528" s="8"/>
      <c r="I2528" s="8"/>
      <c r="J2528" s="8"/>
      <c r="K2528" s="8"/>
      <c r="L2528" s="8"/>
      <c r="M2528" s="32"/>
      <c r="N2528" s="57" t="str">
        <f t="shared" si="17"/>
        <v/>
      </c>
      <c r="O2528" s="54"/>
      <c r="P2528" s="32"/>
      <c r="Q2528" s="56"/>
      <c r="R2528" s="57" t="str">
        <f t="shared" si="15"/>
        <v/>
      </c>
      <c r="S2528" s="8"/>
      <c r="T2528" s="8"/>
      <c r="U2528" s="8"/>
      <c r="V2528" s="8"/>
      <c r="W2528" s="8"/>
      <c r="X2528" s="8"/>
      <c r="Y2528" s="8"/>
      <c r="Z2528" s="8"/>
    </row>
    <row r="2529" spans="1:26" ht="15.75" customHeight="1">
      <c r="A2529" s="8"/>
      <c r="B2529" s="8"/>
      <c r="C2529" s="8"/>
      <c r="D2529" s="8"/>
      <c r="E2529" s="8"/>
      <c r="F2529" s="8"/>
      <c r="G2529" s="8"/>
      <c r="H2529" s="8"/>
      <c r="I2529" s="8"/>
      <c r="J2529" s="8"/>
      <c r="K2529" s="8"/>
      <c r="L2529" s="8"/>
      <c r="M2529" s="32"/>
      <c r="N2529" s="57" t="str">
        <f t="shared" si="17"/>
        <v/>
      </c>
      <c r="O2529" s="54"/>
      <c r="P2529" s="32"/>
      <c r="Q2529" s="56"/>
      <c r="R2529" s="57" t="str">
        <f t="shared" si="15"/>
        <v/>
      </c>
      <c r="S2529" s="8"/>
      <c r="T2529" s="8"/>
      <c r="U2529" s="8"/>
      <c r="V2529" s="8"/>
      <c r="W2529" s="8"/>
      <c r="X2529" s="8"/>
      <c r="Y2529" s="8"/>
      <c r="Z2529" s="8"/>
    </row>
    <row r="2530" spans="1:26" ht="15.75" customHeight="1">
      <c r="A2530" s="8"/>
      <c r="B2530" s="8"/>
      <c r="C2530" s="8"/>
      <c r="D2530" s="8"/>
      <c r="E2530" s="8"/>
      <c r="F2530" s="8"/>
      <c r="G2530" s="8"/>
      <c r="H2530" s="8"/>
      <c r="I2530" s="8"/>
      <c r="J2530" s="8"/>
      <c r="K2530" s="8"/>
      <c r="L2530" s="8"/>
      <c r="M2530" s="32"/>
      <c r="N2530" s="57" t="str">
        <f t="shared" si="17"/>
        <v/>
      </c>
      <c r="O2530" s="54"/>
      <c r="P2530" s="32"/>
      <c r="Q2530" s="56"/>
      <c r="R2530" s="57" t="str">
        <f t="shared" si="15"/>
        <v/>
      </c>
      <c r="S2530" s="8"/>
      <c r="T2530" s="8"/>
      <c r="U2530" s="8"/>
      <c r="V2530" s="8"/>
      <c r="W2530" s="8"/>
      <c r="X2530" s="8"/>
      <c r="Y2530" s="8"/>
      <c r="Z2530" s="8"/>
    </row>
    <row r="2531" spans="1:26" ht="15.75" customHeight="1">
      <c r="A2531" s="8"/>
      <c r="B2531" s="8"/>
      <c r="C2531" s="8"/>
      <c r="D2531" s="8"/>
      <c r="E2531" s="8"/>
      <c r="F2531" s="8"/>
      <c r="G2531" s="8"/>
      <c r="H2531" s="8"/>
      <c r="I2531" s="8"/>
      <c r="J2531" s="8"/>
      <c r="K2531" s="8"/>
      <c r="L2531" s="8"/>
      <c r="M2531" s="32"/>
      <c r="N2531" s="57" t="str">
        <f t="shared" si="17"/>
        <v/>
      </c>
      <c r="O2531" s="54"/>
      <c r="P2531" s="32"/>
      <c r="Q2531" s="56"/>
      <c r="R2531" s="57" t="str">
        <f t="shared" si="15"/>
        <v/>
      </c>
      <c r="S2531" s="8"/>
      <c r="T2531" s="8"/>
      <c r="U2531" s="8"/>
      <c r="V2531" s="8"/>
      <c r="W2531" s="8"/>
      <c r="X2531" s="8"/>
      <c r="Y2531" s="8"/>
      <c r="Z2531" s="8"/>
    </row>
    <row r="2532" spans="1:26" ht="15.75" customHeight="1">
      <c r="A2532" s="8"/>
      <c r="B2532" s="8"/>
      <c r="C2532" s="8"/>
      <c r="D2532" s="8"/>
      <c r="E2532" s="8"/>
      <c r="F2532" s="8"/>
      <c r="G2532" s="8"/>
      <c r="H2532" s="8"/>
      <c r="I2532" s="8"/>
      <c r="J2532" s="8"/>
      <c r="K2532" s="8"/>
      <c r="L2532" s="8"/>
      <c r="M2532" s="32"/>
      <c r="N2532" s="57" t="str">
        <f t="shared" si="17"/>
        <v/>
      </c>
      <c r="O2532" s="54"/>
      <c r="P2532" s="32"/>
      <c r="Q2532" s="56"/>
      <c r="R2532" s="57" t="str">
        <f t="shared" si="15"/>
        <v/>
      </c>
      <c r="S2532" s="8"/>
      <c r="T2532" s="8"/>
      <c r="U2532" s="8"/>
      <c r="V2532" s="8"/>
      <c r="W2532" s="8"/>
      <c r="X2532" s="8"/>
      <c r="Y2532" s="8"/>
      <c r="Z2532" s="8"/>
    </row>
    <row r="2533" spans="1:26" ht="15.75" customHeight="1">
      <c r="A2533" s="8"/>
      <c r="B2533" s="8"/>
      <c r="C2533" s="8"/>
      <c r="D2533" s="8"/>
      <c r="E2533" s="8"/>
      <c r="F2533" s="8"/>
      <c r="G2533" s="8"/>
      <c r="H2533" s="8"/>
      <c r="I2533" s="8"/>
      <c r="J2533" s="8"/>
      <c r="K2533" s="8"/>
      <c r="L2533" s="8"/>
      <c r="M2533" s="32"/>
      <c r="N2533" s="57" t="str">
        <f t="shared" si="17"/>
        <v/>
      </c>
      <c r="O2533" s="54"/>
      <c r="P2533" s="32"/>
      <c r="Q2533" s="56"/>
      <c r="R2533" s="57" t="str">
        <f t="shared" si="15"/>
        <v/>
      </c>
      <c r="S2533" s="8"/>
      <c r="T2533" s="8"/>
      <c r="U2533" s="8"/>
      <c r="V2533" s="8"/>
      <c r="W2533" s="8"/>
      <c r="X2533" s="8"/>
      <c r="Y2533" s="8"/>
      <c r="Z2533" s="8"/>
    </row>
    <row r="2534" spans="1:26" ht="15.75" customHeight="1">
      <c r="A2534" s="8"/>
      <c r="B2534" s="8"/>
      <c r="C2534" s="8"/>
      <c r="D2534" s="8"/>
      <c r="E2534" s="8"/>
      <c r="F2534" s="8"/>
      <c r="G2534" s="8"/>
      <c r="H2534" s="8"/>
      <c r="I2534" s="8"/>
      <c r="J2534" s="8"/>
      <c r="K2534" s="8"/>
      <c r="L2534" s="8"/>
      <c r="M2534" s="32"/>
      <c r="N2534" s="57" t="str">
        <f t="shared" si="17"/>
        <v/>
      </c>
      <c r="O2534" s="54"/>
      <c r="P2534" s="32"/>
      <c r="Q2534" s="56"/>
      <c r="R2534" s="57" t="str">
        <f t="shared" si="15"/>
        <v/>
      </c>
      <c r="S2534" s="8"/>
      <c r="T2534" s="8"/>
      <c r="U2534" s="8"/>
      <c r="V2534" s="8"/>
      <c r="W2534" s="8"/>
      <c r="X2534" s="8"/>
      <c r="Y2534" s="8"/>
      <c r="Z2534" s="8"/>
    </row>
    <row r="2535" spans="1:26" ht="15.75" customHeight="1">
      <c r="A2535" s="8"/>
      <c r="B2535" s="8"/>
      <c r="C2535" s="8"/>
      <c r="D2535" s="8"/>
      <c r="E2535" s="8"/>
      <c r="F2535" s="8"/>
      <c r="G2535" s="8"/>
      <c r="H2535" s="8"/>
      <c r="I2535" s="8"/>
      <c r="J2535" s="8"/>
      <c r="K2535" s="8"/>
      <c r="L2535" s="8"/>
      <c r="M2535" s="32"/>
      <c r="N2535" s="57" t="str">
        <f t="shared" si="17"/>
        <v/>
      </c>
      <c r="O2535" s="54"/>
      <c r="P2535" s="32"/>
      <c r="Q2535" s="56"/>
      <c r="R2535" s="57" t="str">
        <f t="shared" si="15"/>
        <v/>
      </c>
      <c r="S2535" s="8"/>
      <c r="T2535" s="8"/>
      <c r="U2535" s="8"/>
      <c r="V2535" s="8"/>
      <c r="W2535" s="8"/>
      <c r="X2535" s="8"/>
      <c r="Y2535" s="8"/>
      <c r="Z2535" s="8"/>
    </row>
    <row r="2536" spans="1:26" ht="15.75" customHeight="1">
      <c r="A2536" s="8"/>
      <c r="B2536" s="8"/>
      <c r="C2536" s="8"/>
      <c r="D2536" s="8"/>
      <c r="E2536" s="8"/>
      <c r="F2536" s="8"/>
      <c r="G2536" s="8"/>
      <c r="H2536" s="8"/>
      <c r="I2536" s="8"/>
      <c r="J2536" s="8"/>
      <c r="K2536" s="8"/>
      <c r="L2536" s="8"/>
      <c r="M2536" s="32"/>
      <c r="N2536" s="57" t="str">
        <f t="shared" si="17"/>
        <v/>
      </c>
      <c r="O2536" s="54"/>
      <c r="P2536" s="32"/>
      <c r="Q2536" s="56"/>
      <c r="R2536" s="57" t="str">
        <f t="shared" si="15"/>
        <v/>
      </c>
      <c r="S2536" s="8"/>
      <c r="T2536" s="8"/>
      <c r="U2536" s="8"/>
      <c r="V2536" s="8"/>
      <c r="W2536" s="8"/>
      <c r="X2536" s="8"/>
      <c r="Y2536" s="8"/>
      <c r="Z2536" s="8"/>
    </row>
    <row r="2537" spans="1:26" ht="15.75" customHeight="1">
      <c r="A2537" s="8"/>
      <c r="B2537" s="8"/>
      <c r="C2537" s="8"/>
      <c r="D2537" s="8"/>
      <c r="E2537" s="8"/>
      <c r="F2537" s="8"/>
      <c r="G2537" s="8"/>
      <c r="H2537" s="8"/>
      <c r="I2537" s="8"/>
      <c r="J2537" s="8"/>
      <c r="K2537" s="8"/>
      <c r="L2537" s="8"/>
      <c r="M2537" s="32"/>
      <c r="N2537" s="57" t="str">
        <f t="shared" si="17"/>
        <v/>
      </c>
      <c r="O2537" s="54"/>
      <c r="P2537" s="32"/>
      <c r="Q2537" s="56"/>
      <c r="R2537" s="57" t="str">
        <f t="shared" si="15"/>
        <v/>
      </c>
      <c r="S2537" s="8"/>
      <c r="T2537" s="8"/>
      <c r="U2537" s="8"/>
      <c r="V2537" s="8"/>
      <c r="W2537" s="8"/>
      <c r="X2537" s="8"/>
      <c r="Y2537" s="8"/>
      <c r="Z2537" s="8"/>
    </row>
    <row r="2538" spans="1:26" ht="15.75" customHeight="1">
      <c r="A2538" s="8"/>
      <c r="B2538" s="8"/>
      <c r="C2538" s="8"/>
      <c r="D2538" s="8"/>
      <c r="E2538" s="8"/>
      <c r="F2538" s="8"/>
      <c r="G2538" s="8"/>
      <c r="H2538" s="8"/>
      <c r="I2538" s="8"/>
      <c r="J2538" s="8"/>
      <c r="K2538" s="8"/>
      <c r="L2538" s="8"/>
      <c r="M2538" s="32"/>
      <c r="N2538" s="57" t="str">
        <f t="shared" si="17"/>
        <v/>
      </c>
      <c r="O2538" s="54"/>
      <c r="P2538" s="32"/>
      <c r="Q2538" s="56"/>
      <c r="R2538" s="57" t="str">
        <f t="shared" si="15"/>
        <v/>
      </c>
      <c r="S2538" s="8"/>
      <c r="T2538" s="8"/>
      <c r="U2538" s="8"/>
      <c r="V2538" s="8"/>
      <c r="W2538" s="8"/>
      <c r="X2538" s="8"/>
      <c r="Y2538" s="8"/>
      <c r="Z2538" s="8"/>
    </row>
    <row r="2539" spans="1:26" ht="15.75" customHeight="1">
      <c r="A2539" s="8"/>
      <c r="B2539" s="8"/>
      <c r="C2539" s="8"/>
      <c r="D2539" s="8"/>
      <c r="E2539" s="8"/>
      <c r="F2539" s="8"/>
      <c r="G2539" s="8"/>
      <c r="H2539" s="8"/>
      <c r="I2539" s="8"/>
      <c r="J2539" s="8"/>
      <c r="K2539" s="8"/>
      <c r="L2539" s="8"/>
      <c r="M2539" s="32"/>
      <c r="N2539" s="57" t="str">
        <f t="shared" si="17"/>
        <v/>
      </c>
      <c r="O2539" s="54"/>
      <c r="P2539" s="32"/>
      <c r="Q2539" s="56"/>
      <c r="R2539" s="57" t="str">
        <f t="shared" si="15"/>
        <v/>
      </c>
      <c r="S2539" s="8"/>
      <c r="T2539" s="8"/>
      <c r="U2539" s="8"/>
      <c r="V2539" s="8"/>
      <c r="W2539" s="8"/>
      <c r="X2539" s="8"/>
      <c r="Y2539" s="8"/>
      <c r="Z2539" s="8"/>
    </row>
    <row r="2540" spans="1:26" ht="15.75" customHeight="1">
      <c r="A2540" s="8"/>
      <c r="B2540" s="8"/>
      <c r="C2540" s="8"/>
      <c r="D2540" s="8"/>
      <c r="E2540" s="8"/>
      <c r="F2540" s="8"/>
      <c r="G2540" s="8"/>
      <c r="H2540" s="8"/>
      <c r="I2540" s="8"/>
      <c r="J2540" s="8"/>
      <c r="K2540" s="8"/>
      <c r="L2540" s="8"/>
      <c r="M2540" s="32"/>
      <c r="N2540" s="57" t="str">
        <f t="shared" si="17"/>
        <v/>
      </c>
      <c r="O2540" s="54"/>
      <c r="P2540" s="32"/>
      <c r="Q2540" s="56"/>
      <c r="R2540" s="57" t="str">
        <f t="shared" si="15"/>
        <v/>
      </c>
      <c r="S2540" s="8"/>
      <c r="T2540" s="8"/>
      <c r="U2540" s="8"/>
      <c r="V2540" s="8"/>
      <c r="W2540" s="8"/>
      <c r="X2540" s="8"/>
      <c r="Y2540" s="8"/>
      <c r="Z2540" s="8"/>
    </row>
    <row r="2541" spans="1:26" ht="15.75" customHeight="1">
      <c r="A2541" s="8"/>
      <c r="B2541" s="8"/>
      <c r="C2541" s="8"/>
      <c r="D2541" s="8"/>
      <c r="E2541" s="8"/>
      <c r="F2541" s="8"/>
      <c r="G2541" s="8"/>
      <c r="H2541" s="8"/>
      <c r="I2541" s="8"/>
      <c r="J2541" s="8"/>
      <c r="K2541" s="8"/>
      <c r="L2541" s="8"/>
      <c r="M2541" s="32"/>
      <c r="N2541" s="57" t="str">
        <f t="shared" si="17"/>
        <v/>
      </c>
      <c r="O2541" s="54"/>
      <c r="P2541" s="32"/>
      <c r="Q2541" s="56"/>
      <c r="R2541" s="57" t="str">
        <f t="shared" si="15"/>
        <v/>
      </c>
      <c r="S2541" s="8"/>
      <c r="T2541" s="8"/>
      <c r="U2541" s="8"/>
      <c r="V2541" s="8"/>
      <c r="W2541" s="8"/>
      <c r="X2541" s="8"/>
      <c r="Y2541" s="8"/>
      <c r="Z2541" s="8"/>
    </row>
    <row r="2542" spans="1:26" ht="15.75" customHeight="1">
      <c r="A2542" s="8"/>
      <c r="B2542" s="8"/>
      <c r="C2542" s="8"/>
      <c r="D2542" s="8"/>
      <c r="E2542" s="8"/>
      <c r="F2542" s="8"/>
      <c r="G2542" s="8"/>
      <c r="H2542" s="8"/>
      <c r="I2542" s="8"/>
      <c r="J2542" s="8"/>
      <c r="K2542" s="8"/>
      <c r="L2542" s="8"/>
      <c r="M2542" s="32"/>
      <c r="N2542" s="57" t="str">
        <f t="shared" si="17"/>
        <v/>
      </c>
      <c r="O2542" s="54"/>
      <c r="P2542" s="32"/>
      <c r="Q2542" s="56"/>
      <c r="R2542" s="57" t="str">
        <f t="shared" si="15"/>
        <v/>
      </c>
      <c r="S2542" s="8"/>
      <c r="T2542" s="8"/>
      <c r="U2542" s="8"/>
      <c r="V2542" s="8"/>
      <c r="W2542" s="8"/>
      <c r="X2542" s="8"/>
      <c r="Y2542" s="8"/>
      <c r="Z2542" s="8"/>
    </row>
    <row r="2543" spans="1:26" ht="15.75" customHeight="1">
      <c r="A2543" s="8"/>
      <c r="B2543" s="8"/>
      <c r="C2543" s="8"/>
      <c r="D2543" s="8"/>
      <c r="E2543" s="8"/>
      <c r="F2543" s="8"/>
      <c r="G2543" s="8"/>
      <c r="H2543" s="8"/>
      <c r="I2543" s="8"/>
      <c r="J2543" s="8"/>
      <c r="K2543" s="8"/>
      <c r="L2543" s="8"/>
      <c r="M2543" s="32"/>
      <c r="N2543" s="57" t="str">
        <f t="shared" si="17"/>
        <v/>
      </c>
      <c r="O2543" s="54"/>
      <c r="P2543" s="32"/>
      <c r="Q2543" s="56"/>
      <c r="R2543" s="57" t="str">
        <f t="shared" si="15"/>
        <v/>
      </c>
      <c r="S2543" s="8"/>
      <c r="T2543" s="8"/>
      <c r="U2543" s="8"/>
      <c r="V2543" s="8"/>
      <c r="W2543" s="8"/>
      <c r="X2543" s="8"/>
      <c r="Y2543" s="8"/>
      <c r="Z2543" s="8"/>
    </row>
    <row r="2544" spans="1:26" ht="15.75" customHeight="1">
      <c r="A2544" s="8"/>
      <c r="B2544" s="8"/>
      <c r="C2544" s="8"/>
      <c r="D2544" s="8"/>
      <c r="E2544" s="8"/>
      <c r="F2544" s="8"/>
      <c r="G2544" s="8"/>
      <c r="H2544" s="8"/>
      <c r="I2544" s="8"/>
      <c r="J2544" s="8"/>
      <c r="K2544" s="8"/>
      <c r="L2544" s="8"/>
      <c r="M2544" s="32"/>
      <c r="N2544" s="57" t="str">
        <f t="shared" si="17"/>
        <v/>
      </c>
      <c r="O2544" s="54"/>
      <c r="P2544" s="32"/>
      <c r="Q2544" s="56"/>
      <c r="R2544" s="57" t="str">
        <f t="shared" si="15"/>
        <v/>
      </c>
      <c r="S2544" s="8"/>
      <c r="T2544" s="8"/>
      <c r="U2544" s="8"/>
      <c r="V2544" s="8"/>
      <c r="W2544" s="8"/>
      <c r="X2544" s="8"/>
      <c r="Y2544" s="8"/>
      <c r="Z2544" s="8"/>
    </row>
    <row r="2545" spans="1:26" ht="15.75" customHeight="1">
      <c r="A2545" s="8"/>
      <c r="B2545" s="8"/>
      <c r="C2545" s="8"/>
      <c r="D2545" s="8"/>
      <c r="E2545" s="8"/>
      <c r="F2545" s="8"/>
      <c r="G2545" s="8"/>
      <c r="H2545" s="8"/>
      <c r="I2545" s="8"/>
      <c r="J2545" s="8"/>
      <c r="K2545" s="8"/>
      <c r="L2545" s="8"/>
      <c r="M2545" s="32"/>
      <c r="N2545" s="57" t="str">
        <f t="shared" si="17"/>
        <v/>
      </c>
      <c r="O2545" s="54"/>
      <c r="P2545" s="32"/>
      <c r="Q2545" s="56"/>
      <c r="R2545" s="57" t="str">
        <f t="shared" si="15"/>
        <v/>
      </c>
      <c r="S2545" s="8"/>
      <c r="T2545" s="8"/>
      <c r="U2545" s="8"/>
      <c r="V2545" s="8"/>
      <c r="W2545" s="8"/>
      <c r="X2545" s="8"/>
      <c r="Y2545" s="8"/>
      <c r="Z2545" s="8"/>
    </row>
    <row r="2546" spans="1:26" ht="15.75" customHeight="1">
      <c r="A2546" s="8"/>
      <c r="B2546" s="8"/>
      <c r="C2546" s="8"/>
      <c r="D2546" s="8"/>
      <c r="E2546" s="8"/>
      <c r="F2546" s="8"/>
      <c r="G2546" s="8"/>
      <c r="H2546" s="8"/>
      <c r="I2546" s="8"/>
      <c r="J2546" s="8"/>
      <c r="K2546" s="8"/>
      <c r="L2546" s="8"/>
      <c r="M2546" s="32"/>
      <c r="N2546" s="57" t="str">
        <f t="shared" si="17"/>
        <v/>
      </c>
      <c r="O2546" s="54"/>
      <c r="P2546" s="32"/>
      <c r="Q2546" s="56"/>
      <c r="R2546" s="57" t="str">
        <f t="shared" si="15"/>
        <v/>
      </c>
      <c r="S2546" s="8"/>
      <c r="T2546" s="8"/>
      <c r="U2546" s="8"/>
      <c r="V2546" s="8"/>
      <c r="W2546" s="8"/>
      <c r="X2546" s="8"/>
      <c r="Y2546" s="8"/>
      <c r="Z2546" s="8"/>
    </row>
    <row r="2547" spans="1:26" ht="15.75" customHeight="1">
      <c r="A2547" s="8"/>
      <c r="B2547" s="8"/>
      <c r="C2547" s="8"/>
      <c r="D2547" s="8"/>
      <c r="E2547" s="8"/>
      <c r="F2547" s="8"/>
      <c r="G2547" s="8"/>
      <c r="H2547" s="8"/>
      <c r="I2547" s="8"/>
      <c r="J2547" s="8"/>
      <c r="K2547" s="8"/>
      <c r="L2547" s="8"/>
      <c r="M2547" s="32"/>
      <c r="N2547" s="57" t="str">
        <f t="shared" si="17"/>
        <v/>
      </c>
      <c r="O2547" s="54"/>
      <c r="P2547" s="32"/>
      <c r="Q2547" s="56"/>
      <c r="R2547" s="57" t="str">
        <f t="shared" si="15"/>
        <v/>
      </c>
      <c r="S2547" s="8"/>
      <c r="T2547" s="8"/>
      <c r="U2547" s="8"/>
      <c r="V2547" s="8"/>
      <c r="W2547" s="8"/>
      <c r="X2547" s="8"/>
      <c r="Y2547" s="8"/>
      <c r="Z2547" s="8"/>
    </row>
    <row r="2548" spans="1:26" ht="15.75" customHeight="1">
      <c r="A2548" s="8"/>
      <c r="B2548" s="8"/>
      <c r="C2548" s="8"/>
      <c r="D2548" s="8"/>
      <c r="E2548" s="8"/>
      <c r="F2548" s="8"/>
      <c r="G2548" s="8"/>
      <c r="H2548" s="8"/>
      <c r="I2548" s="8"/>
      <c r="J2548" s="8"/>
      <c r="K2548" s="8"/>
      <c r="L2548" s="8"/>
      <c r="M2548" s="32"/>
      <c r="N2548" s="57" t="str">
        <f t="shared" si="17"/>
        <v/>
      </c>
      <c r="O2548" s="54"/>
      <c r="P2548" s="32"/>
      <c r="Q2548" s="56"/>
      <c r="R2548" s="57" t="str">
        <f t="shared" si="15"/>
        <v/>
      </c>
      <c r="S2548" s="8"/>
      <c r="T2548" s="8"/>
      <c r="U2548" s="8"/>
      <c r="V2548" s="8"/>
      <c r="W2548" s="8"/>
      <c r="X2548" s="8"/>
      <c r="Y2548" s="8"/>
      <c r="Z2548" s="8"/>
    </row>
    <row r="2549" spans="1:26" ht="15.75" customHeight="1">
      <c r="A2549" s="8"/>
      <c r="B2549" s="8"/>
      <c r="C2549" s="8"/>
      <c r="D2549" s="8"/>
      <c r="E2549" s="8"/>
      <c r="F2549" s="8"/>
      <c r="G2549" s="8"/>
      <c r="H2549" s="8"/>
      <c r="I2549" s="8"/>
      <c r="J2549" s="8"/>
      <c r="K2549" s="8"/>
      <c r="L2549" s="8"/>
      <c r="M2549" s="32"/>
      <c r="N2549" s="57" t="str">
        <f t="shared" si="17"/>
        <v/>
      </c>
      <c r="O2549" s="54"/>
      <c r="P2549" s="32"/>
      <c r="Q2549" s="56"/>
      <c r="R2549" s="57" t="str">
        <f t="shared" si="15"/>
        <v/>
      </c>
      <c r="S2549" s="8"/>
      <c r="T2549" s="8"/>
      <c r="U2549" s="8"/>
      <c r="V2549" s="8"/>
      <c r="W2549" s="8"/>
      <c r="X2549" s="8"/>
      <c r="Y2549" s="8"/>
      <c r="Z2549" s="8"/>
    </row>
    <row r="2550" spans="1:26" ht="15.75" customHeight="1">
      <c r="A2550" s="8"/>
      <c r="B2550" s="8"/>
      <c r="C2550" s="8"/>
      <c r="D2550" s="8"/>
      <c r="E2550" s="8"/>
      <c r="F2550" s="8"/>
      <c r="G2550" s="8"/>
      <c r="H2550" s="8"/>
      <c r="I2550" s="8"/>
      <c r="J2550" s="8"/>
      <c r="K2550" s="8"/>
      <c r="L2550" s="8"/>
      <c r="M2550" s="32"/>
      <c r="N2550" s="57" t="str">
        <f t="shared" si="17"/>
        <v/>
      </c>
      <c r="O2550" s="54"/>
      <c r="P2550" s="32"/>
      <c r="Q2550" s="56"/>
      <c r="R2550" s="57" t="str">
        <f t="shared" si="15"/>
        <v/>
      </c>
      <c r="S2550" s="8"/>
      <c r="T2550" s="8"/>
      <c r="U2550" s="8"/>
      <c r="V2550" s="8"/>
      <c r="W2550" s="8"/>
      <c r="X2550" s="8"/>
      <c r="Y2550" s="8"/>
      <c r="Z2550" s="8"/>
    </row>
    <row r="2551" spans="1:26" ht="15.75" customHeight="1">
      <c r="A2551" s="8"/>
      <c r="B2551" s="8"/>
      <c r="C2551" s="8"/>
      <c r="D2551" s="8"/>
      <c r="E2551" s="8"/>
      <c r="F2551" s="8"/>
      <c r="G2551" s="8"/>
      <c r="H2551" s="8"/>
      <c r="I2551" s="8"/>
      <c r="J2551" s="8"/>
      <c r="K2551" s="8"/>
      <c r="L2551" s="8"/>
      <c r="M2551" s="32"/>
      <c r="N2551" s="57" t="str">
        <f t="shared" si="17"/>
        <v/>
      </c>
      <c r="O2551" s="54"/>
      <c r="P2551" s="32"/>
      <c r="Q2551" s="56"/>
      <c r="R2551" s="57" t="str">
        <f t="shared" si="15"/>
        <v/>
      </c>
      <c r="S2551" s="8"/>
      <c r="T2551" s="8"/>
      <c r="U2551" s="8"/>
      <c r="V2551" s="8"/>
      <c r="W2551" s="8"/>
      <c r="X2551" s="8"/>
      <c r="Y2551" s="8"/>
      <c r="Z2551" s="8"/>
    </row>
    <row r="2552" spans="1:26" ht="15.75" customHeight="1">
      <c r="A2552" s="8"/>
      <c r="B2552" s="8"/>
      <c r="C2552" s="8"/>
      <c r="D2552" s="8"/>
      <c r="E2552" s="8"/>
      <c r="F2552" s="8"/>
      <c r="G2552" s="8"/>
      <c r="H2552" s="8"/>
      <c r="I2552" s="8"/>
      <c r="J2552" s="8"/>
      <c r="K2552" s="8"/>
      <c r="L2552" s="8"/>
      <c r="M2552" s="32"/>
      <c r="N2552" s="57" t="str">
        <f t="shared" si="17"/>
        <v/>
      </c>
      <c r="O2552" s="54"/>
      <c r="P2552" s="32"/>
      <c r="Q2552" s="56"/>
      <c r="R2552" s="57" t="str">
        <f t="shared" si="15"/>
        <v/>
      </c>
      <c r="S2552" s="8"/>
      <c r="T2552" s="8"/>
      <c r="U2552" s="8"/>
      <c r="V2552" s="8"/>
      <c r="W2552" s="8"/>
      <c r="X2552" s="8"/>
      <c r="Y2552" s="8"/>
      <c r="Z2552" s="8"/>
    </row>
    <row r="2553" spans="1:26" ht="15.75" customHeight="1">
      <c r="A2553" s="8"/>
      <c r="B2553" s="8"/>
      <c r="C2553" s="8"/>
      <c r="D2553" s="8"/>
      <c r="E2553" s="8"/>
      <c r="F2553" s="8"/>
      <c r="G2553" s="8"/>
      <c r="H2553" s="8"/>
      <c r="I2553" s="8"/>
      <c r="J2553" s="8"/>
      <c r="K2553" s="8"/>
      <c r="L2553" s="8"/>
      <c r="M2553" s="32"/>
      <c r="N2553" s="57" t="str">
        <f t="shared" si="17"/>
        <v/>
      </c>
      <c r="O2553" s="54"/>
      <c r="P2553" s="32"/>
      <c r="Q2553" s="56"/>
      <c r="R2553" s="57" t="str">
        <f t="shared" si="15"/>
        <v/>
      </c>
      <c r="S2553" s="8"/>
      <c r="T2553" s="8"/>
      <c r="U2553" s="8"/>
      <c r="V2553" s="8"/>
      <c r="W2553" s="8"/>
      <c r="X2553" s="8"/>
      <c r="Y2553" s="8"/>
      <c r="Z2553" s="8"/>
    </row>
    <row r="2554" spans="1:26" ht="15.75" customHeight="1">
      <c r="A2554" s="8"/>
      <c r="B2554" s="8"/>
      <c r="C2554" s="8"/>
      <c r="D2554" s="8"/>
      <c r="E2554" s="8"/>
      <c r="F2554" s="8"/>
      <c r="G2554" s="8"/>
      <c r="H2554" s="8"/>
      <c r="I2554" s="8"/>
      <c r="J2554" s="8"/>
      <c r="K2554" s="8"/>
      <c r="L2554" s="8"/>
      <c r="M2554" s="32"/>
      <c r="N2554" s="57" t="str">
        <f t="shared" si="17"/>
        <v/>
      </c>
      <c r="O2554" s="54"/>
      <c r="P2554" s="32"/>
      <c r="Q2554" s="56"/>
      <c r="R2554" s="57" t="str">
        <f t="shared" si="15"/>
        <v/>
      </c>
      <c r="S2554" s="8"/>
      <c r="T2554" s="8"/>
      <c r="U2554" s="8"/>
      <c r="V2554" s="8"/>
      <c r="W2554" s="8"/>
      <c r="X2554" s="8"/>
      <c r="Y2554" s="8"/>
      <c r="Z2554" s="8"/>
    </row>
    <row r="2555" spans="1:26" ht="15.75" customHeight="1">
      <c r="A2555" s="8"/>
      <c r="B2555" s="8"/>
      <c r="C2555" s="8"/>
      <c r="D2555" s="8"/>
      <c r="E2555" s="8"/>
      <c r="F2555" s="8"/>
      <c r="G2555" s="8"/>
      <c r="H2555" s="8"/>
      <c r="I2555" s="8"/>
      <c r="J2555" s="8"/>
      <c r="K2555" s="8"/>
      <c r="L2555" s="8"/>
      <c r="M2555" s="32"/>
      <c r="N2555" s="57" t="str">
        <f t="shared" si="17"/>
        <v/>
      </c>
      <c r="O2555" s="54"/>
      <c r="P2555" s="32"/>
      <c r="Q2555" s="56"/>
      <c r="R2555" s="57" t="str">
        <f t="shared" si="15"/>
        <v/>
      </c>
      <c r="S2555" s="8"/>
      <c r="T2555" s="8"/>
      <c r="U2555" s="8"/>
      <c r="V2555" s="8"/>
      <c r="W2555" s="8"/>
      <c r="X2555" s="8"/>
      <c r="Y2555" s="8"/>
      <c r="Z2555" s="8"/>
    </row>
    <row r="2556" spans="1:26" ht="15.75" customHeight="1">
      <c r="A2556" s="8"/>
      <c r="B2556" s="8"/>
      <c r="C2556" s="8"/>
      <c r="D2556" s="8"/>
      <c r="E2556" s="8"/>
      <c r="F2556" s="8"/>
      <c r="G2556" s="8"/>
      <c r="H2556" s="8"/>
      <c r="I2556" s="8"/>
      <c r="J2556" s="8"/>
      <c r="K2556" s="8"/>
      <c r="L2556" s="8"/>
      <c r="M2556" s="32"/>
      <c r="N2556" s="57" t="str">
        <f t="shared" si="17"/>
        <v/>
      </c>
      <c r="O2556" s="54"/>
      <c r="P2556" s="32"/>
      <c r="Q2556" s="56"/>
      <c r="R2556" s="57" t="str">
        <f t="shared" si="15"/>
        <v/>
      </c>
      <c r="S2556" s="8"/>
      <c r="T2556" s="8"/>
      <c r="U2556" s="8"/>
      <c r="V2556" s="8"/>
      <c r="W2556" s="8"/>
      <c r="X2556" s="8"/>
      <c r="Y2556" s="8"/>
      <c r="Z2556" s="8"/>
    </row>
    <row r="2557" spans="1:26" ht="15.75" customHeight="1">
      <c r="A2557" s="8"/>
      <c r="B2557" s="8"/>
      <c r="C2557" s="8"/>
      <c r="D2557" s="8"/>
      <c r="E2557" s="8"/>
      <c r="F2557" s="8"/>
      <c r="G2557" s="8"/>
      <c r="H2557" s="8"/>
      <c r="I2557" s="8"/>
      <c r="J2557" s="8"/>
      <c r="K2557" s="8"/>
      <c r="L2557" s="8"/>
      <c r="M2557" s="32"/>
      <c r="N2557" s="57" t="str">
        <f t="shared" si="17"/>
        <v/>
      </c>
      <c r="O2557" s="54"/>
      <c r="P2557" s="32"/>
      <c r="Q2557" s="56"/>
      <c r="R2557" s="57" t="str">
        <f t="shared" si="15"/>
        <v/>
      </c>
      <c r="S2557" s="8"/>
      <c r="T2557" s="8"/>
      <c r="U2557" s="8"/>
      <c r="V2557" s="8"/>
      <c r="W2557" s="8"/>
      <c r="X2557" s="8"/>
      <c r="Y2557" s="8"/>
      <c r="Z2557" s="8"/>
    </row>
    <row r="2558" spans="1:26" ht="15.75" customHeight="1">
      <c r="A2558" s="8"/>
      <c r="B2558" s="8"/>
      <c r="C2558" s="8"/>
      <c r="D2558" s="8"/>
      <c r="E2558" s="8"/>
      <c r="F2558" s="8"/>
      <c r="G2558" s="8"/>
      <c r="H2558" s="8"/>
      <c r="I2558" s="8"/>
      <c r="J2558" s="8"/>
      <c r="K2558" s="8"/>
      <c r="L2558" s="8"/>
      <c r="M2558" s="32"/>
      <c r="N2558" s="57" t="str">
        <f t="shared" si="17"/>
        <v/>
      </c>
      <c r="O2558" s="54"/>
      <c r="P2558" s="32"/>
      <c r="Q2558" s="56"/>
      <c r="R2558" s="57" t="str">
        <f t="shared" si="15"/>
        <v/>
      </c>
      <c r="S2558" s="8"/>
      <c r="T2558" s="8"/>
      <c r="U2558" s="8"/>
      <c r="V2558" s="8"/>
      <c r="W2558" s="8"/>
      <c r="X2558" s="8"/>
      <c r="Y2558" s="8"/>
      <c r="Z2558" s="8"/>
    </row>
    <row r="2559" spans="1:26" ht="15.75" customHeight="1">
      <c r="A2559" s="8"/>
      <c r="B2559" s="8"/>
      <c r="C2559" s="8"/>
      <c r="D2559" s="8"/>
      <c r="E2559" s="8"/>
      <c r="F2559" s="8"/>
      <c r="G2559" s="8"/>
      <c r="H2559" s="8"/>
      <c r="I2559" s="8"/>
      <c r="J2559" s="8"/>
      <c r="K2559" s="8"/>
      <c r="L2559" s="8"/>
      <c r="M2559" s="32"/>
      <c r="N2559" s="57" t="str">
        <f t="shared" si="17"/>
        <v/>
      </c>
      <c r="O2559" s="54"/>
      <c r="P2559" s="32"/>
      <c r="Q2559" s="56"/>
      <c r="R2559" s="57" t="str">
        <f t="shared" si="15"/>
        <v/>
      </c>
      <c r="S2559" s="8"/>
      <c r="T2559" s="8"/>
      <c r="U2559" s="8"/>
      <c r="V2559" s="8"/>
      <c r="W2559" s="8"/>
      <c r="X2559" s="8"/>
      <c r="Y2559" s="8"/>
      <c r="Z2559" s="8"/>
    </row>
    <row r="2560" spans="1:26" ht="15.75" customHeight="1">
      <c r="A2560" s="8"/>
      <c r="B2560" s="8"/>
      <c r="C2560" s="8"/>
      <c r="D2560" s="8"/>
      <c r="E2560" s="8"/>
      <c r="F2560" s="8"/>
      <c r="G2560" s="8"/>
      <c r="H2560" s="8"/>
      <c r="I2560" s="8"/>
      <c r="J2560" s="8"/>
      <c r="K2560" s="8"/>
      <c r="L2560" s="8"/>
      <c r="M2560" s="32"/>
      <c r="N2560" s="57" t="str">
        <f t="shared" si="17"/>
        <v/>
      </c>
      <c r="O2560" s="54"/>
      <c r="P2560" s="32"/>
      <c r="Q2560" s="56"/>
      <c r="R2560" s="57" t="str">
        <f t="shared" si="15"/>
        <v/>
      </c>
      <c r="S2560" s="8"/>
      <c r="T2560" s="8"/>
      <c r="U2560" s="8"/>
      <c r="V2560" s="8"/>
      <c r="W2560" s="8"/>
      <c r="X2560" s="8"/>
      <c r="Y2560" s="8"/>
      <c r="Z2560" s="8"/>
    </row>
    <row r="2561" spans="1:26" ht="15.75" customHeight="1">
      <c r="A2561" s="8"/>
      <c r="B2561" s="8"/>
      <c r="C2561" s="8"/>
      <c r="D2561" s="8"/>
      <c r="E2561" s="8"/>
      <c r="F2561" s="8"/>
      <c r="G2561" s="8"/>
      <c r="H2561" s="8"/>
      <c r="I2561" s="8"/>
      <c r="J2561" s="8"/>
      <c r="K2561" s="8"/>
      <c r="L2561" s="8"/>
      <c r="M2561" s="32"/>
      <c r="N2561" s="57" t="str">
        <f t="shared" si="17"/>
        <v/>
      </c>
      <c r="O2561" s="54"/>
      <c r="P2561" s="32"/>
      <c r="Q2561" s="56"/>
      <c r="R2561" s="57" t="str">
        <f t="shared" si="15"/>
        <v/>
      </c>
      <c r="S2561" s="8"/>
      <c r="T2561" s="8"/>
      <c r="U2561" s="8"/>
      <c r="V2561" s="8"/>
      <c r="W2561" s="8"/>
      <c r="X2561" s="8"/>
      <c r="Y2561" s="8"/>
      <c r="Z2561" s="8"/>
    </row>
    <row r="2562" spans="1:26" ht="15.75" customHeight="1">
      <c r="A2562" s="8"/>
      <c r="B2562" s="8"/>
      <c r="C2562" s="8"/>
      <c r="D2562" s="8"/>
      <c r="E2562" s="8"/>
      <c r="F2562" s="8"/>
      <c r="G2562" s="8"/>
      <c r="H2562" s="8"/>
      <c r="I2562" s="8"/>
      <c r="J2562" s="8"/>
      <c r="K2562" s="8"/>
      <c r="L2562" s="8"/>
      <c r="M2562" s="32"/>
      <c r="N2562" s="57" t="str">
        <f t="shared" si="17"/>
        <v/>
      </c>
      <c r="O2562" s="54"/>
      <c r="P2562" s="32"/>
      <c r="Q2562" s="56"/>
      <c r="R2562" s="57" t="str">
        <f t="shared" si="15"/>
        <v/>
      </c>
      <c r="S2562" s="8"/>
      <c r="T2562" s="8"/>
      <c r="U2562" s="8"/>
      <c r="V2562" s="8"/>
      <c r="W2562" s="8"/>
      <c r="X2562" s="8"/>
      <c r="Y2562" s="8"/>
      <c r="Z2562" s="8"/>
    </row>
    <row r="2563" spans="1:26" ht="15.75" customHeight="1">
      <c r="A2563" s="8"/>
      <c r="B2563" s="8"/>
      <c r="C2563" s="8"/>
      <c r="D2563" s="8"/>
      <c r="E2563" s="8"/>
      <c r="F2563" s="8"/>
      <c r="G2563" s="8"/>
      <c r="H2563" s="8"/>
      <c r="I2563" s="8"/>
      <c r="J2563" s="8"/>
      <c r="K2563" s="8"/>
      <c r="L2563" s="8"/>
      <c r="M2563" s="32"/>
      <c r="N2563" s="57" t="str">
        <f t="shared" si="17"/>
        <v/>
      </c>
      <c r="O2563" s="54"/>
      <c r="P2563" s="32"/>
      <c r="Q2563" s="56"/>
      <c r="R2563" s="57" t="str">
        <f t="shared" si="15"/>
        <v/>
      </c>
      <c r="S2563" s="8"/>
      <c r="T2563" s="8"/>
      <c r="U2563" s="8"/>
      <c r="V2563" s="8"/>
      <c r="W2563" s="8"/>
      <c r="X2563" s="8"/>
      <c r="Y2563" s="8"/>
      <c r="Z2563" s="8"/>
    </row>
    <row r="2564" spans="1:26" ht="15.75" customHeight="1">
      <c r="A2564" s="8"/>
      <c r="B2564" s="8"/>
      <c r="C2564" s="8"/>
      <c r="D2564" s="8"/>
      <c r="E2564" s="8"/>
      <c r="F2564" s="8"/>
      <c r="G2564" s="8"/>
      <c r="H2564" s="8"/>
      <c r="I2564" s="8"/>
      <c r="J2564" s="8"/>
      <c r="K2564" s="8"/>
      <c r="L2564" s="8"/>
      <c r="M2564" s="32"/>
      <c r="N2564" s="57" t="str">
        <f t="shared" si="17"/>
        <v/>
      </c>
      <c r="O2564" s="54"/>
      <c r="P2564" s="32"/>
      <c r="Q2564" s="56"/>
      <c r="R2564" s="57" t="str">
        <f t="shared" si="15"/>
        <v/>
      </c>
      <c r="S2564" s="8"/>
      <c r="T2564" s="8"/>
      <c r="U2564" s="8"/>
      <c r="V2564" s="8"/>
      <c r="W2564" s="8"/>
      <c r="X2564" s="8"/>
      <c r="Y2564" s="8"/>
      <c r="Z2564" s="8"/>
    </row>
    <row r="2565" spans="1:26" ht="15.75" customHeight="1">
      <c r="A2565" s="8"/>
      <c r="B2565" s="8"/>
      <c r="C2565" s="8"/>
      <c r="D2565" s="8"/>
      <c r="E2565" s="8"/>
      <c r="F2565" s="8"/>
      <c r="G2565" s="8"/>
      <c r="H2565" s="8"/>
      <c r="I2565" s="8"/>
      <c r="J2565" s="8"/>
      <c r="K2565" s="8"/>
      <c r="L2565" s="8"/>
      <c r="M2565" s="32"/>
      <c r="N2565" s="57" t="str">
        <f t="shared" si="17"/>
        <v/>
      </c>
      <c r="O2565" s="54"/>
      <c r="P2565" s="32"/>
      <c r="Q2565" s="56"/>
      <c r="R2565" s="57" t="str">
        <f t="shared" si="15"/>
        <v/>
      </c>
      <c r="S2565" s="8"/>
      <c r="T2565" s="8"/>
      <c r="U2565" s="8"/>
      <c r="V2565" s="8"/>
      <c r="W2565" s="8"/>
      <c r="X2565" s="8"/>
      <c r="Y2565" s="8"/>
      <c r="Z2565" s="8"/>
    </row>
    <row r="2566" spans="1:26" ht="15.75" customHeight="1">
      <c r="A2566" s="8"/>
      <c r="B2566" s="8"/>
      <c r="C2566" s="8"/>
      <c r="D2566" s="8"/>
      <c r="E2566" s="8"/>
      <c r="F2566" s="8"/>
      <c r="G2566" s="8"/>
      <c r="H2566" s="8"/>
      <c r="I2566" s="8"/>
      <c r="J2566" s="8"/>
      <c r="K2566" s="8"/>
      <c r="L2566" s="8"/>
      <c r="M2566" s="32"/>
      <c r="N2566" s="57" t="str">
        <f t="shared" si="17"/>
        <v/>
      </c>
      <c r="O2566" s="54"/>
      <c r="P2566" s="32"/>
      <c r="Q2566" s="56"/>
      <c r="R2566" s="57" t="str">
        <f t="shared" si="15"/>
        <v/>
      </c>
      <c r="S2566" s="8"/>
      <c r="T2566" s="8"/>
      <c r="U2566" s="8"/>
      <c r="V2566" s="8"/>
      <c r="W2566" s="8"/>
      <c r="X2566" s="8"/>
      <c r="Y2566" s="8"/>
      <c r="Z2566" s="8"/>
    </row>
    <row r="2567" spans="1:26" ht="15.75" customHeight="1">
      <c r="A2567" s="8"/>
      <c r="B2567" s="8"/>
      <c r="C2567" s="8"/>
      <c r="D2567" s="8"/>
      <c r="E2567" s="8"/>
      <c r="F2567" s="8"/>
      <c r="G2567" s="8"/>
      <c r="H2567" s="8"/>
      <c r="I2567" s="8"/>
      <c r="J2567" s="8"/>
      <c r="K2567" s="8"/>
      <c r="L2567" s="8"/>
      <c r="M2567" s="32"/>
      <c r="N2567" s="57" t="str">
        <f t="shared" si="17"/>
        <v/>
      </c>
      <c r="O2567" s="54"/>
      <c r="P2567" s="32"/>
      <c r="Q2567" s="56"/>
      <c r="R2567" s="57" t="str">
        <f t="shared" si="15"/>
        <v/>
      </c>
      <c r="S2567" s="8"/>
      <c r="T2567" s="8"/>
      <c r="U2567" s="8"/>
      <c r="V2567" s="8"/>
      <c r="W2567" s="8"/>
      <c r="X2567" s="8"/>
      <c r="Y2567" s="8"/>
      <c r="Z2567" s="8"/>
    </row>
    <row r="2568" spans="1:26" ht="15.75" customHeight="1">
      <c r="A2568" s="8"/>
      <c r="B2568" s="8"/>
      <c r="C2568" s="8"/>
      <c r="D2568" s="8"/>
      <c r="E2568" s="8"/>
      <c r="F2568" s="8"/>
      <c r="G2568" s="8"/>
      <c r="H2568" s="8"/>
      <c r="I2568" s="8"/>
      <c r="J2568" s="8"/>
      <c r="K2568" s="8"/>
      <c r="L2568" s="8"/>
      <c r="M2568" s="32"/>
      <c r="N2568" s="57" t="str">
        <f t="shared" si="17"/>
        <v/>
      </c>
      <c r="O2568" s="54"/>
      <c r="P2568" s="32"/>
      <c r="Q2568" s="56"/>
      <c r="R2568" s="57" t="str">
        <f t="shared" si="15"/>
        <v/>
      </c>
      <c r="S2568" s="8"/>
      <c r="T2568" s="8"/>
      <c r="U2568" s="8"/>
      <c r="V2568" s="8"/>
      <c r="W2568" s="8"/>
      <c r="X2568" s="8"/>
      <c r="Y2568" s="8"/>
      <c r="Z2568" s="8"/>
    </row>
    <row r="2569" spans="1:26" ht="15.75" customHeight="1">
      <c r="A2569" s="8"/>
      <c r="B2569" s="8"/>
      <c r="C2569" s="8"/>
      <c r="D2569" s="8"/>
      <c r="E2569" s="8"/>
      <c r="F2569" s="8"/>
      <c r="G2569" s="8"/>
      <c r="H2569" s="8"/>
      <c r="I2569" s="8"/>
      <c r="J2569" s="8"/>
      <c r="K2569" s="8"/>
      <c r="L2569" s="8"/>
      <c r="M2569" s="32"/>
      <c r="N2569" s="57" t="str">
        <f t="shared" si="17"/>
        <v/>
      </c>
      <c r="O2569" s="54"/>
      <c r="P2569" s="32"/>
      <c r="Q2569" s="56"/>
      <c r="R2569" s="57" t="str">
        <f t="shared" si="15"/>
        <v/>
      </c>
      <c r="S2569" s="8"/>
      <c r="T2569" s="8"/>
      <c r="U2569" s="8"/>
      <c r="V2569" s="8"/>
      <c r="W2569" s="8"/>
      <c r="X2569" s="8"/>
      <c r="Y2569" s="8"/>
      <c r="Z2569" s="8"/>
    </row>
    <row r="2570" spans="1:26" ht="15.75" customHeight="1">
      <c r="A2570" s="8"/>
      <c r="B2570" s="8"/>
      <c r="C2570" s="8"/>
      <c r="D2570" s="8"/>
      <c r="E2570" s="8"/>
      <c r="F2570" s="8"/>
      <c r="G2570" s="8"/>
      <c r="H2570" s="8"/>
      <c r="I2570" s="8"/>
      <c r="J2570" s="8"/>
      <c r="K2570" s="8"/>
      <c r="L2570" s="8"/>
      <c r="M2570" s="32"/>
      <c r="N2570" s="57" t="str">
        <f t="shared" si="17"/>
        <v/>
      </c>
      <c r="O2570" s="54"/>
      <c r="P2570" s="32"/>
      <c r="Q2570" s="56"/>
      <c r="R2570" s="57" t="str">
        <f t="shared" si="15"/>
        <v/>
      </c>
      <c r="S2570" s="8"/>
      <c r="T2570" s="8"/>
      <c r="U2570" s="8"/>
      <c r="V2570" s="8"/>
      <c r="W2570" s="8"/>
      <c r="X2570" s="8"/>
      <c r="Y2570" s="8"/>
      <c r="Z2570" s="8"/>
    </row>
    <row r="2571" spans="1:26" ht="15.75" customHeight="1">
      <c r="A2571" s="8"/>
      <c r="B2571" s="8"/>
      <c r="C2571" s="8"/>
      <c r="D2571" s="8"/>
      <c r="E2571" s="8"/>
      <c r="F2571" s="8"/>
      <c r="G2571" s="8"/>
      <c r="H2571" s="8"/>
      <c r="I2571" s="8"/>
      <c r="J2571" s="8"/>
      <c r="K2571" s="8"/>
      <c r="L2571" s="8"/>
      <c r="M2571" s="32"/>
      <c r="N2571" s="57" t="str">
        <f t="shared" si="17"/>
        <v/>
      </c>
      <c r="O2571" s="54"/>
      <c r="P2571" s="32"/>
      <c r="Q2571" s="56"/>
      <c r="R2571" s="57" t="str">
        <f t="shared" si="15"/>
        <v/>
      </c>
      <c r="S2571" s="8"/>
      <c r="T2571" s="8"/>
      <c r="U2571" s="8"/>
      <c r="V2571" s="8"/>
      <c r="W2571" s="8"/>
      <c r="X2571" s="8"/>
      <c r="Y2571" s="8"/>
      <c r="Z2571" s="8"/>
    </row>
    <row r="2572" spans="1:26" ht="15.75" customHeight="1">
      <c r="A2572" s="8"/>
      <c r="B2572" s="8"/>
      <c r="C2572" s="8"/>
      <c r="D2572" s="8"/>
      <c r="E2572" s="8"/>
      <c r="F2572" s="8"/>
      <c r="G2572" s="8"/>
      <c r="H2572" s="8"/>
      <c r="I2572" s="8"/>
      <c r="J2572" s="8"/>
      <c r="K2572" s="8"/>
      <c r="L2572" s="8"/>
      <c r="M2572" s="32"/>
      <c r="N2572" s="57" t="str">
        <f t="shared" si="17"/>
        <v/>
      </c>
      <c r="O2572" s="54"/>
      <c r="P2572" s="32"/>
      <c r="Q2572" s="56"/>
      <c r="R2572" s="57" t="str">
        <f t="shared" si="15"/>
        <v/>
      </c>
      <c r="S2572" s="8"/>
      <c r="T2572" s="8"/>
      <c r="U2572" s="8"/>
      <c r="V2572" s="8"/>
      <c r="W2572" s="8"/>
      <c r="X2572" s="8"/>
      <c r="Y2572" s="8"/>
      <c r="Z2572" s="8"/>
    </row>
    <row r="2573" spans="1:26" ht="15.75" customHeight="1">
      <c r="A2573" s="8"/>
      <c r="B2573" s="8"/>
      <c r="C2573" s="8"/>
      <c r="D2573" s="8"/>
      <c r="E2573" s="8"/>
      <c r="F2573" s="8"/>
      <c r="G2573" s="8"/>
      <c r="H2573" s="8"/>
      <c r="I2573" s="8"/>
      <c r="J2573" s="8"/>
      <c r="K2573" s="8"/>
      <c r="L2573" s="8"/>
      <c r="M2573" s="32"/>
      <c r="N2573" s="57" t="str">
        <f t="shared" si="17"/>
        <v/>
      </c>
      <c r="O2573" s="54"/>
      <c r="P2573" s="32"/>
      <c r="Q2573" s="56"/>
      <c r="R2573" s="57" t="str">
        <f t="shared" si="15"/>
        <v/>
      </c>
      <c r="S2573" s="8"/>
      <c r="T2573" s="8"/>
      <c r="U2573" s="8"/>
      <c r="V2573" s="8"/>
      <c r="W2573" s="8"/>
      <c r="X2573" s="8"/>
      <c r="Y2573" s="8"/>
      <c r="Z2573" s="8"/>
    </row>
    <row r="2574" spans="1:26" ht="15.75" customHeight="1">
      <c r="A2574" s="8"/>
      <c r="B2574" s="8"/>
      <c r="C2574" s="8"/>
      <c r="D2574" s="8"/>
      <c r="E2574" s="8"/>
      <c r="F2574" s="8"/>
      <c r="G2574" s="8"/>
      <c r="H2574" s="8"/>
      <c r="I2574" s="8"/>
      <c r="J2574" s="8"/>
      <c r="K2574" s="8"/>
      <c r="L2574" s="8"/>
      <c r="M2574" s="32"/>
      <c r="N2574" s="57" t="str">
        <f t="shared" si="17"/>
        <v/>
      </c>
      <c r="O2574" s="54"/>
      <c r="P2574" s="32"/>
      <c r="Q2574" s="56"/>
      <c r="R2574" s="57" t="str">
        <f t="shared" si="15"/>
        <v/>
      </c>
      <c r="S2574" s="8"/>
      <c r="T2574" s="8"/>
      <c r="U2574" s="8"/>
      <c r="V2574" s="8"/>
      <c r="W2574" s="8"/>
      <c r="X2574" s="8"/>
      <c r="Y2574" s="8"/>
      <c r="Z2574" s="8"/>
    </row>
    <row r="2575" spans="1:26" ht="15.75" customHeight="1">
      <c r="A2575" s="8"/>
      <c r="B2575" s="8"/>
      <c r="C2575" s="8"/>
      <c r="D2575" s="8"/>
      <c r="E2575" s="8"/>
      <c r="F2575" s="8"/>
      <c r="G2575" s="8"/>
      <c r="H2575" s="8"/>
      <c r="I2575" s="8"/>
      <c r="J2575" s="8"/>
      <c r="K2575" s="8"/>
      <c r="L2575" s="8"/>
      <c r="M2575" s="32"/>
      <c r="N2575" s="57" t="str">
        <f t="shared" si="17"/>
        <v/>
      </c>
      <c r="O2575" s="54"/>
      <c r="P2575" s="32"/>
      <c r="Q2575" s="56"/>
      <c r="R2575" s="57" t="str">
        <f t="shared" si="15"/>
        <v/>
      </c>
      <c r="S2575" s="8"/>
      <c r="T2575" s="8"/>
      <c r="U2575" s="8"/>
      <c r="V2575" s="8"/>
      <c r="W2575" s="8"/>
      <c r="X2575" s="8"/>
      <c r="Y2575" s="8"/>
      <c r="Z2575" s="8"/>
    </row>
    <row r="2576" spans="1:26" ht="15.75" customHeight="1">
      <c r="A2576" s="8"/>
      <c r="B2576" s="8"/>
      <c r="C2576" s="8"/>
      <c r="D2576" s="8"/>
      <c r="E2576" s="8"/>
      <c r="F2576" s="8"/>
      <c r="G2576" s="8"/>
      <c r="H2576" s="8"/>
      <c r="I2576" s="8"/>
      <c r="J2576" s="8"/>
      <c r="K2576" s="8"/>
      <c r="L2576" s="8"/>
      <c r="M2576" s="32"/>
      <c r="N2576" s="57" t="str">
        <f t="shared" si="17"/>
        <v/>
      </c>
      <c r="O2576" s="54"/>
      <c r="P2576" s="32"/>
      <c r="Q2576" s="56"/>
      <c r="R2576" s="57" t="str">
        <f t="shared" si="15"/>
        <v/>
      </c>
      <c r="S2576" s="8"/>
      <c r="T2576" s="8"/>
      <c r="U2576" s="8"/>
      <c r="V2576" s="8"/>
      <c r="W2576" s="8"/>
      <c r="X2576" s="8"/>
      <c r="Y2576" s="8"/>
      <c r="Z2576" s="8"/>
    </row>
    <row r="2577" spans="1:26" ht="15.75" customHeight="1">
      <c r="A2577" s="8"/>
      <c r="B2577" s="8"/>
      <c r="C2577" s="8"/>
      <c r="D2577" s="8"/>
      <c r="E2577" s="8"/>
      <c r="F2577" s="8"/>
      <c r="G2577" s="8"/>
      <c r="H2577" s="8"/>
      <c r="I2577" s="8"/>
      <c r="J2577" s="8"/>
      <c r="K2577" s="8"/>
      <c r="L2577" s="8"/>
      <c r="M2577" s="32"/>
      <c r="N2577" s="57" t="str">
        <f t="shared" si="17"/>
        <v/>
      </c>
      <c r="O2577" s="54"/>
      <c r="P2577" s="32"/>
      <c r="Q2577" s="56"/>
      <c r="R2577" s="57" t="str">
        <f t="shared" si="15"/>
        <v/>
      </c>
      <c r="S2577" s="8"/>
      <c r="T2577" s="8"/>
      <c r="U2577" s="8"/>
      <c r="V2577" s="8"/>
      <c r="W2577" s="8"/>
      <c r="X2577" s="8"/>
      <c r="Y2577" s="8"/>
      <c r="Z2577" s="8"/>
    </row>
    <row r="2578" spans="1:26" ht="15.75" customHeight="1">
      <c r="A2578" s="8"/>
      <c r="B2578" s="8"/>
      <c r="C2578" s="8"/>
      <c r="D2578" s="8"/>
      <c r="E2578" s="8"/>
      <c r="F2578" s="8"/>
      <c r="G2578" s="8"/>
      <c r="H2578" s="8"/>
      <c r="I2578" s="8"/>
      <c r="J2578" s="8"/>
      <c r="K2578" s="8"/>
      <c r="L2578" s="8"/>
      <c r="M2578" s="32"/>
      <c r="N2578" s="57" t="str">
        <f t="shared" si="17"/>
        <v/>
      </c>
      <c r="O2578" s="54"/>
      <c r="P2578" s="32"/>
      <c r="Q2578" s="56"/>
      <c r="R2578" s="57" t="str">
        <f t="shared" si="15"/>
        <v/>
      </c>
      <c r="S2578" s="8"/>
      <c r="T2578" s="8"/>
      <c r="U2578" s="8"/>
      <c r="V2578" s="8"/>
      <c r="W2578" s="8"/>
      <c r="X2578" s="8"/>
      <c r="Y2578" s="8"/>
      <c r="Z2578" s="8"/>
    </row>
    <row r="2579" spans="1:26" ht="15.75" customHeight="1">
      <c r="A2579" s="8"/>
      <c r="B2579" s="8"/>
      <c r="C2579" s="8"/>
      <c r="D2579" s="8"/>
      <c r="E2579" s="8"/>
      <c r="F2579" s="8"/>
      <c r="G2579" s="8"/>
      <c r="H2579" s="8"/>
      <c r="I2579" s="8"/>
      <c r="J2579" s="8"/>
      <c r="K2579" s="8"/>
      <c r="L2579" s="8"/>
      <c r="M2579" s="32"/>
      <c r="N2579" s="57" t="str">
        <f t="shared" si="17"/>
        <v/>
      </c>
      <c r="O2579" s="54"/>
      <c r="P2579" s="32"/>
      <c r="Q2579" s="56"/>
      <c r="R2579" s="57" t="str">
        <f t="shared" si="15"/>
        <v/>
      </c>
      <c r="S2579" s="8"/>
      <c r="T2579" s="8"/>
      <c r="U2579" s="8"/>
      <c r="V2579" s="8"/>
      <c r="W2579" s="8"/>
      <c r="X2579" s="8"/>
      <c r="Y2579" s="8"/>
      <c r="Z2579" s="8"/>
    </row>
    <row r="2580" spans="1:26" ht="15.75" customHeight="1">
      <c r="A2580" s="8"/>
      <c r="B2580" s="8"/>
      <c r="C2580" s="8"/>
      <c r="D2580" s="8"/>
      <c r="E2580" s="8"/>
      <c r="F2580" s="8"/>
      <c r="G2580" s="8"/>
      <c r="H2580" s="8"/>
      <c r="I2580" s="8"/>
      <c r="J2580" s="8"/>
      <c r="K2580" s="8"/>
      <c r="L2580" s="8"/>
      <c r="M2580" s="32"/>
      <c r="N2580" s="57" t="str">
        <f t="shared" si="17"/>
        <v/>
      </c>
      <c r="O2580" s="54"/>
      <c r="P2580" s="32"/>
      <c r="Q2580" s="56"/>
      <c r="R2580" s="57" t="str">
        <f t="shared" si="15"/>
        <v/>
      </c>
      <c r="S2580" s="8"/>
      <c r="T2580" s="8"/>
      <c r="U2580" s="8"/>
      <c r="V2580" s="8"/>
      <c r="W2580" s="8"/>
      <c r="X2580" s="8"/>
      <c r="Y2580" s="8"/>
      <c r="Z2580" s="8"/>
    </row>
    <row r="2581" spans="1:26" ht="15.75" customHeight="1">
      <c r="A2581" s="8"/>
      <c r="B2581" s="8"/>
      <c r="C2581" s="8"/>
      <c r="D2581" s="8"/>
      <c r="E2581" s="8"/>
      <c r="F2581" s="8"/>
      <c r="G2581" s="8"/>
      <c r="H2581" s="8"/>
      <c r="I2581" s="8"/>
      <c r="J2581" s="8"/>
      <c r="K2581" s="8"/>
      <c r="L2581" s="8"/>
      <c r="M2581" s="32"/>
      <c r="N2581" s="57" t="str">
        <f t="shared" si="17"/>
        <v/>
      </c>
      <c r="O2581" s="54"/>
      <c r="P2581" s="32"/>
      <c r="Q2581" s="56"/>
      <c r="R2581" s="57" t="str">
        <f t="shared" si="15"/>
        <v/>
      </c>
      <c r="S2581" s="8"/>
      <c r="T2581" s="8"/>
      <c r="U2581" s="8"/>
      <c r="V2581" s="8"/>
      <c r="W2581" s="8"/>
      <c r="X2581" s="8"/>
      <c r="Y2581" s="8"/>
      <c r="Z2581" s="8"/>
    </row>
    <row r="2582" spans="1:26" ht="15.75" customHeight="1">
      <c r="A2582" s="8"/>
      <c r="B2582" s="8"/>
      <c r="C2582" s="8"/>
      <c r="D2582" s="8"/>
      <c r="E2582" s="8"/>
      <c r="F2582" s="8"/>
      <c r="G2582" s="8"/>
      <c r="H2582" s="8"/>
      <c r="I2582" s="8"/>
      <c r="J2582" s="8"/>
      <c r="K2582" s="8"/>
      <c r="L2582" s="8"/>
      <c r="M2582" s="32"/>
      <c r="N2582" s="57" t="str">
        <f t="shared" si="17"/>
        <v/>
      </c>
      <c r="O2582" s="54"/>
      <c r="P2582" s="32"/>
      <c r="Q2582" s="56"/>
      <c r="R2582" s="57" t="str">
        <f t="shared" si="15"/>
        <v/>
      </c>
      <c r="S2582" s="8"/>
      <c r="T2582" s="8"/>
      <c r="U2582" s="8"/>
      <c r="V2582" s="8"/>
      <c r="W2582" s="8"/>
      <c r="X2582" s="8"/>
      <c r="Y2582" s="8"/>
      <c r="Z2582" s="8"/>
    </row>
    <row r="2583" spans="1:26" ht="15.75" customHeight="1">
      <c r="A2583" s="8"/>
      <c r="B2583" s="8"/>
      <c r="C2583" s="8"/>
      <c r="D2583" s="8"/>
      <c r="E2583" s="8"/>
      <c r="F2583" s="8"/>
      <c r="G2583" s="8"/>
      <c r="H2583" s="8"/>
      <c r="I2583" s="8"/>
      <c r="J2583" s="8"/>
      <c r="K2583" s="8"/>
      <c r="L2583" s="8"/>
      <c r="M2583" s="32"/>
      <c r="N2583" s="57" t="str">
        <f t="shared" si="17"/>
        <v/>
      </c>
      <c r="O2583" s="54"/>
      <c r="P2583" s="32"/>
      <c r="Q2583" s="56"/>
      <c r="R2583" s="57" t="str">
        <f t="shared" si="15"/>
        <v/>
      </c>
      <c r="S2583" s="8"/>
      <c r="T2583" s="8"/>
      <c r="U2583" s="8"/>
      <c r="V2583" s="8"/>
      <c r="W2583" s="8"/>
      <c r="X2583" s="8"/>
      <c r="Y2583" s="8"/>
      <c r="Z2583" s="8"/>
    </row>
    <row r="2584" spans="1:26" ht="15.75" customHeight="1">
      <c r="A2584" s="8"/>
      <c r="B2584" s="8"/>
      <c r="C2584" s="8"/>
      <c r="D2584" s="8"/>
      <c r="E2584" s="8"/>
      <c r="F2584" s="8"/>
      <c r="G2584" s="8"/>
      <c r="H2584" s="8"/>
      <c r="I2584" s="8"/>
      <c r="J2584" s="8"/>
      <c r="K2584" s="8"/>
      <c r="L2584" s="8"/>
      <c r="M2584" s="32"/>
      <c r="N2584" s="57" t="str">
        <f t="shared" si="17"/>
        <v/>
      </c>
      <c r="O2584" s="54"/>
      <c r="P2584" s="32"/>
      <c r="Q2584" s="56"/>
      <c r="R2584" s="57" t="str">
        <f t="shared" si="15"/>
        <v/>
      </c>
      <c r="S2584" s="8"/>
      <c r="T2584" s="8"/>
      <c r="U2584" s="8"/>
      <c r="V2584" s="8"/>
      <c r="W2584" s="8"/>
      <c r="X2584" s="8"/>
      <c r="Y2584" s="8"/>
      <c r="Z2584" s="8"/>
    </row>
    <row r="2585" spans="1:26" ht="15.75" customHeight="1">
      <c r="A2585" s="8"/>
      <c r="B2585" s="8"/>
      <c r="C2585" s="8"/>
      <c r="D2585" s="8"/>
      <c r="E2585" s="8"/>
      <c r="F2585" s="8"/>
      <c r="G2585" s="8"/>
      <c r="H2585" s="8"/>
      <c r="I2585" s="8"/>
      <c r="J2585" s="8"/>
      <c r="K2585" s="8"/>
      <c r="L2585" s="8"/>
      <c r="M2585" s="32"/>
      <c r="N2585" s="57" t="str">
        <f t="shared" si="17"/>
        <v/>
      </c>
      <c r="O2585" s="54"/>
      <c r="P2585" s="32"/>
      <c r="Q2585" s="56"/>
      <c r="R2585" s="57" t="str">
        <f t="shared" si="15"/>
        <v/>
      </c>
      <c r="S2585" s="8"/>
      <c r="T2585" s="8"/>
      <c r="U2585" s="8"/>
      <c r="V2585" s="8"/>
      <c r="W2585" s="8"/>
      <c r="X2585" s="8"/>
      <c r="Y2585" s="8"/>
      <c r="Z2585" s="8"/>
    </row>
    <row r="2586" spans="1:26" ht="15.75" customHeight="1">
      <c r="A2586" s="8"/>
      <c r="B2586" s="8"/>
      <c r="C2586" s="8"/>
      <c r="D2586" s="8"/>
      <c r="E2586" s="8"/>
      <c r="F2586" s="8"/>
      <c r="G2586" s="8"/>
      <c r="H2586" s="8"/>
      <c r="I2586" s="8"/>
      <c r="J2586" s="8"/>
      <c r="K2586" s="8"/>
      <c r="L2586" s="8"/>
      <c r="M2586" s="32"/>
      <c r="N2586" s="57" t="str">
        <f t="shared" si="17"/>
        <v/>
      </c>
      <c r="O2586" s="54"/>
      <c r="P2586" s="32"/>
      <c r="Q2586" s="56"/>
      <c r="R2586" s="57" t="str">
        <f t="shared" si="15"/>
        <v/>
      </c>
      <c r="S2586" s="8"/>
      <c r="T2586" s="8"/>
      <c r="U2586" s="8"/>
      <c r="V2586" s="8"/>
      <c r="W2586" s="8"/>
      <c r="X2586" s="8"/>
      <c r="Y2586" s="8"/>
      <c r="Z2586" s="8"/>
    </row>
    <row r="2587" spans="1:26" ht="15.75" customHeight="1">
      <c r="A2587" s="8"/>
      <c r="B2587" s="8"/>
      <c r="C2587" s="8"/>
      <c r="D2587" s="8"/>
      <c r="E2587" s="8"/>
      <c r="F2587" s="8"/>
      <c r="G2587" s="8"/>
      <c r="H2587" s="8"/>
      <c r="I2587" s="8"/>
      <c r="J2587" s="8"/>
      <c r="K2587" s="8"/>
      <c r="L2587" s="8"/>
      <c r="M2587" s="32"/>
      <c r="N2587" s="57" t="str">
        <f t="shared" si="17"/>
        <v/>
      </c>
      <c r="O2587" s="54"/>
      <c r="P2587" s="32"/>
      <c r="Q2587" s="56"/>
      <c r="R2587" s="57" t="str">
        <f t="shared" si="15"/>
        <v/>
      </c>
      <c r="S2587" s="8"/>
      <c r="T2587" s="8"/>
      <c r="U2587" s="8"/>
      <c r="V2587" s="8"/>
      <c r="W2587" s="8"/>
      <c r="X2587" s="8"/>
      <c r="Y2587" s="8"/>
      <c r="Z2587" s="8"/>
    </row>
    <row r="2588" spans="1:26" ht="15.75" customHeight="1">
      <c r="A2588" s="8"/>
      <c r="B2588" s="8"/>
      <c r="C2588" s="8"/>
      <c r="D2588" s="8"/>
      <c r="E2588" s="8"/>
      <c r="F2588" s="8"/>
      <c r="G2588" s="8"/>
      <c r="H2588" s="8"/>
      <c r="I2588" s="8"/>
      <c r="J2588" s="8"/>
      <c r="K2588" s="8"/>
      <c r="L2588" s="8"/>
      <c r="M2588" s="32"/>
      <c r="N2588" s="57" t="str">
        <f t="shared" si="17"/>
        <v/>
      </c>
      <c r="O2588" s="54"/>
      <c r="P2588" s="32"/>
      <c r="Q2588" s="56"/>
      <c r="R2588" s="57" t="str">
        <f t="shared" si="15"/>
        <v/>
      </c>
      <c r="S2588" s="8"/>
      <c r="T2588" s="8"/>
      <c r="U2588" s="8"/>
      <c r="V2588" s="8"/>
      <c r="W2588" s="8"/>
      <c r="X2588" s="8"/>
      <c r="Y2588" s="8"/>
      <c r="Z2588" s="8"/>
    </row>
    <row r="2589" spans="1:26" ht="15.75" customHeight="1">
      <c r="A2589" s="8"/>
      <c r="B2589" s="8"/>
      <c r="C2589" s="8"/>
      <c r="D2589" s="8"/>
      <c r="E2589" s="8"/>
      <c r="F2589" s="8"/>
      <c r="G2589" s="8"/>
      <c r="H2589" s="8"/>
      <c r="I2589" s="8"/>
      <c r="J2589" s="8"/>
      <c r="K2589" s="8"/>
      <c r="L2589" s="8"/>
      <c r="M2589" s="32"/>
      <c r="N2589" s="57" t="str">
        <f t="shared" si="17"/>
        <v/>
      </c>
      <c r="O2589" s="54"/>
      <c r="P2589" s="32"/>
      <c r="Q2589" s="56"/>
      <c r="R2589" s="57" t="str">
        <f t="shared" si="15"/>
        <v/>
      </c>
      <c r="S2589" s="8"/>
      <c r="T2589" s="8"/>
      <c r="U2589" s="8"/>
      <c r="V2589" s="8"/>
      <c r="W2589" s="8"/>
      <c r="X2589" s="8"/>
      <c r="Y2589" s="8"/>
      <c r="Z2589" s="8"/>
    </row>
    <row r="2590" spans="1:26" ht="15.75" customHeight="1">
      <c r="A2590" s="8"/>
      <c r="B2590" s="8"/>
      <c r="C2590" s="8"/>
      <c r="D2590" s="8"/>
      <c r="E2590" s="8"/>
      <c r="F2590" s="8"/>
      <c r="G2590" s="8"/>
      <c r="H2590" s="8"/>
      <c r="I2590" s="8"/>
      <c r="J2590" s="8"/>
      <c r="K2590" s="8"/>
      <c r="L2590" s="8"/>
      <c r="M2590" s="32"/>
      <c r="N2590" s="57" t="str">
        <f t="shared" si="17"/>
        <v/>
      </c>
      <c r="O2590" s="54"/>
      <c r="P2590" s="32"/>
      <c r="Q2590" s="56"/>
      <c r="R2590" s="57" t="str">
        <f t="shared" si="15"/>
        <v/>
      </c>
      <c r="S2590" s="8"/>
      <c r="T2590" s="8"/>
      <c r="U2590" s="8"/>
      <c r="V2590" s="8"/>
      <c r="W2590" s="8"/>
      <c r="X2590" s="8"/>
      <c r="Y2590" s="8"/>
      <c r="Z2590" s="8"/>
    </row>
    <row r="2591" spans="1:26" ht="15.75" customHeight="1">
      <c r="A2591" s="8"/>
      <c r="B2591" s="8"/>
      <c r="C2591" s="8"/>
      <c r="D2591" s="8"/>
      <c r="E2591" s="8"/>
      <c r="F2591" s="8"/>
      <c r="G2591" s="8"/>
      <c r="H2591" s="8"/>
      <c r="I2591" s="8"/>
      <c r="J2591" s="8"/>
      <c r="K2591" s="8"/>
      <c r="L2591" s="8"/>
      <c r="M2591" s="32"/>
      <c r="N2591" s="57" t="str">
        <f t="shared" si="17"/>
        <v/>
      </c>
      <c r="O2591" s="54"/>
      <c r="P2591" s="32"/>
      <c r="Q2591" s="56"/>
      <c r="R2591" s="57" t="str">
        <f t="shared" si="15"/>
        <v/>
      </c>
      <c r="S2591" s="8"/>
      <c r="T2591" s="8"/>
      <c r="U2591" s="8"/>
      <c r="V2591" s="8"/>
      <c r="W2591" s="8"/>
      <c r="X2591" s="8"/>
      <c r="Y2591" s="8"/>
      <c r="Z2591" s="8"/>
    </row>
    <row r="2592" spans="1:26" ht="15.75" customHeight="1">
      <c r="A2592" s="8"/>
      <c r="B2592" s="8"/>
      <c r="C2592" s="8"/>
      <c r="D2592" s="8"/>
      <c r="E2592" s="8"/>
      <c r="F2592" s="8"/>
      <c r="G2592" s="8"/>
      <c r="H2592" s="8"/>
      <c r="I2592" s="8"/>
      <c r="J2592" s="8"/>
      <c r="K2592" s="8"/>
      <c r="L2592" s="8"/>
      <c r="M2592" s="32"/>
      <c r="N2592" s="57" t="str">
        <f t="shared" si="17"/>
        <v/>
      </c>
      <c r="O2592" s="54"/>
      <c r="P2592" s="32"/>
      <c r="Q2592" s="56"/>
      <c r="R2592" s="57" t="str">
        <f t="shared" si="15"/>
        <v/>
      </c>
      <c r="S2592" s="8"/>
      <c r="T2592" s="8"/>
      <c r="U2592" s="8"/>
      <c r="V2592" s="8"/>
      <c r="W2592" s="8"/>
      <c r="X2592" s="8"/>
      <c r="Y2592" s="8"/>
      <c r="Z2592" s="8"/>
    </row>
    <row r="2593" spans="1:26" ht="15.75" customHeight="1">
      <c r="A2593" s="8"/>
      <c r="B2593" s="8"/>
      <c r="C2593" s="8"/>
      <c r="D2593" s="8"/>
      <c r="E2593" s="8"/>
      <c r="F2593" s="8"/>
      <c r="G2593" s="8"/>
      <c r="H2593" s="8"/>
      <c r="I2593" s="8"/>
      <c r="J2593" s="8"/>
      <c r="K2593" s="8"/>
      <c r="L2593" s="8"/>
      <c r="M2593" s="32"/>
      <c r="N2593" s="57" t="str">
        <f t="shared" si="17"/>
        <v/>
      </c>
      <c r="O2593" s="54"/>
      <c r="P2593" s="32"/>
      <c r="Q2593" s="56"/>
      <c r="R2593" s="57" t="str">
        <f t="shared" si="15"/>
        <v/>
      </c>
      <c r="S2593" s="8"/>
      <c r="T2593" s="8"/>
      <c r="U2593" s="8"/>
      <c r="V2593" s="8"/>
      <c r="W2593" s="8"/>
      <c r="X2593" s="8"/>
      <c r="Y2593" s="8"/>
      <c r="Z2593" s="8"/>
    </row>
    <row r="2594" spans="1:26" ht="15.75" customHeight="1">
      <c r="A2594" s="8"/>
      <c r="B2594" s="8"/>
      <c r="C2594" s="8"/>
      <c r="D2594" s="8"/>
      <c r="E2594" s="8"/>
      <c r="F2594" s="8"/>
      <c r="G2594" s="8"/>
      <c r="H2594" s="8"/>
      <c r="I2594" s="8"/>
      <c r="J2594" s="8"/>
      <c r="K2594" s="8"/>
      <c r="L2594" s="8"/>
      <c r="M2594" s="32"/>
      <c r="N2594" s="57" t="str">
        <f t="shared" si="17"/>
        <v/>
      </c>
      <c r="O2594" s="54"/>
      <c r="P2594" s="32"/>
      <c r="Q2594" s="56"/>
      <c r="R2594" s="57" t="str">
        <f t="shared" si="15"/>
        <v/>
      </c>
      <c r="S2594" s="8"/>
      <c r="T2594" s="8"/>
      <c r="U2594" s="8"/>
      <c r="V2594" s="8"/>
      <c r="W2594" s="8"/>
      <c r="X2594" s="8"/>
      <c r="Y2594" s="8"/>
      <c r="Z2594" s="8"/>
    </row>
    <row r="2595" spans="1:26" ht="15.75" customHeight="1">
      <c r="A2595" s="8"/>
      <c r="B2595" s="8"/>
      <c r="C2595" s="8"/>
      <c r="D2595" s="8"/>
      <c r="E2595" s="8"/>
      <c r="F2595" s="8"/>
      <c r="G2595" s="8"/>
      <c r="H2595" s="8"/>
      <c r="I2595" s="8"/>
      <c r="J2595" s="8"/>
      <c r="K2595" s="8"/>
      <c r="L2595" s="8"/>
      <c r="M2595" s="32"/>
      <c r="N2595" s="57" t="str">
        <f t="shared" si="17"/>
        <v/>
      </c>
      <c r="O2595" s="54"/>
      <c r="P2595" s="32"/>
      <c r="Q2595" s="56"/>
      <c r="R2595" s="57" t="str">
        <f t="shared" si="15"/>
        <v/>
      </c>
      <c r="S2595" s="8"/>
      <c r="T2595" s="8"/>
      <c r="U2595" s="8"/>
      <c r="V2595" s="8"/>
      <c r="W2595" s="8"/>
      <c r="X2595" s="8"/>
      <c r="Y2595" s="8"/>
      <c r="Z2595" s="8"/>
    </row>
    <row r="2596" spans="1:26" ht="15.75" customHeight="1">
      <c r="A2596" s="8"/>
      <c r="B2596" s="8"/>
      <c r="C2596" s="8"/>
      <c r="D2596" s="8"/>
      <c r="E2596" s="8"/>
      <c r="F2596" s="8"/>
      <c r="G2596" s="8"/>
      <c r="H2596" s="8"/>
      <c r="I2596" s="8"/>
      <c r="J2596" s="8"/>
      <c r="K2596" s="8"/>
      <c r="L2596" s="8"/>
      <c r="M2596" s="32"/>
      <c r="N2596" s="57" t="str">
        <f t="shared" si="17"/>
        <v/>
      </c>
      <c r="O2596" s="54"/>
      <c r="P2596" s="32"/>
      <c r="Q2596" s="56"/>
      <c r="R2596" s="57" t="str">
        <f t="shared" si="15"/>
        <v/>
      </c>
      <c r="S2596" s="8"/>
      <c r="T2596" s="8"/>
      <c r="U2596" s="8"/>
      <c r="V2596" s="8"/>
      <c r="W2596" s="8"/>
      <c r="X2596" s="8"/>
      <c r="Y2596" s="8"/>
      <c r="Z2596" s="8"/>
    </row>
    <row r="2597" spans="1:26" ht="15.75" customHeight="1">
      <c r="A2597" s="8"/>
      <c r="B2597" s="8"/>
      <c r="C2597" s="8"/>
      <c r="D2597" s="8"/>
      <c r="E2597" s="8"/>
      <c r="F2597" s="8"/>
      <c r="G2597" s="8"/>
      <c r="H2597" s="8"/>
      <c r="I2597" s="8"/>
      <c r="J2597" s="8"/>
      <c r="K2597" s="8"/>
      <c r="L2597" s="8"/>
      <c r="M2597" s="32"/>
      <c r="N2597" s="57" t="str">
        <f t="shared" si="17"/>
        <v/>
      </c>
      <c r="O2597" s="54"/>
      <c r="P2597" s="32"/>
      <c r="Q2597" s="56"/>
      <c r="R2597" s="57" t="str">
        <f t="shared" si="15"/>
        <v/>
      </c>
      <c r="S2597" s="8"/>
      <c r="T2597" s="8"/>
      <c r="U2597" s="8"/>
      <c r="V2597" s="8"/>
      <c r="W2597" s="8"/>
      <c r="X2597" s="8"/>
      <c r="Y2597" s="8"/>
      <c r="Z2597" s="8"/>
    </row>
    <row r="2598" spans="1:26" ht="15.75" customHeight="1">
      <c r="A2598" s="8"/>
      <c r="B2598" s="8"/>
      <c r="C2598" s="8"/>
      <c r="D2598" s="8"/>
      <c r="E2598" s="8"/>
      <c r="F2598" s="8"/>
      <c r="G2598" s="8"/>
      <c r="H2598" s="8"/>
      <c r="I2598" s="8"/>
      <c r="J2598" s="8"/>
      <c r="K2598" s="8"/>
      <c r="L2598" s="8"/>
      <c r="M2598" s="32"/>
      <c r="N2598" s="57" t="str">
        <f t="shared" si="17"/>
        <v/>
      </c>
      <c r="O2598" s="54"/>
      <c r="P2598" s="32"/>
      <c r="Q2598" s="56"/>
      <c r="R2598" s="57" t="str">
        <f t="shared" si="15"/>
        <v/>
      </c>
      <c r="S2598" s="8"/>
      <c r="T2598" s="8"/>
      <c r="U2598" s="8"/>
      <c r="V2598" s="8"/>
      <c r="W2598" s="8"/>
      <c r="X2598" s="8"/>
      <c r="Y2598" s="8"/>
      <c r="Z2598" s="8"/>
    </row>
    <row r="2599" spans="1:26" ht="15.75" customHeight="1">
      <c r="A2599" s="8"/>
      <c r="B2599" s="8"/>
      <c r="C2599" s="8"/>
      <c r="D2599" s="8"/>
      <c r="E2599" s="8"/>
      <c r="F2599" s="8"/>
      <c r="G2599" s="8"/>
      <c r="H2599" s="8"/>
      <c r="I2599" s="8"/>
      <c r="J2599" s="8"/>
      <c r="K2599" s="8"/>
      <c r="L2599" s="8"/>
      <c r="M2599" s="32"/>
      <c r="N2599" s="57" t="str">
        <f t="shared" si="17"/>
        <v/>
      </c>
      <c r="O2599" s="54"/>
      <c r="P2599" s="32"/>
      <c r="Q2599" s="56"/>
      <c r="R2599" s="57" t="str">
        <f t="shared" si="15"/>
        <v/>
      </c>
      <c r="S2599" s="8"/>
      <c r="T2599" s="8"/>
      <c r="U2599" s="8"/>
      <c r="V2599" s="8"/>
      <c r="W2599" s="8"/>
      <c r="X2599" s="8"/>
      <c r="Y2599" s="8"/>
      <c r="Z2599" s="8"/>
    </row>
    <row r="2600" spans="1:26" ht="15.75" customHeight="1">
      <c r="A2600" s="8"/>
      <c r="B2600" s="8"/>
      <c r="C2600" s="8"/>
      <c r="D2600" s="8"/>
      <c r="E2600" s="8"/>
      <c r="F2600" s="8"/>
      <c r="G2600" s="8"/>
      <c r="H2600" s="8"/>
      <c r="I2600" s="8"/>
      <c r="J2600" s="8"/>
      <c r="K2600" s="8"/>
      <c r="L2600" s="8"/>
      <c r="M2600" s="32"/>
      <c r="N2600" s="57" t="str">
        <f t="shared" si="17"/>
        <v/>
      </c>
      <c r="O2600" s="54"/>
      <c r="P2600" s="32"/>
      <c r="Q2600" s="56"/>
      <c r="R2600" s="57" t="str">
        <f t="shared" si="15"/>
        <v/>
      </c>
      <c r="S2600" s="8"/>
      <c r="T2600" s="8"/>
      <c r="U2600" s="8"/>
      <c r="V2600" s="8"/>
      <c r="W2600" s="8"/>
      <c r="X2600" s="8"/>
      <c r="Y2600" s="8"/>
      <c r="Z2600" s="8"/>
    </row>
    <row r="2601" spans="1:26" ht="15.75" customHeight="1">
      <c r="A2601" s="8"/>
      <c r="B2601" s="8"/>
      <c r="C2601" s="8"/>
      <c r="D2601" s="8"/>
      <c r="E2601" s="8"/>
      <c r="F2601" s="8"/>
      <c r="G2601" s="8"/>
      <c r="H2601" s="8"/>
      <c r="I2601" s="8"/>
      <c r="J2601" s="8"/>
      <c r="K2601" s="8"/>
      <c r="L2601" s="8"/>
      <c r="M2601" s="32"/>
      <c r="N2601" s="57" t="str">
        <f t="shared" si="17"/>
        <v/>
      </c>
      <c r="O2601" s="54"/>
      <c r="P2601" s="32"/>
      <c r="Q2601" s="56"/>
      <c r="R2601" s="57" t="str">
        <f t="shared" si="15"/>
        <v/>
      </c>
      <c r="S2601" s="8"/>
      <c r="T2601" s="8"/>
      <c r="U2601" s="8"/>
      <c r="V2601" s="8"/>
      <c r="W2601" s="8"/>
      <c r="X2601" s="8"/>
      <c r="Y2601" s="8"/>
      <c r="Z2601" s="8"/>
    </row>
    <row r="2602" spans="1:26" ht="15.75" customHeight="1">
      <c r="A2602" s="8"/>
      <c r="B2602" s="8"/>
      <c r="C2602" s="8"/>
      <c r="D2602" s="8"/>
      <c r="E2602" s="8"/>
      <c r="F2602" s="8"/>
      <c r="G2602" s="8"/>
      <c r="H2602" s="8"/>
      <c r="I2602" s="8"/>
      <c r="J2602" s="8"/>
      <c r="K2602" s="8"/>
      <c r="L2602" s="8"/>
      <c r="M2602" s="32"/>
      <c r="N2602" s="57" t="str">
        <f t="shared" si="17"/>
        <v/>
      </c>
      <c r="O2602" s="54"/>
      <c r="P2602" s="32"/>
      <c r="Q2602" s="56"/>
      <c r="R2602" s="57" t="str">
        <f t="shared" si="15"/>
        <v/>
      </c>
      <c r="S2602" s="8"/>
      <c r="T2602" s="8"/>
      <c r="U2602" s="8"/>
      <c r="V2602" s="8"/>
      <c r="W2602" s="8"/>
      <c r="X2602" s="8"/>
      <c r="Y2602" s="8"/>
      <c r="Z2602" s="8"/>
    </row>
    <row r="2603" spans="1:26" ht="15.75" customHeight="1">
      <c r="A2603" s="8"/>
      <c r="B2603" s="8"/>
      <c r="C2603" s="8"/>
      <c r="D2603" s="8"/>
      <c r="E2603" s="8"/>
      <c r="F2603" s="8"/>
      <c r="G2603" s="8"/>
      <c r="H2603" s="8"/>
      <c r="I2603" s="8"/>
      <c r="J2603" s="8"/>
      <c r="K2603" s="8"/>
      <c r="L2603" s="8"/>
      <c r="M2603" s="32"/>
      <c r="N2603" s="57" t="str">
        <f t="shared" si="17"/>
        <v/>
      </c>
      <c r="O2603" s="54"/>
      <c r="P2603" s="32"/>
      <c r="Q2603" s="56"/>
      <c r="R2603" s="57" t="str">
        <f t="shared" si="15"/>
        <v/>
      </c>
      <c r="S2603" s="8"/>
      <c r="T2603" s="8"/>
      <c r="U2603" s="8"/>
      <c r="V2603" s="8"/>
      <c r="W2603" s="8"/>
      <c r="X2603" s="8"/>
      <c r="Y2603" s="8"/>
      <c r="Z2603" s="8"/>
    </row>
    <row r="2604" spans="1:26" ht="15.75" customHeight="1">
      <c r="A2604" s="8"/>
      <c r="B2604" s="8"/>
      <c r="C2604" s="8"/>
      <c r="D2604" s="8"/>
      <c r="E2604" s="8"/>
      <c r="F2604" s="8"/>
      <c r="G2604" s="8"/>
      <c r="H2604" s="8"/>
      <c r="I2604" s="8"/>
      <c r="J2604" s="8"/>
      <c r="K2604" s="8"/>
      <c r="L2604" s="8"/>
      <c r="M2604" s="32"/>
      <c r="N2604" s="57" t="str">
        <f t="shared" si="17"/>
        <v/>
      </c>
      <c r="O2604" s="54"/>
      <c r="P2604" s="32"/>
      <c r="Q2604" s="56"/>
      <c r="R2604" s="57" t="str">
        <f t="shared" si="15"/>
        <v/>
      </c>
      <c r="S2604" s="8"/>
      <c r="T2604" s="8"/>
      <c r="U2604" s="8"/>
      <c r="V2604" s="8"/>
      <c r="W2604" s="8"/>
      <c r="X2604" s="8"/>
      <c r="Y2604" s="8"/>
      <c r="Z2604" s="8"/>
    </row>
    <row r="2605" spans="1:26" ht="15.75" customHeight="1">
      <c r="A2605" s="8"/>
      <c r="B2605" s="8"/>
      <c r="C2605" s="8"/>
      <c r="D2605" s="8"/>
      <c r="E2605" s="8"/>
      <c r="F2605" s="8"/>
      <c r="G2605" s="8"/>
      <c r="H2605" s="8"/>
      <c r="I2605" s="8"/>
      <c r="J2605" s="8"/>
      <c r="K2605" s="8"/>
      <c r="L2605" s="8"/>
      <c r="M2605" s="32"/>
      <c r="N2605" s="57" t="str">
        <f t="shared" si="17"/>
        <v/>
      </c>
      <c r="O2605" s="54"/>
      <c r="P2605" s="32"/>
      <c r="Q2605" s="56"/>
      <c r="R2605" s="57" t="str">
        <f t="shared" si="15"/>
        <v/>
      </c>
      <c r="S2605" s="8"/>
      <c r="T2605" s="8"/>
      <c r="U2605" s="8"/>
      <c r="V2605" s="8"/>
      <c r="W2605" s="8"/>
      <c r="X2605" s="8"/>
      <c r="Y2605" s="8"/>
      <c r="Z2605" s="8"/>
    </row>
    <row r="2606" spans="1:26" ht="15.75" customHeight="1">
      <c r="A2606" s="8"/>
      <c r="B2606" s="8"/>
      <c r="C2606" s="8"/>
      <c r="D2606" s="8"/>
      <c r="E2606" s="8"/>
      <c r="F2606" s="8"/>
      <c r="G2606" s="8"/>
      <c r="H2606" s="8"/>
      <c r="I2606" s="8"/>
      <c r="J2606" s="8"/>
      <c r="K2606" s="8"/>
      <c r="L2606" s="8"/>
      <c r="M2606" s="32"/>
      <c r="N2606" s="57" t="str">
        <f t="shared" si="17"/>
        <v/>
      </c>
      <c r="O2606" s="54"/>
      <c r="P2606" s="32"/>
      <c r="Q2606" s="56"/>
      <c r="R2606" s="57" t="str">
        <f t="shared" si="15"/>
        <v/>
      </c>
      <c r="S2606" s="8"/>
      <c r="T2606" s="8"/>
      <c r="U2606" s="8"/>
      <c r="V2606" s="8"/>
      <c r="W2606" s="8"/>
      <c r="X2606" s="8"/>
      <c r="Y2606" s="8"/>
      <c r="Z2606" s="8"/>
    </row>
    <row r="2607" spans="1:26" ht="15.75" customHeight="1">
      <c r="A2607" s="8"/>
      <c r="B2607" s="8"/>
      <c r="C2607" s="8"/>
      <c r="D2607" s="8"/>
      <c r="E2607" s="8"/>
      <c r="F2607" s="8"/>
      <c r="G2607" s="8"/>
      <c r="H2607" s="8"/>
      <c r="I2607" s="8"/>
      <c r="J2607" s="8"/>
      <c r="K2607" s="8"/>
      <c r="L2607" s="8"/>
      <c r="M2607" s="32"/>
      <c r="N2607" s="57" t="str">
        <f t="shared" si="17"/>
        <v/>
      </c>
      <c r="O2607" s="54"/>
      <c r="P2607" s="32"/>
      <c r="Q2607" s="56"/>
      <c r="R2607" s="57" t="str">
        <f t="shared" si="15"/>
        <v/>
      </c>
      <c r="S2607" s="8"/>
      <c r="T2607" s="8"/>
      <c r="U2607" s="8"/>
      <c r="V2607" s="8"/>
      <c r="W2607" s="8"/>
      <c r="X2607" s="8"/>
      <c r="Y2607" s="8"/>
      <c r="Z2607" s="8"/>
    </row>
    <row r="2608" spans="1:26" ht="15.75" customHeight="1">
      <c r="A2608" s="8"/>
      <c r="B2608" s="8"/>
      <c r="C2608" s="8"/>
      <c r="D2608" s="8"/>
      <c r="E2608" s="8"/>
      <c r="F2608" s="8"/>
      <c r="G2608" s="8"/>
      <c r="H2608" s="8"/>
      <c r="I2608" s="8"/>
      <c r="J2608" s="8"/>
      <c r="K2608" s="8"/>
      <c r="L2608" s="8"/>
      <c r="M2608" s="32"/>
      <c r="N2608" s="57" t="str">
        <f t="shared" si="17"/>
        <v/>
      </c>
      <c r="O2608" s="54"/>
      <c r="P2608" s="32"/>
      <c r="Q2608" s="56"/>
      <c r="R2608" s="57" t="str">
        <f t="shared" si="15"/>
        <v/>
      </c>
      <c r="S2608" s="8"/>
      <c r="T2608" s="8"/>
      <c r="U2608" s="8"/>
      <c r="V2608" s="8"/>
      <c r="W2608" s="8"/>
      <c r="X2608" s="8"/>
      <c r="Y2608" s="8"/>
      <c r="Z2608" s="8"/>
    </row>
    <row r="2609" spans="1:26" ht="15.75" customHeight="1">
      <c r="A2609" s="8"/>
      <c r="B2609" s="8"/>
      <c r="C2609" s="8"/>
      <c r="D2609" s="8"/>
      <c r="E2609" s="8"/>
      <c r="F2609" s="8"/>
      <c r="G2609" s="8"/>
      <c r="H2609" s="8"/>
      <c r="I2609" s="8"/>
      <c r="J2609" s="8"/>
      <c r="K2609" s="8"/>
      <c r="L2609" s="8"/>
      <c r="M2609" s="32"/>
      <c r="N2609" s="57" t="str">
        <f t="shared" si="17"/>
        <v/>
      </c>
      <c r="O2609" s="54"/>
      <c r="P2609" s="32"/>
      <c r="Q2609" s="56"/>
      <c r="R2609" s="57" t="str">
        <f t="shared" si="15"/>
        <v/>
      </c>
      <c r="S2609" s="8"/>
      <c r="T2609" s="8"/>
      <c r="U2609" s="8"/>
      <c r="V2609" s="8"/>
      <c r="W2609" s="8"/>
      <c r="X2609" s="8"/>
      <c r="Y2609" s="8"/>
      <c r="Z2609" s="8"/>
    </row>
    <row r="2610" spans="1:26" ht="15.75" customHeight="1">
      <c r="A2610" s="8"/>
      <c r="B2610" s="8"/>
      <c r="C2610" s="8"/>
      <c r="D2610" s="8"/>
      <c r="E2610" s="8"/>
      <c r="F2610" s="8"/>
      <c r="G2610" s="8"/>
      <c r="H2610" s="8"/>
      <c r="I2610" s="8"/>
      <c r="J2610" s="8"/>
      <c r="K2610" s="8"/>
      <c r="L2610" s="8"/>
      <c r="M2610" s="32"/>
      <c r="N2610" s="57" t="str">
        <f t="shared" si="17"/>
        <v/>
      </c>
      <c r="O2610" s="54"/>
      <c r="P2610" s="32"/>
      <c r="Q2610" s="56"/>
      <c r="R2610" s="57" t="str">
        <f t="shared" si="15"/>
        <v/>
      </c>
      <c r="S2610" s="8"/>
      <c r="T2610" s="8"/>
      <c r="U2610" s="8"/>
      <c r="V2610" s="8"/>
      <c r="W2610" s="8"/>
      <c r="X2610" s="8"/>
      <c r="Y2610" s="8"/>
      <c r="Z2610" s="8"/>
    </row>
    <row r="2611" spans="1:26" ht="15.75" customHeight="1">
      <c r="A2611" s="8"/>
      <c r="B2611" s="8"/>
      <c r="C2611" s="8"/>
      <c r="D2611" s="8"/>
      <c r="E2611" s="8"/>
      <c r="F2611" s="8"/>
      <c r="G2611" s="8"/>
      <c r="H2611" s="8"/>
      <c r="I2611" s="8"/>
      <c r="J2611" s="8"/>
      <c r="K2611" s="8"/>
      <c r="L2611" s="8"/>
      <c r="M2611" s="32"/>
      <c r="N2611" s="57" t="str">
        <f t="shared" si="17"/>
        <v/>
      </c>
      <c r="O2611" s="54"/>
      <c r="P2611" s="32"/>
      <c r="Q2611" s="56"/>
      <c r="R2611" s="57" t="str">
        <f t="shared" si="15"/>
        <v/>
      </c>
      <c r="S2611" s="8"/>
      <c r="T2611" s="8"/>
      <c r="U2611" s="8"/>
      <c r="V2611" s="8"/>
      <c r="W2611" s="8"/>
      <c r="X2611" s="8"/>
      <c r="Y2611" s="8"/>
      <c r="Z2611" s="8"/>
    </row>
    <row r="2612" spans="1:26" ht="15.75" customHeight="1">
      <c r="A2612" s="8"/>
      <c r="B2612" s="8"/>
      <c r="C2612" s="8"/>
      <c r="D2612" s="8"/>
      <c r="E2612" s="8"/>
      <c r="F2612" s="8"/>
      <c r="G2612" s="8"/>
      <c r="H2612" s="8"/>
      <c r="I2612" s="8"/>
      <c r="J2612" s="8"/>
      <c r="K2612" s="8"/>
      <c r="L2612" s="8"/>
      <c r="M2612" s="32"/>
      <c r="N2612" s="57" t="str">
        <f t="shared" si="17"/>
        <v/>
      </c>
      <c r="O2612" s="54"/>
      <c r="P2612" s="32"/>
      <c r="Q2612" s="56"/>
      <c r="R2612" s="57" t="str">
        <f t="shared" si="15"/>
        <v/>
      </c>
      <c r="S2612" s="8"/>
      <c r="T2612" s="8"/>
      <c r="U2612" s="8"/>
      <c r="V2612" s="8"/>
      <c r="W2612" s="8"/>
      <c r="X2612" s="8"/>
      <c r="Y2612" s="8"/>
      <c r="Z2612" s="8"/>
    </row>
    <row r="2613" spans="1:26" ht="15.75" customHeight="1">
      <c r="A2613" s="8"/>
      <c r="B2613" s="8"/>
      <c r="C2613" s="8"/>
      <c r="D2613" s="8"/>
      <c r="E2613" s="8"/>
      <c r="F2613" s="8"/>
      <c r="G2613" s="8"/>
      <c r="H2613" s="8"/>
      <c r="I2613" s="8"/>
      <c r="J2613" s="8"/>
      <c r="K2613" s="8"/>
      <c r="L2613" s="8"/>
      <c r="M2613" s="32"/>
      <c r="N2613" s="57" t="str">
        <f t="shared" si="17"/>
        <v/>
      </c>
      <c r="O2613" s="54"/>
      <c r="P2613" s="32"/>
      <c r="Q2613" s="56"/>
      <c r="R2613" s="57" t="str">
        <f t="shared" si="15"/>
        <v/>
      </c>
      <c r="S2613" s="8"/>
      <c r="T2613" s="8"/>
      <c r="U2613" s="8"/>
      <c r="V2613" s="8"/>
      <c r="W2613" s="8"/>
      <c r="X2613" s="8"/>
      <c r="Y2613" s="8"/>
      <c r="Z2613" s="8"/>
    </row>
    <row r="2614" spans="1:26" ht="15.75" customHeight="1">
      <c r="A2614" s="8"/>
      <c r="B2614" s="8"/>
      <c r="C2614" s="8"/>
      <c r="D2614" s="8"/>
      <c r="E2614" s="8"/>
      <c r="F2614" s="8"/>
      <c r="G2614" s="8"/>
      <c r="H2614" s="8"/>
      <c r="I2614" s="8"/>
      <c r="J2614" s="8"/>
      <c r="K2614" s="8"/>
      <c r="L2614" s="8"/>
      <c r="M2614" s="32"/>
      <c r="N2614" s="57" t="str">
        <f t="shared" si="17"/>
        <v/>
      </c>
      <c r="O2614" s="54"/>
      <c r="P2614" s="32"/>
      <c r="Q2614" s="56"/>
      <c r="R2614" s="57" t="str">
        <f t="shared" si="15"/>
        <v/>
      </c>
      <c r="S2614" s="8"/>
      <c r="T2614" s="8"/>
      <c r="U2614" s="8"/>
      <c r="V2614" s="8"/>
      <c r="W2614" s="8"/>
      <c r="X2614" s="8"/>
      <c r="Y2614" s="8"/>
      <c r="Z2614" s="8"/>
    </row>
    <row r="2615" spans="1:26" ht="15.75" customHeight="1">
      <c r="A2615" s="8"/>
      <c r="B2615" s="8"/>
      <c r="C2615" s="8"/>
      <c r="D2615" s="8"/>
      <c r="E2615" s="8"/>
      <c r="F2615" s="8"/>
      <c r="G2615" s="8"/>
      <c r="H2615" s="8"/>
      <c r="I2615" s="8"/>
      <c r="J2615" s="8"/>
      <c r="K2615" s="8"/>
      <c r="L2615" s="8"/>
      <c r="M2615" s="32"/>
      <c r="N2615" s="57" t="str">
        <f t="shared" si="17"/>
        <v/>
      </c>
      <c r="O2615" s="54"/>
      <c r="P2615" s="32"/>
      <c r="Q2615" s="56"/>
      <c r="R2615" s="57" t="str">
        <f t="shared" si="15"/>
        <v/>
      </c>
      <c r="S2615" s="8"/>
      <c r="T2615" s="8"/>
      <c r="U2615" s="8"/>
      <c r="V2615" s="8"/>
      <c r="W2615" s="8"/>
      <c r="X2615" s="8"/>
      <c r="Y2615" s="8"/>
      <c r="Z2615" s="8"/>
    </row>
    <row r="2616" spans="1:26" ht="15.75" customHeight="1">
      <c r="A2616" s="8"/>
      <c r="B2616" s="8"/>
      <c r="C2616" s="8"/>
      <c r="D2616" s="8"/>
      <c r="E2616" s="8"/>
      <c r="F2616" s="8"/>
      <c r="G2616" s="8"/>
      <c r="H2616" s="8"/>
      <c r="I2616" s="8"/>
      <c r="J2616" s="8"/>
      <c r="K2616" s="8"/>
      <c r="L2616" s="8"/>
      <c r="M2616" s="32"/>
      <c r="N2616" s="57" t="str">
        <f t="shared" si="17"/>
        <v/>
      </c>
      <c r="O2616" s="54"/>
      <c r="P2616" s="32"/>
      <c r="Q2616" s="56"/>
      <c r="R2616" s="57" t="str">
        <f t="shared" si="15"/>
        <v/>
      </c>
      <c r="S2616" s="8"/>
      <c r="T2616" s="8"/>
      <c r="U2616" s="8"/>
      <c r="V2616" s="8"/>
      <c r="W2616" s="8"/>
      <c r="X2616" s="8"/>
      <c r="Y2616" s="8"/>
      <c r="Z2616" s="8"/>
    </row>
    <row r="2617" spans="1:26" ht="15.75" customHeight="1">
      <c r="A2617" s="8"/>
      <c r="B2617" s="8"/>
      <c r="C2617" s="8"/>
      <c r="D2617" s="8"/>
      <c r="E2617" s="8"/>
      <c r="F2617" s="8"/>
      <c r="G2617" s="8"/>
      <c r="H2617" s="8"/>
      <c r="I2617" s="8"/>
      <c r="J2617" s="8"/>
      <c r="K2617" s="8"/>
      <c r="L2617" s="8"/>
      <c r="M2617" s="32"/>
      <c r="N2617" s="57" t="str">
        <f t="shared" si="17"/>
        <v/>
      </c>
      <c r="O2617" s="54"/>
      <c r="P2617" s="32"/>
      <c r="Q2617" s="56"/>
      <c r="R2617" s="57" t="str">
        <f t="shared" si="15"/>
        <v/>
      </c>
      <c r="S2617" s="8"/>
      <c r="T2617" s="8"/>
      <c r="U2617" s="8"/>
      <c r="V2617" s="8"/>
      <c r="W2617" s="8"/>
      <c r="X2617" s="8"/>
      <c r="Y2617" s="8"/>
      <c r="Z2617" s="8"/>
    </row>
    <row r="2618" spans="1:26" ht="15.75" customHeight="1">
      <c r="A2618" s="8"/>
      <c r="B2618" s="8"/>
      <c r="C2618" s="8"/>
      <c r="D2618" s="8"/>
      <c r="E2618" s="8"/>
      <c r="F2618" s="8"/>
      <c r="G2618" s="8"/>
      <c r="H2618" s="8"/>
      <c r="I2618" s="8"/>
      <c r="J2618" s="8"/>
      <c r="K2618" s="8"/>
      <c r="L2618" s="8"/>
      <c r="M2618" s="32"/>
      <c r="N2618" s="57" t="str">
        <f t="shared" si="17"/>
        <v/>
      </c>
      <c r="O2618" s="54"/>
      <c r="P2618" s="32"/>
      <c r="Q2618" s="56"/>
      <c r="R2618" s="57" t="str">
        <f t="shared" si="15"/>
        <v/>
      </c>
      <c r="S2618" s="8"/>
      <c r="T2618" s="8"/>
      <c r="U2618" s="8"/>
      <c r="V2618" s="8"/>
      <c r="W2618" s="8"/>
      <c r="X2618" s="8"/>
      <c r="Y2618" s="8"/>
      <c r="Z2618" s="8"/>
    </row>
    <row r="2619" spans="1:26" ht="15.75" customHeight="1">
      <c r="A2619" s="8"/>
      <c r="B2619" s="8"/>
      <c r="C2619" s="8"/>
      <c r="D2619" s="8"/>
      <c r="E2619" s="8"/>
      <c r="F2619" s="8"/>
      <c r="G2619" s="8"/>
      <c r="H2619" s="8"/>
      <c r="I2619" s="8"/>
      <c r="J2619" s="8"/>
      <c r="K2619" s="8"/>
      <c r="L2619" s="8"/>
      <c r="M2619" s="32"/>
      <c r="N2619" s="57" t="str">
        <f t="shared" si="17"/>
        <v/>
      </c>
      <c r="O2619" s="54"/>
      <c r="P2619" s="32"/>
      <c r="Q2619" s="56"/>
      <c r="R2619" s="57" t="str">
        <f t="shared" si="15"/>
        <v/>
      </c>
      <c r="S2619" s="8"/>
      <c r="T2619" s="8"/>
      <c r="U2619" s="8"/>
      <c r="V2619" s="8"/>
      <c r="W2619" s="8"/>
      <c r="X2619" s="8"/>
      <c r="Y2619" s="8"/>
      <c r="Z2619" s="8"/>
    </row>
    <row r="2620" spans="1:26" ht="15.75" customHeight="1">
      <c r="A2620" s="8"/>
      <c r="B2620" s="8"/>
      <c r="C2620" s="8"/>
      <c r="D2620" s="8"/>
      <c r="E2620" s="8"/>
      <c r="F2620" s="8"/>
      <c r="G2620" s="8"/>
      <c r="H2620" s="8"/>
      <c r="I2620" s="8"/>
      <c r="J2620" s="8"/>
      <c r="K2620" s="8"/>
      <c r="L2620" s="8"/>
      <c r="M2620" s="32"/>
      <c r="N2620" s="57" t="str">
        <f t="shared" si="17"/>
        <v/>
      </c>
      <c r="O2620" s="54"/>
      <c r="P2620" s="32"/>
      <c r="Q2620" s="56"/>
      <c r="R2620" s="57" t="str">
        <f t="shared" si="15"/>
        <v/>
      </c>
      <c r="S2620" s="8"/>
      <c r="T2620" s="8"/>
      <c r="U2620" s="8"/>
      <c r="V2620" s="8"/>
      <c r="W2620" s="8"/>
      <c r="X2620" s="8"/>
      <c r="Y2620" s="8"/>
      <c r="Z2620" s="8"/>
    </row>
    <row r="2621" spans="1:26" ht="15.75" customHeight="1">
      <c r="A2621" s="8"/>
      <c r="B2621" s="8"/>
      <c r="C2621" s="8"/>
      <c r="D2621" s="8"/>
      <c r="E2621" s="8"/>
      <c r="F2621" s="8"/>
      <c r="G2621" s="8"/>
      <c r="H2621" s="8"/>
      <c r="I2621" s="8"/>
      <c r="J2621" s="8"/>
      <c r="K2621" s="8"/>
      <c r="L2621" s="8"/>
      <c r="M2621" s="32"/>
      <c r="N2621" s="57" t="str">
        <f t="shared" si="17"/>
        <v/>
      </c>
      <c r="O2621" s="54"/>
      <c r="P2621" s="32"/>
      <c r="Q2621" s="56"/>
      <c r="R2621" s="57" t="str">
        <f t="shared" si="15"/>
        <v/>
      </c>
      <c r="S2621" s="8"/>
      <c r="T2621" s="8"/>
      <c r="U2621" s="8"/>
      <c r="V2621" s="8"/>
      <c r="W2621" s="8"/>
      <c r="X2621" s="8"/>
      <c r="Y2621" s="8"/>
      <c r="Z2621" s="8"/>
    </row>
    <row r="2622" spans="1:26" ht="15.75" customHeight="1">
      <c r="A2622" s="8"/>
      <c r="B2622" s="8"/>
      <c r="C2622" s="8"/>
      <c r="D2622" s="8"/>
      <c r="E2622" s="8"/>
      <c r="F2622" s="8"/>
      <c r="G2622" s="8"/>
      <c r="H2622" s="8"/>
      <c r="I2622" s="8"/>
      <c r="J2622" s="8"/>
      <c r="K2622" s="8"/>
      <c r="L2622" s="8"/>
      <c r="M2622" s="32"/>
      <c r="N2622" s="57" t="str">
        <f t="shared" si="17"/>
        <v/>
      </c>
      <c r="O2622" s="54"/>
      <c r="P2622" s="32"/>
      <c r="Q2622" s="56"/>
      <c r="R2622" s="57" t="str">
        <f t="shared" si="15"/>
        <v/>
      </c>
      <c r="S2622" s="8"/>
      <c r="T2622" s="8"/>
      <c r="U2622" s="8"/>
      <c r="V2622" s="8"/>
      <c r="W2622" s="8"/>
      <c r="X2622" s="8"/>
      <c r="Y2622" s="8"/>
      <c r="Z2622" s="8"/>
    </row>
    <row r="2623" spans="1:26" ht="15.75" customHeight="1">
      <c r="A2623" s="8"/>
      <c r="B2623" s="8"/>
      <c r="C2623" s="8"/>
      <c r="D2623" s="8"/>
      <c r="E2623" s="8"/>
      <c r="F2623" s="8"/>
      <c r="G2623" s="8"/>
      <c r="H2623" s="8"/>
      <c r="I2623" s="8"/>
      <c r="J2623" s="8"/>
      <c r="K2623" s="8"/>
      <c r="L2623" s="8"/>
      <c r="M2623" s="32"/>
      <c r="N2623" s="57" t="str">
        <f t="shared" si="17"/>
        <v/>
      </c>
      <c r="O2623" s="54"/>
      <c r="P2623" s="32"/>
      <c r="Q2623" s="56"/>
      <c r="R2623" s="57" t="str">
        <f t="shared" si="15"/>
        <v/>
      </c>
      <c r="S2623" s="8"/>
      <c r="T2623" s="8"/>
      <c r="U2623" s="8"/>
      <c r="V2623" s="8"/>
      <c r="W2623" s="8"/>
      <c r="X2623" s="8"/>
      <c r="Y2623" s="8"/>
      <c r="Z2623" s="8"/>
    </row>
    <row r="2624" spans="1:26" ht="15.75" customHeight="1">
      <c r="A2624" s="8"/>
      <c r="B2624" s="8"/>
      <c r="C2624" s="8"/>
      <c r="D2624" s="8"/>
      <c r="E2624" s="8"/>
      <c r="F2624" s="8"/>
      <c r="G2624" s="8"/>
      <c r="H2624" s="8"/>
      <c r="I2624" s="8"/>
      <c r="J2624" s="8"/>
      <c r="K2624" s="8"/>
      <c r="L2624" s="8"/>
      <c r="M2624" s="32"/>
      <c r="N2624" s="57" t="str">
        <f t="shared" si="17"/>
        <v/>
      </c>
      <c r="O2624" s="54"/>
      <c r="P2624" s="32"/>
      <c r="Q2624" s="56"/>
      <c r="R2624" s="57" t="str">
        <f t="shared" si="15"/>
        <v/>
      </c>
      <c r="S2624" s="8"/>
      <c r="T2624" s="8"/>
      <c r="U2624" s="8"/>
      <c r="V2624" s="8"/>
      <c r="W2624" s="8"/>
      <c r="X2624" s="8"/>
      <c r="Y2624" s="8"/>
      <c r="Z2624" s="8"/>
    </row>
    <row r="2625" spans="1:26" ht="15.75" customHeight="1">
      <c r="A2625" s="8"/>
      <c r="B2625" s="8"/>
      <c r="C2625" s="8"/>
      <c r="D2625" s="8"/>
      <c r="E2625" s="8"/>
      <c r="F2625" s="8"/>
      <c r="G2625" s="8"/>
      <c r="H2625" s="8"/>
      <c r="I2625" s="8"/>
      <c r="J2625" s="8"/>
      <c r="K2625" s="8"/>
      <c r="L2625" s="8"/>
      <c r="M2625" s="32"/>
      <c r="N2625" s="57" t="str">
        <f t="shared" si="17"/>
        <v/>
      </c>
      <c r="O2625" s="54"/>
      <c r="P2625" s="32"/>
      <c r="Q2625" s="56"/>
      <c r="R2625" s="57" t="str">
        <f t="shared" si="15"/>
        <v/>
      </c>
      <c r="S2625" s="8"/>
      <c r="T2625" s="8"/>
      <c r="U2625" s="8"/>
      <c r="V2625" s="8"/>
      <c r="W2625" s="8"/>
      <c r="X2625" s="8"/>
      <c r="Y2625" s="8"/>
      <c r="Z2625" s="8"/>
    </row>
    <row r="2626" spans="1:26" ht="15.75" customHeight="1">
      <c r="A2626" s="8"/>
      <c r="B2626" s="8"/>
      <c r="C2626" s="8"/>
      <c r="D2626" s="8"/>
      <c r="E2626" s="8"/>
      <c r="F2626" s="8"/>
      <c r="G2626" s="8"/>
      <c r="H2626" s="8"/>
      <c r="I2626" s="8"/>
      <c r="J2626" s="8"/>
      <c r="K2626" s="8"/>
      <c r="L2626" s="8"/>
      <c r="M2626" s="32"/>
      <c r="N2626" s="57" t="str">
        <f t="shared" si="17"/>
        <v/>
      </c>
      <c r="O2626" s="54"/>
      <c r="P2626" s="32"/>
      <c r="Q2626" s="56"/>
      <c r="R2626" s="57" t="str">
        <f t="shared" si="15"/>
        <v/>
      </c>
      <c r="S2626" s="8"/>
      <c r="T2626" s="8"/>
      <c r="U2626" s="8"/>
      <c r="V2626" s="8"/>
      <c r="W2626" s="8"/>
      <c r="X2626" s="8"/>
      <c r="Y2626" s="8"/>
      <c r="Z2626" s="8"/>
    </row>
    <row r="2627" spans="1:26" ht="15.75" customHeight="1">
      <c r="A2627" s="8"/>
      <c r="B2627" s="8"/>
      <c r="C2627" s="8"/>
      <c r="D2627" s="8"/>
      <c r="E2627" s="8"/>
      <c r="F2627" s="8"/>
      <c r="G2627" s="8"/>
      <c r="H2627" s="8"/>
      <c r="I2627" s="8"/>
      <c r="J2627" s="8"/>
      <c r="K2627" s="8"/>
      <c r="L2627" s="8"/>
      <c r="M2627" s="32"/>
      <c r="N2627" s="57" t="str">
        <f t="shared" si="17"/>
        <v/>
      </c>
      <c r="O2627" s="54"/>
      <c r="P2627" s="32"/>
      <c r="Q2627" s="56"/>
      <c r="R2627" s="57" t="str">
        <f t="shared" si="15"/>
        <v/>
      </c>
      <c r="S2627" s="8"/>
      <c r="T2627" s="8"/>
      <c r="U2627" s="8"/>
      <c r="V2627" s="8"/>
      <c r="W2627" s="8"/>
      <c r="X2627" s="8"/>
      <c r="Y2627" s="8"/>
      <c r="Z2627" s="8"/>
    </row>
    <row r="2628" spans="1:26" ht="15.75" customHeight="1">
      <c r="A2628" s="8"/>
      <c r="B2628" s="8"/>
      <c r="C2628" s="8"/>
      <c r="D2628" s="8"/>
      <c r="E2628" s="8"/>
      <c r="F2628" s="8"/>
      <c r="G2628" s="8"/>
      <c r="H2628" s="8"/>
      <c r="I2628" s="8"/>
      <c r="J2628" s="8"/>
      <c r="K2628" s="8"/>
      <c r="L2628" s="8"/>
      <c r="M2628" s="32"/>
      <c r="N2628" s="57" t="str">
        <f t="shared" si="17"/>
        <v/>
      </c>
      <c r="O2628" s="54"/>
      <c r="P2628" s="32"/>
      <c r="Q2628" s="56"/>
      <c r="R2628" s="57" t="str">
        <f t="shared" si="15"/>
        <v/>
      </c>
      <c r="S2628" s="8"/>
      <c r="T2628" s="8"/>
      <c r="U2628" s="8"/>
      <c r="V2628" s="8"/>
      <c r="W2628" s="8"/>
      <c r="X2628" s="8"/>
      <c r="Y2628" s="8"/>
      <c r="Z2628" s="8"/>
    </row>
    <row r="2629" spans="1:26" ht="15.75" customHeight="1">
      <c r="A2629" s="8"/>
      <c r="B2629" s="8"/>
      <c r="C2629" s="8"/>
      <c r="D2629" s="8"/>
      <c r="E2629" s="8"/>
      <c r="F2629" s="8"/>
      <c r="G2629" s="8"/>
      <c r="H2629" s="8"/>
      <c r="I2629" s="8"/>
      <c r="J2629" s="8"/>
      <c r="K2629" s="8"/>
      <c r="L2629" s="8"/>
      <c r="M2629" s="32"/>
      <c r="N2629" s="57" t="str">
        <f t="shared" si="17"/>
        <v/>
      </c>
      <c r="O2629" s="54"/>
      <c r="P2629" s="32"/>
      <c r="Q2629" s="56"/>
      <c r="R2629" s="57" t="str">
        <f t="shared" si="15"/>
        <v/>
      </c>
      <c r="S2629" s="8"/>
      <c r="T2629" s="8"/>
      <c r="U2629" s="8"/>
      <c r="V2629" s="8"/>
      <c r="W2629" s="8"/>
      <c r="X2629" s="8"/>
      <c r="Y2629" s="8"/>
      <c r="Z2629" s="8"/>
    </row>
    <row r="2630" spans="1:26" ht="15.75" customHeight="1">
      <c r="A2630" s="8"/>
      <c r="B2630" s="8"/>
      <c r="C2630" s="8"/>
      <c r="D2630" s="8"/>
      <c r="E2630" s="8"/>
      <c r="F2630" s="8"/>
      <c r="G2630" s="8"/>
      <c r="H2630" s="8"/>
      <c r="I2630" s="8"/>
      <c r="J2630" s="8"/>
      <c r="K2630" s="8"/>
      <c r="L2630" s="8"/>
      <c r="M2630" s="32"/>
      <c r="N2630" s="57" t="str">
        <f t="shared" si="17"/>
        <v/>
      </c>
      <c r="O2630" s="54"/>
      <c r="P2630" s="32"/>
      <c r="Q2630" s="56"/>
      <c r="R2630" s="57" t="str">
        <f t="shared" si="15"/>
        <v/>
      </c>
      <c r="S2630" s="8"/>
      <c r="T2630" s="8"/>
      <c r="U2630" s="8"/>
      <c r="V2630" s="8"/>
      <c r="W2630" s="8"/>
      <c r="X2630" s="8"/>
      <c r="Y2630" s="8"/>
      <c r="Z2630" s="8"/>
    </row>
    <row r="2631" spans="1:26" ht="15.75" customHeight="1">
      <c r="A2631" s="8"/>
      <c r="B2631" s="8"/>
      <c r="C2631" s="8"/>
      <c r="D2631" s="8"/>
      <c r="E2631" s="8"/>
      <c r="F2631" s="8"/>
      <c r="G2631" s="8"/>
      <c r="H2631" s="8"/>
      <c r="I2631" s="8"/>
      <c r="J2631" s="8"/>
      <c r="K2631" s="8"/>
      <c r="L2631" s="8"/>
      <c r="M2631" s="32"/>
      <c r="N2631" s="57" t="str">
        <f t="shared" si="17"/>
        <v/>
      </c>
      <c r="O2631" s="54"/>
      <c r="P2631" s="32"/>
      <c r="Q2631" s="56"/>
      <c r="R2631" s="57" t="str">
        <f t="shared" si="15"/>
        <v/>
      </c>
      <c r="S2631" s="8"/>
      <c r="T2631" s="8"/>
      <c r="U2631" s="8"/>
      <c r="V2631" s="8"/>
      <c r="W2631" s="8"/>
      <c r="X2631" s="8"/>
      <c r="Y2631" s="8"/>
      <c r="Z2631" s="8"/>
    </row>
    <row r="2632" spans="1:26" ht="15.75" customHeight="1">
      <c r="A2632" s="8"/>
      <c r="B2632" s="8"/>
      <c r="C2632" s="8"/>
      <c r="D2632" s="8"/>
      <c r="E2632" s="8"/>
      <c r="F2632" s="8"/>
      <c r="G2632" s="8"/>
      <c r="H2632" s="8"/>
      <c r="I2632" s="8"/>
      <c r="J2632" s="8"/>
      <c r="K2632" s="8"/>
      <c r="L2632" s="8"/>
      <c r="M2632" s="32"/>
      <c r="N2632" s="57" t="str">
        <f t="shared" si="17"/>
        <v/>
      </c>
      <c r="O2632" s="54"/>
      <c r="P2632" s="32"/>
      <c r="Q2632" s="56"/>
      <c r="R2632" s="57" t="str">
        <f t="shared" si="15"/>
        <v/>
      </c>
      <c r="S2632" s="8"/>
      <c r="T2632" s="8"/>
      <c r="U2632" s="8"/>
      <c r="V2632" s="8"/>
      <c r="W2632" s="8"/>
      <c r="X2632" s="8"/>
      <c r="Y2632" s="8"/>
      <c r="Z2632" s="8"/>
    </row>
    <row r="2633" spans="1:26" ht="15.75" customHeight="1">
      <c r="A2633" s="8"/>
      <c r="B2633" s="8"/>
      <c r="C2633" s="8"/>
      <c r="D2633" s="8"/>
      <c r="E2633" s="8"/>
      <c r="F2633" s="8"/>
      <c r="G2633" s="8"/>
      <c r="H2633" s="8"/>
      <c r="I2633" s="8"/>
      <c r="J2633" s="8"/>
      <c r="K2633" s="8"/>
      <c r="L2633" s="8"/>
      <c r="M2633" s="32"/>
      <c r="N2633" s="57" t="str">
        <f t="shared" si="17"/>
        <v/>
      </c>
      <c r="O2633" s="54"/>
      <c r="P2633" s="32"/>
      <c r="Q2633" s="56"/>
      <c r="R2633" s="57" t="str">
        <f t="shared" si="15"/>
        <v/>
      </c>
      <c r="S2633" s="8"/>
      <c r="T2633" s="8"/>
      <c r="U2633" s="8"/>
      <c r="V2633" s="8"/>
      <c r="W2633" s="8"/>
      <c r="X2633" s="8"/>
      <c r="Y2633" s="8"/>
      <c r="Z2633" s="8"/>
    </row>
    <row r="2634" spans="1:26" ht="15.75" customHeight="1">
      <c r="A2634" s="8"/>
      <c r="B2634" s="8"/>
      <c r="C2634" s="8"/>
      <c r="D2634" s="8"/>
      <c r="E2634" s="8"/>
      <c r="F2634" s="8"/>
      <c r="G2634" s="8"/>
      <c r="H2634" s="8"/>
      <c r="I2634" s="8"/>
      <c r="J2634" s="8"/>
      <c r="K2634" s="8"/>
      <c r="L2634" s="8"/>
      <c r="M2634" s="32"/>
      <c r="N2634" s="57" t="str">
        <f t="shared" si="17"/>
        <v/>
      </c>
      <c r="O2634" s="54"/>
      <c r="P2634" s="32"/>
      <c r="Q2634" s="56"/>
      <c r="R2634" s="57" t="str">
        <f t="shared" si="15"/>
        <v/>
      </c>
      <c r="S2634" s="8"/>
      <c r="T2634" s="8"/>
      <c r="U2634" s="8"/>
      <c r="V2634" s="8"/>
      <c r="W2634" s="8"/>
      <c r="X2634" s="8"/>
      <c r="Y2634" s="8"/>
      <c r="Z2634" s="8"/>
    </row>
    <row r="2635" spans="1:26" ht="15.75" customHeight="1">
      <c r="A2635" s="8"/>
      <c r="B2635" s="8"/>
      <c r="C2635" s="8"/>
      <c r="D2635" s="8"/>
      <c r="E2635" s="8"/>
      <c r="F2635" s="8"/>
      <c r="G2635" s="8"/>
      <c r="H2635" s="8"/>
      <c r="I2635" s="8"/>
      <c r="J2635" s="8"/>
      <c r="K2635" s="8"/>
      <c r="L2635" s="8"/>
      <c r="M2635" s="32"/>
      <c r="N2635" s="57" t="str">
        <f t="shared" si="17"/>
        <v/>
      </c>
      <c r="O2635" s="54"/>
      <c r="P2635" s="32"/>
      <c r="Q2635" s="56"/>
      <c r="R2635" s="57" t="str">
        <f t="shared" si="15"/>
        <v/>
      </c>
      <c r="S2635" s="8"/>
      <c r="T2635" s="8"/>
      <c r="U2635" s="8"/>
      <c r="V2635" s="8"/>
      <c r="W2635" s="8"/>
      <c r="X2635" s="8"/>
      <c r="Y2635" s="8"/>
      <c r="Z2635" s="8"/>
    </row>
    <row r="2636" spans="1:26" ht="15.75" customHeight="1">
      <c r="A2636" s="8"/>
      <c r="B2636" s="8"/>
      <c r="C2636" s="8"/>
      <c r="D2636" s="8"/>
      <c r="E2636" s="8"/>
      <c r="F2636" s="8"/>
      <c r="G2636" s="8"/>
      <c r="H2636" s="8"/>
      <c r="I2636" s="8"/>
      <c r="J2636" s="8"/>
      <c r="K2636" s="8"/>
      <c r="L2636" s="8"/>
      <c r="M2636" s="32"/>
      <c r="N2636" s="57" t="str">
        <f t="shared" si="17"/>
        <v/>
      </c>
      <c r="O2636" s="54"/>
      <c r="P2636" s="32"/>
      <c r="Q2636" s="56"/>
      <c r="R2636" s="57" t="str">
        <f t="shared" si="15"/>
        <v/>
      </c>
      <c r="S2636" s="8"/>
      <c r="T2636" s="8"/>
      <c r="U2636" s="8"/>
      <c r="V2636" s="8"/>
      <c r="W2636" s="8"/>
      <c r="X2636" s="8"/>
      <c r="Y2636" s="8"/>
      <c r="Z2636" s="8"/>
    </row>
    <row r="2637" spans="1:26" ht="15.75" customHeight="1">
      <c r="A2637" s="8"/>
      <c r="B2637" s="8"/>
      <c r="C2637" s="8"/>
      <c r="D2637" s="8"/>
      <c r="E2637" s="8"/>
      <c r="F2637" s="8"/>
      <c r="G2637" s="8"/>
      <c r="H2637" s="8"/>
      <c r="I2637" s="8"/>
      <c r="J2637" s="8"/>
      <c r="K2637" s="8"/>
      <c r="L2637" s="8"/>
      <c r="M2637" s="32"/>
      <c r="N2637" s="57" t="str">
        <f t="shared" si="17"/>
        <v/>
      </c>
      <c r="O2637" s="54"/>
      <c r="P2637" s="32"/>
      <c r="Q2637" s="56"/>
      <c r="R2637" s="57" t="str">
        <f t="shared" si="15"/>
        <v/>
      </c>
      <c r="S2637" s="8"/>
      <c r="T2637" s="8"/>
      <c r="U2637" s="8"/>
      <c r="V2637" s="8"/>
      <c r="W2637" s="8"/>
      <c r="X2637" s="8"/>
      <c r="Y2637" s="8"/>
      <c r="Z2637" s="8"/>
    </row>
    <row r="2638" spans="1:26" ht="15.75" customHeight="1">
      <c r="A2638" s="8"/>
      <c r="B2638" s="8"/>
      <c r="C2638" s="8"/>
      <c r="D2638" s="8"/>
      <c r="E2638" s="8"/>
      <c r="F2638" s="8"/>
      <c r="G2638" s="8"/>
      <c r="H2638" s="8"/>
      <c r="I2638" s="8"/>
      <c r="J2638" s="8"/>
      <c r="K2638" s="8"/>
      <c r="L2638" s="8"/>
      <c r="M2638" s="32"/>
      <c r="N2638" s="57" t="str">
        <f t="shared" si="17"/>
        <v/>
      </c>
      <c r="O2638" s="54"/>
      <c r="P2638" s="32"/>
      <c r="Q2638" s="56"/>
      <c r="R2638" s="57" t="str">
        <f t="shared" si="15"/>
        <v/>
      </c>
      <c r="S2638" s="8"/>
      <c r="T2638" s="8"/>
      <c r="U2638" s="8"/>
      <c r="V2638" s="8"/>
      <c r="W2638" s="8"/>
      <c r="X2638" s="8"/>
      <c r="Y2638" s="8"/>
      <c r="Z2638" s="8"/>
    </row>
    <row r="2639" spans="1:26" ht="15.75" customHeight="1">
      <c r="A2639" s="8"/>
      <c r="B2639" s="8"/>
      <c r="C2639" s="8"/>
      <c r="D2639" s="8"/>
      <c r="E2639" s="8"/>
      <c r="F2639" s="8"/>
      <c r="G2639" s="8"/>
      <c r="H2639" s="8"/>
      <c r="I2639" s="8"/>
      <c r="J2639" s="8"/>
      <c r="K2639" s="8"/>
      <c r="L2639" s="8"/>
      <c r="M2639" s="32"/>
      <c r="N2639" s="57" t="str">
        <f t="shared" si="17"/>
        <v/>
      </c>
      <c r="O2639" s="54"/>
      <c r="P2639" s="32"/>
      <c r="Q2639" s="56"/>
      <c r="R2639" s="57" t="str">
        <f t="shared" si="15"/>
        <v/>
      </c>
      <c r="S2639" s="8"/>
      <c r="T2639" s="8"/>
      <c r="U2639" s="8"/>
      <c r="V2639" s="8"/>
      <c r="W2639" s="8"/>
      <c r="X2639" s="8"/>
      <c r="Y2639" s="8"/>
      <c r="Z2639" s="8"/>
    </row>
    <row r="2640" spans="1:26" ht="15.75" customHeight="1">
      <c r="A2640" s="8"/>
      <c r="B2640" s="8"/>
      <c r="C2640" s="8"/>
      <c r="D2640" s="8"/>
      <c r="E2640" s="8"/>
      <c r="F2640" s="8"/>
      <c r="G2640" s="8"/>
      <c r="H2640" s="8"/>
      <c r="I2640" s="8"/>
      <c r="J2640" s="8"/>
      <c r="K2640" s="8"/>
      <c r="L2640" s="8"/>
      <c r="M2640" s="32"/>
      <c r="N2640" s="57" t="str">
        <f t="shared" si="17"/>
        <v/>
      </c>
      <c r="O2640" s="54"/>
      <c r="P2640" s="32"/>
      <c r="Q2640" s="56"/>
      <c r="R2640" s="57" t="str">
        <f t="shared" si="15"/>
        <v/>
      </c>
      <c r="S2640" s="8"/>
      <c r="T2640" s="8"/>
      <c r="U2640" s="8"/>
      <c r="V2640" s="8"/>
      <c r="W2640" s="8"/>
      <c r="X2640" s="8"/>
      <c r="Y2640" s="8"/>
      <c r="Z2640" s="8"/>
    </row>
    <row r="2641" spans="1:26" ht="15.75" customHeight="1">
      <c r="A2641" s="8"/>
      <c r="B2641" s="8"/>
      <c r="C2641" s="8"/>
      <c r="D2641" s="8"/>
      <c r="E2641" s="8"/>
      <c r="F2641" s="8"/>
      <c r="G2641" s="8"/>
      <c r="H2641" s="8"/>
      <c r="I2641" s="8"/>
      <c r="J2641" s="8"/>
      <c r="K2641" s="8"/>
      <c r="L2641" s="8"/>
      <c r="M2641" s="32"/>
      <c r="N2641" s="57" t="str">
        <f t="shared" si="17"/>
        <v/>
      </c>
      <c r="O2641" s="54"/>
      <c r="P2641" s="32"/>
      <c r="Q2641" s="56"/>
      <c r="R2641" s="57" t="str">
        <f t="shared" si="15"/>
        <v/>
      </c>
      <c r="S2641" s="8"/>
      <c r="T2641" s="8"/>
      <c r="U2641" s="8"/>
      <c r="V2641" s="8"/>
      <c r="W2641" s="8"/>
      <c r="X2641" s="8"/>
      <c r="Y2641" s="8"/>
      <c r="Z2641" s="8"/>
    </row>
    <row r="2642" spans="1:26" ht="15.75" customHeight="1">
      <c r="A2642" s="8"/>
      <c r="B2642" s="8"/>
      <c r="C2642" s="8"/>
      <c r="D2642" s="8"/>
      <c r="E2642" s="8"/>
      <c r="F2642" s="8"/>
      <c r="G2642" s="8"/>
      <c r="H2642" s="8"/>
      <c r="I2642" s="8"/>
      <c r="J2642" s="8"/>
      <c r="K2642" s="8"/>
      <c r="L2642" s="8"/>
      <c r="M2642" s="32"/>
      <c r="N2642" s="57" t="str">
        <f t="shared" si="17"/>
        <v/>
      </c>
      <c r="O2642" s="54"/>
      <c r="P2642" s="32"/>
      <c r="Q2642" s="56"/>
      <c r="R2642" s="57" t="str">
        <f t="shared" si="15"/>
        <v/>
      </c>
      <c r="S2642" s="8"/>
      <c r="T2642" s="8"/>
      <c r="U2642" s="8"/>
      <c r="V2642" s="8"/>
      <c r="W2642" s="8"/>
      <c r="X2642" s="8"/>
      <c r="Y2642" s="8"/>
      <c r="Z2642" s="8"/>
    </row>
    <row r="2643" spans="1:26" ht="15.75" customHeight="1">
      <c r="A2643" s="8"/>
      <c r="B2643" s="8"/>
      <c r="C2643" s="8"/>
      <c r="D2643" s="8"/>
      <c r="E2643" s="8"/>
      <c r="F2643" s="8"/>
      <c r="G2643" s="8"/>
      <c r="H2643" s="8"/>
      <c r="I2643" s="8"/>
      <c r="J2643" s="8"/>
      <c r="K2643" s="8"/>
      <c r="L2643" s="8"/>
      <c r="M2643" s="32"/>
      <c r="N2643" s="57" t="str">
        <f t="shared" si="17"/>
        <v/>
      </c>
      <c r="O2643" s="54"/>
      <c r="P2643" s="32"/>
      <c r="Q2643" s="56"/>
      <c r="R2643" s="57" t="str">
        <f t="shared" si="15"/>
        <v/>
      </c>
      <c r="S2643" s="8"/>
      <c r="T2643" s="8"/>
      <c r="U2643" s="8"/>
      <c r="V2643" s="8"/>
      <c r="W2643" s="8"/>
      <c r="X2643" s="8"/>
      <c r="Y2643" s="8"/>
      <c r="Z2643" s="8"/>
    </row>
    <row r="2644" spans="1:26" ht="15.75" customHeight="1">
      <c r="A2644" s="8"/>
      <c r="B2644" s="8"/>
      <c r="C2644" s="8"/>
      <c r="D2644" s="8"/>
      <c r="E2644" s="8"/>
      <c r="F2644" s="8"/>
      <c r="G2644" s="8"/>
      <c r="H2644" s="8"/>
      <c r="I2644" s="8"/>
      <c r="J2644" s="8"/>
      <c r="K2644" s="8"/>
      <c r="L2644" s="8"/>
      <c r="M2644" s="32"/>
      <c r="N2644" s="57" t="str">
        <f t="shared" si="17"/>
        <v/>
      </c>
      <c r="O2644" s="54"/>
      <c r="P2644" s="32"/>
      <c r="Q2644" s="56"/>
      <c r="R2644" s="57" t="str">
        <f t="shared" si="15"/>
        <v/>
      </c>
      <c r="S2644" s="8"/>
      <c r="T2644" s="8"/>
      <c r="U2644" s="8"/>
      <c r="V2644" s="8"/>
      <c r="W2644" s="8"/>
      <c r="X2644" s="8"/>
      <c r="Y2644" s="8"/>
      <c r="Z2644" s="8"/>
    </row>
    <row r="2645" spans="1:26" ht="15.75" customHeight="1">
      <c r="A2645" s="8"/>
      <c r="B2645" s="8"/>
      <c r="C2645" s="8"/>
      <c r="D2645" s="8"/>
      <c r="E2645" s="8"/>
      <c r="F2645" s="8"/>
      <c r="G2645" s="8"/>
      <c r="H2645" s="8"/>
      <c r="I2645" s="8"/>
      <c r="J2645" s="8"/>
      <c r="K2645" s="8"/>
      <c r="L2645" s="8"/>
      <c r="M2645" s="32"/>
      <c r="N2645" s="57" t="str">
        <f t="shared" si="17"/>
        <v/>
      </c>
      <c r="O2645" s="54"/>
      <c r="P2645" s="32"/>
      <c r="Q2645" s="56"/>
      <c r="R2645" s="57" t="str">
        <f t="shared" si="15"/>
        <v/>
      </c>
      <c r="S2645" s="8"/>
      <c r="T2645" s="8"/>
      <c r="U2645" s="8"/>
      <c r="V2645" s="8"/>
      <c r="W2645" s="8"/>
      <c r="X2645" s="8"/>
      <c r="Y2645" s="8"/>
      <c r="Z2645" s="8"/>
    </row>
    <row r="2646" spans="1:26" ht="15.75" customHeight="1">
      <c r="A2646" s="8"/>
      <c r="B2646" s="8"/>
      <c r="C2646" s="8"/>
      <c r="D2646" s="8"/>
      <c r="E2646" s="8"/>
      <c r="F2646" s="8"/>
      <c r="G2646" s="8"/>
      <c r="H2646" s="8"/>
      <c r="I2646" s="8"/>
      <c r="J2646" s="8"/>
      <c r="K2646" s="8"/>
      <c r="L2646" s="8"/>
      <c r="M2646" s="32"/>
      <c r="N2646" s="57" t="str">
        <f t="shared" si="17"/>
        <v/>
      </c>
      <c r="O2646" s="54"/>
      <c r="P2646" s="32"/>
      <c r="Q2646" s="56"/>
      <c r="R2646" s="57" t="str">
        <f t="shared" si="15"/>
        <v/>
      </c>
      <c r="S2646" s="8"/>
      <c r="T2646" s="8"/>
      <c r="U2646" s="8"/>
      <c r="V2646" s="8"/>
      <c r="W2646" s="8"/>
      <c r="X2646" s="8"/>
      <c r="Y2646" s="8"/>
      <c r="Z2646" s="8"/>
    </row>
    <row r="2647" spans="1:26" ht="15.75" customHeight="1">
      <c r="A2647" s="8"/>
      <c r="B2647" s="8"/>
      <c r="C2647" s="8"/>
      <c r="D2647" s="8"/>
      <c r="E2647" s="8"/>
      <c r="F2647" s="8"/>
      <c r="G2647" s="8"/>
      <c r="H2647" s="8"/>
      <c r="I2647" s="8"/>
      <c r="J2647" s="8"/>
      <c r="K2647" s="8"/>
      <c r="L2647" s="8"/>
      <c r="M2647" s="32"/>
      <c r="N2647" s="57" t="str">
        <f t="shared" si="17"/>
        <v/>
      </c>
      <c r="O2647" s="54"/>
      <c r="P2647" s="32"/>
      <c r="Q2647" s="56"/>
      <c r="R2647" s="57" t="str">
        <f t="shared" si="15"/>
        <v/>
      </c>
      <c r="S2647" s="8"/>
      <c r="T2647" s="8"/>
      <c r="U2647" s="8"/>
      <c r="V2647" s="8"/>
      <c r="W2647" s="8"/>
      <c r="X2647" s="8"/>
      <c r="Y2647" s="8"/>
      <c r="Z2647" s="8"/>
    </row>
    <row r="2648" spans="1:26" ht="15.75" customHeight="1">
      <c r="A2648" s="8"/>
      <c r="B2648" s="8"/>
      <c r="C2648" s="8"/>
      <c r="D2648" s="8"/>
      <c r="E2648" s="8"/>
      <c r="F2648" s="8"/>
      <c r="G2648" s="8"/>
      <c r="H2648" s="8"/>
      <c r="I2648" s="8"/>
      <c r="J2648" s="8"/>
      <c r="K2648" s="8"/>
      <c r="L2648" s="8"/>
      <c r="M2648" s="32"/>
      <c r="N2648" s="57" t="str">
        <f t="shared" si="17"/>
        <v/>
      </c>
      <c r="O2648" s="54"/>
      <c r="P2648" s="32"/>
      <c r="Q2648" s="56"/>
      <c r="R2648" s="57" t="str">
        <f t="shared" si="15"/>
        <v/>
      </c>
      <c r="S2648" s="8"/>
      <c r="T2648" s="8"/>
      <c r="U2648" s="8"/>
      <c r="V2648" s="8"/>
      <c r="W2648" s="8"/>
      <c r="X2648" s="8"/>
      <c r="Y2648" s="8"/>
      <c r="Z2648" s="8"/>
    </row>
    <row r="2649" spans="1:26" ht="15.75" customHeight="1">
      <c r="A2649" s="8"/>
      <c r="B2649" s="8"/>
      <c r="C2649" s="8"/>
      <c r="D2649" s="8"/>
      <c r="E2649" s="8"/>
      <c r="F2649" s="8"/>
      <c r="G2649" s="8"/>
      <c r="H2649" s="8"/>
      <c r="I2649" s="8"/>
      <c r="J2649" s="8"/>
      <c r="K2649" s="8"/>
      <c r="L2649" s="8"/>
      <c r="M2649" s="32"/>
      <c r="N2649" s="57" t="str">
        <f t="shared" si="17"/>
        <v/>
      </c>
      <c r="O2649" s="54"/>
      <c r="P2649" s="32"/>
      <c r="Q2649" s="56"/>
      <c r="R2649" s="57" t="str">
        <f t="shared" si="15"/>
        <v/>
      </c>
      <c r="S2649" s="8"/>
      <c r="T2649" s="8"/>
      <c r="U2649" s="8"/>
      <c r="V2649" s="8"/>
      <c r="W2649" s="8"/>
      <c r="X2649" s="8"/>
      <c r="Y2649" s="8"/>
      <c r="Z2649" s="8"/>
    </row>
    <row r="2650" spans="1:26" ht="15.75" customHeight="1">
      <c r="A2650" s="8"/>
      <c r="B2650" s="8"/>
      <c r="C2650" s="8"/>
      <c r="D2650" s="8"/>
      <c r="E2650" s="8"/>
      <c r="F2650" s="8"/>
      <c r="G2650" s="8"/>
      <c r="H2650" s="8"/>
      <c r="I2650" s="8"/>
      <c r="J2650" s="8"/>
      <c r="K2650" s="8"/>
      <c r="L2650" s="8"/>
      <c r="M2650" s="32"/>
      <c r="N2650" s="57" t="str">
        <f t="shared" si="17"/>
        <v/>
      </c>
      <c r="O2650" s="54"/>
      <c r="P2650" s="32"/>
      <c r="Q2650" s="56"/>
      <c r="R2650" s="57" t="str">
        <f t="shared" si="15"/>
        <v/>
      </c>
      <c r="S2650" s="8"/>
      <c r="T2650" s="8"/>
      <c r="U2650" s="8"/>
      <c r="V2650" s="8"/>
      <c r="W2650" s="8"/>
      <c r="X2650" s="8"/>
      <c r="Y2650" s="8"/>
      <c r="Z2650" s="8"/>
    </row>
    <row r="2651" spans="1:26" ht="15.75" customHeight="1">
      <c r="A2651" s="8"/>
      <c r="B2651" s="8"/>
      <c r="C2651" s="8"/>
      <c r="D2651" s="8"/>
      <c r="E2651" s="8"/>
      <c r="F2651" s="8"/>
      <c r="G2651" s="8"/>
      <c r="H2651" s="8"/>
      <c r="I2651" s="8"/>
      <c r="J2651" s="8"/>
      <c r="K2651" s="8"/>
      <c r="L2651" s="8"/>
      <c r="M2651" s="32"/>
      <c r="N2651" s="57" t="str">
        <f t="shared" si="17"/>
        <v/>
      </c>
      <c r="O2651" s="54"/>
      <c r="P2651" s="32"/>
      <c r="Q2651" s="56"/>
      <c r="R2651" s="57" t="str">
        <f t="shared" si="15"/>
        <v/>
      </c>
      <c r="S2651" s="8"/>
      <c r="T2651" s="8"/>
      <c r="U2651" s="8"/>
      <c r="V2651" s="8"/>
      <c r="W2651" s="8"/>
      <c r="X2651" s="8"/>
      <c r="Y2651" s="8"/>
      <c r="Z2651" s="8"/>
    </row>
    <row r="2652" spans="1:26" ht="15.75" customHeight="1">
      <c r="A2652" s="8"/>
      <c r="B2652" s="8"/>
      <c r="C2652" s="8"/>
      <c r="D2652" s="8"/>
      <c r="E2652" s="8"/>
      <c r="F2652" s="8"/>
      <c r="G2652" s="8"/>
      <c r="H2652" s="8"/>
      <c r="I2652" s="8"/>
      <c r="J2652" s="8"/>
      <c r="K2652" s="8"/>
      <c r="L2652" s="8"/>
      <c r="M2652" s="32"/>
      <c r="N2652" s="57" t="str">
        <f t="shared" si="17"/>
        <v/>
      </c>
      <c r="O2652" s="54"/>
      <c r="P2652" s="32"/>
      <c r="Q2652" s="56"/>
      <c r="R2652" s="57" t="str">
        <f t="shared" si="15"/>
        <v/>
      </c>
      <c r="S2652" s="8"/>
      <c r="T2652" s="8"/>
      <c r="U2652" s="8"/>
      <c r="V2652" s="8"/>
      <c r="W2652" s="8"/>
      <c r="X2652" s="8"/>
      <c r="Y2652" s="8"/>
      <c r="Z2652" s="8"/>
    </row>
    <row r="2653" spans="1:26" ht="15.75" customHeight="1">
      <c r="A2653" s="8"/>
      <c r="B2653" s="8"/>
      <c r="C2653" s="8"/>
      <c r="D2653" s="8"/>
      <c r="E2653" s="8"/>
      <c r="F2653" s="8"/>
      <c r="G2653" s="8"/>
      <c r="H2653" s="8"/>
      <c r="I2653" s="8"/>
      <c r="J2653" s="8"/>
      <c r="K2653" s="8"/>
      <c r="L2653" s="8"/>
      <c r="M2653" s="32"/>
      <c r="N2653" s="57" t="str">
        <f t="shared" si="17"/>
        <v/>
      </c>
      <c r="O2653" s="54"/>
      <c r="P2653" s="32"/>
      <c r="Q2653" s="56"/>
      <c r="R2653" s="57" t="str">
        <f t="shared" si="15"/>
        <v/>
      </c>
      <c r="S2653" s="8"/>
      <c r="T2653" s="8"/>
      <c r="U2653" s="8"/>
      <c r="V2653" s="8"/>
      <c r="W2653" s="8"/>
      <c r="X2653" s="8"/>
      <c r="Y2653" s="8"/>
      <c r="Z2653" s="8"/>
    </row>
    <row r="2654" spans="1:26" ht="15.75" customHeight="1">
      <c r="A2654" s="8"/>
      <c r="B2654" s="8"/>
      <c r="C2654" s="8"/>
      <c r="D2654" s="8"/>
      <c r="E2654" s="8"/>
      <c r="F2654" s="8"/>
      <c r="G2654" s="8"/>
      <c r="H2654" s="8"/>
      <c r="I2654" s="8"/>
      <c r="J2654" s="8"/>
      <c r="K2654" s="8"/>
      <c r="L2654" s="8"/>
      <c r="M2654" s="32"/>
      <c r="N2654" s="57" t="str">
        <f t="shared" si="17"/>
        <v/>
      </c>
      <c r="O2654" s="54"/>
      <c r="P2654" s="32"/>
      <c r="Q2654" s="56"/>
      <c r="R2654" s="57" t="str">
        <f t="shared" si="15"/>
        <v/>
      </c>
      <c r="S2654" s="8"/>
      <c r="T2654" s="8"/>
      <c r="U2654" s="8"/>
      <c r="V2654" s="8"/>
      <c r="W2654" s="8"/>
      <c r="X2654" s="8"/>
      <c r="Y2654" s="8"/>
      <c r="Z2654" s="8"/>
    </row>
    <row r="2655" spans="1:26" ht="15.75" customHeight="1">
      <c r="A2655" s="8"/>
      <c r="B2655" s="8"/>
      <c r="C2655" s="8"/>
      <c r="D2655" s="8"/>
      <c r="E2655" s="8"/>
      <c r="F2655" s="8"/>
      <c r="G2655" s="8"/>
      <c r="H2655" s="8"/>
      <c r="I2655" s="8"/>
      <c r="J2655" s="8"/>
      <c r="K2655" s="8"/>
      <c r="L2655" s="8"/>
      <c r="M2655" s="32"/>
      <c r="N2655" s="57" t="str">
        <f t="shared" si="17"/>
        <v/>
      </c>
      <c r="O2655" s="54"/>
      <c r="P2655" s="32"/>
      <c r="Q2655" s="56"/>
      <c r="R2655" s="57" t="str">
        <f t="shared" si="15"/>
        <v/>
      </c>
      <c r="S2655" s="8"/>
      <c r="T2655" s="8"/>
      <c r="U2655" s="8"/>
      <c r="V2655" s="8"/>
      <c r="W2655" s="8"/>
      <c r="X2655" s="8"/>
      <c r="Y2655" s="8"/>
      <c r="Z2655" s="8"/>
    </row>
    <row r="2656" spans="1:26" ht="15.75" customHeight="1">
      <c r="A2656" s="8"/>
      <c r="B2656" s="8"/>
      <c r="C2656" s="8"/>
      <c r="D2656" s="8"/>
      <c r="E2656" s="8"/>
      <c r="F2656" s="8"/>
      <c r="G2656" s="8"/>
      <c r="H2656" s="8"/>
      <c r="I2656" s="8"/>
      <c r="J2656" s="8"/>
      <c r="K2656" s="8"/>
      <c r="L2656" s="8"/>
      <c r="M2656" s="32"/>
      <c r="N2656" s="57" t="str">
        <f t="shared" si="17"/>
        <v/>
      </c>
      <c r="O2656" s="54"/>
      <c r="P2656" s="32"/>
      <c r="Q2656" s="56"/>
      <c r="R2656" s="57" t="str">
        <f t="shared" si="15"/>
        <v/>
      </c>
      <c r="S2656" s="8"/>
      <c r="T2656" s="8"/>
      <c r="U2656" s="8"/>
      <c r="V2656" s="8"/>
      <c r="W2656" s="8"/>
      <c r="X2656" s="8"/>
      <c r="Y2656" s="8"/>
      <c r="Z2656" s="8"/>
    </row>
    <row r="2657" spans="1:26" ht="15.75" customHeight="1">
      <c r="A2657" s="8"/>
      <c r="B2657" s="8"/>
      <c r="C2657" s="8"/>
      <c r="D2657" s="8"/>
      <c r="E2657" s="8"/>
      <c r="F2657" s="8"/>
      <c r="G2657" s="8"/>
      <c r="H2657" s="8"/>
      <c r="I2657" s="8"/>
      <c r="J2657" s="8"/>
      <c r="K2657" s="8"/>
      <c r="L2657" s="8"/>
      <c r="M2657" s="32"/>
      <c r="N2657" s="57" t="str">
        <f t="shared" si="17"/>
        <v/>
      </c>
      <c r="O2657" s="54"/>
      <c r="P2657" s="32"/>
      <c r="Q2657" s="56"/>
      <c r="R2657" s="57" t="str">
        <f t="shared" si="15"/>
        <v/>
      </c>
      <c r="S2657" s="8"/>
      <c r="T2657" s="8"/>
      <c r="U2657" s="8"/>
      <c r="V2657" s="8"/>
      <c r="W2657" s="8"/>
      <c r="X2657" s="8"/>
      <c r="Y2657" s="8"/>
      <c r="Z2657" s="8"/>
    </row>
    <row r="2658" spans="1:26" ht="15.75" customHeight="1">
      <c r="A2658" s="8"/>
      <c r="B2658" s="8"/>
      <c r="C2658" s="8"/>
      <c r="D2658" s="8"/>
      <c r="E2658" s="8"/>
      <c r="F2658" s="8"/>
      <c r="G2658" s="8"/>
      <c r="H2658" s="8"/>
      <c r="I2658" s="8"/>
      <c r="J2658" s="8"/>
      <c r="K2658" s="8"/>
      <c r="L2658" s="8"/>
      <c r="M2658" s="32"/>
      <c r="N2658" s="57" t="str">
        <f t="shared" si="17"/>
        <v/>
      </c>
      <c r="O2658" s="54"/>
      <c r="P2658" s="32"/>
      <c r="Q2658" s="56"/>
      <c r="R2658" s="57" t="str">
        <f t="shared" si="15"/>
        <v/>
      </c>
      <c r="S2658" s="8"/>
      <c r="T2658" s="8"/>
      <c r="U2658" s="8"/>
      <c r="V2658" s="8"/>
      <c r="W2658" s="8"/>
      <c r="X2658" s="8"/>
      <c r="Y2658" s="8"/>
      <c r="Z2658" s="8"/>
    </row>
    <row r="2659" spans="1:26" ht="15.75" customHeight="1">
      <c r="A2659" s="8"/>
      <c r="B2659" s="8"/>
      <c r="C2659" s="8"/>
      <c r="D2659" s="8"/>
      <c r="E2659" s="8"/>
      <c r="F2659" s="8"/>
      <c r="G2659" s="8"/>
      <c r="H2659" s="8"/>
      <c r="I2659" s="8"/>
      <c r="J2659" s="8"/>
      <c r="K2659" s="8"/>
      <c r="L2659" s="8"/>
      <c r="M2659" s="32"/>
      <c r="N2659" s="57" t="str">
        <f t="shared" si="17"/>
        <v/>
      </c>
      <c r="O2659" s="54"/>
      <c r="P2659" s="32"/>
      <c r="Q2659" s="56"/>
      <c r="R2659" s="57" t="str">
        <f t="shared" si="15"/>
        <v/>
      </c>
      <c r="S2659" s="8"/>
      <c r="T2659" s="8"/>
      <c r="U2659" s="8"/>
      <c r="V2659" s="8"/>
      <c r="W2659" s="8"/>
      <c r="X2659" s="8"/>
      <c r="Y2659" s="8"/>
      <c r="Z2659" s="8"/>
    </row>
    <row r="2660" spans="1:26" ht="15.75" customHeight="1">
      <c r="A2660" s="8"/>
      <c r="B2660" s="8"/>
      <c r="C2660" s="8"/>
      <c r="D2660" s="8"/>
      <c r="E2660" s="8"/>
      <c r="F2660" s="8"/>
      <c r="G2660" s="8"/>
      <c r="H2660" s="8"/>
      <c r="I2660" s="8"/>
      <c r="J2660" s="8"/>
      <c r="K2660" s="8"/>
      <c r="L2660" s="8"/>
      <c r="M2660" s="32"/>
      <c r="N2660" s="57" t="str">
        <f t="shared" si="17"/>
        <v/>
      </c>
      <c r="O2660" s="54"/>
      <c r="P2660" s="32"/>
      <c r="Q2660" s="56"/>
      <c r="R2660" s="57" t="str">
        <f t="shared" si="15"/>
        <v/>
      </c>
      <c r="S2660" s="8"/>
      <c r="T2660" s="8"/>
      <c r="U2660" s="8"/>
      <c r="V2660" s="8"/>
      <c r="W2660" s="8"/>
      <c r="X2660" s="8"/>
      <c r="Y2660" s="8"/>
      <c r="Z2660" s="8"/>
    </row>
    <row r="2661" spans="1:26" ht="15.75" customHeight="1">
      <c r="A2661" s="8"/>
      <c r="B2661" s="8"/>
      <c r="C2661" s="8"/>
      <c r="D2661" s="8"/>
      <c r="E2661" s="8"/>
      <c r="F2661" s="8"/>
      <c r="G2661" s="8"/>
      <c r="H2661" s="8"/>
      <c r="I2661" s="8"/>
      <c r="J2661" s="8"/>
      <c r="K2661" s="8"/>
      <c r="L2661" s="8"/>
      <c r="M2661" s="32"/>
      <c r="N2661" s="57" t="str">
        <f t="shared" si="17"/>
        <v/>
      </c>
      <c r="O2661" s="54"/>
      <c r="P2661" s="32"/>
      <c r="Q2661" s="56"/>
      <c r="R2661" s="57" t="str">
        <f t="shared" si="15"/>
        <v/>
      </c>
      <c r="S2661" s="8"/>
      <c r="T2661" s="8"/>
      <c r="U2661" s="8"/>
      <c r="V2661" s="8"/>
      <c r="W2661" s="8"/>
      <c r="X2661" s="8"/>
      <c r="Y2661" s="8"/>
      <c r="Z2661" s="8"/>
    </row>
    <row r="2662" spans="1:26" ht="15.75" customHeight="1">
      <c r="A2662" s="8"/>
      <c r="B2662" s="8"/>
      <c r="C2662" s="8"/>
      <c r="D2662" s="8"/>
      <c r="E2662" s="8"/>
      <c r="F2662" s="8"/>
      <c r="G2662" s="8"/>
      <c r="H2662" s="8"/>
      <c r="I2662" s="8"/>
      <c r="J2662" s="8"/>
      <c r="K2662" s="8"/>
      <c r="L2662" s="8"/>
      <c r="M2662" s="32"/>
      <c r="N2662" s="57" t="str">
        <f t="shared" si="17"/>
        <v/>
      </c>
      <c r="O2662" s="54"/>
      <c r="P2662" s="32"/>
      <c r="Q2662" s="56"/>
      <c r="R2662" s="57" t="str">
        <f t="shared" si="15"/>
        <v/>
      </c>
      <c r="S2662" s="8"/>
      <c r="T2662" s="8"/>
      <c r="U2662" s="8"/>
      <c r="V2662" s="8"/>
      <c r="W2662" s="8"/>
      <c r="X2662" s="8"/>
      <c r="Y2662" s="8"/>
      <c r="Z2662" s="8"/>
    </row>
    <row r="2663" spans="1:26" ht="15.75" customHeight="1">
      <c r="A2663" s="8"/>
      <c r="B2663" s="8"/>
      <c r="C2663" s="8"/>
      <c r="D2663" s="8"/>
      <c r="E2663" s="8"/>
      <c r="F2663" s="8"/>
      <c r="G2663" s="8"/>
      <c r="H2663" s="8"/>
      <c r="I2663" s="8"/>
      <c r="J2663" s="8"/>
      <c r="K2663" s="8"/>
      <c r="L2663" s="8"/>
      <c r="M2663" s="32"/>
      <c r="N2663" s="57" t="str">
        <f t="shared" si="17"/>
        <v/>
      </c>
      <c r="O2663" s="54"/>
      <c r="P2663" s="32"/>
      <c r="Q2663" s="56"/>
      <c r="R2663" s="57" t="str">
        <f t="shared" si="15"/>
        <v/>
      </c>
      <c r="S2663" s="8"/>
      <c r="T2663" s="8"/>
      <c r="U2663" s="8"/>
      <c r="V2663" s="8"/>
      <c r="W2663" s="8"/>
      <c r="X2663" s="8"/>
      <c r="Y2663" s="8"/>
      <c r="Z2663" s="8"/>
    </row>
    <row r="2664" spans="1:26" ht="15.75" customHeight="1">
      <c r="A2664" s="8"/>
      <c r="B2664" s="8"/>
      <c r="C2664" s="8"/>
      <c r="D2664" s="8"/>
      <c r="E2664" s="8"/>
      <c r="F2664" s="8"/>
      <c r="G2664" s="8"/>
      <c r="H2664" s="8"/>
      <c r="I2664" s="8"/>
      <c r="J2664" s="8"/>
      <c r="K2664" s="8"/>
      <c r="L2664" s="8"/>
      <c r="M2664" s="32"/>
      <c r="N2664" s="57" t="str">
        <f t="shared" si="17"/>
        <v/>
      </c>
      <c r="O2664" s="54"/>
      <c r="P2664" s="32"/>
      <c r="Q2664" s="56"/>
      <c r="R2664" s="57" t="str">
        <f t="shared" si="15"/>
        <v/>
      </c>
      <c r="S2664" s="8"/>
      <c r="T2664" s="8"/>
      <c r="U2664" s="8"/>
      <c r="V2664" s="8"/>
      <c r="W2664" s="8"/>
      <c r="X2664" s="8"/>
      <c r="Y2664" s="8"/>
      <c r="Z2664" s="8"/>
    </row>
    <row r="2665" spans="1:26" ht="15.75" customHeight="1">
      <c r="A2665" s="8"/>
      <c r="B2665" s="8"/>
      <c r="C2665" s="8"/>
      <c r="D2665" s="8"/>
      <c r="E2665" s="8"/>
      <c r="F2665" s="8"/>
      <c r="G2665" s="8"/>
      <c r="H2665" s="8"/>
      <c r="I2665" s="8"/>
      <c r="J2665" s="8"/>
      <c r="K2665" s="8"/>
      <c r="L2665" s="8"/>
      <c r="M2665" s="32"/>
      <c r="N2665" s="57" t="str">
        <f t="shared" si="17"/>
        <v/>
      </c>
      <c r="O2665" s="54"/>
      <c r="P2665" s="32"/>
      <c r="Q2665" s="56"/>
      <c r="R2665" s="57" t="str">
        <f t="shared" si="15"/>
        <v/>
      </c>
      <c r="S2665" s="8"/>
      <c r="T2665" s="8"/>
      <c r="U2665" s="8"/>
      <c r="V2665" s="8"/>
      <c r="W2665" s="8"/>
      <c r="X2665" s="8"/>
      <c r="Y2665" s="8"/>
      <c r="Z2665" s="8"/>
    </row>
    <row r="2666" spans="1:26" ht="15.75" customHeight="1">
      <c r="A2666" s="8"/>
      <c r="B2666" s="8"/>
      <c r="C2666" s="8"/>
      <c r="D2666" s="8"/>
      <c r="E2666" s="8"/>
      <c r="F2666" s="8"/>
      <c r="G2666" s="8"/>
      <c r="H2666" s="8"/>
      <c r="I2666" s="8"/>
      <c r="J2666" s="8"/>
      <c r="K2666" s="8"/>
      <c r="L2666" s="8"/>
      <c r="M2666" s="32"/>
      <c r="N2666" s="57" t="str">
        <f t="shared" si="17"/>
        <v/>
      </c>
      <c r="O2666" s="54"/>
      <c r="P2666" s="32"/>
      <c r="Q2666" s="56"/>
      <c r="R2666" s="57" t="str">
        <f t="shared" si="15"/>
        <v/>
      </c>
      <c r="S2666" s="8"/>
      <c r="T2666" s="8"/>
      <c r="U2666" s="8"/>
      <c r="V2666" s="8"/>
      <c r="W2666" s="8"/>
      <c r="X2666" s="8"/>
      <c r="Y2666" s="8"/>
      <c r="Z2666" s="8"/>
    </row>
    <row r="2667" spans="1:26" ht="15.75" customHeight="1">
      <c r="A2667" s="8"/>
      <c r="B2667" s="8"/>
      <c r="C2667" s="8"/>
      <c r="D2667" s="8"/>
      <c r="E2667" s="8"/>
      <c r="F2667" s="8"/>
      <c r="G2667" s="8"/>
      <c r="H2667" s="8"/>
      <c r="I2667" s="8"/>
      <c r="J2667" s="8"/>
      <c r="K2667" s="8"/>
      <c r="L2667" s="8"/>
      <c r="M2667" s="32"/>
      <c r="N2667" s="57" t="str">
        <f t="shared" si="17"/>
        <v/>
      </c>
      <c r="O2667" s="54"/>
      <c r="P2667" s="32"/>
      <c r="Q2667" s="56"/>
      <c r="R2667" s="57" t="str">
        <f t="shared" si="15"/>
        <v/>
      </c>
      <c r="S2667" s="8"/>
      <c r="T2667" s="8"/>
      <c r="U2667" s="8"/>
      <c r="V2667" s="8"/>
      <c r="W2667" s="8"/>
      <c r="X2667" s="8"/>
      <c r="Y2667" s="8"/>
      <c r="Z2667" s="8"/>
    </row>
    <row r="2668" spans="1:26" ht="15.75" customHeight="1">
      <c r="A2668" s="8"/>
      <c r="B2668" s="8"/>
      <c r="C2668" s="8"/>
      <c r="D2668" s="8"/>
      <c r="E2668" s="8"/>
      <c r="F2668" s="8"/>
      <c r="G2668" s="8"/>
      <c r="H2668" s="8"/>
      <c r="I2668" s="8"/>
      <c r="J2668" s="8"/>
      <c r="K2668" s="8"/>
      <c r="L2668" s="8"/>
      <c r="M2668" s="32"/>
      <c r="N2668" s="57" t="str">
        <f t="shared" si="17"/>
        <v/>
      </c>
      <c r="O2668" s="54"/>
      <c r="P2668" s="32"/>
      <c r="Q2668" s="56"/>
      <c r="R2668" s="57" t="str">
        <f t="shared" si="15"/>
        <v/>
      </c>
      <c r="S2668" s="8"/>
      <c r="T2668" s="8"/>
      <c r="U2668" s="8"/>
      <c r="V2668" s="8"/>
      <c r="W2668" s="8"/>
      <c r="X2668" s="8"/>
      <c r="Y2668" s="8"/>
      <c r="Z2668" s="8"/>
    </row>
    <row r="2669" spans="1:26" ht="15.75" customHeight="1">
      <c r="A2669" s="8"/>
      <c r="B2669" s="8"/>
      <c r="C2669" s="8"/>
      <c r="D2669" s="8"/>
      <c r="E2669" s="8"/>
      <c r="F2669" s="8"/>
      <c r="G2669" s="8"/>
      <c r="H2669" s="8"/>
      <c r="I2669" s="8"/>
      <c r="J2669" s="8"/>
      <c r="K2669" s="8"/>
      <c r="L2669" s="8"/>
      <c r="M2669" s="32"/>
      <c r="N2669" s="57" t="str">
        <f t="shared" si="17"/>
        <v/>
      </c>
      <c r="O2669" s="54"/>
      <c r="P2669" s="32"/>
      <c r="Q2669" s="56"/>
      <c r="R2669" s="57" t="str">
        <f t="shared" si="15"/>
        <v/>
      </c>
      <c r="S2669" s="8"/>
      <c r="T2669" s="8"/>
      <c r="U2669" s="8"/>
      <c r="V2669" s="8"/>
      <c r="W2669" s="8"/>
      <c r="X2669" s="8"/>
      <c r="Y2669" s="8"/>
      <c r="Z2669" s="8"/>
    </row>
    <row r="2670" spans="1:26" ht="15.75" customHeight="1">
      <c r="A2670" s="8"/>
      <c r="B2670" s="8"/>
      <c r="C2670" s="8"/>
      <c r="D2670" s="8"/>
      <c r="E2670" s="8"/>
      <c r="F2670" s="8"/>
      <c r="G2670" s="8"/>
      <c r="H2670" s="8"/>
      <c r="I2670" s="8"/>
      <c r="J2670" s="8"/>
      <c r="K2670" s="8"/>
      <c r="L2670" s="8"/>
      <c r="M2670" s="32"/>
      <c r="N2670" s="57" t="str">
        <f t="shared" si="17"/>
        <v/>
      </c>
      <c r="O2670" s="54"/>
      <c r="P2670" s="32"/>
      <c r="Q2670" s="56"/>
      <c r="R2670" s="57" t="str">
        <f t="shared" si="15"/>
        <v/>
      </c>
      <c r="S2670" s="8"/>
      <c r="T2670" s="8"/>
      <c r="U2670" s="8"/>
      <c r="V2670" s="8"/>
      <c r="W2670" s="8"/>
      <c r="X2670" s="8"/>
      <c r="Y2670" s="8"/>
      <c r="Z2670" s="8"/>
    </row>
    <row r="2671" spans="1:26" ht="15.75" customHeight="1">
      <c r="A2671" s="8"/>
      <c r="B2671" s="8"/>
      <c r="C2671" s="8"/>
      <c r="D2671" s="8"/>
      <c r="E2671" s="8"/>
      <c r="F2671" s="8"/>
      <c r="G2671" s="8"/>
      <c r="H2671" s="8"/>
      <c r="I2671" s="8"/>
      <c r="J2671" s="8"/>
      <c r="K2671" s="8"/>
      <c r="L2671" s="8"/>
      <c r="M2671" s="32"/>
      <c r="N2671" s="57" t="str">
        <f t="shared" si="17"/>
        <v/>
      </c>
      <c r="O2671" s="54"/>
      <c r="P2671" s="32"/>
      <c r="Q2671" s="56"/>
      <c r="R2671" s="57" t="str">
        <f t="shared" si="15"/>
        <v/>
      </c>
      <c r="S2671" s="8"/>
      <c r="T2671" s="8"/>
      <c r="U2671" s="8"/>
      <c r="V2671" s="8"/>
      <c r="W2671" s="8"/>
      <c r="X2671" s="8"/>
      <c r="Y2671" s="8"/>
      <c r="Z2671" s="8"/>
    </row>
    <row r="2672" spans="1:26" ht="15.75" customHeight="1">
      <c r="A2672" s="8"/>
      <c r="B2672" s="8"/>
      <c r="C2672" s="8"/>
      <c r="D2672" s="8"/>
      <c r="E2672" s="8"/>
      <c r="F2672" s="8"/>
      <c r="G2672" s="8"/>
      <c r="H2672" s="8"/>
      <c r="I2672" s="8"/>
      <c r="J2672" s="8"/>
      <c r="K2672" s="8"/>
      <c r="L2672" s="8"/>
      <c r="M2672" s="32"/>
      <c r="N2672" s="57" t="str">
        <f t="shared" si="17"/>
        <v/>
      </c>
      <c r="O2672" s="54"/>
      <c r="P2672" s="32"/>
      <c r="Q2672" s="56"/>
      <c r="R2672" s="57" t="str">
        <f t="shared" si="15"/>
        <v/>
      </c>
      <c r="S2672" s="8"/>
      <c r="T2672" s="8"/>
      <c r="U2672" s="8"/>
      <c r="V2672" s="8"/>
      <c r="W2672" s="8"/>
      <c r="X2672" s="8"/>
      <c r="Y2672" s="8"/>
      <c r="Z2672" s="8"/>
    </row>
    <row r="2673" spans="1:26" ht="15.75" customHeight="1">
      <c r="A2673" s="8"/>
      <c r="B2673" s="8"/>
      <c r="C2673" s="8"/>
      <c r="D2673" s="8"/>
      <c r="E2673" s="8"/>
      <c r="F2673" s="8"/>
      <c r="G2673" s="8"/>
      <c r="H2673" s="8"/>
      <c r="I2673" s="8"/>
      <c r="J2673" s="8"/>
      <c r="K2673" s="8"/>
      <c r="L2673" s="8"/>
      <c r="M2673" s="32"/>
      <c r="N2673" s="57" t="str">
        <f t="shared" si="17"/>
        <v/>
      </c>
      <c r="O2673" s="54"/>
      <c r="P2673" s="32"/>
      <c r="Q2673" s="56"/>
      <c r="R2673" s="57" t="str">
        <f t="shared" si="15"/>
        <v/>
      </c>
      <c r="S2673" s="8"/>
      <c r="T2673" s="8"/>
      <c r="U2673" s="8"/>
      <c r="V2673" s="8"/>
      <c r="W2673" s="8"/>
      <c r="X2673" s="8"/>
      <c r="Y2673" s="8"/>
      <c r="Z2673" s="8"/>
    </row>
    <row r="2674" spans="1:26" ht="15.75" customHeight="1">
      <c r="A2674" s="8"/>
      <c r="B2674" s="8"/>
      <c r="C2674" s="8"/>
      <c r="D2674" s="8"/>
      <c r="E2674" s="8"/>
      <c r="F2674" s="8"/>
      <c r="G2674" s="8"/>
      <c r="H2674" s="8"/>
      <c r="I2674" s="8"/>
      <c r="J2674" s="8"/>
      <c r="K2674" s="8"/>
      <c r="L2674" s="8"/>
      <c r="M2674" s="32"/>
      <c r="N2674" s="57" t="str">
        <f t="shared" si="17"/>
        <v/>
      </c>
      <c r="O2674" s="54"/>
      <c r="P2674" s="32"/>
      <c r="Q2674" s="56"/>
      <c r="R2674" s="57" t="str">
        <f t="shared" si="15"/>
        <v/>
      </c>
      <c r="S2674" s="8"/>
      <c r="T2674" s="8"/>
      <c r="U2674" s="8"/>
      <c r="V2674" s="8"/>
      <c r="W2674" s="8"/>
      <c r="X2674" s="8"/>
      <c r="Y2674" s="8"/>
      <c r="Z2674" s="8"/>
    </row>
    <row r="2675" spans="1:26" ht="15.75" customHeight="1">
      <c r="A2675" s="8"/>
      <c r="B2675" s="8"/>
      <c r="C2675" s="8"/>
      <c r="D2675" s="8"/>
      <c r="E2675" s="8"/>
      <c r="F2675" s="8"/>
      <c r="G2675" s="8"/>
      <c r="H2675" s="8"/>
      <c r="I2675" s="8"/>
      <c r="J2675" s="8"/>
      <c r="K2675" s="8"/>
      <c r="L2675" s="8"/>
      <c r="M2675" s="32"/>
      <c r="N2675" s="57" t="str">
        <f t="shared" si="17"/>
        <v/>
      </c>
      <c r="O2675" s="54"/>
      <c r="P2675" s="32"/>
      <c r="Q2675" s="56"/>
      <c r="R2675" s="57" t="str">
        <f t="shared" si="15"/>
        <v/>
      </c>
      <c r="S2675" s="8"/>
      <c r="T2675" s="8"/>
      <c r="U2675" s="8"/>
      <c r="V2675" s="8"/>
      <c r="W2675" s="8"/>
      <c r="X2675" s="8"/>
      <c r="Y2675" s="8"/>
      <c r="Z2675" s="8"/>
    </row>
    <row r="2676" spans="1:26" ht="15.75" customHeight="1">
      <c r="A2676" s="8"/>
      <c r="B2676" s="8"/>
      <c r="C2676" s="8"/>
      <c r="D2676" s="8"/>
      <c r="E2676" s="8"/>
      <c r="F2676" s="8"/>
      <c r="G2676" s="8"/>
      <c r="H2676" s="8"/>
      <c r="I2676" s="8"/>
      <c r="J2676" s="8"/>
      <c r="K2676" s="8"/>
      <c r="L2676" s="8"/>
      <c r="M2676" s="32"/>
      <c r="N2676" s="57" t="str">
        <f t="shared" si="17"/>
        <v/>
      </c>
      <c r="O2676" s="54"/>
      <c r="P2676" s="32"/>
      <c r="Q2676" s="56"/>
      <c r="R2676" s="57" t="str">
        <f t="shared" si="15"/>
        <v/>
      </c>
      <c r="S2676" s="8"/>
      <c r="T2676" s="8"/>
      <c r="U2676" s="8"/>
      <c r="V2676" s="8"/>
      <c r="W2676" s="8"/>
      <c r="X2676" s="8"/>
      <c r="Y2676" s="8"/>
      <c r="Z2676" s="8"/>
    </row>
    <row r="2677" spans="1:26" ht="15.75" customHeight="1">
      <c r="A2677" s="8"/>
      <c r="B2677" s="8"/>
      <c r="C2677" s="8"/>
      <c r="D2677" s="8"/>
      <c r="E2677" s="8"/>
      <c r="F2677" s="8"/>
      <c r="G2677" s="8"/>
      <c r="H2677" s="8"/>
      <c r="I2677" s="8"/>
      <c r="J2677" s="8"/>
      <c r="K2677" s="8"/>
      <c r="L2677" s="8"/>
      <c r="M2677" s="32"/>
      <c r="N2677" s="57" t="str">
        <f t="shared" si="17"/>
        <v/>
      </c>
      <c r="O2677" s="54"/>
      <c r="P2677" s="32"/>
      <c r="Q2677" s="56"/>
      <c r="R2677" s="57" t="str">
        <f t="shared" si="15"/>
        <v/>
      </c>
      <c r="S2677" s="8"/>
      <c r="T2677" s="8"/>
      <c r="U2677" s="8"/>
      <c r="V2677" s="8"/>
      <c r="W2677" s="8"/>
      <c r="X2677" s="8"/>
      <c r="Y2677" s="8"/>
      <c r="Z2677" s="8"/>
    </row>
    <row r="2678" spans="1:26" ht="15.75" customHeight="1">
      <c r="A2678" s="8"/>
      <c r="B2678" s="8"/>
      <c r="C2678" s="8"/>
      <c r="D2678" s="8"/>
      <c r="E2678" s="8"/>
      <c r="F2678" s="8"/>
      <c r="G2678" s="8"/>
      <c r="H2678" s="8"/>
      <c r="I2678" s="8"/>
      <c r="J2678" s="8"/>
      <c r="K2678" s="8"/>
      <c r="L2678" s="8"/>
      <c r="M2678" s="32"/>
      <c r="N2678" s="57" t="str">
        <f t="shared" si="17"/>
        <v/>
      </c>
      <c r="O2678" s="54"/>
      <c r="P2678" s="32"/>
      <c r="Q2678" s="56"/>
      <c r="R2678" s="57" t="str">
        <f t="shared" si="15"/>
        <v/>
      </c>
      <c r="S2678" s="8"/>
      <c r="T2678" s="8"/>
      <c r="U2678" s="8"/>
      <c r="V2678" s="8"/>
      <c r="W2678" s="8"/>
      <c r="X2678" s="8"/>
      <c r="Y2678" s="8"/>
      <c r="Z2678" s="8"/>
    </row>
    <row r="2679" spans="1:26" ht="15.75" customHeight="1">
      <c r="A2679" s="8"/>
      <c r="B2679" s="8"/>
      <c r="C2679" s="8"/>
      <c r="D2679" s="8"/>
      <c r="E2679" s="8"/>
      <c r="F2679" s="8"/>
      <c r="G2679" s="8"/>
      <c r="H2679" s="8"/>
      <c r="I2679" s="8"/>
      <c r="J2679" s="8"/>
      <c r="K2679" s="8"/>
      <c r="L2679" s="8"/>
      <c r="M2679" s="32"/>
      <c r="N2679" s="57" t="str">
        <f t="shared" si="17"/>
        <v/>
      </c>
      <c r="O2679" s="54"/>
      <c r="P2679" s="32"/>
      <c r="Q2679" s="56"/>
      <c r="R2679" s="57" t="str">
        <f t="shared" si="15"/>
        <v/>
      </c>
      <c r="S2679" s="8"/>
      <c r="T2679" s="8"/>
      <c r="U2679" s="8"/>
      <c r="V2679" s="8"/>
      <c r="W2679" s="8"/>
      <c r="X2679" s="8"/>
      <c r="Y2679" s="8"/>
      <c r="Z2679" s="8"/>
    </row>
    <row r="2680" spans="1:26" ht="15.75" customHeight="1">
      <c r="A2680" s="8"/>
      <c r="B2680" s="8"/>
      <c r="C2680" s="8"/>
      <c r="D2680" s="8"/>
      <c r="E2680" s="8"/>
      <c r="F2680" s="8"/>
      <c r="G2680" s="8"/>
      <c r="H2680" s="8"/>
      <c r="I2680" s="8"/>
      <c r="J2680" s="8"/>
      <c r="K2680" s="8"/>
      <c r="L2680" s="8"/>
      <c r="M2680" s="32"/>
      <c r="N2680" s="57" t="str">
        <f t="shared" si="17"/>
        <v/>
      </c>
      <c r="O2680" s="54"/>
      <c r="P2680" s="32"/>
      <c r="Q2680" s="56"/>
      <c r="R2680" s="57" t="str">
        <f t="shared" si="15"/>
        <v/>
      </c>
      <c r="S2680" s="8"/>
      <c r="T2680" s="8"/>
      <c r="U2680" s="8"/>
      <c r="V2680" s="8"/>
      <c r="W2680" s="8"/>
      <c r="X2680" s="8"/>
      <c r="Y2680" s="8"/>
      <c r="Z2680" s="8"/>
    </row>
    <row r="2681" spans="1:26" ht="15.75" customHeight="1">
      <c r="A2681" s="8"/>
      <c r="B2681" s="8"/>
      <c r="C2681" s="8"/>
      <c r="D2681" s="8"/>
      <c r="E2681" s="8"/>
      <c r="F2681" s="8"/>
      <c r="G2681" s="8"/>
      <c r="H2681" s="8"/>
      <c r="I2681" s="8"/>
      <c r="J2681" s="8"/>
      <c r="K2681" s="8"/>
      <c r="L2681" s="8"/>
      <c r="M2681" s="32"/>
      <c r="N2681" s="57" t="str">
        <f t="shared" si="17"/>
        <v/>
      </c>
      <c r="O2681" s="54"/>
      <c r="P2681" s="32"/>
      <c r="Q2681" s="56"/>
      <c r="R2681" s="57" t="str">
        <f t="shared" si="15"/>
        <v/>
      </c>
      <c r="S2681" s="8"/>
      <c r="T2681" s="8"/>
      <c r="U2681" s="8"/>
      <c r="V2681" s="8"/>
      <c r="W2681" s="8"/>
      <c r="X2681" s="8"/>
      <c r="Y2681" s="8"/>
      <c r="Z2681" s="8"/>
    </row>
    <row r="2682" spans="1:26" ht="15.75" customHeight="1">
      <c r="A2682" s="8"/>
      <c r="B2682" s="8"/>
      <c r="C2682" s="8"/>
      <c r="D2682" s="8"/>
      <c r="E2682" s="8"/>
      <c r="F2682" s="8"/>
      <c r="G2682" s="8"/>
      <c r="H2682" s="8"/>
      <c r="I2682" s="8"/>
      <c r="J2682" s="8"/>
      <c r="K2682" s="8"/>
      <c r="L2682" s="8"/>
      <c r="M2682" s="32"/>
      <c r="N2682" s="57" t="str">
        <f t="shared" si="17"/>
        <v/>
      </c>
      <c r="O2682" s="54"/>
      <c r="P2682" s="32"/>
      <c r="Q2682" s="56"/>
      <c r="R2682" s="57" t="str">
        <f t="shared" si="15"/>
        <v/>
      </c>
      <c r="S2682" s="8"/>
      <c r="T2682" s="8"/>
      <c r="U2682" s="8"/>
      <c r="V2682" s="8"/>
      <c r="W2682" s="8"/>
      <c r="X2682" s="8"/>
      <c r="Y2682" s="8"/>
      <c r="Z2682" s="8"/>
    </row>
    <row r="2683" spans="1:26" ht="15.75" customHeight="1">
      <c r="A2683" s="8"/>
      <c r="B2683" s="8"/>
      <c r="C2683" s="8"/>
      <c r="D2683" s="8"/>
      <c r="E2683" s="8"/>
      <c r="F2683" s="8"/>
      <c r="G2683" s="8"/>
      <c r="H2683" s="8"/>
      <c r="I2683" s="8"/>
      <c r="J2683" s="8"/>
      <c r="K2683" s="8"/>
      <c r="L2683" s="8"/>
      <c r="M2683" s="32"/>
      <c r="N2683" s="57" t="str">
        <f t="shared" si="17"/>
        <v/>
      </c>
      <c r="O2683" s="54"/>
      <c r="P2683" s="32"/>
      <c r="Q2683" s="56"/>
      <c r="R2683" s="57" t="str">
        <f t="shared" si="15"/>
        <v/>
      </c>
      <c r="S2683" s="8"/>
      <c r="T2683" s="8"/>
      <c r="U2683" s="8"/>
      <c r="V2683" s="8"/>
      <c r="W2683" s="8"/>
      <c r="X2683" s="8"/>
      <c r="Y2683" s="8"/>
      <c r="Z2683" s="8"/>
    </row>
    <row r="2684" spans="1:26" ht="15.75" customHeight="1">
      <c r="A2684" s="8"/>
      <c r="B2684" s="8"/>
      <c r="C2684" s="8"/>
      <c r="D2684" s="8"/>
      <c r="E2684" s="8"/>
      <c r="F2684" s="8"/>
      <c r="G2684" s="8"/>
      <c r="H2684" s="8"/>
      <c r="I2684" s="8"/>
      <c r="J2684" s="8"/>
      <c r="K2684" s="8"/>
      <c r="L2684" s="8"/>
      <c r="M2684" s="32"/>
      <c r="N2684" s="57" t="str">
        <f t="shared" si="17"/>
        <v/>
      </c>
      <c r="O2684" s="54"/>
      <c r="P2684" s="32"/>
      <c r="Q2684" s="56"/>
      <c r="R2684" s="57" t="str">
        <f t="shared" si="15"/>
        <v/>
      </c>
      <c r="S2684" s="8"/>
      <c r="T2684" s="8"/>
      <c r="U2684" s="8"/>
      <c r="V2684" s="8"/>
      <c r="W2684" s="8"/>
      <c r="X2684" s="8"/>
      <c r="Y2684" s="8"/>
      <c r="Z2684" s="8"/>
    </row>
    <row r="2685" spans="1:26" ht="15.75" customHeight="1">
      <c r="A2685" s="8"/>
      <c r="B2685" s="8"/>
      <c r="C2685" s="8"/>
      <c r="D2685" s="8"/>
      <c r="E2685" s="8"/>
      <c r="F2685" s="8"/>
      <c r="G2685" s="8"/>
      <c r="H2685" s="8"/>
      <c r="I2685" s="8"/>
      <c r="J2685" s="8"/>
      <c r="K2685" s="8"/>
      <c r="L2685" s="8"/>
      <c r="M2685" s="32"/>
      <c r="N2685" s="57" t="str">
        <f t="shared" si="17"/>
        <v/>
      </c>
      <c r="O2685" s="54"/>
      <c r="P2685" s="32"/>
      <c r="Q2685" s="56"/>
      <c r="R2685" s="57" t="str">
        <f t="shared" si="15"/>
        <v/>
      </c>
      <c r="S2685" s="8"/>
      <c r="T2685" s="8"/>
      <c r="U2685" s="8"/>
      <c r="V2685" s="8"/>
      <c r="W2685" s="8"/>
      <c r="X2685" s="8"/>
      <c r="Y2685" s="8"/>
      <c r="Z2685" s="8"/>
    </row>
    <row r="2686" spans="1:26" ht="15.75" customHeight="1">
      <c r="A2686" s="8"/>
      <c r="B2686" s="8"/>
      <c r="C2686" s="8"/>
      <c r="D2686" s="8"/>
      <c r="E2686" s="8"/>
      <c r="F2686" s="8"/>
      <c r="G2686" s="8"/>
      <c r="H2686" s="8"/>
      <c r="I2686" s="8"/>
      <c r="J2686" s="8"/>
      <c r="K2686" s="8"/>
      <c r="L2686" s="8"/>
      <c r="M2686" s="32"/>
      <c r="N2686" s="57" t="str">
        <f t="shared" si="17"/>
        <v/>
      </c>
      <c r="O2686" s="54"/>
      <c r="P2686" s="32"/>
      <c r="Q2686" s="56"/>
      <c r="R2686" s="57" t="str">
        <f t="shared" si="15"/>
        <v/>
      </c>
      <c r="S2686" s="8"/>
      <c r="T2686" s="8"/>
      <c r="U2686" s="8"/>
      <c r="V2686" s="8"/>
      <c r="W2686" s="8"/>
      <c r="X2686" s="8"/>
      <c r="Y2686" s="8"/>
      <c r="Z2686" s="8"/>
    </row>
    <row r="2687" spans="1:26" ht="15.75" customHeight="1">
      <c r="A2687" s="8"/>
      <c r="B2687" s="8"/>
      <c r="C2687" s="8"/>
      <c r="D2687" s="8"/>
      <c r="E2687" s="8"/>
      <c r="F2687" s="8"/>
      <c r="G2687" s="8"/>
      <c r="H2687" s="8"/>
      <c r="I2687" s="8"/>
      <c r="J2687" s="8"/>
      <c r="K2687" s="8"/>
      <c r="L2687" s="8"/>
      <c r="M2687" s="32"/>
      <c r="N2687" s="57" t="str">
        <f t="shared" si="17"/>
        <v/>
      </c>
      <c r="O2687" s="54"/>
      <c r="P2687" s="32"/>
      <c r="Q2687" s="56"/>
      <c r="R2687" s="57" t="str">
        <f t="shared" si="15"/>
        <v/>
      </c>
      <c r="S2687" s="8"/>
      <c r="T2687" s="8"/>
      <c r="U2687" s="8"/>
      <c r="V2687" s="8"/>
      <c r="W2687" s="8"/>
      <c r="X2687" s="8"/>
      <c r="Y2687" s="8"/>
      <c r="Z2687" s="8"/>
    </row>
    <row r="2688" spans="1:26" ht="15.75" customHeight="1">
      <c r="A2688" s="8"/>
      <c r="B2688" s="8"/>
      <c r="C2688" s="8"/>
      <c r="D2688" s="8"/>
      <c r="E2688" s="8"/>
      <c r="F2688" s="8"/>
      <c r="G2688" s="8"/>
      <c r="H2688" s="8"/>
      <c r="I2688" s="8"/>
      <c r="J2688" s="8"/>
      <c r="K2688" s="8"/>
      <c r="L2688" s="8"/>
      <c r="M2688" s="32"/>
      <c r="N2688" s="57" t="str">
        <f t="shared" si="17"/>
        <v/>
      </c>
      <c r="O2688" s="54"/>
      <c r="P2688" s="32"/>
      <c r="Q2688" s="56"/>
      <c r="R2688" s="57" t="str">
        <f t="shared" si="15"/>
        <v/>
      </c>
      <c r="S2688" s="8"/>
      <c r="T2688" s="8"/>
      <c r="U2688" s="8"/>
      <c r="V2688" s="8"/>
      <c r="W2688" s="8"/>
      <c r="X2688" s="8"/>
      <c r="Y2688" s="8"/>
      <c r="Z2688" s="8"/>
    </row>
    <row r="2689" spans="1:26" ht="15.75" customHeight="1">
      <c r="A2689" s="8"/>
      <c r="B2689" s="8"/>
      <c r="C2689" s="8"/>
      <c r="D2689" s="8"/>
      <c r="E2689" s="8"/>
      <c r="F2689" s="8"/>
      <c r="G2689" s="8"/>
      <c r="H2689" s="8"/>
      <c r="I2689" s="8"/>
      <c r="J2689" s="8"/>
      <c r="K2689" s="8"/>
      <c r="L2689" s="8"/>
      <c r="M2689" s="32"/>
      <c r="N2689" s="57" t="str">
        <f t="shared" si="17"/>
        <v/>
      </c>
      <c r="O2689" s="54"/>
      <c r="P2689" s="32"/>
      <c r="Q2689" s="56"/>
      <c r="R2689" s="57" t="str">
        <f t="shared" si="15"/>
        <v/>
      </c>
      <c r="S2689" s="8"/>
      <c r="T2689" s="8"/>
      <c r="U2689" s="8"/>
      <c r="V2689" s="8"/>
      <c r="W2689" s="8"/>
      <c r="X2689" s="8"/>
      <c r="Y2689" s="8"/>
      <c r="Z2689" s="8"/>
    </row>
    <row r="2690" spans="1:26" ht="15.75" customHeight="1">
      <c r="A2690" s="8"/>
      <c r="B2690" s="8"/>
      <c r="C2690" s="8"/>
      <c r="D2690" s="8"/>
      <c r="E2690" s="8"/>
      <c r="F2690" s="8"/>
      <c r="G2690" s="8"/>
      <c r="H2690" s="8"/>
      <c r="I2690" s="8"/>
      <c r="J2690" s="8"/>
      <c r="K2690" s="8"/>
      <c r="L2690" s="8"/>
      <c r="M2690" s="32"/>
      <c r="N2690" s="57" t="str">
        <f t="shared" si="17"/>
        <v/>
      </c>
      <c r="O2690" s="54"/>
      <c r="P2690" s="32"/>
      <c r="Q2690" s="56"/>
      <c r="R2690" s="57" t="str">
        <f t="shared" si="15"/>
        <v/>
      </c>
      <c r="S2690" s="8"/>
      <c r="T2690" s="8"/>
      <c r="U2690" s="8"/>
      <c r="V2690" s="8"/>
      <c r="W2690" s="8"/>
      <c r="X2690" s="8"/>
      <c r="Y2690" s="8"/>
      <c r="Z2690" s="8"/>
    </row>
    <row r="2691" spans="1:26" ht="15.75" customHeight="1">
      <c r="A2691" s="8"/>
      <c r="B2691" s="8"/>
      <c r="C2691" s="8"/>
      <c r="D2691" s="8"/>
      <c r="E2691" s="8"/>
      <c r="F2691" s="8"/>
      <c r="G2691" s="8"/>
      <c r="H2691" s="8"/>
      <c r="I2691" s="8"/>
      <c r="J2691" s="8"/>
      <c r="K2691" s="8"/>
      <c r="L2691" s="8"/>
      <c r="M2691" s="32"/>
      <c r="N2691" s="57" t="str">
        <f t="shared" si="17"/>
        <v/>
      </c>
      <c r="O2691" s="54"/>
      <c r="P2691" s="32"/>
      <c r="Q2691" s="56"/>
      <c r="R2691" s="57" t="str">
        <f t="shared" si="15"/>
        <v/>
      </c>
      <c r="S2691" s="8"/>
      <c r="T2691" s="8"/>
      <c r="U2691" s="8"/>
      <c r="V2691" s="8"/>
      <c r="W2691" s="8"/>
      <c r="X2691" s="8"/>
      <c r="Y2691" s="8"/>
      <c r="Z2691" s="8"/>
    </row>
    <row r="2692" spans="1:26" ht="15.75" customHeight="1">
      <c r="A2692" s="8"/>
      <c r="B2692" s="8"/>
      <c r="C2692" s="8"/>
      <c r="D2692" s="8"/>
      <c r="E2692" s="8"/>
      <c r="F2692" s="8"/>
      <c r="G2692" s="8"/>
      <c r="H2692" s="8"/>
      <c r="I2692" s="8"/>
      <c r="J2692" s="8"/>
      <c r="K2692" s="8"/>
      <c r="L2692" s="8"/>
      <c r="M2692" s="32"/>
      <c r="N2692" s="57" t="str">
        <f t="shared" si="17"/>
        <v/>
      </c>
      <c r="O2692" s="54"/>
      <c r="P2692" s="32"/>
      <c r="Q2692" s="56"/>
      <c r="R2692" s="57" t="str">
        <f t="shared" si="15"/>
        <v/>
      </c>
      <c r="S2692" s="8"/>
      <c r="T2692" s="8"/>
      <c r="U2692" s="8"/>
      <c r="V2692" s="8"/>
      <c r="W2692" s="8"/>
      <c r="X2692" s="8"/>
      <c r="Y2692" s="8"/>
      <c r="Z2692" s="8"/>
    </row>
    <row r="2693" spans="1:26" ht="15.75" customHeight="1">
      <c r="A2693" s="8"/>
      <c r="B2693" s="8"/>
      <c r="C2693" s="8"/>
      <c r="D2693" s="8"/>
      <c r="E2693" s="8"/>
      <c r="F2693" s="8"/>
      <c r="G2693" s="8"/>
      <c r="H2693" s="8"/>
      <c r="I2693" s="8"/>
      <c r="J2693" s="8"/>
      <c r="K2693" s="8"/>
      <c r="L2693" s="8"/>
      <c r="M2693" s="32"/>
      <c r="N2693" s="57" t="str">
        <f t="shared" si="17"/>
        <v/>
      </c>
      <c r="O2693" s="54"/>
      <c r="P2693" s="32"/>
      <c r="Q2693" s="56"/>
      <c r="R2693" s="57" t="str">
        <f t="shared" si="15"/>
        <v/>
      </c>
      <c r="S2693" s="8"/>
      <c r="T2693" s="8"/>
      <c r="U2693" s="8"/>
      <c r="V2693" s="8"/>
      <c r="W2693" s="8"/>
      <c r="X2693" s="8"/>
      <c r="Y2693" s="8"/>
      <c r="Z2693" s="8"/>
    </row>
    <row r="2694" spans="1:26" ht="15.75" customHeight="1">
      <c r="A2694" s="8"/>
      <c r="B2694" s="8"/>
      <c r="C2694" s="8"/>
      <c r="D2694" s="8"/>
      <c r="E2694" s="8"/>
      <c r="F2694" s="8"/>
      <c r="G2694" s="8"/>
      <c r="H2694" s="8"/>
      <c r="I2694" s="8"/>
      <c r="J2694" s="8"/>
      <c r="K2694" s="8"/>
      <c r="L2694" s="8"/>
      <c r="M2694" s="32"/>
      <c r="N2694" s="57" t="str">
        <f t="shared" si="17"/>
        <v/>
      </c>
      <c r="O2694" s="54"/>
      <c r="P2694" s="32"/>
      <c r="Q2694" s="56"/>
      <c r="R2694" s="57" t="str">
        <f t="shared" si="15"/>
        <v/>
      </c>
      <c r="S2694" s="8"/>
      <c r="T2694" s="8"/>
      <c r="U2694" s="8"/>
      <c r="V2694" s="8"/>
      <c r="W2694" s="8"/>
      <c r="X2694" s="8"/>
      <c r="Y2694" s="8"/>
      <c r="Z2694" s="8"/>
    </row>
    <row r="2695" spans="1:26" ht="15.75" customHeight="1">
      <c r="A2695" s="8"/>
      <c r="B2695" s="8"/>
      <c r="C2695" s="8"/>
      <c r="D2695" s="8"/>
      <c r="E2695" s="8"/>
      <c r="F2695" s="8"/>
      <c r="G2695" s="8"/>
      <c r="H2695" s="8"/>
      <c r="I2695" s="8"/>
      <c r="J2695" s="8"/>
      <c r="K2695" s="8"/>
      <c r="L2695" s="8"/>
      <c r="M2695" s="32"/>
      <c r="N2695" s="57" t="str">
        <f t="shared" si="17"/>
        <v/>
      </c>
      <c r="O2695" s="54"/>
      <c r="P2695" s="32"/>
      <c r="Q2695" s="56"/>
      <c r="R2695" s="57" t="str">
        <f t="shared" si="15"/>
        <v/>
      </c>
      <c r="S2695" s="8"/>
      <c r="T2695" s="8"/>
      <c r="U2695" s="8"/>
      <c r="V2695" s="8"/>
      <c r="W2695" s="8"/>
      <c r="X2695" s="8"/>
      <c r="Y2695" s="8"/>
      <c r="Z2695" s="8"/>
    </row>
    <row r="2696" spans="1:26" ht="15.75" customHeight="1">
      <c r="A2696" s="8"/>
      <c r="B2696" s="8"/>
      <c r="C2696" s="8"/>
      <c r="D2696" s="8"/>
      <c r="E2696" s="8"/>
      <c r="F2696" s="8"/>
      <c r="G2696" s="8"/>
      <c r="H2696" s="8"/>
      <c r="I2696" s="8"/>
      <c r="J2696" s="8"/>
      <c r="K2696" s="8"/>
      <c r="L2696" s="8"/>
      <c r="M2696" s="32"/>
      <c r="N2696" s="57" t="str">
        <f t="shared" si="17"/>
        <v/>
      </c>
      <c r="O2696" s="54"/>
      <c r="P2696" s="32"/>
      <c r="Q2696" s="56"/>
      <c r="R2696" s="57" t="str">
        <f t="shared" si="15"/>
        <v/>
      </c>
      <c r="S2696" s="8"/>
      <c r="T2696" s="8"/>
      <c r="U2696" s="8"/>
      <c r="V2696" s="8"/>
      <c r="W2696" s="8"/>
      <c r="X2696" s="8"/>
      <c r="Y2696" s="8"/>
      <c r="Z2696" s="8"/>
    </row>
    <row r="2697" spans="1:26" ht="15.75" customHeight="1">
      <c r="A2697" s="8"/>
      <c r="B2697" s="8"/>
      <c r="C2697" s="8"/>
      <c r="D2697" s="8"/>
      <c r="E2697" s="8"/>
      <c r="F2697" s="8"/>
      <c r="G2697" s="8"/>
      <c r="H2697" s="8"/>
      <c r="I2697" s="8"/>
      <c r="J2697" s="8"/>
      <c r="K2697" s="8"/>
      <c r="L2697" s="8"/>
      <c r="M2697" s="32"/>
      <c r="N2697" s="57" t="str">
        <f t="shared" si="17"/>
        <v/>
      </c>
      <c r="O2697" s="54"/>
      <c r="P2697" s="32"/>
      <c r="Q2697" s="56"/>
      <c r="R2697" s="57" t="str">
        <f t="shared" si="15"/>
        <v/>
      </c>
      <c r="S2697" s="8"/>
      <c r="T2697" s="8"/>
      <c r="U2697" s="8"/>
      <c r="V2697" s="8"/>
      <c r="W2697" s="8"/>
      <c r="X2697" s="8"/>
      <c r="Y2697" s="8"/>
      <c r="Z2697" s="8"/>
    </row>
    <row r="2698" spans="1:26" ht="15.75" customHeight="1">
      <c r="A2698" s="8"/>
      <c r="B2698" s="8"/>
      <c r="C2698" s="8"/>
      <c r="D2698" s="8"/>
      <c r="E2698" s="8"/>
      <c r="F2698" s="8"/>
      <c r="G2698" s="8"/>
      <c r="H2698" s="8"/>
      <c r="I2698" s="8"/>
      <c r="J2698" s="8"/>
      <c r="K2698" s="8"/>
      <c r="L2698" s="8"/>
      <c r="M2698" s="32"/>
      <c r="N2698" s="57" t="str">
        <f t="shared" si="17"/>
        <v/>
      </c>
      <c r="O2698" s="54"/>
      <c r="P2698" s="32"/>
      <c r="Q2698" s="56"/>
      <c r="R2698" s="57" t="str">
        <f t="shared" si="15"/>
        <v/>
      </c>
      <c r="S2698" s="8"/>
      <c r="T2698" s="8"/>
      <c r="U2698" s="8"/>
      <c r="V2698" s="8"/>
      <c r="W2698" s="8"/>
      <c r="X2698" s="8"/>
      <c r="Y2698" s="8"/>
      <c r="Z2698" s="8"/>
    </row>
    <row r="2699" spans="1:26" ht="15.75" customHeight="1">
      <c r="A2699" s="8"/>
      <c r="B2699" s="8"/>
      <c r="C2699" s="8"/>
      <c r="D2699" s="8"/>
      <c r="E2699" s="8"/>
      <c r="F2699" s="8"/>
      <c r="G2699" s="8"/>
      <c r="H2699" s="8"/>
      <c r="I2699" s="8"/>
      <c r="J2699" s="8"/>
      <c r="K2699" s="8"/>
      <c r="L2699" s="8"/>
      <c r="M2699" s="32"/>
      <c r="N2699" s="57" t="str">
        <f t="shared" si="17"/>
        <v/>
      </c>
      <c r="O2699" s="54"/>
      <c r="P2699" s="32"/>
      <c r="Q2699" s="56"/>
      <c r="R2699" s="57" t="str">
        <f t="shared" si="15"/>
        <v/>
      </c>
      <c r="S2699" s="8"/>
      <c r="T2699" s="8"/>
      <c r="U2699" s="8"/>
      <c r="V2699" s="8"/>
      <c r="W2699" s="8"/>
      <c r="X2699" s="8"/>
      <c r="Y2699" s="8"/>
      <c r="Z2699" s="8"/>
    </row>
    <row r="2700" spans="1:26" ht="15.75" customHeight="1">
      <c r="A2700" s="8"/>
      <c r="B2700" s="8"/>
      <c r="C2700" s="8"/>
      <c r="D2700" s="8"/>
      <c r="E2700" s="8"/>
      <c r="F2700" s="8"/>
      <c r="G2700" s="8"/>
      <c r="H2700" s="8"/>
      <c r="I2700" s="8"/>
      <c r="J2700" s="8"/>
      <c r="K2700" s="8"/>
      <c r="L2700" s="8"/>
      <c r="M2700" s="32"/>
      <c r="N2700" s="57" t="str">
        <f t="shared" si="17"/>
        <v/>
      </c>
      <c r="O2700" s="54"/>
      <c r="P2700" s="32"/>
      <c r="Q2700" s="56"/>
      <c r="R2700" s="57" t="str">
        <f t="shared" si="15"/>
        <v/>
      </c>
      <c r="S2700" s="8"/>
      <c r="T2700" s="8"/>
      <c r="U2700" s="8"/>
      <c r="V2700" s="8"/>
      <c r="W2700" s="8"/>
      <c r="X2700" s="8"/>
      <c r="Y2700" s="8"/>
      <c r="Z2700" s="8"/>
    </row>
    <row r="2701" spans="1:26" ht="15.75" customHeight="1">
      <c r="A2701" s="8"/>
      <c r="B2701" s="8"/>
      <c r="C2701" s="8"/>
      <c r="D2701" s="8"/>
      <c r="E2701" s="8"/>
      <c r="F2701" s="8"/>
      <c r="G2701" s="8"/>
      <c r="H2701" s="8"/>
      <c r="I2701" s="8"/>
      <c r="J2701" s="8"/>
      <c r="K2701" s="8"/>
      <c r="L2701" s="8"/>
      <c r="M2701" s="32"/>
      <c r="N2701" s="57" t="str">
        <f t="shared" si="17"/>
        <v/>
      </c>
      <c r="O2701" s="54"/>
      <c r="P2701" s="32"/>
      <c r="Q2701" s="56"/>
      <c r="R2701" s="57" t="str">
        <f t="shared" si="15"/>
        <v/>
      </c>
      <c r="S2701" s="8"/>
      <c r="T2701" s="8"/>
      <c r="U2701" s="8"/>
      <c r="V2701" s="8"/>
      <c r="W2701" s="8"/>
      <c r="X2701" s="8"/>
      <c r="Y2701" s="8"/>
      <c r="Z2701" s="8"/>
    </row>
    <row r="2702" spans="1:26" ht="15.75" customHeight="1">
      <c r="A2702" s="8"/>
      <c r="B2702" s="8"/>
      <c r="C2702" s="8"/>
      <c r="D2702" s="8"/>
      <c r="E2702" s="8"/>
      <c r="F2702" s="8"/>
      <c r="G2702" s="8"/>
      <c r="H2702" s="8"/>
      <c r="I2702" s="8"/>
      <c r="J2702" s="8"/>
      <c r="K2702" s="8"/>
      <c r="L2702" s="8"/>
      <c r="M2702" s="32"/>
      <c r="N2702" s="57" t="str">
        <f t="shared" si="17"/>
        <v/>
      </c>
      <c r="O2702" s="54"/>
      <c r="P2702" s="32"/>
      <c r="Q2702" s="56"/>
      <c r="R2702" s="57" t="str">
        <f t="shared" si="15"/>
        <v/>
      </c>
      <c r="S2702" s="8"/>
      <c r="T2702" s="8"/>
      <c r="U2702" s="8"/>
      <c r="V2702" s="8"/>
      <c r="W2702" s="8"/>
      <c r="X2702" s="8"/>
      <c r="Y2702" s="8"/>
      <c r="Z2702" s="8"/>
    </row>
    <row r="2703" spans="1:26" ht="15.75" customHeight="1">
      <c r="A2703" s="8"/>
      <c r="B2703" s="8"/>
      <c r="C2703" s="8"/>
      <c r="D2703" s="8"/>
      <c r="E2703" s="8"/>
      <c r="F2703" s="8"/>
      <c r="G2703" s="8"/>
      <c r="H2703" s="8"/>
      <c r="I2703" s="8"/>
      <c r="J2703" s="8"/>
      <c r="K2703" s="8"/>
      <c r="L2703" s="8"/>
      <c r="M2703" s="32"/>
      <c r="N2703" s="57" t="str">
        <f t="shared" si="17"/>
        <v/>
      </c>
      <c r="O2703" s="54"/>
      <c r="P2703" s="32"/>
      <c r="Q2703" s="56"/>
      <c r="R2703" s="57" t="str">
        <f t="shared" si="15"/>
        <v/>
      </c>
      <c r="S2703" s="8"/>
      <c r="T2703" s="8"/>
      <c r="U2703" s="8"/>
      <c r="V2703" s="8"/>
      <c r="W2703" s="8"/>
      <c r="X2703" s="8"/>
      <c r="Y2703" s="8"/>
      <c r="Z2703" s="8"/>
    </row>
    <row r="2704" spans="1:26" ht="15.75" customHeight="1">
      <c r="A2704" s="8"/>
      <c r="B2704" s="8"/>
      <c r="C2704" s="8"/>
      <c r="D2704" s="8"/>
      <c r="E2704" s="8"/>
      <c r="F2704" s="8"/>
      <c r="G2704" s="8"/>
      <c r="H2704" s="8"/>
      <c r="I2704" s="8"/>
      <c r="J2704" s="8"/>
      <c r="K2704" s="8"/>
      <c r="L2704" s="8"/>
      <c r="M2704" s="32"/>
      <c r="N2704" s="57" t="str">
        <f t="shared" si="17"/>
        <v/>
      </c>
      <c r="O2704" s="54"/>
      <c r="P2704" s="32"/>
      <c r="Q2704" s="56"/>
      <c r="R2704" s="57" t="str">
        <f t="shared" si="15"/>
        <v/>
      </c>
      <c r="S2704" s="8"/>
      <c r="T2704" s="8"/>
      <c r="U2704" s="8"/>
      <c r="V2704" s="8"/>
      <c r="W2704" s="8"/>
      <c r="X2704" s="8"/>
      <c r="Y2704" s="8"/>
      <c r="Z2704" s="8"/>
    </row>
    <row r="2705" spans="1:26" ht="15.75" customHeight="1">
      <c r="A2705" s="8"/>
      <c r="B2705" s="8"/>
      <c r="C2705" s="8"/>
      <c r="D2705" s="8"/>
      <c r="E2705" s="8"/>
      <c r="F2705" s="8"/>
      <c r="G2705" s="8"/>
      <c r="H2705" s="8"/>
      <c r="I2705" s="8"/>
      <c r="J2705" s="8"/>
      <c r="K2705" s="8"/>
      <c r="L2705" s="8"/>
      <c r="M2705" s="32"/>
      <c r="N2705" s="57" t="str">
        <f t="shared" si="17"/>
        <v/>
      </c>
      <c r="O2705" s="54"/>
      <c r="P2705" s="32"/>
      <c r="Q2705" s="56"/>
      <c r="R2705" s="57" t="str">
        <f t="shared" si="15"/>
        <v/>
      </c>
      <c r="S2705" s="8"/>
      <c r="T2705" s="8"/>
      <c r="U2705" s="8"/>
      <c r="V2705" s="8"/>
      <c r="W2705" s="8"/>
      <c r="X2705" s="8"/>
      <c r="Y2705" s="8"/>
      <c r="Z2705" s="8"/>
    </row>
    <row r="2706" spans="1:26" ht="15.75" customHeight="1">
      <c r="A2706" s="8"/>
      <c r="B2706" s="8"/>
      <c r="C2706" s="8"/>
      <c r="D2706" s="8"/>
      <c r="E2706" s="8"/>
      <c r="F2706" s="8"/>
      <c r="G2706" s="8"/>
      <c r="H2706" s="8"/>
      <c r="I2706" s="8"/>
      <c r="J2706" s="8"/>
      <c r="K2706" s="8"/>
      <c r="L2706" s="8"/>
      <c r="M2706" s="32"/>
      <c r="N2706" s="57" t="str">
        <f t="shared" si="17"/>
        <v/>
      </c>
      <c r="O2706" s="54"/>
      <c r="P2706" s="32"/>
      <c r="Q2706" s="56"/>
      <c r="R2706" s="57" t="str">
        <f t="shared" si="15"/>
        <v/>
      </c>
      <c r="S2706" s="8"/>
      <c r="T2706" s="8"/>
      <c r="U2706" s="8"/>
      <c r="V2706" s="8"/>
      <c r="W2706" s="8"/>
      <c r="X2706" s="8"/>
      <c r="Y2706" s="8"/>
      <c r="Z2706" s="8"/>
    </row>
    <row r="2707" spans="1:26" ht="15.75" customHeight="1">
      <c r="A2707" s="8"/>
      <c r="B2707" s="8"/>
      <c r="C2707" s="8"/>
      <c r="D2707" s="8"/>
      <c r="E2707" s="8"/>
      <c r="F2707" s="8"/>
      <c r="G2707" s="8"/>
      <c r="H2707" s="8"/>
      <c r="I2707" s="8"/>
      <c r="J2707" s="8"/>
      <c r="K2707" s="8"/>
      <c r="L2707" s="8"/>
      <c r="M2707" s="32"/>
      <c r="N2707" s="57" t="str">
        <f t="shared" si="17"/>
        <v/>
      </c>
      <c r="O2707" s="54"/>
      <c r="P2707" s="32"/>
      <c r="Q2707" s="56"/>
      <c r="R2707" s="57" t="str">
        <f t="shared" si="15"/>
        <v/>
      </c>
      <c r="S2707" s="8"/>
      <c r="T2707" s="8"/>
      <c r="U2707" s="8"/>
      <c r="V2707" s="8"/>
      <c r="W2707" s="8"/>
      <c r="X2707" s="8"/>
      <c r="Y2707" s="8"/>
      <c r="Z2707" s="8"/>
    </row>
    <row r="2708" spans="1:26" ht="15.75" customHeight="1">
      <c r="A2708" s="8"/>
      <c r="B2708" s="8"/>
      <c r="C2708" s="8"/>
      <c r="D2708" s="8"/>
      <c r="E2708" s="8"/>
      <c r="F2708" s="8"/>
      <c r="G2708" s="8"/>
      <c r="H2708" s="8"/>
      <c r="I2708" s="8"/>
      <c r="J2708" s="8"/>
      <c r="K2708" s="8"/>
      <c r="L2708" s="8"/>
      <c r="M2708" s="32"/>
      <c r="N2708" s="57" t="str">
        <f t="shared" si="17"/>
        <v/>
      </c>
      <c r="O2708" s="54"/>
      <c r="P2708" s="32"/>
      <c r="Q2708" s="56"/>
      <c r="R2708" s="57" t="str">
        <f t="shared" si="15"/>
        <v/>
      </c>
      <c r="S2708" s="8"/>
      <c r="T2708" s="8"/>
      <c r="U2708" s="8"/>
      <c r="V2708" s="8"/>
      <c r="W2708" s="8"/>
      <c r="X2708" s="8"/>
      <c r="Y2708" s="8"/>
      <c r="Z2708" s="8"/>
    </row>
    <row r="2709" spans="1:26" ht="15.75" customHeight="1">
      <c r="A2709" s="8"/>
      <c r="B2709" s="8"/>
      <c r="C2709" s="8"/>
      <c r="D2709" s="8"/>
      <c r="E2709" s="8"/>
      <c r="F2709" s="8"/>
      <c r="G2709" s="8"/>
      <c r="H2709" s="8"/>
      <c r="I2709" s="8"/>
      <c r="J2709" s="8"/>
      <c r="K2709" s="8"/>
      <c r="L2709" s="8"/>
      <c r="M2709" s="32"/>
      <c r="N2709" s="57" t="str">
        <f t="shared" si="17"/>
        <v/>
      </c>
      <c r="O2709" s="54"/>
      <c r="P2709" s="32"/>
      <c r="Q2709" s="56"/>
      <c r="R2709" s="57" t="str">
        <f t="shared" si="15"/>
        <v/>
      </c>
      <c r="S2709" s="8"/>
      <c r="T2709" s="8"/>
      <c r="U2709" s="8"/>
      <c r="V2709" s="8"/>
      <c r="W2709" s="8"/>
      <c r="X2709" s="8"/>
      <c r="Y2709" s="8"/>
      <c r="Z2709" s="8"/>
    </row>
    <row r="2710" spans="1:26" ht="15.75" customHeight="1">
      <c r="A2710" s="8"/>
      <c r="B2710" s="8"/>
      <c r="C2710" s="8"/>
      <c r="D2710" s="8"/>
      <c r="E2710" s="8"/>
      <c r="F2710" s="8"/>
      <c r="G2710" s="8"/>
      <c r="H2710" s="8"/>
      <c r="I2710" s="8"/>
      <c r="J2710" s="8"/>
      <c r="K2710" s="8"/>
      <c r="L2710" s="8"/>
      <c r="M2710" s="32"/>
      <c r="N2710" s="57" t="str">
        <f t="shared" si="17"/>
        <v/>
      </c>
      <c r="O2710" s="54"/>
      <c r="P2710" s="32"/>
      <c r="Q2710" s="56"/>
      <c r="R2710" s="57" t="str">
        <f t="shared" si="15"/>
        <v/>
      </c>
      <c r="S2710" s="8"/>
      <c r="T2710" s="8"/>
      <c r="U2710" s="8"/>
      <c r="V2710" s="8"/>
      <c r="W2710" s="8"/>
      <c r="X2710" s="8"/>
      <c r="Y2710" s="8"/>
      <c r="Z2710" s="8"/>
    </row>
    <row r="2711" spans="1:26" ht="15.75" customHeight="1">
      <c r="A2711" s="8"/>
      <c r="B2711" s="8"/>
      <c r="C2711" s="8"/>
      <c r="D2711" s="8"/>
      <c r="E2711" s="8"/>
      <c r="F2711" s="8"/>
      <c r="G2711" s="8"/>
      <c r="H2711" s="8"/>
      <c r="I2711" s="8"/>
      <c r="J2711" s="8"/>
      <c r="K2711" s="8"/>
      <c r="L2711" s="8"/>
      <c r="M2711" s="32"/>
      <c r="N2711" s="57" t="str">
        <f t="shared" si="17"/>
        <v/>
      </c>
      <c r="O2711" s="54"/>
      <c r="P2711" s="32"/>
      <c r="Q2711" s="56"/>
      <c r="R2711" s="57" t="str">
        <f t="shared" si="15"/>
        <v/>
      </c>
      <c r="S2711" s="8"/>
      <c r="T2711" s="8"/>
      <c r="U2711" s="8"/>
      <c r="V2711" s="8"/>
      <c r="W2711" s="8"/>
      <c r="X2711" s="8"/>
      <c r="Y2711" s="8"/>
      <c r="Z2711" s="8"/>
    </row>
    <row r="2712" spans="1:26" ht="15.75" customHeight="1">
      <c r="A2712" s="8"/>
      <c r="B2712" s="8"/>
      <c r="C2712" s="8"/>
      <c r="D2712" s="8"/>
      <c r="E2712" s="8"/>
      <c r="F2712" s="8"/>
      <c r="G2712" s="8"/>
      <c r="H2712" s="8"/>
      <c r="I2712" s="8"/>
      <c r="J2712" s="8"/>
      <c r="K2712" s="8"/>
      <c r="L2712" s="8"/>
      <c r="M2712" s="32"/>
      <c r="N2712" s="57" t="str">
        <f t="shared" si="17"/>
        <v/>
      </c>
      <c r="O2712" s="54"/>
      <c r="P2712" s="32"/>
      <c r="Q2712" s="56"/>
      <c r="R2712" s="57" t="str">
        <f t="shared" si="15"/>
        <v/>
      </c>
      <c r="S2712" s="8"/>
      <c r="T2712" s="8"/>
      <c r="U2712" s="8"/>
      <c r="V2712" s="8"/>
      <c r="W2712" s="8"/>
      <c r="X2712" s="8"/>
      <c r="Y2712" s="8"/>
      <c r="Z2712" s="8"/>
    </row>
    <row r="2713" spans="1:26" ht="15.75" customHeight="1">
      <c r="A2713" s="8"/>
      <c r="B2713" s="8"/>
      <c r="C2713" s="8"/>
      <c r="D2713" s="8"/>
      <c r="E2713" s="8"/>
      <c r="F2713" s="8"/>
      <c r="G2713" s="8"/>
      <c r="H2713" s="8"/>
      <c r="I2713" s="8"/>
      <c r="J2713" s="8"/>
      <c r="K2713" s="8"/>
      <c r="L2713" s="8"/>
      <c r="M2713" s="32"/>
      <c r="N2713" s="57" t="str">
        <f t="shared" si="17"/>
        <v/>
      </c>
      <c r="O2713" s="54"/>
      <c r="P2713" s="32"/>
      <c r="Q2713" s="56"/>
      <c r="R2713" s="57" t="str">
        <f t="shared" si="15"/>
        <v/>
      </c>
      <c r="S2713" s="8"/>
      <c r="T2713" s="8"/>
      <c r="U2713" s="8"/>
      <c r="V2713" s="8"/>
      <c r="W2713" s="8"/>
      <c r="X2713" s="8"/>
      <c r="Y2713" s="8"/>
      <c r="Z2713" s="8"/>
    </row>
    <row r="2714" spans="1:26" ht="15.75" customHeight="1">
      <c r="A2714" s="8"/>
      <c r="B2714" s="8"/>
      <c r="C2714" s="8"/>
      <c r="D2714" s="8"/>
      <c r="E2714" s="8"/>
      <c r="F2714" s="8"/>
      <c r="G2714" s="8"/>
      <c r="H2714" s="8"/>
      <c r="I2714" s="8"/>
      <c r="J2714" s="8"/>
      <c r="K2714" s="8"/>
      <c r="L2714" s="8"/>
      <c r="M2714" s="32"/>
      <c r="N2714" s="57" t="str">
        <f t="shared" si="17"/>
        <v/>
      </c>
      <c r="O2714" s="54"/>
      <c r="P2714" s="32"/>
      <c r="Q2714" s="56"/>
      <c r="R2714" s="57" t="str">
        <f t="shared" si="15"/>
        <v/>
      </c>
      <c r="S2714" s="8"/>
      <c r="T2714" s="8"/>
      <c r="U2714" s="8"/>
      <c r="V2714" s="8"/>
      <c r="W2714" s="8"/>
      <c r="X2714" s="8"/>
      <c r="Y2714" s="8"/>
      <c r="Z2714" s="8"/>
    </row>
    <row r="2715" spans="1:26" ht="15.75" customHeight="1">
      <c r="A2715" s="8"/>
      <c r="B2715" s="8"/>
      <c r="C2715" s="8"/>
      <c r="D2715" s="8"/>
      <c r="E2715" s="8"/>
      <c r="F2715" s="8"/>
      <c r="G2715" s="8"/>
      <c r="H2715" s="8"/>
      <c r="I2715" s="8"/>
      <c r="J2715" s="8"/>
      <c r="K2715" s="8"/>
      <c r="L2715" s="8"/>
      <c r="M2715" s="32"/>
      <c r="N2715" s="57" t="str">
        <f t="shared" si="17"/>
        <v/>
      </c>
      <c r="O2715" s="54"/>
      <c r="P2715" s="32"/>
      <c r="Q2715" s="56"/>
      <c r="R2715" s="57" t="str">
        <f t="shared" si="15"/>
        <v/>
      </c>
      <c r="S2715" s="8"/>
      <c r="T2715" s="8"/>
      <c r="U2715" s="8"/>
      <c r="V2715" s="8"/>
      <c r="W2715" s="8"/>
      <c r="X2715" s="8"/>
      <c r="Y2715" s="8"/>
      <c r="Z2715" s="8"/>
    </row>
    <row r="2716" spans="1:26" ht="15.75" customHeight="1">
      <c r="A2716" s="8"/>
      <c r="B2716" s="8"/>
      <c r="C2716" s="8"/>
      <c r="D2716" s="8"/>
      <c r="E2716" s="8"/>
      <c r="F2716" s="8"/>
      <c r="G2716" s="8"/>
      <c r="H2716" s="8"/>
      <c r="I2716" s="8"/>
      <c r="J2716" s="8"/>
      <c r="K2716" s="8"/>
      <c r="L2716" s="8"/>
      <c r="M2716" s="32"/>
      <c r="N2716" s="57" t="str">
        <f t="shared" si="17"/>
        <v/>
      </c>
      <c r="O2716" s="54"/>
      <c r="P2716" s="32"/>
      <c r="Q2716" s="56"/>
      <c r="R2716" s="57" t="str">
        <f t="shared" si="15"/>
        <v/>
      </c>
      <c r="S2716" s="8"/>
      <c r="T2716" s="8"/>
      <c r="U2716" s="8"/>
      <c r="V2716" s="8"/>
      <c r="W2716" s="8"/>
      <c r="X2716" s="8"/>
      <c r="Y2716" s="8"/>
      <c r="Z2716" s="8"/>
    </row>
    <row r="2717" spans="1:26" ht="15.75" customHeight="1">
      <c r="A2717" s="8"/>
      <c r="B2717" s="8"/>
      <c r="C2717" s="8"/>
      <c r="D2717" s="8"/>
      <c r="E2717" s="8"/>
      <c r="F2717" s="8"/>
      <c r="G2717" s="8"/>
      <c r="H2717" s="8"/>
      <c r="I2717" s="8"/>
      <c r="J2717" s="8"/>
      <c r="K2717" s="8"/>
      <c r="L2717" s="8"/>
      <c r="M2717" s="32"/>
      <c r="N2717" s="57" t="str">
        <f t="shared" si="17"/>
        <v/>
      </c>
      <c r="O2717" s="54"/>
      <c r="P2717" s="32"/>
      <c r="Q2717" s="56"/>
      <c r="R2717" s="57" t="str">
        <f t="shared" si="15"/>
        <v/>
      </c>
      <c r="S2717" s="8"/>
      <c r="T2717" s="8"/>
      <c r="U2717" s="8"/>
      <c r="V2717" s="8"/>
      <c r="W2717" s="8"/>
      <c r="X2717" s="8"/>
      <c r="Y2717" s="8"/>
      <c r="Z2717" s="8"/>
    </row>
    <row r="2718" spans="1:26" ht="15.75" customHeight="1">
      <c r="A2718" s="8"/>
      <c r="B2718" s="8"/>
      <c r="C2718" s="8"/>
      <c r="D2718" s="8"/>
      <c r="E2718" s="8"/>
      <c r="F2718" s="8"/>
      <c r="G2718" s="8"/>
      <c r="H2718" s="8"/>
      <c r="I2718" s="8"/>
      <c r="J2718" s="8"/>
      <c r="K2718" s="8"/>
      <c r="L2718" s="8"/>
      <c r="M2718" s="32"/>
      <c r="N2718" s="57" t="str">
        <f t="shared" si="17"/>
        <v/>
      </c>
      <c r="O2718" s="54"/>
      <c r="P2718" s="32"/>
      <c r="Q2718" s="56"/>
      <c r="R2718" s="57" t="str">
        <f t="shared" si="15"/>
        <v/>
      </c>
      <c r="S2718" s="8"/>
      <c r="T2718" s="8"/>
      <c r="U2718" s="8"/>
      <c r="V2718" s="8"/>
      <c r="W2718" s="8"/>
      <c r="X2718" s="8"/>
      <c r="Y2718" s="8"/>
      <c r="Z2718" s="8"/>
    </row>
    <row r="2719" spans="1:26" ht="15.75" customHeight="1">
      <c r="A2719" s="8"/>
      <c r="B2719" s="8"/>
      <c r="C2719" s="8"/>
      <c r="D2719" s="8"/>
      <c r="E2719" s="8"/>
      <c r="F2719" s="8"/>
      <c r="G2719" s="8"/>
      <c r="H2719" s="8"/>
      <c r="I2719" s="8"/>
      <c r="J2719" s="8"/>
      <c r="K2719" s="8"/>
      <c r="L2719" s="8"/>
      <c r="M2719" s="32"/>
      <c r="N2719" s="57" t="str">
        <f t="shared" si="17"/>
        <v/>
      </c>
      <c r="O2719" s="54"/>
      <c r="P2719" s="32"/>
      <c r="Q2719" s="56"/>
      <c r="R2719" s="57" t="str">
        <f t="shared" si="15"/>
        <v/>
      </c>
      <c r="S2719" s="8"/>
      <c r="T2719" s="8"/>
      <c r="U2719" s="8"/>
      <c r="V2719" s="8"/>
      <c r="W2719" s="8"/>
      <c r="X2719" s="8"/>
      <c r="Y2719" s="8"/>
      <c r="Z2719" s="8"/>
    </row>
    <row r="2720" spans="1:26" ht="15.75" customHeight="1">
      <c r="A2720" s="8"/>
      <c r="B2720" s="8"/>
      <c r="C2720" s="8"/>
      <c r="D2720" s="8"/>
      <c r="E2720" s="8"/>
      <c r="F2720" s="8"/>
      <c r="G2720" s="8"/>
      <c r="H2720" s="8"/>
      <c r="I2720" s="8"/>
      <c r="J2720" s="8"/>
      <c r="K2720" s="8"/>
      <c r="L2720" s="8"/>
      <c r="M2720" s="32"/>
      <c r="N2720" s="57" t="str">
        <f t="shared" si="17"/>
        <v/>
      </c>
      <c r="O2720" s="54"/>
      <c r="P2720" s="32"/>
      <c r="Q2720" s="56"/>
      <c r="R2720" s="57" t="str">
        <f t="shared" si="15"/>
        <v/>
      </c>
      <c r="S2720" s="8"/>
      <c r="T2720" s="8"/>
      <c r="U2720" s="8"/>
      <c r="V2720" s="8"/>
      <c r="W2720" s="8"/>
      <c r="X2720" s="8"/>
      <c r="Y2720" s="8"/>
      <c r="Z2720" s="8"/>
    </row>
    <row r="2721" spans="1:26" ht="15.75" customHeight="1">
      <c r="A2721" s="8"/>
      <c r="B2721" s="8"/>
      <c r="C2721" s="8"/>
      <c r="D2721" s="8"/>
      <c r="E2721" s="8"/>
      <c r="F2721" s="8"/>
      <c r="G2721" s="8"/>
      <c r="H2721" s="8"/>
      <c r="I2721" s="8"/>
      <c r="J2721" s="8"/>
      <c r="K2721" s="8"/>
      <c r="L2721" s="8"/>
      <c r="M2721" s="32"/>
      <c r="N2721" s="57" t="str">
        <f t="shared" si="17"/>
        <v/>
      </c>
      <c r="O2721" s="54"/>
      <c r="P2721" s="32"/>
      <c r="Q2721" s="56"/>
      <c r="R2721" s="57" t="str">
        <f t="shared" si="15"/>
        <v/>
      </c>
      <c r="S2721" s="8"/>
      <c r="T2721" s="8"/>
      <c r="U2721" s="8"/>
      <c r="V2721" s="8"/>
      <c r="W2721" s="8"/>
      <c r="X2721" s="8"/>
      <c r="Y2721" s="8"/>
      <c r="Z2721" s="8"/>
    </row>
    <row r="2722" spans="1:26" ht="15.75" customHeight="1">
      <c r="A2722" s="8"/>
      <c r="B2722" s="8"/>
      <c r="C2722" s="8"/>
      <c r="D2722" s="8"/>
      <c r="E2722" s="8"/>
      <c r="F2722" s="8"/>
      <c r="G2722" s="8"/>
      <c r="H2722" s="8"/>
      <c r="I2722" s="8"/>
      <c r="J2722" s="8"/>
      <c r="K2722" s="8"/>
      <c r="L2722" s="8"/>
      <c r="M2722" s="32"/>
      <c r="N2722" s="57" t="str">
        <f t="shared" si="17"/>
        <v/>
      </c>
      <c r="O2722" s="54"/>
      <c r="P2722" s="32"/>
      <c r="Q2722" s="56"/>
      <c r="R2722" s="57" t="str">
        <f t="shared" si="15"/>
        <v/>
      </c>
      <c r="S2722" s="8"/>
      <c r="T2722" s="8"/>
      <c r="U2722" s="8"/>
      <c r="V2722" s="8"/>
      <c r="W2722" s="8"/>
      <c r="X2722" s="8"/>
      <c r="Y2722" s="8"/>
      <c r="Z2722" s="8"/>
    </row>
    <row r="2723" spans="1:26" ht="15.75" customHeight="1">
      <c r="A2723" s="8"/>
      <c r="B2723" s="8"/>
      <c r="C2723" s="8"/>
      <c r="D2723" s="8"/>
      <c r="E2723" s="8"/>
      <c r="F2723" s="8"/>
      <c r="G2723" s="8"/>
      <c r="H2723" s="8"/>
      <c r="I2723" s="8"/>
      <c r="J2723" s="8"/>
      <c r="K2723" s="8"/>
      <c r="L2723" s="8"/>
      <c r="M2723" s="32"/>
      <c r="N2723" s="57" t="str">
        <f t="shared" si="17"/>
        <v/>
      </c>
      <c r="O2723" s="54"/>
      <c r="P2723" s="32"/>
      <c r="Q2723" s="56"/>
      <c r="R2723" s="57" t="str">
        <f t="shared" si="15"/>
        <v/>
      </c>
      <c r="S2723" s="8"/>
      <c r="T2723" s="8"/>
      <c r="U2723" s="8"/>
      <c r="V2723" s="8"/>
      <c r="W2723" s="8"/>
      <c r="X2723" s="8"/>
      <c r="Y2723" s="8"/>
      <c r="Z2723" s="8"/>
    </row>
    <row r="2724" spans="1:26" ht="15.75" customHeight="1">
      <c r="A2724" s="8"/>
      <c r="B2724" s="8"/>
      <c r="C2724" s="8"/>
      <c r="D2724" s="8"/>
      <c r="E2724" s="8"/>
      <c r="F2724" s="8"/>
      <c r="G2724" s="8"/>
      <c r="H2724" s="8"/>
      <c r="I2724" s="8"/>
      <c r="J2724" s="8"/>
      <c r="K2724" s="8"/>
      <c r="L2724" s="8"/>
      <c r="M2724" s="32"/>
      <c r="N2724" s="57" t="str">
        <f t="shared" si="17"/>
        <v/>
      </c>
      <c r="O2724" s="54"/>
      <c r="P2724" s="32"/>
      <c r="Q2724" s="56"/>
      <c r="R2724" s="57" t="str">
        <f t="shared" si="15"/>
        <v/>
      </c>
      <c r="S2724" s="8"/>
      <c r="T2724" s="8"/>
      <c r="U2724" s="8"/>
      <c r="V2724" s="8"/>
      <c r="W2724" s="8"/>
      <c r="X2724" s="8"/>
      <c r="Y2724" s="8"/>
      <c r="Z2724" s="8"/>
    </row>
    <row r="2725" spans="1:26" ht="15.75" customHeight="1">
      <c r="A2725" s="8"/>
      <c r="B2725" s="8"/>
      <c r="C2725" s="8"/>
      <c r="D2725" s="8"/>
      <c r="E2725" s="8"/>
      <c r="F2725" s="8"/>
      <c r="G2725" s="8"/>
      <c r="H2725" s="8"/>
      <c r="I2725" s="8"/>
      <c r="J2725" s="8"/>
      <c r="K2725" s="8"/>
      <c r="L2725" s="8"/>
      <c r="M2725" s="32"/>
      <c r="N2725" s="57" t="str">
        <f t="shared" si="17"/>
        <v/>
      </c>
      <c r="O2725" s="54"/>
      <c r="P2725" s="32"/>
      <c r="Q2725" s="56"/>
      <c r="R2725" s="57" t="str">
        <f t="shared" si="15"/>
        <v/>
      </c>
      <c r="S2725" s="8"/>
      <c r="T2725" s="8"/>
      <c r="U2725" s="8"/>
      <c r="V2725" s="8"/>
      <c r="W2725" s="8"/>
      <c r="X2725" s="8"/>
      <c r="Y2725" s="8"/>
      <c r="Z2725" s="8"/>
    </row>
    <row r="2726" spans="1:26" ht="15.75" customHeight="1">
      <c r="A2726" s="8"/>
      <c r="B2726" s="8"/>
      <c r="C2726" s="8"/>
      <c r="D2726" s="8"/>
      <c r="E2726" s="8"/>
      <c r="F2726" s="8"/>
      <c r="G2726" s="8"/>
      <c r="H2726" s="8"/>
      <c r="I2726" s="8"/>
      <c r="J2726" s="8"/>
      <c r="K2726" s="8"/>
      <c r="L2726" s="8"/>
      <c r="M2726" s="32"/>
      <c r="N2726" s="57" t="str">
        <f t="shared" si="17"/>
        <v/>
      </c>
      <c r="O2726" s="54"/>
      <c r="P2726" s="32"/>
      <c r="Q2726" s="56"/>
      <c r="R2726" s="57" t="str">
        <f t="shared" si="15"/>
        <v/>
      </c>
      <c r="S2726" s="8"/>
      <c r="T2726" s="8"/>
      <c r="U2726" s="8"/>
      <c r="V2726" s="8"/>
      <c r="W2726" s="8"/>
      <c r="X2726" s="8"/>
      <c r="Y2726" s="8"/>
      <c r="Z2726" s="8"/>
    </row>
    <row r="2727" spans="1:26" ht="15.75" customHeight="1">
      <c r="A2727" s="8"/>
      <c r="B2727" s="8"/>
      <c r="C2727" s="8"/>
      <c r="D2727" s="8"/>
      <c r="E2727" s="8"/>
      <c r="F2727" s="8"/>
      <c r="G2727" s="8"/>
      <c r="H2727" s="8"/>
      <c r="I2727" s="8"/>
      <c r="J2727" s="8"/>
      <c r="K2727" s="8"/>
      <c r="L2727" s="8"/>
      <c r="M2727" s="32"/>
      <c r="N2727" s="57" t="str">
        <f t="shared" si="17"/>
        <v/>
      </c>
      <c r="O2727" s="54"/>
      <c r="P2727" s="32"/>
      <c r="Q2727" s="56"/>
      <c r="R2727" s="57" t="str">
        <f t="shared" si="15"/>
        <v/>
      </c>
      <c r="S2727" s="8"/>
      <c r="T2727" s="8"/>
      <c r="U2727" s="8"/>
      <c r="V2727" s="8"/>
      <c r="W2727" s="8"/>
      <c r="X2727" s="8"/>
      <c r="Y2727" s="8"/>
      <c r="Z2727" s="8"/>
    </row>
    <row r="2728" spans="1:26" ht="15.75" customHeight="1">
      <c r="A2728" s="8"/>
      <c r="B2728" s="8"/>
      <c r="C2728" s="8"/>
      <c r="D2728" s="8"/>
      <c r="E2728" s="8"/>
      <c r="F2728" s="8"/>
      <c r="G2728" s="8"/>
      <c r="H2728" s="8"/>
      <c r="I2728" s="8"/>
      <c r="J2728" s="8"/>
      <c r="K2728" s="8"/>
      <c r="L2728" s="8"/>
      <c r="M2728" s="32"/>
      <c r="N2728" s="57" t="str">
        <f t="shared" si="17"/>
        <v/>
      </c>
      <c r="O2728" s="54"/>
      <c r="P2728" s="32"/>
      <c r="Q2728" s="56"/>
      <c r="R2728" s="57" t="str">
        <f t="shared" si="15"/>
        <v/>
      </c>
      <c r="S2728" s="8"/>
      <c r="T2728" s="8"/>
      <c r="U2728" s="8"/>
      <c r="V2728" s="8"/>
      <c r="W2728" s="8"/>
      <c r="X2728" s="8"/>
      <c r="Y2728" s="8"/>
      <c r="Z2728" s="8"/>
    </row>
    <row r="2729" spans="1:26" ht="15.75" customHeight="1">
      <c r="A2729" s="8"/>
      <c r="B2729" s="8"/>
      <c r="C2729" s="8"/>
      <c r="D2729" s="8"/>
      <c r="E2729" s="8"/>
      <c r="F2729" s="8"/>
      <c r="G2729" s="8"/>
      <c r="H2729" s="8"/>
      <c r="I2729" s="8"/>
      <c r="J2729" s="8"/>
      <c r="K2729" s="8"/>
      <c r="L2729" s="8"/>
      <c r="M2729" s="32"/>
      <c r="N2729" s="57" t="str">
        <f t="shared" si="17"/>
        <v/>
      </c>
      <c r="O2729" s="54"/>
      <c r="P2729" s="32"/>
      <c r="Q2729" s="56"/>
      <c r="R2729" s="57" t="str">
        <f t="shared" si="15"/>
        <v/>
      </c>
      <c r="S2729" s="8"/>
      <c r="T2729" s="8"/>
      <c r="U2729" s="8"/>
      <c r="V2729" s="8"/>
      <c r="W2729" s="8"/>
      <c r="X2729" s="8"/>
      <c r="Y2729" s="8"/>
      <c r="Z2729" s="8"/>
    </row>
    <row r="2730" spans="1:26" ht="15.75" customHeight="1">
      <c r="A2730" s="8"/>
      <c r="B2730" s="8"/>
      <c r="C2730" s="8"/>
      <c r="D2730" s="8"/>
      <c r="E2730" s="8"/>
      <c r="F2730" s="8"/>
      <c r="G2730" s="8"/>
      <c r="H2730" s="8"/>
      <c r="I2730" s="8"/>
      <c r="J2730" s="8"/>
      <c r="K2730" s="8"/>
      <c r="L2730" s="8"/>
      <c r="M2730" s="32"/>
      <c r="N2730" s="57" t="str">
        <f t="shared" si="17"/>
        <v/>
      </c>
      <c r="O2730" s="54"/>
      <c r="P2730" s="32"/>
      <c r="Q2730" s="56"/>
      <c r="R2730" s="57" t="str">
        <f t="shared" si="15"/>
        <v/>
      </c>
      <c r="S2730" s="8"/>
      <c r="T2730" s="8"/>
      <c r="U2730" s="8"/>
      <c r="V2730" s="8"/>
      <c r="W2730" s="8"/>
      <c r="X2730" s="8"/>
      <c r="Y2730" s="8"/>
      <c r="Z2730" s="8"/>
    </row>
    <row r="2731" spans="1:26" ht="15.75" customHeight="1">
      <c r="A2731" s="8"/>
      <c r="B2731" s="8"/>
      <c r="C2731" s="8"/>
      <c r="D2731" s="8"/>
      <c r="E2731" s="8"/>
      <c r="F2731" s="8"/>
      <c r="G2731" s="8"/>
      <c r="H2731" s="8"/>
      <c r="I2731" s="8"/>
      <c r="J2731" s="8"/>
      <c r="K2731" s="8"/>
      <c r="L2731" s="8"/>
      <c r="M2731" s="32"/>
      <c r="N2731" s="57" t="str">
        <f t="shared" si="17"/>
        <v/>
      </c>
      <c r="O2731" s="54"/>
      <c r="P2731" s="32"/>
      <c r="Q2731" s="56"/>
      <c r="R2731" s="57" t="str">
        <f t="shared" si="15"/>
        <v/>
      </c>
      <c r="S2731" s="8"/>
      <c r="T2731" s="8"/>
      <c r="U2731" s="8"/>
      <c r="V2731" s="8"/>
      <c r="W2731" s="8"/>
      <c r="X2731" s="8"/>
      <c r="Y2731" s="8"/>
      <c r="Z2731" s="8"/>
    </row>
    <row r="2732" spans="1:26" ht="15.75" customHeight="1">
      <c r="A2732" s="8"/>
      <c r="B2732" s="8"/>
      <c r="C2732" s="8"/>
      <c r="D2732" s="8"/>
      <c r="E2732" s="8"/>
      <c r="F2732" s="8"/>
      <c r="G2732" s="8"/>
      <c r="H2732" s="8"/>
      <c r="I2732" s="8"/>
      <c r="J2732" s="8"/>
      <c r="K2732" s="8"/>
      <c r="L2732" s="8"/>
      <c r="M2732" s="32"/>
      <c r="N2732" s="57" t="str">
        <f t="shared" si="17"/>
        <v/>
      </c>
      <c r="O2732" s="54"/>
      <c r="P2732" s="32"/>
      <c r="Q2732" s="56"/>
      <c r="R2732" s="57" t="str">
        <f t="shared" si="15"/>
        <v/>
      </c>
      <c r="S2732" s="8"/>
      <c r="T2732" s="8"/>
      <c r="U2732" s="8"/>
      <c r="V2732" s="8"/>
      <c r="W2732" s="8"/>
      <c r="X2732" s="8"/>
      <c r="Y2732" s="8"/>
      <c r="Z2732" s="8"/>
    </row>
    <row r="2733" spans="1:26" ht="15.75" customHeight="1">
      <c r="A2733" s="8"/>
      <c r="B2733" s="8"/>
      <c r="C2733" s="8"/>
      <c r="D2733" s="8"/>
      <c r="E2733" s="8"/>
      <c r="F2733" s="8"/>
      <c r="G2733" s="8"/>
      <c r="H2733" s="8"/>
      <c r="I2733" s="8"/>
      <c r="J2733" s="8"/>
      <c r="K2733" s="8"/>
      <c r="L2733" s="8"/>
      <c r="M2733" s="32"/>
      <c r="N2733" s="57" t="str">
        <f t="shared" si="17"/>
        <v/>
      </c>
      <c r="O2733" s="54"/>
      <c r="P2733" s="32"/>
      <c r="Q2733" s="56"/>
      <c r="R2733" s="57" t="str">
        <f t="shared" si="15"/>
        <v/>
      </c>
      <c r="S2733" s="8"/>
      <c r="T2733" s="8"/>
      <c r="U2733" s="8"/>
      <c r="V2733" s="8"/>
      <c r="W2733" s="8"/>
      <c r="X2733" s="8"/>
      <c r="Y2733" s="8"/>
      <c r="Z2733" s="8"/>
    </row>
    <row r="2734" spans="1:26" ht="15.75" customHeight="1">
      <c r="A2734" s="8"/>
      <c r="B2734" s="8"/>
      <c r="C2734" s="8"/>
      <c r="D2734" s="8"/>
      <c r="E2734" s="8"/>
      <c r="F2734" s="8"/>
      <c r="G2734" s="8"/>
      <c r="H2734" s="8"/>
      <c r="I2734" s="8"/>
      <c r="J2734" s="8"/>
      <c r="K2734" s="8"/>
      <c r="L2734" s="8"/>
      <c r="M2734" s="32"/>
      <c r="N2734" s="57" t="str">
        <f t="shared" si="17"/>
        <v/>
      </c>
      <c r="O2734" s="54"/>
      <c r="P2734" s="32"/>
      <c r="Q2734" s="56"/>
      <c r="R2734" s="57" t="str">
        <f t="shared" si="15"/>
        <v/>
      </c>
      <c r="S2734" s="8"/>
      <c r="T2734" s="8"/>
      <c r="U2734" s="8"/>
      <c r="V2734" s="8"/>
      <c r="W2734" s="8"/>
      <c r="X2734" s="8"/>
      <c r="Y2734" s="8"/>
      <c r="Z2734" s="8"/>
    </row>
    <row r="2735" spans="1:26" ht="15.75" customHeight="1">
      <c r="A2735" s="8"/>
      <c r="B2735" s="8"/>
      <c r="C2735" s="8"/>
      <c r="D2735" s="8"/>
      <c r="E2735" s="8"/>
      <c r="F2735" s="8"/>
      <c r="G2735" s="8"/>
      <c r="H2735" s="8"/>
      <c r="I2735" s="8"/>
      <c r="J2735" s="8"/>
      <c r="K2735" s="8"/>
      <c r="L2735" s="8"/>
      <c r="M2735" s="32"/>
      <c r="N2735" s="57" t="str">
        <f t="shared" si="17"/>
        <v/>
      </c>
      <c r="O2735" s="54"/>
      <c r="P2735" s="32"/>
      <c r="Q2735" s="56"/>
      <c r="R2735" s="57" t="str">
        <f t="shared" si="15"/>
        <v/>
      </c>
      <c r="S2735" s="8"/>
      <c r="T2735" s="8"/>
      <c r="U2735" s="8"/>
      <c r="V2735" s="8"/>
      <c r="W2735" s="8"/>
      <c r="X2735" s="8"/>
      <c r="Y2735" s="8"/>
      <c r="Z2735" s="8"/>
    </row>
    <row r="2736" spans="1:26" ht="15.75" customHeight="1">
      <c r="A2736" s="8"/>
      <c r="B2736" s="8"/>
      <c r="C2736" s="8"/>
      <c r="D2736" s="8"/>
      <c r="E2736" s="8"/>
      <c r="F2736" s="8"/>
      <c r="G2736" s="8"/>
      <c r="H2736" s="8"/>
      <c r="I2736" s="8"/>
      <c r="J2736" s="8"/>
      <c r="K2736" s="8"/>
      <c r="L2736" s="8"/>
      <c r="M2736" s="32"/>
      <c r="N2736" s="57" t="str">
        <f t="shared" si="17"/>
        <v/>
      </c>
      <c r="O2736" s="54"/>
      <c r="P2736" s="32"/>
      <c r="Q2736" s="56"/>
      <c r="R2736" s="57" t="str">
        <f t="shared" si="15"/>
        <v/>
      </c>
      <c r="S2736" s="8"/>
      <c r="T2736" s="8"/>
      <c r="U2736" s="8"/>
      <c r="V2736" s="8"/>
      <c r="W2736" s="8"/>
      <c r="X2736" s="8"/>
      <c r="Y2736" s="8"/>
      <c r="Z2736" s="8"/>
    </row>
    <row r="2737" spans="1:26" ht="15.75" customHeight="1">
      <c r="A2737" s="8"/>
      <c r="B2737" s="8"/>
      <c r="C2737" s="8"/>
      <c r="D2737" s="8"/>
      <c r="E2737" s="8"/>
      <c r="F2737" s="8"/>
      <c r="G2737" s="8"/>
      <c r="H2737" s="8"/>
      <c r="I2737" s="8"/>
      <c r="J2737" s="8"/>
      <c r="K2737" s="8"/>
      <c r="L2737" s="8"/>
      <c r="M2737" s="32"/>
      <c r="N2737" s="57" t="str">
        <f t="shared" si="17"/>
        <v/>
      </c>
      <c r="O2737" s="54"/>
      <c r="P2737" s="32"/>
      <c r="Q2737" s="56"/>
      <c r="R2737" s="57" t="str">
        <f t="shared" si="15"/>
        <v/>
      </c>
      <c r="S2737" s="8"/>
      <c r="T2737" s="8"/>
      <c r="U2737" s="8"/>
      <c r="V2737" s="8"/>
      <c r="W2737" s="8"/>
      <c r="X2737" s="8"/>
      <c r="Y2737" s="8"/>
      <c r="Z2737" s="8"/>
    </row>
    <row r="2738" spans="1:26" ht="15.75" customHeight="1">
      <c r="A2738" s="8"/>
      <c r="B2738" s="8"/>
      <c r="C2738" s="8"/>
      <c r="D2738" s="8"/>
      <c r="E2738" s="8"/>
      <c r="F2738" s="8"/>
      <c r="G2738" s="8"/>
      <c r="H2738" s="8"/>
      <c r="I2738" s="8"/>
      <c r="J2738" s="8"/>
      <c r="K2738" s="8"/>
      <c r="L2738" s="8"/>
      <c r="M2738" s="32"/>
      <c r="N2738" s="57" t="str">
        <f t="shared" si="17"/>
        <v/>
      </c>
      <c r="O2738" s="54"/>
      <c r="P2738" s="32"/>
      <c r="Q2738" s="56"/>
      <c r="R2738" s="57" t="str">
        <f t="shared" si="15"/>
        <v/>
      </c>
      <c r="S2738" s="8"/>
      <c r="T2738" s="8"/>
      <c r="U2738" s="8"/>
      <c r="V2738" s="8"/>
      <c r="W2738" s="8"/>
      <c r="X2738" s="8"/>
      <c r="Y2738" s="8"/>
      <c r="Z2738" s="8"/>
    </row>
    <row r="2739" spans="1:26" ht="15.75" customHeight="1">
      <c r="A2739" s="8"/>
      <c r="B2739" s="8"/>
      <c r="C2739" s="8"/>
      <c r="D2739" s="8"/>
      <c r="E2739" s="8"/>
      <c r="F2739" s="8"/>
      <c r="G2739" s="8"/>
      <c r="H2739" s="8"/>
      <c r="I2739" s="8"/>
      <c r="J2739" s="8"/>
      <c r="K2739" s="8"/>
      <c r="L2739" s="8"/>
      <c r="M2739" s="32"/>
      <c r="N2739" s="57" t="str">
        <f t="shared" si="17"/>
        <v/>
      </c>
      <c r="O2739" s="54"/>
      <c r="P2739" s="32"/>
      <c r="Q2739" s="56"/>
      <c r="R2739" s="57" t="str">
        <f t="shared" si="15"/>
        <v/>
      </c>
      <c r="S2739" s="8"/>
      <c r="T2739" s="8"/>
      <c r="U2739" s="8"/>
      <c r="V2739" s="8"/>
      <c r="W2739" s="8"/>
      <c r="X2739" s="8"/>
      <c r="Y2739" s="8"/>
      <c r="Z2739" s="8"/>
    </row>
    <row r="2740" spans="1:26" ht="15.75" customHeight="1">
      <c r="A2740" s="8"/>
      <c r="B2740" s="8"/>
      <c r="C2740" s="8"/>
      <c r="D2740" s="8"/>
      <c r="E2740" s="8"/>
      <c r="F2740" s="8"/>
      <c r="G2740" s="8"/>
      <c r="H2740" s="8"/>
      <c r="I2740" s="8"/>
      <c r="J2740" s="8"/>
      <c r="K2740" s="8"/>
      <c r="L2740" s="8"/>
      <c r="M2740" s="32"/>
      <c r="N2740" s="57" t="str">
        <f t="shared" si="17"/>
        <v/>
      </c>
      <c r="O2740" s="54"/>
      <c r="P2740" s="32"/>
      <c r="Q2740" s="56"/>
      <c r="R2740" s="57" t="str">
        <f t="shared" si="15"/>
        <v/>
      </c>
      <c r="S2740" s="8"/>
      <c r="T2740" s="8"/>
      <c r="U2740" s="8"/>
      <c r="V2740" s="8"/>
      <c r="W2740" s="8"/>
      <c r="X2740" s="8"/>
      <c r="Y2740" s="8"/>
      <c r="Z2740" s="8"/>
    </row>
    <row r="2741" spans="1:26" ht="15.75" customHeight="1">
      <c r="A2741" s="8"/>
      <c r="B2741" s="8"/>
      <c r="C2741" s="8"/>
      <c r="D2741" s="8"/>
      <c r="E2741" s="8"/>
      <c r="F2741" s="8"/>
      <c r="G2741" s="8"/>
      <c r="H2741" s="8"/>
      <c r="I2741" s="8"/>
      <c r="J2741" s="8"/>
      <c r="K2741" s="8"/>
      <c r="L2741" s="8"/>
      <c r="M2741" s="32"/>
      <c r="N2741" s="57" t="str">
        <f t="shared" si="17"/>
        <v/>
      </c>
      <c r="O2741" s="54"/>
      <c r="P2741" s="32"/>
      <c r="Q2741" s="56"/>
      <c r="R2741" s="57" t="str">
        <f t="shared" si="15"/>
        <v/>
      </c>
      <c r="S2741" s="8"/>
      <c r="T2741" s="8"/>
      <c r="U2741" s="8"/>
      <c r="V2741" s="8"/>
      <c r="W2741" s="8"/>
      <c r="X2741" s="8"/>
      <c r="Y2741" s="8"/>
      <c r="Z2741" s="8"/>
    </row>
    <row r="2742" spans="1:26" ht="15.75" customHeight="1">
      <c r="A2742" s="8"/>
      <c r="B2742" s="8"/>
      <c r="C2742" s="8"/>
      <c r="D2742" s="8"/>
      <c r="E2742" s="8"/>
      <c r="F2742" s="8"/>
      <c r="G2742" s="8"/>
      <c r="H2742" s="8"/>
      <c r="I2742" s="8"/>
      <c r="J2742" s="8"/>
      <c r="K2742" s="8"/>
      <c r="L2742" s="8"/>
      <c r="M2742" s="32"/>
      <c r="N2742" s="57" t="str">
        <f t="shared" si="17"/>
        <v/>
      </c>
      <c r="O2742" s="54"/>
      <c r="P2742" s="32"/>
      <c r="Q2742" s="56"/>
      <c r="R2742" s="57" t="str">
        <f t="shared" si="15"/>
        <v/>
      </c>
      <c r="S2742" s="8"/>
      <c r="T2742" s="8"/>
      <c r="U2742" s="8"/>
      <c r="V2742" s="8"/>
      <c r="W2742" s="8"/>
      <c r="X2742" s="8"/>
      <c r="Y2742" s="8"/>
      <c r="Z2742" s="8"/>
    </row>
    <row r="2743" spans="1:26" ht="15.75" customHeight="1">
      <c r="A2743" s="8"/>
      <c r="B2743" s="8"/>
      <c r="C2743" s="8"/>
      <c r="D2743" s="8"/>
      <c r="E2743" s="8"/>
      <c r="F2743" s="8"/>
      <c r="G2743" s="8"/>
      <c r="H2743" s="8"/>
      <c r="I2743" s="8"/>
      <c r="J2743" s="8"/>
      <c r="K2743" s="8"/>
      <c r="L2743" s="8"/>
      <c r="M2743" s="32"/>
      <c r="N2743" s="57" t="str">
        <f t="shared" si="17"/>
        <v/>
      </c>
      <c r="O2743" s="54"/>
      <c r="P2743" s="32"/>
      <c r="Q2743" s="56"/>
      <c r="R2743" s="57" t="str">
        <f t="shared" si="15"/>
        <v/>
      </c>
      <c r="S2743" s="8"/>
      <c r="T2743" s="8"/>
      <c r="U2743" s="8"/>
      <c r="V2743" s="8"/>
      <c r="W2743" s="8"/>
      <c r="X2743" s="8"/>
      <c r="Y2743" s="8"/>
      <c r="Z2743" s="8"/>
    </row>
    <row r="2744" spans="1:26" ht="15.75" customHeight="1">
      <c r="A2744" s="8"/>
      <c r="B2744" s="8"/>
      <c r="C2744" s="8"/>
      <c r="D2744" s="8"/>
      <c r="E2744" s="8"/>
      <c r="F2744" s="8"/>
      <c r="G2744" s="8"/>
      <c r="H2744" s="8"/>
      <c r="I2744" s="8"/>
      <c r="J2744" s="8"/>
      <c r="K2744" s="8"/>
      <c r="L2744" s="8"/>
      <c r="M2744" s="32"/>
      <c r="N2744" s="57" t="str">
        <f t="shared" si="17"/>
        <v/>
      </c>
      <c r="O2744" s="54"/>
      <c r="P2744" s="32"/>
      <c r="Q2744" s="56"/>
      <c r="R2744" s="57" t="str">
        <f t="shared" si="15"/>
        <v/>
      </c>
      <c r="S2744" s="8"/>
      <c r="T2744" s="8"/>
      <c r="U2744" s="8"/>
      <c r="V2744" s="8"/>
      <c r="W2744" s="8"/>
      <c r="X2744" s="8"/>
      <c r="Y2744" s="8"/>
      <c r="Z2744" s="8"/>
    </row>
    <row r="2745" spans="1:26" ht="15.75" customHeight="1">
      <c r="A2745" s="8"/>
      <c r="B2745" s="8"/>
      <c r="C2745" s="8"/>
      <c r="D2745" s="8"/>
      <c r="E2745" s="8"/>
      <c r="F2745" s="8"/>
      <c r="G2745" s="8"/>
      <c r="H2745" s="8"/>
      <c r="I2745" s="8"/>
      <c r="J2745" s="8"/>
      <c r="K2745" s="8"/>
      <c r="L2745" s="8"/>
      <c r="M2745" s="32"/>
      <c r="N2745" s="57" t="str">
        <f t="shared" si="17"/>
        <v/>
      </c>
      <c r="O2745" s="54"/>
      <c r="P2745" s="32"/>
      <c r="Q2745" s="56"/>
      <c r="R2745" s="57" t="str">
        <f t="shared" si="15"/>
        <v/>
      </c>
      <c r="S2745" s="8"/>
      <c r="T2745" s="8"/>
      <c r="U2745" s="8"/>
      <c r="V2745" s="8"/>
      <c r="W2745" s="8"/>
      <c r="X2745" s="8"/>
      <c r="Y2745" s="8"/>
      <c r="Z2745" s="8"/>
    </row>
    <row r="2746" spans="1:26" ht="15.75" customHeight="1">
      <c r="A2746" s="8"/>
      <c r="B2746" s="8"/>
      <c r="C2746" s="8"/>
      <c r="D2746" s="8"/>
      <c r="E2746" s="8"/>
      <c r="F2746" s="8"/>
      <c r="G2746" s="8"/>
      <c r="H2746" s="8"/>
      <c r="I2746" s="8"/>
      <c r="J2746" s="8"/>
      <c r="K2746" s="8"/>
      <c r="L2746" s="8"/>
      <c r="M2746" s="32"/>
      <c r="N2746" s="57" t="str">
        <f t="shared" si="17"/>
        <v/>
      </c>
      <c r="O2746" s="54"/>
      <c r="P2746" s="32"/>
      <c r="Q2746" s="56"/>
      <c r="R2746" s="57" t="str">
        <f t="shared" si="15"/>
        <v/>
      </c>
      <c r="S2746" s="8"/>
      <c r="T2746" s="8"/>
      <c r="U2746" s="8"/>
      <c r="V2746" s="8"/>
      <c r="W2746" s="8"/>
      <c r="X2746" s="8"/>
      <c r="Y2746" s="8"/>
      <c r="Z2746" s="8"/>
    </row>
    <row r="2747" spans="1:26" ht="15.75" customHeight="1">
      <c r="A2747" s="8"/>
      <c r="B2747" s="8"/>
      <c r="C2747" s="8"/>
      <c r="D2747" s="8"/>
      <c r="E2747" s="8"/>
      <c r="F2747" s="8"/>
      <c r="G2747" s="8"/>
      <c r="H2747" s="8"/>
      <c r="I2747" s="8"/>
      <c r="J2747" s="8"/>
      <c r="K2747" s="8"/>
      <c r="L2747" s="8"/>
      <c r="M2747" s="32"/>
      <c r="N2747" s="57" t="str">
        <f t="shared" si="17"/>
        <v/>
      </c>
      <c r="O2747" s="54"/>
      <c r="P2747" s="32"/>
      <c r="Q2747" s="56"/>
      <c r="R2747" s="57" t="str">
        <f t="shared" si="15"/>
        <v/>
      </c>
      <c r="S2747" s="8"/>
      <c r="T2747" s="8"/>
      <c r="U2747" s="8"/>
      <c r="V2747" s="8"/>
      <c r="W2747" s="8"/>
      <c r="X2747" s="8"/>
      <c r="Y2747" s="8"/>
      <c r="Z2747" s="8"/>
    </row>
    <row r="2748" spans="1:26" ht="15.75" customHeight="1">
      <c r="A2748" s="8"/>
      <c r="B2748" s="8"/>
      <c r="C2748" s="8"/>
      <c r="D2748" s="8"/>
      <c r="E2748" s="8"/>
      <c r="F2748" s="8"/>
      <c r="G2748" s="8"/>
      <c r="H2748" s="8"/>
      <c r="I2748" s="8"/>
      <c r="J2748" s="8"/>
      <c r="K2748" s="8"/>
      <c r="L2748" s="8"/>
      <c r="M2748" s="32"/>
      <c r="N2748" s="57" t="str">
        <f t="shared" si="17"/>
        <v/>
      </c>
      <c r="O2748" s="54"/>
      <c r="P2748" s="32"/>
      <c r="Q2748" s="56"/>
      <c r="R2748" s="57" t="str">
        <f t="shared" si="15"/>
        <v/>
      </c>
      <c r="S2748" s="8"/>
      <c r="T2748" s="8"/>
      <c r="U2748" s="8"/>
      <c r="V2748" s="8"/>
      <c r="W2748" s="8"/>
      <c r="X2748" s="8"/>
      <c r="Y2748" s="8"/>
      <c r="Z2748" s="8"/>
    </row>
    <row r="2749" spans="1:26" ht="15.75" customHeight="1">
      <c r="A2749" s="8"/>
      <c r="B2749" s="8"/>
      <c r="C2749" s="8"/>
      <c r="D2749" s="8"/>
      <c r="E2749" s="8"/>
      <c r="F2749" s="8"/>
      <c r="G2749" s="8"/>
      <c r="H2749" s="8"/>
      <c r="I2749" s="8"/>
      <c r="J2749" s="8"/>
      <c r="K2749" s="8"/>
      <c r="L2749" s="8"/>
      <c r="M2749" s="32"/>
      <c r="N2749" s="57" t="str">
        <f t="shared" si="17"/>
        <v/>
      </c>
      <c r="O2749" s="54"/>
      <c r="P2749" s="32"/>
      <c r="Q2749" s="56"/>
      <c r="R2749" s="57" t="str">
        <f t="shared" si="15"/>
        <v/>
      </c>
      <c r="S2749" s="8"/>
      <c r="T2749" s="8"/>
      <c r="U2749" s="8"/>
      <c r="V2749" s="8"/>
      <c r="W2749" s="8"/>
      <c r="X2749" s="8"/>
      <c r="Y2749" s="8"/>
      <c r="Z2749" s="8"/>
    </row>
    <row r="2750" spans="1:26" ht="15.75" customHeight="1">
      <c r="A2750" s="8"/>
      <c r="B2750" s="8"/>
      <c r="C2750" s="8"/>
      <c r="D2750" s="8"/>
      <c r="E2750" s="8"/>
      <c r="F2750" s="8"/>
      <c r="G2750" s="8"/>
      <c r="H2750" s="8"/>
      <c r="I2750" s="8"/>
      <c r="J2750" s="8"/>
      <c r="K2750" s="8"/>
      <c r="L2750" s="8"/>
      <c r="M2750" s="32"/>
      <c r="N2750" s="57" t="str">
        <f t="shared" si="17"/>
        <v/>
      </c>
      <c r="O2750" s="54"/>
      <c r="P2750" s="32"/>
      <c r="Q2750" s="56"/>
      <c r="R2750" s="57" t="str">
        <f t="shared" si="15"/>
        <v/>
      </c>
      <c r="S2750" s="8"/>
      <c r="T2750" s="8"/>
      <c r="U2750" s="8"/>
      <c r="V2750" s="8"/>
      <c r="W2750" s="8"/>
      <c r="X2750" s="8"/>
      <c r="Y2750" s="8"/>
      <c r="Z2750" s="8"/>
    </row>
    <row r="2751" spans="1:26" ht="15.75" customHeight="1">
      <c r="A2751" s="8"/>
      <c r="B2751" s="8"/>
      <c r="C2751" s="8"/>
      <c r="D2751" s="8"/>
      <c r="E2751" s="8"/>
      <c r="F2751" s="8"/>
      <c r="G2751" s="8"/>
      <c r="H2751" s="8"/>
      <c r="I2751" s="8"/>
      <c r="J2751" s="8"/>
      <c r="K2751" s="8"/>
      <c r="L2751" s="8"/>
      <c r="M2751" s="32"/>
      <c r="N2751" s="57" t="str">
        <f t="shared" si="17"/>
        <v/>
      </c>
      <c r="O2751" s="54"/>
      <c r="P2751" s="32"/>
      <c r="Q2751" s="56"/>
      <c r="R2751" s="57" t="str">
        <f t="shared" si="15"/>
        <v/>
      </c>
      <c r="S2751" s="8"/>
      <c r="T2751" s="8"/>
      <c r="U2751" s="8"/>
      <c r="V2751" s="8"/>
      <c r="W2751" s="8"/>
      <c r="X2751" s="8"/>
      <c r="Y2751" s="8"/>
      <c r="Z2751" s="8"/>
    </row>
    <row r="2752" spans="1:26" ht="15.75" customHeight="1">
      <c r="A2752" s="8"/>
      <c r="B2752" s="8"/>
      <c r="C2752" s="8"/>
      <c r="D2752" s="8"/>
      <c r="E2752" s="8"/>
      <c r="F2752" s="8"/>
      <c r="G2752" s="8"/>
      <c r="H2752" s="8"/>
      <c r="I2752" s="8"/>
      <c r="J2752" s="8"/>
      <c r="K2752" s="8"/>
      <c r="L2752" s="8"/>
      <c r="M2752" s="32"/>
      <c r="N2752" s="57" t="str">
        <f t="shared" si="17"/>
        <v/>
      </c>
      <c r="O2752" s="54"/>
      <c r="P2752" s="32"/>
      <c r="Q2752" s="56"/>
      <c r="R2752" s="57" t="str">
        <f t="shared" si="15"/>
        <v/>
      </c>
      <c r="S2752" s="8"/>
      <c r="T2752" s="8"/>
      <c r="U2752" s="8"/>
      <c r="V2752" s="8"/>
      <c r="W2752" s="8"/>
      <c r="X2752" s="8"/>
      <c r="Y2752" s="8"/>
      <c r="Z2752" s="8"/>
    </row>
    <row r="2753" spans="1:26" ht="15.75" customHeight="1">
      <c r="A2753" s="8"/>
      <c r="B2753" s="8"/>
      <c r="C2753" s="8"/>
      <c r="D2753" s="8"/>
      <c r="E2753" s="8"/>
      <c r="F2753" s="8"/>
      <c r="G2753" s="8"/>
      <c r="H2753" s="8"/>
      <c r="I2753" s="8"/>
      <c r="J2753" s="8"/>
      <c r="K2753" s="8"/>
      <c r="L2753" s="8"/>
      <c r="M2753" s="32"/>
      <c r="N2753" s="57" t="str">
        <f t="shared" si="17"/>
        <v/>
      </c>
      <c r="O2753" s="54"/>
      <c r="P2753" s="32"/>
      <c r="Q2753" s="56"/>
      <c r="R2753" s="57" t="str">
        <f t="shared" si="15"/>
        <v/>
      </c>
      <c r="S2753" s="8"/>
      <c r="T2753" s="8"/>
      <c r="U2753" s="8"/>
      <c r="V2753" s="8"/>
      <c r="W2753" s="8"/>
      <c r="X2753" s="8"/>
      <c r="Y2753" s="8"/>
      <c r="Z2753" s="8"/>
    </row>
    <row r="2754" spans="1:26" ht="15.75" customHeight="1">
      <c r="A2754" s="8"/>
      <c r="B2754" s="8"/>
      <c r="C2754" s="8"/>
      <c r="D2754" s="8"/>
      <c r="E2754" s="8"/>
      <c r="F2754" s="8"/>
      <c r="G2754" s="8"/>
      <c r="H2754" s="8"/>
      <c r="I2754" s="8"/>
      <c r="J2754" s="8"/>
      <c r="K2754" s="8"/>
      <c r="L2754" s="8"/>
      <c r="M2754" s="32"/>
      <c r="N2754" s="57" t="str">
        <f t="shared" si="17"/>
        <v/>
      </c>
      <c r="O2754" s="54"/>
      <c r="P2754" s="32"/>
      <c r="Q2754" s="56"/>
      <c r="R2754" s="57" t="str">
        <f t="shared" si="15"/>
        <v/>
      </c>
      <c r="S2754" s="8"/>
      <c r="T2754" s="8"/>
      <c r="U2754" s="8"/>
      <c r="V2754" s="8"/>
      <c r="W2754" s="8"/>
      <c r="X2754" s="8"/>
      <c r="Y2754" s="8"/>
      <c r="Z2754" s="8"/>
    </row>
    <row r="2755" spans="1:26" ht="15.75" customHeight="1">
      <c r="A2755" s="8"/>
      <c r="B2755" s="8"/>
      <c r="C2755" s="8"/>
      <c r="D2755" s="8"/>
      <c r="E2755" s="8"/>
      <c r="F2755" s="8"/>
      <c r="G2755" s="8"/>
      <c r="H2755" s="8"/>
      <c r="I2755" s="8"/>
      <c r="J2755" s="8"/>
      <c r="K2755" s="8"/>
      <c r="L2755" s="8"/>
      <c r="M2755" s="32"/>
      <c r="N2755" s="57" t="str">
        <f t="shared" si="17"/>
        <v/>
      </c>
      <c r="O2755" s="54"/>
      <c r="P2755" s="32"/>
      <c r="Q2755" s="56"/>
      <c r="R2755" s="57" t="str">
        <f t="shared" si="15"/>
        <v/>
      </c>
      <c r="S2755" s="8"/>
      <c r="T2755" s="8"/>
      <c r="U2755" s="8"/>
      <c r="V2755" s="8"/>
      <c r="W2755" s="8"/>
      <c r="X2755" s="8"/>
      <c r="Y2755" s="8"/>
      <c r="Z2755" s="8"/>
    </row>
    <row r="2756" spans="1:26" ht="15.75" customHeight="1">
      <c r="A2756" s="8"/>
      <c r="B2756" s="8"/>
      <c r="C2756" s="8"/>
      <c r="D2756" s="8"/>
      <c r="E2756" s="8"/>
      <c r="F2756" s="8"/>
      <c r="G2756" s="8"/>
      <c r="H2756" s="8"/>
      <c r="I2756" s="8"/>
      <c r="J2756" s="8"/>
      <c r="K2756" s="8"/>
      <c r="L2756" s="8"/>
      <c r="M2756" s="32"/>
      <c r="N2756" s="57" t="str">
        <f t="shared" si="17"/>
        <v/>
      </c>
      <c r="O2756" s="54"/>
      <c r="P2756" s="32"/>
      <c r="Q2756" s="56"/>
      <c r="R2756" s="57" t="str">
        <f t="shared" si="15"/>
        <v/>
      </c>
      <c r="S2756" s="8"/>
      <c r="T2756" s="8"/>
      <c r="U2756" s="8"/>
      <c r="V2756" s="8"/>
      <c r="W2756" s="8"/>
      <c r="X2756" s="8"/>
      <c r="Y2756" s="8"/>
      <c r="Z2756" s="8"/>
    </row>
    <row r="2757" spans="1:26" ht="15.75" customHeight="1">
      <c r="A2757" s="8"/>
      <c r="B2757" s="8"/>
      <c r="C2757" s="8"/>
      <c r="D2757" s="8"/>
      <c r="E2757" s="8"/>
      <c r="F2757" s="8"/>
      <c r="G2757" s="8"/>
      <c r="H2757" s="8"/>
      <c r="I2757" s="8"/>
      <c r="J2757" s="8"/>
      <c r="K2757" s="8"/>
      <c r="L2757" s="8"/>
      <c r="M2757" s="32"/>
      <c r="N2757" s="57" t="str">
        <f t="shared" si="17"/>
        <v/>
      </c>
      <c r="O2757" s="54"/>
      <c r="P2757" s="32"/>
      <c r="Q2757" s="56"/>
      <c r="R2757" s="57" t="str">
        <f t="shared" si="15"/>
        <v/>
      </c>
      <c r="S2757" s="8"/>
      <c r="T2757" s="8"/>
      <c r="U2757" s="8"/>
      <c r="V2757" s="8"/>
      <c r="W2757" s="8"/>
      <c r="X2757" s="8"/>
      <c r="Y2757" s="8"/>
      <c r="Z2757" s="8"/>
    </row>
    <row r="2758" spans="1:26" ht="15.75" customHeight="1">
      <c r="A2758" s="8"/>
      <c r="B2758" s="8"/>
      <c r="C2758" s="8"/>
      <c r="D2758" s="8"/>
      <c r="E2758" s="8"/>
      <c r="F2758" s="8"/>
      <c r="G2758" s="8"/>
      <c r="H2758" s="8"/>
      <c r="I2758" s="8"/>
      <c r="J2758" s="8"/>
      <c r="K2758" s="8"/>
      <c r="L2758" s="8"/>
      <c r="M2758" s="32"/>
      <c r="N2758" s="57" t="str">
        <f t="shared" si="17"/>
        <v/>
      </c>
      <c r="O2758" s="54"/>
      <c r="P2758" s="32"/>
      <c r="Q2758" s="56"/>
      <c r="R2758" s="57" t="str">
        <f t="shared" si="15"/>
        <v/>
      </c>
      <c r="S2758" s="8"/>
      <c r="T2758" s="8"/>
      <c r="U2758" s="8"/>
      <c r="V2758" s="8"/>
      <c r="W2758" s="8"/>
      <c r="X2758" s="8"/>
      <c r="Y2758" s="8"/>
      <c r="Z2758" s="8"/>
    </row>
    <row r="2759" spans="1:26" ht="15.75" customHeight="1">
      <c r="A2759" s="8"/>
      <c r="B2759" s="8"/>
      <c r="C2759" s="8"/>
      <c r="D2759" s="8"/>
      <c r="E2759" s="8"/>
      <c r="F2759" s="8"/>
      <c r="G2759" s="8"/>
      <c r="H2759" s="8"/>
      <c r="I2759" s="8"/>
      <c r="J2759" s="8"/>
      <c r="K2759" s="8"/>
      <c r="L2759" s="8"/>
      <c r="M2759" s="32"/>
      <c r="N2759" s="57" t="str">
        <f t="shared" si="17"/>
        <v/>
      </c>
      <c r="O2759" s="54"/>
      <c r="P2759" s="32"/>
      <c r="Q2759" s="56"/>
      <c r="R2759" s="57" t="str">
        <f t="shared" si="15"/>
        <v/>
      </c>
      <c r="S2759" s="8"/>
      <c r="T2759" s="8"/>
      <c r="U2759" s="8"/>
      <c r="V2759" s="8"/>
      <c r="W2759" s="8"/>
      <c r="X2759" s="8"/>
      <c r="Y2759" s="8"/>
      <c r="Z2759" s="8"/>
    </row>
    <row r="2760" spans="1:26" ht="15.75" customHeight="1">
      <c r="A2760" s="8"/>
      <c r="B2760" s="8"/>
      <c r="C2760" s="8"/>
      <c r="D2760" s="8"/>
      <c r="E2760" s="8"/>
      <c r="F2760" s="8"/>
      <c r="G2760" s="8"/>
      <c r="H2760" s="8"/>
      <c r="I2760" s="8"/>
      <c r="J2760" s="8"/>
      <c r="K2760" s="8"/>
      <c r="L2760" s="8"/>
      <c r="M2760" s="32"/>
      <c r="N2760" s="57" t="str">
        <f t="shared" si="17"/>
        <v/>
      </c>
      <c r="O2760" s="54"/>
      <c r="P2760" s="32"/>
      <c r="Q2760" s="56"/>
      <c r="R2760" s="57" t="str">
        <f t="shared" si="15"/>
        <v/>
      </c>
      <c r="S2760" s="8"/>
      <c r="T2760" s="8"/>
      <c r="U2760" s="8"/>
      <c r="V2760" s="8"/>
      <c r="W2760" s="8"/>
      <c r="X2760" s="8"/>
      <c r="Y2760" s="8"/>
      <c r="Z2760" s="8"/>
    </row>
    <row r="2761" spans="1:26" ht="15.75" customHeight="1">
      <c r="A2761" s="8"/>
      <c r="B2761" s="8"/>
      <c r="C2761" s="8"/>
      <c r="D2761" s="8"/>
      <c r="E2761" s="8"/>
      <c r="F2761" s="8"/>
      <c r="G2761" s="8"/>
      <c r="H2761" s="8"/>
      <c r="I2761" s="8"/>
      <c r="J2761" s="8"/>
      <c r="K2761" s="8"/>
      <c r="L2761" s="8"/>
      <c r="M2761" s="32"/>
      <c r="N2761" s="57" t="str">
        <f t="shared" si="17"/>
        <v/>
      </c>
      <c r="O2761" s="54"/>
      <c r="P2761" s="32"/>
      <c r="Q2761" s="56"/>
      <c r="R2761" s="57" t="str">
        <f t="shared" si="15"/>
        <v/>
      </c>
      <c r="S2761" s="8"/>
      <c r="T2761" s="8"/>
      <c r="U2761" s="8"/>
      <c r="V2761" s="8"/>
      <c r="W2761" s="8"/>
      <c r="X2761" s="8"/>
      <c r="Y2761" s="8"/>
      <c r="Z2761" s="8"/>
    </row>
    <row r="2762" spans="1:26" ht="15.75" customHeight="1">
      <c r="A2762" s="8"/>
      <c r="B2762" s="8"/>
      <c r="C2762" s="8"/>
      <c r="D2762" s="8"/>
      <c r="E2762" s="8"/>
      <c r="F2762" s="8"/>
      <c r="G2762" s="8"/>
      <c r="H2762" s="8"/>
      <c r="I2762" s="8"/>
      <c r="J2762" s="8"/>
      <c r="K2762" s="8"/>
      <c r="L2762" s="8"/>
      <c r="M2762" s="32"/>
      <c r="N2762" s="57" t="str">
        <f t="shared" si="17"/>
        <v/>
      </c>
      <c r="O2762" s="54"/>
      <c r="P2762" s="32"/>
      <c r="Q2762" s="56"/>
      <c r="R2762" s="57" t="str">
        <f t="shared" si="15"/>
        <v/>
      </c>
      <c r="S2762" s="8"/>
      <c r="T2762" s="8"/>
      <c r="U2762" s="8"/>
      <c r="V2762" s="8"/>
      <c r="W2762" s="8"/>
      <c r="X2762" s="8"/>
      <c r="Y2762" s="8"/>
      <c r="Z2762" s="8"/>
    </row>
    <row r="2763" spans="1:26" ht="15.75" customHeight="1">
      <c r="A2763" s="8"/>
      <c r="B2763" s="8"/>
      <c r="C2763" s="8"/>
      <c r="D2763" s="8"/>
      <c r="E2763" s="8"/>
      <c r="F2763" s="8"/>
      <c r="G2763" s="8"/>
      <c r="H2763" s="8"/>
      <c r="I2763" s="8"/>
      <c r="J2763" s="8"/>
      <c r="K2763" s="8"/>
      <c r="L2763" s="8"/>
      <c r="M2763" s="32"/>
      <c r="N2763" s="57" t="str">
        <f t="shared" si="17"/>
        <v/>
      </c>
      <c r="O2763" s="54"/>
      <c r="P2763" s="32"/>
      <c r="Q2763" s="56"/>
      <c r="R2763" s="57" t="str">
        <f t="shared" si="15"/>
        <v/>
      </c>
      <c r="S2763" s="8"/>
      <c r="T2763" s="8"/>
      <c r="U2763" s="8"/>
      <c r="V2763" s="8"/>
      <c r="W2763" s="8"/>
      <c r="X2763" s="8"/>
      <c r="Y2763" s="8"/>
      <c r="Z2763" s="8"/>
    </row>
    <row r="2764" spans="1:26" ht="15.75" customHeight="1">
      <c r="A2764" s="8"/>
      <c r="B2764" s="8"/>
      <c r="C2764" s="8"/>
      <c r="D2764" s="8"/>
      <c r="E2764" s="8"/>
      <c r="F2764" s="8"/>
      <c r="G2764" s="8"/>
      <c r="H2764" s="8"/>
      <c r="I2764" s="8"/>
      <c r="J2764" s="8"/>
      <c r="K2764" s="8"/>
      <c r="L2764" s="8"/>
      <c r="M2764" s="32"/>
      <c r="N2764" s="57" t="str">
        <f t="shared" si="17"/>
        <v/>
      </c>
      <c r="O2764" s="54"/>
      <c r="P2764" s="32"/>
      <c r="Q2764" s="56"/>
      <c r="R2764" s="57" t="str">
        <f t="shared" si="15"/>
        <v/>
      </c>
      <c r="S2764" s="8"/>
      <c r="T2764" s="8"/>
      <c r="U2764" s="8"/>
      <c r="V2764" s="8"/>
      <c r="W2764" s="8"/>
      <c r="X2764" s="8"/>
      <c r="Y2764" s="8"/>
      <c r="Z2764" s="8"/>
    </row>
    <row r="2765" spans="1:26" ht="15.75" customHeight="1">
      <c r="A2765" s="8"/>
      <c r="B2765" s="8"/>
      <c r="C2765" s="8"/>
      <c r="D2765" s="8"/>
      <c r="E2765" s="8"/>
      <c r="F2765" s="8"/>
      <c r="G2765" s="8"/>
      <c r="H2765" s="8"/>
      <c r="I2765" s="8"/>
      <c r="J2765" s="8"/>
      <c r="K2765" s="8"/>
      <c r="L2765" s="8"/>
      <c r="M2765" s="32"/>
      <c r="N2765" s="57" t="str">
        <f t="shared" si="17"/>
        <v/>
      </c>
      <c r="O2765" s="54"/>
      <c r="P2765" s="32"/>
      <c r="Q2765" s="56"/>
      <c r="R2765" s="57" t="str">
        <f t="shared" si="15"/>
        <v/>
      </c>
      <c r="S2765" s="8"/>
      <c r="T2765" s="8"/>
      <c r="U2765" s="8"/>
      <c r="V2765" s="8"/>
      <c r="W2765" s="8"/>
      <c r="X2765" s="8"/>
      <c r="Y2765" s="8"/>
      <c r="Z2765" s="8"/>
    </row>
    <row r="2766" spans="1:26" ht="15.75" customHeight="1">
      <c r="A2766" s="8"/>
      <c r="B2766" s="8"/>
      <c r="C2766" s="8"/>
      <c r="D2766" s="8"/>
      <c r="E2766" s="8"/>
      <c r="F2766" s="8"/>
      <c r="G2766" s="8"/>
      <c r="H2766" s="8"/>
      <c r="I2766" s="8"/>
      <c r="J2766" s="8"/>
      <c r="K2766" s="8"/>
      <c r="L2766" s="8"/>
      <c r="M2766" s="32"/>
      <c r="N2766" s="57" t="str">
        <f t="shared" si="17"/>
        <v/>
      </c>
      <c r="O2766" s="54"/>
      <c r="P2766" s="32"/>
      <c r="Q2766" s="56"/>
      <c r="R2766" s="57" t="str">
        <f t="shared" si="15"/>
        <v/>
      </c>
      <c r="S2766" s="8"/>
      <c r="T2766" s="8"/>
      <c r="U2766" s="8"/>
      <c r="V2766" s="8"/>
      <c r="W2766" s="8"/>
      <c r="X2766" s="8"/>
      <c r="Y2766" s="8"/>
      <c r="Z2766" s="8"/>
    </row>
    <row r="2767" spans="1:26" ht="15.75" customHeight="1">
      <c r="A2767" s="8"/>
      <c r="B2767" s="8"/>
      <c r="C2767" s="8"/>
      <c r="D2767" s="8"/>
      <c r="E2767" s="8"/>
      <c r="F2767" s="8"/>
      <c r="G2767" s="8"/>
      <c r="H2767" s="8"/>
      <c r="I2767" s="8"/>
      <c r="J2767" s="8"/>
      <c r="K2767" s="8"/>
      <c r="L2767" s="8"/>
      <c r="M2767" s="32"/>
      <c r="N2767" s="57" t="str">
        <f t="shared" si="17"/>
        <v/>
      </c>
      <c r="O2767" s="54"/>
      <c r="P2767" s="32"/>
      <c r="Q2767" s="56"/>
      <c r="R2767" s="57" t="str">
        <f t="shared" si="15"/>
        <v/>
      </c>
      <c r="S2767" s="8"/>
      <c r="T2767" s="8"/>
      <c r="U2767" s="8"/>
      <c r="V2767" s="8"/>
      <c r="W2767" s="8"/>
      <c r="X2767" s="8"/>
      <c r="Y2767" s="8"/>
      <c r="Z2767" s="8"/>
    </row>
    <row r="2768" spans="1:26" ht="15.75" customHeight="1">
      <c r="A2768" s="8"/>
      <c r="B2768" s="8"/>
      <c r="C2768" s="8"/>
      <c r="D2768" s="8"/>
      <c r="E2768" s="8"/>
      <c r="F2768" s="8"/>
      <c r="G2768" s="8"/>
      <c r="H2768" s="8"/>
      <c r="I2768" s="8"/>
      <c r="J2768" s="8"/>
      <c r="K2768" s="8"/>
      <c r="L2768" s="8"/>
      <c r="M2768" s="32"/>
      <c r="N2768" s="57" t="str">
        <f t="shared" si="17"/>
        <v/>
      </c>
      <c r="O2768" s="54"/>
      <c r="P2768" s="32"/>
      <c r="Q2768" s="56"/>
      <c r="R2768" s="57" t="str">
        <f t="shared" si="15"/>
        <v/>
      </c>
      <c r="S2768" s="8"/>
      <c r="T2768" s="8"/>
      <c r="U2768" s="8"/>
      <c r="V2768" s="8"/>
      <c r="W2768" s="8"/>
      <c r="X2768" s="8"/>
      <c r="Y2768" s="8"/>
      <c r="Z2768" s="8"/>
    </row>
    <row r="2769" spans="1:26" ht="15.75" customHeight="1">
      <c r="A2769" s="8"/>
      <c r="B2769" s="8"/>
      <c r="C2769" s="8"/>
      <c r="D2769" s="8"/>
      <c r="E2769" s="8"/>
      <c r="F2769" s="8"/>
      <c r="G2769" s="8"/>
      <c r="H2769" s="8"/>
      <c r="I2769" s="8"/>
      <c r="J2769" s="8"/>
      <c r="K2769" s="8"/>
      <c r="L2769" s="8"/>
      <c r="M2769" s="32"/>
      <c r="N2769" s="57" t="str">
        <f t="shared" si="17"/>
        <v/>
      </c>
      <c r="O2769" s="54"/>
      <c r="P2769" s="32"/>
      <c r="Q2769" s="56"/>
      <c r="R2769" s="57" t="str">
        <f t="shared" si="15"/>
        <v/>
      </c>
      <c r="S2769" s="8"/>
      <c r="T2769" s="8"/>
      <c r="U2769" s="8"/>
      <c r="V2769" s="8"/>
      <c r="W2769" s="8"/>
      <c r="X2769" s="8"/>
      <c r="Y2769" s="8"/>
      <c r="Z2769" s="8"/>
    </row>
    <row r="2770" spans="1:26" ht="15.75" customHeight="1">
      <c r="A2770" s="8"/>
      <c r="B2770" s="8"/>
      <c r="C2770" s="8"/>
      <c r="D2770" s="8"/>
      <c r="E2770" s="8"/>
      <c r="F2770" s="8"/>
      <c r="G2770" s="8"/>
      <c r="H2770" s="8"/>
      <c r="I2770" s="8"/>
      <c r="J2770" s="8"/>
      <c r="K2770" s="8"/>
      <c r="L2770" s="8"/>
      <c r="M2770" s="32"/>
      <c r="N2770" s="57" t="str">
        <f t="shared" si="17"/>
        <v/>
      </c>
      <c r="O2770" s="54"/>
      <c r="P2770" s="32"/>
      <c r="Q2770" s="56"/>
      <c r="R2770" s="57" t="str">
        <f t="shared" si="15"/>
        <v/>
      </c>
      <c r="S2770" s="8"/>
      <c r="T2770" s="8"/>
      <c r="U2770" s="8"/>
      <c r="V2770" s="8"/>
      <c r="W2770" s="8"/>
      <c r="X2770" s="8"/>
      <c r="Y2770" s="8"/>
      <c r="Z2770" s="8"/>
    </row>
    <row r="2771" spans="1:26" ht="15.75" customHeight="1">
      <c r="A2771" s="8"/>
      <c r="B2771" s="8"/>
      <c r="C2771" s="8"/>
      <c r="D2771" s="8"/>
      <c r="E2771" s="8"/>
      <c r="F2771" s="8"/>
      <c r="G2771" s="8"/>
      <c r="H2771" s="8"/>
      <c r="I2771" s="8"/>
      <c r="J2771" s="8"/>
      <c r="K2771" s="8"/>
      <c r="L2771" s="8"/>
      <c r="M2771" s="32"/>
      <c r="N2771" s="57" t="str">
        <f t="shared" si="17"/>
        <v/>
      </c>
      <c r="O2771" s="54"/>
      <c r="P2771" s="32"/>
      <c r="Q2771" s="56"/>
      <c r="R2771" s="57" t="str">
        <f t="shared" si="15"/>
        <v/>
      </c>
      <c r="S2771" s="8"/>
      <c r="T2771" s="8"/>
      <c r="U2771" s="8"/>
      <c r="V2771" s="8"/>
      <c r="W2771" s="8"/>
      <c r="X2771" s="8"/>
      <c r="Y2771" s="8"/>
      <c r="Z2771" s="8"/>
    </row>
    <row r="2772" spans="1:26" ht="15.75" customHeight="1">
      <c r="A2772" s="8"/>
      <c r="B2772" s="8"/>
      <c r="C2772" s="8"/>
      <c r="D2772" s="8"/>
      <c r="E2772" s="8"/>
      <c r="F2772" s="8"/>
      <c r="G2772" s="8"/>
      <c r="H2772" s="8"/>
      <c r="I2772" s="8"/>
      <c r="J2772" s="8"/>
      <c r="K2772" s="8"/>
      <c r="L2772" s="8"/>
      <c r="M2772" s="32"/>
      <c r="N2772" s="57" t="str">
        <f t="shared" si="17"/>
        <v/>
      </c>
      <c r="O2772" s="54"/>
      <c r="P2772" s="32"/>
      <c r="Q2772" s="56"/>
      <c r="R2772" s="57" t="str">
        <f t="shared" si="15"/>
        <v/>
      </c>
      <c r="S2772" s="8"/>
      <c r="T2772" s="8"/>
      <c r="U2772" s="8"/>
      <c r="V2772" s="8"/>
      <c r="W2772" s="8"/>
      <c r="X2772" s="8"/>
      <c r="Y2772" s="8"/>
      <c r="Z2772" s="8"/>
    </row>
    <row r="2773" spans="1:26" ht="15.75" customHeight="1">
      <c r="A2773" s="8"/>
      <c r="B2773" s="8"/>
      <c r="C2773" s="8"/>
      <c r="D2773" s="8"/>
      <c r="E2773" s="8"/>
      <c r="F2773" s="8"/>
      <c r="G2773" s="8"/>
      <c r="H2773" s="8"/>
      <c r="I2773" s="8"/>
      <c r="J2773" s="8"/>
      <c r="K2773" s="8"/>
      <c r="L2773" s="8"/>
      <c r="M2773" s="32"/>
      <c r="N2773" s="57" t="str">
        <f t="shared" si="17"/>
        <v/>
      </c>
      <c r="O2773" s="54"/>
      <c r="P2773" s="32"/>
      <c r="Q2773" s="56"/>
      <c r="R2773" s="57" t="str">
        <f t="shared" si="15"/>
        <v/>
      </c>
      <c r="S2773" s="8"/>
      <c r="T2773" s="8"/>
      <c r="U2773" s="8"/>
      <c r="V2773" s="8"/>
      <c r="W2773" s="8"/>
      <c r="X2773" s="8"/>
      <c r="Y2773" s="8"/>
      <c r="Z2773" s="8"/>
    </row>
    <row r="2774" spans="1:26" ht="15.75" customHeight="1">
      <c r="A2774" s="8"/>
      <c r="B2774" s="8"/>
      <c r="C2774" s="8"/>
      <c r="D2774" s="8"/>
      <c r="E2774" s="8"/>
      <c r="F2774" s="8"/>
      <c r="G2774" s="8"/>
      <c r="H2774" s="8"/>
      <c r="I2774" s="8"/>
      <c r="J2774" s="8"/>
      <c r="K2774" s="8"/>
      <c r="L2774" s="8"/>
      <c r="M2774" s="32"/>
      <c r="N2774" s="57" t="str">
        <f t="shared" si="17"/>
        <v/>
      </c>
      <c r="O2774" s="54"/>
      <c r="P2774" s="32"/>
      <c r="Q2774" s="56"/>
      <c r="R2774" s="57" t="str">
        <f t="shared" si="15"/>
        <v/>
      </c>
      <c r="S2774" s="8"/>
      <c r="T2774" s="8"/>
      <c r="U2774" s="8"/>
      <c r="V2774" s="8"/>
      <c r="W2774" s="8"/>
      <c r="X2774" s="8"/>
      <c r="Y2774" s="8"/>
      <c r="Z2774" s="8"/>
    </row>
    <row r="2775" spans="1:26" ht="15.75" customHeight="1">
      <c r="A2775" s="8"/>
      <c r="B2775" s="8"/>
      <c r="C2775" s="8"/>
      <c r="D2775" s="8"/>
      <c r="E2775" s="8"/>
      <c r="F2775" s="8"/>
      <c r="G2775" s="8"/>
      <c r="H2775" s="8"/>
      <c r="I2775" s="8"/>
      <c r="J2775" s="8"/>
      <c r="K2775" s="8"/>
      <c r="L2775" s="8"/>
      <c r="M2775" s="32"/>
      <c r="N2775" s="57" t="str">
        <f t="shared" si="17"/>
        <v/>
      </c>
      <c r="O2775" s="54"/>
      <c r="P2775" s="32"/>
      <c r="Q2775" s="56"/>
      <c r="R2775" s="57" t="str">
        <f t="shared" si="15"/>
        <v/>
      </c>
      <c r="S2775" s="8"/>
      <c r="T2775" s="8"/>
      <c r="U2775" s="8"/>
      <c r="V2775" s="8"/>
      <c r="W2775" s="8"/>
      <c r="X2775" s="8"/>
      <c r="Y2775" s="8"/>
      <c r="Z2775" s="8"/>
    </row>
    <row r="2776" spans="1:26" ht="15.75" customHeight="1">
      <c r="A2776" s="8"/>
      <c r="B2776" s="8"/>
      <c r="C2776" s="8"/>
      <c r="D2776" s="8"/>
      <c r="E2776" s="8"/>
      <c r="F2776" s="8"/>
      <c r="G2776" s="8"/>
      <c r="H2776" s="8"/>
      <c r="I2776" s="8"/>
      <c r="J2776" s="8"/>
      <c r="K2776" s="8"/>
      <c r="L2776" s="8"/>
      <c r="M2776" s="32"/>
      <c r="N2776" s="57" t="str">
        <f t="shared" si="17"/>
        <v/>
      </c>
      <c r="O2776" s="54"/>
      <c r="P2776" s="32"/>
      <c r="Q2776" s="56"/>
      <c r="R2776" s="57" t="str">
        <f t="shared" si="15"/>
        <v/>
      </c>
      <c r="S2776" s="8"/>
      <c r="T2776" s="8"/>
      <c r="U2776" s="8"/>
      <c r="V2776" s="8"/>
      <c r="W2776" s="8"/>
      <c r="X2776" s="8"/>
      <c r="Y2776" s="8"/>
      <c r="Z2776" s="8"/>
    </row>
    <row r="2777" spans="1:26" ht="15.75" customHeight="1">
      <c r="A2777" s="8"/>
      <c r="B2777" s="8"/>
      <c r="C2777" s="8"/>
      <c r="D2777" s="8"/>
      <c r="E2777" s="8"/>
      <c r="F2777" s="8"/>
      <c r="G2777" s="8"/>
      <c r="H2777" s="8"/>
      <c r="I2777" s="8"/>
      <c r="J2777" s="8"/>
      <c r="K2777" s="8"/>
      <c r="L2777" s="8"/>
      <c r="M2777" s="32"/>
      <c r="N2777" s="57" t="str">
        <f t="shared" si="17"/>
        <v/>
      </c>
      <c r="O2777" s="54"/>
      <c r="P2777" s="32"/>
      <c r="Q2777" s="56"/>
      <c r="R2777" s="57" t="str">
        <f t="shared" si="15"/>
        <v/>
      </c>
      <c r="S2777" s="8"/>
      <c r="T2777" s="8"/>
      <c r="U2777" s="8"/>
      <c r="V2777" s="8"/>
      <c r="W2777" s="8"/>
      <c r="X2777" s="8"/>
      <c r="Y2777" s="8"/>
      <c r="Z2777" s="8"/>
    </row>
    <row r="2778" spans="1:26" ht="15.75" customHeight="1">
      <c r="A2778" s="8"/>
      <c r="B2778" s="8"/>
      <c r="C2778" s="8"/>
      <c r="D2778" s="8"/>
      <c r="E2778" s="8"/>
      <c r="F2778" s="8"/>
      <c r="G2778" s="8"/>
      <c r="H2778" s="8"/>
      <c r="I2778" s="8"/>
      <c r="J2778" s="8"/>
      <c r="K2778" s="8"/>
      <c r="L2778" s="8"/>
      <c r="M2778" s="32"/>
      <c r="N2778" s="57" t="str">
        <f t="shared" si="17"/>
        <v/>
      </c>
      <c r="O2778" s="54"/>
      <c r="P2778" s="32"/>
      <c r="Q2778" s="56"/>
      <c r="R2778" s="57" t="str">
        <f t="shared" si="15"/>
        <v/>
      </c>
      <c r="S2778" s="8"/>
      <c r="T2778" s="8"/>
      <c r="U2778" s="8"/>
      <c r="V2778" s="8"/>
      <c r="W2778" s="8"/>
      <c r="X2778" s="8"/>
      <c r="Y2778" s="8"/>
      <c r="Z2778" s="8"/>
    </row>
    <row r="2779" spans="1:26" ht="15.75" customHeight="1">
      <c r="A2779" s="8"/>
      <c r="B2779" s="8"/>
      <c r="C2779" s="8"/>
      <c r="D2779" s="8"/>
      <c r="E2779" s="8"/>
      <c r="F2779" s="8"/>
      <c r="G2779" s="8"/>
      <c r="H2779" s="8"/>
      <c r="I2779" s="8"/>
      <c r="J2779" s="8"/>
      <c r="K2779" s="8"/>
      <c r="L2779" s="8"/>
      <c r="M2779" s="32"/>
      <c r="N2779" s="57" t="str">
        <f t="shared" si="17"/>
        <v/>
      </c>
      <c r="O2779" s="54"/>
      <c r="P2779" s="32"/>
      <c r="Q2779" s="56"/>
      <c r="R2779" s="57" t="str">
        <f t="shared" si="15"/>
        <v/>
      </c>
      <c r="S2779" s="8"/>
      <c r="T2779" s="8"/>
      <c r="U2779" s="8"/>
      <c r="V2779" s="8"/>
      <c r="W2779" s="8"/>
      <c r="X2779" s="8"/>
      <c r="Y2779" s="8"/>
      <c r="Z2779" s="8"/>
    </row>
    <row r="2780" spans="1:26" ht="15.75" customHeight="1">
      <c r="A2780" s="8"/>
      <c r="B2780" s="8"/>
      <c r="C2780" s="8"/>
      <c r="D2780" s="8"/>
      <c r="E2780" s="8"/>
      <c r="F2780" s="8"/>
      <c r="G2780" s="8"/>
      <c r="H2780" s="8"/>
      <c r="I2780" s="8"/>
      <c r="J2780" s="8"/>
      <c r="K2780" s="8"/>
      <c r="L2780" s="8"/>
      <c r="M2780" s="32"/>
      <c r="N2780" s="57" t="str">
        <f t="shared" si="17"/>
        <v/>
      </c>
      <c r="O2780" s="54"/>
      <c r="P2780" s="32"/>
      <c r="Q2780" s="56"/>
      <c r="R2780" s="57" t="str">
        <f t="shared" si="15"/>
        <v/>
      </c>
      <c r="S2780" s="8"/>
      <c r="T2780" s="8"/>
      <c r="U2780" s="8"/>
      <c r="V2780" s="8"/>
      <c r="W2780" s="8"/>
      <c r="X2780" s="8"/>
      <c r="Y2780" s="8"/>
      <c r="Z2780" s="8"/>
    </row>
    <row r="2781" spans="1:26" ht="15.75" customHeight="1">
      <c r="A2781" s="8"/>
      <c r="B2781" s="8"/>
      <c r="C2781" s="8"/>
      <c r="D2781" s="8"/>
      <c r="E2781" s="8"/>
      <c r="F2781" s="8"/>
      <c r="G2781" s="8"/>
      <c r="H2781" s="8"/>
      <c r="I2781" s="8"/>
      <c r="J2781" s="8"/>
      <c r="K2781" s="8"/>
      <c r="L2781" s="8"/>
      <c r="M2781" s="32"/>
      <c r="N2781" s="57" t="str">
        <f t="shared" si="17"/>
        <v/>
      </c>
      <c r="O2781" s="54"/>
      <c r="P2781" s="32"/>
      <c r="Q2781" s="56"/>
      <c r="R2781" s="57" t="str">
        <f t="shared" si="15"/>
        <v/>
      </c>
      <c r="S2781" s="8"/>
      <c r="T2781" s="8"/>
      <c r="U2781" s="8"/>
      <c r="V2781" s="8"/>
      <c r="W2781" s="8"/>
      <c r="X2781" s="8"/>
      <c r="Y2781" s="8"/>
      <c r="Z2781" s="8"/>
    </row>
    <row r="2782" spans="1:26" ht="15.75" customHeight="1">
      <c r="A2782" s="8"/>
      <c r="B2782" s="8"/>
      <c r="C2782" s="8"/>
      <c r="D2782" s="8"/>
      <c r="E2782" s="8"/>
      <c r="F2782" s="8"/>
      <c r="G2782" s="8"/>
      <c r="H2782" s="8"/>
      <c r="I2782" s="8"/>
      <c r="J2782" s="8"/>
      <c r="K2782" s="8"/>
      <c r="L2782" s="8"/>
      <c r="M2782" s="32"/>
      <c r="N2782" s="57" t="str">
        <f t="shared" si="17"/>
        <v/>
      </c>
      <c r="O2782" s="54"/>
      <c r="P2782" s="32"/>
      <c r="Q2782" s="56"/>
      <c r="R2782" s="57" t="str">
        <f t="shared" si="15"/>
        <v/>
      </c>
      <c r="S2782" s="8"/>
      <c r="T2782" s="8"/>
      <c r="U2782" s="8"/>
      <c r="V2782" s="8"/>
      <c r="W2782" s="8"/>
      <c r="X2782" s="8"/>
      <c r="Y2782" s="8"/>
      <c r="Z2782" s="8"/>
    </row>
    <row r="2783" spans="1:26" ht="15.75" customHeight="1">
      <c r="A2783" s="8"/>
      <c r="B2783" s="8"/>
      <c r="C2783" s="8"/>
      <c r="D2783" s="8"/>
      <c r="E2783" s="8"/>
      <c r="F2783" s="8"/>
      <c r="G2783" s="8"/>
      <c r="H2783" s="8"/>
      <c r="I2783" s="8"/>
      <c r="J2783" s="8"/>
      <c r="K2783" s="8"/>
      <c r="L2783" s="8"/>
      <c r="M2783" s="32"/>
      <c r="N2783" s="57" t="str">
        <f t="shared" si="17"/>
        <v/>
      </c>
      <c r="O2783" s="54"/>
      <c r="P2783" s="32"/>
      <c r="Q2783" s="56"/>
      <c r="R2783" s="57" t="str">
        <f t="shared" si="15"/>
        <v/>
      </c>
      <c r="S2783" s="8"/>
      <c r="T2783" s="8"/>
      <c r="U2783" s="8"/>
      <c r="V2783" s="8"/>
      <c r="W2783" s="8"/>
      <c r="X2783" s="8"/>
      <c r="Y2783" s="8"/>
      <c r="Z2783" s="8"/>
    </row>
    <row r="2784" spans="1:26" ht="15.75" customHeight="1">
      <c r="A2784" s="8"/>
      <c r="B2784" s="8"/>
      <c r="C2784" s="8"/>
      <c r="D2784" s="8"/>
      <c r="E2784" s="8"/>
      <c r="F2784" s="8"/>
      <c r="G2784" s="8"/>
      <c r="H2784" s="8"/>
      <c r="I2784" s="8"/>
      <c r="J2784" s="8"/>
      <c r="K2784" s="8"/>
      <c r="L2784" s="8"/>
      <c r="M2784" s="32"/>
      <c r="N2784" s="57" t="str">
        <f t="shared" si="17"/>
        <v/>
      </c>
      <c r="O2784" s="54"/>
      <c r="P2784" s="32"/>
      <c r="Q2784" s="56"/>
      <c r="R2784" s="57" t="str">
        <f t="shared" si="15"/>
        <v/>
      </c>
      <c r="S2784" s="8"/>
      <c r="T2784" s="8"/>
      <c r="U2784" s="8"/>
      <c r="V2784" s="8"/>
      <c r="W2784" s="8"/>
      <c r="X2784" s="8"/>
      <c r="Y2784" s="8"/>
      <c r="Z2784" s="8"/>
    </row>
    <row r="2785" spans="1:26" ht="15.75" customHeight="1">
      <c r="A2785" s="8"/>
      <c r="B2785" s="8"/>
      <c r="C2785" s="8"/>
      <c r="D2785" s="8"/>
      <c r="E2785" s="8"/>
      <c r="F2785" s="8"/>
      <c r="G2785" s="8"/>
      <c r="H2785" s="8"/>
      <c r="I2785" s="8"/>
      <c r="J2785" s="8"/>
      <c r="K2785" s="8"/>
      <c r="L2785" s="8"/>
      <c r="M2785" s="32"/>
      <c r="N2785" s="57" t="str">
        <f t="shared" si="17"/>
        <v/>
      </c>
      <c r="O2785" s="54"/>
      <c r="P2785" s="32"/>
      <c r="Q2785" s="56"/>
      <c r="R2785" s="57" t="str">
        <f t="shared" si="15"/>
        <v/>
      </c>
      <c r="S2785" s="8"/>
      <c r="T2785" s="8"/>
      <c r="U2785" s="8"/>
      <c r="V2785" s="8"/>
      <c r="W2785" s="8"/>
      <c r="X2785" s="8"/>
      <c r="Y2785" s="8"/>
      <c r="Z2785" s="8"/>
    </row>
    <row r="2786" spans="1:26" ht="15.75" customHeight="1">
      <c r="A2786" s="8"/>
      <c r="B2786" s="8"/>
      <c r="C2786" s="8"/>
      <c r="D2786" s="8"/>
      <c r="E2786" s="8"/>
      <c r="F2786" s="8"/>
      <c r="G2786" s="8"/>
      <c r="H2786" s="8"/>
      <c r="I2786" s="8"/>
      <c r="J2786" s="8"/>
      <c r="K2786" s="8"/>
      <c r="L2786" s="8"/>
      <c r="M2786" s="32"/>
      <c r="N2786" s="57" t="str">
        <f t="shared" si="17"/>
        <v/>
      </c>
      <c r="O2786" s="54"/>
      <c r="P2786" s="32"/>
      <c r="Q2786" s="56"/>
      <c r="R2786" s="57" t="str">
        <f t="shared" si="15"/>
        <v/>
      </c>
      <c r="S2786" s="8"/>
      <c r="T2786" s="8"/>
      <c r="U2786" s="8"/>
      <c r="V2786" s="8"/>
      <c r="W2786" s="8"/>
      <c r="X2786" s="8"/>
      <c r="Y2786" s="8"/>
      <c r="Z2786" s="8"/>
    </row>
    <row r="2787" spans="1:26" ht="15.75" customHeight="1">
      <c r="A2787" s="8"/>
      <c r="B2787" s="8"/>
      <c r="C2787" s="8"/>
      <c r="D2787" s="8"/>
      <c r="E2787" s="8"/>
      <c r="F2787" s="8"/>
      <c r="G2787" s="8"/>
      <c r="H2787" s="8"/>
      <c r="I2787" s="8"/>
      <c r="J2787" s="8"/>
      <c r="K2787" s="8"/>
      <c r="L2787" s="8"/>
      <c r="M2787" s="32"/>
      <c r="N2787" s="57" t="str">
        <f t="shared" si="17"/>
        <v/>
      </c>
      <c r="O2787" s="54"/>
      <c r="P2787" s="32"/>
      <c r="Q2787" s="56"/>
      <c r="R2787" s="57" t="str">
        <f t="shared" si="15"/>
        <v/>
      </c>
      <c r="S2787" s="8"/>
      <c r="T2787" s="8"/>
      <c r="U2787" s="8"/>
      <c r="V2787" s="8"/>
      <c r="W2787" s="8"/>
      <c r="X2787" s="8"/>
      <c r="Y2787" s="8"/>
      <c r="Z2787" s="8"/>
    </row>
    <row r="2788" spans="1:26" ht="15.75" customHeight="1">
      <c r="A2788" s="8"/>
      <c r="B2788" s="8"/>
      <c r="C2788" s="8"/>
      <c r="D2788" s="8"/>
      <c r="E2788" s="8"/>
      <c r="F2788" s="8"/>
      <c r="G2788" s="8"/>
      <c r="H2788" s="8"/>
      <c r="I2788" s="8"/>
      <c r="J2788" s="8"/>
      <c r="K2788" s="8"/>
      <c r="L2788" s="8"/>
      <c r="M2788" s="32"/>
      <c r="N2788" s="57" t="str">
        <f t="shared" si="17"/>
        <v/>
      </c>
      <c r="O2788" s="54"/>
      <c r="P2788" s="32"/>
      <c r="Q2788" s="56"/>
      <c r="R2788" s="57" t="str">
        <f t="shared" si="15"/>
        <v/>
      </c>
      <c r="S2788" s="8"/>
      <c r="T2788" s="8"/>
      <c r="U2788" s="8"/>
      <c r="V2788" s="8"/>
      <c r="W2788" s="8"/>
      <c r="X2788" s="8"/>
      <c r="Y2788" s="8"/>
      <c r="Z2788" s="8"/>
    </row>
    <row r="2789" spans="1:26" ht="15.75" customHeight="1">
      <c r="A2789" s="8"/>
      <c r="B2789" s="8"/>
      <c r="C2789" s="8"/>
      <c r="D2789" s="8"/>
      <c r="E2789" s="8"/>
      <c r="F2789" s="8"/>
      <c r="G2789" s="8"/>
      <c r="H2789" s="8"/>
      <c r="I2789" s="8"/>
      <c r="J2789" s="8"/>
      <c r="K2789" s="8"/>
      <c r="L2789" s="8"/>
      <c r="M2789" s="32"/>
      <c r="N2789" s="57" t="str">
        <f t="shared" si="17"/>
        <v/>
      </c>
      <c r="O2789" s="54"/>
      <c r="P2789" s="32"/>
      <c r="Q2789" s="56"/>
      <c r="R2789" s="57" t="str">
        <f t="shared" si="15"/>
        <v/>
      </c>
      <c r="S2789" s="8"/>
      <c r="T2789" s="8"/>
      <c r="U2789" s="8"/>
      <c r="V2789" s="8"/>
      <c r="W2789" s="8"/>
      <c r="X2789" s="8"/>
      <c r="Y2789" s="8"/>
      <c r="Z2789" s="8"/>
    </row>
    <row r="2790" spans="1:26" ht="15.75" customHeight="1">
      <c r="A2790" s="8"/>
      <c r="B2790" s="8"/>
      <c r="C2790" s="8"/>
      <c r="D2790" s="8"/>
      <c r="E2790" s="8"/>
      <c r="F2790" s="8"/>
      <c r="G2790" s="8"/>
      <c r="H2790" s="8"/>
      <c r="I2790" s="8"/>
      <c r="J2790" s="8"/>
      <c r="K2790" s="8"/>
      <c r="L2790" s="8"/>
      <c r="M2790" s="32"/>
      <c r="N2790" s="57" t="str">
        <f t="shared" si="17"/>
        <v/>
      </c>
      <c r="O2790" s="54"/>
      <c r="P2790" s="32"/>
      <c r="Q2790" s="56"/>
      <c r="R2790" s="57" t="str">
        <f t="shared" si="15"/>
        <v/>
      </c>
      <c r="S2790" s="8"/>
      <c r="T2790" s="8"/>
      <c r="U2790" s="8"/>
      <c r="V2790" s="8"/>
      <c r="W2790" s="8"/>
      <c r="X2790" s="8"/>
      <c r="Y2790" s="8"/>
      <c r="Z2790" s="8"/>
    </row>
    <row r="2791" spans="1:26" ht="15.75" customHeight="1">
      <c r="A2791" s="8"/>
      <c r="B2791" s="8"/>
      <c r="C2791" s="8"/>
      <c r="D2791" s="8"/>
      <c r="E2791" s="8"/>
      <c r="F2791" s="8"/>
      <c r="G2791" s="8"/>
      <c r="H2791" s="8"/>
      <c r="I2791" s="8"/>
      <c r="J2791" s="8"/>
      <c r="K2791" s="8"/>
      <c r="L2791" s="8"/>
      <c r="M2791" s="32"/>
      <c r="N2791" s="57" t="str">
        <f t="shared" si="17"/>
        <v/>
      </c>
      <c r="O2791" s="54"/>
      <c r="P2791" s="32"/>
      <c r="Q2791" s="56"/>
      <c r="R2791" s="57" t="str">
        <f t="shared" si="15"/>
        <v/>
      </c>
      <c r="S2791" s="8"/>
      <c r="T2791" s="8"/>
      <c r="U2791" s="8"/>
      <c r="V2791" s="8"/>
      <c r="W2791" s="8"/>
      <c r="X2791" s="8"/>
      <c r="Y2791" s="8"/>
      <c r="Z2791" s="8"/>
    </row>
    <row r="2792" spans="1:26" ht="15.75" customHeight="1">
      <c r="A2792" s="8"/>
      <c r="B2792" s="8"/>
      <c r="C2792" s="8"/>
      <c r="D2792" s="8"/>
      <c r="E2792" s="8"/>
      <c r="F2792" s="8"/>
      <c r="G2792" s="8"/>
      <c r="H2792" s="8"/>
      <c r="I2792" s="8"/>
      <c r="J2792" s="8"/>
      <c r="K2792" s="8"/>
      <c r="L2792" s="8"/>
      <c r="M2792" s="32"/>
      <c r="N2792" s="57" t="str">
        <f t="shared" si="17"/>
        <v/>
      </c>
      <c r="O2792" s="54"/>
      <c r="P2792" s="32"/>
      <c r="Q2792" s="56"/>
      <c r="R2792" s="57" t="str">
        <f t="shared" si="15"/>
        <v/>
      </c>
      <c r="S2792" s="8"/>
      <c r="T2792" s="8"/>
      <c r="U2792" s="8"/>
      <c r="V2792" s="8"/>
      <c r="W2792" s="8"/>
      <c r="X2792" s="8"/>
      <c r="Y2792" s="8"/>
      <c r="Z2792" s="8"/>
    </row>
    <row r="2793" spans="1:26" ht="15.75" customHeight="1">
      <c r="A2793" s="8"/>
      <c r="B2793" s="8"/>
      <c r="C2793" s="8"/>
      <c r="D2793" s="8"/>
      <c r="E2793" s="8"/>
      <c r="F2793" s="8"/>
      <c r="G2793" s="8"/>
      <c r="H2793" s="8"/>
      <c r="I2793" s="8"/>
      <c r="J2793" s="8"/>
      <c r="K2793" s="8"/>
      <c r="L2793" s="8"/>
      <c r="M2793" s="32"/>
      <c r="N2793" s="57" t="str">
        <f t="shared" si="17"/>
        <v/>
      </c>
      <c r="O2793" s="54"/>
      <c r="P2793" s="32"/>
      <c r="Q2793" s="56"/>
      <c r="R2793" s="57" t="str">
        <f t="shared" si="15"/>
        <v/>
      </c>
      <c r="S2793" s="8"/>
      <c r="T2793" s="8"/>
      <c r="U2793" s="8"/>
      <c r="V2793" s="8"/>
      <c r="W2793" s="8"/>
      <c r="X2793" s="8"/>
      <c r="Y2793" s="8"/>
      <c r="Z2793" s="8"/>
    </row>
    <row r="2794" spans="1:26" ht="15.75" customHeight="1">
      <c r="A2794" s="8"/>
      <c r="B2794" s="8"/>
      <c r="C2794" s="8"/>
      <c r="D2794" s="8"/>
      <c r="E2794" s="8"/>
      <c r="F2794" s="8"/>
      <c r="G2794" s="8"/>
      <c r="H2794" s="8"/>
      <c r="I2794" s="8"/>
      <c r="J2794" s="8"/>
      <c r="K2794" s="8"/>
      <c r="L2794" s="8"/>
      <c r="M2794" s="32"/>
      <c r="N2794" s="57" t="str">
        <f t="shared" si="17"/>
        <v/>
      </c>
      <c r="O2794" s="54"/>
      <c r="P2794" s="32"/>
      <c r="Q2794" s="56"/>
      <c r="R2794" s="57" t="str">
        <f t="shared" si="15"/>
        <v/>
      </c>
      <c r="S2794" s="8"/>
      <c r="T2794" s="8"/>
      <c r="U2794" s="8"/>
      <c r="V2794" s="8"/>
      <c r="W2794" s="8"/>
      <c r="X2794" s="8"/>
      <c r="Y2794" s="8"/>
      <c r="Z2794" s="8"/>
    </row>
    <row r="2795" spans="1:26" ht="15.75" customHeight="1">
      <c r="A2795" s="8"/>
      <c r="B2795" s="8"/>
      <c r="C2795" s="8"/>
      <c r="D2795" s="8"/>
      <c r="E2795" s="8"/>
      <c r="F2795" s="8"/>
      <c r="G2795" s="8"/>
      <c r="H2795" s="8"/>
      <c r="I2795" s="8"/>
      <c r="J2795" s="8"/>
      <c r="K2795" s="8"/>
      <c r="L2795" s="8"/>
      <c r="M2795" s="32"/>
      <c r="N2795" s="57" t="str">
        <f t="shared" si="17"/>
        <v/>
      </c>
      <c r="O2795" s="54"/>
      <c r="P2795" s="32"/>
      <c r="Q2795" s="56"/>
      <c r="R2795" s="57" t="str">
        <f t="shared" si="15"/>
        <v/>
      </c>
      <c r="S2795" s="8"/>
      <c r="T2795" s="8"/>
      <c r="U2795" s="8"/>
      <c r="V2795" s="8"/>
      <c r="W2795" s="8"/>
      <c r="X2795" s="8"/>
      <c r="Y2795" s="8"/>
      <c r="Z2795" s="8"/>
    </row>
    <row r="2796" spans="1:26" ht="15.75" customHeight="1">
      <c r="A2796" s="8"/>
      <c r="B2796" s="8"/>
      <c r="C2796" s="8"/>
      <c r="D2796" s="8"/>
      <c r="E2796" s="8"/>
      <c r="F2796" s="8"/>
      <c r="G2796" s="8"/>
      <c r="H2796" s="8"/>
      <c r="I2796" s="8"/>
      <c r="J2796" s="8"/>
      <c r="K2796" s="8"/>
      <c r="L2796" s="8"/>
      <c r="M2796" s="32"/>
      <c r="N2796" s="57" t="str">
        <f t="shared" si="17"/>
        <v/>
      </c>
      <c r="O2796" s="54"/>
      <c r="P2796" s="32"/>
      <c r="Q2796" s="56"/>
      <c r="R2796" s="57" t="str">
        <f t="shared" si="15"/>
        <v/>
      </c>
      <c r="S2796" s="8"/>
      <c r="T2796" s="8"/>
      <c r="U2796" s="8"/>
      <c r="V2796" s="8"/>
      <c r="W2796" s="8"/>
      <c r="X2796" s="8"/>
      <c r="Y2796" s="8"/>
      <c r="Z2796" s="8"/>
    </row>
    <row r="2797" spans="1:26" ht="15.75" customHeight="1">
      <c r="A2797" s="8"/>
      <c r="B2797" s="8"/>
      <c r="C2797" s="8"/>
      <c r="D2797" s="8"/>
      <c r="E2797" s="8"/>
      <c r="F2797" s="8"/>
      <c r="G2797" s="8"/>
      <c r="H2797" s="8"/>
      <c r="I2797" s="8"/>
      <c r="J2797" s="8"/>
      <c r="K2797" s="8"/>
      <c r="L2797" s="8"/>
      <c r="M2797" s="32"/>
      <c r="N2797" s="57" t="str">
        <f t="shared" si="17"/>
        <v/>
      </c>
      <c r="O2797" s="54"/>
      <c r="P2797" s="32"/>
      <c r="Q2797" s="56"/>
      <c r="R2797" s="57" t="str">
        <f t="shared" si="15"/>
        <v/>
      </c>
      <c r="S2797" s="8"/>
      <c r="T2797" s="8"/>
      <c r="U2797" s="8"/>
      <c r="V2797" s="8"/>
      <c r="W2797" s="8"/>
      <c r="X2797" s="8"/>
      <c r="Y2797" s="8"/>
      <c r="Z2797" s="8"/>
    </row>
    <row r="2798" spans="1:26" ht="15.75" customHeight="1">
      <c r="A2798" s="8"/>
      <c r="B2798" s="8"/>
      <c r="C2798" s="8"/>
      <c r="D2798" s="8"/>
      <c r="E2798" s="8"/>
      <c r="F2798" s="8"/>
      <c r="G2798" s="8"/>
      <c r="H2798" s="8"/>
      <c r="I2798" s="8"/>
      <c r="J2798" s="8"/>
      <c r="K2798" s="8"/>
      <c r="L2798" s="8"/>
      <c r="M2798" s="32"/>
      <c r="N2798" s="57" t="str">
        <f t="shared" si="17"/>
        <v/>
      </c>
      <c r="O2798" s="54"/>
      <c r="P2798" s="32"/>
      <c r="Q2798" s="56"/>
      <c r="R2798" s="57" t="str">
        <f t="shared" si="15"/>
        <v/>
      </c>
      <c r="S2798" s="8"/>
      <c r="T2798" s="8"/>
      <c r="U2798" s="8"/>
      <c r="V2798" s="8"/>
      <c r="W2798" s="8"/>
      <c r="X2798" s="8"/>
      <c r="Y2798" s="8"/>
      <c r="Z2798" s="8"/>
    </row>
    <row r="2799" spans="1:26" ht="15.75" customHeight="1">
      <c r="A2799" s="8"/>
      <c r="B2799" s="8"/>
      <c r="C2799" s="8"/>
      <c r="D2799" s="8"/>
      <c r="E2799" s="8"/>
      <c r="F2799" s="8"/>
      <c r="G2799" s="8"/>
      <c r="H2799" s="8"/>
      <c r="I2799" s="8"/>
      <c r="J2799" s="8"/>
      <c r="K2799" s="8"/>
      <c r="L2799" s="8"/>
      <c r="M2799" s="32"/>
      <c r="N2799" s="57" t="str">
        <f t="shared" si="17"/>
        <v/>
      </c>
      <c r="O2799" s="54"/>
      <c r="P2799" s="32"/>
      <c r="Q2799" s="56"/>
      <c r="R2799" s="57" t="str">
        <f t="shared" si="15"/>
        <v/>
      </c>
      <c r="S2799" s="8"/>
      <c r="T2799" s="8"/>
      <c r="U2799" s="8"/>
      <c r="V2799" s="8"/>
      <c r="W2799" s="8"/>
      <c r="X2799" s="8"/>
      <c r="Y2799" s="8"/>
      <c r="Z2799" s="8"/>
    </row>
    <row r="2800" spans="1:26" ht="15.75" customHeight="1">
      <c r="A2800" s="8"/>
      <c r="B2800" s="8"/>
      <c r="C2800" s="8"/>
      <c r="D2800" s="8"/>
      <c r="E2800" s="8"/>
      <c r="F2800" s="8"/>
      <c r="G2800" s="8"/>
      <c r="H2800" s="8"/>
      <c r="I2800" s="8"/>
      <c r="J2800" s="8"/>
      <c r="K2800" s="8"/>
      <c r="L2800" s="8"/>
      <c r="M2800" s="32"/>
      <c r="N2800" s="57" t="str">
        <f t="shared" si="17"/>
        <v/>
      </c>
      <c r="O2800" s="54"/>
      <c r="P2800" s="32"/>
      <c r="Q2800" s="56"/>
      <c r="R2800" s="57" t="str">
        <f t="shared" si="15"/>
        <v/>
      </c>
      <c r="S2800" s="8"/>
      <c r="T2800" s="8"/>
      <c r="U2800" s="8"/>
      <c r="V2800" s="8"/>
      <c r="W2800" s="8"/>
      <c r="X2800" s="8"/>
      <c r="Y2800" s="8"/>
      <c r="Z2800" s="8"/>
    </row>
    <row r="2801" spans="1:26" ht="15.75" customHeight="1">
      <c r="A2801" s="8"/>
      <c r="B2801" s="8"/>
      <c r="C2801" s="8"/>
      <c r="D2801" s="8"/>
      <c r="E2801" s="8"/>
      <c r="F2801" s="8"/>
      <c r="G2801" s="8"/>
      <c r="H2801" s="8"/>
      <c r="I2801" s="8"/>
      <c r="J2801" s="8"/>
      <c r="K2801" s="8"/>
      <c r="L2801" s="8"/>
      <c r="M2801" s="32"/>
      <c r="N2801" s="57" t="str">
        <f t="shared" si="17"/>
        <v/>
      </c>
      <c r="O2801" s="54"/>
      <c r="P2801" s="32"/>
      <c r="Q2801" s="56"/>
      <c r="R2801" s="57" t="str">
        <f t="shared" si="15"/>
        <v/>
      </c>
      <c r="S2801" s="8"/>
      <c r="T2801" s="8"/>
      <c r="U2801" s="8"/>
      <c r="V2801" s="8"/>
      <c r="W2801" s="8"/>
      <c r="X2801" s="8"/>
      <c r="Y2801" s="8"/>
      <c r="Z2801" s="8"/>
    </row>
    <row r="2802" spans="1:26" ht="15.75" customHeight="1">
      <c r="A2802" s="8"/>
      <c r="B2802" s="8"/>
      <c r="C2802" s="8"/>
      <c r="D2802" s="8"/>
      <c r="E2802" s="8"/>
      <c r="F2802" s="8"/>
      <c r="G2802" s="8"/>
      <c r="H2802" s="8"/>
      <c r="I2802" s="8"/>
      <c r="J2802" s="8"/>
      <c r="K2802" s="8"/>
      <c r="L2802" s="8"/>
      <c r="M2802" s="32"/>
      <c r="N2802" s="57" t="str">
        <f t="shared" si="17"/>
        <v/>
      </c>
      <c r="O2802" s="54"/>
      <c r="P2802" s="32"/>
      <c r="Q2802" s="56"/>
      <c r="R2802" s="57" t="str">
        <f t="shared" si="15"/>
        <v/>
      </c>
      <c r="S2802" s="8"/>
      <c r="T2802" s="8"/>
      <c r="U2802" s="8"/>
      <c r="V2802" s="8"/>
      <c r="W2802" s="8"/>
      <c r="X2802" s="8"/>
      <c r="Y2802" s="8"/>
      <c r="Z2802" s="8"/>
    </row>
    <row r="2803" spans="1:26" ht="15.75" customHeight="1">
      <c r="A2803" s="8"/>
      <c r="B2803" s="8"/>
      <c r="C2803" s="8"/>
      <c r="D2803" s="8"/>
      <c r="E2803" s="8"/>
      <c r="F2803" s="8"/>
      <c r="G2803" s="8"/>
      <c r="H2803" s="8"/>
      <c r="I2803" s="8"/>
      <c r="J2803" s="8"/>
      <c r="K2803" s="8"/>
      <c r="L2803" s="8"/>
      <c r="M2803" s="32"/>
      <c r="N2803" s="57" t="str">
        <f t="shared" si="17"/>
        <v/>
      </c>
      <c r="O2803" s="54"/>
      <c r="P2803" s="32"/>
      <c r="Q2803" s="56"/>
      <c r="R2803" s="57" t="str">
        <f t="shared" si="15"/>
        <v/>
      </c>
      <c r="S2803" s="8"/>
      <c r="T2803" s="8"/>
      <c r="U2803" s="8"/>
      <c r="V2803" s="8"/>
      <c r="W2803" s="8"/>
      <c r="X2803" s="8"/>
      <c r="Y2803" s="8"/>
      <c r="Z2803" s="8"/>
    </row>
    <row r="2804" spans="1:26" ht="15.75" customHeight="1">
      <c r="A2804" s="8"/>
      <c r="B2804" s="8"/>
      <c r="C2804" s="8"/>
      <c r="D2804" s="8"/>
      <c r="E2804" s="8"/>
      <c r="F2804" s="8"/>
      <c r="G2804" s="8"/>
      <c r="H2804" s="8"/>
      <c r="I2804" s="8"/>
      <c r="J2804" s="8"/>
      <c r="K2804" s="8"/>
      <c r="L2804" s="8"/>
      <c r="M2804" s="32"/>
      <c r="N2804" s="57" t="str">
        <f t="shared" si="17"/>
        <v/>
      </c>
      <c r="O2804" s="54"/>
      <c r="P2804" s="32"/>
      <c r="Q2804" s="56"/>
      <c r="R2804" s="57" t="str">
        <f t="shared" si="15"/>
        <v/>
      </c>
      <c r="S2804" s="8"/>
      <c r="T2804" s="8"/>
      <c r="U2804" s="8"/>
      <c r="V2804" s="8"/>
      <c r="W2804" s="8"/>
      <c r="X2804" s="8"/>
      <c r="Y2804" s="8"/>
      <c r="Z2804" s="8"/>
    </row>
    <row r="2805" spans="1:26" ht="15.75" customHeight="1">
      <c r="A2805" s="8"/>
      <c r="B2805" s="8"/>
      <c r="C2805" s="8"/>
      <c r="D2805" s="8"/>
      <c r="E2805" s="8"/>
      <c r="F2805" s="8"/>
      <c r="G2805" s="8"/>
      <c r="H2805" s="8"/>
      <c r="I2805" s="8"/>
      <c r="J2805" s="8"/>
      <c r="K2805" s="8"/>
      <c r="L2805" s="8"/>
      <c r="M2805" s="32"/>
      <c r="N2805" s="57" t="str">
        <f t="shared" si="17"/>
        <v/>
      </c>
      <c r="O2805" s="54"/>
      <c r="P2805" s="32"/>
      <c r="Q2805" s="56"/>
      <c r="R2805" s="57" t="str">
        <f t="shared" si="15"/>
        <v/>
      </c>
      <c r="S2805" s="8"/>
      <c r="T2805" s="8"/>
      <c r="U2805" s="8"/>
      <c r="V2805" s="8"/>
      <c r="W2805" s="8"/>
      <c r="X2805" s="8"/>
      <c r="Y2805" s="8"/>
      <c r="Z2805" s="8"/>
    </row>
    <row r="2806" spans="1:26" ht="15.75" customHeight="1">
      <c r="A2806" s="8"/>
      <c r="B2806" s="8"/>
      <c r="C2806" s="8"/>
      <c r="D2806" s="8"/>
      <c r="E2806" s="8"/>
      <c r="F2806" s="8"/>
      <c r="G2806" s="8"/>
      <c r="H2806" s="8"/>
      <c r="I2806" s="8"/>
      <c r="J2806" s="8"/>
      <c r="K2806" s="8"/>
      <c r="L2806" s="8"/>
      <c r="M2806" s="32"/>
      <c r="N2806" s="57" t="str">
        <f t="shared" si="17"/>
        <v/>
      </c>
      <c r="O2806" s="54"/>
      <c r="P2806" s="32"/>
      <c r="Q2806" s="56"/>
      <c r="R2806" s="57" t="str">
        <f t="shared" si="15"/>
        <v/>
      </c>
      <c r="S2806" s="8"/>
      <c r="T2806" s="8"/>
      <c r="U2806" s="8"/>
      <c r="V2806" s="8"/>
      <c r="W2806" s="8"/>
      <c r="X2806" s="8"/>
      <c r="Y2806" s="8"/>
      <c r="Z2806" s="8"/>
    </row>
    <row r="2807" spans="1:26" ht="15.75" customHeight="1">
      <c r="A2807" s="8"/>
      <c r="B2807" s="8"/>
      <c r="C2807" s="8"/>
      <c r="D2807" s="8"/>
      <c r="E2807" s="8"/>
      <c r="F2807" s="8"/>
      <c r="G2807" s="8"/>
      <c r="H2807" s="8"/>
      <c r="I2807" s="8"/>
      <c r="J2807" s="8"/>
      <c r="K2807" s="8"/>
      <c r="L2807" s="8"/>
      <c r="M2807" s="32"/>
      <c r="N2807" s="57" t="str">
        <f t="shared" si="17"/>
        <v/>
      </c>
      <c r="O2807" s="54"/>
      <c r="P2807" s="32"/>
      <c r="Q2807" s="56"/>
      <c r="R2807" s="57" t="str">
        <f t="shared" si="15"/>
        <v/>
      </c>
      <c r="S2807" s="8"/>
      <c r="T2807" s="8"/>
      <c r="U2807" s="8"/>
      <c r="V2807" s="8"/>
      <c r="W2807" s="8"/>
      <c r="X2807" s="8"/>
      <c r="Y2807" s="8"/>
      <c r="Z2807" s="8"/>
    </row>
    <row r="2808" spans="1:26" ht="15.75" customHeight="1">
      <c r="A2808" s="8"/>
      <c r="B2808" s="8"/>
      <c r="C2808" s="8"/>
      <c r="D2808" s="8"/>
      <c r="E2808" s="8"/>
      <c r="F2808" s="8"/>
      <c r="G2808" s="8"/>
      <c r="H2808" s="8"/>
      <c r="I2808" s="8"/>
      <c r="J2808" s="8"/>
      <c r="K2808" s="8"/>
      <c r="L2808" s="8"/>
      <c r="M2808" s="32"/>
      <c r="N2808" s="57" t="str">
        <f t="shared" si="17"/>
        <v/>
      </c>
      <c r="O2808" s="54"/>
      <c r="P2808" s="32"/>
      <c r="Q2808" s="56"/>
      <c r="R2808" s="57" t="str">
        <f t="shared" si="15"/>
        <v/>
      </c>
      <c r="S2808" s="8"/>
      <c r="T2808" s="8"/>
      <c r="U2808" s="8"/>
      <c r="V2808" s="8"/>
      <c r="W2808" s="8"/>
      <c r="X2808" s="8"/>
      <c r="Y2808" s="8"/>
      <c r="Z2808" s="8"/>
    </row>
    <row r="2809" spans="1:26" ht="15.75" customHeight="1">
      <c r="A2809" s="8"/>
      <c r="B2809" s="8"/>
      <c r="C2809" s="8"/>
      <c r="D2809" s="8"/>
      <c r="E2809" s="8"/>
      <c r="F2809" s="8"/>
      <c r="G2809" s="8"/>
      <c r="H2809" s="8"/>
      <c r="I2809" s="8"/>
      <c r="J2809" s="8"/>
      <c r="K2809" s="8"/>
      <c r="L2809" s="8"/>
      <c r="M2809" s="32"/>
      <c r="N2809" s="57" t="str">
        <f t="shared" si="17"/>
        <v/>
      </c>
      <c r="O2809" s="54"/>
      <c r="P2809" s="32"/>
      <c r="Q2809" s="56"/>
      <c r="R2809" s="57" t="str">
        <f t="shared" si="15"/>
        <v/>
      </c>
      <c r="S2809" s="8"/>
      <c r="T2809" s="8"/>
      <c r="U2809" s="8"/>
      <c r="V2809" s="8"/>
      <c r="W2809" s="8"/>
      <c r="X2809" s="8"/>
      <c r="Y2809" s="8"/>
      <c r="Z2809" s="8"/>
    </row>
    <row r="2810" spans="1:26" ht="15.75" customHeight="1">
      <c r="A2810" s="8"/>
      <c r="B2810" s="8"/>
      <c r="C2810" s="8"/>
      <c r="D2810" s="8"/>
      <c r="E2810" s="8"/>
      <c r="F2810" s="8"/>
      <c r="G2810" s="8"/>
      <c r="H2810" s="8"/>
      <c r="I2810" s="8"/>
      <c r="J2810" s="8"/>
      <c r="K2810" s="8"/>
      <c r="L2810" s="8"/>
      <c r="M2810" s="32"/>
      <c r="N2810" s="57" t="str">
        <f t="shared" si="17"/>
        <v/>
      </c>
      <c r="O2810" s="54"/>
      <c r="P2810" s="32"/>
      <c r="Q2810" s="56"/>
      <c r="R2810" s="57" t="str">
        <f t="shared" si="15"/>
        <v/>
      </c>
      <c r="S2810" s="8"/>
      <c r="T2810" s="8"/>
      <c r="U2810" s="8"/>
      <c r="V2810" s="8"/>
      <c r="W2810" s="8"/>
      <c r="X2810" s="8"/>
      <c r="Y2810" s="8"/>
      <c r="Z2810" s="8"/>
    </row>
    <row r="2811" spans="1:26" ht="15.75" customHeight="1">
      <c r="A2811" s="8"/>
      <c r="B2811" s="8"/>
      <c r="C2811" s="8"/>
      <c r="D2811" s="8"/>
      <c r="E2811" s="8"/>
      <c r="F2811" s="8"/>
      <c r="G2811" s="8"/>
      <c r="H2811" s="8"/>
      <c r="I2811" s="8"/>
      <c r="J2811" s="8"/>
      <c r="K2811" s="8"/>
      <c r="L2811" s="8"/>
      <c r="M2811" s="32"/>
      <c r="N2811" s="57" t="str">
        <f t="shared" si="17"/>
        <v/>
      </c>
      <c r="O2811" s="54"/>
      <c r="P2811" s="32"/>
      <c r="Q2811" s="56"/>
      <c r="R2811" s="57" t="str">
        <f t="shared" si="15"/>
        <v/>
      </c>
      <c r="S2811" s="8"/>
      <c r="T2811" s="8"/>
      <c r="U2811" s="8"/>
      <c r="V2811" s="8"/>
      <c r="W2811" s="8"/>
      <c r="X2811" s="8"/>
      <c r="Y2811" s="8"/>
      <c r="Z2811" s="8"/>
    </row>
    <row r="2812" spans="1:26" ht="15.75" customHeight="1">
      <c r="A2812" s="8"/>
      <c r="B2812" s="8"/>
      <c r="C2812" s="8"/>
      <c r="D2812" s="8"/>
      <c r="E2812" s="8"/>
      <c r="F2812" s="8"/>
      <c r="G2812" s="8"/>
      <c r="H2812" s="8"/>
      <c r="I2812" s="8"/>
      <c r="J2812" s="8"/>
      <c r="K2812" s="8"/>
      <c r="L2812" s="8"/>
      <c r="M2812" s="32"/>
      <c r="N2812" s="57" t="str">
        <f t="shared" si="17"/>
        <v/>
      </c>
      <c r="O2812" s="54"/>
      <c r="P2812" s="32"/>
      <c r="Q2812" s="56"/>
      <c r="R2812" s="57" t="str">
        <f t="shared" si="15"/>
        <v/>
      </c>
      <c r="S2812" s="8"/>
      <c r="T2812" s="8"/>
      <c r="U2812" s="8"/>
      <c r="V2812" s="8"/>
      <c r="W2812" s="8"/>
      <c r="X2812" s="8"/>
      <c r="Y2812" s="8"/>
      <c r="Z2812" s="8"/>
    </row>
    <row r="2813" spans="1:26" ht="15.75" customHeight="1">
      <c r="A2813" s="8"/>
      <c r="B2813" s="8"/>
      <c r="C2813" s="8"/>
      <c r="D2813" s="8"/>
      <c r="E2813" s="8"/>
      <c r="F2813" s="8"/>
      <c r="G2813" s="8"/>
      <c r="H2813" s="8"/>
      <c r="I2813" s="8"/>
      <c r="J2813" s="8"/>
      <c r="K2813" s="8"/>
      <c r="L2813" s="8"/>
      <c r="M2813" s="32"/>
      <c r="N2813" s="57" t="str">
        <f t="shared" si="17"/>
        <v/>
      </c>
      <c r="O2813" s="54"/>
      <c r="P2813" s="32"/>
      <c r="Q2813" s="56"/>
      <c r="R2813" s="57" t="str">
        <f t="shared" si="15"/>
        <v/>
      </c>
      <c r="S2813" s="8"/>
      <c r="T2813" s="8"/>
      <c r="U2813" s="8"/>
      <c r="V2813" s="8"/>
      <c r="W2813" s="8"/>
      <c r="X2813" s="8"/>
      <c r="Y2813" s="8"/>
      <c r="Z2813" s="8"/>
    </row>
    <row r="2814" spans="1:26" ht="15.75" customHeight="1">
      <c r="A2814" s="8"/>
      <c r="B2814" s="8"/>
      <c r="C2814" s="8"/>
      <c r="D2814" s="8"/>
      <c r="E2814" s="8"/>
      <c r="F2814" s="8"/>
      <c r="G2814" s="8"/>
      <c r="H2814" s="8"/>
      <c r="I2814" s="8"/>
      <c r="J2814" s="8"/>
      <c r="K2814" s="8"/>
      <c r="L2814" s="8"/>
      <c r="M2814" s="32"/>
      <c r="N2814" s="57" t="str">
        <f t="shared" si="17"/>
        <v/>
      </c>
      <c r="O2814" s="54"/>
      <c r="P2814" s="32"/>
      <c r="Q2814" s="56"/>
      <c r="R2814" s="57" t="str">
        <f t="shared" si="15"/>
        <v/>
      </c>
      <c r="S2814" s="8"/>
      <c r="T2814" s="8"/>
      <c r="U2814" s="8"/>
      <c r="V2814" s="8"/>
      <c r="W2814" s="8"/>
      <c r="X2814" s="8"/>
      <c r="Y2814" s="8"/>
      <c r="Z2814" s="8"/>
    </row>
    <row r="2815" spans="1:26" ht="15.75" customHeight="1">
      <c r="A2815" s="8"/>
      <c r="B2815" s="8"/>
      <c r="C2815" s="8"/>
      <c r="D2815" s="8"/>
      <c r="E2815" s="8"/>
      <c r="F2815" s="8"/>
      <c r="G2815" s="8"/>
      <c r="H2815" s="8"/>
      <c r="I2815" s="8"/>
      <c r="J2815" s="8"/>
      <c r="K2815" s="8"/>
      <c r="L2815" s="8"/>
      <c r="M2815" s="32"/>
      <c r="N2815" s="57" t="str">
        <f t="shared" si="17"/>
        <v/>
      </c>
      <c r="O2815" s="54"/>
      <c r="P2815" s="32"/>
      <c r="Q2815" s="56"/>
      <c r="R2815" s="57" t="str">
        <f t="shared" si="15"/>
        <v/>
      </c>
      <c r="S2815" s="8"/>
      <c r="T2815" s="8"/>
      <c r="U2815" s="8"/>
      <c r="V2815" s="8"/>
      <c r="W2815" s="8"/>
      <c r="X2815" s="8"/>
      <c r="Y2815" s="8"/>
      <c r="Z2815" s="8"/>
    </row>
    <row r="2816" spans="1:26" ht="15.75" customHeight="1">
      <c r="A2816" s="8"/>
      <c r="B2816" s="8"/>
      <c r="C2816" s="8"/>
      <c r="D2816" s="8"/>
      <c r="E2816" s="8"/>
      <c r="F2816" s="8"/>
      <c r="G2816" s="8"/>
      <c r="H2816" s="8"/>
      <c r="I2816" s="8"/>
      <c r="J2816" s="8"/>
      <c r="K2816" s="8"/>
      <c r="L2816" s="8"/>
      <c r="M2816" s="32"/>
      <c r="N2816" s="57" t="str">
        <f t="shared" si="17"/>
        <v/>
      </c>
      <c r="O2816" s="54"/>
      <c r="P2816" s="32"/>
      <c r="Q2816" s="56"/>
      <c r="R2816" s="57" t="str">
        <f t="shared" si="15"/>
        <v/>
      </c>
      <c r="S2816" s="8"/>
      <c r="T2816" s="8"/>
      <c r="U2816" s="8"/>
      <c r="V2816" s="8"/>
      <c r="W2816" s="8"/>
      <c r="X2816" s="8"/>
      <c r="Y2816" s="8"/>
      <c r="Z2816" s="8"/>
    </row>
    <row r="2817" spans="1:26" ht="15.75" customHeight="1">
      <c r="A2817" s="8"/>
      <c r="B2817" s="8"/>
      <c r="C2817" s="8"/>
      <c r="D2817" s="8"/>
      <c r="E2817" s="8"/>
      <c r="F2817" s="8"/>
      <c r="G2817" s="8"/>
      <c r="H2817" s="8"/>
      <c r="I2817" s="8"/>
      <c r="J2817" s="8"/>
      <c r="K2817" s="8"/>
      <c r="L2817" s="8"/>
      <c r="M2817" s="32"/>
      <c r="N2817" s="57" t="str">
        <f t="shared" si="17"/>
        <v/>
      </c>
      <c r="O2817" s="54"/>
      <c r="P2817" s="32"/>
      <c r="Q2817" s="56"/>
      <c r="R2817" s="57" t="str">
        <f t="shared" si="15"/>
        <v/>
      </c>
      <c r="S2817" s="8"/>
      <c r="T2817" s="8"/>
      <c r="U2817" s="8"/>
      <c r="V2817" s="8"/>
      <c r="W2817" s="8"/>
      <c r="X2817" s="8"/>
      <c r="Y2817" s="8"/>
      <c r="Z2817" s="8"/>
    </row>
    <row r="2818" spans="1:26" ht="15.75" customHeight="1">
      <c r="A2818" s="8"/>
      <c r="B2818" s="8"/>
      <c r="C2818" s="8"/>
      <c r="D2818" s="8"/>
      <c r="E2818" s="8"/>
      <c r="F2818" s="8"/>
      <c r="G2818" s="8"/>
      <c r="H2818" s="8"/>
      <c r="I2818" s="8"/>
      <c r="J2818" s="8"/>
      <c r="K2818" s="8"/>
      <c r="L2818" s="8"/>
      <c r="M2818" s="32"/>
      <c r="N2818" s="57" t="str">
        <f t="shared" si="17"/>
        <v/>
      </c>
      <c r="O2818" s="54"/>
      <c r="P2818" s="32"/>
      <c r="Q2818" s="56"/>
      <c r="R2818" s="57" t="str">
        <f t="shared" si="15"/>
        <v/>
      </c>
      <c r="S2818" s="8"/>
      <c r="T2818" s="8"/>
      <c r="U2818" s="8"/>
      <c r="V2818" s="8"/>
      <c r="W2818" s="8"/>
      <c r="X2818" s="8"/>
      <c r="Y2818" s="8"/>
      <c r="Z2818" s="8"/>
    </row>
    <row r="2819" spans="1:26" ht="15.75" customHeight="1">
      <c r="A2819" s="8"/>
      <c r="B2819" s="8"/>
      <c r="C2819" s="8"/>
      <c r="D2819" s="8"/>
      <c r="E2819" s="8"/>
      <c r="F2819" s="8"/>
      <c r="G2819" s="8"/>
      <c r="H2819" s="8"/>
      <c r="I2819" s="8"/>
      <c r="J2819" s="8"/>
      <c r="K2819" s="8"/>
      <c r="L2819" s="8"/>
      <c r="M2819" s="32"/>
      <c r="N2819" s="57" t="str">
        <f t="shared" si="17"/>
        <v/>
      </c>
      <c r="O2819" s="54"/>
      <c r="P2819" s="32"/>
      <c r="Q2819" s="56"/>
      <c r="R2819" s="57" t="str">
        <f t="shared" si="15"/>
        <v/>
      </c>
      <c r="S2819" s="8"/>
      <c r="T2819" s="8"/>
      <c r="U2819" s="8"/>
      <c r="V2819" s="8"/>
      <c r="W2819" s="8"/>
      <c r="X2819" s="8"/>
      <c r="Y2819" s="8"/>
      <c r="Z2819" s="8"/>
    </row>
    <row r="2820" spans="1:26" ht="15.75" customHeight="1">
      <c r="A2820" s="8"/>
      <c r="B2820" s="8"/>
      <c r="C2820" s="8"/>
      <c r="D2820" s="8"/>
      <c r="E2820" s="8"/>
      <c r="F2820" s="8"/>
      <c r="G2820" s="8"/>
      <c r="H2820" s="8"/>
      <c r="I2820" s="8"/>
      <c r="J2820" s="8"/>
      <c r="K2820" s="8"/>
      <c r="L2820" s="8"/>
      <c r="M2820" s="32"/>
      <c r="N2820" s="57" t="str">
        <f t="shared" si="17"/>
        <v/>
      </c>
      <c r="O2820" s="54"/>
      <c r="P2820" s="32"/>
      <c r="Q2820" s="56"/>
      <c r="R2820" s="57" t="str">
        <f t="shared" si="15"/>
        <v/>
      </c>
      <c r="S2820" s="8"/>
      <c r="T2820" s="8"/>
      <c r="U2820" s="8"/>
      <c r="V2820" s="8"/>
      <c r="W2820" s="8"/>
      <c r="X2820" s="8"/>
      <c r="Y2820" s="8"/>
      <c r="Z2820" s="8"/>
    </row>
    <row r="2821" spans="1:26" ht="15.75" customHeight="1">
      <c r="A2821" s="8"/>
      <c r="B2821" s="8"/>
      <c r="C2821" s="8"/>
      <c r="D2821" s="8"/>
      <c r="E2821" s="8"/>
      <c r="F2821" s="8"/>
      <c r="G2821" s="8"/>
      <c r="H2821" s="8"/>
      <c r="I2821" s="8"/>
      <c r="J2821" s="8"/>
      <c r="K2821" s="8"/>
      <c r="L2821" s="8"/>
      <c r="M2821" s="32"/>
      <c r="N2821" s="57" t="str">
        <f t="shared" si="17"/>
        <v/>
      </c>
      <c r="O2821" s="54"/>
      <c r="P2821" s="32"/>
      <c r="Q2821" s="56"/>
      <c r="R2821" s="57" t="str">
        <f t="shared" si="15"/>
        <v/>
      </c>
      <c r="S2821" s="8"/>
      <c r="T2821" s="8"/>
      <c r="U2821" s="8"/>
      <c r="V2821" s="8"/>
      <c r="W2821" s="8"/>
      <c r="X2821" s="8"/>
      <c r="Y2821" s="8"/>
      <c r="Z2821" s="8"/>
    </row>
    <row r="2822" spans="1:26" ht="15.75" customHeight="1">
      <c r="A2822" s="8"/>
      <c r="B2822" s="8"/>
      <c r="C2822" s="8"/>
      <c r="D2822" s="8"/>
      <c r="E2822" s="8"/>
      <c r="F2822" s="8"/>
      <c r="G2822" s="8"/>
      <c r="H2822" s="8"/>
      <c r="I2822" s="8"/>
      <c r="J2822" s="8"/>
      <c r="K2822" s="8"/>
      <c r="L2822" s="8"/>
      <c r="M2822" s="32"/>
      <c r="N2822" s="57" t="str">
        <f t="shared" si="17"/>
        <v/>
      </c>
      <c r="O2822" s="54"/>
      <c r="P2822" s="32"/>
      <c r="Q2822" s="56"/>
      <c r="R2822" s="57" t="str">
        <f t="shared" si="15"/>
        <v/>
      </c>
      <c r="S2822" s="8"/>
      <c r="T2822" s="8"/>
      <c r="U2822" s="8"/>
      <c r="V2822" s="8"/>
      <c r="W2822" s="8"/>
      <c r="X2822" s="8"/>
      <c r="Y2822" s="8"/>
      <c r="Z2822" s="8"/>
    </row>
    <row r="2823" spans="1:26" ht="15.75" customHeight="1">
      <c r="A2823" s="8"/>
      <c r="B2823" s="8"/>
      <c r="C2823" s="8"/>
      <c r="D2823" s="8"/>
      <c r="E2823" s="8"/>
      <c r="F2823" s="8"/>
      <c r="G2823" s="8"/>
      <c r="H2823" s="8"/>
      <c r="I2823" s="8"/>
      <c r="J2823" s="8"/>
      <c r="K2823" s="8"/>
      <c r="L2823" s="8"/>
      <c r="M2823" s="32"/>
      <c r="N2823" s="57" t="str">
        <f t="shared" si="17"/>
        <v/>
      </c>
      <c r="O2823" s="54"/>
      <c r="P2823" s="32"/>
      <c r="Q2823" s="56"/>
      <c r="R2823" s="57" t="str">
        <f t="shared" si="15"/>
        <v/>
      </c>
      <c r="S2823" s="8"/>
      <c r="T2823" s="8"/>
      <c r="U2823" s="8"/>
      <c r="V2823" s="8"/>
      <c r="W2823" s="8"/>
      <c r="X2823" s="8"/>
      <c r="Y2823" s="8"/>
      <c r="Z2823" s="8"/>
    </row>
    <row r="2824" spans="1:26" ht="15.75" customHeight="1">
      <c r="A2824" s="8"/>
      <c r="B2824" s="8"/>
      <c r="C2824" s="8"/>
      <c r="D2824" s="8"/>
      <c r="E2824" s="8"/>
      <c r="F2824" s="8"/>
      <c r="G2824" s="8"/>
      <c r="H2824" s="8"/>
      <c r="I2824" s="8"/>
      <c r="J2824" s="8"/>
      <c r="K2824" s="8"/>
      <c r="L2824" s="8"/>
      <c r="M2824" s="32"/>
      <c r="N2824" s="57" t="str">
        <f t="shared" si="17"/>
        <v/>
      </c>
      <c r="O2824" s="54"/>
      <c r="P2824" s="32"/>
      <c r="Q2824" s="56"/>
      <c r="R2824" s="57" t="str">
        <f t="shared" si="15"/>
        <v/>
      </c>
      <c r="S2824" s="8"/>
      <c r="T2824" s="8"/>
      <c r="U2824" s="8"/>
      <c r="V2824" s="8"/>
      <c r="W2824" s="8"/>
      <c r="X2824" s="8"/>
      <c r="Y2824" s="8"/>
      <c r="Z2824" s="8"/>
    </row>
    <row r="2825" spans="1:26" ht="15.75" customHeight="1">
      <c r="A2825" s="8"/>
      <c r="B2825" s="8"/>
      <c r="C2825" s="8"/>
      <c r="D2825" s="8"/>
      <c r="E2825" s="8"/>
      <c r="F2825" s="8"/>
      <c r="G2825" s="8"/>
      <c r="H2825" s="8"/>
      <c r="I2825" s="8"/>
      <c r="J2825" s="8"/>
      <c r="K2825" s="8"/>
      <c r="L2825" s="8"/>
      <c r="M2825" s="32"/>
      <c r="N2825" s="57" t="str">
        <f t="shared" si="17"/>
        <v/>
      </c>
      <c r="O2825" s="54"/>
      <c r="P2825" s="32"/>
      <c r="Q2825" s="56"/>
      <c r="R2825" s="57" t="str">
        <f t="shared" si="15"/>
        <v/>
      </c>
      <c r="S2825" s="8"/>
      <c r="T2825" s="8"/>
      <c r="U2825" s="8"/>
      <c r="V2825" s="8"/>
      <c r="W2825" s="8"/>
      <c r="X2825" s="8"/>
      <c r="Y2825" s="8"/>
      <c r="Z2825" s="8"/>
    </row>
    <row r="2826" spans="1:26" ht="15.75" customHeight="1">
      <c r="A2826" s="8"/>
      <c r="B2826" s="8"/>
      <c r="C2826" s="8"/>
      <c r="D2826" s="8"/>
      <c r="E2826" s="8"/>
      <c r="F2826" s="8"/>
      <c r="G2826" s="8"/>
      <c r="H2826" s="8"/>
      <c r="I2826" s="8"/>
      <c r="J2826" s="8"/>
      <c r="K2826" s="8"/>
      <c r="L2826" s="8"/>
      <c r="M2826" s="32"/>
      <c r="N2826" s="57" t="str">
        <f t="shared" si="17"/>
        <v/>
      </c>
      <c r="O2826" s="54"/>
      <c r="P2826" s="32"/>
      <c r="Q2826" s="56"/>
      <c r="R2826" s="57" t="str">
        <f t="shared" si="15"/>
        <v/>
      </c>
      <c r="S2826" s="8"/>
      <c r="T2826" s="8"/>
      <c r="U2826" s="8"/>
      <c r="V2826" s="8"/>
      <c r="W2826" s="8"/>
      <c r="X2826" s="8"/>
      <c r="Y2826" s="8"/>
      <c r="Z2826" s="8"/>
    </row>
    <row r="2827" spans="1:26" ht="15.75" customHeight="1">
      <c r="A2827" s="8"/>
      <c r="B2827" s="8"/>
      <c r="C2827" s="8"/>
      <c r="D2827" s="8"/>
      <c r="E2827" s="8"/>
      <c r="F2827" s="8"/>
      <c r="G2827" s="8"/>
      <c r="H2827" s="8"/>
      <c r="I2827" s="8"/>
      <c r="J2827" s="8"/>
      <c r="K2827" s="8"/>
      <c r="L2827" s="8"/>
      <c r="M2827" s="32"/>
      <c r="N2827" s="57" t="str">
        <f t="shared" si="17"/>
        <v/>
      </c>
      <c r="O2827" s="54"/>
      <c r="P2827" s="32"/>
      <c r="Q2827" s="56"/>
      <c r="R2827" s="57" t="str">
        <f t="shared" si="15"/>
        <v/>
      </c>
      <c r="S2827" s="8"/>
      <c r="T2827" s="8"/>
      <c r="U2827" s="8"/>
      <c r="V2827" s="8"/>
      <c r="W2827" s="8"/>
      <c r="X2827" s="8"/>
      <c r="Y2827" s="8"/>
      <c r="Z2827" s="8"/>
    </row>
    <row r="2828" spans="1:26" ht="15.75" customHeight="1">
      <c r="A2828" s="8"/>
      <c r="B2828" s="8"/>
      <c r="C2828" s="8"/>
      <c r="D2828" s="8"/>
      <c r="E2828" s="8"/>
      <c r="F2828" s="8"/>
      <c r="G2828" s="8"/>
      <c r="H2828" s="8"/>
      <c r="I2828" s="8"/>
      <c r="J2828" s="8"/>
      <c r="K2828" s="8"/>
      <c r="L2828" s="8"/>
      <c r="M2828" s="32"/>
      <c r="N2828" s="57" t="str">
        <f t="shared" si="17"/>
        <v/>
      </c>
      <c r="O2828" s="54"/>
      <c r="P2828" s="32"/>
      <c r="Q2828" s="56"/>
      <c r="R2828" s="57" t="str">
        <f t="shared" si="15"/>
        <v/>
      </c>
      <c r="S2828" s="8"/>
      <c r="T2828" s="8"/>
      <c r="U2828" s="8"/>
      <c r="V2828" s="8"/>
      <c r="W2828" s="8"/>
      <c r="X2828" s="8"/>
      <c r="Y2828" s="8"/>
      <c r="Z2828" s="8"/>
    </row>
    <row r="2829" spans="1:26" ht="15.75" customHeight="1">
      <c r="A2829" s="8"/>
      <c r="B2829" s="8"/>
      <c r="C2829" s="8"/>
      <c r="D2829" s="8"/>
      <c r="E2829" s="8"/>
      <c r="F2829" s="8"/>
      <c r="G2829" s="8"/>
      <c r="H2829" s="8"/>
      <c r="I2829" s="8"/>
      <c r="J2829" s="8"/>
      <c r="K2829" s="8"/>
      <c r="L2829" s="8"/>
      <c r="M2829" s="32"/>
      <c r="N2829" s="57" t="str">
        <f t="shared" si="17"/>
        <v/>
      </c>
      <c r="O2829" s="54"/>
      <c r="P2829" s="32"/>
      <c r="Q2829" s="56"/>
      <c r="R2829" s="57" t="str">
        <f t="shared" si="15"/>
        <v/>
      </c>
      <c r="S2829" s="8"/>
      <c r="T2829" s="8"/>
      <c r="U2829" s="8"/>
      <c r="V2829" s="8"/>
      <c r="W2829" s="8"/>
      <c r="X2829" s="8"/>
      <c r="Y2829" s="8"/>
      <c r="Z2829" s="8"/>
    </row>
    <row r="2830" spans="1:26" ht="15.75" customHeight="1">
      <c r="A2830" s="8"/>
      <c r="B2830" s="8"/>
      <c r="C2830" s="8"/>
      <c r="D2830" s="8"/>
      <c r="E2830" s="8"/>
      <c r="F2830" s="8"/>
      <c r="G2830" s="8"/>
      <c r="H2830" s="8"/>
      <c r="I2830" s="8"/>
      <c r="J2830" s="8"/>
      <c r="K2830" s="8"/>
      <c r="L2830" s="8"/>
      <c r="M2830" s="32"/>
      <c r="N2830" s="57" t="str">
        <f t="shared" si="17"/>
        <v/>
      </c>
      <c r="O2830" s="54"/>
      <c r="P2830" s="32"/>
      <c r="Q2830" s="56"/>
      <c r="R2830" s="57" t="str">
        <f t="shared" si="15"/>
        <v/>
      </c>
      <c r="S2830" s="8"/>
      <c r="T2830" s="8"/>
      <c r="U2830" s="8"/>
      <c r="V2830" s="8"/>
      <c r="W2830" s="8"/>
      <c r="X2830" s="8"/>
      <c r="Y2830" s="8"/>
      <c r="Z2830" s="8"/>
    </row>
    <row r="2831" spans="1:26" ht="15.75" customHeight="1">
      <c r="A2831" s="8"/>
      <c r="B2831" s="8"/>
      <c r="C2831" s="8"/>
      <c r="D2831" s="8"/>
      <c r="E2831" s="8"/>
      <c r="F2831" s="8"/>
      <c r="G2831" s="8"/>
      <c r="H2831" s="8"/>
      <c r="I2831" s="8"/>
      <c r="J2831" s="8"/>
      <c r="K2831" s="8"/>
      <c r="L2831" s="8"/>
      <c r="M2831" s="32"/>
      <c r="N2831" s="57" t="str">
        <f t="shared" si="17"/>
        <v/>
      </c>
      <c r="O2831" s="54"/>
      <c r="P2831" s="32"/>
      <c r="Q2831" s="56"/>
      <c r="R2831" s="57" t="str">
        <f t="shared" si="15"/>
        <v/>
      </c>
      <c r="S2831" s="8"/>
      <c r="T2831" s="8"/>
      <c r="U2831" s="8"/>
      <c r="V2831" s="8"/>
      <c r="W2831" s="8"/>
      <c r="X2831" s="8"/>
      <c r="Y2831" s="8"/>
      <c r="Z2831" s="8"/>
    </row>
    <row r="2832" spans="1:26" ht="15.75" customHeight="1">
      <c r="A2832" s="8"/>
      <c r="B2832" s="8"/>
      <c r="C2832" s="8"/>
      <c r="D2832" s="8"/>
      <c r="E2832" s="8"/>
      <c r="F2832" s="8"/>
      <c r="G2832" s="8"/>
      <c r="H2832" s="8"/>
      <c r="I2832" s="8"/>
      <c r="J2832" s="8"/>
      <c r="K2832" s="8"/>
      <c r="L2832" s="8"/>
      <c r="M2832" s="32"/>
      <c r="N2832" s="57" t="str">
        <f t="shared" si="17"/>
        <v/>
      </c>
      <c r="O2832" s="54"/>
      <c r="P2832" s="32"/>
      <c r="Q2832" s="56"/>
      <c r="R2832" s="57" t="str">
        <f t="shared" si="15"/>
        <v/>
      </c>
      <c r="S2832" s="8"/>
      <c r="T2832" s="8"/>
      <c r="U2832" s="8"/>
      <c r="V2832" s="8"/>
      <c r="W2832" s="8"/>
      <c r="X2832" s="8"/>
      <c r="Y2832" s="8"/>
      <c r="Z2832" s="8"/>
    </row>
    <row r="2833" spans="1:26" ht="15.75" customHeight="1">
      <c r="A2833" s="8"/>
      <c r="B2833" s="8"/>
      <c r="C2833" s="8"/>
      <c r="D2833" s="8"/>
      <c r="E2833" s="8"/>
      <c r="F2833" s="8"/>
      <c r="G2833" s="8"/>
      <c r="H2833" s="8"/>
      <c r="I2833" s="8"/>
      <c r="J2833" s="8"/>
      <c r="K2833" s="8"/>
      <c r="L2833" s="8"/>
      <c r="M2833" s="32"/>
      <c r="N2833" s="57" t="str">
        <f t="shared" si="17"/>
        <v/>
      </c>
      <c r="O2833" s="54"/>
      <c r="P2833" s="32"/>
      <c r="Q2833" s="56"/>
      <c r="R2833" s="57" t="str">
        <f t="shared" si="15"/>
        <v/>
      </c>
      <c r="S2833" s="8"/>
      <c r="T2833" s="8"/>
      <c r="U2833" s="8"/>
      <c r="V2833" s="8"/>
      <c r="W2833" s="8"/>
      <c r="X2833" s="8"/>
      <c r="Y2833" s="8"/>
      <c r="Z2833" s="8"/>
    </row>
    <row r="2834" spans="1:26" ht="15.75" customHeight="1">
      <c r="A2834" s="8"/>
      <c r="B2834" s="8"/>
      <c r="C2834" s="8"/>
      <c r="D2834" s="8"/>
      <c r="E2834" s="8"/>
      <c r="F2834" s="8"/>
      <c r="G2834" s="8"/>
      <c r="H2834" s="8"/>
      <c r="I2834" s="8"/>
      <c r="J2834" s="8"/>
      <c r="K2834" s="8"/>
      <c r="L2834" s="8"/>
      <c r="M2834" s="32"/>
      <c r="N2834" s="57" t="str">
        <f t="shared" si="17"/>
        <v/>
      </c>
      <c r="O2834" s="54"/>
      <c r="P2834" s="32"/>
      <c r="Q2834" s="56"/>
      <c r="R2834" s="57" t="str">
        <f t="shared" si="15"/>
        <v/>
      </c>
      <c r="S2834" s="8"/>
      <c r="T2834" s="8"/>
      <c r="U2834" s="8"/>
      <c r="V2834" s="8"/>
      <c r="W2834" s="8"/>
      <c r="X2834" s="8"/>
      <c r="Y2834" s="8"/>
      <c r="Z2834" s="8"/>
    </row>
    <row r="2835" spans="1:26" ht="15.75" customHeight="1">
      <c r="A2835" s="8"/>
      <c r="B2835" s="8"/>
      <c r="C2835" s="8"/>
      <c r="D2835" s="8"/>
      <c r="E2835" s="8"/>
      <c r="F2835" s="8"/>
      <c r="G2835" s="8"/>
      <c r="H2835" s="8"/>
      <c r="I2835" s="8"/>
      <c r="J2835" s="8"/>
      <c r="K2835" s="8"/>
      <c r="L2835" s="8"/>
      <c r="M2835" s="32"/>
      <c r="N2835" s="57" t="str">
        <f t="shared" si="17"/>
        <v/>
      </c>
      <c r="O2835" s="54"/>
      <c r="P2835" s="32"/>
      <c r="Q2835" s="56"/>
      <c r="R2835" s="57" t="str">
        <f t="shared" si="15"/>
        <v/>
      </c>
      <c r="S2835" s="8"/>
      <c r="T2835" s="8"/>
      <c r="U2835" s="8"/>
      <c r="V2835" s="8"/>
      <c r="W2835" s="8"/>
      <c r="X2835" s="8"/>
      <c r="Y2835" s="8"/>
      <c r="Z2835" s="8"/>
    </row>
    <row r="2836" spans="1:26" ht="15.75" customHeight="1">
      <c r="A2836" s="8"/>
      <c r="B2836" s="8"/>
      <c r="C2836" s="8"/>
      <c r="D2836" s="8"/>
      <c r="E2836" s="8"/>
      <c r="F2836" s="8"/>
      <c r="G2836" s="8"/>
      <c r="H2836" s="8"/>
      <c r="I2836" s="8"/>
      <c r="J2836" s="8"/>
      <c r="K2836" s="8"/>
      <c r="L2836" s="8"/>
      <c r="M2836" s="32"/>
      <c r="N2836" s="57" t="str">
        <f t="shared" si="17"/>
        <v/>
      </c>
      <c r="O2836" s="54"/>
      <c r="P2836" s="32"/>
      <c r="Q2836" s="56"/>
      <c r="R2836" s="57" t="str">
        <f t="shared" si="15"/>
        <v/>
      </c>
      <c r="S2836" s="8"/>
      <c r="T2836" s="8"/>
      <c r="U2836" s="8"/>
      <c r="V2836" s="8"/>
      <c r="W2836" s="8"/>
      <c r="X2836" s="8"/>
      <c r="Y2836" s="8"/>
      <c r="Z2836" s="8"/>
    </row>
    <row r="2837" spans="1:26" ht="15.75" customHeight="1">
      <c r="A2837" s="8"/>
      <c r="B2837" s="8"/>
      <c r="C2837" s="8"/>
      <c r="D2837" s="8"/>
      <c r="E2837" s="8"/>
      <c r="F2837" s="8"/>
      <c r="G2837" s="8"/>
      <c r="H2837" s="8"/>
      <c r="I2837" s="8"/>
      <c r="J2837" s="8"/>
      <c r="K2837" s="8"/>
      <c r="L2837" s="8"/>
      <c r="M2837" s="32"/>
      <c r="N2837" s="57" t="str">
        <f t="shared" si="17"/>
        <v/>
      </c>
      <c r="O2837" s="54"/>
      <c r="P2837" s="32"/>
      <c r="Q2837" s="56"/>
      <c r="R2837" s="57" t="str">
        <f t="shared" si="15"/>
        <v/>
      </c>
      <c r="S2837" s="8"/>
      <c r="T2837" s="8"/>
      <c r="U2837" s="8"/>
      <c r="V2837" s="8"/>
      <c r="W2837" s="8"/>
      <c r="X2837" s="8"/>
      <c r="Y2837" s="8"/>
      <c r="Z2837" s="8"/>
    </row>
    <row r="2838" spans="1:26" ht="15.75" customHeight="1">
      <c r="A2838" s="8"/>
      <c r="B2838" s="8"/>
      <c r="C2838" s="8"/>
      <c r="D2838" s="8"/>
      <c r="E2838" s="8"/>
      <c r="F2838" s="8"/>
      <c r="G2838" s="8"/>
      <c r="H2838" s="8"/>
      <c r="I2838" s="8"/>
      <c r="J2838" s="8"/>
      <c r="K2838" s="8"/>
      <c r="L2838" s="8"/>
      <c r="M2838" s="32"/>
      <c r="N2838" s="57" t="str">
        <f t="shared" si="17"/>
        <v/>
      </c>
      <c r="O2838" s="54"/>
      <c r="P2838" s="32"/>
      <c r="Q2838" s="56"/>
      <c r="R2838" s="57" t="str">
        <f t="shared" si="15"/>
        <v/>
      </c>
      <c r="S2838" s="8"/>
      <c r="T2838" s="8"/>
      <c r="U2838" s="8"/>
      <c r="V2838" s="8"/>
      <c r="W2838" s="8"/>
      <c r="X2838" s="8"/>
      <c r="Y2838" s="8"/>
      <c r="Z2838" s="8"/>
    </row>
    <row r="2839" spans="1:26" ht="15.75" customHeight="1">
      <c r="A2839" s="8"/>
      <c r="B2839" s="8"/>
      <c r="C2839" s="8"/>
      <c r="D2839" s="8"/>
      <c r="E2839" s="8"/>
      <c r="F2839" s="8"/>
      <c r="G2839" s="8"/>
      <c r="H2839" s="8"/>
      <c r="I2839" s="8"/>
      <c r="J2839" s="8"/>
      <c r="K2839" s="8"/>
      <c r="L2839" s="8"/>
      <c r="M2839" s="32"/>
      <c r="N2839" s="57" t="str">
        <f t="shared" si="17"/>
        <v/>
      </c>
      <c r="O2839" s="54"/>
      <c r="P2839" s="32"/>
      <c r="Q2839" s="56"/>
      <c r="R2839" s="57" t="str">
        <f t="shared" si="15"/>
        <v/>
      </c>
      <c r="S2839" s="8"/>
      <c r="T2839" s="8"/>
      <c r="U2839" s="8"/>
      <c r="V2839" s="8"/>
      <c r="W2839" s="8"/>
      <c r="X2839" s="8"/>
      <c r="Y2839" s="8"/>
      <c r="Z2839" s="8"/>
    </row>
    <row r="2840" spans="1:26" ht="15.75" customHeight="1">
      <c r="A2840" s="8"/>
      <c r="B2840" s="8"/>
      <c r="C2840" s="8"/>
      <c r="D2840" s="8"/>
      <c r="E2840" s="8"/>
      <c r="F2840" s="8"/>
      <c r="G2840" s="8"/>
      <c r="H2840" s="8"/>
      <c r="I2840" s="8"/>
      <c r="J2840" s="8"/>
      <c r="K2840" s="8"/>
      <c r="L2840" s="8"/>
      <c r="M2840" s="32"/>
      <c r="N2840" s="57" t="str">
        <f t="shared" si="17"/>
        <v/>
      </c>
      <c r="O2840" s="54"/>
      <c r="P2840" s="32"/>
      <c r="Q2840" s="56"/>
      <c r="R2840" s="57" t="str">
        <f t="shared" si="15"/>
        <v/>
      </c>
      <c r="S2840" s="8"/>
      <c r="T2840" s="8"/>
      <c r="U2840" s="8"/>
      <c r="V2840" s="8"/>
      <c r="W2840" s="8"/>
      <c r="X2840" s="8"/>
      <c r="Y2840" s="8"/>
      <c r="Z2840" s="8"/>
    </row>
    <row r="2841" spans="1:26" ht="15.75" customHeight="1">
      <c r="A2841" s="8"/>
      <c r="B2841" s="8"/>
      <c r="C2841" s="8"/>
      <c r="D2841" s="8"/>
      <c r="E2841" s="8"/>
      <c r="F2841" s="8"/>
      <c r="G2841" s="8"/>
      <c r="H2841" s="8"/>
      <c r="I2841" s="8"/>
      <c r="J2841" s="8"/>
      <c r="K2841" s="8"/>
      <c r="L2841" s="8"/>
      <c r="M2841" s="32"/>
      <c r="N2841" s="57" t="str">
        <f t="shared" si="17"/>
        <v/>
      </c>
      <c r="O2841" s="54"/>
      <c r="P2841" s="32"/>
      <c r="Q2841" s="56"/>
      <c r="R2841" s="57" t="str">
        <f t="shared" si="15"/>
        <v/>
      </c>
      <c r="S2841" s="8"/>
      <c r="T2841" s="8"/>
      <c r="U2841" s="8"/>
      <c r="V2841" s="8"/>
      <c r="W2841" s="8"/>
      <c r="X2841" s="8"/>
      <c r="Y2841" s="8"/>
      <c r="Z2841" s="8"/>
    </row>
    <row r="2842" spans="1:26" ht="15.75" customHeight="1">
      <c r="A2842" s="8"/>
      <c r="B2842" s="8"/>
      <c r="C2842" s="8"/>
      <c r="D2842" s="8"/>
      <c r="E2842" s="8"/>
      <c r="F2842" s="8"/>
      <c r="G2842" s="8"/>
      <c r="H2842" s="8"/>
      <c r="I2842" s="8"/>
      <c r="J2842" s="8"/>
      <c r="K2842" s="8"/>
      <c r="L2842" s="8"/>
      <c r="M2842" s="32"/>
      <c r="N2842" s="57" t="str">
        <f t="shared" si="17"/>
        <v/>
      </c>
      <c r="O2842" s="54"/>
      <c r="P2842" s="32"/>
      <c r="Q2842" s="56"/>
      <c r="R2842" s="57" t="str">
        <f t="shared" si="15"/>
        <v/>
      </c>
      <c r="S2842" s="8"/>
      <c r="T2842" s="8"/>
      <c r="U2842" s="8"/>
      <c r="V2842" s="8"/>
      <c r="W2842" s="8"/>
      <c r="X2842" s="8"/>
      <c r="Y2842" s="8"/>
      <c r="Z2842" s="8"/>
    </row>
    <row r="2843" spans="1:26" ht="15.75" customHeight="1">
      <c r="A2843" s="8"/>
      <c r="B2843" s="8"/>
      <c r="C2843" s="8"/>
      <c r="D2843" s="8"/>
      <c r="E2843" s="8"/>
      <c r="F2843" s="8"/>
      <c r="G2843" s="8"/>
      <c r="H2843" s="8"/>
      <c r="I2843" s="8"/>
      <c r="J2843" s="8"/>
      <c r="K2843" s="8"/>
      <c r="L2843" s="8"/>
      <c r="M2843" s="32"/>
      <c r="N2843" s="57" t="str">
        <f t="shared" si="17"/>
        <v/>
      </c>
      <c r="O2843" s="54"/>
      <c r="P2843" s="32"/>
      <c r="Q2843" s="56"/>
      <c r="R2843" s="57" t="str">
        <f t="shared" si="15"/>
        <v/>
      </c>
      <c r="S2843" s="8"/>
      <c r="T2843" s="8"/>
      <c r="U2843" s="8"/>
      <c r="V2843" s="8"/>
      <c r="W2843" s="8"/>
      <c r="X2843" s="8"/>
      <c r="Y2843" s="8"/>
      <c r="Z2843" s="8"/>
    </row>
    <row r="2844" spans="1:26" ht="15.75" customHeight="1">
      <c r="A2844" s="8"/>
      <c r="B2844" s="8"/>
      <c r="C2844" s="8"/>
      <c r="D2844" s="8"/>
      <c r="E2844" s="8"/>
      <c r="F2844" s="8"/>
      <c r="G2844" s="8"/>
      <c r="H2844" s="8"/>
      <c r="I2844" s="8"/>
      <c r="J2844" s="8"/>
      <c r="K2844" s="8"/>
      <c r="L2844" s="8"/>
      <c r="M2844" s="32"/>
      <c r="N2844" s="57" t="str">
        <f t="shared" si="17"/>
        <v/>
      </c>
      <c r="O2844" s="54"/>
      <c r="P2844" s="32"/>
      <c r="Q2844" s="56"/>
      <c r="R2844" s="57" t="str">
        <f t="shared" si="15"/>
        <v/>
      </c>
      <c r="S2844" s="8"/>
      <c r="T2844" s="8"/>
      <c r="U2844" s="8"/>
      <c r="V2844" s="8"/>
      <c r="W2844" s="8"/>
      <c r="X2844" s="8"/>
      <c r="Y2844" s="8"/>
      <c r="Z2844" s="8"/>
    </row>
    <row r="2845" spans="1:26" ht="15.75" customHeight="1">
      <c r="A2845" s="8"/>
      <c r="B2845" s="8"/>
      <c r="C2845" s="8"/>
      <c r="D2845" s="8"/>
      <c r="E2845" s="8"/>
      <c r="F2845" s="8"/>
      <c r="G2845" s="8"/>
      <c r="H2845" s="8"/>
      <c r="I2845" s="8"/>
      <c r="J2845" s="8"/>
      <c r="K2845" s="8"/>
      <c r="L2845" s="8"/>
      <c r="M2845" s="32"/>
      <c r="N2845" s="57" t="str">
        <f t="shared" si="17"/>
        <v/>
      </c>
      <c r="O2845" s="54"/>
      <c r="P2845" s="32"/>
      <c r="Q2845" s="56"/>
      <c r="R2845" s="57" t="str">
        <f t="shared" si="15"/>
        <v/>
      </c>
      <c r="S2845" s="8"/>
      <c r="T2845" s="8"/>
      <c r="U2845" s="8"/>
      <c r="V2845" s="8"/>
      <c r="W2845" s="8"/>
      <c r="X2845" s="8"/>
      <c r="Y2845" s="8"/>
      <c r="Z2845" s="8"/>
    </row>
    <row r="2846" spans="1:26" ht="15.75" customHeight="1">
      <c r="A2846" s="8"/>
      <c r="B2846" s="8"/>
      <c r="C2846" s="8"/>
      <c r="D2846" s="8"/>
      <c r="E2846" s="8"/>
      <c r="F2846" s="8"/>
      <c r="G2846" s="8"/>
      <c r="H2846" s="8"/>
      <c r="I2846" s="8"/>
      <c r="J2846" s="8"/>
      <c r="K2846" s="8"/>
      <c r="L2846" s="8"/>
      <c r="M2846" s="32"/>
      <c r="N2846" s="57" t="str">
        <f t="shared" si="17"/>
        <v/>
      </c>
      <c r="O2846" s="54"/>
      <c r="P2846" s="32"/>
      <c r="Q2846" s="56"/>
      <c r="R2846" s="57" t="str">
        <f t="shared" si="15"/>
        <v/>
      </c>
      <c r="S2846" s="8"/>
      <c r="T2846" s="8"/>
      <c r="U2846" s="8"/>
      <c r="V2846" s="8"/>
      <c r="W2846" s="8"/>
      <c r="X2846" s="8"/>
      <c r="Y2846" s="8"/>
      <c r="Z2846" s="8"/>
    </row>
    <row r="2847" spans="1:26" ht="15.75" customHeight="1">
      <c r="A2847" s="8"/>
      <c r="B2847" s="8"/>
      <c r="C2847" s="8"/>
      <c r="D2847" s="8"/>
      <c r="E2847" s="8"/>
      <c r="F2847" s="8"/>
      <c r="G2847" s="8"/>
      <c r="H2847" s="8"/>
      <c r="I2847" s="8"/>
      <c r="J2847" s="8"/>
      <c r="K2847" s="8"/>
      <c r="L2847" s="8"/>
      <c r="M2847" s="32"/>
      <c r="N2847" s="57" t="str">
        <f t="shared" si="17"/>
        <v/>
      </c>
      <c r="O2847" s="54"/>
      <c r="P2847" s="32"/>
      <c r="Q2847" s="56"/>
      <c r="R2847" s="57" t="str">
        <f t="shared" si="15"/>
        <v/>
      </c>
      <c r="S2847" s="8"/>
      <c r="T2847" s="8"/>
      <c r="U2847" s="8"/>
      <c r="V2847" s="8"/>
      <c r="W2847" s="8"/>
      <c r="X2847" s="8"/>
      <c r="Y2847" s="8"/>
      <c r="Z2847" s="8"/>
    </row>
    <row r="2848" spans="1:26" ht="15.75" customHeight="1">
      <c r="A2848" s="8"/>
      <c r="B2848" s="8"/>
      <c r="C2848" s="8"/>
      <c r="D2848" s="8"/>
      <c r="E2848" s="8"/>
      <c r="F2848" s="8"/>
      <c r="G2848" s="8"/>
      <c r="H2848" s="8"/>
      <c r="I2848" s="8"/>
      <c r="J2848" s="8"/>
      <c r="K2848" s="8"/>
      <c r="L2848" s="8"/>
      <c r="M2848" s="32"/>
      <c r="N2848" s="57" t="str">
        <f t="shared" si="17"/>
        <v/>
      </c>
      <c r="O2848" s="54"/>
      <c r="P2848" s="32"/>
      <c r="Q2848" s="56"/>
      <c r="R2848" s="57" t="str">
        <f t="shared" si="15"/>
        <v/>
      </c>
      <c r="S2848" s="8"/>
      <c r="T2848" s="8"/>
      <c r="U2848" s="8"/>
      <c r="V2848" s="8"/>
      <c r="W2848" s="8"/>
      <c r="X2848" s="8"/>
      <c r="Y2848" s="8"/>
      <c r="Z2848" s="8"/>
    </row>
    <row r="2849" spans="1:26" ht="15.75" customHeight="1">
      <c r="A2849" s="8"/>
      <c r="B2849" s="8"/>
      <c r="C2849" s="8"/>
      <c r="D2849" s="8"/>
      <c r="E2849" s="8"/>
      <c r="F2849" s="8"/>
      <c r="G2849" s="8"/>
      <c r="H2849" s="8"/>
      <c r="I2849" s="8"/>
      <c r="J2849" s="8"/>
      <c r="K2849" s="8"/>
      <c r="L2849" s="8"/>
      <c r="M2849" s="32"/>
      <c r="N2849" s="57" t="str">
        <f t="shared" si="17"/>
        <v/>
      </c>
      <c r="O2849" s="54"/>
      <c r="P2849" s="32"/>
      <c r="Q2849" s="56"/>
      <c r="R2849" s="57" t="str">
        <f t="shared" si="15"/>
        <v/>
      </c>
      <c r="S2849" s="8"/>
      <c r="T2849" s="8"/>
      <c r="U2849" s="8"/>
      <c r="V2849" s="8"/>
      <c r="W2849" s="8"/>
      <c r="X2849" s="8"/>
      <c r="Y2849" s="8"/>
      <c r="Z2849" s="8"/>
    </row>
    <row r="2850" spans="1:26" ht="15.75" customHeight="1">
      <c r="A2850" s="8"/>
      <c r="B2850" s="8"/>
      <c r="C2850" s="8"/>
      <c r="D2850" s="8"/>
      <c r="E2850" s="8"/>
      <c r="F2850" s="8"/>
      <c r="G2850" s="8"/>
      <c r="H2850" s="8"/>
      <c r="I2850" s="8"/>
      <c r="J2850" s="8"/>
      <c r="K2850" s="8"/>
      <c r="L2850" s="8"/>
      <c r="M2850" s="32"/>
      <c r="N2850" s="57" t="str">
        <f t="shared" si="17"/>
        <v/>
      </c>
      <c r="O2850" s="54"/>
      <c r="P2850" s="32"/>
      <c r="Q2850" s="56"/>
      <c r="R2850" s="57" t="str">
        <f t="shared" si="15"/>
        <v/>
      </c>
      <c r="S2850" s="8"/>
      <c r="T2850" s="8"/>
      <c r="U2850" s="8"/>
      <c r="V2850" s="8"/>
      <c r="W2850" s="8"/>
      <c r="X2850" s="8"/>
      <c r="Y2850" s="8"/>
      <c r="Z2850" s="8"/>
    </row>
    <row r="2851" spans="1:26" ht="15.75" customHeight="1">
      <c r="A2851" s="8"/>
      <c r="B2851" s="8"/>
      <c r="C2851" s="8"/>
      <c r="D2851" s="8"/>
      <c r="E2851" s="8"/>
      <c r="F2851" s="8"/>
      <c r="G2851" s="8"/>
      <c r="H2851" s="8"/>
      <c r="I2851" s="8"/>
      <c r="J2851" s="8"/>
      <c r="K2851" s="8"/>
      <c r="L2851" s="8"/>
      <c r="M2851" s="32"/>
      <c r="N2851" s="57" t="str">
        <f t="shared" si="17"/>
        <v/>
      </c>
      <c r="O2851" s="54"/>
      <c r="P2851" s="32"/>
      <c r="Q2851" s="56"/>
      <c r="R2851" s="57" t="str">
        <f t="shared" si="15"/>
        <v/>
      </c>
      <c r="S2851" s="8"/>
      <c r="T2851" s="8"/>
      <c r="U2851" s="8"/>
      <c r="V2851" s="8"/>
      <c r="W2851" s="8"/>
      <c r="X2851" s="8"/>
      <c r="Y2851" s="8"/>
      <c r="Z2851" s="8"/>
    </row>
    <row r="2852" spans="1:26" ht="15.75" customHeight="1">
      <c r="A2852" s="8"/>
      <c r="B2852" s="8"/>
      <c r="C2852" s="8"/>
      <c r="D2852" s="8"/>
      <c r="E2852" s="8"/>
      <c r="F2852" s="8"/>
      <c r="G2852" s="8"/>
      <c r="H2852" s="8"/>
      <c r="I2852" s="8"/>
      <c r="J2852" s="8"/>
      <c r="K2852" s="8"/>
      <c r="L2852" s="8"/>
      <c r="M2852" s="32"/>
      <c r="N2852" s="57" t="str">
        <f t="shared" si="17"/>
        <v/>
      </c>
      <c r="O2852" s="54"/>
      <c r="P2852" s="32"/>
      <c r="Q2852" s="56"/>
      <c r="R2852" s="57" t="str">
        <f t="shared" si="15"/>
        <v/>
      </c>
      <c r="S2852" s="8"/>
      <c r="T2852" s="8"/>
      <c r="U2852" s="8"/>
      <c r="V2852" s="8"/>
      <c r="W2852" s="8"/>
      <c r="X2852" s="8"/>
      <c r="Y2852" s="8"/>
      <c r="Z2852" s="8"/>
    </row>
    <row r="2853" spans="1:26" ht="15.75" customHeight="1">
      <c r="A2853" s="8"/>
      <c r="B2853" s="8"/>
      <c r="C2853" s="8"/>
      <c r="D2853" s="8"/>
      <c r="E2853" s="8"/>
      <c r="F2853" s="8"/>
      <c r="G2853" s="8"/>
      <c r="H2853" s="8"/>
      <c r="I2853" s="8"/>
      <c r="J2853" s="8"/>
      <c r="K2853" s="8"/>
      <c r="L2853" s="8"/>
      <c r="M2853" s="32"/>
      <c r="N2853" s="57" t="str">
        <f t="shared" si="17"/>
        <v/>
      </c>
      <c r="O2853" s="54"/>
      <c r="P2853" s="32"/>
      <c r="Q2853" s="56"/>
      <c r="R2853" s="57" t="str">
        <f t="shared" si="15"/>
        <v/>
      </c>
      <c r="S2853" s="8"/>
      <c r="T2853" s="8"/>
      <c r="U2853" s="8"/>
      <c r="V2853" s="8"/>
      <c r="W2853" s="8"/>
      <c r="X2853" s="8"/>
      <c r="Y2853" s="8"/>
      <c r="Z2853" s="8"/>
    </row>
    <row r="2854" spans="1:26" ht="15.75" customHeight="1">
      <c r="A2854" s="8"/>
      <c r="B2854" s="8"/>
      <c r="C2854" s="8"/>
      <c r="D2854" s="8"/>
      <c r="E2854" s="8"/>
      <c r="F2854" s="8"/>
      <c r="G2854" s="8"/>
      <c r="H2854" s="8"/>
      <c r="I2854" s="8"/>
      <c r="J2854" s="8"/>
      <c r="K2854" s="8"/>
      <c r="L2854" s="8"/>
      <c r="M2854" s="32"/>
      <c r="N2854" s="57" t="str">
        <f t="shared" si="17"/>
        <v/>
      </c>
      <c r="O2854" s="54"/>
      <c r="P2854" s="32"/>
      <c r="Q2854" s="56"/>
      <c r="R2854" s="57" t="str">
        <f t="shared" si="15"/>
        <v/>
      </c>
      <c r="S2854" s="8"/>
      <c r="T2854" s="8"/>
      <c r="U2854" s="8"/>
      <c r="V2854" s="8"/>
      <c r="W2854" s="8"/>
      <c r="X2854" s="8"/>
      <c r="Y2854" s="8"/>
      <c r="Z2854" s="8"/>
    </row>
    <row r="2855" spans="1:26" ht="15.75" customHeight="1">
      <c r="A2855" s="8"/>
      <c r="B2855" s="8"/>
      <c r="C2855" s="8"/>
      <c r="D2855" s="8"/>
      <c r="E2855" s="8"/>
      <c r="F2855" s="8"/>
      <c r="G2855" s="8"/>
      <c r="H2855" s="8"/>
      <c r="I2855" s="8"/>
      <c r="J2855" s="8"/>
      <c r="K2855" s="8"/>
      <c r="L2855" s="8"/>
      <c r="M2855" s="32"/>
      <c r="N2855" s="57" t="str">
        <f t="shared" si="17"/>
        <v/>
      </c>
      <c r="O2855" s="54"/>
      <c r="P2855" s="32"/>
      <c r="Q2855" s="56"/>
      <c r="R2855" s="57" t="str">
        <f t="shared" si="15"/>
        <v/>
      </c>
      <c r="S2855" s="8"/>
      <c r="T2855" s="8"/>
      <c r="U2855" s="8"/>
      <c r="V2855" s="8"/>
      <c r="W2855" s="8"/>
      <c r="X2855" s="8"/>
      <c r="Y2855" s="8"/>
      <c r="Z2855" s="8"/>
    </row>
    <row r="2856" spans="1:26" ht="15.75" customHeight="1">
      <c r="A2856" s="8"/>
      <c r="B2856" s="8"/>
      <c r="C2856" s="8"/>
      <c r="D2856" s="8"/>
      <c r="E2856" s="8"/>
      <c r="F2856" s="8"/>
      <c r="G2856" s="8"/>
      <c r="H2856" s="8"/>
      <c r="I2856" s="8"/>
      <c r="J2856" s="8"/>
      <c r="K2856" s="8"/>
      <c r="L2856" s="8"/>
      <c r="M2856" s="32"/>
      <c r="N2856" s="57" t="str">
        <f t="shared" si="17"/>
        <v/>
      </c>
      <c r="O2856" s="54"/>
      <c r="P2856" s="32"/>
      <c r="Q2856" s="56"/>
      <c r="R2856" s="57" t="str">
        <f t="shared" si="15"/>
        <v/>
      </c>
      <c r="S2856" s="8"/>
      <c r="T2856" s="8"/>
      <c r="U2856" s="8"/>
      <c r="V2856" s="8"/>
      <c r="W2856" s="8"/>
      <c r="X2856" s="8"/>
      <c r="Y2856" s="8"/>
      <c r="Z2856" s="8"/>
    </row>
    <row r="2857" spans="1:26" ht="15.75" customHeight="1">
      <c r="A2857" s="8"/>
      <c r="B2857" s="8"/>
      <c r="C2857" s="8"/>
      <c r="D2857" s="8"/>
      <c r="E2857" s="8"/>
      <c r="F2857" s="8"/>
      <c r="G2857" s="8"/>
      <c r="H2857" s="8"/>
      <c r="I2857" s="8"/>
      <c r="J2857" s="8"/>
      <c r="K2857" s="8"/>
      <c r="L2857" s="8"/>
      <c r="M2857" s="32"/>
      <c r="N2857" s="57" t="str">
        <f t="shared" si="17"/>
        <v/>
      </c>
      <c r="O2857" s="54"/>
      <c r="P2857" s="32"/>
      <c r="Q2857" s="56"/>
      <c r="R2857" s="57" t="str">
        <f t="shared" si="15"/>
        <v/>
      </c>
      <c r="S2857" s="8"/>
      <c r="T2857" s="8"/>
      <c r="U2857" s="8"/>
      <c r="V2857" s="8"/>
      <c r="W2857" s="8"/>
      <c r="X2857" s="8"/>
      <c r="Y2857" s="8"/>
      <c r="Z2857" s="8"/>
    </row>
    <row r="2858" spans="1:26" ht="15.75" customHeight="1">
      <c r="A2858" s="8"/>
      <c r="B2858" s="8"/>
      <c r="C2858" s="8"/>
      <c r="D2858" s="8"/>
      <c r="E2858" s="8"/>
      <c r="F2858" s="8"/>
      <c r="G2858" s="8"/>
      <c r="H2858" s="8"/>
      <c r="I2858" s="8"/>
      <c r="J2858" s="8"/>
      <c r="K2858" s="8"/>
      <c r="L2858" s="8"/>
      <c r="M2858" s="32"/>
      <c r="N2858" s="57" t="str">
        <f t="shared" si="17"/>
        <v/>
      </c>
      <c r="O2858" s="54"/>
      <c r="P2858" s="32"/>
      <c r="Q2858" s="56"/>
      <c r="R2858" s="57" t="str">
        <f t="shared" si="15"/>
        <v/>
      </c>
      <c r="S2858" s="8"/>
      <c r="T2858" s="8"/>
      <c r="U2858" s="8"/>
      <c r="V2858" s="8"/>
      <c r="W2858" s="8"/>
      <c r="X2858" s="8"/>
      <c r="Y2858" s="8"/>
      <c r="Z2858" s="8"/>
    </row>
    <row r="2859" spans="1:26" ht="15.75" customHeight="1">
      <c r="A2859" s="8"/>
      <c r="B2859" s="8"/>
      <c r="C2859" s="8"/>
      <c r="D2859" s="8"/>
      <c r="E2859" s="8"/>
      <c r="F2859" s="8"/>
      <c r="G2859" s="8"/>
      <c r="H2859" s="8"/>
      <c r="I2859" s="8"/>
      <c r="J2859" s="8"/>
      <c r="K2859" s="8"/>
      <c r="L2859" s="8"/>
      <c r="M2859" s="32"/>
      <c r="N2859" s="57" t="str">
        <f t="shared" si="17"/>
        <v/>
      </c>
      <c r="O2859" s="54"/>
      <c r="P2859" s="32"/>
      <c r="Q2859" s="56"/>
      <c r="R2859" s="57" t="str">
        <f t="shared" si="15"/>
        <v/>
      </c>
      <c r="S2859" s="8"/>
      <c r="T2859" s="8"/>
      <c r="U2859" s="8"/>
      <c r="V2859" s="8"/>
      <c r="W2859" s="8"/>
      <c r="X2859" s="8"/>
      <c r="Y2859" s="8"/>
      <c r="Z2859" s="8"/>
    </row>
    <row r="2860" spans="1:26" ht="15.75" customHeight="1">
      <c r="A2860" s="8"/>
      <c r="B2860" s="8"/>
      <c r="C2860" s="8"/>
      <c r="D2860" s="8"/>
      <c r="E2860" s="8"/>
      <c r="F2860" s="8"/>
      <c r="G2860" s="8"/>
      <c r="H2860" s="8"/>
      <c r="I2860" s="8"/>
      <c r="J2860" s="8"/>
      <c r="K2860" s="8"/>
      <c r="L2860" s="8"/>
      <c r="M2860" s="32"/>
      <c r="N2860" s="57" t="str">
        <f t="shared" si="17"/>
        <v/>
      </c>
      <c r="O2860" s="54"/>
      <c r="P2860" s="32"/>
      <c r="Q2860" s="56"/>
      <c r="R2860" s="57" t="str">
        <f t="shared" si="15"/>
        <v/>
      </c>
      <c r="S2860" s="8"/>
      <c r="T2860" s="8"/>
      <c r="U2860" s="8"/>
      <c r="V2860" s="8"/>
      <c r="W2860" s="8"/>
      <c r="X2860" s="8"/>
      <c r="Y2860" s="8"/>
      <c r="Z2860" s="8"/>
    </row>
    <row r="2861" spans="1:26" ht="15.75" customHeight="1">
      <c r="A2861" s="8"/>
      <c r="B2861" s="8"/>
      <c r="C2861" s="8"/>
      <c r="D2861" s="8"/>
      <c r="E2861" s="8"/>
      <c r="F2861" s="8"/>
      <c r="G2861" s="8"/>
      <c r="H2861" s="8"/>
      <c r="I2861" s="8"/>
      <c r="J2861" s="8"/>
      <c r="K2861" s="8"/>
      <c r="L2861" s="8"/>
      <c r="M2861" s="32"/>
      <c r="N2861" s="57" t="str">
        <f t="shared" si="17"/>
        <v/>
      </c>
      <c r="O2861" s="54"/>
      <c r="P2861" s="32"/>
      <c r="Q2861" s="56"/>
      <c r="R2861" s="57" t="str">
        <f t="shared" si="15"/>
        <v/>
      </c>
      <c r="S2861" s="8"/>
      <c r="T2861" s="8"/>
      <c r="U2861" s="8"/>
      <c r="V2861" s="8"/>
      <c r="W2861" s="8"/>
      <c r="X2861" s="8"/>
      <c r="Y2861" s="8"/>
      <c r="Z2861" s="8"/>
    </row>
    <row r="2862" spans="1:26" ht="15.75" customHeight="1">
      <c r="A2862" s="8"/>
      <c r="B2862" s="8"/>
      <c r="C2862" s="8"/>
      <c r="D2862" s="8"/>
      <c r="E2862" s="8"/>
      <c r="F2862" s="8"/>
      <c r="G2862" s="8"/>
      <c r="H2862" s="8"/>
      <c r="I2862" s="8"/>
      <c r="J2862" s="8"/>
      <c r="K2862" s="8"/>
      <c r="L2862" s="8"/>
      <c r="M2862" s="32"/>
      <c r="N2862" s="57" t="str">
        <f t="shared" si="17"/>
        <v/>
      </c>
      <c r="O2862" s="54"/>
      <c r="P2862" s="32"/>
      <c r="Q2862" s="56"/>
      <c r="R2862" s="57" t="str">
        <f t="shared" si="15"/>
        <v/>
      </c>
      <c r="S2862" s="8"/>
      <c r="T2862" s="8"/>
      <c r="U2862" s="8"/>
      <c r="V2862" s="8"/>
      <c r="W2862" s="8"/>
      <c r="X2862" s="8"/>
      <c r="Y2862" s="8"/>
      <c r="Z2862" s="8"/>
    </row>
    <row r="2863" spans="1:26" ht="15.75" customHeight="1">
      <c r="A2863" s="8"/>
      <c r="B2863" s="8"/>
      <c r="C2863" s="8"/>
      <c r="D2863" s="8"/>
      <c r="E2863" s="8"/>
      <c r="F2863" s="8"/>
      <c r="G2863" s="8"/>
      <c r="H2863" s="8"/>
      <c r="I2863" s="8"/>
      <c r="J2863" s="8"/>
      <c r="K2863" s="8"/>
      <c r="L2863" s="8"/>
      <c r="M2863" s="32"/>
      <c r="N2863" s="57" t="str">
        <f t="shared" si="17"/>
        <v/>
      </c>
      <c r="O2863" s="54"/>
      <c r="P2863" s="32"/>
      <c r="Q2863" s="56"/>
      <c r="R2863" s="57" t="str">
        <f t="shared" si="15"/>
        <v/>
      </c>
      <c r="S2863" s="8"/>
      <c r="T2863" s="8"/>
      <c r="U2863" s="8"/>
      <c r="V2863" s="8"/>
      <c r="W2863" s="8"/>
      <c r="X2863" s="8"/>
      <c r="Y2863" s="8"/>
      <c r="Z2863" s="8"/>
    </row>
    <row r="2864" spans="1:26" ht="15.75" customHeight="1">
      <c r="A2864" s="8"/>
      <c r="B2864" s="8"/>
      <c r="C2864" s="8"/>
      <c r="D2864" s="8"/>
      <c r="E2864" s="8"/>
      <c r="F2864" s="8"/>
      <c r="G2864" s="8"/>
      <c r="H2864" s="8"/>
      <c r="I2864" s="8"/>
      <c r="J2864" s="8"/>
      <c r="K2864" s="8"/>
      <c r="L2864" s="8"/>
      <c r="M2864" s="32"/>
      <c r="N2864" s="57" t="str">
        <f t="shared" si="17"/>
        <v/>
      </c>
      <c r="O2864" s="54"/>
      <c r="P2864" s="32"/>
      <c r="Q2864" s="56"/>
      <c r="R2864" s="57" t="str">
        <f t="shared" si="15"/>
        <v/>
      </c>
      <c r="S2864" s="8"/>
      <c r="T2864" s="8"/>
      <c r="U2864" s="8"/>
      <c r="V2864" s="8"/>
      <c r="W2864" s="8"/>
      <c r="X2864" s="8"/>
      <c r="Y2864" s="8"/>
      <c r="Z2864" s="8"/>
    </row>
    <row r="2865" spans="1:26" ht="15.75" customHeight="1">
      <c r="A2865" s="8"/>
      <c r="B2865" s="8"/>
      <c r="C2865" s="8"/>
      <c r="D2865" s="8"/>
      <c r="E2865" s="8"/>
      <c r="F2865" s="8"/>
      <c r="G2865" s="8"/>
      <c r="H2865" s="8"/>
      <c r="I2865" s="8"/>
      <c r="J2865" s="8"/>
      <c r="K2865" s="8"/>
      <c r="L2865" s="8"/>
      <c r="M2865" s="32"/>
      <c r="N2865" s="57" t="str">
        <f t="shared" si="17"/>
        <v/>
      </c>
      <c r="O2865" s="54"/>
      <c r="P2865" s="32"/>
      <c r="Q2865" s="56"/>
      <c r="R2865" s="57" t="str">
        <f t="shared" si="15"/>
        <v/>
      </c>
      <c r="S2865" s="8"/>
      <c r="T2865" s="8"/>
      <c r="U2865" s="8"/>
      <c r="V2865" s="8"/>
      <c r="W2865" s="8"/>
      <c r="X2865" s="8"/>
      <c r="Y2865" s="8"/>
      <c r="Z2865" s="8"/>
    </row>
    <row r="2866" spans="1:26" ht="15.75" customHeight="1">
      <c r="A2866" s="8"/>
      <c r="B2866" s="8"/>
      <c r="C2866" s="8"/>
      <c r="D2866" s="8"/>
      <c r="E2866" s="8"/>
      <c r="F2866" s="8"/>
      <c r="G2866" s="8"/>
      <c r="H2866" s="8"/>
      <c r="I2866" s="8"/>
      <c r="J2866" s="8"/>
      <c r="K2866" s="8"/>
      <c r="L2866" s="8"/>
      <c r="M2866" s="32"/>
      <c r="N2866" s="57" t="str">
        <f t="shared" si="17"/>
        <v/>
      </c>
      <c r="O2866" s="54"/>
      <c r="P2866" s="32"/>
      <c r="Q2866" s="56"/>
      <c r="R2866" s="57" t="str">
        <f t="shared" si="15"/>
        <v/>
      </c>
      <c r="S2866" s="8"/>
      <c r="T2866" s="8"/>
      <c r="U2866" s="8"/>
      <c r="V2866" s="8"/>
      <c r="W2866" s="8"/>
      <c r="X2866" s="8"/>
      <c r="Y2866" s="8"/>
      <c r="Z2866" s="8"/>
    </row>
    <row r="2867" spans="1:26" ht="15.75" customHeight="1">
      <c r="A2867" s="8"/>
      <c r="B2867" s="8"/>
      <c r="C2867" s="8"/>
      <c r="D2867" s="8"/>
      <c r="E2867" s="8"/>
      <c r="F2867" s="8"/>
      <c r="G2867" s="8"/>
      <c r="H2867" s="8"/>
      <c r="I2867" s="8"/>
      <c r="J2867" s="8"/>
      <c r="K2867" s="8"/>
      <c r="L2867" s="8"/>
      <c r="M2867" s="32"/>
      <c r="N2867" s="57" t="str">
        <f t="shared" si="17"/>
        <v/>
      </c>
      <c r="O2867" s="54"/>
      <c r="P2867" s="32"/>
      <c r="Q2867" s="56"/>
      <c r="R2867" s="57" t="str">
        <f t="shared" si="15"/>
        <v/>
      </c>
      <c r="S2867" s="8"/>
      <c r="T2867" s="8"/>
      <c r="U2867" s="8"/>
      <c r="V2867" s="8"/>
      <c r="W2867" s="8"/>
      <c r="X2867" s="8"/>
      <c r="Y2867" s="8"/>
      <c r="Z2867" s="8"/>
    </row>
    <row r="2868" spans="1:26" ht="15.75" customHeight="1">
      <c r="A2868" s="8"/>
      <c r="B2868" s="8"/>
      <c r="C2868" s="8"/>
      <c r="D2868" s="8"/>
      <c r="E2868" s="8"/>
      <c r="F2868" s="8"/>
      <c r="G2868" s="8"/>
      <c r="H2868" s="8"/>
      <c r="I2868" s="8"/>
      <c r="J2868" s="8"/>
      <c r="K2868" s="8"/>
      <c r="L2868" s="8"/>
      <c r="M2868" s="32"/>
      <c r="N2868" s="57" t="str">
        <f t="shared" si="17"/>
        <v/>
      </c>
      <c r="O2868" s="54"/>
      <c r="P2868" s="32"/>
      <c r="Q2868" s="56"/>
      <c r="R2868" s="57" t="str">
        <f t="shared" si="15"/>
        <v/>
      </c>
      <c r="S2868" s="8"/>
      <c r="T2868" s="8"/>
      <c r="U2868" s="8"/>
      <c r="V2868" s="8"/>
      <c r="W2868" s="8"/>
      <c r="X2868" s="8"/>
      <c r="Y2868" s="8"/>
      <c r="Z2868" s="8"/>
    </row>
    <row r="2869" spans="1:26" ht="15.75" customHeight="1">
      <c r="A2869" s="8"/>
      <c r="B2869" s="8"/>
      <c r="C2869" s="8"/>
      <c r="D2869" s="8"/>
      <c r="E2869" s="8"/>
      <c r="F2869" s="8"/>
      <c r="G2869" s="8"/>
      <c r="H2869" s="8"/>
      <c r="I2869" s="8"/>
      <c r="J2869" s="8"/>
      <c r="K2869" s="8"/>
      <c r="L2869" s="8"/>
      <c r="M2869" s="32"/>
      <c r="N2869" s="57" t="str">
        <f t="shared" si="17"/>
        <v/>
      </c>
      <c r="O2869" s="54"/>
      <c r="P2869" s="32"/>
      <c r="Q2869" s="56"/>
      <c r="R2869" s="57" t="str">
        <f t="shared" si="15"/>
        <v/>
      </c>
      <c r="S2869" s="8"/>
      <c r="T2869" s="8"/>
      <c r="U2869" s="8"/>
      <c r="V2869" s="8"/>
      <c r="W2869" s="8"/>
      <c r="X2869" s="8"/>
      <c r="Y2869" s="8"/>
      <c r="Z2869" s="8"/>
    </row>
    <row r="2870" spans="1:26" ht="15.75" customHeight="1">
      <c r="A2870" s="8"/>
      <c r="B2870" s="8"/>
      <c r="C2870" s="8"/>
      <c r="D2870" s="8"/>
      <c r="E2870" s="8"/>
      <c r="F2870" s="8"/>
      <c r="G2870" s="8"/>
      <c r="H2870" s="8"/>
      <c r="I2870" s="8"/>
      <c r="J2870" s="8"/>
      <c r="K2870" s="8"/>
      <c r="L2870" s="8"/>
      <c r="M2870" s="32"/>
      <c r="N2870" s="57" t="str">
        <f t="shared" si="17"/>
        <v/>
      </c>
      <c r="O2870" s="54"/>
      <c r="P2870" s="32"/>
      <c r="Q2870" s="56"/>
      <c r="R2870" s="57" t="str">
        <f t="shared" si="15"/>
        <v/>
      </c>
      <c r="S2870" s="8"/>
      <c r="T2870" s="8"/>
      <c r="U2870" s="8"/>
      <c r="V2870" s="8"/>
      <c r="W2870" s="8"/>
      <c r="X2870" s="8"/>
      <c r="Y2870" s="8"/>
      <c r="Z2870" s="8"/>
    </row>
    <row r="2871" spans="1:26" ht="15.75" customHeight="1">
      <c r="A2871" s="8"/>
      <c r="B2871" s="8"/>
      <c r="C2871" s="8"/>
      <c r="D2871" s="8"/>
      <c r="E2871" s="8"/>
      <c r="F2871" s="8"/>
      <c r="G2871" s="8"/>
      <c r="H2871" s="8"/>
      <c r="I2871" s="8"/>
      <c r="J2871" s="8"/>
      <c r="K2871" s="8"/>
      <c r="L2871" s="8"/>
      <c r="M2871" s="32"/>
      <c r="N2871" s="57" t="str">
        <f t="shared" si="17"/>
        <v/>
      </c>
      <c r="O2871" s="54"/>
      <c r="P2871" s="32"/>
      <c r="Q2871" s="56"/>
      <c r="R2871" s="57" t="str">
        <f t="shared" si="15"/>
        <v/>
      </c>
      <c r="S2871" s="8"/>
      <c r="T2871" s="8"/>
      <c r="U2871" s="8"/>
      <c r="V2871" s="8"/>
      <c r="W2871" s="8"/>
      <c r="X2871" s="8"/>
      <c r="Y2871" s="8"/>
      <c r="Z2871" s="8"/>
    </row>
    <row r="2872" spans="1:26" ht="15.75" customHeight="1">
      <c r="A2872" s="8"/>
      <c r="B2872" s="8"/>
      <c r="C2872" s="8"/>
      <c r="D2872" s="8"/>
      <c r="E2872" s="8"/>
      <c r="F2872" s="8"/>
      <c r="G2872" s="8"/>
      <c r="H2872" s="8"/>
      <c r="I2872" s="8"/>
      <c r="J2872" s="8"/>
      <c r="K2872" s="8"/>
      <c r="L2872" s="8"/>
      <c r="M2872" s="32"/>
      <c r="N2872" s="57" t="str">
        <f t="shared" si="17"/>
        <v/>
      </c>
      <c r="O2872" s="54"/>
      <c r="P2872" s="32"/>
      <c r="Q2872" s="56"/>
      <c r="R2872" s="57" t="str">
        <f t="shared" si="15"/>
        <v/>
      </c>
      <c r="S2872" s="8"/>
      <c r="T2872" s="8"/>
      <c r="U2872" s="8"/>
      <c r="V2872" s="8"/>
      <c r="W2872" s="8"/>
      <c r="X2872" s="8"/>
      <c r="Y2872" s="8"/>
      <c r="Z2872" s="8"/>
    </row>
    <row r="2873" spans="1:26" ht="15.75" customHeight="1">
      <c r="A2873" s="8"/>
      <c r="B2873" s="8"/>
      <c r="C2873" s="8"/>
      <c r="D2873" s="8"/>
      <c r="E2873" s="8"/>
      <c r="F2873" s="8"/>
      <c r="G2873" s="8"/>
      <c r="H2873" s="8"/>
      <c r="I2873" s="8"/>
      <c r="J2873" s="8"/>
      <c r="K2873" s="8"/>
      <c r="L2873" s="8"/>
      <c r="M2873" s="32"/>
      <c r="N2873" s="57" t="str">
        <f t="shared" si="17"/>
        <v/>
      </c>
      <c r="O2873" s="54"/>
      <c r="P2873" s="32"/>
      <c r="Q2873" s="56"/>
      <c r="R2873" s="57" t="str">
        <f t="shared" si="15"/>
        <v/>
      </c>
      <c r="S2873" s="8"/>
      <c r="T2873" s="8"/>
      <c r="U2873" s="8"/>
      <c r="V2873" s="8"/>
      <c r="W2873" s="8"/>
      <c r="X2873" s="8"/>
      <c r="Y2873" s="8"/>
      <c r="Z2873" s="8"/>
    </row>
    <row r="2874" spans="1:26" ht="15.75" customHeight="1">
      <c r="A2874" s="8"/>
      <c r="B2874" s="8"/>
      <c r="C2874" s="8"/>
      <c r="D2874" s="8"/>
      <c r="E2874" s="8"/>
      <c r="F2874" s="8"/>
      <c r="G2874" s="8"/>
      <c r="H2874" s="8"/>
      <c r="I2874" s="8"/>
      <c r="J2874" s="8"/>
      <c r="K2874" s="8"/>
      <c r="L2874" s="8"/>
      <c r="M2874" s="32"/>
      <c r="N2874" s="57" t="str">
        <f t="shared" si="17"/>
        <v/>
      </c>
      <c r="O2874" s="54"/>
      <c r="P2874" s="32"/>
      <c r="Q2874" s="56"/>
      <c r="R2874" s="57" t="str">
        <f t="shared" si="15"/>
        <v/>
      </c>
      <c r="S2874" s="8"/>
      <c r="T2874" s="8"/>
      <c r="U2874" s="8"/>
      <c r="V2874" s="8"/>
      <c r="W2874" s="8"/>
      <c r="X2874" s="8"/>
      <c r="Y2874" s="8"/>
      <c r="Z2874" s="8"/>
    </row>
    <row r="2875" spans="1:26" ht="15.75" customHeight="1">
      <c r="A2875" s="8"/>
      <c r="B2875" s="8"/>
      <c r="C2875" s="8"/>
      <c r="D2875" s="8"/>
      <c r="E2875" s="8"/>
      <c r="F2875" s="8"/>
      <c r="G2875" s="8"/>
      <c r="H2875" s="8"/>
      <c r="I2875" s="8"/>
      <c r="J2875" s="8"/>
      <c r="K2875" s="8"/>
      <c r="L2875" s="8"/>
      <c r="M2875" s="32"/>
      <c r="N2875" s="57" t="str">
        <f t="shared" si="17"/>
        <v/>
      </c>
      <c r="O2875" s="54"/>
      <c r="P2875" s="32"/>
      <c r="Q2875" s="56"/>
      <c r="R2875" s="57" t="str">
        <f t="shared" si="15"/>
        <v/>
      </c>
      <c r="S2875" s="8"/>
      <c r="T2875" s="8"/>
      <c r="U2875" s="8"/>
      <c r="V2875" s="8"/>
      <c r="W2875" s="8"/>
      <c r="X2875" s="8"/>
      <c r="Y2875" s="8"/>
      <c r="Z2875" s="8"/>
    </row>
    <row r="2876" spans="1:26" ht="15.75" customHeight="1">
      <c r="A2876" s="8"/>
      <c r="B2876" s="8"/>
      <c r="C2876" s="8"/>
      <c r="D2876" s="8"/>
      <c r="E2876" s="8"/>
      <c r="F2876" s="8"/>
      <c r="G2876" s="8"/>
      <c r="H2876" s="8"/>
      <c r="I2876" s="8"/>
      <c r="J2876" s="8"/>
      <c r="K2876" s="8"/>
      <c r="L2876" s="8"/>
      <c r="M2876" s="32"/>
      <c r="N2876" s="57" t="str">
        <f t="shared" si="17"/>
        <v/>
      </c>
      <c r="O2876" s="54"/>
      <c r="P2876" s="32"/>
      <c r="Q2876" s="56"/>
      <c r="R2876" s="57" t="str">
        <f t="shared" si="15"/>
        <v/>
      </c>
      <c r="S2876" s="8"/>
      <c r="T2876" s="8"/>
      <c r="U2876" s="8"/>
      <c r="V2876" s="8"/>
      <c r="W2876" s="8"/>
      <c r="X2876" s="8"/>
      <c r="Y2876" s="8"/>
      <c r="Z2876" s="8"/>
    </row>
    <row r="2877" spans="1:26" ht="15.75" customHeight="1">
      <c r="A2877" s="8"/>
      <c r="B2877" s="8"/>
      <c r="C2877" s="8"/>
      <c r="D2877" s="8"/>
      <c r="E2877" s="8"/>
      <c r="F2877" s="8"/>
      <c r="G2877" s="8"/>
      <c r="H2877" s="8"/>
      <c r="I2877" s="8"/>
      <c r="J2877" s="8"/>
      <c r="K2877" s="8"/>
      <c r="L2877" s="8"/>
      <c r="M2877" s="32"/>
      <c r="N2877" s="57" t="str">
        <f t="shared" si="17"/>
        <v/>
      </c>
      <c r="O2877" s="54"/>
      <c r="P2877" s="32"/>
      <c r="Q2877" s="56"/>
      <c r="R2877" s="57" t="str">
        <f t="shared" si="15"/>
        <v/>
      </c>
      <c r="S2877" s="8"/>
      <c r="T2877" s="8"/>
      <c r="U2877" s="8"/>
      <c r="V2877" s="8"/>
      <c r="W2877" s="8"/>
      <c r="X2877" s="8"/>
      <c r="Y2877" s="8"/>
      <c r="Z2877" s="8"/>
    </row>
    <row r="2878" spans="1:26" ht="15.75" customHeight="1">
      <c r="A2878" s="8"/>
      <c r="B2878" s="8"/>
      <c r="C2878" s="8"/>
      <c r="D2878" s="8"/>
      <c r="E2878" s="8"/>
      <c r="F2878" s="8"/>
      <c r="G2878" s="8"/>
      <c r="H2878" s="8"/>
      <c r="I2878" s="8"/>
      <c r="J2878" s="8"/>
      <c r="K2878" s="8"/>
      <c r="L2878" s="8"/>
      <c r="M2878" s="32"/>
      <c r="N2878" s="57" t="str">
        <f t="shared" si="17"/>
        <v/>
      </c>
      <c r="O2878" s="54"/>
      <c r="P2878" s="32"/>
      <c r="Q2878" s="56"/>
      <c r="R2878" s="57" t="str">
        <f t="shared" si="15"/>
        <v/>
      </c>
      <c r="S2878" s="8"/>
      <c r="T2878" s="8"/>
      <c r="U2878" s="8"/>
      <c r="V2878" s="8"/>
      <c r="W2878" s="8"/>
      <c r="X2878" s="8"/>
      <c r="Y2878" s="8"/>
      <c r="Z2878" s="8"/>
    </row>
    <row r="2879" spans="1:26" ht="15.75" customHeight="1">
      <c r="A2879" s="8"/>
      <c r="B2879" s="8"/>
      <c r="C2879" s="8"/>
      <c r="D2879" s="8"/>
      <c r="E2879" s="8"/>
      <c r="F2879" s="8"/>
      <c r="G2879" s="8"/>
      <c r="H2879" s="8"/>
      <c r="I2879" s="8"/>
      <c r="J2879" s="8"/>
      <c r="K2879" s="8"/>
      <c r="L2879" s="8"/>
      <c r="M2879" s="32"/>
      <c r="N2879" s="57" t="str">
        <f t="shared" si="17"/>
        <v/>
      </c>
      <c r="O2879" s="54"/>
      <c r="P2879" s="32"/>
      <c r="Q2879" s="56"/>
      <c r="R2879" s="57" t="str">
        <f t="shared" si="15"/>
        <v/>
      </c>
      <c r="S2879" s="8"/>
      <c r="T2879" s="8"/>
      <c r="U2879" s="8"/>
      <c r="V2879" s="8"/>
      <c r="W2879" s="8"/>
      <c r="X2879" s="8"/>
      <c r="Y2879" s="8"/>
      <c r="Z2879" s="8"/>
    </row>
    <row r="2880" spans="1:26" ht="15.75" customHeight="1">
      <c r="A2880" s="8"/>
      <c r="B2880" s="8"/>
      <c r="C2880" s="8"/>
      <c r="D2880" s="8"/>
      <c r="E2880" s="8"/>
      <c r="F2880" s="8"/>
      <c r="G2880" s="8"/>
      <c r="H2880" s="8"/>
      <c r="I2880" s="8"/>
      <c r="J2880" s="8"/>
      <c r="K2880" s="8"/>
      <c r="L2880" s="8"/>
      <c r="M2880" s="32"/>
      <c r="N2880" s="57" t="str">
        <f t="shared" si="17"/>
        <v/>
      </c>
      <c r="O2880" s="54"/>
      <c r="P2880" s="32"/>
      <c r="Q2880" s="56"/>
      <c r="R2880" s="57" t="str">
        <f t="shared" si="15"/>
        <v/>
      </c>
      <c r="S2880" s="8"/>
      <c r="T2880" s="8"/>
      <c r="U2880" s="8"/>
      <c r="V2880" s="8"/>
      <c r="W2880" s="8"/>
      <c r="X2880" s="8"/>
      <c r="Y2880" s="8"/>
      <c r="Z2880" s="8"/>
    </row>
    <row r="2881" spans="1:26" ht="15.75" customHeight="1">
      <c r="A2881" s="8"/>
      <c r="B2881" s="8"/>
      <c r="C2881" s="8"/>
      <c r="D2881" s="8"/>
      <c r="E2881" s="8"/>
      <c r="F2881" s="8"/>
      <c r="G2881" s="8"/>
      <c r="H2881" s="8"/>
      <c r="I2881" s="8"/>
      <c r="J2881" s="8"/>
      <c r="K2881" s="8"/>
      <c r="L2881" s="8"/>
      <c r="M2881" s="32"/>
      <c r="N2881" s="57" t="str">
        <f t="shared" si="17"/>
        <v/>
      </c>
      <c r="O2881" s="54"/>
      <c r="P2881" s="32"/>
      <c r="Q2881" s="56"/>
      <c r="R2881" s="57" t="str">
        <f t="shared" si="15"/>
        <v/>
      </c>
      <c r="S2881" s="8"/>
      <c r="T2881" s="8"/>
      <c r="U2881" s="8"/>
      <c r="V2881" s="8"/>
      <c r="W2881" s="8"/>
      <c r="X2881" s="8"/>
      <c r="Y2881" s="8"/>
      <c r="Z2881" s="8"/>
    </row>
    <row r="2882" spans="1:26" ht="15.75" customHeight="1">
      <c r="A2882" s="8"/>
      <c r="B2882" s="8"/>
      <c r="C2882" s="8"/>
      <c r="D2882" s="8"/>
      <c r="E2882" s="8"/>
      <c r="F2882" s="8"/>
      <c r="G2882" s="8"/>
      <c r="H2882" s="8"/>
      <c r="I2882" s="8"/>
      <c r="J2882" s="8"/>
      <c r="K2882" s="8"/>
      <c r="L2882" s="8"/>
      <c r="M2882" s="32"/>
      <c r="N2882" s="57" t="str">
        <f t="shared" si="17"/>
        <v/>
      </c>
      <c r="O2882" s="54"/>
      <c r="P2882" s="32"/>
      <c r="Q2882" s="56"/>
      <c r="R2882" s="57" t="str">
        <f t="shared" si="15"/>
        <v/>
      </c>
      <c r="S2882" s="8"/>
      <c r="T2882" s="8"/>
      <c r="U2882" s="8"/>
      <c r="V2882" s="8"/>
      <c r="W2882" s="8"/>
      <c r="X2882" s="8"/>
      <c r="Y2882" s="8"/>
      <c r="Z2882" s="8"/>
    </row>
    <row r="2883" spans="1:26" ht="15.75" customHeight="1">
      <c r="A2883" s="8"/>
      <c r="B2883" s="8"/>
      <c r="C2883" s="8"/>
      <c r="D2883" s="8"/>
      <c r="E2883" s="8"/>
      <c r="F2883" s="8"/>
      <c r="G2883" s="8"/>
      <c r="H2883" s="8"/>
      <c r="I2883" s="8"/>
      <c r="J2883" s="8"/>
      <c r="K2883" s="8"/>
      <c r="L2883" s="8"/>
      <c r="M2883" s="32"/>
      <c r="N2883" s="57" t="str">
        <f t="shared" si="17"/>
        <v/>
      </c>
      <c r="O2883" s="54"/>
      <c r="P2883" s="32"/>
      <c r="Q2883" s="56"/>
      <c r="R2883" s="57" t="str">
        <f t="shared" si="15"/>
        <v/>
      </c>
      <c r="S2883" s="8"/>
      <c r="T2883" s="8"/>
      <c r="U2883" s="8"/>
      <c r="V2883" s="8"/>
      <c r="W2883" s="8"/>
      <c r="X2883" s="8"/>
      <c r="Y2883" s="8"/>
      <c r="Z2883" s="8"/>
    </row>
    <row r="2884" spans="1:26" ht="15.75" customHeight="1">
      <c r="A2884" s="8"/>
      <c r="B2884" s="8"/>
      <c r="C2884" s="8"/>
      <c r="D2884" s="8"/>
      <c r="E2884" s="8"/>
      <c r="F2884" s="8"/>
      <c r="G2884" s="8"/>
      <c r="H2884" s="8"/>
      <c r="I2884" s="8"/>
      <c r="J2884" s="8"/>
      <c r="K2884" s="8"/>
      <c r="L2884" s="8"/>
      <c r="M2884" s="32"/>
      <c r="N2884" s="57" t="str">
        <f t="shared" si="17"/>
        <v/>
      </c>
      <c r="O2884" s="54"/>
      <c r="P2884" s="32"/>
      <c r="Q2884" s="56"/>
      <c r="R2884" s="57" t="str">
        <f t="shared" si="15"/>
        <v/>
      </c>
      <c r="S2884" s="8"/>
      <c r="T2884" s="8"/>
      <c r="U2884" s="8"/>
      <c r="V2884" s="8"/>
      <c r="W2884" s="8"/>
      <c r="X2884" s="8"/>
      <c r="Y2884" s="8"/>
      <c r="Z2884" s="8"/>
    </row>
    <row r="2885" spans="1:26" ht="15.75" customHeight="1">
      <c r="A2885" s="8"/>
      <c r="B2885" s="8"/>
      <c r="C2885" s="8"/>
      <c r="D2885" s="8"/>
      <c r="E2885" s="8"/>
      <c r="F2885" s="8"/>
      <c r="G2885" s="8"/>
      <c r="H2885" s="8"/>
      <c r="I2885" s="8"/>
      <c r="J2885" s="8"/>
      <c r="K2885" s="8"/>
      <c r="L2885" s="8"/>
      <c r="M2885" s="32"/>
      <c r="N2885" s="57" t="str">
        <f t="shared" si="17"/>
        <v/>
      </c>
      <c r="O2885" s="54"/>
      <c r="P2885" s="32"/>
      <c r="Q2885" s="56"/>
      <c r="R2885" s="57" t="str">
        <f t="shared" si="15"/>
        <v/>
      </c>
      <c r="S2885" s="8"/>
      <c r="T2885" s="8"/>
      <c r="U2885" s="8"/>
      <c r="V2885" s="8"/>
      <c r="W2885" s="8"/>
      <c r="X2885" s="8"/>
      <c r="Y2885" s="8"/>
      <c r="Z2885" s="8"/>
    </row>
    <row r="2886" spans="1:26" ht="15.75" customHeight="1">
      <c r="A2886" s="8"/>
      <c r="B2886" s="8"/>
      <c r="C2886" s="8"/>
      <c r="D2886" s="8"/>
      <c r="E2886" s="8"/>
      <c r="F2886" s="8"/>
      <c r="G2886" s="8"/>
      <c r="H2886" s="8"/>
      <c r="I2886" s="8"/>
      <c r="J2886" s="8"/>
      <c r="K2886" s="8"/>
      <c r="L2886" s="8"/>
      <c r="M2886" s="32"/>
      <c r="N2886" s="57" t="str">
        <f t="shared" si="17"/>
        <v/>
      </c>
      <c r="O2886" s="54"/>
      <c r="P2886" s="32"/>
      <c r="Q2886" s="56"/>
      <c r="R2886" s="57" t="str">
        <f t="shared" si="15"/>
        <v/>
      </c>
      <c r="S2886" s="8"/>
      <c r="T2886" s="8"/>
      <c r="U2886" s="8"/>
      <c r="V2886" s="8"/>
      <c r="W2886" s="8"/>
      <c r="X2886" s="8"/>
      <c r="Y2886" s="8"/>
      <c r="Z2886" s="8"/>
    </row>
    <row r="2887" spans="1:26" ht="15.75" customHeight="1">
      <c r="A2887" s="8"/>
      <c r="B2887" s="8"/>
      <c r="C2887" s="8"/>
      <c r="D2887" s="8"/>
      <c r="E2887" s="8"/>
      <c r="F2887" s="8"/>
      <c r="G2887" s="8"/>
      <c r="H2887" s="8"/>
      <c r="I2887" s="8"/>
      <c r="J2887" s="8"/>
      <c r="K2887" s="8"/>
      <c r="L2887" s="8"/>
      <c r="M2887" s="32"/>
      <c r="N2887" s="57" t="str">
        <f t="shared" si="17"/>
        <v/>
      </c>
      <c r="O2887" s="54"/>
      <c r="P2887" s="32"/>
      <c r="Q2887" s="56"/>
      <c r="R2887" s="57" t="str">
        <f t="shared" si="15"/>
        <v/>
      </c>
      <c r="S2887" s="8"/>
      <c r="T2887" s="8"/>
      <c r="U2887" s="8"/>
      <c r="V2887" s="8"/>
      <c r="W2887" s="8"/>
      <c r="X2887" s="8"/>
      <c r="Y2887" s="8"/>
      <c r="Z2887" s="8"/>
    </row>
    <row r="2888" spans="1:26" ht="15.75" customHeight="1">
      <c r="A2888" s="8"/>
      <c r="B2888" s="8"/>
      <c r="C2888" s="8"/>
      <c r="D2888" s="8"/>
      <c r="E2888" s="8"/>
      <c r="F2888" s="8"/>
      <c r="G2888" s="8"/>
      <c r="H2888" s="8"/>
      <c r="I2888" s="8"/>
      <c r="J2888" s="8"/>
      <c r="K2888" s="8"/>
      <c r="L2888" s="8"/>
      <c r="M2888" s="32"/>
      <c r="N2888" s="57" t="str">
        <f t="shared" si="17"/>
        <v/>
      </c>
      <c r="O2888" s="54"/>
      <c r="P2888" s="32"/>
      <c r="Q2888" s="56"/>
      <c r="R2888" s="57" t="str">
        <f t="shared" si="15"/>
        <v/>
      </c>
      <c r="S2888" s="8"/>
      <c r="T2888" s="8"/>
      <c r="U2888" s="8"/>
      <c r="V2888" s="8"/>
      <c r="W2888" s="8"/>
      <c r="X2888" s="8"/>
      <c r="Y2888" s="8"/>
      <c r="Z2888" s="8"/>
    </row>
    <row r="2889" spans="1:26" ht="15.75" customHeight="1">
      <c r="A2889" s="8"/>
      <c r="B2889" s="8"/>
      <c r="C2889" s="8"/>
      <c r="D2889" s="8"/>
      <c r="E2889" s="8"/>
      <c r="F2889" s="8"/>
      <c r="G2889" s="8"/>
      <c r="H2889" s="8"/>
      <c r="I2889" s="8"/>
      <c r="J2889" s="8"/>
      <c r="K2889" s="8"/>
      <c r="L2889" s="8"/>
      <c r="M2889" s="32"/>
      <c r="N2889" s="57" t="str">
        <f t="shared" si="17"/>
        <v/>
      </c>
      <c r="O2889" s="54"/>
      <c r="P2889" s="32"/>
      <c r="Q2889" s="56"/>
      <c r="R2889" s="57" t="str">
        <f t="shared" si="15"/>
        <v/>
      </c>
      <c r="S2889" s="8"/>
      <c r="T2889" s="8"/>
      <c r="U2889" s="8"/>
      <c r="V2889" s="8"/>
      <c r="W2889" s="8"/>
      <c r="X2889" s="8"/>
      <c r="Y2889" s="8"/>
      <c r="Z2889" s="8"/>
    </row>
    <row r="2890" spans="1:26" ht="15.75" customHeight="1">
      <c r="A2890" s="8"/>
      <c r="B2890" s="8"/>
      <c r="C2890" s="8"/>
      <c r="D2890" s="8"/>
      <c r="E2890" s="8"/>
      <c r="F2890" s="8"/>
      <c r="G2890" s="8"/>
      <c r="H2890" s="8"/>
      <c r="I2890" s="8"/>
      <c r="J2890" s="8"/>
      <c r="K2890" s="8"/>
      <c r="L2890" s="8"/>
      <c r="M2890" s="32"/>
      <c r="N2890" s="57" t="str">
        <f t="shared" si="17"/>
        <v/>
      </c>
      <c r="O2890" s="54"/>
      <c r="P2890" s="32"/>
      <c r="Q2890" s="56"/>
      <c r="R2890" s="57" t="str">
        <f t="shared" si="15"/>
        <v/>
      </c>
      <c r="S2890" s="8"/>
      <c r="T2890" s="8"/>
      <c r="U2890" s="8"/>
      <c r="V2890" s="8"/>
      <c r="W2890" s="8"/>
      <c r="X2890" s="8"/>
      <c r="Y2890" s="8"/>
      <c r="Z2890" s="8"/>
    </row>
    <row r="2891" spans="1:26" ht="15.75" customHeight="1">
      <c r="A2891" s="8"/>
      <c r="B2891" s="8"/>
      <c r="C2891" s="8"/>
      <c r="D2891" s="8"/>
      <c r="E2891" s="8"/>
      <c r="F2891" s="8"/>
      <c r="G2891" s="8"/>
      <c r="H2891" s="8"/>
      <c r="I2891" s="8"/>
      <c r="J2891" s="8"/>
      <c r="K2891" s="8"/>
      <c r="L2891" s="8"/>
      <c r="M2891" s="32"/>
      <c r="N2891" s="57" t="str">
        <f t="shared" si="17"/>
        <v/>
      </c>
      <c r="O2891" s="54"/>
      <c r="P2891" s="32"/>
      <c r="Q2891" s="56"/>
      <c r="R2891" s="57" t="str">
        <f t="shared" si="15"/>
        <v/>
      </c>
      <c r="S2891" s="8"/>
      <c r="T2891" s="8"/>
      <c r="U2891" s="8"/>
      <c r="V2891" s="8"/>
      <c r="W2891" s="8"/>
      <c r="X2891" s="8"/>
      <c r="Y2891" s="8"/>
      <c r="Z2891" s="8"/>
    </row>
    <row r="2892" spans="1:26" ht="15.75" customHeight="1">
      <c r="A2892" s="8"/>
      <c r="B2892" s="8"/>
      <c r="C2892" s="8"/>
      <c r="D2892" s="8"/>
      <c r="E2892" s="8"/>
      <c r="F2892" s="8"/>
      <c r="G2892" s="8"/>
      <c r="H2892" s="8"/>
      <c r="I2892" s="8"/>
      <c r="J2892" s="8"/>
      <c r="K2892" s="8"/>
      <c r="L2892" s="8"/>
      <c r="M2892" s="32"/>
      <c r="N2892" s="57" t="str">
        <f t="shared" si="17"/>
        <v/>
      </c>
      <c r="O2892" s="54"/>
      <c r="P2892" s="32"/>
      <c r="Q2892" s="56"/>
      <c r="R2892" s="57" t="str">
        <f t="shared" si="15"/>
        <v/>
      </c>
      <c r="S2892" s="8"/>
      <c r="T2892" s="8"/>
      <c r="U2892" s="8"/>
      <c r="V2892" s="8"/>
      <c r="W2892" s="8"/>
      <c r="X2892" s="8"/>
      <c r="Y2892" s="8"/>
      <c r="Z2892" s="8"/>
    </row>
    <row r="2893" spans="1:26" ht="15.75" customHeight="1">
      <c r="A2893" s="8"/>
      <c r="B2893" s="8"/>
      <c r="C2893" s="8"/>
      <c r="D2893" s="8"/>
      <c r="E2893" s="8"/>
      <c r="F2893" s="8"/>
      <c r="G2893" s="8"/>
      <c r="H2893" s="8"/>
      <c r="I2893" s="8"/>
      <c r="J2893" s="8"/>
      <c r="K2893" s="8"/>
      <c r="L2893" s="8"/>
      <c r="M2893" s="32"/>
      <c r="N2893" s="57" t="str">
        <f t="shared" si="17"/>
        <v/>
      </c>
      <c r="O2893" s="54"/>
      <c r="P2893" s="32"/>
      <c r="Q2893" s="56"/>
      <c r="R2893" s="57" t="str">
        <f t="shared" si="15"/>
        <v/>
      </c>
      <c r="S2893" s="8"/>
      <c r="T2893" s="8"/>
      <c r="U2893" s="8"/>
      <c r="V2893" s="8"/>
      <c r="W2893" s="8"/>
      <c r="X2893" s="8"/>
      <c r="Y2893" s="8"/>
      <c r="Z2893" s="8"/>
    </row>
    <row r="2894" spans="1:26" ht="15.75" customHeight="1">
      <c r="A2894" s="8"/>
      <c r="B2894" s="8"/>
      <c r="C2894" s="8"/>
      <c r="D2894" s="8"/>
      <c r="E2894" s="8"/>
      <c r="F2894" s="8"/>
      <c r="G2894" s="8"/>
      <c r="H2894" s="8"/>
      <c r="I2894" s="8"/>
      <c r="J2894" s="8"/>
      <c r="K2894" s="8"/>
      <c r="L2894" s="8"/>
      <c r="M2894" s="32"/>
      <c r="N2894" s="57" t="str">
        <f t="shared" si="17"/>
        <v/>
      </c>
      <c r="O2894" s="54"/>
      <c r="P2894" s="32"/>
      <c r="Q2894" s="56"/>
      <c r="R2894" s="57" t="str">
        <f t="shared" si="15"/>
        <v/>
      </c>
      <c r="S2894" s="8"/>
      <c r="T2894" s="8"/>
      <c r="U2894" s="8"/>
      <c r="V2894" s="8"/>
      <c r="W2894" s="8"/>
      <c r="X2894" s="8"/>
      <c r="Y2894" s="8"/>
      <c r="Z2894" s="8"/>
    </row>
    <row r="2895" spans="1:26" ht="15.75" customHeight="1">
      <c r="A2895" s="8"/>
      <c r="B2895" s="8"/>
      <c r="C2895" s="8"/>
      <c r="D2895" s="8"/>
      <c r="E2895" s="8"/>
      <c r="F2895" s="8"/>
      <c r="G2895" s="8"/>
      <c r="H2895" s="8"/>
      <c r="I2895" s="8"/>
      <c r="J2895" s="8"/>
      <c r="K2895" s="8"/>
      <c r="L2895" s="8"/>
      <c r="M2895" s="32"/>
      <c r="N2895" s="57" t="str">
        <f t="shared" si="17"/>
        <v/>
      </c>
      <c r="O2895" s="54"/>
      <c r="P2895" s="32"/>
      <c r="Q2895" s="56"/>
      <c r="R2895" s="57" t="str">
        <f t="shared" si="15"/>
        <v/>
      </c>
      <c r="S2895" s="8"/>
      <c r="T2895" s="8"/>
      <c r="U2895" s="8"/>
      <c r="V2895" s="8"/>
      <c r="W2895" s="8"/>
      <c r="X2895" s="8"/>
      <c r="Y2895" s="8"/>
      <c r="Z2895" s="8"/>
    </row>
    <row r="2896" spans="1:26" ht="15.75" customHeight="1">
      <c r="A2896" s="8"/>
      <c r="B2896" s="8"/>
      <c r="C2896" s="8"/>
      <c r="D2896" s="8"/>
      <c r="E2896" s="8"/>
      <c r="F2896" s="8"/>
      <c r="G2896" s="8"/>
      <c r="H2896" s="8"/>
      <c r="I2896" s="8"/>
      <c r="J2896" s="8"/>
      <c r="K2896" s="8"/>
      <c r="L2896" s="8"/>
      <c r="M2896" s="32"/>
      <c r="N2896" s="57" t="str">
        <f t="shared" si="17"/>
        <v/>
      </c>
      <c r="O2896" s="54"/>
      <c r="P2896" s="32"/>
      <c r="Q2896" s="56"/>
      <c r="R2896" s="57" t="str">
        <f t="shared" si="15"/>
        <v/>
      </c>
      <c r="S2896" s="8"/>
      <c r="T2896" s="8"/>
      <c r="U2896" s="8"/>
      <c r="V2896" s="8"/>
      <c r="W2896" s="8"/>
      <c r="X2896" s="8"/>
      <c r="Y2896" s="8"/>
      <c r="Z2896" s="8"/>
    </row>
    <row r="2897" spans="1:26" ht="15.75" customHeight="1">
      <c r="A2897" s="8"/>
      <c r="B2897" s="8"/>
      <c r="C2897" s="8"/>
      <c r="D2897" s="8"/>
      <c r="E2897" s="8"/>
      <c r="F2897" s="8"/>
      <c r="G2897" s="8"/>
      <c r="H2897" s="8"/>
      <c r="I2897" s="8"/>
      <c r="J2897" s="8"/>
      <c r="K2897" s="8"/>
      <c r="L2897" s="8"/>
      <c r="M2897" s="32"/>
      <c r="N2897" s="57" t="str">
        <f t="shared" si="17"/>
        <v/>
      </c>
      <c r="O2897" s="54"/>
      <c r="P2897" s="32"/>
      <c r="Q2897" s="56"/>
      <c r="R2897" s="57" t="str">
        <f t="shared" si="15"/>
        <v/>
      </c>
      <c r="S2897" s="8"/>
      <c r="T2897" s="8"/>
      <c r="U2897" s="8"/>
      <c r="V2897" s="8"/>
      <c r="W2897" s="8"/>
      <c r="X2897" s="8"/>
      <c r="Y2897" s="8"/>
      <c r="Z2897" s="8"/>
    </row>
    <row r="2898" spans="1:26" ht="15.75" customHeight="1">
      <c r="A2898" s="8"/>
      <c r="B2898" s="8"/>
      <c r="C2898" s="8"/>
      <c r="D2898" s="8"/>
      <c r="E2898" s="8"/>
      <c r="F2898" s="8"/>
      <c r="G2898" s="8"/>
      <c r="H2898" s="8"/>
      <c r="I2898" s="8"/>
      <c r="J2898" s="8"/>
      <c r="K2898" s="8"/>
      <c r="L2898" s="8"/>
      <c r="M2898" s="32"/>
      <c r="N2898" s="57" t="str">
        <f t="shared" si="17"/>
        <v/>
      </c>
      <c r="O2898" s="54"/>
      <c r="P2898" s="32"/>
      <c r="Q2898" s="56"/>
      <c r="R2898" s="57" t="str">
        <f t="shared" si="15"/>
        <v/>
      </c>
      <c r="S2898" s="8"/>
      <c r="T2898" s="8"/>
      <c r="U2898" s="8"/>
      <c r="V2898" s="8"/>
      <c r="W2898" s="8"/>
      <c r="X2898" s="8"/>
      <c r="Y2898" s="8"/>
      <c r="Z2898" s="8"/>
    </row>
    <row r="2899" spans="1:26" ht="15.75" customHeight="1">
      <c r="A2899" s="8"/>
      <c r="B2899" s="8"/>
      <c r="C2899" s="8"/>
      <c r="D2899" s="8"/>
      <c r="E2899" s="8"/>
      <c r="F2899" s="8"/>
      <c r="G2899" s="8"/>
      <c r="H2899" s="8"/>
      <c r="I2899" s="8"/>
      <c r="J2899" s="8"/>
      <c r="K2899" s="8"/>
      <c r="L2899" s="8"/>
      <c r="M2899" s="32"/>
      <c r="N2899" s="57" t="str">
        <f t="shared" si="17"/>
        <v/>
      </c>
      <c r="O2899" s="54"/>
      <c r="P2899" s="32"/>
      <c r="Q2899" s="56"/>
      <c r="R2899" s="57" t="str">
        <f t="shared" si="15"/>
        <v/>
      </c>
      <c r="S2899" s="8"/>
      <c r="T2899" s="8"/>
      <c r="U2899" s="8"/>
      <c r="V2899" s="8"/>
      <c r="W2899" s="8"/>
      <c r="X2899" s="8"/>
      <c r="Y2899" s="8"/>
      <c r="Z2899" s="8"/>
    </row>
    <row r="2900" spans="1:26" ht="15.75" customHeight="1">
      <c r="A2900" s="8"/>
      <c r="B2900" s="8"/>
      <c r="C2900" s="8"/>
      <c r="D2900" s="8"/>
      <c r="E2900" s="8"/>
      <c r="F2900" s="8"/>
      <c r="G2900" s="8"/>
      <c r="H2900" s="8"/>
      <c r="I2900" s="8"/>
      <c r="J2900" s="8"/>
      <c r="K2900" s="8"/>
      <c r="L2900" s="8"/>
      <c r="M2900" s="32"/>
      <c r="N2900" s="57" t="str">
        <f t="shared" si="17"/>
        <v/>
      </c>
      <c r="O2900" s="54"/>
      <c r="P2900" s="32"/>
      <c r="Q2900" s="56"/>
      <c r="R2900" s="57" t="str">
        <f t="shared" si="15"/>
        <v/>
      </c>
      <c r="S2900" s="8"/>
      <c r="T2900" s="8"/>
      <c r="U2900" s="8"/>
      <c r="V2900" s="8"/>
      <c r="W2900" s="8"/>
      <c r="X2900" s="8"/>
      <c r="Y2900" s="8"/>
      <c r="Z2900" s="8"/>
    </row>
    <row r="2901" spans="1:26" ht="15.75" customHeight="1">
      <c r="A2901" s="8"/>
      <c r="B2901" s="8"/>
      <c r="C2901" s="8"/>
      <c r="D2901" s="8"/>
      <c r="E2901" s="8"/>
      <c r="F2901" s="8"/>
      <c r="G2901" s="8"/>
      <c r="H2901" s="8"/>
      <c r="I2901" s="8"/>
      <c r="J2901" s="8"/>
      <c r="K2901" s="8"/>
      <c r="L2901" s="8"/>
      <c r="M2901" s="32"/>
      <c r="N2901" s="57" t="str">
        <f t="shared" si="17"/>
        <v/>
      </c>
      <c r="O2901" s="54"/>
      <c r="P2901" s="32"/>
      <c r="Q2901" s="56"/>
      <c r="R2901" s="57" t="str">
        <f t="shared" si="15"/>
        <v/>
      </c>
      <c r="S2901" s="8"/>
      <c r="T2901" s="8"/>
      <c r="U2901" s="8"/>
      <c r="V2901" s="8"/>
      <c r="W2901" s="8"/>
      <c r="X2901" s="8"/>
      <c r="Y2901" s="8"/>
      <c r="Z2901" s="8"/>
    </row>
    <row r="2902" spans="1:26" ht="15.75" customHeight="1">
      <c r="A2902" s="8"/>
      <c r="B2902" s="8"/>
      <c r="C2902" s="8"/>
      <c r="D2902" s="8"/>
      <c r="E2902" s="8"/>
      <c r="F2902" s="8"/>
      <c r="G2902" s="8"/>
      <c r="H2902" s="8"/>
      <c r="I2902" s="8"/>
      <c r="J2902" s="8"/>
      <c r="K2902" s="8"/>
      <c r="L2902" s="8"/>
      <c r="M2902" s="32"/>
      <c r="N2902" s="57" t="str">
        <f t="shared" si="17"/>
        <v/>
      </c>
      <c r="O2902" s="54"/>
      <c r="P2902" s="32"/>
      <c r="Q2902" s="56"/>
      <c r="R2902" s="57" t="str">
        <f t="shared" si="15"/>
        <v/>
      </c>
      <c r="S2902" s="8"/>
      <c r="T2902" s="8"/>
      <c r="U2902" s="8"/>
      <c r="V2902" s="8"/>
      <c r="W2902" s="8"/>
      <c r="X2902" s="8"/>
      <c r="Y2902" s="8"/>
      <c r="Z2902" s="8"/>
    </row>
    <row r="2903" spans="1:26" ht="15.75" customHeight="1">
      <c r="A2903" s="8"/>
      <c r="B2903" s="8"/>
      <c r="C2903" s="8"/>
      <c r="D2903" s="8"/>
      <c r="E2903" s="8"/>
      <c r="F2903" s="8"/>
      <c r="G2903" s="8"/>
      <c r="H2903" s="8"/>
      <c r="I2903" s="8"/>
      <c r="J2903" s="8"/>
      <c r="K2903" s="8"/>
      <c r="L2903" s="8"/>
      <c r="M2903" s="32"/>
      <c r="N2903" s="57" t="str">
        <f t="shared" si="17"/>
        <v/>
      </c>
      <c r="O2903" s="54"/>
      <c r="P2903" s="32"/>
      <c r="Q2903" s="56"/>
      <c r="R2903" s="57" t="str">
        <f t="shared" si="15"/>
        <v/>
      </c>
      <c r="S2903" s="8"/>
      <c r="T2903" s="8"/>
      <c r="U2903" s="8"/>
      <c r="V2903" s="8"/>
      <c r="W2903" s="8"/>
      <c r="X2903" s="8"/>
      <c r="Y2903" s="8"/>
      <c r="Z2903" s="8"/>
    </row>
    <row r="2904" spans="1:26" ht="15.75" customHeight="1">
      <c r="A2904" s="8"/>
      <c r="B2904" s="8"/>
      <c r="C2904" s="8"/>
      <c r="D2904" s="8"/>
      <c r="E2904" s="8"/>
      <c r="F2904" s="8"/>
      <c r="G2904" s="8"/>
      <c r="H2904" s="8"/>
      <c r="I2904" s="8"/>
      <c r="J2904" s="8"/>
      <c r="K2904" s="8"/>
      <c r="L2904" s="8"/>
      <c r="M2904" s="32"/>
      <c r="N2904" s="57" t="str">
        <f t="shared" si="17"/>
        <v/>
      </c>
      <c r="O2904" s="54"/>
      <c r="P2904" s="32"/>
      <c r="Q2904" s="56"/>
      <c r="R2904" s="57" t="str">
        <f t="shared" si="15"/>
        <v/>
      </c>
      <c r="S2904" s="8"/>
      <c r="T2904" s="8"/>
      <c r="U2904" s="8"/>
      <c r="V2904" s="8"/>
      <c r="W2904" s="8"/>
      <c r="X2904" s="8"/>
      <c r="Y2904" s="8"/>
      <c r="Z2904" s="8"/>
    </row>
    <row r="2905" spans="1:26" ht="15.75" customHeight="1">
      <c r="A2905" s="8"/>
      <c r="B2905" s="8"/>
      <c r="C2905" s="8"/>
      <c r="D2905" s="8"/>
      <c r="E2905" s="8"/>
      <c r="F2905" s="8"/>
      <c r="G2905" s="8"/>
      <c r="H2905" s="8"/>
      <c r="I2905" s="8"/>
      <c r="J2905" s="8"/>
      <c r="K2905" s="8"/>
      <c r="L2905" s="8"/>
      <c r="M2905" s="32"/>
      <c r="N2905" s="57" t="str">
        <f t="shared" si="17"/>
        <v/>
      </c>
      <c r="O2905" s="54"/>
      <c r="P2905" s="32"/>
      <c r="Q2905" s="56"/>
      <c r="R2905" s="57" t="str">
        <f t="shared" si="15"/>
        <v/>
      </c>
      <c r="S2905" s="8"/>
      <c r="T2905" s="8"/>
      <c r="U2905" s="8"/>
      <c r="V2905" s="8"/>
      <c r="W2905" s="8"/>
      <c r="X2905" s="8"/>
      <c r="Y2905" s="8"/>
      <c r="Z2905" s="8"/>
    </row>
    <row r="2906" spans="1:26" ht="15.75" customHeight="1">
      <c r="A2906" s="8"/>
      <c r="B2906" s="8"/>
      <c r="C2906" s="8"/>
      <c r="D2906" s="8"/>
      <c r="E2906" s="8"/>
      <c r="F2906" s="8"/>
      <c r="G2906" s="8"/>
      <c r="H2906" s="8"/>
      <c r="I2906" s="8"/>
      <c r="J2906" s="8"/>
      <c r="K2906" s="8"/>
      <c r="L2906" s="8"/>
      <c r="M2906" s="32"/>
      <c r="N2906" s="57" t="str">
        <f t="shared" si="17"/>
        <v/>
      </c>
      <c r="O2906" s="54"/>
      <c r="P2906" s="32"/>
      <c r="Q2906" s="56"/>
      <c r="R2906" s="57" t="str">
        <f t="shared" si="15"/>
        <v/>
      </c>
      <c r="S2906" s="8"/>
      <c r="T2906" s="8"/>
      <c r="U2906" s="8"/>
      <c r="V2906" s="8"/>
      <c r="W2906" s="8"/>
      <c r="X2906" s="8"/>
      <c r="Y2906" s="8"/>
      <c r="Z2906" s="8"/>
    </row>
    <row r="2907" spans="1:26" ht="15.75" customHeight="1">
      <c r="A2907" s="8"/>
      <c r="B2907" s="8"/>
      <c r="C2907" s="8"/>
      <c r="D2907" s="8"/>
      <c r="E2907" s="8"/>
      <c r="F2907" s="8"/>
      <c r="G2907" s="8"/>
      <c r="H2907" s="8"/>
      <c r="I2907" s="8"/>
      <c r="J2907" s="8"/>
      <c r="K2907" s="8"/>
      <c r="L2907" s="8"/>
      <c r="M2907" s="32"/>
      <c r="N2907" s="57" t="str">
        <f t="shared" si="17"/>
        <v/>
      </c>
      <c r="O2907" s="54"/>
      <c r="P2907" s="32"/>
      <c r="Q2907" s="56"/>
      <c r="R2907" s="57" t="str">
        <f t="shared" si="15"/>
        <v/>
      </c>
      <c r="S2907" s="8"/>
      <c r="T2907" s="8"/>
      <c r="U2907" s="8"/>
      <c r="V2907" s="8"/>
      <c r="W2907" s="8"/>
      <c r="X2907" s="8"/>
      <c r="Y2907" s="8"/>
      <c r="Z2907" s="8"/>
    </row>
    <row r="2908" spans="1:26" ht="15.75" customHeight="1">
      <c r="A2908" s="8"/>
      <c r="B2908" s="8"/>
      <c r="C2908" s="8"/>
      <c r="D2908" s="8"/>
      <c r="E2908" s="8"/>
      <c r="F2908" s="8"/>
      <c r="G2908" s="8"/>
      <c r="H2908" s="8"/>
      <c r="I2908" s="8"/>
      <c r="J2908" s="8"/>
      <c r="K2908" s="8"/>
      <c r="L2908" s="8"/>
      <c r="M2908" s="32"/>
      <c r="N2908" s="57" t="str">
        <f t="shared" si="17"/>
        <v/>
      </c>
      <c r="O2908" s="54"/>
      <c r="P2908" s="32"/>
      <c r="Q2908" s="56"/>
      <c r="R2908" s="57" t="str">
        <f t="shared" si="15"/>
        <v/>
      </c>
      <c r="S2908" s="8"/>
      <c r="T2908" s="8"/>
      <c r="U2908" s="8"/>
      <c r="V2908" s="8"/>
      <c r="W2908" s="8"/>
      <c r="X2908" s="8"/>
      <c r="Y2908" s="8"/>
      <c r="Z2908" s="8"/>
    </row>
    <row r="2909" spans="1:26" ht="15.75" customHeight="1">
      <c r="A2909" s="8"/>
      <c r="B2909" s="8"/>
      <c r="C2909" s="8"/>
      <c r="D2909" s="8"/>
      <c r="E2909" s="8"/>
      <c r="F2909" s="8"/>
      <c r="G2909" s="8"/>
      <c r="H2909" s="8"/>
      <c r="I2909" s="8"/>
      <c r="J2909" s="8"/>
      <c r="K2909" s="8"/>
      <c r="L2909" s="8"/>
      <c r="M2909" s="32"/>
      <c r="N2909" s="57" t="str">
        <f t="shared" si="17"/>
        <v/>
      </c>
      <c r="O2909" s="54"/>
      <c r="P2909" s="32"/>
      <c r="Q2909" s="56"/>
      <c r="R2909" s="57" t="str">
        <f t="shared" si="15"/>
        <v/>
      </c>
      <c r="S2909" s="8"/>
      <c r="T2909" s="8"/>
      <c r="U2909" s="8"/>
      <c r="V2909" s="8"/>
      <c r="W2909" s="8"/>
      <c r="X2909" s="8"/>
      <c r="Y2909" s="8"/>
      <c r="Z2909" s="8"/>
    </row>
    <row r="2910" spans="1:26" ht="15.75" customHeight="1">
      <c r="A2910" s="8"/>
      <c r="B2910" s="8"/>
      <c r="C2910" s="8"/>
      <c r="D2910" s="8"/>
      <c r="E2910" s="8"/>
      <c r="F2910" s="8"/>
      <c r="G2910" s="8"/>
      <c r="H2910" s="8"/>
      <c r="I2910" s="8"/>
      <c r="J2910" s="8"/>
      <c r="K2910" s="8"/>
      <c r="L2910" s="8"/>
      <c r="M2910" s="32"/>
      <c r="N2910" s="57" t="str">
        <f t="shared" si="17"/>
        <v/>
      </c>
      <c r="O2910" s="54"/>
      <c r="P2910" s="32"/>
      <c r="Q2910" s="56"/>
      <c r="R2910" s="57" t="str">
        <f t="shared" si="15"/>
        <v/>
      </c>
      <c r="S2910" s="8"/>
      <c r="T2910" s="8"/>
      <c r="U2910" s="8"/>
      <c r="V2910" s="8"/>
      <c r="W2910" s="8"/>
      <c r="X2910" s="8"/>
      <c r="Y2910" s="8"/>
      <c r="Z2910" s="8"/>
    </row>
    <row r="2911" spans="1:26" ht="15.75" customHeight="1">
      <c r="A2911" s="8"/>
      <c r="B2911" s="8"/>
      <c r="C2911" s="8"/>
      <c r="D2911" s="8"/>
      <c r="E2911" s="8"/>
      <c r="F2911" s="8"/>
      <c r="G2911" s="8"/>
      <c r="H2911" s="8"/>
      <c r="I2911" s="8"/>
      <c r="J2911" s="8"/>
      <c r="K2911" s="8"/>
      <c r="L2911" s="8"/>
      <c r="M2911" s="32"/>
      <c r="N2911" s="57" t="str">
        <f t="shared" si="17"/>
        <v/>
      </c>
      <c r="O2911" s="54"/>
      <c r="P2911" s="32"/>
      <c r="Q2911" s="56"/>
      <c r="R2911" s="57" t="str">
        <f t="shared" si="15"/>
        <v/>
      </c>
      <c r="S2911" s="8"/>
      <c r="T2911" s="8"/>
      <c r="U2911" s="8"/>
      <c r="V2911" s="8"/>
      <c r="W2911" s="8"/>
      <c r="X2911" s="8"/>
      <c r="Y2911" s="8"/>
      <c r="Z2911" s="8"/>
    </row>
    <row r="2912" spans="1:26" ht="15.75" customHeight="1">
      <c r="A2912" s="8"/>
      <c r="B2912" s="8"/>
      <c r="C2912" s="8"/>
      <c r="D2912" s="8"/>
      <c r="E2912" s="8"/>
      <c r="F2912" s="8"/>
      <c r="G2912" s="8"/>
      <c r="H2912" s="8"/>
      <c r="I2912" s="8"/>
      <c r="J2912" s="8"/>
      <c r="K2912" s="8"/>
      <c r="L2912" s="8"/>
      <c r="M2912" s="32"/>
      <c r="N2912" s="57" t="str">
        <f t="shared" si="17"/>
        <v/>
      </c>
      <c r="O2912" s="54"/>
      <c r="P2912" s="32"/>
      <c r="Q2912" s="56"/>
      <c r="R2912" s="57" t="str">
        <f t="shared" si="15"/>
        <v/>
      </c>
      <c r="S2912" s="8"/>
      <c r="T2912" s="8"/>
      <c r="U2912" s="8"/>
      <c r="V2912" s="8"/>
      <c r="W2912" s="8"/>
      <c r="X2912" s="8"/>
      <c r="Y2912" s="8"/>
      <c r="Z2912" s="8"/>
    </row>
    <row r="2913" spans="1:26" ht="15.75" customHeight="1">
      <c r="A2913" s="8"/>
      <c r="B2913" s="8"/>
      <c r="C2913" s="8"/>
      <c r="D2913" s="8"/>
      <c r="E2913" s="8"/>
      <c r="F2913" s="8"/>
      <c r="G2913" s="8"/>
      <c r="H2913" s="8"/>
      <c r="I2913" s="8"/>
      <c r="J2913" s="8"/>
      <c r="K2913" s="8"/>
      <c r="L2913" s="8"/>
      <c r="M2913" s="32"/>
      <c r="N2913" s="57" t="str">
        <f t="shared" si="17"/>
        <v/>
      </c>
      <c r="O2913" s="54"/>
      <c r="P2913" s="32"/>
      <c r="Q2913" s="56"/>
      <c r="R2913" s="57" t="str">
        <f t="shared" si="15"/>
        <v/>
      </c>
      <c r="S2913" s="8"/>
      <c r="T2913" s="8"/>
      <c r="U2913" s="8"/>
      <c r="V2913" s="8"/>
      <c r="W2913" s="8"/>
      <c r="X2913" s="8"/>
      <c r="Y2913" s="8"/>
      <c r="Z2913" s="8"/>
    </row>
    <row r="2914" spans="1:26" ht="15.75" customHeight="1">
      <c r="A2914" s="8"/>
      <c r="B2914" s="8"/>
      <c r="C2914" s="8"/>
      <c r="D2914" s="8"/>
      <c r="E2914" s="8"/>
      <c r="F2914" s="8"/>
      <c r="G2914" s="8"/>
      <c r="H2914" s="8"/>
      <c r="I2914" s="8"/>
      <c r="J2914" s="8"/>
      <c r="K2914" s="8"/>
      <c r="L2914" s="8"/>
      <c r="M2914" s="32"/>
      <c r="N2914" s="57" t="str">
        <f t="shared" si="17"/>
        <v/>
      </c>
      <c r="O2914" s="54"/>
      <c r="P2914" s="32"/>
      <c r="Q2914" s="56"/>
      <c r="R2914" s="57" t="str">
        <f t="shared" si="15"/>
        <v/>
      </c>
      <c r="S2914" s="8"/>
      <c r="T2914" s="8"/>
      <c r="U2914" s="8"/>
      <c r="V2914" s="8"/>
      <c r="W2914" s="8"/>
      <c r="X2914" s="8"/>
      <c r="Y2914" s="8"/>
      <c r="Z2914" s="8"/>
    </row>
    <row r="2915" spans="1:26" ht="15.75" customHeight="1">
      <c r="A2915" s="8"/>
      <c r="B2915" s="8"/>
      <c r="C2915" s="8"/>
      <c r="D2915" s="8"/>
      <c r="E2915" s="8"/>
      <c r="F2915" s="8"/>
      <c r="G2915" s="8"/>
      <c r="H2915" s="8"/>
      <c r="I2915" s="8"/>
      <c r="J2915" s="8"/>
      <c r="K2915" s="8"/>
      <c r="L2915" s="8"/>
      <c r="M2915" s="32"/>
      <c r="N2915" s="57" t="str">
        <f t="shared" si="17"/>
        <v/>
      </c>
      <c r="O2915" s="54"/>
      <c r="P2915" s="32"/>
      <c r="Q2915" s="56"/>
      <c r="R2915" s="57" t="str">
        <f t="shared" si="15"/>
        <v/>
      </c>
      <c r="S2915" s="8"/>
      <c r="T2915" s="8"/>
      <c r="U2915" s="8"/>
      <c r="V2915" s="8"/>
      <c r="W2915" s="8"/>
      <c r="X2915" s="8"/>
      <c r="Y2915" s="8"/>
      <c r="Z2915" s="8"/>
    </row>
    <row r="2916" spans="1:26" ht="15.75" customHeight="1">
      <c r="A2916" s="8"/>
      <c r="B2916" s="8"/>
      <c r="C2916" s="8"/>
      <c r="D2916" s="8"/>
      <c r="E2916" s="8"/>
      <c r="F2916" s="8"/>
      <c r="G2916" s="8"/>
      <c r="H2916" s="8"/>
      <c r="I2916" s="8"/>
      <c r="J2916" s="8"/>
      <c r="K2916" s="8"/>
      <c r="L2916" s="8"/>
      <c r="M2916" s="32"/>
      <c r="N2916" s="57" t="str">
        <f t="shared" si="17"/>
        <v/>
      </c>
      <c r="O2916" s="54"/>
      <c r="P2916" s="32"/>
      <c r="Q2916" s="56"/>
      <c r="R2916" s="57" t="str">
        <f t="shared" si="15"/>
        <v/>
      </c>
      <c r="S2916" s="8"/>
      <c r="T2916" s="8"/>
      <c r="U2916" s="8"/>
      <c r="V2916" s="8"/>
      <c r="W2916" s="8"/>
      <c r="X2916" s="8"/>
      <c r="Y2916" s="8"/>
      <c r="Z2916" s="8"/>
    </row>
    <row r="2917" spans="1:26" ht="15.75" customHeight="1">
      <c r="A2917" s="8"/>
      <c r="B2917" s="8"/>
      <c r="C2917" s="8"/>
      <c r="D2917" s="8"/>
      <c r="E2917" s="8"/>
      <c r="F2917" s="8"/>
      <c r="G2917" s="8"/>
      <c r="H2917" s="8"/>
      <c r="I2917" s="8"/>
      <c r="J2917" s="8"/>
      <c r="K2917" s="8"/>
      <c r="L2917" s="8"/>
      <c r="M2917" s="32"/>
      <c r="N2917" s="57" t="str">
        <f t="shared" si="17"/>
        <v/>
      </c>
      <c r="O2917" s="54"/>
      <c r="P2917" s="32"/>
      <c r="Q2917" s="56"/>
      <c r="R2917" s="57" t="str">
        <f t="shared" si="15"/>
        <v/>
      </c>
      <c r="S2917" s="8"/>
      <c r="T2917" s="8"/>
      <c r="U2917" s="8"/>
      <c r="V2917" s="8"/>
      <c r="W2917" s="8"/>
      <c r="X2917" s="8"/>
      <c r="Y2917" s="8"/>
      <c r="Z2917" s="8"/>
    </row>
    <row r="2918" spans="1:26" ht="15.75" customHeight="1">
      <c r="A2918" s="8"/>
      <c r="B2918" s="8"/>
      <c r="C2918" s="8"/>
      <c r="D2918" s="8"/>
      <c r="E2918" s="8"/>
      <c r="F2918" s="8"/>
      <c r="G2918" s="8"/>
      <c r="H2918" s="8"/>
      <c r="I2918" s="8"/>
      <c r="J2918" s="8"/>
      <c r="K2918" s="8"/>
      <c r="L2918" s="8"/>
      <c r="M2918" s="32"/>
      <c r="N2918" s="57" t="str">
        <f t="shared" si="17"/>
        <v/>
      </c>
      <c r="O2918" s="54"/>
      <c r="P2918" s="32"/>
      <c r="Q2918" s="56"/>
      <c r="R2918" s="57" t="str">
        <f t="shared" si="15"/>
        <v/>
      </c>
      <c r="S2918" s="8"/>
      <c r="T2918" s="8"/>
      <c r="U2918" s="8"/>
      <c r="V2918" s="8"/>
      <c r="W2918" s="8"/>
      <c r="X2918" s="8"/>
      <c r="Y2918" s="8"/>
      <c r="Z2918" s="8"/>
    </row>
    <row r="2919" spans="1:26" ht="15.75" customHeight="1">
      <c r="A2919" s="8"/>
      <c r="B2919" s="8"/>
      <c r="C2919" s="8"/>
      <c r="D2919" s="8"/>
      <c r="E2919" s="8"/>
      <c r="F2919" s="8"/>
      <c r="G2919" s="8"/>
      <c r="H2919" s="8"/>
      <c r="I2919" s="8"/>
      <c r="J2919" s="8"/>
      <c r="K2919" s="8"/>
      <c r="L2919" s="8"/>
      <c r="M2919" s="32"/>
      <c r="N2919" s="57" t="str">
        <f t="shared" si="17"/>
        <v/>
      </c>
      <c r="O2919" s="54"/>
      <c r="P2919" s="32"/>
      <c r="Q2919" s="56"/>
      <c r="R2919" s="57" t="str">
        <f t="shared" si="15"/>
        <v/>
      </c>
      <c r="S2919" s="8"/>
      <c r="T2919" s="8"/>
      <c r="U2919" s="8"/>
      <c r="V2919" s="8"/>
      <c r="W2919" s="8"/>
      <c r="X2919" s="8"/>
      <c r="Y2919" s="8"/>
      <c r="Z2919" s="8"/>
    </row>
    <row r="2920" spans="1:26" ht="15.75" customHeight="1">
      <c r="A2920" s="8"/>
      <c r="B2920" s="8"/>
      <c r="C2920" s="8"/>
      <c r="D2920" s="8"/>
      <c r="E2920" s="8"/>
      <c r="F2920" s="8"/>
      <c r="G2920" s="8"/>
      <c r="H2920" s="8"/>
      <c r="I2920" s="8"/>
      <c r="J2920" s="8"/>
      <c r="K2920" s="8"/>
      <c r="L2920" s="8"/>
      <c r="M2920" s="32"/>
      <c r="N2920" s="57" t="str">
        <f t="shared" si="17"/>
        <v/>
      </c>
      <c r="O2920" s="54"/>
      <c r="P2920" s="32"/>
      <c r="Q2920" s="56"/>
      <c r="R2920" s="57" t="str">
        <f t="shared" si="15"/>
        <v/>
      </c>
      <c r="S2920" s="8"/>
      <c r="T2920" s="8"/>
      <c r="U2920" s="8"/>
      <c r="V2920" s="8"/>
      <c r="W2920" s="8"/>
      <c r="X2920" s="8"/>
      <c r="Y2920" s="8"/>
      <c r="Z2920" s="8"/>
    </row>
    <row r="2921" spans="1:26" ht="15.75" customHeight="1">
      <c r="A2921" s="8"/>
      <c r="B2921" s="8"/>
      <c r="C2921" s="8"/>
      <c r="D2921" s="8"/>
      <c r="E2921" s="8"/>
      <c r="F2921" s="8"/>
      <c r="G2921" s="8"/>
      <c r="H2921" s="8"/>
      <c r="I2921" s="8"/>
      <c r="J2921" s="8"/>
      <c r="K2921" s="8"/>
      <c r="L2921" s="8"/>
      <c r="M2921" s="32"/>
      <c r="N2921" s="57" t="str">
        <f t="shared" si="17"/>
        <v/>
      </c>
      <c r="O2921" s="54"/>
      <c r="P2921" s="32"/>
      <c r="Q2921" s="56"/>
      <c r="R2921" s="57" t="str">
        <f t="shared" si="15"/>
        <v/>
      </c>
      <c r="S2921" s="8"/>
      <c r="T2921" s="8"/>
      <c r="U2921" s="8"/>
      <c r="V2921" s="8"/>
      <c r="W2921" s="8"/>
      <c r="X2921" s="8"/>
      <c r="Y2921" s="8"/>
      <c r="Z2921" s="8"/>
    </row>
    <row r="2922" spans="1:26" ht="15.75" customHeight="1">
      <c r="A2922" s="8"/>
      <c r="B2922" s="8"/>
      <c r="C2922" s="8"/>
      <c r="D2922" s="8"/>
      <c r="E2922" s="8"/>
      <c r="F2922" s="8"/>
      <c r="G2922" s="8"/>
      <c r="H2922" s="8"/>
      <c r="I2922" s="8"/>
      <c r="J2922" s="8"/>
      <c r="K2922" s="8"/>
      <c r="L2922" s="8"/>
      <c r="M2922" s="32"/>
      <c r="N2922" s="57" t="str">
        <f t="shared" si="17"/>
        <v/>
      </c>
      <c r="O2922" s="54"/>
      <c r="P2922" s="32"/>
      <c r="Q2922" s="56"/>
      <c r="R2922" s="57" t="str">
        <f t="shared" si="15"/>
        <v/>
      </c>
      <c r="S2922" s="8"/>
      <c r="T2922" s="8"/>
      <c r="U2922" s="8"/>
      <c r="V2922" s="8"/>
      <c r="W2922" s="8"/>
      <c r="X2922" s="8"/>
      <c r="Y2922" s="8"/>
      <c r="Z2922" s="8"/>
    </row>
    <row r="2923" spans="1:26" ht="15.75" customHeight="1">
      <c r="A2923" s="8"/>
      <c r="B2923" s="8"/>
      <c r="C2923" s="8"/>
      <c r="D2923" s="8"/>
      <c r="E2923" s="8"/>
      <c r="F2923" s="8"/>
      <c r="G2923" s="8"/>
      <c r="H2923" s="8"/>
      <c r="I2923" s="8"/>
      <c r="J2923" s="8"/>
      <c r="K2923" s="8"/>
      <c r="L2923" s="8"/>
      <c r="M2923" s="32"/>
      <c r="N2923" s="57" t="str">
        <f t="shared" si="17"/>
        <v/>
      </c>
      <c r="O2923" s="54"/>
      <c r="P2923" s="32"/>
      <c r="Q2923" s="56"/>
      <c r="R2923" s="57" t="str">
        <f t="shared" si="15"/>
        <v/>
      </c>
      <c r="S2923" s="8"/>
      <c r="T2923" s="8"/>
      <c r="U2923" s="8"/>
      <c r="V2923" s="8"/>
      <c r="W2923" s="8"/>
      <c r="X2923" s="8"/>
      <c r="Y2923" s="8"/>
      <c r="Z2923" s="8"/>
    </row>
    <row r="2924" spans="1:26" ht="15.75" customHeight="1">
      <c r="A2924" s="8"/>
      <c r="B2924" s="8"/>
      <c r="C2924" s="8"/>
      <c r="D2924" s="8"/>
      <c r="E2924" s="8"/>
      <c r="F2924" s="8"/>
      <c r="G2924" s="8"/>
      <c r="H2924" s="8"/>
      <c r="I2924" s="8"/>
      <c r="J2924" s="8"/>
      <c r="K2924" s="8"/>
      <c r="L2924" s="8"/>
      <c r="M2924" s="32"/>
      <c r="N2924" s="57" t="str">
        <f t="shared" si="17"/>
        <v/>
      </c>
      <c r="O2924" s="54"/>
      <c r="P2924" s="32"/>
      <c r="Q2924" s="56"/>
      <c r="R2924" s="57" t="str">
        <f t="shared" si="15"/>
        <v/>
      </c>
      <c r="S2924" s="8"/>
      <c r="T2924" s="8"/>
      <c r="U2924" s="8"/>
      <c r="V2924" s="8"/>
      <c r="W2924" s="8"/>
      <c r="X2924" s="8"/>
      <c r="Y2924" s="8"/>
      <c r="Z2924" s="8"/>
    </row>
    <row r="2925" spans="1:26" ht="15.75" customHeight="1">
      <c r="A2925" s="8"/>
      <c r="B2925" s="8"/>
      <c r="C2925" s="8"/>
      <c r="D2925" s="8"/>
      <c r="E2925" s="8"/>
      <c r="F2925" s="8"/>
      <c r="G2925" s="8"/>
      <c r="H2925" s="8"/>
      <c r="I2925" s="8"/>
      <c r="J2925" s="8"/>
      <c r="K2925" s="8"/>
      <c r="L2925" s="8"/>
      <c r="M2925" s="32"/>
      <c r="N2925" s="57" t="str">
        <f t="shared" si="17"/>
        <v/>
      </c>
      <c r="O2925" s="54"/>
      <c r="P2925" s="32"/>
      <c r="Q2925" s="56"/>
      <c r="R2925" s="57" t="str">
        <f t="shared" si="15"/>
        <v/>
      </c>
      <c r="S2925" s="8"/>
      <c r="T2925" s="8"/>
      <c r="U2925" s="8"/>
      <c r="V2925" s="8"/>
      <c r="W2925" s="8"/>
      <c r="X2925" s="8"/>
      <c r="Y2925" s="8"/>
      <c r="Z2925" s="8"/>
    </row>
    <row r="2926" spans="1:26" ht="15.75" customHeight="1">
      <c r="A2926" s="8"/>
      <c r="B2926" s="8"/>
      <c r="C2926" s="8"/>
      <c r="D2926" s="8"/>
      <c r="E2926" s="8"/>
      <c r="F2926" s="8"/>
      <c r="G2926" s="8"/>
      <c r="H2926" s="8"/>
      <c r="I2926" s="8"/>
      <c r="J2926" s="8"/>
      <c r="K2926" s="8"/>
      <c r="L2926" s="8"/>
      <c r="M2926" s="32"/>
      <c r="N2926" s="57" t="str">
        <f t="shared" si="17"/>
        <v/>
      </c>
      <c r="O2926" s="54"/>
      <c r="P2926" s="32"/>
      <c r="Q2926" s="56"/>
      <c r="R2926" s="57" t="str">
        <f t="shared" si="15"/>
        <v/>
      </c>
      <c r="S2926" s="8"/>
      <c r="T2926" s="8"/>
      <c r="U2926" s="8"/>
      <c r="V2926" s="8"/>
      <c r="W2926" s="8"/>
      <c r="X2926" s="8"/>
      <c r="Y2926" s="8"/>
      <c r="Z2926" s="8"/>
    </row>
    <row r="2927" spans="1:26" ht="15.75" customHeight="1">
      <c r="A2927" s="8"/>
      <c r="B2927" s="8"/>
      <c r="C2927" s="8"/>
      <c r="D2927" s="8"/>
      <c r="E2927" s="8"/>
      <c r="F2927" s="8"/>
      <c r="G2927" s="8"/>
      <c r="H2927" s="8"/>
      <c r="I2927" s="8"/>
      <c r="J2927" s="8"/>
      <c r="K2927" s="8"/>
      <c r="L2927" s="8"/>
      <c r="M2927" s="32"/>
      <c r="N2927" s="57" t="str">
        <f t="shared" si="17"/>
        <v/>
      </c>
      <c r="O2927" s="54"/>
      <c r="P2927" s="32"/>
      <c r="Q2927" s="56"/>
      <c r="R2927" s="57" t="str">
        <f t="shared" si="15"/>
        <v/>
      </c>
      <c r="S2927" s="8"/>
      <c r="T2927" s="8"/>
      <c r="U2927" s="8"/>
      <c r="V2927" s="8"/>
      <c r="W2927" s="8"/>
      <c r="X2927" s="8"/>
      <c r="Y2927" s="8"/>
      <c r="Z2927" s="8"/>
    </row>
    <row r="2928" spans="1:26" ht="15.75" customHeight="1">
      <c r="A2928" s="8"/>
      <c r="B2928" s="8"/>
      <c r="C2928" s="8"/>
      <c r="D2928" s="8"/>
      <c r="E2928" s="8"/>
      <c r="F2928" s="8"/>
      <c r="G2928" s="8"/>
      <c r="H2928" s="8"/>
      <c r="I2928" s="8"/>
      <c r="J2928" s="8"/>
      <c r="K2928" s="8"/>
      <c r="L2928" s="8"/>
      <c r="M2928" s="32"/>
      <c r="N2928" s="57" t="str">
        <f t="shared" si="17"/>
        <v/>
      </c>
      <c r="O2928" s="54"/>
      <c r="P2928" s="32"/>
      <c r="Q2928" s="56"/>
      <c r="R2928" s="57" t="str">
        <f t="shared" si="15"/>
        <v/>
      </c>
      <c r="S2928" s="8"/>
      <c r="T2928" s="8"/>
      <c r="U2928" s="8"/>
      <c r="V2928" s="8"/>
      <c r="W2928" s="8"/>
      <c r="X2928" s="8"/>
      <c r="Y2928" s="8"/>
      <c r="Z2928" s="8"/>
    </row>
    <row r="2929" spans="1:26" ht="15.75" customHeight="1">
      <c r="A2929" s="8"/>
      <c r="B2929" s="8"/>
      <c r="C2929" s="8"/>
      <c r="D2929" s="8"/>
      <c r="E2929" s="8"/>
      <c r="F2929" s="8"/>
      <c r="G2929" s="8"/>
      <c r="H2929" s="8"/>
      <c r="I2929" s="8"/>
      <c r="J2929" s="8"/>
      <c r="K2929" s="8"/>
      <c r="L2929" s="8"/>
      <c r="M2929" s="32"/>
      <c r="N2929" s="57" t="str">
        <f t="shared" si="17"/>
        <v/>
      </c>
      <c r="O2929" s="54"/>
      <c r="P2929" s="32"/>
      <c r="Q2929" s="56"/>
      <c r="R2929" s="57" t="str">
        <f t="shared" si="15"/>
        <v/>
      </c>
      <c r="S2929" s="8"/>
      <c r="T2929" s="8"/>
      <c r="U2929" s="8"/>
      <c r="V2929" s="8"/>
      <c r="W2929" s="8"/>
      <c r="X2929" s="8"/>
      <c r="Y2929" s="8"/>
      <c r="Z2929" s="8"/>
    </row>
    <row r="2930" spans="1:26" ht="15.75" customHeight="1">
      <c r="A2930" s="8"/>
      <c r="B2930" s="8"/>
      <c r="C2930" s="8"/>
      <c r="D2930" s="8"/>
      <c r="E2930" s="8"/>
      <c r="F2930" s="8"/>
      <c r="G2930" s="8"/>
      <c r="H2930" s="8"/>
      <c r="I2930" s="8"/>
      <c r="J2930" s="8"/>
      <c r="K2930" s="8"/>
      <c r="L2930" s="8"/>
      <c r="M2930" s="32"/>
      <c r="N2930" s="57" t="str">
        <f t="shared" si="17"/>
        <v/>
      </c>
      <c r="O2930" s="54"/>
      <c r="P2930" s="32"/>
      <c r="Q2930" s="56"/>
      <c r="R2930" s="57" t="str">
        <f t="shared" si="15"/>
        <v/>
      </c>
      <c r="S2930" s="8"/>
      <c r="T2930" s="8"/>
      <c r="U2930" s="8"/>
      <c r="V2930" s="8"/>
      <c r="W2930" s="8"/>
      <c r="X2930" s="8"/>
      <c r="Y2930" s="8"/>
      <c r="Z2930" s="8"/>
    </row>
    <row r="2931" spans="1:26" ht="15.75" customHeight="1">
      <c r="A2931" s="8"/>
      <c r="B2931" s="8"/>
      <c r="C2931" s="8"/>
      <c r="D2931" s="8"/>
      <c r="E2931" s="8"/>
      <c r="F2931" s="8"/>
      <c r="G2931" s="8"/>
      <c r="H2931" s="8"/>
      <c r="I2931" s="8"/>
      <c r="J2931" s="8"/>
      <c r="K2931" s="8"/>
      <c r="L2931" s="8"/>
      <c r="M2931" s="32"/>
      <c r="N2931" s="57" t="str">
        <f t="shared" si="17"/>
        <v/>
      </c>
      <c r="O2931" s="54"/>
      <c r="P2931" s="32"/>
      <c r="Q2931" s="56"/>
      <c r="R2931" s="57" t="str">
        <f t="shared" si="15"/>
        <v/>
      </c>
      <c r="S2931" s="8"/>
      <c r="T2931" s="8"/>
      <c r="U2931" s="8"/>
      <c r="V2931" s="8"/>
      <c r="W2931" s="8"/>
      <c r="X2931" s="8"/>
      <c r="Y2931" s="8"/>
      <c r="Z2931" s="8"/>
    </row>
    <row r="2932" spans="1:26" ht="15.75" customHeight="1">
      <c r="A2932" s="8"/>
      <c r="B2932" s="8"/>
      <c r="C2932" s="8"/>
      <c r="D2932" s="8"/>
      <c r="E2932" s="8"/>
      <c r="F2932" s="8"/>
      <c r="G2932" s="8"/>
      <c r="H2932" s="8"/>
      <c r="I2932" s="8"/>
      <c r="J2932" s="8"/>
      <c r="K2932" s="8"/>
      <c r="L2932" s="8"/>
      <c r="M2932" s="32"/>
      <c r="N2932" s="57" t="str">
        <f t="shared" si="17"/>
        <v/>
      </c>
      <c r="O2932" s="54"/>
      <c r="P2932" s="32"/>
      <c r="Q2932" s="56"/>
      <c r="R2932" s="57" t="str">
        <f t="shared" si="15"/>
        <v/>
      </c>
      <c r="S2932" s="8"/>
      <c r="T2932" s="8"/>
      <c r="U2932" s="8"/>
      <c r="V2932" s="8"/>
      <c r="W2932" s="8"/>
      <c r="X2932" s="8"/>
      <c r="Y2932" s="8"/>
      <c r="Z2932" s="8"/>
    </row>
    <row r="2933" spans="1:26" ht="15.75" customHeight="1">
      <c r="A2933" s="8"/>
      <c r="B2933" s="8"/>
      <c r="C2933" s="8"/>
      <c r="D2933" s="8"/>
      <c r="E2933" s="8"/>
      <c r="F2933" s="8"/>
      <c r="G2933" s="8"/>
      <c r="H2933" s="8"/>
      <c r="I2933" s="8"/>
      <c r="J2933" s="8"/>
      <c r="K2933" s="8"/>
      <c r="L2933" s="8"/>
      <c r="M2933" s="32"/>
      <c r="N2933" s="57" t="str">
        <f t="shared" si="17"/>
        <v/>
      </c>
      <c r="O2933" s="54"/>
      <c r="P2933" s="32"/>
      <c r="Q2933" s="56"/>
      <c r="R2933" s="57" t="str">
        <f t="shared" si="15"/>
        <v/>
      </c>
      <c r="S2933" s="8"/>
      <c r="T2933" s="8"/>
      <c r="U2933" s="8"/>
      <c r="V2933" s="8"/>
      <c r="W2933" s="8"/>
      <c r="X2933" s="8"/>
      <c r="Y2933" s="8"/>
      <c r="Z2933" s="8"/>
    </row>
    <row r="2934" spans="1:26" ht="15.75" customHeight="1">
      <c r="A2934" s="8"/>
      <c r="B2934" s="8"/>
      <c r="C2934" s="8"/>
      <c r="D2934" s="8"/>
      <c r="E2934" s="8"/>
      <c r="F2934" s="8"/>
      <c r="G2934" s="8"/>
      <c r="H2934" s="8"/>
      <c r="I2934" s="8"/>
      <c r="J2934" s="8"/>
      <c r="K2934" s="8"/>
      <c r="L2934" s="8"/>
      <c r="M2934" s="32"/>
      <c r="N2934" s="57" t="str">
        <f t="shared" si="17"/>
        <v/>
      </c>
      <c r="O2934" s="54"/>
      <c r="P2934" s="32"/>
      <c r="Q2934" s="56"/>
      <c r="R2934" s="57" t="str">
        <f t="shared" si="15"/>
        <v/>
      </c>
      <c r="S2934" s="8"/>
      <c r="T2934" s="8"/>
      <c r="U2934" s="8"/>
      <c r="V2934" s="8"/>
      <c r="W2934" s="8"/>
      <c r="X2934" s="8"/>
      <c r="Y2934" s="8"/>
      <c r="Z2934" s="8"/>
    </row>
    <row r="2935" spans="1:26" ht="15.75" customHeight="1">
      <c r="A2935" s="8"/>
      <c r="B2935" s="8"/>
      <c r="C2935" s="8"/>
      <c r="D2935" s="8"/>
      <c r="E2935" s="8"/>
      <c r="F2935" s="8"/>
      <c r="G2935" s="8"/>
      <c r="H2935" s="8"/>
      <c r="I2935" s="8"/>
      <c r="J2935" s="8"/>
      <c r="K2935" s="8"/>
      <c r="L2935" s="8"/>
      <c r="M2935" s="32"/>
      <c r="N2935" s="57" t="str">
        <f t="shared" si="17"/>
        <v/>
      </c>
      <c r="O2935" s="54"/>
      <c r="P2935" s="32"/>
      <c r="Q2935" s="56"/>
      <c r="R2935" s="57" t="str">
        <f t="shared" si="15"/>
        <v/>
      </c>
      <c r="S2935" s="8"/>
      <c r="T2935" s="8"/>
      <c r="U2935" s="8"/>
      <c r="V2935" s="8"/>
      <c r="W2935" s="8"/>
      <c r="X2935" s="8"/>
      <c r="Y2935" s="8"/>
      <c r="Z2935" s="8"/>
    </row>
    <row r="2936" spans="1:26" ht="15.75" customHeight="1">
      <c r="A2936" s="8"/>
      <c r="B2936" s="8"/>
      <c r="C2936" s="8"/>
      <c r="D2936" s="8"/>
      <c r="E2936" s="8"/>
      <c r="F2936" s="8"/>
      <c r="G2936" s="8"/>
      <c r="H2936" s="8"/>
      <c r="I2936" s="8"/>
      <c r="J2936" s="8"/>
      <c r="K2936" s="8"/>
      <c r="L2936" s="8"/>
      <c r="M2936" s="32"/>
      <c r="N2936" s="57" t="str">
        <f t="shared" si="17"/>
        <v/>
      </c>
      <c r="O2936" s="54"/>
      <c r="P2936" s="32"/>
      <c r="Q2936" s="56"/>
      <c r="R2936" s="57" t="str">
        <f t="shared" si="15"/>
        <v/>
      </c>
      <c r="S2936" s="8"/>
      <c r="T2936" s="8"/>
      <c r="U2936" s="8"/>
      <c r="V2936" s="8"/>
      <c r="W2936" s="8"/>
      <c r="X2936" s="8"/>
      <c r="Y2936" s="8"/>
      <c r="Z2936" s="8"/>
    </row>
    <row r="2937" spans="1:26" ht="15.75" customHeight="1">
      <c r="A2937" s="8"/>
      <c r="B2937" s="8"/>
      <c r="C2937" s="8"/>
      <c r="D2937" s="8"/>
      <c r="E2937" s="8"/>
      <c r="F2937" s="8"/>
      <c r="G2937" s="8"/>
      <c r="H2937" s="8"/>
      <c r="I2937" s="8"/>
      <c r="J2937" s="8"/>
      <c r="K2937" s="8"/>
      <c r="L2937" s="8"/>
      <c r="M2937" s="32"/>
      <c r="N2937" s="57" t="str">
        <f t="shared" si="17"/>
        <v/>
      </c>
      <c r="O2937" s="54"/>
      <c r="P2937" s="32"/>
      <c r="Q2937" s="56"/>
      <c r="R2937" s="57" t="str">
        <f t="shared" si="15"/>
        <v/>
      </c>
      <c r="S2937" s="8"/>
      <c r="T2937" s="8"/>
      <c r="U2937" s="8"/>
      <c r="V2937" s="8"/>
      <c r="W2937" s="8"/>
      <c r="X2937" s="8"/>
      <c r="Y2937" s="8"/>
      <c r="Z2937" s="8"/>
    </row>
    <row r="2938" spans="1:26" ht="15.75" customHeight="1">
      <c r="A2938" s="8"/>
      <c r="B2938" s="8"/>
      <c r="C2938" s="8"/>
      <c r="D2938" s="8"/>
      <c r="E2938" s="8"/>
      <c r="F2938" s="8"/>
      <c r="G2938" s="8"/>
      <c r="H2938" s="8"/>
      <c r="I2938" s="8"/>
      <c r="J2938" s="8"/>
      <c r="K2938" s="8"/>
      <c r="L2938" s="8"/>
      <c r="M2938" s="32"/>
      <c r="N2938" s="57" t="str">
        <f t="shared" si="17"/>
        <v/>
      </c>
      <c r="O2938" s="54"/>
      <c r="P2938" s="32"/>
      <c r="Q2938" s="56"/>
      <c r="R2938" s="57" t="str">
        <f t="shared" si="15"/>
        <v/>
      </c>
      <c r="S2938" s="8"/>
      <c r="T2938" s="8"/>
      <c r="U2938" s="8"/>
      <c r="V2938" s="8"/>
      <c r="W2938" s="8"/>
      <c r="X2938" s="8"/>
      <c r="Y2938" s="8"/>
      <c r="Z2938" s="8"/>
    </row>
    <row r="2939" spans="1:26" ht="15.75" customHeight="1">
      <c r="A2939" s="8"/>
      <c r="B2939" s="8"/>
      <c r="C2939" s="8"/>
      <c r="D2939" s="8"/>
      <c r="E2939" s="8"/>
      <c r="F2939" s="8"/>
      <c r="G2939" s="8"/>
      <c r="H2939" s="8"/>
      <c r="I2939" s="8"/>
      <c r="J2939" s="8"/>
      <c r="K2939" s="8"/>
      <c r="L2939" s="8"/>
      <c r="M2939" s="32"/>
      <c r="N2939" s="57" t="str">
        <f t="shared" si="17"/>
        <v/>
      </c>
      <c r="O2939" s="54"/>
      <c r="P2939" s="32"/>
      <c r="Q2939" s="56"/>
      <c r="R2939" s="57" t="str">
        <f t="shared" si="15"/>
        <v/>
      </c>
      <c r="S2939" s="8"/>
      <c r="T2939" s="8"/>
      <c r="U2939" s="8"/>
      <c r="V2939" s="8"/>
      <c r="W2939" s="8"/>
      <c r="X2939" s="8"/>
      <c r="Y2939" s="8"/>
      <c r="Z2939" s="8"/>
    </row>
    <row r="2940" spans="1:26" ht="15.75" customHeight="1">
      <c r="A2940" s="8"/>
      <c r="B2940" s="8"/>
      <c r="C2940" s="8"/>
      <c r="D2940" s="8"/>
      <c r="E2940" s="8"/>
      <c r="F2940" s="8"/>
      <c r="G2940" s="8"/>
      <c r="H2940" s="8"/>
      <c r="I2940" s="8"/>
      <c r="J2940" s="8"/>
      <c r="K2940" s="8"/>
      <c r="L2940" s="8"/>
      <c r="M2940" s="32"/>
      <c r="N2940" s="57" t="str">
        <f t="shared" si="17"/>
        <v/>
      </c>
      <c r="O2940" s="54"/>
      <c r="P2940" s="32"/>
      <c r="Q2940" s="56"/>
      <c r="R2940" s="57" t="str">
        <f t="shared" si="15"/>
        <v/>
      </c>
      <c r="S2940" s="8"/>
      <c r="T2940" s="8"/>
      <c r="U2940" s="8"/>
      <c r="V2940" s="8"/>
      <c r="W2940" s="8"/>
      <c r="X2940" s="8"/>
      <c r="Y2940" s="8"/>
      <c r="Z2940" s="8"/>
    </row>
    <row r="2941" spans="1:26" ht="15.75" customHeight="1">
      <c r="A2941" s="8"/>
      <c r="B2941" s="8"/>
      <c r="C2941" s="8"/>
      <c r="D2941" s="8"/>
      <c r="E2941" s="8"/>
      <c r="F2941" s="8"/>
      <c r="G2941" s="8"/>
      <c r="H2941" s="8"/>
      <c r="I2941" s="8"/>
      <c r="J2941" s="8"/>
      <c r="K2941" s="8"/>
      <c r="L2941" s="8"/>
      <c r="M2941" s="32"/>
      <c r="N2941" s="57" t="str">
        <f t="shared" si="17"/>
        <v/>
      </c>
      <c r="O2941" s="54"/>
      <c r="P2941" s="32"/>
      <c r="Q2941" s="56"/>
      <c r="R2941" s="57" t="str">
        <f t="shared" si="15"/>
        <v/>
      </c>
      <c r="S2941" s="8"/>
      <c r="T2941" s="8"/>
      <c r="U2941" s="8"/>
      <c r="V2941" s="8"/>
      <c r="W2941" s="8"/>
      <c r="X2941" s="8"/>
      <c r="Y2941" s="8"/>
      <c r="Z2941" s="8"/>
    </row>
    <row r="2942" spans="1:26" ht="15.75" customHeight="1">
      <c r="A2942" s="8"/>
      <c r="B2942" s="8"/>
      <c r="C2942" s="8"/>
      <c r="D2942" s="8"/>
      <c r="E2942" s="8"/>
      <c r="F2942" s="8"/>
      <c r="G2942" s="8"/>
      <c r="H2942" s="8"/>
      <c r="I2942" s="8"/>
      <c r="J2942" s="8"/>
      <c r="K2942" s="8"/>
      <c r="L2942" s="8"/>
      <c r="M2942" s="32"/>
      <c r="N2942" s="57" t="str">
        <f t="shared" si="17"/>
        <v/>
      </c>
      <c r="O2942" s="54"/>
      <c r="P2942" s="32"/>
      <c r="Q2942" s="56"/>
      <c r="R2942" s="57" t="str">
        <f t="shared" si="15"/>
        <v/>
      </c>
      <c r="S2942" s="8"/>
      <c r="T2942" s="8"/>
      <c r="U2942" s="8"/>
      <c r="V2942" s="8"/>
      <c r="W2942" s="8"/>
      <c r="X2942" s="8"/>
      <c r="Y2942" s="8"/>
      <c r="Z2942" s="8"/>
    </row>
    <row r="2943" spans="1:26" ht="15.75" customHeight="1">
      <c r="A2943" s="8"/>
      <c r="B2943" s="8"/>
      <c r="C2943" s="8"/>
      <c r="D2943" s="8"/>
      <c r="E2943" s="8"/>
      <c r="F2943" s="8"/>
      <c r="G2943" s="8"/>
      <c r="H2943" s="8"/>
      <c r="I2943" s="8"/>
      <c r="J2943" s="8"/>
      <c r="K2943" s="8"/>
      <c r="L2943" s="8"/>
      <c r="M2943" s="32"/>
      <c r="N2943" s="57" t="str">
        <f t="shared" si="17"/>
        <v/>
      </c>
      <c r="O2943" s="54"/>
      <c r="P2943" s="32"/>
      <c r="Q2943" s="56"/>
      <c r="R2943" s="57" t="str">
        <f t="shared" si="15"/>
        <v/>
      </c>
      <c r="S2943" s="8"/>
      <c r="T2943" s="8"/>
      <c r="U2943" s="8"/>
      <c r="V2943" s="8"/>
      <c r="W2943" s="8"/>
      <c r="X2943" s="8"/>
      <c r="Y2943" s="8"/>
      <c r="Z2943" s="8"/>
    </row>
    <row r="2944" spans="1:26" ht="15.75" customHeight="1">
      <c r="A2944" s="8"/>
      <c r="B2944" s="8"/>
      <c r="C2944" s="8"/>
      <c r="D2944" s="8"/>
      <c r="E2944" s="8"/>
      <c r="F2944" s="8"/>
      <c r="G2944" s="8"/>
      <c r="H2944" s="8"/>
      <c r="I2944" s="8"/>
      <c r="J2944" s="8"/>
      <c r="K2944" s="8"/>
      <c r="L2944" s="8"/>
      <c r="M2944" s="32"/>
      <c r="N2944" s="57" t="str">
        <f t="shared" si="17"/>
        <v/>
      </c>
      <c r="O2944" s="54"/>
      <c r="P2944" s="32"/>
      <c r="Q2944" s="56"/>
      <c r="R2944" s="57" t="str">
        <f t="shared" si="15"/>
        <v/>
      </c>
      <c r="S2944" s="8"/>
      <c r="T2944" s="8"/>
      <c r="U2944" s="8"/>
      <c r="V2944" s="8"/>
      <c r="W2944" s="8"/>
      <c r="X2944" s="8"/>
      <c r="Y2944" s="8"/>
      <c r="Z2944" s="8"/>
    </row>
    <row r="2945" spans="1:26" ht="15.75" customHeight="1">
      <c r="A2945" s="8"/>
      <c r="B2945" s="8"/>
      <c r="C2945" s="8"/>
      <c r="D2945" s="8"/>
      <c r="E2945" s="8"/>
      <c r="F2945" s="8"/>
      <c r="G2945" s="8"/>
      <c r="H2945" s="8"/>
      <c r="I2945" s="8"/>
      <c r="J2945" s="8"/>
      <c r="K2945" s="8"/>
      <c r="L2945" s="8"/>
      <c r="M2945" s="32"/>
      <c r="N2945" s="57" t="str">
        <f t="shared" si="17"/>
        <v/>
      </c>
      <c r="O2945" s="54"/>
      <c r="P2945" s="32"/>
      <c r="Q2945" s="56"/>
      <c r="R2945" s="57" t="str">
        <f t="shared" si="15"/>
        <v/>
      </c>
      <c r="S2945" s="8"/>
      <c r="T2945" s="8"/>
      <c r="U2945" s="8"/>
      <c r="V2945" s="8"/>
      <c r="W2945" s="8"/>
      <c r="X2945" s="8"/>
      <c r="Y2945" s="8"/>
      <c r="Z2945" s="8"/>
    </row>
    <row r="2946" spans="1:26" ht="15.75" customHeight="1">
      <c r="A2946" s="8"/>
      <c r="B2946" s="8"/>
      <c r="C2946" s="8"/>
      <c r="D2946" s="8"/>
      <c r="E2946" s="8"/>
      <c r="F2946" s="8"/>
      <c r="G2946" s="8"/>
      <c r="H2946" s="8"/>
      <c r="I2946" s="8"/>
      <c r="J2946" s="8"/>
      <c r="K2946" s="8"/>
      <c r="L2946" s="8"/>
      <c r="M2946" s="32"/>
      <c r="N2946" s="57" t="str">
        <f t="shared" si="17"/>
        <v/>
      </c>
      <c r="O2946" s="54"/>
      <c r="P2946" s="32"/>
      <c r="Q2946" s="56"/>
      <c r="R2946" s="57" t="str">
        <f t="shared" si="15"/>
        <v/>
      </c>
      <c r="S2946" s="8"/>
      <c r="T2946" s="8"/>
      <c r="U2946" s="8"/>
      <c r="V2946" s="8"/>
      <c r="W2946" s="8"/>
      <c r="X2946" s="8"/>
      <c r="Y2946" s="8"/>
      <c r="Z2946" s="8"/>
    </row>
    <row r="2947" spans="1:26" ht="15.75" customHeight="1">
      <c r="A2947" s="8"/>
      <c r="B2947" s="8"/>
      <c r="C2947" s="8"/>
      <c r="D2947" s="8"/>
      <c r="E2947" s="8"/>
      <c r="F2947" s="8"/>
      <c r="G2947" s="8"/>
      <c r="H2947" s="8"/>
      <c r="I2947" s="8"/>
      <c r="J2947" s="8"/>
      <c r="K2947" s="8"/>
      <c r="L2947" s="8"/>
      <c r="M2947" s="32"/>
      <c r="N2947" s="57" t="str">
        <f t="shared" si="17"/>
        <v/>
      </c>
      <c r="O2947" s="54"/>
      <c r="P2947" s="32"/>
      <c r="Q2947" s="56"/>
      <c r="R2947" s="57" t="str">
        <f t="shared" si="15"/>
        <v/>
      </c>
      <c r="S2947" s="8"/>
      <c r="T2947" s="8"/>
      <c r="U2947" s="8"/>
      <c r="V2947" s="8"/>
      <c r="W2947" s="8"/>
      <c r="X2947" s="8"/>
      <c r="Y2947" s="8"/>
      <c r="Z2947" s="8"/>
    </row>
    <row r="2948" spans="1:26" ht="15.75" customHeight="1">
      <c r="A2948" s="8"/>
      <c r="B2948" s="8"/>
      <c r="C2948" s="8"/>
      <c r="D2948" s="8"/>
      <c r="E2948" s="8"/>
      <c r="F2948" s="8"/>
      <c r="G2948" s="8"/>
      <c r="H2948" s="8"/>
      <c r="I2948" s="8"/>
      <c r="J2948" s="8"/>
      <c r="K2948" s="8"/>
      <c r="L2948" s="8"/>
      <c r="M2948" s="32"/>
      <c r="N2948" s="57" t="str">
        <f t="shared" si="17"/>
        <v/>
      </c>
      <c r="O2948" s="54"/>
      <c r="P2948" s="32"/>
      <c r="Q2948" s="56"/>
      <c r="R2948" s="57" t="str">
        <f t="shared" si="15"/>
        <v/>
      </c>
      <c r="S2948" s="8"/>
      <c r="T2948" s="8"/>
      <c r="U2948" s="8"/>
      <c r="V2948" s="8"/>
      <c r="W2948" s="8"/>
      <c r="X2948" s="8"/>
      <c r="Y2948" s="8"/>
      <c r="Z2948" s="8"/>
    </row>
    <row r="2949" spans="1:26" ht="15.75" customHeight="1">
      <c r="A2949" s="8"/>
      <c r="B2949" s="8"/>
      <c r="C2949" s="8"/>
      <c r="D2949" s="8"/>
      <c r="E2949" s="8"/>
      <c r="F2949" s="8"/>
      <c r="G2949" s="8"/>
      <c r="H2949" s="8"/>
      <c r="I2949" s="8"/>
      <c r="J2949" s="8"/>
      <c r="K2949" s="8"/>
      <c r="L2949" s="8"/>
      <c r="M2949" s="32"/>
      <c r="N2949" s="57" t="str">
        <f t="shared" si="17"/>
        <v/>
      </c>
      <c r="O2949" s="54"/>
      <c r="P2949" s="32"/>
      <c r="Q2949" s="56"/>
      <c r="R2949" s="57" t="str">
        <f t="shared" si="15"/>
        <v/>
      </c>
      <c r="S2949" s="8"/>
      <c r="T2949" s="8"/>
      <c r="U2949" s="8"/>
      <c r="V2949" s="8"/>
      <c r="W2949" s="8"/>
      <c r="X2949" s="8"/>
      <c r="Y2949" s="8"/>
      <c r="Z2949" s="8"/>
    </row>
    <row r="2950" spans="1:26" ht="15.75" customHeight="1">
      <c r="A2950" s="8"/>
      <c r="B2950" s="8"/>
      <c r="C2950" s="8"/>
      <c r="D2950" s="8"/>
      <c r="E2950" s="8"/>
      <c r="F2950" s="8"/>
      <c r="G2950" s="8"/>
      <c r="H2950" s="8"/>
      <c r="I2950" s="8"/>
      <c r="J2950" s="8"/>
      <c r="K2950" s="8"/>
      <c r="L2950" s="8"/>
      <c r="M2950" s="32"/>
      <c r="N2950" s="57" t="str">
        <f t="shared" si="17"/>
        <v/>
      </c>
      <c r="O2950" s="54"/>
      <c r="P2950" s="32"/>
      <c r="Q2950" s="56"/>
      <c r="R2950" s="57" t="str">
        <f t="shared" si="15"/>
        <v/>
      </c>
      <c r="S2950" s="8"/>
      <c r="T2950" s="8"/>
      <c r="U2950" s="8"/>
      <c r="V2950" s="8"/>
      <c r="W2950" s="8"/>
      <c r="X2950" s="8"/>
      <c r="Y2950" s="8"/>
      <c r="Z2950" s="8"/>
    </row>
    <row r="2951" spans="1:26" ht="15.75" customHeight="1">
      <c r="A2951" s="8"/>
      <c r="B2951" s="8"/>
      <c r="C2951" s="8"/>
      <c r="D2951" s="8"/>
      <c r="E2951" s="8"/>
      <c r="F2951" s="8"/>
      <c r="G2951" s="8"/>
      <c r="H2951" s="8"/>
      <c r="I2951" s="8"/>
      <c r="J2951" s="8"/>
      <c r="K2951" s="8"/>
      <c r="L2951" s="8"/>
      <c r="M2951" s="32"/>
      <c r="N2951" s="57" t="str">
        <f t="shared" si="17"/>
        <v/>
      </c>
      <c r="O2951" s="54"/>
      <c r="P2951" s="32"/>
      <c r="Q2951" s="56"/>
      <c r="R2951" s="57" t="str">
        <f t="shared" si="15"/>
        <v/>
      </c>
      <c r="S2951" s="8"/>
      <c r="T2951" s="8"/>
      <c r="U2951" s="8"/>
      <c r="V2951" s="8"/>
      <c r="W2951" s="8"/>
      <c r="X2951" s="8"/>
      <c r="Y2951" s="8"/>
      <c r="Z2951" s="8"/>
    </row>
    <row r="2952" spans="1:26" ht="15.75" customHeight="1">
      <c r="A2952" s="8"/>
      <c r="B2952" s="8"/>
      <c r="C2952" s="8"/>
      <c r="D2952" s="8"/>
      <c r="E2952" s="8"/>
      <c r="F2952" s="8"/>
      <c r="G2952" s="8"/>
      <c r="H2952" s="8"/>
      <c r="I2952" s="8"/>
      <c r="J2952" s="8"/>
      <c r="K2952" s="8"/>
      <c r="L2952" s="8"/>
      <c r="M2952" s="32"/>
      <c r="N2952" s="57" t="str">
        <f t="shared" si="17"/>
        <v/>
      </c>
      <c r="O2952" s="54"/>
      <c r="P2952" s="32"/>
      <c r="Q2952" s="56"/>
      <c r="R2952" s="57" t="str">
        <f t="shared" si="15"/>
        <v/>
      </c>
      <c r="S2952" s="8"/>
      <c r="T2952" s="8"/>
      <c r="U2952" s="8"/>
      <c r="V2952" s="8"/>
      <c r="W2952" s="8"/>
      <c r="X2952" s="8"/>
      <c r="Y2952" s="8"/>
      <c r="Z2952" s="8"/>
    </row>
    <row r="2953" spans="1:26" ht="15.75" customHeight="1">
      <c r="A2953" s="8"/>
      <c r="B2953" s="8"/>
      <c r="C2953" s="8"/>
      <c r="D2953" s="8"/>
      <c r="E2953" s="8"/>
      <c r="F2953" s="8"/>
      <c r="G2953" s="8"/>
      <c r="H2953" s="8"/>
      <c r="I2953" s="8"/>
      <c r="J2953" s="8"/>
      <c r="K2953" s="8"/>
      <c r="L2953" s="8"/>
      <c r="M2953" s="32"/>
      <c r="N2953" s="57" t="str">
        <f t="shared" si="17"/>
        <v/>
      </c>
      <c r="O2953" s="54"/>
      <c r="P2953" s="32"/>
      <c r="Q2953" s="56"/>
      <c r="R2953" s="57" t="str">
        <f t="shared" si="15"/>
        <v/>
      </c>
      <c r="S2953" s="8"/>
      <c r="T2953" s="8"/>
      <c r="U2953" s="8"/>
      <c r="V2953" s="8"/>
      <c r="W2953" s="8"/>
      <c r="X2953" s="8"/>
      <c r="Y2953" s="8"/>
      <c r="Z2953" s="8"/>
    </row>
    <row r="2954" spans="1:26" ht="15.75" customHeight="1">
      <c r="A2954" s="8"/>
      <c r="B2954" s="8"/>
      <c r="C2954" s="8"/>
      <c r="D2954" s="8"/>
      <c r="E2954" s="8"/>
      <c r="F2954" s="8"/>
      <c r="G2954" s="8"/>
      <c r="H2954" s="8"/>
      <c r="I2954" s="8"/>
      <c r="J2954" s="8"/>
      <c r="K2954" s="8"/>
      <c r="L2954" s="8"/>
      <c r="M2954" s="32"/>
      <c r="N2954" s="57" t="str">
        <f t="shared" si="17"/>
        <v/>
      </c>
      <c r="O2954" s="54"/>
      <c r="P2954" s="32"/>
      <c r="Q2954" s="56"/>
      <c r="R2954" s="57" t="str">
        <f t="shared" si="15"/>
        <v/>
      </c>
      <c r="S2954" s="8"/>
      <c r="T2954" s="8"/>
      <c r="U2954" s="8"/>
      <c r="V2954" s="8"/>
      <c r="W2954" s="8"/>
      <c r="X2954" s="8"/>
      <c r="Y2954" s="8"/>
      <c r="Z2954" s="8"/>
    </row>
    <row r="2955" spans="1:26" ht="15.75" customHeight="1">
      <c r="A2955" s="8"/>
      <c r="B2955" s="8"/>
      <c r="C2955" s="8"/>
      <c r="D2955" s="8"/>
      <c r="E2955" s="8"/>
      <c r="F2955" s="8"/>
      <c r="G2955" s="8"/>
      <c r="H2955" s="8"/>
      <c r="I2955" s="8"/>
      <c r="J2955" s="8"/>
      <c r="K2955" s="8"/>
      <c r="L2955" s="8"/>
      <c r="M2955" s="32"/>
      <c r="N2955" s="57" t="str">
        <f t="shared" si="17"/>
        <v/>
      </c>
      <c r="O2955" s="54"/>
      <c r="P2955" s="32"/>
      <c r="Q2955" s="56"/>
      <c r="R2955" s="57" t="str">
        <f t="shared" si="15"/>
        <v/>
      </c>
      <c r="S2955" s="8"/>
      <c r="T2955" s="8"/>
      <c r="U2955" s="8"/>
      <c r="V2955" s="8"/>
      <c r="W2955" s="8"/>
      <c r="X2955" s="8"/>
      <c r="Y2955" s="8"/>
      <c r="Z2955" s="8"/>
    </row>
    <row r="2956" spans="1:26" ht="15.75" customHeight="1">
      <c r="A2956" s="8"/>
      <c r="B2956" s="8"/>
      <c r="C2956" s="8"/>
      <c r="D2956" s="8"/>
      <c r="E2956" s="8"/>
      <c r="F2956" s="8"/>
      <c r="G2956" s="8"/>
      <c r="H2956" s="8"/>
      <c r="I2956" s="8"/>
      <c r="J2956" s="8"/>
      <c r="K2956" s="8"/>
      <c r="L2956" s="8"/>
      <c r="M2956" s="32"/>
      <c r="N2956" s="57" t="str">
        <f t="shared" si="17"/>
        <v/>
      </c>
      <c r="O2956" s="54"/>
      <c r="P2956" s="32"/>
      <c r="Q2956" s="56"/>
      <c r="R2956" s="57" t="str">
        <f t="shared" si="15"/>
        <v/>
      </c>
      <c r="S2956" s="8"/>
      <c r="T2956" s="8"/>
      <c r="U2956" s="8"/>
      <c r="V2956" s="8"/>
      <c r="W2956" s="8"/>
      <c r="X2956" s="8"/>
      <c r="Y2956" s="8"/>
      <c r="Z2956" s="8"/>
    </row>
    <row r="2957" spans="1:26" ht="15.75" customHeight="1">
      <c r="A2957" s="8"/>
      <c r="B2957" s="8"/>
      <c r="C2957" s="8"/>
      <c r="D2957" s="8"/>
      <c r="E2957" s="8"/>
      <c r="F2957" s="8"/>
      <c r="G2957" s="8"/>
      <c r="H2957" s="8"/>
      <c r="I2957" s="8"/>
      <c r="J2957" s="8"/>
      <c r="K2957" s="8"/>
      <c r="L2957" s="8"/>
      <c r="M2957" s="32"/>
      <c r="N2957" s="57" t="str">
        <f t="shared" si="17"/>
        <v/>
      </c>
      <c r="O2957" s="54"/>
      <c r="P2957" s="32"/>
      <c r="Q2957" s="56"/>
      <c r="R2957" s="57" t="str">
        <f t="shared" si="15"/>
        <v/>
      </c>
      <c r="S2957" s="8"/>
      <c r="T2957" s="8"/>
      <c r="U2957" s="8"/>
      <c r="V2957" s="8"/>
      <c r="W2957" s="8"/>
      <c r="X2957" s="8"/>
      <c r="Y2957" s="8"/>
      <c r="Z2957" s="8"/>
    </row>
    <row r="2958" spans="1:26" ht="15.75" customHeight="1">
      <c r="A2958" s="8"/>
      <c r="B2958" s="8"/>
      <c r="C2958" s="8"/>
      <c r="D2958" s="8"/>
      <c r="E2958" s="8"/>
      <c r="F2958" s="8"/>
      <c r="G2958" s="8"/>
      <c r="H2958" s="8"/>
      <c r="I2958" s="8"/>
      <c r="J2958" s="8"/>
      <c r="K2958" s="8"/>
      <c r="L2958" s="8"/>
      <c r="M2958" s="32"/>
      <c r="N2958" s="57" t="str">
        <f t="shared" si="17"/>
        <v/>
      </c>
      <c r="O2958" s="54"/>
      <c r="P2958" s="32"/>
      <c r="Q2958" s="56"/>
      <c r="R2958" s="57" t="str">
        <f t="shared" si="15"/>
        <v/>
      </c>
      <c r="S2958" s="8"/>
      <c r="T2958" s="8"/>
      <c r="U2958" s="8"/>
      <c r="V2958" s="8"/>
      <c r="W2958" s="8"/>
      <c r="X2958" s="8"/>
      <c r="Y2958" s="8"/>
      <c r="Z2958" s="8"/>
    </row>
    <row r="2959" spans="1:26" ht="15.75" customHeight="1">
      <c r="A2959" s="8"/>
      <c r="B2959" s="8"/>
      <c r="C2959" s="8"/>
      <c r="D2959" s="8"/>
      <c r="E2959" s="8"/>
      <c r="F2959" s="8"/>
      <c r="G2959" s="8"/>
      <c r="H2959" s="8"/>
      <c r="I2959" s="8"/>
      <c r="J2959" s="8"/>
      <c r="K2959" s="8"/>
      <c r="L2959" s="8"/>
      <c r="M2959" s="32"/>
      <c r="N2959" s="57" t="str">
        <f t="shared" si="17"/>
        <v/>
      </c>
      <c r="O2959" s="54"/>
      <c r="P2959" s="32"/>
      <c r="Q2959" s="56"/>
      <c r="R2959" s="57" t="str">
        <f t="shared" si="15"/>
        <v/>
      </c>
      <c r="S2959" s="8"/>
      <c r="T2959" s="8"/>
      <c r="U2959" s="8"/>
      <c r="V2959" s="8"/>
      <c r="W2959" s="8"/>
      <c r="X2959" s="8"/>
      <c r="Y2959" s="8"/>
      <c r="Z2959" s="8"/>
    </row>
    <row r="2960" spans="1:26" ht="15.75" customHeight="1">
      <c r="A2960" s="8"/>
      <c r="B2960" s="8"/>
      <c r="C2960" s="8"/>
      <c r="D2960" s="8"/>
      <c r="E2960" s="8"/>
      <c r="F2960" s="8"/>
      <c r="G2960" s="8"/>
      <c r="H2960" s="8"/>
      <c r="I2960" s="8"/>
      <c r="J2960" s="8"/>
      <c r="K2960" s="8"/>
      <c r="L2960" s="8"/>
      <c r="M2960" s="32"/>
      <c r="N2960" s="57" t="str">
        <f t="shared" si="17"/>
        <v/>
      </c>
      <c r="O2960" s="54"/>
      <c r="P2960" s="32"/>
      <c r="Q2960" s="56"/>
      <c r="R2960" s="57" t="str">
        <f t="shared" si="15"/>
        <v/>
      </c>
      <c r="S2960" s="8"/>
      <c r="T2960" s="8"/>
      <c r="U2960" s="8"/>
      <c r="V2960" s="8"/>
      <c r="W2960" s="8"/>
      <c r="X2960" s="8"/>
      <c r="Y2960" s="8"/>
      <c r="Z2960" s="8"/>
    </row>
    <row r="2961" spans="1:26" ht="15.75" customHeight="1">
      <c r="A2961" s="8"/>
      <c r="B2961" s="8"/>
      <c r="C2961" s="8"/>
      <c r="D2961" s="8"/>
      <c r="E2961" s="8"/>
      <c r="F2961" s="8"/>
      <c r="G2961" s="8"/>
      <c r="H2961" s="8"/>
      <c r="I2961" s="8"/>
      <c r="J2961" s="8"/>
      <c r="K2961" s="8"/>
      <c r="L2961" s="8"/>
      <c r="M2961" s="32"/>
      <c r="N2961" s="57" t="str">
        <f t="shared" si="17"/>
        <v/>
      </c>
      <c r="O2961" s="54"/>
      <c r="P2961" s="32"/>
      <c r="Q2961" s="56"/>
      <c r="R2961" s="57" t="str">
        <f t="shared" si="15"/>
        <v/>
      </c>
      <c r="S2961" s="8"/>
      <c r="T2961" s="8"/>
      <c r="U2961" s="8"/>
      <c r="V2961" s="8"/>
      <c r="W2961" s="8"/>
      <c r="X2961" s="8"/>
      <c r="Y2961" s="8"/>
      <c r="Z2961" s="8"/>
    </row>
    <row r="2962" spans="1:26" ht="15.75" customHeight="1">
      <c r="A2962" s="8"/>
      <c r="B2962" s="8"/>
      <c r="C2962" s="8"/>
      <c r="D2962" s="8"/>
      <c r="E2962" s="8"/>
      <c r="F2962" s="8"/>
      <c r="G2962" s="8"/>
      <c r="H2962" s="8"/>
      <c r="I2962" s="8"/>
      <c r="J2962" s="8"/>
      <c r="K2962" s="8"/>
      <c r="L2962" s="8"/>
      <c r="M2962" s="32"/>
      <c r="N2962" s="57" t="str">
        <f t="shared" si="17"/>
        <v/>
      </c>
      <c r="O2962" s="54"/>
      <c r="P2962" s="32"/>
      <c r="Q2962" s="56"/>
      <c r="R2962" s="57" t="str">
        <f t="shared" si="15"/>
        <v/>
      </c>
      <c r="S2962" s="8"/>
      <c r="T2962" s="8"/>
      <c r="U2962" s="8"/>
      <c r="V2962" s="8"/>
      <c r="W2962" s="8"/>
      <c r="X2962" s="8"/>
      <c r="Y2962" s="8"/>
      <c r="Z2962" s="8"/>
    </row>
    <row r="2963" spans="1:26" ht="15.75" customHeight="1">
      <c r="A2963" s="8"/>
      <c r="B2963" s="8"/>
      <c r="C2963" s="8"/>
      <c r="D2963" s="8"/>
      <c r="E2963" s="8"/>
      <c r="F2963" s="8"/>
      <c r="G2963" s="8"/>
      <c r="H2963" s="8"/>
      <c r="I2963" s="8"/>
      <c r="J2963" s="8"/>
      <c r="K2963" s="8"/>
      <c r="L2963" s="8"/>
      <c r="M2963" s="32"/>
      <c r="N2963" s="57" t="str">
        <f t="shared" si="17"/>
        <v/>
      </c>
      <c r="O2963" s="54"/>
      <c r="P2963" s="32"/>
      <c r="Q2963" s="56"/>
      <c r="R2963" s="57" t="str">
        <f t="shared" si="15"/>
        <v/>
      </c>
      <c r="S2963" s="8"/>
      <c r="T2963" s="8"/>
      <c r="U2963" s="8"/>
      <c r="V2963" s="8"/>
      <c r="W2963" s="8"/>
      <c r="X2963" s="8"/>
      <c r="Y2963" s="8"/>
      <c r="Z2963" s="8"/>
    </row>
    <row r="2964" spans="1:26" ht="15.75" customHeight="1">
      <c r="A2964" s="8"/>
      <c r="B2964" s="8"/>
      <c r="C2964" s="8"/>
      <c r="D2964" s="8"/>
      <c r="E2964" s="8"/>
      <c r="F2964" s="8"/>
      <c r="G2964" s="8"/>
      <c r="H2964" s="8"/>
      <c r="I2964" s="8"/>
      <c r="J2964" s="8"/>
      <c r="K2964" s="8"/>
      <c r="L2964" s="8"/>
      <c r="M2964" s="32"/>
      <c r="N2964" s="57" t="str">
        <f t="shared" si="17"/>
        <v/>
      </c>
      <c r="O2964" s="54"/>
      <c r="P2964" s="32"/>
      <c r="Q2964" s="56"/>
      <c r="R2964" s="57" t="str">
        <f t="shared" si="15"/>
        <v/>
      </c>
      <c r="S2964" s="8"/>
      <c r="T2964" s="8"/>
      <c r="U2964" s="8"/>
      <c r="V2964" s="8"/>
      <c r="W2964" s="8"/>
      <c r="X2964" s="8"/>
      <c r="Y2964" s="8"/>
      <c r="Z2964" s="8"/>
    </row>
    <row r="2965" spans="1:26" ht="15.75" customHeight="1">
      <c r="A2965" s="8"/>
      <c r="B2965" s="8"/>
      <c r="C2965" s="8"/>
      <c r="D2965" s="8"/>
      <c r="E2965" s="8"/>
      <c r="F2965" s="8"/>
      <c r="G2965" s="8"/>
      <c r="H2965" s="8"/>
      <c r="I2965" s="8"/>
      <c r="J2965" s="8"/>
      <c r="K2965" s="8"/>
      <c r="L2965" s="8"/>
      <c r="M2965" s="32"/>
      <c r="N2965" s="57" t="str">
        <f t="shared" si="17"/>
        <v/>
      </c>
      <c r="O2965" s="54"/>
      <c r="P2965" s="32"/>
      <c r="Q2965" s="56"/>
      <c r="R2965" s="57" t="str">
        <f t="shared" si="15"/>
        <v/>
      </c>
      <c r="S2965" s="8"/>
      <c r="T2965" s="8"/>
      <c r="U2965" s="8"/>
      <c r="V2965" s="8"/>
      <c r="W2965" s="8"/>
      <c r="X2965" s="8"/>
      <c r="Y2965" s="8"/>
      <c r="Z2965" s="8"/>
    </row>
    <row r="2966" spans="1:26" ht="15.75" customHeight="1">
      <c r="A2966" s="8"/>
      <c r="B2966" s="8"/>
      <c r="C2966" s="8"/>
      <c r="D2966" s="8"/>
      <c r="E2966" s="8"/>
      <c r="F2966" s="8"/>
      <c r="G2966" s="8"/>
      <c r="H2966" s="8"/>
      <c r="I2966" s="8"/>
      <c r="J2966" s="8"/>
      <c r="K2966" s="8"/>
      <c r="L2966" s="8"/>
      <c r="M2966" s="32"/>
      <c r="N2966" s="57" t="str">
        <f t="shared" si="17"/>
        <v/>
      </c>
      <c r="O2966" s="54"/>
      <c r="P2966" s="32"/>
      <c r="Q2966" s="56"/>
      <c r="R2966" s="57" t="str">
        <f t="shared" si="15"/>
        <v/>
      </c>
      <c r="S2966" s="8"/>
      <c r="T2966" s="8"/>
      <c r="U2966" s="8"/>
      <c r="V2966" s="8"/>
      <c r="W2966" s="8"/>
      <c r="X2966" s="8"/>
      <c r="Y2966" s="8"/>
      <c r="Z2966" s="8"/>
    </row>
    <row r="2967" spans="1:26" ht="15.75" customHeight="1">
      <c r="A2967" s="8"/>
      <c r="B2967" s="8"/>
      <c r="C2967" s="8"/>
      <c r="D2967" s="8"/>
      <c r="E2967" s="8"/>
      <c r="F2967" s="8"/>
      <c r="G2967" s="8"/>
      <c r="H2967" s="8"/>
      <c r="I2967" s="8"/>
      <c r="J2967" s="8"/>
      <c r="K2967" s="8"/>
      <c r="L2967" s="8"/>
      <c r="M2967" s="32"/>
      <c r="N2967" s="57" t="str">
        <f t="shared" si="17"/>
        <v/>
      </c>
      <c r="O2967" s="54"/>
      <c r="P2967" s="32"/>
      <c r="Q2967" s="56"/>
      <c r="R2967" s="57" t="str">
        <f t="shared" si="15"/>
        <v/>
      </c>
      <c r="S2967" s="8"/>
      <c r="T2967" s="8"/>
      <c r="U2967" s="8"/>
      <c r="V2967" s="8"/>
      <c r="W2967" s="8"/>
      <c r="X2967" s="8"/>
      <c r="Y2967" s="8"/>
      <c r="Z2967" s="8"/>
    </row>
    <row r="2968" spans="1:26" ht="15.75" customHeight="1">
      <c r="A2968" s="8"/>
      <c r="B2968" s="8"/>
      <c r="C2968" s="8"/>
      <c r="D2968" s="8"/>
      <c r="E2968" s="8"/>
      <c r="F2968" s="8"/>
      <c r="G2968" s="8"/>
      <c r="H2968" s="8"/>
      <c r="I2968" s="8"/>
      <c r="J2968" s="8"/>
      <c r="K2968" s="8"/>
      <c r="L2968" s="8"/>
      <c r="M2968" s="32"/>
      <c r="N2968" s="57" t="str">
        <f t="shared" si="17"/>
        <v/>
      </c>
      <c r="O2968" s="54"/>
      <c r="P2968" s="32"/>
      <c r="Q2968" s="56"/>
      <c r="R2968" s="57" t="str">
        <f t="shared" si="15"/>
        <v/>
      </c>
      <c r="S2968" s="8"/>
      <c r="T2968" s="8"/>
      <c r="U2968" s="8"/>
      <c r="V2968" s="8"/>
      <c r="W2968" s="8"/>
      <c r="X2968" s="8"/>
      <c r="Y2968" s="8"/>
      <c r="Z2968" s="8"/>
    </row>
    <row r="2969" spans="1:26" ht="15.75" customHeight="1">
      <c r="A2969" s="8"/>
      <c r="B2969" s="8"/>
      <c r="C2969" s="8"/>
      <c r="D2969" s="8"/>
      <c r="E2969" s="8"/>
      <c r="F2969" s="8"/>
      <c r="G2969" s="8"/>
      <c r="H2969" s="8"/>
      <c r="I2969" s="8"/>
      <c r="J2969" s="8"/>
      <c r="K2969" s="8"/>
      <c r="L2969" s="8"/>
      <c r="M2969" s="32"/>
      <c r="N2969" s="57" t="str">
        <f t="shared" si="17"/>
        <v/>
      </c>
      <c r="O2969" s="54"/>
      <c r="P2969" s="32"/>
      <c r="Q2969" s="56"/>
      <c r="R2969" s="57" t="str">
        <f t="shared" si="15"/>
        <v/>
      </c>
      <c r="S2969" s="8"/>
      <c r="T2969" s="8"/>
      <c r="U2969" s="8"/>
      <c r="V2969" s="8"/>
      <c r="W2969" s="8"/>
      <c r="X2969" s="8"/>
      <c r="Y2969" s="8"/>
      <c r="Z2969" s="8"/>
    </row>
    <row r="2970" spans="1:26" ht="15.75" customHeight="1">
      <c r="A2970" s="8"/>
      <c r="B2970" s="8"/>
      <c r="C2970" s="8"/>
      <c r="D2970" s="8"/>
      <c r="E2970" s="8"/>
      <c r="F2970" s="8"/>
      <c r="G2970" s="8"/>
      <c r="H2970" s="8"/>
      <c r="I2970" s="8"/>
      <c r="J2970" s="8"/>
      <c r="K2970" s="8"/>
      <c r="L2970" s="8"/>
      <c r="M2970" s="32"/>
      <c r="N2970" s="57" t="str">
        <f t="shared" si="17"/>
        <v/>
      </c>
      <c r="O2970" s="54"/>
      <c r="P2970" s="32"/>
      <c r="Q2970" s="56"/>
      <c r="R2970" s="57" t="str">
        <f t="shared" si="15"/>
        <v/>
      </c>
      <c r="S2970" s="8"/>
      <c r="T2970" s="8"/>
      <c r="U2970" s="8"/>
      <c r="V2970" s="8"/>
      <c r="W2970" s="8"/>
      <c r="X2970" s="8"/>
      <c r="Y2970" s="8"/>
      <c r="Z2970" s="8"/>
    </row>
    <row r="2971" spans="1:26" ht="15.75" customHeight="1">
      <c r="A2971" s="8"/>
      <c r="B2971" s="8"/>
      <c r="C2971" s="8"/>
      <c r="D2971" s="8"/>
      <c r="E2971" s="8"/>
      <c r="F2971" s="8"/>
      <c r="G2971" s="8"/>
      <c r="H2971" s="8"/>
      <c r="I2971" s="8"/>
      <c r="J2971" s="8"/>
      <c r="K2971" s="8"/>
      <c r="L2971" s="8"/>
      <c r="M2971" s="32"/>
      <c r="N2971" s="57" t="str">
        <f t="shared" si="17"/>
        <v/>
      </c>
      <c r="O2971" s="54"/>
      <c r="P2971" s="32"/>
      <c r="Q2971" s="56"/>
      <c r="R2971" s="57" t="str">
        <f t="shared" si="15"/>
        <v/>
      </c>
      <c r="S2971" s="8"/>
      <c r="T2971" s="8"/>
      <c r="U2971" s="8"/>
      <c r="V2971" s="8"/>
      <c r="W2971" s="8"/>
      <c r="X2971" s="8"/>
      <c r="Y2971" s="8"/>
      <c r="Z2971" s="8"/>
    </row>
    <row r="2972" spans="1:26" ht="15.75" customHeight="1">
      <c r="A2972" s="8"/>
      <c r="B2972" s="8"/>
      <c r="C2972" s="8"/>
      <c r="D2972" s="8"/>
      <c r="E2972" s="8"/>
      <c r="F2972" s="8"/>
      <c r="G2972" s="8"/>
      <c r="H2972" s="8"/>
      <c r="I2972" s="8"/>
      <c r="J2972" s="8"/>
      <c r="K2972" s="8"/>
      <c r="L2972" s="8"/>
      <c r="M2972" s="32"/>
      <c r="N2972" s="57" t="str">
        <f t="shared" si="17"/>
        <v/>
      </c>
      <c r="O2972" s="54"/>
      <c r="P2972" s="32"/>
      <c r="Q2972" s="56"/>
      <c r="R2972" s="57" t="str">
        <f t="shared" si="15"/>
        <v/>
      </c>
      <c r="S2972" s="8"/>
      <c r="T2972" s="8"/>
      <c r="U2972" s="8"/>
      <c r="V2972" s="8"/>
      <c r="W2972" s="8"/>
      <c r="X2972" s="8"/>
      <c r="Y2972" s="8"/>
      <c r="Z2972" s="8"/>
    </row>
    <row r="2973" spans="1:26" ht="15.75" customHeight="1">
      <c r="A2973" s="8"/>
      <c r="B2973" s="8"/>
      <c r="C2973" s="8"/>
      <c r="D2973" s="8"/>
      <c r="E2973" s="8"/>
      <c r="F2973" s="8"/>
      <c r="G2973" s="8"/>
      <c r="H2973" s="8"/>
      <c r="I2973" s="8"/>
      <c r="J2973" s="8"/>
      <c r="K2973" s="8"/>
      <c r="L2973" s="8"/>
      <c r="M2973" s="32"/>
      <c r="N2973" s="57" t="str">
        <f t="shared" si="17"/>
        <v/>
      </c>
      <c r="O2973" s="54"/>
      <c r="P2973" s="32"/>
      <c r="Q2973" s="56"/>
      <c r="R2973" s="57" t="str">
        <f t="shared" si="15"/>
        <v/>
      </c>
      <c r="S2973" s="8"/>
      <c r="T2973" s="8"/>
      <c r="U2973" s="8"/>
      <c r="V2973" s="8"/>
      <c r="W2973" s="8"/>
      <c r="X2973" s="8"/>
      <c r="Y2973" s="8"/>
      <c r="Z2973" s="8"/>
    </row>
    <row r="2974" spans="1:26" ht="15.75" customHeight="1">
      <c r="A2974" s="8"/>
      <c r="B2974" s="8"/>
      <c r="C2974" s="8"/>
      <c r="D2974" s="8"/>
      <c r="E2974" s="8"/>
      <c r="F2974" s="8"/>
      <c r="G2974" s="8"/>
      <c r="H2974" s="8"/>
      <c r="I2974" s="8"/>
      <c r="J2974" s="8"/>
      <c r="K2974" s="8"/>
      <c r="L2974" s="8"/>
      <c r="M2974" s="32"/>
      <c r="N2974" s="57" t="str">
        <f t="shared" si="17"/>
        <v/>
      </c>
      <c r="O2974" s="54"/>
      <c r="P2974" s="32"/>
      <c r="Q2974" s="56"/>
      <c r="R2974" s="57" t="str">
        <f t="shared" si="15"/>
        <v/>
      </c>
      <c r="S2974" s="8"/>
      <c r="T2974" s="8"/>
      <c r="U2974" s="8"/>
      <c r="V2974" s="8"/>
      <c r="W2974" s="8"/>
      <c r="X2974" s="8"/>
      <c r="Y2974" s="8"/>
      <c r="Z2974" s="8"/>
    </row>
    <row r="2975" spans="1:26" ht="15.75" customHeight="1">
      <c r="A2975" s="8"/>
      <c r="B2975" s="8"/>
      <c r="C2975" s="8"/>
      <c r="D2975" s="8"/>
      <c r="E2975" s="8"/>
      <c r="F2975" s="8"/>
      <c r="G2975" s="8"/>
      <c r="H2975" s="8"/>
      <c r="I2975" s="8"/>
      <c r="J2975" s="8"/>
      <c r="K2975" s="8"/>
      <c r="L2975" s="8"/>
      <c r="M2975" s="32"/>
      <c r="N2975" s="57" t="str">
        <f t="shared" si="17"/>
        <v/>
      </c>
      <c r="O2975" s="54"/>
      <c r="P2975" s="32"/>
      <c r="Q2975" s="56"/>
      <c r="R2975" s="57" t="str">
        <f t="shared" si="15"/>
        <v/>
      </c>
      <c r="S2975" s="8"/>
      <c r="T2975" s="8"/>
      <c r="U2975" s="8"/>
      <c r="V2975" s="8"/>
      <c r="W2975" s="8"/>
      <c r="X2975" s="8"/>
      <c r="Y2975" s="8"/>
      <c r="Z2975" s="8"/>
    </row>
    <row r="2976" spans="1:26" ht="15.75" customHeight="1">
      <c r="A2976" s="8"/>
      <c r="B2976" s="8"/>
      <c r="C2976" s="8"/>
      <c r="D2976" s="8"/>
      <c r="E2976" s="8"/>
      <c r="F2976" s="8"/>
      <c r="G2976" s="8"/>
      <c r="H2976" s="8"/>
      <c r="I2976" s="8"/>
      <c r="J2976" s="8"/>
      <c r="K2976" s="8"/>
      <c r="L2976" s="8"/>
      <c r="M2976" s="32"/>
      <c r="N2976" s="57" t="str">
        <f t="shared" si="17"/>
        <v/>
      </c>
      <c r="O2976" s="54"/>
      <c r="P2976" s="32"/>
      <c r="Q2976" s="56"/>
      <c r="R2976" s="57" t="str">
        <f t="shared" si="15"/>
        <v/>
      </c>
      <c r="S2976" s="8"/>
      <c r="T2976" s="8"/>
      <c r="U2976" s="8"/>
      <c r="V2976" s="8"/>
      <c r="W2976" s="8"/>
      <c r="X2976" s="8"/>
      <c r="Y2976" s="8"/>
      <c r="Z2976" s="8"/>
    </row>
    <row r="2977" spans="1:26" ht="15.75" customHeight="1">
      <c r="A2977" s="8"/>
      <c r="B2977" s="8"/>
      <c r="C2977" s="8"/>
      <c r="D2977" s="8"/>
      <c r="E2977" s="8"/>
      <c r="F2977" s="8"/>
      <c r="G2977" s="8"/>
      <c r="H2977" s="8"/>
      <c r="I2977" s="8"/>
      <c r="J2977" s="8"/>
      <c r="K2977" s="8"/>
      <c r="L2977" s="8"/>
      <c r="M2977" s="32"/>
      <c r="N2977" s="57" t="str">
        <f t="shared" si="17"/>
        <v/>
      </c>
      <c r="O2977" s="54"/>
      <c r="P2977" s="32"/>
      <c r="Q2977" s="56"/>
      <c r="R2977" s="57" t="str">
        <f t="shared" si="15"/>
        <v/>
      </c>
      <c r="S2977" s="8"/>
      <c r="T2977" s="8"/>
      <c r="U2977" s="8"/>
      <c r="V2977" s="8"/>
      <c r="W2977" s="8"/>
      <c r="X2977" s="8"/>
      <c r="Y2977" s="8"/>
      <c r="Z2977" s="8"/>
    </row>
    <row r="2978" spans="1:26" ht="15.75" customHeight="1">
      <c r="A2978" s="8"/>
      <c r="B2978" s="8"/>
      <c r="C2978" s="8"/>
      <c r="D2978" s="8"/>
      <c r="E2978" s="8"/>
      <c r="F2978" s="8"/>
      <c r="G2978" s="8"/>
      <c r="H2978" s="8"/>
      <c r="I2978" s="8"/>
      <c r="J2978" s="8"/>
      <c r="K2978" s="8"/>
      <c r="L2978" s="8"/>
      <c r="M2978" s="32"/>
      <c r="N2978" s="57" t="str">
        <f t="shared" si="17"/>
        <v/>
      </c>
      <c r="O2978" s="54"/>
      <c r="P2978" s="32"/>
      <c r="Q2978" s="56"/>
      <c r="R2978" s="57" t="str">
        <f t="shared" si="15"/>
        <v/>
      </c>
      <c r="S2978" s="8"/>
      <c r="T2978" s="8"/>
      <c r="U2978" s="8"/>
      <c r="V2978" s="8"/>
      <c r="W2978" s="8"/>
      <c r="X2978" s="8"/>
      <c r="Y2978" s="8"/>
      <c r="Z2978" s="8"/>
    </row>
    <row r="2979" spans="1:26" ht="15.75" customHeight="1">
      <c r="A2979" s="8"/>
      <c r="B2979" s="8"/>
      <c r="C2979" s="8"/>
      <c r="D2979" s="8"/>
      <c r="E2979" s="8"/>
      <c r="F2979" s="8"/>
      <c r="G2979" s="8"/>
      <c r="H2979" s="8"/>
      <c r="I2979" s="8"/>
      <c r="J2979" s="8"/>
      <c r="K2979" s="8"/>
      <c r="L2979" s="8"/>
      <c r="M2979" s="32"/>
      <c r="N2979" s="57" t="str">
        <f t="shared" si="17"/>
        <v/>
      </c>
      <c r="O2979" s="54"/>
      <c r="P2979" s="32"/>
      <c r="Q2979" s="56"/>
      <c r="R2979" s="57" t="str">
        <f t="shared" si="15"/>
        <v/>
      </c>
      <c r="S2979" s="8"/>
      <c r="T2979" s="8"/>
      <c r="U2979" s="8"/>
      <c r="V2979" s="8"/>
      <c r="W2979" s="8"/>
      <c r="X2979" s="8"/>
      <c r="Y2979" s="8"/>
      <c r="Z2979" s="8"/>
    </row>
    <row r="2980" spans="1:26" ht="15.75" customHeight="1">
      <c r="A2980" s="8"/>
      <c r="B2980" s="8"/>
      <c r="C2980" s="8"/>
      <c r="D2980" s="8"/>
      <c r="E2980" s="8"/>
      <c r="F2980" s="8"/>
      <c r="G2980" s="8"/>
      <c r="H2980" s="8"/>
      <c r="I2980" s="8"/>
      <c r="J2980" s="8"/>
      <c r="K2980" s="8"/>
      <c r="L2980" s="8"/>
      <c r="M2980" s="32"/>
      <c r="N2980" s="57" t="str">
        <f t="shared" si="17"/>
        <v/>
      </c>
      <c r="O2980" s="54"/>
      <c r="P2980" s="32"/>
      <c r="Q2980" s="56"/>
      <c r="R2980" s="57" t="str">
        <f t="shared" si="15"/>
        <v/>
      </c>
      <c r="S2980" s="8"/>
      <c r="T2980" s="8"/>
      <c r="U2980" s="8"/>
      <c r="V2980" s="8"/>
      <c r="W2980" s="8"/>
      <c r="X2980" s="8"/>
      <c r="Y2980" s="8"/>
      <c r="Z2980" s="8"/>
    </row>
    <row r="2981" spans="1:26" ht="15.75" customHeight="1">
      <c r="A2981" s="8"/>
      <c r="B2981" s="8"/>
      <c r="C2981" s="8"/>
      <c r="D2981" s="8"/>
      <c r="E2981" s="8"/>
      <c r="F2981" s="8"/>
      <c r="G2981" s="8"/>
      <c r="H2981" s="8"/>
      <c r="I2981" s="8"/>
      <c r="J2981" s="8"/>
      <c r="K2981" s="8"/>
      <c r="L2981" s="8"/>
      <c r="M2981" s="32"/>
      <c r="N2981" s="57" t="str">
        <f t="shared" si="17"/>
        <v/>
      </c>
      <c r="O2981" s="54"/>
      <c r="P2981" s="32"/>
      <c r="Q2981" s="56"/>
      <c r="R2981" s="57" t="str">
        <f t="shared" si="15"/>
        <v/>
      </c>
      <c r="S2981" s="8"/>
      <c r="T2981" s="8"/>
      <c r="U2981" s="8"/>
      <c r="V2981" s="8"/>
      <c r="W2981" s="8"/>
      <c r="X2981" s="8"/>
      <c r="Y2981" s="8"/>
      <c r="Z2981" s="8"/>
    </row>
    <row r="2982" spans="1:26" ht="15.75" customHeight="1">
      <c r="A2982" s="8"/>
      <c r="B2982" s="8"/>
      <c r="C2982" s="8"/>
      <c r="D2982" s="8"/>
      <c r="E2982" s="8"/>
      <c r="F2982" s="8"/>
      <c r="G2982" s="8"/>
      <c r="H2982" s="8"/>
      <c r="I2982" s="8"/>
      <c r="J2982" s="8"/>
      <c r="K2982" s="8"/>
      <c r="L2982" s="8"/>
      <c r="M2982" s="32"/>
      <c r="N2982" s="57" t="str">
        <f t="shared" si="17"/>
        <v/>
      </c>
      <c r="O2982" s="54"/>
      <c r="P2982" s="32"/>
      <c r="Q2982" s="56"/>
      <c r="R2982" s="57" t="str">
        <f t="shared" si="15"/>
        <v/>
      </c>
      <c r="S2982" s="8"/>
      <c r="T2982" s="8"/>
      <c r="U2982" s="8"/>
      <c r="V2982" s="8"/>
      <c r="W2982" s="8"/>
      <c r="X2982" s="8"/>
      <c r="Y2982" s="8"/>
      <c r="Z2982" s="8"/>
    </row>
    <row r="2983" spans="1:26" ht="15.75" customHeight="1">
      <c r="A2983" s="8"/>
      <c r="B2983" s="8"/>
      <c r="C2983" s="8"/>
      <c r="D2983" s="8"/>
      <c r="E2983" s="8"/>
      <c r="F2983" s="8"/>
      <c r="G2983" s="8"/>
      <c r="H2983" s="8"/>
      <c r="I2983" s="8"/>
      <c r="J2983" s="8"/>
      <c r="K2983" s="8"/>
      <c r="L2983" s="8"/>
      <c r="M2983" s="32"/>
      <c r="N2983" s="57" t="str">
        <f t="shared" si="17"/>
        <v/>
      </c>
      <c r="O2983" s="54"/>
      <c r="P2983" s="32"/>
      <c r="Q2983" s="56"/>
      <c r="R2983" s="57" t="str">
        <f t="shared" si="15"/>
        <v/>
      </c>
      <c r="S2983" s="8"/>
      <c r="T2983" s="8"/>
      <c r="U2983" s="8"/>
      <c r="V2983" s="8"/>
      <c r="W2983" s="8"/>
      <c r="X2983" s="8"/>
      <c r="Y2983" s="8"/>
      <c r="Z2983" s="8"/>
    </row>
    <row r="2984" spans="1:26" ht="15.75" customHeight="1">
      <c r="A2984" s="8"/>
      <c r="B2984" s="8"/>
      <c r="C2984" s="8"/>
      <c r="D2984" s="8"/>
      <c r="E2984" s="8"/>
      <c r="F2984" s="8"/>
      <c r="G2984" s="8"/>
      <c r="H2984" s="8"/>
      <c r="I2984" s="8"/>
      <c r="J2984" s="8"/>
      <c r="K2984" s="8"/>
      <c r="L2984" s="8"/>
      <c r="M2984" s="32"/>
      <c r="N2984" s="57" t="str">
        <f t="shared" si="17"/>
        <v/>
      </c>
      <c r="O2984" s="54"/>
      <c r="P2984" s="32"/>
      <c r="Q2984" s="56"/>
      <c r="R2984" s="57" t="str">
        <f t="shared" si="15"/>
        <v/>
      </c>
      <c r="S2984" s="8"/>
      <c r="T2984" s="8"/>
      <c r="U2984" s="8"/>
      <c r="V2984" s="8"/>
      <c r="W2984" s="8"/>
      <c r="X2984" s="8"/>
      <c r="Y2984" s="8"/>
      <c r="Z2984" s="8"/>
    </row>
    <row r="2985" spans="1:26" ht="15.75" customHeight="1">
      <c r="A2985" s="8"/>
      <c r="B2985" s="8"/>
      <c r="C2985" s="8"/>
      <c r="D2985" s="8"/>
      <c r="E2985" s="8"/>
      <c r="F2985" s="8"/>
      <c r="G2985" s="8"/>
      <c r="H2985" s="8"/>
      <c r="I2985" s="8"/>
      <c r="J2985" s="8"/>
      <c r="K2985" s="8"/>
      <c r="L2985" s="8"/>
      <c r="M2985" s="32"/>
      <c r="N2985" s="57" t="str">
        <f t="shared" si="17"/>
        <v/>
      </c>
      <c r="O2985" s="54"/>
      <c r="P2985" s="32"/>
      <c r="Q2985" s="56"/>
      <c r="R2985" s="57" t="str">
        <f t="shared" si="15"/>
        <v/>
      </c>
      <c r="S2985" s="8"/>
      <c r="T2985" s="8"/>
      <c r="U2985" s="8"/>
      <c r="V2985" s="8"/>
      <c r="W2985" s="8"/>
      <c r="X2985" s="8"/>
      <c r="Y2985" s="8"/>
      <c r="Z2985" s="8"/>
    </row>
    <row r="2986" spans="1:26" ht="15.75" customHeight="1">
      <c r="A2986" s="8"/>
      <c r="B2986" s="8"/>
      <c r="C2986" s="8"/>
      <c r="D2986" s="8"/>
      <c r="E2986" s="8"/>
      <c r="F2986" s="8"/>
      <c r="G2986" s="8"/>
      <c r="H2986" s="8"/>
      <c r="I2986" s="8"/>
      <c r="J2986" s="8"/>
      <c r="K2986" s="8"/>
      <c r="L2986" s="8"/>
      <c r="M2986" s="32"/>
      <c r="N2986" s="57" t="str">
        <f t="shared" si="17"/>
        <v/>
      </c>
      <c r="O2986" s="54"/>
      <c r="P2986" s="32"/>
      <c r="Q2986" s="56"/>
      <c r="R2986" s="57" t="str">
        <f t="shared" si="15"/>
        <v/>
      </c>
      <c r="S2986" s="8"/>
      <c r="T2986" s="8"/>
      <c r="U2986" s="8"/>
      <c r="V2986" s="8"/>
      <c r="W2986" s="8"/>
      <c r="X2986" s="8"/>
      <c r="Y2986" s="8"/>
      <c r="Z2986" s="8"/>
    </row>
    <row r="2987" spans="1:26" ht="15.75" customHeight="1">
      <c r="A2987" s="8"/>
      <c r="B2987" s="8"/>
      <c r="C2987" s="8"/>
      <c r="D2987" s="8"/>
      <c r="E2987" s="8"/>
      <c r="F2987" s="8"/>
      <c r="G2987" s="8"/>
      <c r="H2987" s="8"/>
      <c r="I2987" s="8"/>
      <c r="J2987" s="8"/>
      <c r="K2987" s="8"/>
      <c r="L2987" s="8"/>
      <c r="M2987" s="32"/>
      <c r="N2987" s="57" t="str">
        <f t="shared" si="17"/>
        <v/>
      </c>
      <c r="O2987" s="54"/>
      <c r="P2987" s="32"/>
      <c r="Q2987" s="56"/>
      <c r="R2987" s="57" t="str">
        <f t="shared" si="15"/>
        <v/>
      </c>
      <c r="S2987" s="8"/>
      <c r="T2987" s="8"/>
      <c r="U2987" s="8"/>
      <c r="V2987" s="8"/>
      <c r="W2987" s="8"/>
      <c r="X2987" s="8"/>
      <c r="Y2987" s="8"/>
      <c r="Z2987" s="8"/>
    </row>
    <row r="2988" spans="1:26" ht="15.75" customHeight="1">
      <c r="A2988" s="8"/>
      <c r="B2988" s="8"/>
      <c r="C2988" s="8"/>
      <c r="D2988" s="8"/>
      <c r="E2988" s="8"/>
      <c r="F2988" s="8"/>
      <c r="G2988" s="8"/>
      <c r="H2988" s="8"/>
      <c r="I2988" s="8"/>
      <c r="J2988" s="8"/>
      <c r="K2988" s="8"/>
      <c r="L2988" s="8"/>
      <c r="M2988" s="32"/>
      <c r="N2988" s="57" t="str">
        <f t="shared" si="17"/>
        <v/>
      </c>
      <c r="O2988" s="54"/>
      <c r="P2988" s="32"/>
      <c r="Q2988" s="56"/>
      <c r="R2988" s="57" t="str">
        <f t="shared" si="15"/>
        <v/>
      </c>
      <c r="S2988" s="8"/>
      <c r="T2988" s="8"/>
      <c r="U2988" s="8"/>
      <c r="V2988" s="8"/>
      <c r="W2988" s="8"/>
      <c r="X2988" s="8"/>
      <c r="Y2988" s="8"/>
      <c r="Z2988" s="8"/>
    </row>
    <row r="2989" spans="1:26" ht="15.75" customHeight="1">
      <c r="A2989" s="8"/>
      <c r="B2989" s="8"/>
      <c r="C2989" s="8"/>
      <c r="D2989" s="8"/>
      <c r="E2989" s="8"/>
      <c r="F2989" s="8"/>
      <c r="G2989" s="8"/>
      <c r="H2989" s="8"/>
      <c r="I2989" s="8"/>
      <c r="J2989" s="8"/>
      <c r="K2989" s="8"/>
      <c r="L2989" s="8"/>
      <c r="M2989" s="32"/>
      <c r="N2989" s="57" t="str">
        <f t="shared" si="17"/>
        <v/>
      </c>
      <c r="O2989" s="54"/>
      <c r="P2989" s="32"/>
      <c r="Q2989" s="56"/>
      <c r="R2989" s="57" t="str">
        <f t="shared" si="15"/>
        <v/>
      </c>
      <c r="S2989" s="8"/>
      <c r="T2989" s="8"/>
      <c r="U2989" s="8"/>
      <c r="V2989" s="8"/>
      <c r="W2989" s="8"/>
      <c r="X2989" s="8"/>
      <c r="Y2989" s="8"/>
      <c r="Z2989" s="8"/>
    </row>
    <row r="2990" spans="1:26" ht="15.75" customHeight="1">
      <c r="A2990" s="8"/>
      <c r="B2990" s="8"/>
      <c r="C2990" s="8"/>
      <c r="D2990" s="8"/>
      <c r="E2990" s="8"/>
      <c r="F2990" s="8"/>
      <c r="G2990" s="8"/>
      <c r="H2990" s="8"/>
      <c r="I2990" s="8"/>
      <c r="J2990" s="8"/>
      <c r="K2990" s="8"/>
      <c r="L2990" s="8"/>
      <c r="M2990" s="32"/>
      <c r="N2990" s="57" t="str">
        <f t="shared" si="17"/>
        <v/>
      </c>
      <c r="O2990" s="54"/>
      <c r="P2990" s="32"/>
      <c r="Q2990" s="56"/>
      <c r="R2990" s="57" t="str">
        <f t="shared" si="15"/>
        <v/>
      </c>
      <c r="S2990" s="8"/>
      <c r="T2990" s="8"/>
      <c r="U2990" s="8"/>
      <c r="V2990" s="8"/>
      <c r="W2990" s="8"/>
      <c r="X2990" s="8"/>
      <c r="Y2990" s="8"/>
      <c r="Z2990" s="8"/>
    </row>
    <row r="2991" spans="1:26" ht="15.75" customHeight="1">
      <c r="A2991" s="8"/>
      <c r="B2991" s="8"/>
      <c r="C2991" s="8"/>
      <c r="D2991" s="8"/>
      <c r="E2991" s="8"/>
      <c r="F2991" s="8"/>
      <c r="G2991" s="8"/>
      <c r="H2991" s="8"/>
      <c r="I2991" s="8"/>
      <c r="J2991" s="8"/>
      <c r="K2991" s="8"/>
      <c r="L2991" s="8"/>
      <c r="M2991" s="32"/>
      <c r="N2991" s="57" t="str">
        <f t="shared" si="17"/>
        <v/>
      </c>
      <c r="O2991" s="54"/>
      <c r="P2991" s="32"/>
      <c r="Q2991" s="56"/>
      <c r="R2991" s="57" t="str">
        <f t="shared" si="15"/>
        <v/>
      </c>
      <c r="S2991" s="8"/>
      <c r="T2991" s="8"/>
      <c r="U2991" s="8"/>
      <c r="V2991" s="8"/>
      <c r="W2991" s="8"/>
      <c r="X2991" s="8"/>
      <c r="Y2991" s="8"/>
      <c r="Z2991" s="8"/>
    </row>
    <row r="2992" spans="1:26" ht="15.75" customHeight="1">
      <c r="A2992" s="8"/>
      <c r="B2992" s="8"/>
      <c r="C2992" s="8"/>
      <c r="D2992" s="8"/>
      <c r="E2992" s="8"/>
      <c r="F2992" s="8"/>
      <c r="G2992" s="8"/>
      <c r="H2992" s="8"/>
      <c r="I2992" s="8"/>
      <c r="J2992" s="8"/>
      <c r="K2992" s="8"/>
      <c r="L2992" s="8"/>
      <c r="M2992" s="32"/>
      <c r="N2992" s="57" t="str">
        <f t="shared" si="17"/>
        <v/>
      </c>
      <c r="O2992" s="54"/>
      <c r="P2992" s="32"/>
      <c r="Q2992" s="56"/>
      <c r="R2992" s="57" t="str">
        <f t="shared" si="15"/>
        <v/>
      </c>
      <c r="S2992" s="8"/>
      <c r="T2992" s="8"/>
      <c r="U2992" s="8"/>
      <c r="V2992" s="8"/>
      <c r="W2992" s="8"/>
      <c r="X2992" s="8"/>
      <c r="Y2992" s="8"/>
      <c r="Z2992" s="8"/>
    </row>
    <row r="2993" spans="1:26" ht="15.75" customHeight="1">
      <c r="A2993" s="8"/>
      <c r="B2993" s="8"/>
      <c r="C2993" s="8"/>
      <c r="D2993" s="8"/>
      <c r="E2993" s="8"/>
      <c r="F2993" s="8"/>
      <c r="G2993" s="8"/>
      <c r="H2993" s="8"/>
      <c r="I2993" s="8"/>
      <c r="J2993" s="8"/>
      <c r="K2993" s="8"/>
      <c r="L2993" s="8"/>
      <c r="M2993" s="32"/>
      <c r="N2993" s="57" t="str">
        <f t="shared" si="17"/>
        <v/>
      </c>
      <c r="O2993" s="54"/>
      <c r="P2993" s="32"/>
      <c r="Q2993" s="56"/>
      <c r="R2993" s="57" t="str">
        <f t="shared" si="15"/>
        <v/>
      </c>
      <c r="S2993" s="8"/>
      <c r="T2993" s="8"/>
      <c r="U2993" s="8"/>
      <c r="V2993" s="8"/>
      <c r="W2993" s="8"/>
      <c r="X2993" s="8"/>
      <c r="Y2993" s="8"/>
      <c r="Z2993" s="8"/>
    </row>
    <row r="2994" spans="1:26" ht="15.75" customHeight="1">
      <c r="A2994" s="8"/>
      <c r="B2994" s="8"/>
      <c r="C2994" s="8"/>
      <c r="D2994" s="8"/>
      <c r="E2994" s="8"/>
      <c r="F2994" s="8"/>
      <c r="G2994" s="8"/>
      <c r="H2994" s="8"/>
      <c r="I2994" s="8"/>
      <c r="J2994" s="8"/>
      <c r="K2994" s="8"/>
      <c r="L2994" s="8"/>
      <c r="M2994" s="32"/>
      <c r="N2994" s="57" t="str">
        <f t="shared" si="17"/>
        <v/>
      </c>
      <c r="O2994" s="54"/>
      <c r="P2994" s="32"/>
      <c r="Q2994" s="56"/>
      <c r="R2994" s="57" t="str">
        <f t="shared" si="15"/>
        <v/>
      </c>
      <c r="S2994" s="8"/>
      <c r="T2994" s="8"/>
      <c r="U2994" s="8"/>
      <c r="V2994" s="8"/>
      <c r="W2994" s="8"/>
      <c r="X2994" s="8"/>
      <c r="Y2994" s="8"/>
      <c r="Z2994" s="8"/>
    </row>
    <row r="2995" spans="1:26" ht="15.75" customHeight="1">
      <c r="A2995" s="8"/>
      <c r="B2995" s="8"/>
      <c r="C2995" s="8"/>
      <c r="D2995" s="8"/>
      <c r="E2995" s="8"/>
      <c r="F2995" s="8"/>
      <c r="G2995" s="8"/>
      <c r="H2995" s="8"/>
      <c r="I2995" s="8"/>
      <c r="J2995" s="8"/>
      <c r="K2995" s="8"/>
      <c r="L2995" s="8"/>
      <c r="M2995" s="32"/>
      <c r="N2995" s="57" t="str">
        <f t="shared" si="17"/>
        <v/>
      </c>
      <c r="O2995" s="54"/>
      <c r="P2995" s="32"/>
      <c r="Q2995" s="56"/>
      <c r="R2995" s="57" t="str">
        <f t="shared" si="15"/>
        <v/>
      </c>
      <c r="S2995" s="8"/>
      <c r="T2995" s="8"/>
      <c r="U2995" s="8"/>
      <c r="V2995" s="8"/>
      <c r="W2995" s="8"/>
      <c r="X2995" s="8"/>
      <c r="Y2995" s="8"/>
      <c r="Z2995" s="8"/>
    </row>
    <row r="2996" spans="1:26" ht="15.75" customHeight="1">
      <c r="A2996" s="8"/>
      <c r="B2996" s="8"/>
      <c r="C2996" s="8"/>
      <c r="D2996" s="8"/>
      <c r="E2996" s="8"/>
      <c r="F2996" s="8"/>
      <c r="G2996" s="8"/>
      <c r="H2996" s="8"/>
      <c r="I2996" s="8"/>
      <c r="J2996" s="8"/>
      <c r="K2996" s="8"/>
      <c r="L2996" s="8"/>
      <c r="M2996" s="32"/>
      <c r="N2996" s="57" t="str">
        <f t="shared" si="17"/>
        <v/>
      </c>
      <c r="O2996" s="54"/>
      <c r="P2996" s="32"/>
      <c r="Q2996" s="56"/>
      <c r="R2996" s="57" t="str">
        <f t="shared" si="15"/>
        <v/>
      </c>
      <c r="S2996" s="8"/>
      <c r="T2996" s="8"/>
      <c r="U2996" s="8"/>
      <c r="V2996" s="8"/>
      <c r="W2996" s="8"/>
      <c r="X2996" s="8"/>
      <c r="Y2996" s="8"/>
      <c r="Z2996" s="8"/>
    </row>
    <row r="2997" spans="1:26" ht="15.75" customHeight="1">
      <c r="A2997" s="8"/>
      <c r="B2997" s="8"/>
      <c r="C2997" s="8"/>
      <c r="D2997" s="8"/>
      <c r="E2997" s="8"/>
      <c r="F2997" s="8"/>
      <c r="G2997" s="8"/>
      <c r="H2997" s="8"/>
      <c r="I2997" s="8"/>
      <c r="J2997" s="8"/>
      <c r="K2997" s="8"/>
      <c r="L2997" s="8"/>
      <c r="M2997" s="32"/>
      <c r="N2997" s="57" t="str">
        <f t="shared" si="17"/>
        <v/>
      </c>
      <c r="O2997" s="54"/>
      <c r="P2997" s="32"/>
      <c r="Q2997" s="56"/>
      <c r="R2997" s="57" t="str">
        <f t="shared" si="15"/>
        <v/>
      </c>
      <c r="S2997" s="8"/>
      <c r="T2997" s="8"/>
      <c r="U2997" s="8"/>
      <c r="V2997" s="8"/>
      <c r="W2997" s="8"/>
      <c r="X2997" s="8"/>
      <c r="Y2997" s="8"/>
      <c r="Z2997" s="8"/>
    </row>
    <row r="2998" spans="1:26" ht="15.75" customHeight="1">
      <c r="A2998" s="8"/>
      <c r="B2998" s="8"/>
      <c r="C2998" s="8"/>
      <c r="D2998" s="8"/>
      <c r="E2998" s="8"/>
      <c r="F2998" s="8"/>
      <c r="G2998" s="8"/>
      <c r="H2998" s="8"/>
      <c r="I2998" s="8"/>
      <c r="J2998" s="8"/>
      <c r="K2998" s="8"/>
      <c r="L2998" s="8"/>
      <c r="M2998" s="32"/>
      <c r="N2998" s="57" t="str">
        <f t="shared" si="17"/>
        <v/>
      </c>
      <c r="O2998" s="54"/>
      <c r="P2998" s="32"/>
      <c r="Q2998" s="56"/>
      <c r="R2998" s="57" t="str">
        <f t="shared" si="15"/>
        <v/>
      </c>
      <c r="S2998" s="8"/>
      <c r="T2998" s="8"/>
      <c r="U2998" s="8"/>
      <c r="V2998" s="8"/>
      <c r="W2998" s="8"/>
      <c r="X2998" s="8"/>
      <c r="Y2998" s="8"/>
      <c r="Z2998" s="8"/>
    </row>
    <row r="2999" spans="1:26" ht="15.75" customHeight="1">
      <c r="A2999" s="8"/>
      <c r="B2999" s="8"/>
      <c r="C2999" s="8"/>
      <c r="D2999" s="8"/>
      <c r="E2999" s="8"/>
      <c r="F2999" s="8"/>
      <c r="G2999" s="8"/>
      <c r="H2999" s="8"/>
      <c r="I2999" s="8"/>
      <c r="J2999" s="8"/>
      <c r="K2999" s="8"/>
      <c r="L2999" s="8"/>
      <c r="M2999" s="32"/>
      <c r="N2999" s="57" t="str">
        <f t="shared" si="17"/>
        <v/>
      </c>
      <c r="O2999" s="54"/>
      <c r="P2999" s="32"/>
      <c r="Q2999" s="56"/>
      <c r="R2999" s="57" t="str">
        <f t="shared" si="15"/>
        <v/>
      </c>
      <c r="S2999" s="8"/>
      <c r="T2999" s="8"/>
      <c r="U2999" s="8"/>
      <c r="V2999" s="8"/>
      <c r="W2999" s="8"/>
      <c r="X2999" s="8"/>
      <c r="Y2999" s="8"/>
      <c r="Z2999" s="8"/>
    </row>
    <row r="3000" spans="1:26" ht="15.75" customHeight="1">
      <c r="A3000" s="8"/>
      <c r="B3000" s="8"/>
      <c r="C3000" s="8"/>
      <c r="D3000" s="8"/>
      <c r="E3000" s="8"/>
      <c r="F3000" s="8"/>
      <c r="G3000" s="8"/>
      <c r="H3000" s="8"/>
      <c r="I3000" s="8"/>
      <c r="J3000" s="8"/>
      <c r="K3000" s="8"/>
      <c r="L3000" s="8"/>
      <c r="M3000" s="32"/>
      <c r="N3000" s="57" t="str">
        <f t="shared" si="17"/>
        <v/>
      </c>
      <c r="O3000" s="54"/>
      <c r="P3000" s="32"/>
      <c r="Q3000" s="56"/>
      <c r="R3000" s="57" t="str">
        <f t="shared" si="15"/>
        <v/>
      </c>
      <c r="S3000" s="8"/>
      <c r="T3000" s="8"/>
      <c r="U3000" s="8"/>
      <c r="V3000" s="8"/>
      <c r="W3000" s="8"/>
      <c r="X3000" s="8"/>
      <c r="Y3000" s="8"/>
      <c r="Z3000" s="8"/>
    </row>
    <row r="3001" spans="1:26" ht="15.75" customHeight="1">
      <c r="A3001" s="8"/>
      <c r="B3001" s="8"/>
      <c r="C3001" s="8"/>
      <c r="D3001" s="8"/>
      <c r="E3001" s="8"/>
      <c r="F3001" s="8"/>
      <c r="G3001" s="8"/>
      <c r="H3001" s="8"/>
      <c r="I3001" s="8"/>
      <c r="J3001" s="8"/>
      <c r="K3001" s="8"/>
      <c r="L3001" s="8"/>
      <c r="M3001" s="32"/>
      <c r="N3001" s="57" t="str">
        <f t="shared" si="17"/>
        <v/>
      </c>
      <c r="O3001" s="54"/>
      <c r="P3001" s="32"/>
      <c r="Q3001" s="56"/>
      <c r="R3001" s="57" t="str">
        <f t="shared" si="15"/>
        <v/>
      </c>
      <c r="S3001" s="8"/>
      <c r="T3001" s="8"/>
      <c r="U3001" s="8"/>
      <c r="V3001" s="8"/>
      <c r="W3001" s="8"/>
      <c r="X3001" s="8"/>
      <c r="Y3001" s="8"/>
      <c r="Z3001" s="8"/>
    </row>
    <row r="3002" spans="1:26" ht="15.75" customHeight="1">
      <c r="A3002" s="8"/>
      <c r="B3002" s="8"/>
      <c r="C3002" s="8"/>
      <c r="D3002" s="8"/>
      <c r="E3002" s="8"/>
      <c r="F3002" s="8"/>
      <c r="G3002" s="8"/>
      <c r="H3002" s="8"/>
      <c r="I3002" s="8"/>
      <c r="J3002" s="8"/>
      <c r="K3002" s="8"/>
      <c r="L3002" s="8"/>
      <c r="M3002" s="32"/>
      <c r="N3002" s="57" t="str">
        <f t="shared" si="17"/>
        <v/>
      </c>
      <c r="O3002" s="54"/>
      <c r="P3002" s="32"/>
      <c r="Q3002" s="56"/>
      <c r="R3002" s="57" t="str">
        <f t="shared" si="15"/>
        <v/>
      </c>
      <c r="S3002" s="8"/>
      <c r="T3002" s="8"/>
      <c r="U3002" s="8"/>
      <c r="V3002" s="8"/>
      <c r="W3002" s="8"/>
      <c r="X3002" s="8"/>
      <c r="Y3002" s="8"/>
      <c r="Z3002" s="8"/>
    </row>
    <row r="3003" spans="1:26" ht="15.75" customHeight="1">
      <c r="A3003" s="8"/>
      <c r="B3003" s="8"/>
      <c r="C3003" s="8"/>
      <c r="D3003" s="8"/>
      <c r="E3003" s="8"/>
      <c r="F3003" s="8"/>
      <c r="G3003" s="8"/>
      <c r="H3003" s="8"/>
      <c r="I3003" s="8"/>
      <c r="J3003" s="8"/>
      <c r="K3003" s="8"/>
      <c r="L3003" s="8"/>
      <c r="M3003" s="32"/>
      <c r="N3003" s="57" t="str">
        <f t="shared" si="17"/>
        <v/>
      </c>
      <c r="O3003" s="54"/>
      <c r="P3003" s="32"/>
      <c r="Q3003" s="56"/>
      <c r="R3003" s="57" t="str">
        <f t="shared" si="15"/>
        <v/>
      </c>
      <c r="S3003" s="8"/>
      <c r="T3003" s="8"/>
      <c r="U3003" s="8"/>
      <c r="V3003" s="8"/>
      <c r="W3003" s="8"/>
      <c r="X3003" s="8"/>
      <c r="Y3003" s="8"/>
      <c r="Z3003" s="8"/>
    </row>
    <row r="3004" spans="1:26" ht="15.75" customHeight="1">
      <c r="A3004" s="8"/>
      <c r="B3004" s="8"/>
      <c r="C3004" s="8"/>
      <c r="D3004" s="8"/>
      <c r="E3004" s="8"/>
      <c r="F3004" s="8"/>
      <c r="G3004" s="8"/>
      <c r="H3004" s="8"/>
      <c r="I3004" s="8"/>
      <c r="J3004" s="8"/>
      <c r="K3004" s="8"/>
      <c r="L3004" s="8"/>
      <c r="M3004" s="32"/>
      <c r="N3004" s="57" t="str">
        <f t="shared" si="17"/>
        <v/>
      </c>
      <c r="O3004" s="54"/>
      <c r="P3004" s="32"/>
      <c r="Q3004" s="56"/>
      <c r="R3004" s="57" t="str">
        <f t="shared" si="15"/>
        <v/>
      </c>
      <c r="S3004" s="8"/>
      <c r="T3004" s="8"/>
      <c r="U3004" s="8"/>
      <c r="V3004" s="8"/>
      <c r="W3004" s="8"/>
      <c r="X3004" s="8"/>
      <c r="Y3004" s="8"/>
      <c r="Z3004" s="8"/>
    </row>
    <row r="3005" spans="1:26" ht="15.75" customHeight="1">
      <c r="A3005" s="8"/>
      <c r="B3005" s="8"/>
      <c r="C3005" s="8"/>
      <c r="D3005" s="8"/>
      <c r="E3005" s="8"/>
      <c r="F3005" s="8"/>
      <c r="G3005" s="8"/>
      <c r="H3005" s="8"/>
      <c r="I3005" s="8"/>
      <c r="J3005" s="8"/>
      <c r="K3005" s="8"/>
      <c r="L3005" s="8"/>
      <c r="M3005" s="32"/>
      <c r="N3005" s="57" t="str">
        <f t="shared" si="17"/>
        <v/>
      </c>
      <c r="O3005" s="54"/>
      <c r="P3005" s="32"/>
      <c r="Q3005" s="56"/>
      <c r="R3005" s="57" t="str">
        <f t="shared" si="15"/>
        <v/>
      </c>
      <c r="S3005" s="8"/>
      <c r="T3005" s="8"/>
      <c r="U3005" s="8"/>
      <c r="V3005" s="8"/>
      <c r="W3005" s="8"/>
      <c r="X3005" s="8"/>
      <c r="Y3005" s="8"/>
      <c r="Z3005" s="8"/>
    </row>
    <row r="3006" spans="1:26" ht="15.75" customHeight="1">
      <c r="A3006" s="8"/>
      <c r="B3006" s="8"/>
      <c r="C3006" s="8"/>
      <c r="D3006" s="8"/>
      <c r="E3006" s="8"/>
      <c r="F3006" s="8"/>
      <c r="G3006" s="8"/>
      <c r="H3006" s="8"/>
      <c r="I3006" s="8"/>
      <c r="J3006" s="8"/>
      <c r="K3006" s="8"/>
      <c r="L3006" s="8"/>
      <c r="M3006" s="32"/>
      <c r="N3006" s="57" t="str">
        <f t="shared" si="17"/>
        <v/>
      </c>
      <c r="O3006" s="54"/>
      <c r="P3006" s="32"/>
      <c r="Q3006" s="56"/>
      <c r="R3006" s="57" t="str">
        <f t="shared" si="15"/>
        <v/>
      </c>
      <c r="S3006" s="8"/>
      <c r="T3006" s="8"/>
      <c r="U3006" s="8"/>
      <c r="V3006" s="8"/>
      <c r="W3006" s="8"/>
      <c r="X3006" s="8"/>
      <c r="Y3006" s="8"/>
      <c r="Z3006" s="8"/>
    </row>
    <row r="3007" spans="1:26" ht="15.75" customHeight="1">
      <c r="A3007" s="8"/>
      <c r="B3007" s="8"/>
      <c r="C3007" s="8"/>
      <c r="D3007" s="8"/>
      <c r="E3007" s="8"/>
      <c r="F3007" s="8"/>
      <c r="G3007" s="8"/>
      <c r="H3007" s="8"/>
      <c r="I3007" s="8"/>
      <c r="J3007" s="8"/>
      <c r="K3007" s="8"/>
      <c r="L3007" s="8"/>
      <c r="M3007" s="32"/>
      <c r="N3007" s="57" t="str">
        <f t="shared" si="17"/>
        <v/>
      </c>
      <c r="O3007" s="54"/>
      <c r="P3007" s="32"/>
      <c r="Q3007" s="56"/>
      <c r="R3007" s="57" t="str">
        <f t="shared" si="15"/>
        <v/>
      </c>
      <c r="S3007" s="8"/>
      <c r="T3007" s="8"/>
      <c r="U3007" s="8"/>
      <c r="V3007" s="8"/>
      <c r="W3007" s="8"/>
      <c r="X3007" s="8"/>
      <c r="Y3007" s="8"/>
      <c r="Z3007" s="8"/>
    </row>
    <row r="3008" spans="1:26" ht="15.75" customHeight="1">
      <c r="A3008" s="8"/>
      <c r="B3008" s="8"/>
      <c r="C3008" s="8"/>
      <c r="D3008" s="8"/>
      <c r="E3008" s="8"/>
      <c r="F3008" s="8"/>
      <c r="G3008" s="8"/>
      <c r="H3008" s="8"/>
      <c r="I3008" s="8"/>
      <c r="J3008" s="8"/>
      <c r="K3008" s="8"/>
      <c r="L3008" s="8"/>
      <c r="M3008" s="32"/>
      <c r="N3008" s="57" t="str">
        <f t="shared" si="17"/>
        <v/>
      </c>
      <c r="O3008" s="54"/>
      <c r="P3008" s="32"/>
      <c r="Q3008" s="56"/>
      <c r="R3008" s="57" t="str">
        <f t="shared" si="15"/>
        <v/>
      </c>
      <c r="S3008" s="8"/>
      <c r="T3008" s="8"/>
      <c r="U3008" s="8"/>
      <c r="V3008" s="8"/>
      <c r="W3008" s="8"/>
      <c r="X3008" s="8"/>
      <c r="Y3008" s="8"/>
      <c r="Z3008" s="8"/>
    </row>
    <row r="3009" spans="1:26" ht="15.75" customHeight="1">
      <c r="A3009" s="8"/>
      <c r="B3009" s="8"/>
      <c r="C3009" s="8"/>
      <c r="D3009" s="8"/>
      <c r="E3009" s="8"/>
      <c r="F3009" s="8"/>
      <c r="G3009" s="8"/>
      <c r="H3009" s="8"/>
      <c r="I3009" s="8"/>
      <c r="J3009" s="8"/>
      <c r="K3009" s="8"/>
      <c r="L3009" s="8"/>
      <c r="M3009" s="32"/>
      <c r="N3009" s="57" t="str">
        <f t="shared" si="17"/>
        <v/>
      </c>
      <c r="O3009" s="54"/>
      <c r="P3009" s="32"/>
      <c r="Q3009" s="56"/>
      <c r="R3009" s="57" t="str">
        <f t="shared" si="15"/>
        <v/>
      </c>
      <c r="S3009" s="8"/>
      <c r="T3009" s="8"/>
      <c r="U3009" s="8"/>
      <c r="V3009" s="8"/>
      <c r="W3009" s="8"/>
      <c r="X3009" s="8"/>
      <c r="Y3009" s="8"/>
      <c r="Z3009" s="8"/>
    </row>
    <row r="3010" spans="1:26" ht="15.75" customHeight="1">
      <c r="A3010" s="8"/>
      <c r="B3010" s="8"/>
      <c r="C3010" s="8"/>
      <c r="D3010" s="8"/>
      <c r="E3010" s="8"/>
      <c r="F3010" s="8"/>
      <c r="G3010" s="8"/>
      <c r="H3010" s="8"/>
      <c r="I3010" s="8"/>
      <c r="J3010" s="8"/>
      <c r="K3010" s="8"/>
      <c r="L3010" s="8"/>
      <c r="M3010" s="32"/>
      <c r="N3010" s="57" t="str">
        <f t="shared" si="17"/>
        <v/>
      </c>
      <c r="O3010" s="54"/>
      <c r="P3010" s="32"/>
      <c r="Q3010" s="56"/>
      <c r="R3010" s="57" t="str">
        <f t="shared" si="15"/>
        <v/>
      </c>
      <c r="S3010" s="8"/>
      <c r="T3010" s="8"/>
      <c r="U3010" s="8"/>
      <c r="V3010" s="8"/>
      <c r="W3010" s="8"/>
      <c r="X3010" s="8"/>
      <c r="Y3010" s="8"/>
      <c r="Z3010" s="8"/>
    </row>
    <row r="3011" spans="1:26" ht="15.75" customHeight="1">
      <c r="A3011" s="8"/>
      <c r="B3011" s="8"/>
      <c r="C3011" s="8"/>
      <c r="D3011" s="8"/>
      <c r="E3011" s="8"/>
      <c r="F3011" s="8"/>
      <c r="G3011" s="8"/>
      <c r="H3011" s="8"/>
      <c r="I3011" s="8"/>
      <c r="J3011" s="8"/>
      <c r="K3011" s="8"/>
      <c r="L3011" s="8"/>
      <c r="M3011" s="32"/>
      <c r="N3011" s="57" t="str">
        <f t="shared" si="17"/>
        <v/>
      </c>
      <c r="O3011" s="54"/>
      <c r="P3011" s="32"/>
      <c r="Q3011" s="56"/>
      <c r="R3011" s="57" t="str">
        <f t="shared" si="15"/>
        <v/>
      </c>
      <c r="S3011" s="8"/>
      <c r="T3011" s="8"/>
      <c r="U3011" s="8"/>
      <c r="V3011" s="8"/>
      <c r="W3011" s="8"/>
      <c r="X3011" s="8"/>
      <c r="Y3011" s="8"/>
      <c r="Z3011" s="8"/>
    </row>
    <row r="3012" spans="1:26" ht="15.75" customHeight="1">
      <c r="A3012" s="8"/>
      <c r="B3012" s="8"/>
      <c r="C3012" s="8"/>
      <c r="D3012" s="8"/>
      <c r="E3012" s="8"/>
      <c r="F3012" s="8"/>
      <c r="G3012" s="8"/>
      <c r="H3012" s="8"/>
      <c r="I3012" s="8"/>
      <c r="J3012" s="8"/>
      <c r="K3012" s="8"/>
      <c r="L3012" s="8"/>
      <c r="M3012" s="32"/>
      <c r="N3012" s="57" t="str">
        <f t="shared" si="17"/>
        <v/>
      </c>
      <c r="O3012" s="54"/>
      <c r="P3012" s="32"/>
      <c r="Q3012" s="56"/>
      <c r="R3012" s="57" t="str">
        <f t="shared" si="15"/>
        <v/>
      </c>
      <c r="S3012" s="8"/>
      <c r="T3012" s="8"/>
      <c r="U3012" s="8"/>
      <c r="V3012" s="8"/>
      <c r="W3012" s="8"/>
      <c r="X3012" s="8"/>
      <c r="Y3012" s="8"/>
      <c r="Z3012" s="8"/>
    </row>
    <row r="3013" spans="1:26" ht="15.75" customHeight="1">
      <c r="A3013" s="8"/>
      <c r="B3013" s="8"/>
      <c r="C3013" s="8"/>
      <c r="D3013" s="8"/>
      <c r="E3013" s="8"/>
      <c r="F3013" s="8"/>
      <c r="G3013" s="8"/>
      <c r="H3013" s="8"/>
      <c r="I3013" s="8"/>
      <c r="J3013" s="8"/>
      <c r="K3013" s="8"/>
      <c r="L3013" s="8"/>
      <c r="M3013" s="32"/>
      <c r="N3013" s="57" t="str">
        <f t="shared" si="17"/>
        <v/>
      </c>
      <c r="O3013" s="54"/>
      <c r="P3013" s="32"/>
      <c r="Q3013" s="56"/>
      <c r="R3013" s="57" t="str">
        <f t="shared" si="15"/>
        <v/>
      </c>
      <c r="S3013" s="8"/>
      <c r="T3013" s="8"/>
      <c r="U3013" s="8"/>
      <c r="V3013" s="8"/>
      <c r="W3013" s="8"/>
      <c r="X3013" s="8"/>
      <c r="Y3013" s="8"/>
      <c r="Z3013" s="8"/>
    </row>
    <row r="3014" spans="1:26" ht="15.75" customHeight="1">
      <c r="A3014" s="8"/>
      <c r="B3014" s="8"/>
      <c r="C3014" s="8"/>
      <c r="D3014" s="8"/>
      <c r="E3014" s="8"/>
      <c r="F3014" s="8"/>
      <c r="G3014" s="8"/>
      <c r="H3014" s="8"/>
      <c r="I3014" s="8"/>
      <c r="J3014" s="8"/>
      <c r="K3014" s="8"/>
      <c r="L3014" s="8"/>
      <c r="M3014" s="32"/>
      <c r="N3014" s="57" t="str">
        <f t="shared" si="17"/>
        <v/>
      </c>
      <c r="O3014" s="54"/>
      <c r="P3014" s="32"/>
      <c r="Q3014" s="56"/>
      <c r="R3014" s="57" t="str">
        <f t="shared" si="15"/>
        <v/>
      </c>
      <c r="S3014" s="8"/>
      <c r="T3014" s="8"/>
      <c r="U3014" s="8"/>
      <c r="V3014" s="8"/>
      <c r="W3014" s="8"/>
      <c r="X3014" s="8"/>
      <c r="Y3014" s="8"/>
      <c r="Z3014" s="8"/>
    </row>
    <row r="3015" spans="1:26" ht="15.75" customHeight="1">
      <c r="A3015" s="8"/>
      <c r="B3015" s="8"/>
      <c r="C3015" s="8"/>
      <c r="D3015" s="8"/>
      <c r="E3015" s="8"/>
      <c r="F3015" s="8"/>
      <c r="G3015" s="8"/>
      <c r="H3015" s="8"/>
      <c r="I3015" s="8"/>
      <c r="J3015" s="8"/>
      <c r="K3015" s="8"/>
      <c r="L3015" s="8"/>
      <c r="M3015" s="32"/>
      <c r="N3015" s="57" t="str">
        <f t="shared" si="17"/>
        <v/>
      </c>
      <c r="O3015" s="54"/>
      <c r="P3015" s="32"/>
      <c r="Q3015" s="56"/>
      <c r="R3015" s="57" t="str">
        <f t="shared" si="15"/>
        <v/>
      </c>
      <c r="S3015" s="8"/>
      <c r="T3015" s="8"/>
      <c r="U3015" s="8"/>
      <c r="V3015" s="8"/>
      <c r="W3015" s="8"/>
      <c r="X3015" s="8"/>
      <c r="Y3015" s="8"/>
      <c r="Z3015" s="8"/>
    </row>
    <row r="3016" spans="1:26" ht="15.75" customHeight="1">
      <c r="A3016" s="8"/>
      <c r="B3016" s="8"/>
      <c r="C3016" s="8"/>
      <c r="D3016" s="8"/>
      <c r="E3016" s="8"/>
      <c r="F3016" s="8"/>
      <c r="G3016" s="8"/>
      <c r="H3016" s="8"/>
      <c r="I3016" s="8"/>
      <c r="J3016" s="8"/>
      <c r="K3016" s="8"/>
      <c r="L3016" s="8"/>
      <c r="M3016" s="32"/>
      <c r="N3016" s="57" t="str">
        <f t="shared" si="17"/>
        <v/>
      </c>
      <c r="O3016" s="54"/>
      <c r="P3016" s="32"/>
      <c r="Q3016" s="56"/>
      <c r="R3016" s="57" t="str">
        <f t="shared" si="15"/>
        <v/>
      </c>
      <c r="S3016" s="8"/>
      <c r="T3016" s="8"/>
      <c r="U3016" s="8"/>
      <c r="V3016" s="8"/>
      <c r="W3016" s="8"/>
      <c r="X3016" s="8"/>
      <c r="Y3016" s="8"/>
      <c r="Z3016" s="8"/>
    </row>
    <row r="3017" spans="1:26" ht="15.75" customHeight="1">
      <c r="A3017" s="8"/>
      <c r="B3017" s="8"/>
      <c r="C3017" s="8"/>
      <c r="D3017" s="8"/>
      <c r="E3017" s="8"/>
      <c r="F3017" s="8"/>
      <c r="G3017" s="8"/>
      <c r="H3017" s="8"/>
      <c r="I3017" s="8"/>
      <c r="J3017" s="8"/>
      <c r="K3017" s="8"/>
      <c r="L3017" s="8"/>
      <c r="M3017" s="32"/>
      <c r="N3017" s="57" t="str">
        <f t="shared" si="17"/>
        <v/>
      </c>
      <c r="O3017" s="54"/>
      <c r="P3017" s="32"/>
      <c r="Q3017" s="56"/>
      <c r="R3017" s="57" t="str">
        <f t="shared" si="15"/>
        <v/>
      </c>
      <c r="S3017" s="8"/>
      <c r="T3017" s="8"/>
      <c r="U3017" s="8"/>
      <c r="V3017" s="8"/>
      <c r="W3017" s="8"/>
      <c r="X3017" s="8"/>
      <c r="Y3017" s="8"/>
      <c r="Z3017" s="8"/>
    </row>
    <row r="3018" spans="1:26" ht="15.75" customHeight="1">
      <c r="A3018" s="8"/>
      <c r="B3018" s="8"/>
      <c r="C3018" s="8"/>
      <c r="D3018" s="8"/>
      <c r="E3018" s="8"/>
      <c r="F3018" s="8"/>
      <c r="G3018" s="8"/>
      <c r="H3018" s="8"/>
      <c r="I3018" s="8"/>
      <c r="J3018" s="8"/>
      <c r="K3018" s="8"/>
      <c r="L3018" s="8"/>
      <c r="M3018" s="32"/>
      <c r="N3018" s="57" t="str">
        <f t="shared" si="17"/>
        <v/>
      </c>
      <c r="O3018" s="54"/>
      <c r="P3018" s="32"/>
      <c r="Q3018" s="56"/>
      <c r="R3018" s="57" t="str">
        <f t="shared" si="15"/>
        <v/>
      </c>
      <c r="S3018" s="8"/>
      <c r="T3018" s="8"/>
      <c r="U3018" s="8"/>
      <c r="V3018" s="8"/>
      <c r="W3018" s="8"/>
      <c r="X3018" s="8"/>
      <c r="Y3018" s="8"/>
      <c r="Z3018" s="8"/>
    </row>
    <row r="3019" spans="1:26" ht="15.75" customHeight="1">
      <c r="A3019" s="8"/>
      <c r="B3019" s="8"/>
      <c r="C3019" s="8"/>
      <c r="D3019" s="8"/>
      <c r="E3019" s="8"/>
      <c r="F3019" s="8"/>
      <c r="G3019" s="8"/>
      <c r="H3019" s="8"/>
      <c r="I3019" s="8"/>
      <c r="J3019" s="8"/>
      <c r="K3019" s="8"/>
      <c r="L3019" s="8"/>
      <c r="M3019" s="32"/>
      <c r="N3019" s="57" t="str">
        <f t="shared" si="17"/>
        <v/>
      </c>
      <c r="O3019" s="54"/>
      <c r="P3019" s="32"/>
      <c r="Q3019" s="56"/>
      <c r="R3019" s="57" t="str">
        <f t="shared" si="15"/>
        <v/>
      </c>
      <c r="S3019" s="8"/>
      <c r="T3019" s="8"/>
      <c r="U3019" s="8"/>
      <c r="V3019" s="8"/>
      <c r="W3019" s="8"/>
      <c r="X3019" s="8"/>
      <c r="Y3019" s="8"/>
      <c r="Z3019" s="8"/>
    </row>
    <row r="3020" spans="1:26" ht="15.75" customHeight="1">
      <c r="A3020" s="8"/>
      <c r="B3020" s="8"/>
      <c r="C3020" s="8"/>
      <c r="D3020" s="8"/>
      <c r="E3020" s="8"/>
      <c r="F3020" s="8"/>
      <c r="G3020" s="8"/>
      <c r="H3020" s="8"/>
      <c r="I3020" s="8"/>
      <c r="J3020" s="8"/>
      <c r="K3020" s="8"/>
      <c r="L3020" s="8"/>
      <c r="M3020" s="32"/>
      <c r="N3020" s="57" t="str">
        <f t="shared" si="17"/>
        <v/>
      </c>
      <c r="O3020" s="54"/>
      <c r="P3020" s="32"/>
      <c r="Q3020" s="56"/>
      <c r="R3020" s="57" t="str">
        <f t="shared" si="15"/>
        <v/>
      </c>
      <c r="S3020" s="8"/>
      <c r="T3020" s="8"/>
      <c r="U3020" s="8"/>
      <c r="V3020" s="8"/>
      <c r="W3020" s="8"/>
      <c r="X3020" s="8"/>
      <c r="Y3020" s="8"/>
      <c r="Z3020" s="8"/>
    </row>
    <row r="3021" spans="1:26" ht="15.75" customHeight="1">
      <c r="A3021" s="8"/>
      <c r="B3021" s="8"/>
      <c r="C3021" s="8"/>
      <c r="D3021" s="8"/>
      <c r="E3021" s="8"/>
      <c r="F3021" s="8"/>
      <c r="G3021" s="8"/>
      <c r="H3021" s="8"/>
      <c r="I3021" s="8"/>
      <c r="J3021" s="8"/>
      <c r="K3021" s="8"/>
      <c r="L3021" s="8"/>
      <c r="M3021" s="32"/>
      <c r="N3021" s="57" t="str">
        <f t="shared" si="17"/>
        <v/>
      </c>
      <c r="O3021" s="54"/>
      <c r="P3021" s="32"/>
      <c r="Q3021" s="56"/>
      <c r="R3021" s="57" t="str">
        <f t="shared" si="15"/>
        <v/>
      </c>
      <c r="S3021" s="8"/>
      <c r="T3021" s="8"/>
      <c r="U3021" s="8"/>
      <c r="V3021" s="8"/>
      <c r="W3021" s="8"/>
      <c r="X3021" s="8"/>
      <c r="Y3021" s="8"/>
      <c r="Z3021" s="8"/>
    </row>
    <row r="3022" spans="1:26" ht="15.75" customHeight="1">
      <c r="A3022" s="8"/>
      <c r="B3022" s="8"/>
      <c r="C3022" s="8"/>
      <c r="D3022" s="8"/>
      <c r="E3022" s="8"/>
      <c r="F3022" s="8"/>
      <c r="G3022" s="8"/>
      <c r="H3022" s="8"/>
      <c r="I3022" s="8"/>
      <c r="J3022" s="8"/>
      <c r="K3022" s="8"/>
      <c r="L3022" s="8"/>
      <c r="M3022" s="32"/>
      <c r="N3022" s="57" t="str">
        <f t="shared" si="17"/>
        <v/>
      </c>
      <c r="O3022" s="54"/>
      <c r="P3022" s="32"/>
      <c r="Q3022" s="56"/>
      <c r="R3022" s="57" t="str">
        <f t="shared" si="15"/>
        <v/>
      </c>
      <c r="S3022" s="8"/>
      <c r="T3022" s="8"/>
      <c r="U3022" s="8"/>
      <c r="V3022" s="8"/>
      <c r="W3022" s="8"/>
      <c r="X3022" s="8"/>
      <c r="Y3022" s="8"/>
      <c r="Z3022" s="8"/>
    </row>
    <row r="3023" spans="1:26" ht="15.75" customHeight="1">
      <c r="A3023" s="8"/>
      <c r="B3023" s="8"/>
      <c r="C3023" s="8"/>
      <c r="D3023" s="8"/>
      <c r="E3023" s="8"/>
      <c r="F3023" s="8"/>
      <c r="G3023" s="8"/>
      <c r="H3023" s="8"/>
      <c r="I3023" s="8"/>
      <c r="J3023" s="8"/>
      <c r="K3023" s="8"/>
      <c r="L3023" s="8"/>
      <c r="M3023" s="32"/>
      <c r="N3023" s="57" t="str">
        <f t="shared" si="17"/>
        <v/>
      </c>
      <c r="O3023" s="54"/>
      <c r="P3023" s="32"/>
      <c r="Q3023" s="56"/>
      <c r="R3023" s="57" t="str">
        <f t="shared" si="15"/>
        <v/>
      </c>
      <c r="S3023" s="8"/>
      <c r="T3023" s="8"/>
      <c r="U3023" s="8"/>
      <c r="V3023" s="8"/>
      <c r="W3023" s="8"/>
      <c r="X3023" s="8"/>
      <c r="Y3023" s="8"/>
      <c r="Z3023" s="8"/>
    </row>
    <row r="3024" spans="1:26" ht="15.75" customHeight="1">
      <c r="A3024" s="8"/>
      <c r="B3024" s="8"/>
      <c r="C3024" s="8"/>
      <c r="D3024" s="8"/>
      <c r="E3024" s="8"/>
      <c r="F3024" s="8"/>
      <c r="G3024" s="8"/>
      <c r="H3024" s="8"/>
      <c r="I3024" s="8"/>
      <c r="J3024" s="8"/>
      <c r="K3024" s="8"/>
      <c r="L3024" s="8"/>
      <c r="M3024" s="32"/>
      <c r="N3024" s="57" t="str">
        <f t="shared" si="17"/>
        <v/>
      </c>
      <c r="O3024" s="54"/>
      <c r="P3024" s="32"/>
      <c r="Q3024" s="56"/>
      <c r="R3024" s="57" t="str">
        <f t="shared" si="15"/>
        <v/>
      </c>
      <c r="S3024" s="8"/>
      <c r="T3024" s="8"/>
      <c r="U3024" s="8"/>
      <c r="V3024" s="8"/>
      <c r="W3024" s="8"/>
      <c r="X3024" s="8"/>
      <c r="Y3024" s="8"/>
      <c r="Z3024" s="8"/>
    </row>
    <row r="3025" spans="1:26" ht="15.75" customHeight="1">
      <c r="A3025" s="8"/>
      <c r="B3025" s="8"/>
      <c r="C3025" s="8"/>
      <c r="D3025" s="8"/>
      <c r="E3025" s="8"/>
      <c r="F3025" s="8"/>
      <c r="G3025" s="8"/>
      <c r="H3025" s="8"/>
      <c r="I3025" s="8"/>
      <c r="J3025" s="8"/>
      <c r="K3025" s="8"/>
      <c r="L3025" s="8"/>
      <c r="M3025" s="32"/>
      <c r="N3025" s="57" t="str">
        <f t="shared" si="17"/>
        <v/>
      </c>
      <c r="O3025" s="54"/>
      <c r="P3025" s="32"/>
      <c r="Q3025" s="56"/>
      <c r="R3025" s="57" t="str">
        <f t="shared" si="15"/>
        <v/>
      </c>
      <c r="S3025" s="8"/>
      <c r="T3025" s="8"/>
      <c r="U3025" s="8"/>
      <c r="V3025" s="8"/>
      <c r="W3025" s="8"/>
      <c r="X3025" s="8"/>
      <c r="Y3025" s="8"/>
      <c r="Z3025" s="8"/>
    </row>
    <row r="3026" spans="1:26" ht="15.75" customHeight="1">
      <c r="A3026" s="8"/>
      <c r="B3026" s="8"/>
      <c r="C3026" s="8"/>
      <c r="D3026" s="8"/>
      <c r="E3026" s="8"/>
      <c r="F3026" s="8"/>
      <c r="G3026" s="8"/>
      <c r="H3026" s="8"/>
      <c r="I3026" s="8"/>
      <c r="J3026" s="8"/>
      <c r="K3026" s="8"/>
      <c r="L3026" s="8"/>
      <c r="M3026" s="32"/>
      <c r="N3026" s="57" t="str">
        <f t="shared" si="17"/>
        <v/>
      </c>
      <c r="O3026" s="54"/>
      <c r="P3026" s="32"/>
      <c r="Q3026" s="56"/>
      <c r="R3026" s="57" t="str">
        <f t="shared" si="15"/>
        <v/>
      </c>
      <c r="S3026" s="8"/>
      <c r="T3026" s="8"/>
      <c r="U3026" s="8"/>
      <c r="V3026" s="8"/>
      <c r="W3026" s="8"/>
      <c r="X3026" s="8"/>
      <c r="Y3026" s="8"/>
      <c r="Z3026" s="8"/>
    </row>
    <row r="3027" spans="1:26" ht="15.75" customHeight="1">
      <c r="A3027" s="8"/>
      <c r="B3027" s="8"/>
      <c r="C3027" s="8"/>
      <c r="D3027" s="8"/>
      <c r="E3027" s="8"/>
      <c r="F3027" s="8"/>
      <c r="G3027" s="8"/>
      <c r="H3027" s="8"/>
      <c r="I3027" s="8"/>
      <c r="J3027" s="8"/>
      <c r="K3027" s="8"/>
      <c r="L3027" s="8"/>
      <c r="M3027" s="32"/>
      <c r="N3027" s="57" t="str">
        <f t="shared" si="17"/>
        <v/>
      </c>
      <c r="O3027" s="54"/>
      <c r="P3027" s="32"/>
      <c r="Q3027" s="56"/>
      <c r="R3027" s="57" t="str">
        <f t="shared" si="15"/>
        <v/>
      </c>
      <c r="S3027" s="8"/>
      <c r="T3027" s="8"/>
      <c r="U3027" s="8"/>
      <c r="V3027" s="8"/>
      <c r="W3027" s="8"/>
      <c r="X3027" s="8"/>
      <c r="Y3027" s="8"/>
      <c r="Z3027" s="8"/>
    </row>
    <row r="3028" spans="1:26" ht="15.75" customHeight="1">
      <c r="A3028" s="8"/>
      <c r="B3028" s="8"/>
      <c r="C3028" s="8"/>
      <c r="D3028" s="8"/>
      <c r="E3028" s="8"/>
      <c r="F3028" s="8"/>
      <c r="G3028" s="8"/>
      <c r="H3028" s="8"/>
      <c r="I3028" s="8"/>
      <c r="J3028" s="8"/>
      <c r="K3028" s="8"/>
      <c r="L3028" s="8"/>
      <c r="M3028" s="32"/>
      <c r="N3028" s="57" t="str">
        <f t="shared" si="17"/>
        <v/>
      </c>
      <c r="O3028" s="54"/>
      <c r="P3028" s="32"/>
      <c r="Q3028" s="56"/>
      <c r="R3028" s="57" t="str">
        <f t="shared" si="15"/>
        <v/>
      </c>
      <c r="S3028" s="8"/>
      <c r="T3028" s="8"/>
      <c r="U3028" s="8"/>
      <c r="V3028" s="8"/>
      <c r="W3028" s="8"/>
      <c r="X3028" s="8"/>
      <c r="Y3028" s="8"/>
      <c r="Z3028" s="8"/>
    </row>
    <row r="3029" spans="1:26" ht="15.75" customHeight="1">
      <c r="A3029" s="8"/>
      <c r="B3029" s="8"/>
      <c r="C3029" s="8"/>
      <c r="D3029" s="8"/>
      <c r="E3029" s="8"/>
      <c r="F3029" s="8"/>
      <c r="G3029" s="8"/>
      <c r="H3029" s="8"/>
      <c r="I3029" s="8"/>
      <c r="J3029" s="8"/>
      <c r="K3029" s="8"/>
      <c r="L3029" s="8"/>
      <c r="M3029" s="32"/>
      <c r="N3029" s="57" t="str">
        <f t="shared" si="17"/>
        <v/>
      </c>
      <c r="O3029" s="54"/>
      <c r="P3029" s="32"/>
      <c r="Q3029" s="56"/>
      <c r="R3029" s="57" t="str">
        <f t="shared" si="15"/>
        <v/>
      </c>
      <c r="S3029" s="8"/>
      <c r="T3029" s="8"/>
      <c r="U3029" s="8"/>
      <c r="V3029" s="8"/>
      <c r="W3029" s="8"/>
      <c r="X3029" s="8"/>
      <c r="Y3029" s="8"/>
      <c r="Z3029" s="8"/>
    </row>
    <row r="3030" spans="1:26" ht="15.75" customHeight="1">
      <c r="A3030" s="8"/>
      <c r="B3030" s="8"/>
      <c r="C3030" s="8"/>
      <c r="D3030" s="8"/>
      <c r="E3030" s="8"/>
      <c r="F3030" s="8"/>
      <c r="G3030" s="8"/>
      <c r="H3030" s="8"/>
      <c r="I3030" s="8"/>
      <c r="J3030" s="8"/>
      <c r="K3030" s="8"/>
      <c r="L3030" s="8"/>
      <c r="M3030" s="32"/>
      <c r="N3030" s="57" t="str">
        <f t="shared" si="17"/>
        <v/>
      </c>
      <c r="O3030" s="54"/>
      <c r="P3030" s="32"/>
      <c r="Q3030" s="56"/>
      <c r="R3030" s="57" t="str">
        <f t="shared" si="15"/>
        <v/>
      </c>
      <c r="S3030" s="8"/>
      <c r="T3030" s="8"/>
      <c r="U3030" s="8"/>
      <c r="V3030" s="8"/>
      <c r="W3030" s="8"/>
      <c r="X3030" s="8"/>
      <c r="Y3030" s="8"/>
      <c r="Z3030" s="8"/>
    </row>
    <row r="3031" spans="1:26" ht="15.75" customHeight="1">
      <c r="A3031" s="8"/>
      <c r="B3031" s="8"/>
      <c r="C3031" s="8"/>
      <c r="D3031" s="8"/>
      <c r="E3031" s="8"/>
      <c r="F3031" s="8"/>
      <c r="G3031" s="8"/>
      <c r="H3031" s="8"/>
      <c r="I3031" s="8"/>
      <c r="J3031" s="8"/>
      <c r="K3031" s="8"/>
      <c r="L3031" s="8"/>
      <c r="M3031" s="32"/>
      <c r="N3031" s="57" t="str">
        <f t="shared" si="17"/>
        <v/>
      </c>
      <c r="O3031" s="54"/>
      <c r="P3031" s="32"/>
      <c r="Q3031" s="56"/>
      <c r="R3031" s="57" t="str">
        <f t="shared" si="15"/>
        <v/>
      </c>
      <c r="S3031" s="8"/>
      <c r="T3031" s="8"/>
      <c r="U3031" s="8"/>
      <c r="V3031" s="8"/>
      <c r="W3031" s="8"/>
      <c r="X3031" s="8"/>
      <c r="Y3031" s="8"/>
      <c r="Z3031" s="8"/>
    </row>
    <row r="3032" spans="1:26" ht="15.75" customHeight="1">
      <c r="A3032" s="8"/>
      <c r="B3032" s="8"/>
      <c r="C3032" s="8"/>
      <c r="D3032" s="8"/>
      <c r="E3032" s="8"/>
      <c r="F3032" s="8"/>
      <c r="G3032" s="8"/>
      <c r="H3032" s="8"/>
      <c r="I3032" s="8"/>
      <c r="J3032" s="8"/>
      <c r="K3032" s="8"/>
      <c r="L3032" s="8"/>
      <c r="M3032" s="32"/>
      <c r="N3032" s="57" t="str">
        <f t="shared" si="17"/>
        <v/>
      </c>
      <c r="O3032" s="54"/>
      <c r="P3032" s="32"/>
      <c r="Q3032" s="56"/>
      <c r="R3032" s="57" t="str">
        <f t="shared" si="15"/>
        <v/>
      </c>
      <c r="S3032" s="8"/>
      <c r="T3032" s="8"/>
      <c r="U3032" s="8"/>
      <c r="V3032" s="8"/>
      <c r="W3032" s="8"/>
      <c r="X3032" s="8"/>
      <c r="Y3032" s="8"/>
      <c r="Z3032" s="8"/>
    </row>
    <row r="3033" spans="1:26" ht="15.75" customHeight="1">
      <c r="A3033" s="8"/>
      <c r="B3033" s="8"/>
      <c r="C3033" s="8"/>
      <c r="D3033" s="8"/>
      <c r="E3033" s="8"/>
      <c r="F3033" s="8"/>
      <c r="G3033" s="8"/>
      <c r="H3033" s="8"/>
      <c r="I3033" s="8"/>
      <c r="J3033" s="8"/>
      <c r="K3033" s="8"/>
      <c r="L3033" s="8"/>
      <c r="M3033" s="32"/>
      <c r="N3033" s="57" t="str">
        <f t="shared" si="17"/>
        <v/>
      </c>
      <c r="O3033" s="54"/>
      <c r="P3033" s="32"/>
      <c r="Q3033" s="56"/>
      <c r="R3033" s="57" t="str">
        <f t="shared" si="15"/>
        <v/>
      </c>
      <c r="S3033" s="8"/>
      <c r="T3033" s="8"/>
      <c r="U3033" s="8"/>
      <c r="V3033" s="8"/>
      <c r="W3033" s="8"/>
      <c r="X3033" s="8"/>
      <c r="Y3033" s="8"/>
      <c r="Z3033" s="8"/>
    </row>
    <row r="3034" spans="1:26" ht="15.75" customHeight="1">
      <c r="A3034" s="8"/>
      <c r="B3034" s="8"/>
      <c r="C3034" s="8"/>
      <c r="D3034" s="8"/>
      <c r="E3034" s="8"/>
      <c r="F3034" s="8"/>
      <c r="G3034" s="8"/>
      <c r="H3034" s="8"/>
      <c r="I3034" s="8"/>
      <c r="J3034" s="8"/>
      <c r="K3034" s="8"/>
      <c r="L3034" s="8"/>
      <c r="M3034" s="32"/>
      <c r="N3034" s="57" t="str">
        <f t="shared" si="17"/>
        <v/>
      </c>
      <c r="O3034" s="54"/>
      <c r="P3034" s="32"/>
      <c r="Q3034" s="56"/>
      <c r="R3034" s="57" t="str">
        <f t="shared" si="15"/>
        <v/>
      </c>
      <c r="S3034" s="8"/>
      <c r="T3034" s="8"/>
      <c r="U3034" s="8"/>
      <c r="V3034" s="8"/>
      <c r="W3034" s="8"/>
      <c r="X3034" s="8"/>
      <c r="Y3034" s="8"/>
      <c r="Z3034" s="8"/>
    </row>
    <row r="3035" spans="1:26" ht="15.75" customHeight="1">
      <c r="A3035" s="8"/>
      <c r="B3035" s="8"/>
      <c r="C3035" s="8"/>
      <c r="D3035" s="8"/>
      <c r="E3035" s="8"/>
      <c r="F3035" s="8"/>
      <c r="G3035" s="8"/>
      <c r="H3035" s="8"/>
      <c r="I3035" s="8"/>
      <c r="J3035" s="8"/>
      <c r="K3035" s="8"/>
      <c r="L3035" s="8"/>
      <c r="M3035" s="32"/>
      <c r="N3035" s="57" t="str">
        <f t="shared" si="17"/>
        <v/>
      </c>
      <c r="O3035" s="54"/>
      <c r="P3035" s="32"/>
      <c r="Q3035" s="56"/>
      <c r="R3035" s="57" t="str">
        <f t="shared" si="15"/>
        <v/>
      </c>
      <c r="S3035" s="8"/>
      <c r="T3035" s="8"/>
      <c r="U3035" s="8"/>
      <c r="V3035" s="8"/>
      <c r="W3035" s="8"/>
      <c r="X3035" s="8"/>
      <c r="Y3035" s="8"/>
      <c r="Z3035" s="8"/>
    </row>
    <row r="3036" spans="1:26" ht="15.75" customHeight="1">
      <c r="A3036" s="8"/>
      <c r="B3036" s="8"/>
      <c r="C3036" s="8"/>
      <c r="D3036" s="8"/>
      <c r="E3036" s="8"/>
      <c r="F3036" s="8"/>
      <c r="G3036" s="8"/>
      <c r="H3036" s="8"/>
      <c r="I3036" s="8"/>
      <c r="J3036" s="8"/>
      <c r="K3036" s="8"/>
      <c r="L3036" s="8"/>
      <c r="M3036" s="32"/>
      <c r="N3036" s="57" t="str">
        <f t="shared" si="17"/>
        <v/>
      </c>
      <c r="O3036" s="54"/>
      <c r="P3036" s="32"/>
      <c r="Q3036" s="56"/>
      <c r="R3036" s="57" t="str">
        <f t="shared" si="15"/>
        <v/>
      </c>
      <c r="S3036" s="8"/>
      <c r="T3036" s="8"/>
      <c r="U3036" s="8"/>
      <c r="V3036" s="8"/>
      <c r="W3036" s="8"/>
      <c r="X3036" s="8"/>
      <c r="Y3036" s="8"/>
      <c r="Z3036" s="8"/>
    </row>
    <row r="3037" spans="1:26" ht="15.75" customHeight="1">
      <c r="A3037" s="8"/>
      <c r="B3037" s="8"/>
      <c r="C3037" s="8"/>
      <c r="D3037" s="8"/>
      <c r="E3037" s="8"/>
      <c r="F3037" s="8"/>
      <c r="G3037" s="8"/>
      <c r="H3037" s="8"/>
      <c r="I3037" s="8"/>
      <c r="J3037" s="8"/>
      <c r="K3037" s="8"/>
      <c r="L3037" s="8"/>
      <c r="M3037" s="32"/>
      <c r="N3037" s="57" t="str">
        <f t="shared" si="17"/>
        <v/>
      </c>
      <c r="O3037" s="54"/>
      <c r="P3037" s="32"/>
      <c r="Q3037" s="56"/>
      <c r="R3037" s="57" t="str">
        <f t="shared" si="15"/>
        <v/>
      </c>
      <c r="S3037" s="8"/>
      <c r="T3037" s="8"/>
      <c r="U3037" s="8"/>
      <c r="V3037" s="8"/>
      <c r="W3037" s="8"/>
      <c r="X3037" s="8"/>
      <c r="Y3037" s="8"/>
      <c r="Z3037" s="8"/>
    </row>
    <row r="3038" spans="1:26" ht="15.75" customHeight="1">
      <c r="A3038" s="8"/>
      <c r="B3038" s="8"/>
      <c r="C3038" s="8"/>
      <c r="D3038" s="8"/>
      <c r="E3038" s="8"/>
      <c r="F3038" s="8"/>
      <c r="G3038" s="8"/>
      <c r="H3038" s="8"/>
      <c r="I3038" s="8"/>
      <c r="J3038" s="8"/>
      <c r="K3038" s="8"/>
      <c r="L3038" s="8"/>
      <c r="M3038" s="32"/>
      <c r="N3038" s="57" t="str">
        <f t="shared" si="17"/>
        <v/>
      </c>
      <c r="O3038" s="54"/>
      <c r="P3038" s="32"/>
      <c r="Q3038" s="56"/>
      <c r="R3038" s="57" t="str">
        <f t="shared" si="15"/>
        <v/>
      </c>
      <c r="S3038" s="8"/>
      <c r="T3038" s="8"/>
      <c r="U3038" s="8"/>
      <c r="V3038" s="8"/>
      <c r="W3038" s="8"/>
      <c r="X3038" s="8"/>
      <c r="Y3038" s="8"/>
      <c r="Z3038" s="8"/>
    </row>
    <row r="3039" spans="1:26" ht="15.75" customHeight="1">
      <c r="A3039" s="8"/>
      <c r="B3039" s="8"/>
      <c r="C3039" s="8"/>
      <c r="D3039" s="8"/>
      <c r="E3039" s="8"/>
      <c r="F3039" s="8"/>
      <c r="G3039" s="8"/>
      <c r="H3039" s="8"/>
      <c r="I3039" s="8"/>
      <c r="J3039" s="8"/>
      <c r="K3039" s="8"/>
      <c r="L3039" s="8"/>
      <c r="M3039" s="32"/>
      <c r="N3039" s="57" t="str">
        <f t="shared" si="17"/>
        <v/>
      </c>
      <c r="O3039" s="54"/>
      <c r="P3039" s="32"/>
      <c r="Q3039" s="56"/>
      <c r="R3039" s="57" t="str">
        <f t="shared" si="15"/>
        <v/>
      </c>
      <c r="S3039" s="8"/>
      <c r="T3039" s="8"/>
      <c r="U3039" s="8"/>
      <c r="V3039" s="8"/>
      <c r="W3039" s="8"/>
      <c r="X3039" s="8"/>
      <c r="Y3039" s="8"/>
      <c r="Z3039" s="8"/>
    </row>
    <row r="3040" spans="1:26" ht="15.75" customHeight="1">
      <c r="A3040" s="8"/>
      <c r="B3040" s="8"/>
      <c r="C3040" s="8"/>
      <c r="D3040" s="8"/>
      <c r="E3040" s="8"/>
      <c r="F3040" s="8"/>
      <c r="G3040" s="8"/>
      <c r="H3040" s="8"/>
      <c r="I3040" s="8"/>
      <c r="J3040" s="8"/>
      <c r="K3040" s="8"/>
      <c r="L3040" s="8"/>
      <c r="M3040" s="32"/>
      <c r="N3040" s="57" t="str">
        <f t="shared" si="17"/>
        <v/>
      </c>
      <c r="O3040" s="54"/>
      <c r="P3040" s="32"/>
      <c r="Q3040" s="56"/>
      <c r="R3040" s="57" t="str">
        <f t="shared" si="15"/>
        <v/>
      </c>
      <c r="S3040" s="8"/>
      <c r="T3040" s="8"/>
      <c r="U3040" s="8"/>
      <c r="V3040" s="8"/>
      <c r="W3040" s="8"/>
      <c r="X3040" s="8"/>
      <c r="Y3040" s="8"/>
      <c r="Z3040" s="8"/>
    </row>
    <row r="3041" spans="1:26" ht="15.75" customHeight="1">
      <c r="A3041" s="8"/>
      <c r="B3041" s="8"/>
      <c r="C3041" s="8"/>
      <c r="D3041" s="8"/>
      <c r="E3041" s="8"/>
      <c r="F3041" s="8"/>
      <c r="G3041" s="8"/>
      <c r="H3041" s="8"/>
      <c r="I3041" s="8"/>
      <c r="J3041" s="8"/>
      <c r="K3041" s="8"/>
      <c r="L3041" s="8"/>
      <c r="M3041" s="32"/>
      <c r="N3041" s="57" t="str">
        <f t="shared" si="17"/>
        <v/>
      </c>
      <c r="O3041" s="54"/>
      <c r="P3041" s="32"/>
      <c r="Q3041" s="56"/>
      <c r="R3041" s="57" t="str">
        <f t="shared" si="15"/>
        <v/>
      </c>
      <c r="S3041" s="8"/>
      <c r="T3041" s="8"/>
      <c r="U3041" s="8"/>
      <c r="V3041" s="8"/>
      <c r="W3041" s="8"/>
      <c r="X3041" s="8"/>
      <c r="Y3041" s="8"/>
      <c r="Z3041" s="8"/>
    </row>
    <row r="3042" spans="1:26" ht="15.75" customHeight="1">
      <c r="A3042" s="8"/>
      <c r="B3042" s="8"/>
      <c r="C3042" s="8"/>
      <c r="D3042" s="8"/>
      <c r="E3042" s="8"/>
      <c r="F3042" s="8"/>
      <c r="G3042" s="8"/>
      <c r="H3042" s="8"/>
      <c r="I3042" s="8"/>
      <c r="J3042" s="8"/>
      <c r="K3042" s="8"/>
      <c r="L3042" s="8"/>
      <c r="M3042" s="32"/>
      <c r="N3042" s="57" t="str">
        <f t="shared" si="17"/>
        <v/>
      </c>
      <c r="O3042" s="54"/>
      <c r="P3042" s="32"/>
      <c r="Q3042" s="56"/>
      <c r="R3042" s="57" t="str">
        <f t="shared" si="15"/>
        <v/>
      </c>
      <c r="S3042" s="8"/>
      <c r="T3042" s="8"/>
      <c r="U3042" s="8"/>
      <c r="V3042" s="8"/>
      <c r="W3042" s="8"/>
      <c r="X3042" s="8"/>
      <c r="Y3042" s="8"/>
      <c r="Z3042" s="8"/>
    </row>
    <row r="3043" spans="1:26" ht="15.75" customHeight="1">
      <c r="A3043" s="8"/>
      <c r="B3043" s="8"/>
      <c r="C3043" s="8"/>
      <c r="D3043" s="8"/>
      <c r="E3043" s="8"/>
      <c r="F3043" s="8"/>
      <c r="G3043" s="8"/>
      <c r="H3043" s="8"/>
      <c r="I3043" s="8"/>
      <c r="J3043" s="8"/>
      <c r="K3043" s="8"/>
      <c r="L3043" s="8"/>
      <c r="M3043" s="32"/>
      <c r="N3043" s="57" t="str">
        <f t="shared" si="17"/>
        <v/>
      </c>
      <c r="O3043" s="54"/>
      <c r="P3043" s="32"/>
      <c r="Q3043" s="56"/>
      <c r="R3043" s="57" t="str">
        <f t="shared" si="15"/>
        <v/>
      </c>
      <c r="S3043" s="8"/>
      <c r="T3043" s="8"/>
      <c r="U3043" s="8"/>
      <c r="V3043" s="8"/>
      <c r="W3043" s="8"/>
      <c r="X3043" s="8"/>
      <c r="Y3043" s="8"/>
      <c r="Z3043" s="8"/>
    </row>
    <row r="3044" spans="1:26" ht="15.75" customHeight="1">
      <c r="A3044" s="8"/>
      <c r="B3044" s="8"/>
      <c r="C3044" s="8"/>
      <c r="D3044" s="8"/>
      <c r="E3044" s="8"/>
      <c r="F3044" s="8"/>
      <c r="G3044" s="8"/>
      <c r="H3044" s="8"/>
      <c r="I3044" s="8"/>
      <c r="J3044" s="8"/>
      <c r="K3044" s="8"/>
      <c r="L3044" s="8"/>
      <c r="M3044" s="32"/>
      <c r="N3044" s="57" t="str">
        <f t="shared" si="17"/>
        <v/>
      </c>
      <c r="O3044" s="54"/>
      <c r="P3044" s="32"/>
      <c r="Q3044" s="56"/>
      <c r="R3044" s="57" t="str">
        <f t="shared" si="15"/>
        <v/>
      </c>
      <c r="S3044" s="8"/>
      <c r="T3044" s="8"/>
      <c r="U3044" s="8"/>
      <c r="V3044" s="8"/>
      <c r="W3044" s="8"/>
      <c r="X3044" s="8"/>
      <c r="Y3044" s="8"/>
      <c r="Z3044" s="8"/>
    </row>
    <row r="3045" spans="1:26" ht="15.75" customHeight="1">
      <c r="A3045" s="8"/>
      <c r="B3045" s="8"/>
      <c r="C3045" s="8"/>
      <c r="D3045" s="8"/>
      <c r="E3045" s="8"/>
      <c r="F3045" s="8"/>
      <c r="G3045" s="8"/>
      <c r="H3045" s="8"/>
      <c r="I3045" s="8"/>
      <c r="J3045" s="8"/>
      <c r="K3045" s="8"/>
      <c r="L3045" s="8"/>
      <c r="M3045" s="32"/>
      <c r="N3045" s="57" t="str">
        <f t="shared" si="17"/>
        <v/>
      </c>
      <c r="O3045" s="54"/>
      <c r="P3045" s="32"/>
      <c r="Q3045" s="56"/>
      <c r="R3045" s="57" t="str">
        <f t="shared" si="15"/>
        <v/>
      </c>
      <c r="S3045" s="8"/>
      <c r="T3045" s="8"/>
      <c r="U3045" s="8"/>
      <c r="V3045" s="8"/>
      <c r="W3045" s="8"/>
      <c r="X3045" s="8"/>
      <c r="Y3045" s="8"/>
      <c r="Z3045" s="8"/>
    </row>
    <row r="3046" spans="1:26" ht="15.75" customHeight="1">
      <c r="A3046" s="8"/>
      <c r="B3046" s="8"/>
      <c r="C3046" s="8"/>
      <c r="D3046" s="8"/>
      <c r="E3046" s="8"/>
      <c r="F3046" s="8"/>
      <c r="G3046" s="8"/>
      <c r="H3046" s="8"/>
      <c r="I3046" s="8"/>
      <c r="J3046" s="8"/>
      <c r="K3046" s="8"/>
      <c r="L3046" s="8"/>
      <c r="M3046" s="32"/>
      <c r="N3046" s="57" t="str">
        <f t="shared" si="17"/>
        <v/>
      </c>
      <c r="O3046" s="54"/>
      <c r="P3046" s="32"/>
      <c r="Q3046" s="56"/>
      <c r="R3046" s="57" t="str">
        <f t="shared" si="15"/>
        <v/>
      </c>
      <c r="S3046" s="8"/>
      <c r="T3046" s="8"/>
      <c r="U3046" s="8"/>
      <c r="V3046" s="8"/>
      <c r="W3046" s="8"/>
      <c r="X3046" s="8"/>
      <c r="Y3046" s="8"/>
      <c r="Z3046" s="8"/>
    </row>
    <row r="3047" spans="1:26" ht="15.75" customHeight="1">
      <c r="A3047" s="8"/>
      <c r="B3047" s="8"/>
      <c r="C3047" s="8"/>
      <c r="D3047" s="8"/>
      <c r="E3047" s="8"/>
      <c r="F3047" s="8"/>
      <c r="G3047" s="8"/>
      <c r="H3047" s="8"/>
      <c r="I3047" s="8"/>
      <c r="J3047" s="8"/>
      <c r="K3047" s="8"/>
      <c r="L3047" s="8"/>
      <c r="M3047" s="32"/>
      <c r="N3047" s="57" t="str">
        <f t="shared" si="17"/>
        <v/>
      </c>
      <c r="O3047" s="54"/>
      <c r="P3047" s="32"/>
      <c r="Q3047" s="56"/>
      <c r="R3047" s="57" t="str">
        <f t="shared" si="15"/>
        <v/>
      </c>
      <c r="S3047" s="8"/>
      <c r="T3047" s="8"/>
      <c r="U3047" s="8"/>
      <c r="V3047" s="8"/>
      <c r="W3047" s="8"/>
      <c r="X3047" s="8"/>
      <c r="Y3047" s="8"/>
      <c r="Z3047" s="8"/>
    </row>
    <row r="3048" spans="1:26" ht="15.75" customHeight="1">
      <c r="A3048" s="8"/>
      <c r="B3048" s="8"/>
      <c r="C3048" s="8"/>
      <c r="D3048" s="8"/>
      <c r="E3048" s="8"/>
      <c r="F3048" s="8"/>
      <c r="G3048" s="8"/>
      <c r="H3048" s="8"/>
      <c r="I3048" s="8"/>
      <c r="J3048" s="8"/>
      <c r="K3048" s="8"/>
      <c r="L3048" s="8"/>
      <c r="M3048" s="32"/>
      <c r="N3048" s="57" t="str">
        <f t="shared" si="17"/>
        <v/>
      </c>
      <c r="O3048" s="54"/>
      <c r="P3048" s="32"/>
      <c r="Q3048" s="56"/>
      <c r="R3048" s="57" t="str">
        <f t="shared" si="15"/>
        <v/>
      </c>
      <c r="S3048" s="8"/>
      <c r="T3048" s="8"/>
      <c r="U3048" s="8"/>
      <c r="V3048" s="8"/>
      <c r="W3048" s="8"/>
      <c r="X3048" s="8"/>
      <c r="Y3048" s="8"/>
      <c r="Z3048" s="8"/>
    </row>
    <row r="3049" spans="1:26" ht="15.75" customHeight="1">
      <c r="A3049" s="8"/>
      <c r="B3049" s="8"/>
      <c r="C3049" s="8"/>
      <c r="D3049" s="8"/>
      <c r="E3049" s="8"/>
      <c r="F3049" s="8"/>
      <c r="G3049" s="8"/>
      <c r="H3049" s="8"/>
      <c r="I3049" s="8"/>
      <c r="J3049" s="8"/>
      <c r="K3049" s="8"/>
      <c r="L3049" s="8"/>
      <c r="M3049" s="32"/>
      <c r="N3049" s="57" t="str">
        <f t="shared" si="17"/>
        <v/>
      </c>
      <c r="O3049" s="54"/>
      <c r="P3049" s="32"/>
      <c r="Q3049" s="56"/>
      <c r="R3049" s="57" t="str">
        <f t="shared" si="15"/>
        <v/>
      </c>
      <c r="S3049" s="8"/>
      <c r="T3049" s="8"/>
      <c r="U3049" s="8"/>
      <c r="V3049" s="8"/>
      <c r="W3049" s="8"/>
      <c r="X3049" s="8"/>
      <c r="Y3049" s="8"/>
      <c r="Z3049" s="8"/>
    </row>
    <row r="3050" spans="1:26" ht="15.75" customHeight="1">
      <c r="A3050" s="8"/>
      <c r="B3050" s="8"/>
      <c r="C3050" s="8"/>
      <c r="D3050" s="8"/>
      <c r="E3050" s="8"/>
      <c r="F3050" s="8"/>
      <c r="G3050" s="8"/>
      <c r="H3050" s="8"/>
      <c r="I3050" s="8"/>
      <c r="J3050" s="8"/>
      <c r="K3050" s="8"/>
      <c r="L3050" s="8"/>
      <c r="M3050" s="32"/>
      <c r="N3050" s="57" t="str">
        <f t="shared" si="17"/>
        <v/>
      </c>
      <c r="O3050" s="54"/>
      <c r="P3050" s="32"/>
      <c r="Q3050" s="56"/>
      <c r="R3050" s="57" t="str">
        <f t="shared" si="15"/>
        <v/>
      </c>
      <c r="S3050" s="8"/>
      <c r="T3050" s="8"/>
      <c r="U3050" s="8"/>
      <c r="V3050" s="8"/>
      <c r="W3050" s="8"/>
      <c r="X3050" s="8"/>
      <c r="Y3050" s="8"/>
      <c r="Z3050" s="8"/>
    </row>
    <row r="3051" spans="1:26" ht="15.75" customHeight="1">
      <c r="A3051" s="8"/>
      <c r="B3051" s="8"/>
      <c r="C3051" s="8"/>
      <c r="D3051" s="8"/>
      <c r="E3051" s="8"/>
      <c r="F3051" s="8"/>
      <c r="G3051" s="8"/>
      <c r="H3051" s="8"/>
      <c r="I3051" s="8"/>
      <c r="J3051" s="8"/>
      <c r="K3051" s="8"/>
      <c r="L3051" s="8"/>
      <c r="M3051" s="32"/>
      <c r="N3051" s="57" t="str">
        <f t="shared" si="17"/>
        <v/>
      </c>
      <c r="O3051" s="54"/>
      <c r="P3051" s="32"/>
      <c r="Q3051" s="56"/>
      <c r="R3051" s="57" t="str">
        <f t="shared" si="15"/>
        <v/>
      </c>
      <c r="S3051" s="8"/>
      <c r="T3051" s="8"/>
      <c r="U3051" s="8"/>
      <c r="V3051" s="8"/>
      <c r="W3051" s="8"/>
      <c r="X3051" s="8"/>
      <c r="Y3051" s="8"/>
      <c r="Z3051" s="8"/>
    </row>
    <row r="3052" spans="1:26" ht="15.75" customHeight="1">
      <c r="A3052" s="8"/>
      <c r="B3052" s="8"/>
      <c r="C3052" s="8"/>
      <c r="D3052" s="8"/>
      <c r="E3052" s="8"/>
      <c r="F3052" s="8"/>
      <c r="G3052" s="8"/>
      <c r="H3052" s="8"/>
      <c r="I3052" s="8"/>
      <c r="J3052" s="8"/>
      <c r="K3052" s="8"/>
      <c r="L3052" s="8"/>
      <c r="M3052" s="32"/>
      <c r="N3052" s="57" t="str">
        <f t="shared" si="17"/>
        <v/>
      </c>
      <c r="O3052" s="54"/>
      <c r="P3052" s="32"/>
      <c r="Q3052" s="56"/>
      <c r="R3052" s="57" t="str">
        <f t="shared" si="15"/>
        <v/>
      </c>
      <c r="S3052" s="8"/>
      <c r="T3052" s="8"/>
      <c r="U3052" s="8"/>
      <c r="V3052" s="8"/>
      <c r="W3052" s="8"/>
      <c r="X3052" s="8"/>
      <c r="Y3052" s="8"/>
      <c r="Z3052" s="8"/>
    </row>
    <row r="3053" spans="1:26" ht="15.75" customHeight="1">
      <c r="A3053" s="8"/>
      <c r="B3053" s="8"/>
      <c r="C3053" s="8"/>
      <c r="D3053" s="8"/>
      <c r="E3053" s="8"/>
      <c r="F3053" s="8"/>
      <c r="G3053" s="8"/>
      <c r="H3053" s="8"/>
      <c r="I3053" s="8"/>
      <c r="J3053" s="8"/>
      <c r="K3053" s="8"/>
      <c r="L3053" s="8"/>
      <c r="M3053" s="32"/>
      <c r="N3053" s="57" t="str">
        <f t="shared" si="17"/>
        <v/>
      </c>
      <c r="O3053" s="54"/>
      <c r="P3053" s="32"/>
      <c r="Q3053" s="56"/>
      <c r="R3053" s="57" t="str">
        <f t="shared" si="15"/>
        <v/>
      </c>
      <c r="S3053" s="8"/>
      <c r="T3053" s="8"/>
      <c r="U3053" s="8"/>
      <c r="V3053" s="8"/>
      <c r="W3053" s="8"/>
      <c r="X3053" s="8"/>
      <c r="Y3053" s="8"/>
      <c r="Z3053" s="8"/>
    </row>
    <row r="3054" spans="1:26" ht="15.75" customHeight="1">
      <c r="A3054" s="8"/>
      <c r="B3054" s="8"/>
      <c r="C3054" s="8"/>
      <c r="D3054" s="8"/>
      <c r="E3054" s="8"/>
      <c r="F3054" s="8"/>
      <c r="G3054" s="8"/>
      <c r="H3054" s="8"/>
      <c r="I3054" s="8"/>
      <c r="J3054" s="8"/>
      <c r="K3054" s="8"/>
      <c r="L3054" s="8"/>
      <c r="M3054" s="32"/>
      <c r="N3054" s="57" t="str">
        <f t="shared" si="17"/>
        <v/>
      </c>
      <c r="O3054" s="54"/>
      <c r="P3054" s="32"/>
      <c r="Q3054" s="56"/>
      <c r="R3054" s="57" t="str">
        <f t="shared" si="15"/>
        <v/>
      </c>
      <c r="S3054" s="8"/>
      <c r="T3054" s="8"/>
      <c r="U3054" s="8"/>
      <c r="V3054" s="8"/>
      <c r="W3054" s="8"/>
      <c r="X3054" s="8"/>
      <c r="Y3054" s="8"/>
      <c r="Z3054" s="8"/>
    </row>
    <row r="3055" spans="1:26" ht="15.75" customHeight="1">
      <c r="A3055" s="8"/>
      <c r="B3055" s="8"/>
      <c r="C3055" s="8"/>
      <c r="D3055" s="8"/>
      <c r="E3055" s="8"/>
      <c r="F3055" s="8"/>
      <c r="G3055" s="8"/>
      <c r="H3055" s="8"/>
      <c r="I3055" s="8"/>
      <c r="J3055" s="8"/>
      <c r="K3055" s="8"/>
      <c r="L3055" s="8"/>
      <c r="M3055" s="32"/>
      <c r="N3055" s="57" t="str">
        <f t="shared" si="17"/>
        <v/>
      </c>
      <c r="O3055" s="54"/>
      <c r="P3055" s="32"/>
      <c r="Q3055" s="56"/>
      <c r="R3055" s="57" t="str">
        <f t="shared" si="15"/>
        <v/>
      </c>
      <c r="S3055" s="8"/>
      <c r="T3055" s="8"/>
      <c r="U3055" s="8"/>
      <c r="V3055" s="8"/>
      <c r="W3055" s="8"/>
      <c r="X3055" s="8"/>
      <c r="Y3055" s="8"/>
      <c r="Z3055" s="8"/>
    </row>
    <row r="3056" spans="1:26" ht="15.75" customHeight="1">
      <c r="A3056" s="8"/>
      <c r="B3056" s="8"/>
      <c r="C3056" s="8"/>
      <c r="D3056" s="8"/>
      <c r="E3056" s="8"/>
      <c r="F3056" s="8"/>
      <c r="G3056" s="8"/>
      <c r="H3056" s="8"/>
      <c r="I3056" s="8"/>
      <c r="J3056" s="8"/>
      <c r="K3056" s="8"/>
      <c r="L3056" s="8"/>
      <c r="M3056" s="32"/>
      <c r="N3056" s="57" t="str">
        <f t="shared" si="17"/>
        <v/>
      </c>
      <c r="O3056" s="54"/>
      <c r="P3056" s="32"/>
      <c r="Q3056" s="56"/>
      <c r="R3056" s="57" t="str">
        <f t="shared" si="15"/>
        <v/>
      </c>
      <c r="S3056" s="8"/>
      <c r="T3056" s="8"/>
      <c r="U3056" s="8"/>
      <c r="V3056" s="8"/>
      <c r="W3056" s="8"/>
      <c r="X3056" s="8"/>
      <c r="Y3056" s="8"/>
      <c r="Z3056" s="8"/>
    </row>
    <row r="3057" spans="1:26" ht="15.75" customHeight="1">
      <c r="A3057" s="8"/>
      <c r="B3057" s="8"/>
      <c r="C3057" s="8"/>
      <c r="D3057" s="8"/>
      <c r="E3057" s="8"/>
      <c r="F3057" s="8"/>
      <c r="G3057" s="8"/>
      <c r="H3057" s="8"/>
      <c r="I3057" s="8"/>
      <c r="J3057" s="8"/>
      <c r="K3057" s="8"/>
      <c r="L3057" s="8"/>
      <c r="M3057" s="32"/>
      <c r="N3057" s="57" t="str">
        <f t="shared" si="17"/>
        <v/>
      </c>
      <c r="O3057" s="54"/>
      <c r="P3057" s="32"/>
      <c r="Q3057" s="56"/>
      <c r="R3057" s="57" t="str">
        <f t="shared" si="15"/>
        <v/>
      </c>
      <c r="S3057" s="8"/>
      <c r="T3057" s="8"/>
      <c r="U3057" s="8"/>
      <c r="V3057" s="8"/>
      <c r="W3057" s="8"/>
      <c r="X3057" s="8"/>
      <c r="Y3057" s="8"/>
      <c r="Z3057" s="8"/>
    </row>
    <row r="3058" spans="1:26" ht="15.75" customHeight="1">
      <c r="A3058" s="8"/>
      <c r="B3058" s="8"/>
      <c r="C3058" s="8"/>
      <c r="D3058" s="8"/>
      <c r="E3058" s="8"/>
      <c r="F3058" s="8"/>
      <c r="G3058" s="8"/>
      <c r="H3058" s="8"/>
      <c r="I3058" s="8"/>
      <c r="J3058" s="8"/>
      <c r="K3058" s="8"/>
      <c r="L3058" s="8"/>
      <c r="M3058" s="32"/>
      <c r="N3058" s="57" t="str">
        <f t="shared" si="17"/>
        <v/>
      </c>
      <c r="O3058" s="54"/>
      <c r="P3058" s="32"/>
      <c r="Q3058" s="56"/>
      <c r="R3058" s="57" t="str">
        <f t="shared" si="15"/>
        <v/>
      </c>
      <c r="S3058" s="8"/>
      <c r="T3058" s="8"/>
      <c r="U3058" s="8"/>
      <c r="V3058" s="8"/>
      <c r="W3058" s="8"/>
      <c r="X3058" s="8"/>
      <c r="Y3058" s="8"/>
      <c r="Z3058" s="8"/>
    </row>
    <row r="3059" spans="1:26" ht="15.75" customHeight="1">
      <c r="A3059" s="8"/>
      <c r="B3059" s="8"/>
      <c r="C3059" s="8"/>
      <c r="D3059" s="8"/>
      <c r="E3059" s="8"/>
      <c r="F3059" s="8"/>
      <c r="G3059" s="8"/>
      <c r="H3059" s="8"/>
      <c r="I3059" s="8"/>
      <c r="J3059" s="8"/>
      <c r="K3059" s="8"/>
      <c r="L3059" s="8"/>
      <c r="M3059" s="32"/>
      <c r="N3059" s="57" t="str">
        <f t="shared" si="17"/>
        <v/>
      </c>
      <c r="O3059" s="54"/>
      <c r="P3059" s="32"/>
      <c r="Q3059" s="56"/>
      <c r="R3059" s="57" t="str">
        <f t="shared" si="15"/>
        <v/>
      </c>
      <c r="S3059" s="8"/>
      <c r="T3059" s="8"/>
      <c r="U3059" s="8"/>
      <c r="V3059" s="8"/>
      <c r="W3059" s="8"/>
      <c r="X3059" s="8"/>
      <c r="Y3059" s="8"/>
      <c r="Z3059" s="8"/>
    </row>
    <row r="3060" spans="1:26" ht="15.75" customHeight="1">
      <c r="A3060" s="8"/>
      <c r="B3060" s="8"/>
      <c r="C3060" s="8"/>
      <c r="D3060" s="8"/>
      <c r="E3060" s="8"/>
      <c r="F3060" s="8"/>
      <c r="G3060" s="8"/>
      <c r="H3060" s="8"/>
      <c r="I3060" s="8"/>
      <c r="J3060" s="8"/>
      <c r="K3060" s="8"/>
      <c r="L3060" s="8"/>
      <c r="M3060" s="32"/>
      <c r="N3060" s="57" t="str">
        <f t="shared" si="17"/>
        <v/>
      </c>
      <c r="O3060" s="54"/>
      <c r="P3060" s="32"/>
      <c r="Q3060" s="56"/>
      <c r="R3060" s="57" t="str">
        <f t="shared" si="15"/>
        <v/>
      </c>
      <c r="S3060" s="8"/>
      <c r="T3060" s="8"/>
      <c r="U3060" s="8"/>
      <c r="V3060" s="8"/>
      <c r="W3060" s="8"/>
      <c r="X3060" s="8"/>
      <c r="Y3060" s="8"/>
      <c r="Z3060" s="8"/>
    </row>
    <row r="3061" spans="1:26" ht="15.75" customHeight="1">
      <c r="A3061" s="8"/>
      <c r="B3061" s="8"/>
      <c r="C3061" s="8"/>
      <c r="D3061" s="8"/>
      <c r="E3061" s="8"/>
      <c r="F3061" s="8"/>
      <c r="G3061" s="8"/>
      <c r="H3061" s="8"/>
      <c r="I3061" s="8"/>
      <c r="J3061" s="8"/>
      <c r="K3061" s="8"/>
      <c r="L3061" s="8"/>
      <c r="M3061" s="32"/>
      <c r="N3061" s="57" t="str">
        <f t="shared" si="17"/>
        <v/>
      </c>
      <c r="O3061" s="54"/>
      <c r="P3061" s="32"/>
      <c r="Q3061" s="56"/>
      <c r="R3061" s="57" t="str">
        <f t="shared" si="15"/>
        <v/>
      </c>
      <c r="S3061" s="8"/>
      <c r="T3061" s="8"/>
      <c r="U3061" s="8"/>
      <c r="V3061" s="8"/>
      <c r="W3061" s="8"/>
      <c r="X3061" s="8"/>
      <c r="Y3061" s="8"/>
      <c r="Z3061" s="8"/>
    </row>
    <row r="3062" spans="1:26" ht="15.75" customHeight="1">
      <c r="A3062" s="8"/>
      <c r="B3062" s="8"/>
      <c r="C3062" s="8"/>
      <c r="D3062" s="8"/>
      <c r="E3062" s="8"/>
      <c r="F3062" s="8"/>
      <c r="G3062" s="8"/>
      <c r="H3062" s="8"/>
      <c r="I3062" s="8"/>
      <c r="J3062" s="8"/>
      <c r="K3062" s="8"/>
      <c r="L3062" s="8"/>
      <c r="M3062" s="32"/>
      <c r="N3062" s="57" t="str">
        <f t="shared" si="17"/>
        <v/>
      </c>
      <c r="O3062" s="54"/>
      <c r="P3062" s="32"/>
      <c r="Q3062" s="56"/>
      <c r="R3062" s="57" t="str">
        <f t="shared" si="15"/>
        <v/>
      </c>
      <c r="S3062" s="8"/>
      <c r="T3062" s="8"/>
      <c r="U3062" s="8"/>
      <c r="V3062" s="8"/>
      <c r="W3062" s="8"/>
      <c r="X3062" s="8"/>
      <c r="Y3062" s="8"/>
      <c r="Z3062" s="8"/>
    </row>
    <row r="3063" spans="1:26" ht="15.75" customHeight="1">
      <c r="A3063" s="8"/>
      <c r="B3063" s="8"/>
      <c r="C3063" s="8"/>
      <c r="D3063" s="8"/>
      <c r="E3063" s="8"/>
      <c r="F3063" s="8"/>
      <c r="G3063" s="8"/>
      <c r="H3063" s="8"/>
      <c r="I3063" s="8"/>
      <c r="J3063" s="8"/>
      <c r="K3063" s="8"/>
      <c r="L3063" s="8"/>
      <c r="M3063" s="32"/>
      <c r="N3063" s="57" t="str">
        <f t="shared" si="17"/>
        <v/>
      </c>
      <c r="O3063" s="54"/>
      <c r="P3063" s="32"/>
      <c r="Q3063" s="56"/>
      <c r="R3063" s="57" t="str">
        <f t="shared" si="15"/>
        <v/>
      </c>
      <c r="S3063" s="8"/>
      <c r="T3063" s="8"/>
      <c r="U3063" s="8"/>
      <c r="V3063" s="8"/>
      <c r="W3063" s="8"/>
      <c r="X3063" s="8"/>
      <c r="Y3063" s="8"/>
      <c r="Z3063" s="8"/>
    </row>
    <row r="3064" spans="1:26" ht="15.75" customHeight="1">
      <c r="A3064" s="8"/>
      <c r="B3064" s="8"/>
      <c r="C3064" s="8"/>
      <c r="D3064" s="8"/>
      <c r="E3064" s="8"/>
      <c r="F3064" s="8"/>
      <c r="G3064" s="8"/>
      <c r="H3064" s="8"/>
      <c r="I3064" s="8"/>
      <c r="J3064" s="8"/>
      <c r="K3064" s="8"/>
      <c r="L3064" s="8"/>
      <c r="M3064" s="32"/>
      <c r="N3064" s="57" t="str">
        <f t="shared" si="17"/>
        <v/>
      </c>
      <c r="O3064" s="54"/>
      <c r="P3064" s="32"/>
      <c r="Q3064" s="56"/>
      <c r="R3064" s="57" t="str">
        <f t="shared" si="15"/>
        <v/>
      </c>
      <c r="S3064" s="8"/>
      <c r="T3064" s="8"/>
      <c r="U3064" s="8"/>
      <c r="V3064" s="8"/>
      <c r="W3064" s="8"/>
      <c r="X3064" s="8"/>
      <c r="Y3064" s="8"/>
      <c r="Z3064" s="8"/>
    </row>
    <row r="3065" spans="1:26" ht="15.75" customHeight="1">
      <c r="A3065" s="8"/>
      <c r="B3065" s="8"/>
      <c r="C3065" s="8"/>
      <c r="D3065" s="8"/>
      <c r="E3065" s="8"/>
      <c r="F3065" s="8"/>
      <c r="G3065" s="8"/>
      <c r="H3065" s="8"/>
      <c r="I3065" s="8"/>
      <c r="J3065" s="8"/>
      <c r="K3065" s="8"/>
      <c r="L3065" s="8"/>
      <c r="M3065" s="32"/>
      <c r="N3065" s="57" t="str">
        <f t="shared" si="17"/>
        <v/>
      </c>
      <c r="O3065" s="54"/>
      <c r="P3065" s="32"/>
      <c r="Q3065" s="56"/>
      <c r="R3065" s="57" t="str">
        <f t="shared" si="15"/>
        <v/>
      </c>
      <c r="S3065" s="8"/>
      <c r="T3065" s="8"/>
      <c r="U3065" s="8"/>
      <c r="V3065" s="8"/>
      <c r="W3065" s="8"/>
      <c r="X3065" s="8"/>
      <c r="Y3065" s="8"/>
      <c r="Z3065" s="8"/>
    </row>
    <row r="3066" spans="1:26" ht="15.75" customHeight="1">
      <c r="A3066" s="8"/>
      <c r="B3066" s="8"/>
      <c r="C3066" s="8"/>
      <c r="D3066" s="8"/>
      <c r="E3066" s="8"/>
      <c r="F3066" s="8"/>
      <c r="G3066" s="8"/>
      <c r="H3066" s="8"/>
      <c r="I3066" s="8"/>
      <c r="J3066" s="8"/>
      <c r="K3066" s="8"/>
      <c r="L3066" s="8"/>
      <c r="M3066" s="32"/>
      <c r="N3066" s="57" t="str">
        <f t="shared" si="17"/>
        <v/>
      </c>
      <c r="O3066" s="54"/>
      <c r="P3066" s="32"/>
      <c r="Q3066" s="56"/>
      <c r="R3066" s="57" t="str">
        <f t="shared" si="15"/>
        <v/>
      </c>
      <c r="S3066" s="8"/>
      <c r="T3066" s="8"/>
      <c r="U3066" s="8"/>
      <c r="V3066" s="8"/>
      <c r="W3066" s="8"/>
      <c r="X3066" s="8"/>
      <c r="Y3066" s="8"/>
      <c r="Z3066" s="8"/>
    </row>
    <row r="3067" spans="1:26" ht="15.75" customHeight="1">
      <c r="A3067" s="8"/>
      <c r="B3067" s="8"/>
      <c r="C3067" s="8"/>
      <c r="D3067" s="8"/>
      <c r="E3067" s="8"/>
      <c r="F3067" s="8"/>
      <c r="G3067" s="8"/>
      <c r="H3067" s="8"/>
      <c r="I3067" s="8"/>
      <c r="J3067" s="8"/>
      <c r="K3067" s="8"/>
      <c r="L3067" s="8"/>
      <c r="M3067" s="32"/>
      <c r="N3067" s="57" t="str">
        <f t="shared" si="17"/>
        <v/>
      </c>
      <c r="O3067" s="54"/>
      <c r="P3067" s="32"/>
      <c r="Q3067" s="56"/>
      <c r="R3067" s="57" t="str">
        <f t="shared" si="15"/>
        <v/>
      </c>
      <c r="S3067" s="8"/>
      <c r="T3067" s="8"/>
      <c r="U3067" s="8"/>
      <c r="V3067" s="8"/>
      <c r="W3067" s="8"/>
      <c r="X3067" s="8"/>
      <c r="Y3067" s="8"/>
      <c r="Z3067" s="8"/>
    </row>
    <row r="3068" spans="1:26" ht="15.75" customHeight="1">
      <c r="A3068" s="8"/>
      <c r="B3068" s="8"/>
      <c r="C3068" s="8"/>
      <c r="D3068" s="8"/>
      <c r="E3068" s="8"/>
      <c r="F3068" s="8"/>
      <c r="G3068" s="8"/>
      <c r="H3068" s="8"/>
      <c r="I3068" s="8"/>
      <c r="J3068" s="8"/>
      <c r="K3068" s="8"/>
      <c r="L3068" s="8"/>
      <c r="M3068" s="32"/>
      <c r="N3068" s="57" t="str">
        <f t="shared" si="17"/>
        <v/>
      </c>
      <c r="O3068" s="54"/>
      <c r="P3068" s="32"/>
      <c r="Q3068" s="56"/>
      <c r="R3068" s="57" t="str">
        <f t="shared" si="15"/>
        <v/>
      </c>
      <c r="S3068" s="8"/>
      <c r="T3068" s="8"/>
      <c r="U3068" s="8"/>
      <c r="V3068" s="8"/>
      <c r="W3068" s="8"/>
      <c r="X3068" s="8"/>
      <c r="Y3068" s="8"/>
      <c r="Z3068" s="8"/>
    </row>
    <row r="3069" spans="1:26" ht="15.75" customHeight="1">
      <c r="A3069" s="8"/>
      <c r="B3069" s="8"/>
      <c r="C3069" s="8"/>
      <c r="D3069" s="8"/>
      <c r="E3069" s="8"/>
      <c r="F3069" s="8"/>
      <c r="G3069" s="8"/>
      <c r="H3069" s="8"/>
      <c r="I3069" s="8"/>
      <c r="J3069" s="8"/>
      <c r="K3069" s="8"/>
      <c r="L3069" s="8"/>
      <c r="M3069" s="32"/>
      <c r="N3069" s="57" t="str">
        <f t="shared" si="17"/>
        <v/>
      </c>
      <c r="O3069" s="54"/>
      <c r="P3069" s="32"/>
      <c r="Q3069" s="56"/>
      <c r="R3069" s="57" t="str">
        <f t="shared" si="15"/>
        <v/>
      </c>
      <c r="S3069" s="8"/>
      <c r="T3069" s="8"/>
      <c r="U3069" s="8"/>
      <c r="V3069" s="8"/>
      <c r="W3069" s="8"/>
      <c r="X3069" s="8"/>
      <c r="Y3069" s="8"/>
      <c r="Z3069" s="8"/>
    </row>
    <row r="3070" spans="1:26" ht="15.75" customHeight="1">
      <c r="A3070" s="8"/>
      <c r="B3070" s="8"/>
      <c r="C3070" s="8"/>
      <c r="D3070" s="8"/>
      <c r="E3070" s="8"/>
      <c r="F3070" s="8"/>
      <c r="G3070" s="8"/>
      <c r="H3070" s="8"/>
      <c r="I3070" s="8"/>
      <c r="J3070" s="8"/>
      <c r="K3070" s="8"/>
      <c r="L3070" s="8"/>
      <c r="M3070" s="32"/>
      <c r="N3070" s="57" t="str">
        <f t="shared" si="17"/>
        <v/>
      </c>
      <c r="O3070" s="54"/>
      <c r="P3070" s="32"/>
      <c r="Q3070" s="56"/>
      <c r="R3070" s="57" t="str">
        <f t="shared" si="15"/>
        <v/>
      </c>
      <c r="S3070" s="8"/>
      <c r="T3070" s="8"/>
      <c r="U3070" s="8"/>
      <c r="V3070" s="8"/>
      <c r="W3070" s="8"/>
      <c r="X3070" s="8"/>
      <c r="Y3070" s="8"/>
      <c r="Z3070" s="8"/>
    </row>
    <row r="3071" spans="1:26" ht="15.75" customHeight="1">
      <c r="A3071" s="8"/>
      <c r="B3071" s="8"/>
      <c r="C3071" s="8"/>
      <c r="D3071" s="8"/>
      <c r="E3071" s="8"/>
      <c r="F3071" s="8"/>
      <c r="G3071" s="8"/>
      <c r="H3071" s="8"/>
      <c r="I3071" s="8"/>
      <c r="J3071" s="8"/>
      <c r="K3071" s="8"/>
      <c r="L3071" s="8"/>
      <c r="M3071" s="32"/>
      <c r="N3071" s="57" t="str">
        <f t="shared" si="17"/>
        <v/>
      </c>
      <c r="O3071" s="54"/>
      <c r="P3071" s="32"/>
      <c r="Q3071" s="56"/>
      <c r="R3071" s="57" t="str">
        <f t="shared" si="15"/>
        <v/>
      </c>
      <c r="S3071" s="8"/>
      <c r="T3071" s="8"/>
      <c r="U3071" s="8"/>
      <c r="V3071" s="8"/>
      <c r="W3071" s="8"/>
      <c r="X3071" s="8"/>
      <c r="Y3071" s="8"/>
      <c r="Z3071" s="8"/>
    </row>
    <row r="3072" spans="1:26" ht="15.75" customHeight="1">
      <c r="A3072" s="8"/>
      <c r="B3072" s="8"/>
      <c r="C3072" s="8"/>
      <c r="D3072" s="8"/>
      <c r="E3072" s="8"/>
      <c r="F3072" s="8"/>
      <c r="G3072" s="8"/>
      <c r="H3072" s="8"/>
      <c r="I3072" s="8"/>
      <c r="J3072" s="8"/>
      <c r="K3072" s="8"/>
      <c r="L3072" s="8"/>
      <c r="M3072" s="32"/>
      <c r="N3072" s="57" t="str">
        <f t="shared" si="17"/>
        <v/>
      </c>
      <c r="O3072" s="54"/>
      <c r="P3072" s="32"/>
      <c r="Q3072" s="56"/>
      <c r="R3072" s="57" t="str">
        <f t="shared" si="15"/>
        <v/>
      </c>
      <c r="S3072" s="8"/>
      <c r="T3072" s="8"/>
      <c r="U3072" s="8"/>
      <c r="V3072" s="8"/>
      <c r="W3072" s="8"/>
      <c r="X3072" s="8"/>
      <c r="Y3072" s="8"/>
      <c r="Z3072" s="8"/>
    </row>
    <row r="3073" spans="1:26" ht="15.75" customHeight="1">
      <c r="A3073" s="8"/>
      <c r="B3073" s="8"/>
      <c r="C3073" s="8"/>
      <c r="D3073" s="8"/>
      <c r="E3073" s="8"/>
      <c r="F3073" s="8"/>
      <c r="G3073" s="8"/>
      <c r="H3073" s="8"/>
      <c r="I3073" s="8"/>
      <c r="J3073" s="8"/>
      <c r="K3073" s="8"/>
      <c r="L3073" s="8"/>
      <c r="M3073" s="32"/>
      <c r="N3073" s="57" t="str">
        <f t="shared" si="17"/>
        <v/>
      </c>
      <c r="O3073" s="54"/>
      <c r="P3073" s="32"/>
      <c r="Q3073" s="56"/>
      <c r="R3073" s="57" t="str">
        <f t="shared" si="15"/>
        <v/>
      </c>
      <c r="S3073" s="8"/>
      <c r="T3073" s="8"/>
      <c r="U3073" s="8"/>
      <c r="V3073" s="8"/>
      <c r="W3073" s="8"/>
      <c r="X3073" s="8"/>
      <c r="Y3073" s="8"/>
      <c r="Z3073" s="8"/>
    </row>
    <row r="3074" spans="1:26" ht="15.75" customHeight="1">
      <c r="A3074" s="8"/>
      <c r="B3074" s="8"/>
      <c r="C3074" s="8"/>
      <c r="D3074" s="8"/>
      <c r="E3074" s="8"/>
      <c r="F3074" s="8"/>
      <c r="G3074" s="8"/>
      <c r="H3074" s="8"/>
      <c r="I3074" s="8"/>
      <c r="J3074" s="8"/>
      <c r="K3074" s="8"/>
      <c r="L3074" s="8"/>
      <c r="M3074" s="32"/>
      <c r="N3074" s="57" t="str">
        <f t="shared" si="17"/>
        <v/>
      </c>
      <c r="O3074" s="54"/>
      <c r="P3074" s="32"/>
      <c r="Q3074" s="56"/>
      <c r="R3074" s="57" t="str">
        <f t="shared" si="15"/>
        <v/>
      </c>
      <c r="S3074" s="8"/>
      <c r="T3074" s="8"/>
      <c r="U3074" s="8"/>
      <c r="V3074" s="8"/>
      <c r="W3074" s="8"/>
      <c r="X3074" s="8"/>
      <c r="Y3074" s="8"/>
      <c r="Z3074" s="8"/>
    </row>
    <row r="3075" spans="1:26" ht="15.75" customHeight="1">
      <c r="A3075" s="8"/>
      <c r="B3075" s="8"/>
      <c r="C3075" s="8"/>
      <c r="D3075" s="8"/>
      <c r="E3075" s="8"/>
      <c r="F3075" s="8"/>
      <c r="G3075" s="8"/>
      <c r="H3075" s="8"/>
      <c r="I3075" s="8"/>
      <c r="J3075" s="8"/>
      <c r="K3075" s="8"/>
      <c r="L3075" s="8"/>
      <c r="M3075" s="32"/>
      <c r="N3075" s="57" t="str">
        <f t="shared" si="17"/>
        <v/>
      </c>
      <c r="O3075" s="54"/>
      <c r="P3075" s="32"/>
      <c r="Q3075" s="56"/>
      <c r="R3075" s="57" t="str">
        <f t="shared" si="15"/>
        <v/>
      </c>
      <c r="S3075" s="8"/>
      <c r="T3075" s="8"/>
      <c r="U3075" s="8"/>
      <c r="V3075" s="8"/>
      <c r="W3075" s="8"/>
      <c r="X3075" s="8"/>
      <c r="Y3075" s="8"/>
      <c r="Z3075" s="8"/>
    </row>
    <row r="3076" spans="1:26" ht="15.75" customHeight="1">
      <c r="A3076" s="8"/>
      <c r="B3076" s="8"/>
      <c r="C3076" s="8"/>
      <c r="D3076" s="8"/>
      <c r="E3076" s="8"/>
      <c r="F3076" s="8"/>
      <c r="G3076" s="8"/>
      <c r="H3076" s="8"/>
      <c r="I3076" s="8"/>
      <c r="J3076" s="8"/>
      <c r="K3076" s="8"/>
      <c r="L3076" s="8"/>
      <c r="M3076" s="32"/>
      <c r="N3076" s="57" t="str">
        <f t="shared" si="17"/>
        <v/>
      </c>
      <c r="O3076" s="54"/>
      <c r="P3076" s="32"/>
      <c r="Q3076" s="56"/>
      <c r="R3076" s="57" t="str">
        <f t="shared" si="15"/>
        <v/>
      </c>
      <c r="S3076" s="8"/>
      <c r="T3076" s="8"/>
      <c r="U3076" s="8"/>
      <c r="V3076" s="8"/>
      <c r="W3076" s="8"/>
      <c r="X3076" s="8"/>
      <c r="Y3076" s="8"/>
      <c r="Z3076" s="8"/>
    </row>
    <row r="3077" spans="1:26" ht="15.75" customHeight="1">
      <c r="A3077" s="8"/>
      <c r="B3077" s="8"/>
      <c r="C3077" s="8"/>
      <c r="D3077" s="8"/>
      <c r="E3077" s="8"/>
      <c r="F3077" s="8"/>
      <c r="G3077" s="8"/>
      <c r="H3077" s="8"/>
      <c r="I3077" s="8"/>
      <c r="J3077" s="8"/>
      <c r="K3077" s="8"/>
      <c r="L3077" s="8"/>
      <c r="M3077" s="32"/>
      <c r="N3077" s="57" t="str">
        <f t="shared" si="17"/>
        <v/>
      </c>
      <c r="O3077" s="54"/>
      <c r="P3077" s="32"/>
      <c r="Q3077" s="56"/>
      <c r="R3077" s="57" t="str">
        <f t="shared" si="15"/>
        <v/>
      </c>
      <c r="S3077" s="8"/>
      <c r="T3077" s="8"/>
      <c r="U3077" s="8"/>
      <c r="V3077" s="8"/>
      <c r="W3077" s="8"/>
      <c r="X3077" s="8"/>
      <c r="Y3077" s="8"/>
      <c r="Z3077" s="8"/>
    </row>
    <row r="3078" spans="1:26" ht="15.75" customHeight="1">
      <c r="A3078" s="8"/>
      <c r="B3078" s="8"/>
      <c r="C3078" s="8"/>
      <c r="D3078" s="8"/>
      <c r="E3078" s="8"/>
      <c r="F3078" s="8"/>
      <c r="G3078" s="8"/>
      <c r="H3078" s="8"/>
      <c r="I3078" s="8"/>
      <c r="J3078" s="8"/>
      <c r="K3078" s="8"/>
      <c r="L3078" s="8"/>
      <c r="M3078" s="32"/>
      <c r="N3078" s="57" t="str">
        <f t="shared" si="17"/>
        <v/>
      </c>
      <c r="O3078" s="54"/>
      <c r="P3078" s="32"/>
      <c r="Q3078" s="56"/>
      <c r="R3078" s="57" t="str">
        <f t="shared" si="15"/>
        <v/>
      </c>
      <c r="S3078" s="8"/>
      <c r="T3078" s="8"/>
      <c r="U3078" s="8"/>
      <c r="V3078" s="8"/>
      <c r="W3078" s="8"/>
      <c r="X3078" s="8"/>
      <c r="Y3078" s="8"/>
      <c r="Z3078" s="8"/>
    </row>
    <row r="3079" spans="1:26" ht="15.75" customHeight="1">
      <c r="A3079" s="8"/>
      <c r="B3079" s="8"/>
      <c r="C3079" s="8"/>
      <c r="D3079" s="8"/>
      <c r="E3079" s="8"/>
      <c r="F3079" s="8"/>
      <c r="G3079" s="8"/>
      <c r="H3079" s="8"/>
      <c r="I3079" s="8"/>
      <c r="J3079" s="8"/>
      <c r="K3079" s="8"/>
      <c r="L3079" s="8"/>
      <c r="M3079" s="32"/>
      <c r="N3079" s="57" t="str">
        <f t="shared" si="17"/>
        <v/>
      </c>
      <c r="O3079" s="54"/>
      <c r="P3079" s="32"/>
      <c r="Q3079" s="56"/>
      <c r="R3079" s="57" t="str">
        <f t="shared" si="15"/>
        <v/>
      </c>
      <c r="S3079" s="8"/>
      <c r="T3079" s="8"/>
      <c r="U3079" s="8"/>
      <c r="V3079" s="8"/>
      <c r="W3079" s="8"/>
      <c r="X3079" s="8"/>
      <c r="Y3079" s="8"/>
      <c r="Z3079" s="8"/>
    </row>
    <row r="3080" spans="1:26" ht="15.75" customHeight="1">
      <c r="A3080" s="8"/>
      <c r="B3080" s="8"/>
      <c r="C3080" s="8"/>
      <c r="D3080" s="8"/>
      <c r="E3080" s="8"/>
      <c r="F3080" s="8"/>
      <c r="G3080" s="8"/>
      <c r="H3080" s="8"/>
      <c r="I3080" s="8"/>
      <c r="J3080" s="8"/>
      <c r="K3080" s="8"/>
      <c r="L3080" s="8"/>
      <c r="M3080" s="32"/>
      <c r="N3080" s="57" t="str">
        <f t="shared" si="17"/>
        <v/>
      </c>
      <c r="O3080" s="54"/>
      <c r="P3080" s="32"/>
      <c r="Q3080" s="56"/>
      <c r="R3080" s="57" t="str">
        <f t="shared" si="15"/>
        <v/>
      </c>
      <c r="S3080" s="8"/>
      <c r="T3080" s="8"/>
      <c r="U3080" s="8"/>
      <c r="V3080" s="8"/>
      <c r="W3080" s="8"/>
      <c r="X3080" s="8"/>
      <c r="Y3080" s="8"/>
      <c r="Z3080" s="8"/>
    </row>
    <row r="3081" spans="1:26" ht="15.75" customHeight="1">
      <c r="A3081" s="8"/>
      <c r="B3081" s="8"/>
      <c r="C3081" s="8"/>
      <c r="D3081" s="8"/>
      <c r="E3081" s="8"/>
      <c r="F3081" s="8"/>
      <c r="G3081" s="8"/>
      <c r="H3081" s="8"/>
      <c r="I3081" s="8"/>
      <c r="J3081" s="8"/>
      <c r="K3081" s="8"/>
      <c r="L3081" s="8"/>
      <c r="M3081" s="32"/>
      <c r="N3081" s="57" t="str">
        <f t="shared" si="17"/>
        <v/>
      </c>
      <c r="O3081" s="54"/>
      <c r="P3081" s="32"/>
      <c r="Q3081" s="56"/>
      <c r="R3081" s="57" t="str">
        <f t="shared" si="15"/>
        <v/>
      </c>
      <c r="S3081" s="8"/>
      <c r="T3081" s="8"/>
      <c r="U3081" s="8"/>
      <c r="V3081" s="8"/>
      <c r="W3081" s="8"/>
      <c r="X3081" s="8"/>
      <c r="Y3081" s="8"/>
      <c r="Z3081" s="8"/>
    </row>
    <row r="3082" spans="1:26" ht="15.75" customHeight="1">
      <c r="A3082" s="8"/>
      <c r="B3082" s="8"/>
      <c r="C3082" s="8"/>
      <c r="D3082" s="8"/>
      <c r="E3082" s="8"/>
      <c r="F3082" s="8"/>
      <c r="G3082" s="8"/>
      <c r="H3082" s="8"/>
      <c r="I3082" s="8"/>
      <c r="J3082" s="8"/>
      <c r="K3082" s="8"/>
      <c r="L3082" s="8"/>
      <c r="M3082" s="32"/>
      <c r="N3082" s="57" t="str">
        <f t="shared" si="17"/>
        <v/>
      </c>
      <c r="O3082" s="54"/>
      <c r="P3082" s="32"/>
      <c r="Q3082" s="56"/>
      <c r="R3082" s="57" t="str">
        <f t="shared" si="15"/>
        <v/>
      </c>
      <c r="S3082" s="8"/>
      <c r="T3082" s="8"/>
      <c r="U3082" s="8"/>
      <c r="V3082" s="8"/>
      <c r="W3082" s="8"/>
      <c r="X3082" s="8"/>
      <c r="Y3082" s="8"/>
      <c r="Z3082" s="8"/>
    </row>
    <row r="3083" spans="1:26" ht="15.75" customHeight="1">
      <c r="A3083" s="8"/>
      <c r="B3083" s="8"/>
      <c r="C3083" s="8"/>
      <c r="D3083" s="8"/>
      <c r="E3083" s="8"/>
      <c r="F3083" s="8"/>
      <c r="G3083" s="8"/>
      <c r="H3083" s="8"/>
      <c r="I3083" s="8"/>
      <c r="J3083" s="8"/>
      <c r="K3083" s="8"/>
      <c r="L3083" s="8"/>
      <c r="M3083" s="32"/>
      <c r="N3083" s="57" t="str">
        <f t="shared" si="17"/>
        <v/>
      </c>
      <c r="O3083" s="54"/>
      <c r="P3083" s="32"/>
      <c r="Q3083" s="56"/>
      <c r="R3083" s="57" t="str">
        <f t="shared" si="15"/>
        <v/>
      </c>
      <c r="S3083" s="8"/>
      <c r="T3083" s="8"/>
      <c r="U3083" s="8"/>
      <c r="V3083" s="8"/>
      <c r="W3083" s="8"/>
      <c r="X3083" s="8"/>
      <c r="Y3083" s="8"/>
      <c r="Z3083" s="8"/>
    </row>
    <row r="3084" spans="1:26" ht="15.75" customHeight="1">
      <c r="A3084" s="8"/>
      <c r="B3084" s="8"/>
      <c r="C3084" s="8"/>
      <c r="D3084" s="8"/>
      <c r="E3084" s="8"/>
      <c r="F3084" s="8"/>
      <c r="G3084" s="8"/>
      <c r="H3084" s="8"/>
      <c r="I3084" s="8"/>
      <c r="J3084" s="8"/>
      <c r="K3084" s="8"/>
      <c r="L3084" s="8"/>
      <c r="M3084" s="32"/>
      <c r="N3084" s="57" t="str">
        <f t="shared" si="17"/>
        <v/>
      </c>
      <c r="O3084" s="54"/>
      <c r="P3084" s="32"/>
      <c r="Q3084" s="56"/>
      <c r="R3084" s="57" t="str">
        <f t="shared" si="15"/>
        <v/>
      </c>
      <c r="S3084" s="8"/>
      <c r="T3084" s="8"/>
      <c r="U3084" s="8"/>
      <c r="V3084" s="8"/>
      <c r="W3084" s="8"/>
      <c r="X3084" s="8"/>
      <c r="Y3084" s="8"/>
      <c r="Z3084" s="8"/>
    </row>
    <row r="3085" spans="1:26" ht="15.75" customHeight="1">
      <c r="A3085" s="8"/>
      <c r="B3085" s="8"/>
      <c r="C3085" s="8"/>
      <c r="D3085" s="8"/>
      <c r="E3085" s="8"/>
      <c r="F3085" s="8"/>
      <c r="G3085" s="8"/>
      <c r="H3085" s="8"/>
      <c r="I3085" s="8"/>
      <c r="J3085" s="8"/>
      <c r="K3085" s="8"/>
      <c r="L3085" s="8"/>
      <c r="M3085" s="32"/>
      <c r="N3085" s="57" t="str">
        <f t="shared" si="17"/>
        <v/>
      </c>
      <c r="O3085" s="54"/>
      <c r="P3085" s="32"/>
      <c r="Q3085" s="56"/>
      <c r="R3085" s="57" t="str">
        <f t="shared" si="15"/>
        <v/>
      </c>
      <c r="S3085" s="8"/>
      <c r="T3085" s="8"/>
      <c r="U3085" s="8"/>
      <c r="V3085" s="8"/>
      <c r="W3085" s="8"/>
      <c r="X3085" s="8"/>
      <c r="Y3085" s="8"/>
      <c r="Z3085" s="8"/>
    </row>
    <row r="3086" spans="1:26" ht="15.75" customHeight="1">
      <c r="A3086" s="8"/>
      <c r="B3086" s="8"/>
      <c r="C3086" s="8"/>
      <c r="D3086" s="8"/>
      <c r="E3086" s="8"/>
      <c r="F3086" s="8"/>
      <c r="G3086" s="8"/>
      <c r="H3086" s="8"/>
      <c r="I3086" s="8"/>
      <c r="J3086" s="8"/>
      <c r="K3086" s="8"/>
      <c r="L3086" s="8"/>
      <c r="M3086" s="32"/>
      <c r="N3086" s="57" t="str">
        <f t="shared" si="17"/>
        <v/>
      </c>
      <c r="O3086" s="54"/>
      <c r="P3086" s="32"/>
      <c r="Q3086" s="56"/>
      <c r="R3086" s="57" t="str">
        <f t="shared" si="15"/>
        <v/>
      </c>
      <c r="S3086" s="8"/>
      <c r="T3086" s="8"/>
      <c r="U3086" s="8"/>
      <c r="V3086" s="8"/>
      <c r="W3086" s="8"/>
      <c r="X3086" s="8"/>
      <c r="Y3086" s="8"/>
      <c r="Z3086" s="8"/>
    </row>
    <row r="3087" spans="1:26" ht="15.75" customHeight="1">
      <c r="A3087" s="8"/>
      <c r="B3087" s="8"/>
      <c r="C3087" s="8"/>
      <c r="D3087" s="8"/>
      <c r="E3087" s="8"/>
      <c r="F3087" s="8"/>
      <c r="G3087" s="8"/>
      <c r="H3087" s="8"/>
      <c r="I3087" s="8"/>
      <c r="J3087" s="8"/>
      <c r="K3087" s="8"/>
      <c r="L3087" s="8"/>
      <c r="M3087" s="32"/>
      <c r="N3087" s="57" t="str">
        <f t="shared" si="17"/>
        <v/>
      </c>
      <c r="O3087" s="54"/>
      <c r="P3087" s="32"/>
      <c r="Q3087" s="56"/>
      <c r="R3087" s="57" t="str">
        <f t="shared" si="15"/>
        <v/>
      </c>
      <c r="S3087" s="8"/>
      <c r="T3087" s="8"/>
      <c r="U3087" s="8"/>
      <c r="V3087" s="8"/>
      <c r="W3087" s="8"/>
      <c r="X3087" s="8"/>
      <c r="Y3087" s="8"/>
      <c r="Z3087" s="8"/>
    </row>
    <row r="3088" spans="1:26" ht="15.75" customHeight="1">
      <c r="A3088" s="8"/>
      <c r="B3088" s="8"/>
      <c r="C3088" s="8"/>
      <c r="D3088" s="8"/>
      <c r="E3088" s="8"/>
      <c r="F3088" s="8"/>
      <c r="G3088" s="8"/>
      <c r="H3088" s="8"/>
      <c r="I3088" s="8"/>
      <c r="J3088" s="8"/>
      <c r="K3088" s="8"/>
      <c r="L3088" s="8"/>
      <c r="M3088" s="32"/>
      <c r="N3088" s="57" t="str">
        <f t="shared" si="17"/>
        <v/>
      </c>
      <c r="O3088" s="54"/>
      <c r="P3088" s="32"/>
      <c r="Q3088" s="56"/>
      <c r="R3088" s="57" t="str">
        <f t="shared" si="15"/>
        <v/>
      </c>
      <c r="S3088" s="8"/>
      <c r="T3088" s="8"/>
      <c r="U3088" s="8"/>
      <c r="V3088" s="8"/>
      <c r="W3088" s="8"/>
      <c r="X3088" s="8"/>
      <c r="Y3088" s="8"/>
      <c r="Z3088" s="8"/>
    </row>
    <row r="3089" spans="1:26" ht="15.75" customHeight="1">
      <c r="A3089" s="8"/>
      <c r="B3089" s="8"/>
      <c r="C3089" s="8"/>
      <c r="D3089" s="8"/>
      <c r="E3089" s="8"/>
      <c r="F3089" s="8"/>
      <c r="G3089" s="8"/>
      <c r="H3089" s="8"/>
      <c r="I3089" s="8"/>
      <c r="J3089" s="8"/>
      <c r="K3089" s="8"/>
      <c r="L3089" s="8"/>
      <c r="M3089" s="32"/>
      <c r="N3089" s="57" t="str">
        <f t="shared" si="17"/>
        <v/>
      </c>
      <c r="O3089" s="54"/>
      <c r="P3089" s="32"/>
      <c r="Q3089" s="56"/>
      <c r="R3089" s="57" t="str">
        <f t="shared" si="15"/>
        <v/>
      </c>
      <c r="S3089" s="8"/>
      <c r="T3089" s="8"/>
      <c r="U3089" s="8"/>
      <c r="V3089" s="8"/>
      <c r="W3089" s="8"/>
      <c r="X3089" s="8"/>
      <c r="Y3089" s="8"/>
      <c r="Z3089" s="8"/>
    </row>
    <row r="3090" spans="1:26" ht="15.75" customHeight="1">
      <c r="A3090" s="8"/>
      <c r="B3090" s="8"/>
      <c r="C3090" s="8"/>
      <c r="D3090" s="8"/>
      <c r="E3090" s="8"/>
      <c r="F3090" s="8"/>
      <c r="G3090" s="8"/>
      <c r="H3090" s="8"/>
      <c r="I3090" s="8"/>
      <c r="J3090" s="8"/>
      <c r="K3090" s="8"/>
      <c r="L3090" s="8"/>
      <c r="M3090" s="32"/>
      <c r="N3090" s="57" t="str">
        <f t="shared" si="17"/>
        <v/>
      </c>
      <c r="O3090" s="54"/>
      <c r="P3090" s="32"/>
      <c r="Q3090" s="56"/>
      <c r="R3090" s="57" t="str">
        <f t="shared" si="15"/>
        <v/>
      </c>
      <c r="S3090" s="8"/>
      <c r="T3090" s="8"/>
      <c r="U3090" s="8"/>
      <c r="V3090" s="8"/>
      <c r="W3090" s="8"/>
      <c r="X3090" s="8"/>
      <c r="Y3090" s="8"/>
      <c r="Z3090" s="8"/>
    </row>
    <row r="3091" spans="1:26" ht="15.75" customHeight="1">
      <c r="A3091" s="8"/>
      <c r="B3091" s="8"/>
      <c r="C3091" s="8"/>
      <c r="D3091" s="8"/>
      <c r="E3091" s="8"/>
      <c r="F3091" s="8"/>
      <c r="G3091" s="8"/>
      <c r="H3091" s="8"/>
      <c r="I3091" s="8"/>
      <c r="J3091" s="8"/>
      <c r="K3091" s="8"/>
      <c r="L3091" s="8"/>
      <c r="M3091" s="32"/>
      <c r="N3091" s="57" t="str">
        <f t="shared" si="17"/>
        <v/>
      </c>
      <c r="O3091" s="54"/>
      <c r="P3091" s="32"/>
      <c r="Q3091" s="56"/>
      <c r="R3091" s="57" t="str">
        <f t="shared" si="15"/>
        <v/>
      </c>
      <c r="S3091" s="8"/>
      <c r="T3091" s="8"/>
      <c r="U3091" s="8"/>
      <c r="V3091" s="8"/>
      <c r="W3091" s="8"/>
      <c r="X3091" s="8"/>
      <c r="Y3091" s="8"/>
      <c r="Z3091" s="8"/>
    </row>
    <row r="3092" spans="1:26" ht="15.75" customHeight="1">
      <c r="A3092" s="8"/>
      <c r="B3092" s="8"/>
      <c r="C3092" s="8"/>
      <c r="D3092" s="8"/>
      <c r="E3092" s="8"/>
      <c r="F3092" s="8"/>
      <c r="G3092" s="8"/>
      <c r="H3092" s="8"/>
      <c r="I3092" s="8"/>
      <c r="J3092" s="8"/>
      <c r="K3092" s="8"/>
      <c r="L3092" s="8"/>
      <c r="M3092" s="32"/>
      <c r="N3092" s="57" t="str">
        <f t="shared" si="17"/>
        <v/>
      </c>
      <c r="O3092" s="54"/>
      <c r="P3092" s="32"/>
      <c r="Q3092" s="56"/>
      <c r="R3092" s="57" t="str">
        <f t="shared" si="15"/>
        <v/>
      </c>
      <c r="S3092" s="8"/>
      <c r="T3092" s="8"/>
      <c r="U3092" s="8"/>
      <c r="V3092" s="8"/>
      <c r="W3092" s="8"/>
      <c r="X3092" s="8"/>
      <c r="Y3092" s="8"/>
      <c r="Z3092" s="8"/>
    </row>
    <row r="3093" spans="1:26" ht="15.75" customHeight="1">
      <c r="A3093" s="8"/>
      <c r="B3093" s="8"/>
      <c r="C3093" s="8"/>
      <c r="D3093" s="8"/>
      <c r="E3093" s="8"/>
      <c r="F3093" s="8"/>
      <c r="G3093" s="8"/>
      <c r="H3093" s="8"/>
      <c r="I3093" s="8"/>
      <c r="J3093" s="8"/>
      <c r="K3093" s="8"/>
      <c r="L3093" s="8"/>
      <c r="M3093" s="32"/>
      <c r="N3093" s="57" t="str">
        <f t="shared" si="17"/>
        <v/>
      </c>
      <c r="O3093" s="54"/>
      <c r="P3093" s="32"/>
      <c r="Q3093" s="56"/>
      <c r="R3093" s="57" t="str">
        <f t="shared" si="15"/>
        <v/>
      </c>
      <c r="S3093" s="8"/>
      <c r="T3093" s="8"/>
      <c r="U3093" s="8"/>
      <c r="V3093" s="8"/>
      <c r="W3093" s="8"/>
      <c r="X3093" s="8"/>
      <c r="Y3093" s="8"/>
      <c r="Z3093" s="8"/>
    </row>
    <row r="3094" spans="1:26" ht="15.75" customHeight="1">
      <c r="A3094" s="8"/>
      <c r="B3094" s="8"/>
      <c r="C3094" s="8"/>
      <c r="D3094" s="8"/>
      <c r="E3094" s="8"/>
      <c r="F3094" s="8"/>
      <c r="G3094" s="8"/>
      <c r="H3094" s="8"/>
      <c r="I3094" s="8"/>
      <c r="J3094" s="8"/>
      <c r="K3094" s="8"/>
      <c r="L3094" s="8"/>
      <c r="M3094" s="32"/>
      <c r="N3094" s="57" t="str">
        <f t="shared" si="17"/>
        <v/>
      </c>
      <c r="O3094" s="54"/>
      <c r="P3094" s="32"/>
      <c r="Q3094" s="56"/>
      <c r="R3094" s="57" t="str">
        <f t="shared" si="15"/>
        <v/>
      </c>
      <c r="S3094" s="8"/>
      <c r="T3094" s="8"/>
      <c r="U3094" s="8"/>
      <c r="V3094" s="8"/>
      <c r="W3094" s="8"/>
      <c r="X3094" s="8"/>
      <c r="Y3094" s="8"/>
      <c r="Z3094" s="8"/>
    </row>
    <row r="3095" spans="1:26" ht="15.75" customHeight="1">
      <c r="A3095" s="8"/>
      <c r="B3095" s="8"/>
      <c r="C3095" s="8"/>
      <c r="D3095" s="8"/>
      <c r="E3095" s="8"/>
      <c r="F3095" s="8"/>
      <c r="G3095" s="8"/>
      <c r="H3095" s="8"/>
      <c r="I3095" s="8"/>
      <c r="J3095" s="8"/>
      <c r="K3095" s="8"/>
      <c r="L3095" s="8"/>
      <c r="M3095" s="32"/>
      <c r="N3095" s="57" t="str">
        <f t="shared" si="17"/>
        <v/>
      </c>
      <c r="O3095" s="54"/>
      <c r="P3095" s="32"/>
      <c r="Q3095" s="56"/>
      <c r="R3095" s="57" t="str">
        <f t="shared" si="15"/>
        <v/>
      </c>
      <c r="S3095" s="8"/>
      <c r="T3095" s="8"/>
      <c r="U3095" s="8"/>
      <c r="V3095" s="8"/>
      <c r="W3095" s="8"/>
      <c r="X3095" s="8"/>
      <c r="Y3095" s="8"/>
      <c r="Z3095" s="8"/>
    </row>
    <row r="3096" spans="1:26" ht="15.75" customHeight="1">
      <c r="A3096" s="8"/>
      <c r="B3096" s="8"/>
      <c r="C3096" s="8"/>
      <c r="D3096" s="8"/>
      <c r="E3096" s="8"/>
      <c r="F3096" s="8"/>
      <c r="G3096" s="8"/>
      <c r="H3096" s="8"/>
      <c r="I3096" s="8"/>
      <c r="J3096" s="8"/>
      <c r="K3096" s="8"/>
      <c r="L3096" s="8"/>
      <c r="M3096" s="32"/>
      <c r="N3096" s="57" t="str">
        <f t="shared" si="17"/>
        <v/>
      </c>
      <c r="O3096" s="54"/>
      <c r="P3096" s="32"/>
      <c r="Q3096" s="56"/>
      <c r="R3096" s="57" t="str">
        <f t="shared" si="15"/>
        <v/>
      </c>
      <c r="S3096" s="8"/>
      <c r="T3096" s="8"/>
      <c r="U3096" s="8"/>
      <c r="V3096" s="8"/>
      <c r="W3096" s="8"/>
      <c r="X3096" s="8"/>
      <c r="Y3096" s="8"/>
      <c r="Z3096" s="8"/>
    </row>
    <row r="3097" spans="1:26" ht="15.75" customHeight="1">
      <c r="A3097" s="8"/>
      <c r="B3097" s="8"/>
      <c r="C3097" s="8"/>
      <c r="D3097" s="8"/>
      <c r="E3097" s="8"/>
      <c r="F3097" s="8"/>
      <c r="G3097" s="8"/>
      <c r="H3097" s="8"/>
      <c r="I3097" s="8"/>
      <c r="J3097" s="8"/>
      <c r="K3097" s="8"/>
      <c r="L3097" s="8"/>
      <c r="M3097" s="32"/>
      <c r="N3097" s="57" t="str">
        <f t="shared" si="17"/>
        <v/>
      </c>
      <c r="O3097" s="54"/>
      <c r="P3097" s="32"/>
      <c r="Q3097" s="56"/>
      <c r="R3097" s="57" t="str">
        <f t="shared" si="15"/>
        <v/>
      </c>
      <c r="S3097" s="8"/>
      <c r="T3097" s="8"/>
      <c r="U3097" s="8"/>
      <c r="V3097" s="8"/>
      <c r="W3097" s="8"/>
      <c r="X3097" s="8"/>
      <c r="Y3097" s="8"/>
      <c r="Z3097" s="8"/>
    </row>
    <row r="3098" spans="1:26" ht="15.75" customHeight="1">
      <c r="A3098" s="8"/>
      <c r="B3098" s="8"/>
      <c r="C3098" s="8"/>
      <c r="D3098" s="8"/>
      <c r="E3098" s="8"/>
      <c r="F3098" s="8"/>
      <c r="G3098" s="8"/>
      <c r="H3098" s="8"/>
      <c r="I3098" s="8"/>
      <c r="J3098" s="8"/>
      <c r="K3098" s="8"/>
      <c r="L3098" s="8"/>
      <c r="M3098" s="32"/>
      <c r="N3098" s="57" t="str">
        <f t="shared" si="17"/>
        <v/>
      </c>
      <c r="O3098" s="54"/>
      <c r="P3098" s="32"/>
      <c r="Q3098" s="56"/>
      <c r="R3098" s="57" t="str">
        <f t="shared" si="15"/>
        <v/>
      </c>
      <c r="S3098" s="8"/>
      <c r="T3098" s="8"/>
      <c r="U3098" s="8"/>
      <c r="V3098" s="8"/>
      <c r="W3098" s="8"/>
      <c r="X3098" s="8"/>
      <c r="Y3098" s="8"/>
      <c r="Z3098" s="8"/>
    </row>
    <row r="3099" spans="1:26" ht="15.75" customHeight="1">
      <c r="A3099" s="8"/>
      <c r="B3099" s="8"/>
      <c r="C3099" s="8"/>
      <c r="D3099" s="8"/>
      <c r="E3099" s="8"/>
      <c r="F3099" s="8"/>
      <c r="G3099" s="8"/>
      <c r="H3099" s="8"/>
      <c r="I3099" s="8"/>
      <c r="J3099" s="8"/>
      <c r="K3099" s="8"/>
      <c r="L3099" s="8"/>
      <c r="M3099" s="32"/>
      <c r="N3099" s="57" t="str">
        <f t="shared" si="17"/>
        <v/>
      </c>
      <c r="O3099" s="54"/>
      <c r="P3099" s="32"/>
      <c r="Q3099" s="56"/>
      <c r="R3099" s="57" t="str">
        <f t="shared" si="15"/>
        <v/>
      </c>
      <c r="S3099" s="8"/>
      <c r="T3099" s="8"/>
      <c r="U3099" s="8"/>
      <c r="V3099" s="8"/>
      <c r="W3099" s="8"/>
      <c r="X3099" s="8"/>
      <c r="Y3099" s="8"/>
      <c r="Z3099" s="8"/>
    </row>
    <row r="3100" spans="1:26" ht="15.75" customHeight="1">
      <c r="A3100" s="8"/>
      <c r="B3100" s="8"/>
      <c r="C3100" s="8"/>
      <c r="D3100" s="8"/>
      <c r="E3100" s="8"/>
      <c r="F3100" s="8"/>
      <c r="G3100" s="8"/>
      <c r="H3100" s="8"/>
      <c r="I3100" s="8"/>
      <c r="J3100" s="8"/>
      <c r="K3100" s="8"/>
      <c r="L3100" s="8"/>
      <c r="M3100" s="32"/>
      <c r="N3100" s="57" t="str">
        <f t="shared" si="17"/>
        <v/>
      </c>
      <c r="O3100" s="54"/>
      <c r="P3100" s="32"/>
      <c r="Q3100" s="56"/>
      <c r="R3100" s="57" t="str">
        <f t="shared" si="15"/>
        <v/>
      </c>
      <c r="S3100" s="8"/>
      <c r="T3100" s="8"/>
      <c r="U3100" s="8"/>
      <c r="V3100" s="8"/>
      <c r="W3100" s="8"/>
      <c r="X3100" s="8"/>
      <c r="Y3100" s="8"/>
      <c r="Z3100" s="8"/>
    </row>
    <row r="3101" spans="1:26" ht="15.75" customHeight="1">
      <c r="A3101" s="8"/>
      <c r="B3101" s="8"/>
      <c r="C3101" s="8"/>
      <c r="D3101" s="8"/>
      <c r="E3101" s="8"/>
      <c r="F3101" s="8"/>
      <c r="G3101" s="8"/>
      <c r="H3101" s="8"/>
      <c r="I3101" s="8"/>
      <c r="J3101" s="8"/>
      <c r="K3101" s="8"/>
      <c r="L3101" s="8"/>
      <c r="M3101" s="32"/>
      <c r="N3101" s="57" t="str">
        <f t="shared" si="17"/>
        <v/>
      </c>
      <c r="O3101" s="54"/>
      <c r="P3101" s="32"/>
      <c r="Q3101" s="56"/>
      <c r="R3101" s="57" t="str">
        <f t="shared" si="15"/>
        <v/>
      </c>
      <c r="S3101" s="8"/>
      <c r="T3101" s="8"/>
      <c r="U3101" s="8"/>
      <c r="V3101" s="8"/>
      <c r="W3101" s="8"/>
      <c r="X3101" s="8"/>
      <c r="Y3101" s="8"/>
      <c r="Z3101" s="8"/>
    </row>
    <row r="3102" spans="1:26" ht="15.75" customHeight="1">
      <c r="A3102" s="8"/>
      <c r="B3102" s="8"/>
      <c r="C3102" s="8"/>
      <c r="D3102" s="8"/>
      <c r="E3102" s="8"/>
      <c r="F3102" s="8"/>
      <c r="G3102" s="8"/>
      <c r="H3102" s="8"/>
      <c r="I3102" s="8"/>
      <c r="J3102" s="8"/>
      <c r="K3102" s="8"/>
      <c r="L3102" s="8"/>
      <c r="M3102" s="32"/>
      <c r="N3102" s="57" t="str">
        <f t="shared" si="17"/>
        <v/>
      </c>
      <c r="O3102" s="54"/>
      <c r="P3102" s="32"/>
      <c r="Q3102" s="56"/>
      <c r="R3102" s="57" t="str">
        <f t="shared" si="15"/>
        <v/>
      </c>
      <c r="S3102" s="8"/>
      <c r="T3102" s="8"/>
      <c r="U3102" s="8"/>
      <c r="V3102" s="8"/>
      <c r="W3102" s="8"/>
      <c r="X3102" s="8"/>
      <c r="Y3102" s="8"/>
      <c r="Z3102" s="8"/>
    </row>
    <row r="3103" spans="1:26" ht="15.75" customHeight="1">
      <c r="A3103" s="8"/>
      <c r="B3103" s="8"/>
      <c r="C3103" s="8"/>
      <c r="D3103" s="8"/>
      <c r="E3103" s="8"/>
      <c r="F3103" s="8"/>
      <c r="G3103" s="8"/>
      <c r="H3103" s="8"/>
      <c r="I3103" s="8"/>
      <c r="J3103" s="8"/>
      <c r="K3103" s="8"/>
      <c r="L3103" s="8"/>
      <c r="M3103" s="32"/>
      <c r="N3103" s="57" t="str">
        <f t="shared" si="17"/>
        <v/>
      </c>
      <c r="O3103" s="54"/>
      <c r="P3103" s="32"/>
      <c r="Q3103" s="56"/>
      <c r="R3103" s="57" t="str">
        <f t="shared" si="15"/>
        <v/>
      </c>
      <c r="S3103" s="8"/>
      <c r="T3103" s="8"/>
      <c r="U3103" s="8"/>
      <c r="V3103" s="8"/>
      <c r="W3103" s="8"/>
      <c r="X3103" s="8"/>
      <c r="Y3103" s="8"/>
      <c r="Z3103" s="8"/>
    </row>
    <row r="3104" spans="1:26" ht="15.75" customHeight="1">
      <c r="A3104" s="8"/>
      <c r="B3104" s="8"/>
      <c r="C3104" s="8"/>
      <c r="D3104" s="8"/>
      <c r="E3104" s="8"/>
      <c r="F3104" s="8"/>
      <c r="G3104" s="8"/>
      <c r="H3104" s="8"/>
      <c r="I3104" s="8"/>
      <c r="J3104" s="8"/>
      <c r="K3104" s="8"/>
      <c r="L3104" s="8"/>
      <c r="M3104" s="32"/>
      <c r="N3104" s="57" t="str">
        <f t="shared" si="17"/>
        <v/>
      </c>
      <c r="O3104" s="54"/>
      <c r="P3104" s="32"/>
      <c r="Q3104" s="56"/>
      <c r="R3104" s="57" t="str">
        <f t="shared" si="15"/>
        <v/>
      </c>
      <c r="S3104" s="8"/>
      <c r="T3104" s="8"/>
      <c r="U3104" s="8"/>
      <c r="V3104" s="8"/>
      <c r="W3104" s="8"/>
      <c r="X3104" s="8"/>
      <c r="Y3104" s="8"/>
      <c r="Z3104" s="8"/>
    </row>
    <row r="3105" spans="1:26" ht="15.75" customHeight="1">
      <c r="A3105" s="8"/>
      <c r="B3105" s="8"/>
      <c r="C3105" s="8"/>
      <c r="D3105" s="8"/>
      <c r="E3105" s="8"/>
      <c r="F3105" s="8"/>
      <c r="G3105" s="8"/>
      <c r="H3105" s="8"/>
      <c r="I3105" s="8"/>
      <c r="J3105" s="8"/>
      <c r="K3105" s="8"/>
      <c r="L3105" s="8"/>
      <c r="M3105" s="32"/>
      <c r="N3105" s="57" t="str">
        <f t="shared" si="17"/>
        <v/>
      </c>
      <c r="O3105" s="54"/>
      <c r="P3105" s="32"/>
      <c r="Q3105" s="56"/>
      <c r="R3105" s="57" t="str">
        <f t="shared" si="15"/>
        <v/>
      </c>
      <c r="S3105" s="8"/>
      <c r="T3105" s="8"/>
      <c r="U3105" s="8"/>
      <c r="V3105" s="8"/>
      <c r="W3105" s="8"/>
      <c r="X3105" s="8"/>
      <c r="Y3105" s="8"/>
      <c r="Z3105" s="8"/>
    </row>
    <row r="3106" spans="1:26" ht="15.75" customHeight="1">
      <c r="A3106" s="8"/>
      <c r="B3106" s="8"/>
      <c r="C3106" s="8"/>
      <c r="D3106" s="8"/>
      <c r="E3106" s="8"/>
      <c r="F3106" s="8"/>
      <c r="G3106" s="8"/>
      <c r="H3106" s="8"/>
      <c r="I3106" s="8"/>
      <c r="J3106" s="8"/>
      <c r="K3106" s="8"/>
      <c r="L3106" s="8"/>
      <c r="M3106" s="32"/>
      <c r="N3106" s="57" t="str">
        <f t="shared" si="17"/>
        <v/>
      </c>
      <c r="O3106" s="54"/>
      <c r="P3106" s="32"/>
      <c r="Q3106" s="56"/>
      <c r="R3106" s="57" t="str">
        <f t="shared" si="15"/>
        <v/>
      </c>
      <c r="S3106" s="8"/>
      <c r="T3106" s="8"/>
      <c r="U3106" s="8"/>
      <c r="V3106" s="8"/>
      <c r="W3106" s="8"/>
      <c r="X3106" s="8"/>
      <c r="Y3106" s="8"/>
      <c r="Z3106" s="8"/>
    </row>
    <row r="3107" spans="1:26" ht="15.75" customHeight="1">
      <c r="A3107" s="8"/>
      <c r="B3107" s="8"/>
      <c r="C3107" s="8"/>
      <c r="D3107" s="8"/>
      <c r="E3107" s="8"/>
      <c r="F3107" s="8"/>
      <c r="G3107" s="8"/>
      <c r="H3107" s="8"/>
      <c r="I3107" s="8"/>
      <c r="J3107" s="8"/>
      <c r="K3107" s="8"/>
      <c r="L3107" s="8"/>
      <c r="M3107" s="32"/>
      <c r="N3107" s="57" t="str">
        <f t="shared" si="17"/>
        <v/>
      </c>
      <c r="O3107" s="54"/>
      <c r="P3107" s="32"/>
      <c r="Q3107" s="56"/>
      <c r="R3107" s="57" t="str">
        <f t="shared" si="15"/>
        <v/>
      </c>
      <c r="S3107" s="8"/>
      <c r="T3107" s="8"/>
      <c r="U3107" s="8"/>
      <c r="V3107" s="8"/>
      <c r="W3107" s="8"/>
      <c r="X3107" s="8"/>
      <c r="Y3107" s="8"/>
      <c r="Z3107" s="8"/>
    </row>
    <row r="3108" spans="1:26" ht="15.75" customHeight="1">
      <c r="A3108" s="8"/>
      <c r="B3108" s="8"/>
      <c r="C3108" s="8"/>
      <c r="D3108" s="8"/>
      <c r="E3108" s="8"/>
      <c r="F3108" s="8"/>
      <c r="G3108" s="8"/>
      <c r="H3108" s="8"/>
      <c r="I3108" s="8"/>
      <c r="J3108" s="8"/>
      <c r="K3108" s="8"/>
      <c r="L3108" s="8"/>
      <c r="M3108" s="32"/>
      <c r="N3108" s="57" t="str">
        <f t="shared" si="17"/>
        <v/>
      </c>
      <c r="O3108" s="54"/>
      <c r="P3108" s="32"/>
      <c r="Q3108" s="56"/>
      <c r="R3108" s="57" t="str">
        <f t="shared" si="15"/>
        <v/>
      </c>
      <c r="S3108" s="8"/>
      <c r="T3108" s="8"/>
      <c r="U3108" s="8"/>
      <c r="V3108" s="8"/>
      <c r="W3108" s="8"/>
      <c r="X3108" s="8"/>
      <c r="Y3108" s="8"/>
      <c r="Z3108" s="8"/>
    </row>
    <row r="3109" spans="1:26" ht="15.75" customHeight="1">
      <c r="A3109" s="8"/>
      <c r="B3109" s="8"/>
      <c r="C3109" s="8"/>
      <c r="D3109" s="8"/>
      <c r="E3109" s="8"/>
      <c r="F3109" s="8"/>
      <c r="G3109" s="8"/>
      <c r="H3109" s="8"/>
      <c r="I3109" s="8"/>
      <c r="J3109" s="8"/>
      <c r="K3109" s="8"/>
      <c r="L3109" s="8"/>
      <c r="M3109" s="32"/>
      <c r="N3109" s="57" t="str">
        <f t="shared" si="17"/>
        <v/>
      </c>
      <c r="O3109" s="54"/>
      <c r="P3109" s="32"/>
      <c r="Q3109" s="56"/>
      <c r="R3109" s="57" t="str">
        <f t="shared" si="15"/>
        <v/>
      </c>
      <c r="S3109" s="8"/>
      <c r="T3109" s="8"/>
      <c r="U3109" s="8"/>
      <c r="V3109" s="8"/>
      <c r="W3109" s="8"/>
      <c r="X3109" s="8"/>
      <c r="Y3109" s="8"/>
      <c r="Z3109" s="8"/>
    </row>
    <row r="3110" spans="1:26" ht="15.75" customHeight="1">
      <c r="A3110" s="8"/>
      <c r="B3110" s="8"/>
      <c r="C3110" s="8"/>
      <c r="D3110" s="8"/>
      <c r="E3110" s="8"/>
      <c r="F3110" s="8"/>
      <c r="G3110" s="8"/>
      <c r="H3110" s="8"/>
      <c r="I3110" s="8"/>
      <c r="J3110" s="8"/>
      <c r="K3110" s="8"/>
      <c r="L3110" s="8"/>
      <c r="M3110" s="32"/>
      <c r="N3110" s="57" t="str">
        <f t="shared" si="17"/>
        <v/>
      </c>
      <c r="O3110" s="54"/>
      <c r="P3110" s="32"/>
      <c r="Q3110" s="56"/>
      <c r="R3110" s="57" t="str">
        <f t="shared" si="15"/>
        <v/>
      </c>
      <c r="S3110" s="8"/>
      <c r="T3110" s="8"/>
      <c r="U3110" s="8"/>
      <c r="V3110" s="8"/>
      <c r="W3110" s="8"/>
      <c r="X3110" s="8"/>
      <c r="Y3110" s="8"/>
      <c r="Z3110" s="8"/>
    </row>
    <row r="3111" spans="1:26" ht="15.75" customHeight="1">
      <c r="A3111" s="8"/>
      <c r="B3111" s="8"/>
      <c r="C3111" s="8"/>
      <c r="D3111" s="8"/>
      <c r="E3111" s="8"/>
      <c r="F3111" s="8"/>
      <c r="G3111" s="8"/>
      <c r="H3111" s="8"/>
      <c r="I3111" s="8"/>
      <c r="J3111" s="8"/>
      <c r="K3111" s="8"/>
      <c r="L3111" s="8"/>
      <c r="M3111" s="32"/>
      <c r="N3111" s="57" t="str">
        <f t="shared" si="17"/>
        <v/>
      </c>
      <c r="O3111" s="54"/>
      <c r="P3111" s="32"/>
      <c r="Q3111" s="56"/>
      <c r="R3111" s="57" t="str">
        <f t="shared" si="15"/>
        <v/>
      </c>
      <c r="S3111" s="8"/>
      <c r="T3111" s="8"/>
      <c r="U3111" s="8"/>
      <c r="V3111" s="8"/>
      <c r="W3111" s="8"/>
      <c r="X3111" s="8"/>
      <c r="Y3111" s="8"/>
      <c r="Z3111" s="8"/>
    </row>
    <row r="3112" spans="1:26" ht="15.75" customHeight="1">
      <c r="A3112" s="8"/>
      <c r="B3112" s="8"/>
      <c r="C3112" s="8"/>
      <c r="D3112" s="8"/>
      <c r="E3112" s="8"/>
      <c r="F3112" s="8"/>
      <c r="G3112" s="8"/>
      <c r="H3112" s="8"/>
      <c r="I3112" s="8"/>
      <c r="J3112" s="8"/>
      <c r="K3112" s="8"/>
      <c r="L3112" s="8"/>
      <c r="M3112" s="32"/>
      <c r="N3112" s="57" t="str">
        <f t="shared" si="17"/>
        <v/>
      </c>
      <c r="O3112" s="54"/>
      <c r="P3112" s="32"/>
      <c r="Q3112" s="56"/>
      <c r="R3112" s="57" t="str">
        <f t="shared" si="15"/>
        <v/>
      </c>
      <c r="S3112" s="8"/>
      <c r="T3112" s="8"/>
      <c r="U3112" s="8"/>
      <c r="V3112" s="8"/>
      <c r="W3112" s="8"/>
      <c r="X3112" s="8"/>
      <c r="Y3112" s="8"/>
      <c r="Z3112" s="8"/>
    </row>
    <row r="3113" spans="1:26" ht="15.75" customHeight="1">
      <c r="A3113" s="8"/>
      <c r="B3113" s="8"/>
      <c r="C3113" s="8"/>
      <c r="D3113" s="8"/>
      <c r="E3113" s="8"/>
      <c r="F3113" s="8"/>
      <c r="G3113" s="8"/>
      <c r="H3113" s="8"/>
      <c r="I3113" s="8"/>
      <c r="J3113" s="8"/>
      <c r="K3113" s="8"/>
      <c r="L3113" s="8"/>
      <c r="M3113" s="32"/>
      <c r="N3113" s="57" t="str">
        <f t="shared" si="17"/>
        <v/>
      </c>
      <c r="O3113" s="54"/>
      <c r="P3113" s="32"/>
      <c r="Q3113" s="56"/>
      <c r="R3113" s="57" t="str">
        <f t="shared" si="15"/>
        <v/>
      </c>
      <c r="S3113" s="8"/>
      <c r="T3113" s="8"/>
      <c r="U3113" s="8"/>
      <c r="V3113" s="8"/>
      <c r="W3113" s="8"/>
      <c r="X3113" s="8"/>
      <c r="Y3113" s="8"/>
      <c r="Z3113" s="8"/>
    </row>
    <row r="3114" spans="1:26" ht="15.75" customHeight="1">
      <c r="A3114" s="8"/>
      <c r="B3114" s="8"/>
      <c r="C3114" s="8"/>
      <c r="D3114" s="8"/>
      <c r="E3114" s="8"/>
      <c r="F3114" s="8"/>
      <c r="G3114" s="8"/>
      <c r="H3114" s="8"/>
      <c r="I3114" s="8"/>
      <c r="J3114" s="8"/>
      <c r="K3114" s="8"/>
      <c r="L3114" s="8"/>
      <c r="M3114" s="32"/>
      <c r="N3114" s="57" t="str">
        <f t="shared" si="17"/>
        <v/>
      </c>
      <c r="O3114" s="54"/>
      <c r="P3114" s="32"/>
      <c r="Q3114" s="56"/>
      <c r="R3114" s="57" t="str">
        <f t="shared" si="15"/>
        <v/>
      </c>
      <c r="S3114" s="8"/>
      <c r="T3114" s="8"/>
      <c r="U3114" s="8"/>
      <c r="V3114" s="8"/>
      <c r="W3114" s="8"/>
      <c r="X3114" s="8"/>
      <c r="Y3114" s="8"/>
      <c r="Z3114" s="8"/>
    </row>
    <row r="3115" spans="1:26" ht="15.75" customHeight="1">
      <c r="A3115" s="8"/>
      <c r="B3115" s="8"/>
      <c r="C3115" s="8"/>
      <c r="D3115" s="8"/>
      <c r="E3115" s="8"/>
      <c r="F3115" s="8"/>
      <c r="G3115" s="8"/>
      <c r="H3115" s="8"/>
      <c r="I3115" s="8"/>
      <c r="J3115" s="8"/>
      <c r="K3115" s="8"/>
      <c r="L3115" s="8"/>
      <c r="M3115" s="32"/>
      <c r="N3115" s="57" t="str">
        <f t="shared" si="17"/>
        <v/>
      </c>
      <c r="O3115" s="54"/>
      <c r="P3115" s="32"/>
      <c r="Q3115" s="56"/>
      <c r="R3115" s="57" t="str">
        <f t="shared" si="15"/>
        <v/>
      </c>
      <c r="S3115" s="8"/>
      <c r="T3115" s="8"/>
      <c r="U3115" s="8"/>
      <c r="V3115" s="8"/>
      <c r="W3115" s="8"/>
      <c r="X3115" s="8"/>
      <c r="Y3115" s="8"/>
      <c r="Z3115" s="8"/>
    </row>
    <row r="3116" spans="1:26" ht="15.75" customHeight="1">
      <c r="A3116" s="8"/>
      <c r="B3116" s="8"/>
      <c r="C3116" s="8"/>
      <c r="D3116" s="8"/>
      <c r="E3116" s="8"/>
      <c r="F3116" s="8"/>
      <c r="G3116" s="8"/>
      <c r="H3116" s="8"/>
      <c r="I3116" s="8"/>
      <c r="J3116" s="8"/>
      <c r="K3116" s="8"/>
      <c r="L3116" s="8"/>
      <c r="M3116" s="32"/>
      <c r="N3116" s="57" t="str">
        <f t="shared" si="17"/>
        <v/>
      </c>
      <c r="O3116" s="54"/>
      <c r="P3116" s="32"/>
      <c r="Q3116" s="56"/>
      <c r="R3116" s="57" t="str">
        <f t="shared" si="15"/>
        <v/>
      </c>
      <c r="S3116" s="8"/>
      <c r="T3116" s="8"/>
      <c r="U3116" s="8"/>
      <c r="V3116" s="8"/>
      <c r="W3116" s="8"/>
      <c r="X3116" s="8"/>
      <c r="Y3116" s="8"/>
      <c r="Z3116" s="8"/>
    </row>
    <row r="3117" spans="1:26" ht="15.75" customHeight="1">
      <c r="A3117" s="8"/>
      <c r="B3117" s="8"/>
      <c r="C3117" s="8"/>
      <c r="D3117" s="8"/>
      <c r="E3117" s="8"/>
      <c r="F3117" s="8"/>
      <c r="G3117" s="8"/>
      <c r="H3117" s="8"/>
      <c r="I3117" s="8"/>
      <c r="J3117" s="8"/>
      <c r="K3117" s="8"/>
      <c r="L3117" s="8"/>
      <c r="M3117" s="32"/>
      <c r="N3117" s="57" t="str">
        <f t="shared" si="17"/>
        <v/>
      </c>
      <c r="O3117" s="54"/>
      <c r="P3117" s="32"/>
      <c r="Q3117" s="56"/>
      <c r="R3117" s="57" t="str">
        <f t="shared" si="15"/>
        <v/>
      </c>
      <c r="S3117" s="8"/>
      <c r="T3117" s="8"/>
      <c r="U3117" s="8"/>
      <c r="V3117" s="8"/>
      <c r="W3117" s="8"/>
      <c r="X3117" s="8"/>
      <c r="Y3117" s="8"/>
      <c r="Z3117" s="8"/>
    </row>
    <row r="3118" spans="1:26" ht="15.75" customHeight="1">
      <c r="A3118" s="8"/>
      <c r="B3118" s="8"/>
      <c r="C3118" s="8"/>
      <c r="D3118" s="8"/>
      <c r="E3118" s="8"/>
      <c r="F3118" s="8"/>
      <c r="G3118" s="8"/>
      <c r="H3118" s="8"/>
      <c r="I3118" s="8"/>
      <c r="J3118" s="8"/>
      <c r="K3118" s="8"/>
      <c r="L3118" s="8"/>
      <c r="M3118" s="32"/>
      <c r="N3118" s="57" t="str">
        <f t="shared" si="17"/>
        <v/>
      </c>
      <c r="O3118" s="54"/>
      <c r="P3118" s="32"/>
      <c r="Q3118" s="56"/>
      <c r="R3118" s="57" t="str">
        <f t="shared" si="15"/>
        <v/>
      </c>
      <c r="S3118" s="8"/>
      <c r="T3118" s="8"/>
      <c r="U3118" s="8"/>
      <c r="V3118" s="8"/>
      <c r="W3118" s="8"/>
      <c r="X3118" s="8"/>
      <c r="Y3118" s="8"/>
      <c r="Z3118" s="8"/>
    </row>
    <row r="3119" spans="1:26" ht="15.75" customHeight="1">
      <c r="A3119" s="8"/>
      <c r="B3119" s="8"/>
      <c r="C3119" s="8"/>
      <c r="D3119" s="8"/>
      <c r="E3119" s="8"/>
      <c r="F3119" s="8"/>
      <c r="G3119" s="8"/>
      <c r="H3119" s="8"/>
      <c r="I3119" s="8"/>
      <c r="J3119" s="8"/>
      <c r="K3119" s="8"/>
      <c r="L3119" s="8"/>
      <c r="M3119" s="32"/>
      <c r="N3119" s="57" t="str">
        <f t="shared" si="17"/>
        <v/>
      </c>
      <c r="O3119" s="54"/>
      <c r="P3119" s="32"/>
      <c r="Q3119" s="56"/>
      <c r="R3119" s="57" t="str">
        <f t="shared" si="15"/>
        <v/>
      </c>
      <c r="S3119" s="8"/>
      <c r="T3119" s="8"/>
      <c r="U3119" s="8"/>
      <c r="V3119" s="8"/>
      <c r="W3119" s="8"/>
      <c r="X3119" s="8"/>
      <c r="Y3119" s="8"/>
      <c r="Z3119" s="8"/>
    </row>
    <row r="3120" spans="1:26" ht="15.75" customHeight="1">
      <c r="A3120" s="8"/>
      <c r="B3120" s="8"/>
      <c r="C3120" s="8"/>
      <c r="D3120" s="8"/>
      <c r="E3120" s="8"/>
      <c r="F3120" s="8"/>
      <c r="G3120" s="8"/>
      <c r="H3120" s="8"/>
      <c r="I3120" s="8"/>
      <c r="J3120" s="8"/>
      <c r="K3120" s="8"/>
      <c r="L3120" s="8"/>
      <c r="M3120" s="32"/>
      <c r="N3120" s="57" t="str">
        <f t="shared" si="17"/>
        <v/>
      </c>
      <c r="O3120" s="54"/>
      <c r="P3120" s="32"/>
      <c r="Q3120" s="56"/>
      <c r="R3120" s="57" t="str">
        <f t="shared" si="15"/>
        <v/>
      </c>
      <c r="S3120" s="8"/>
      <c r="T3120" s="8"/>
      <c r="U3120" s="8"/>
      <c r="V3120" s="8"/>
      <c r="W3120" s="8"/>
      <c r="X3120" s="8"/>
      <c r="Y3120" s="8"/>
      <c r="Z3120" s="8"/>
    </row>
    <row r="3121" spans="1:26" ht="15.75" customHeight="1">
      <c r="A3121" s="8"/>
      <c r="B3121" s="8"/>
      <c r="C3121" s="8"/>
      <c r="D3121" s="8"/>
      <c r="E3121" s="8"/>
      <c r="F3121" s="8"/>
      <c r="G3121" s="8"/>
      <c r="H3121" s="8"/>
      <c r="I3121" s="8"/>
      <c r="J3121" s="8"/>
      <c r="K3121" s="8"/>
      <c r="L3121" s="8"/>
      <c r="M3121" s="32"/>
      <c r="N3121" s="57" t="str">
        <f t="shared" si="17"/>
        <v/>
      </c>
      <c r="O3121" s="54"/>
      <c r="P3121" s="32"/>
      <c r="Q3121" s="56"/>
      <c r="R3121" s="57" t="str">
        <f t="shared" si="15"/>
        <v/>
      </c>
      <c r="S3121" s="8"/>
      <c r="T3121" s="8"/>
      <c r="U3121" s="8"/>
      <c r="V3121" s="8"/>
      <c r="W3121" s="8"/>
      <c r="X3121" s="8"/>
      <c r="Y3121" s="8"/>
      <c r="Z3121" s="8"/>
    </row>
    <row r="3122" spans="1:26" ht="15.75" customHeight="1">
      <c r="A3122" s="8"/>
      <c r="B3122" s="8"/>
      <c r="C3122" s="8"/>
      <c r="D3122" s="8"/>
      <c r="E3122" s="8"/>
      <c r="F3122" s="8"/>
      <c r="G3122" s="8"/>
      <c r="H3122" s="8"/>
      <c r="I3122" s="8"/>
      <c r="J3122" s="8"/>
      <c r="K3122" s="8"/>
      <c r="L3122" s="8"/>
      <c r="M3122" s="32"/>
      <c r="N3122" s="57" t="str">
        <f t="shared" si="17"/>
        <v/>
      </c>
      <c r="O3122" s="54"/>
      <c r="P3122" s="32"/>
      <c r="Q3122" s="56"/>
      <c r="R3122" s="57" t="str">
        <f t="shared" si="15"/>
        <v/>
      </c>
      <c r="S3122" s="8"/>
      <c r="T3122" s="8"/>
      <c r="U3122" s="8"/>
      <c r="V3122" s="8"/>
      <c r="W3122" s="8"/>
      <c r="X3122" s="8"/>
      <c r="Y3122" s="8"/>
      <c r="Z3122" s="8"/>
    </row>
    <row r="3123" spans="1:26" ht="15.75" customHeight="1">
      <c r="A3123" s="8"/>
      <c r="B3123" s="8"/>
      <c r="C3123" s="8"/>
      <c r="D3123" s="8"/>
      <c r="E3123" s="8"/>
      <c r="F3123" s="8"/>
      <c r="G3123" s="8"/>
      <c r="H3123" s="8"/>
      <c r="I3123" s="8"/>
      <c r="J3123" s="8"/>
      <c r="K3123" s="8"/>
      <c r="L3123" s="8"/>
      <c r="M3123" s="32"/>
      <c r="N3123" s="57" t="str">
        <f t="shared" si="17"/>
        <v/>
      </c>
      <c r="O3123" s="54"/>
      <c r="P3123" s="32"/>
      <c r="Q3123" s="56"/>
      <c r="R3123" s="57" t="str">
        <f t="shared" si="15"/>
        <v/>
      </c>
      <c r="S3123" s="8"/>
      <c r="T3123" s="8"/>
      <c r="U3123" s="8"/>
      <c r="V3123" s="8"/>
      <c r="W3123" s="8"/>
      <c r="X3123" s="8"/>
      <c r="Y3123" s="8"/>
      <c r="Z3123" s="8"/>
    </row>
    <row r="3124" spans="1:26" ht="15.75" customHeight="1">
      <c r="A3124" s="8"/>
      <c r="B3124" s="8"/>
      <c r="C3124" s="8"/>
      <c r="D3124" s="8"/>
      <c r="E3124" s="8"/>
      <c r="F3124" s="8"/>
      <c r="G3124" s="8"/>
      <c r="H3124" s="8"/>
      <c r="I3124" s="8"/>
      <c r="J3124" s="8"/>
      <c r="K3124" s="8"/>
      <c r="L3124" s="8"/>
      <c r="M3124" s="32"/>
      <c r="N3124" s="57" t="str">
        <f t="shared" si="17"/>
        <v/>
      </c>
      <c r="O3124" s="54"/>
      <c r="P3124" s="32"/>
      <c r="Q3124" s="56"/>
      <c r="R3124" s="57" t="str">
        <f t="shared" si="15"/>
        <v/>
      </c>
      <c r="S3124" s="8"/>
      <c r="T3124" s="8"/>
      <c r="U3124" s="8"/>
      <c r="V3124" s="8"/>
      <c r="W3124" s="8"/>
      <c r="X3124" s="8"/>
      <c r="Y3124" s="8"/>
      <c r="Z3124" s="8"/>
    </row>
    <row r="3125" spans="1:26" ht="15.75" customHeight="1">
      <c r="A3125" s="8"/>
      <c r="B3125" s="8"/>
      <c r="C3125" s="8"/>
      <c r="D3125" s="8"/>
      <c r="E3125" s="8"/>
      <c r="F3125" s="8"/>
      <c r="G3125" s="8"/>
      <c r="H3125" s="8"/>
      <c r="I3125" s="8"/>
      <c r="J3125" s="8"/>
      <c r="K3125" s="8"/>
      <c r="L3125" s="8"/>
      <c r="M3125" s="32"/>
      <c r="N3125" s="57" t="str">
        <f t="shared" si="17"/>
        <v/>
      </c>
      <c r="O3125" s="54"/>
      <c r="P3125" s="32"/>
      <c r="Q3125" s="56"/>
      <c r="R3125" s="57" t="str">
        <f t="shared" si="15"/>
        <v/>
      </c>
      <c r="S3125" s="8"/>
      <c r="T3125" s="8"/>
      <c r="U3125" s="8"/>
      <c r="V3125" s="8"/>
      <c r="W3125" s="8"/>
      <c r="X3125" s="8"/>
      <c r="Y3125" s="8"/>
      <c r="Z3125" s="8"/>
    </row>
    <row r="3126" spans="1:26" ht="15.75" customHeight="1">
      <c r="A3126" s="8"/>
      <c r="B3126" s="8"/>
      <c r="C3126" s="8"/>
      <c r="D3126" s="8"/>
      <c r="E3126" s="8"/>
      <c r="F3126" s="8"/>
      <c r="G3126" s="8"/>
      <c r="H3126" s="8"/>
      <c r="I3126" s="8"/>
      <c r="J3126" s="8"/>
      <c r="K3126" s="8"/>
      <c r="L3126" s="8"/>
      <c r="M3126" s="32"/>
      <c r="N3126" s="57" t="str">
        <f t="shared" si="17"/>
        <v/>
      </c>
      <c r="O3126" s="54"/>
      <c r="P3126" s="32"/>
      <c r="Q3126" s="56"/>
      <c r="R3126" s="57" t="str">
        <f t="shared" si="15"/>
        <v/>
      </c>
      <c r="S3126" s="8"/>
      <c r="T3126" s="8"/>
      <c r="U3126" s="8"/>
      <c r="V3126" s="8"/>
      <c r="W3126" s="8"/>
      <c r="X3126" s="8"/>
      <c r="Y3126" s="8"/>
      <c r="Z3126" s="8"/>
    </row>
    <row r="3127" spans="1:26" ht="15.75" customHeight="1">
      <c r="A3127" s="8"/>
      <c r="B3127" s="8"/>
      <c r="C3127" s="8"/>
      <c r="D3127" s="8"/>
      <c r="E3127" s="8"/>
      <c r="F3127" s="8"/>
      <c r="G3127" s="8"/>
      <c r="H3127" s="8"/>
      <c r="I3127" s="8"/>
      <c r="J3127" s="8"/>
      <c r="K3127" s="8"/>
      <c r="L3127" s="8"/>
      <c r="M3127" s="32"/>
      <c r="N3127" s="57" t="str">
        <f t="shared" si="17"/>
        <v/>
      </c>
      <c r="O3127" s="54"/>
      <c r="P3127" s="32"/>
      <c r="Q3127" s="56"/>
      <c r="R3127" s="57" t="str">
        <f t="shared" si="15"/>
        <v/>
      </c>
      <c r="S3127" s="8"/>
      <c r="T3127" s="8"/>
      <c r="U3127" s="8"/>
      <c r="V3127" s="8"/>
      <c r="W3127" s="8"/>
      <c r="X3127" s="8"/>
      <c r="Y3127" s="8"/>
      <c r="Z3127" s="8"/>
    </row>
    <row r="3128" spans="1:26" ht="15.75" customHeight="1">
      <c r="A3128" s="8"/>
      <c r="B3128" s="8"/>
      <c r="C3128" s="8"/>
      <c r="D3128" s="8"/>
      <c r="E3128" s="8"/>
      <c r="F3128" s="8"/>
      <c r="G3128" s="8"/>
      <c r="H3128" s="8"/>
      <c r="I3128" s="8"/>
      <c r="J3128" s="8"/>
      <c r="K3128" s="8"/>
      <c r="L3128" s="8"/>
      <c r="M3128" s="32"/>
      <c r="N3128" s="57" t="str">
        <f t="shared" si="17"/>
        <v/>
      </c>
      <c r="O3128" s="54"/>
      <c r="P3128" s="32"/>
      <c r="Q3128" s="56"/>
      <c r="R3128" s="57" t="str">
        <f t="shared" si="15"/>
        <v/>
      </c>
      <c r="S3128" s="8"/>
      <c r="T3128" s="8"/>
      <c r="U3128" s="8"/>
      <c r="V3128" s="8"/>
      <c r="W3128" s="8"/>
      <c r="X3128" s="8"/>
      <c r="Y3128" s="8"/>
      <c r="Z3128" s="8"/>
    </row>
    <row r="3129" spans="1:26" ht="15.75" customHeight="1">
      <c r="A3129" s="8"/>
      <c r="B3129" s="8"/>
      <c r="C3129" s="8"/>
      <c r="D3129" s="8"/>
      <c r="E3129" s="8"/>
      <c r="F3129" s="8"/>
      <c r="G3129" s="8"/>
      <c r="H3129" s="8"/>
      <c r="I3129" s="8"/>
      <c r="J3129" s="8"/>
      <c r="K3129" s="8"/>
      <c r="L3129" s="8"/>
      <c r="M3129" s="32"/>
      <c r="N3129" s="57" t="str">
        <f t="shared" si="17"/>
        <v/>
      </c>
      <c r="O3129" s="54"/>
      <c r="P3129" s="32"/>
      <c r="Q3129" s="56"/>
      <c r="R3129" s="57" t="str">
        <f t="shared" si="15"/>
        <v/>
      </c>
      <c r="S3129" s="8"/>
      <c r="T3129" s="8"/>
      <c r="U3129" s="8"/>
      <c r="V3129" s="8"/>
      <c r="W3129" s="8"/>
      <c r="X3129" s="8"/>
      <c r="Y3129" s="8"/>
      <c r="Z3129" s="8"/>
    </row>
    <row r="3130" spans="1:26" ht="15.75" customHeight="1">
      <c r="A3130" s="8"/>
      <c r="B3130" s="8"/>
      <c r="C3130" s="8"/>
      <c r="D3130" s="8"/>
      <c r="E3130" s="8"/>
      <c r="F3130" s="8"/>
      <c r="G3130" s="8"/>
      <c r="H3130" s="8"/>
      <c r="I3130" s="8"/>
      <c r="J3130" s="8"/>
      <c r="K3130" s="8"/>
      <c r="L3130" s="8"/>
      <c r="M3130" s="32"/>
      <c r="N3130" s="57" t="str">
        <f t="shared" si="17"/>
        <v/>
      </c>
      <c r="O3130" s="54"/>
      <c r="P3130" s="32"/>
      <c r="Q3130" s="56"/>
      <c r="R3130" s="57" t="str">
        <f t="shared" si="15"/>
        <v/>
      </c>
      <c r="S3130" s="8"/>
      <c r="T3130" s="8"/>
      <c r="U3130" s="8"/>
      <c r="V3130" s="8"/>
      <c r="W3130" s="8"/>
      <c r="X3130" s="8"/>
      <c r="Y3130" s="8"/>
      <c r="Z3130" s="8"/>
    </row>
    <row r="3131" spans="1:26" ht="15.75" customHeight="1">
      <c r="A3131" s="8"/>
      <c r="B3131" s="8"/>
      <c r="C3131" s="8"/>
      <c r="D3131" s="8"/>
      <c r="E3131" s="8"/>
      <c r="F3131" s="8"/>
      <c r="G3131" s="8"/>
      <c r="H3131" s="8"/>
      <c r="I3131" s="8"/>
      <c r="J3131" s="8"/>
      <c r="K3131" s="8"/>
      <c r="L3131" s="8"/>
      <c r="M3131" s="32"/>
      <c r="N3131" s="57" t="str">
        <f t="shared" si="17"/>
        <v/>
      </c>
      <c r="O3131" s="54"/>
      <c r="P3131" s="32"/>
      <c r="Q3131" s="56"/>
      <c r="R3131" s="57" t="str">
        <f t="shared" si="15"/>
        <v/>
      </c>
      <c r="S3131" s="8"/>
      <c r="T3131" s="8"/>
      <c r="U3131" s="8"/>
      <c r="V3131" s="8"/>
      <c r="W3131" s="8"/>
      <c r="X3131" s="8"/>
      <c r="Y3131" s="8"/>
      <c r="Z3131" s="8"/>
    </row>
    <row r="3132" spans="1:26" ht="15.75" customHeight="1">
      <c r="A3132" s="8"/>
      <c r="B3132" s="8"/>
      <c r="C3132" s="8"/>
      <c r="D3132" s="8"/>
      <c r="E3132" s="8"/>
      <c r="F3132" s="8"/>
      <c r="G3132" s="8"/>
      <c r="H3132" s="8"/>
      <c r="I3132" s="8"/>
      <c r="J3132" s="8"/>
      <c r="K3132" s="8"/>
      <c r="L3132" s="8"/>
      <c r="M3132" s="32"/>
      <c r="N3132" s="57" t="str">
        <f t="shared" si="17"/>
        <v/>
      </c>
      <c r="O3132" s="54"/>
      <c r="P3132" s="32"/>
      <c r="Q3132" s="56"/>
      <c r="R3132" s="57" t="str">
        <f t="shared" si="15"/>
        <v/>
      </c>
      <c r="S3132" s="8"/>
      <c r="T3132" s="8"/>
      <c r="U3132" s="8"/>
      <c r="V3132" s="8"/>
      <c r="W3132" s="8"/>
      <c r="X3132" s="8"/>
      <c r="Y3132" s="8"/>
      <c r="Z3132" s="8"/>
    </row>
    <row r="3133" spans="1:26" ht="15.75" customHeight="1">
      <c r="A3133" s="8"/>
      <c r="B3133" s="8"/>
      <c r="C3133" s="8"/>
      <c r="D3133" s="8"/>
      <c r="E3133" s="8"/>
      <c r="F3133" s="8"/>
      <c r="G3133" s="8"/>
      <c r="H3133" s="8"/>
      <c r="I3133" s="8"/>
      <c r="J3133" s="8"/>
      <c r="K3133" s="8"/>
      <c r="L3133" s="8"/>
      <c r="M3133" s="32"/>
      <c r="N3133" s="57" t="str">
        <f t="shared" si="17"/>
        <v/>
      </c>
      <c r="O3133" s="54"/>
      <c r="P3133" s="32"/>
      <c r="Q3133" s="56"/>
      <c r="R3133" s="57" t="str">
        <f t="shared" si="15"/>
        <v/>
      </c>
      <c r="S3133" s="8"/>
      <c r="T3133" s="8"/>
      <c r="U3133" s="8"/>
      <c r="V3133" s="8"/>
      <c r="W3133" s="8"/>
      <c r="X3133" s="8"/>
      <c r="Y3133" s="8"/>
      <c r="Z3133" s="8"/>
    </row>
    <row r="3134" spans="1:26" ht="15.75" customHeight="1">
      <c r="A3134" s="8"/>
      <c r="B3134" s="8"/>
      <c r="C3134" s="8"/>
      <c r="D3134" s="8"/>
      <c r="E3134" s="8"/>
      <c r="F3134" s="8"/>
      <c r="G3134" s="8"/>
      <c r="H3134" s="8"/>
      <c r="I3134" s="8"/>
      <c r="J3134" s="8"/>
      <c r="K3134" s="8"/>
      <c r="L3134" s="8"/>
      <c r="M3134" s="32"/>
      <c r="N3134" s="57" t="str">
        <f t="shared" si="17"/>
        <v/>
      </c>
      <c r="O3134" s="54"/>
      <c r="P3134" s="32"/>
      <c r="Q3134" s="56"/>
      <c r="R3134" s="57" t="str">
        <f t="shared" si="15"/>
        <v/>
      </c>
      <c r="S3134" s="8"/>
      <c r="T3134" s="8"/>
      <c r="U3134" s="8"/>
      <c r="V3134" s="8"/>
      <c r="W3134" s="8"/>
      <c r="X3134" s="8"/>
      <c r="Y3134" s="8"/>
      <c r="Z3134" s="8"/>
    </row>
    <row r="3135" spans="1:26" ht="15.75" customHeight="1">
      <c r="A3135" s="8"/>
      <c r="B3135" s="8"/>
      <c r="C3135" s="8"/>
      <c r="D3135" s="8"/>
      <c r="E3135" s="8"/>
      <c r="F3135" s="8"/>
      <c r="G3135" s="8"/>
      <c r="H3135" s="8"/>
      <c r="I3135" s="8"/>
      <c r="J3135" s="8"/>
      <c r="K3135" s="8"/>
      <c r="L3135" s="8"/>
      <c r="M3135" s="32"/>
      <c r="N3135" s="57" t="str">
        <f t="shared" si="17"/>
        <v/>
      </c>
      <c r="O3135" s="54"/>
      <c r="P3135" s="32"/>
      <c r="Q3135" s="56"/>
      <c r="R3135" s="57" t="str">
        <f t="shared" si="15"/>
        <v/>
      </c>
      <c r="S3135" s="8"/>
      <c r="T3135" s="8"/>
      <c r="U3135" s="8"/>
      <c r="V3135" s="8"/>
      <c r="W3135" s="8"/>
      <c r="X3135" s="8"/>
      <c r="Y3135" s="8"/>
      <c r="Z3135" s="8"/>
    </row>
    <row r="3136" spans="1:26" ht="15.75" customHeight="1">
      <c r="A3136" s="8"/>
      <c r="B3136" s="8"/>
      <c r="C3136" s="8"/>
      <c r="D3136" s="8"/>
      <c r="E3136" s="8"/>
      <c r="F3136" s="8"/>
      <c r="G3136" s="8"/>
      <c r="H3136" s="8"/>
      <c r="I3136" s="8"/>
      <c r="J3136" s="8"/>
      <c r="K3136" s="8"/>
      <c r="L3136" s="8"/>
      <c r="M3136" s="32"/>
      <c r="N3136" s="57" t="str">
        <f t="shared" si="17"/>
        <v/>
      </c>
      <c r="O3136" s="54"/>
      <c r="P3136" s="32"/>
      <c r="Q3136" s="56"/>
      <c r="R3136" s="57" t="str">
        <f t="shared" si="15"/>
        <v/>
      </c>
      <c r="S3136" s="8"/>
      <c r="T3136" s="8"/>
      <c r="U3136" s="8"/>
      <c r="V3136" s="8"/>
      <c r="W3136" s="8"/>
      <c r="X3136" s="8"/>
      <c r="Y3136" s="8"/>
      <c r="Z3136" s="8"/>
    </row>
    <row r="3137" spans="1:26" ht="15.75" customHeight="1">
      <c r="A3137" s="8"/>
      <c r="B3137" s="8"/>
      <c r="C3137" s="8"/>
      <c r="D3137" s="8"/>
      <c r="E3137" s="8"/>
      <c r="F3137" s="8"/>
      <c r="G3137" s="8"/>
      <c r="H3137" s="8"/>
      <c r="I3137" s="8"/>
      <c r="J3137" s="8"/>
      <c r="K3137" s="8"/>
      <c r="L3137" s="8"/>
      <c r="M3137" s="32"/>
      <c r="N3137" s="57" t="str">
        <f t="shared" si="17"/>
        <v/>
      </c>
      <c r="O3137" s="54"/>
      <c r="P3137" s="32"/>
      <c r="Q3137" s="56"/>
      <c r="R3137" s="57" t="str">
        <f t="shared" si="15"/>
        <v/>
      </c>
      <c r="S3137" s="8"/>
      <c r="T3137" s="8"/>
      <c r="U3137" s="8"/>
      <c r="V3137" s="8"/>
      <c r="W3137" s="8"/>
      <c r="X3137" s="8"/>
      <c r="Y3137" s="8"/>
      <c r="Z3137" s="8"/>
    </row>
    <row r="3138" spans="1:26" ht="15.75" customHeight="1">
      <c r="A3138" s="8"/>
      <c r="B3138" s="8"/>
      <c r="C3138" s="8"/>
      <c r="D3138" s="8"/>
      <c r="E3138" s="8"/>
      <c r="F3138" s="8"/>
      <c r="G3138" s="8"/>
      <c r="H3138" s="8"/>
      <c r="I3138" s="8"/>
      <c r="J3138" s="8"/>
      <c r="K3138" s="8"/>
      <c r="L3138" s="8"/>
      <c r="M3138" s="32"/>
      <c r="N3138" s="57" t="str">
        <f t="shared" si="17"/>
        <v/>
      </c>
      <c r="O3138" s="54"/>
      <c r="P3138" s="32"/>
      <c r="Q3138" s="56"/>
      <c r="R3138" s="57" t="str">
        <f t="shared" si="15"/>
        <v/>
      </c>
      <c r="S3138" s="8"/>
      <c r="T3138" s="8"/>
      <c r="U3138" s="8"/>
      <c r="V3138" s="8"/>
      <c r="W3138" s="8"/>
      <c r="X3138" s="8"/>
      <c r="Y3138" s="8"/>
      <c r="Z3138" s="8"/>
    </row>
    <row r="3139" spans="1:26" ht="15.75" customHeight="1">
      <c r="A3139" s="8"/>
      <c r="B3139" s="8"/>
      <c r="C3139" s="8"/>
      <c r="D3139" s="8"/>
      <c r="E3139" s="8"/>
      <c r="F3139" s="8"/>
      <c r="G3139" s="8"/>
      <c r="H3139" s="8"/>
      <c r="I3139" s="8"/>
      <c r="J3139" s="8"/>
      <c r="K3139" s="8"/>
      <c r="L3139" s="8"/>
      <c r="M3139" s="32"/>
      <c r="N3139" s="57" t="str">
        <f t="shared" si="17"/>
        <v/>
      </c>
      <c r="O3139" s="54"/>
      <c r="P3139" s="32"/>
      <c r="Q3139" s="56"/>
      <c r="R3139" s="57" t="str">
        <f t="shared" si="15"/>
        <v/>
      </c>
      <c r="S3139" s="8"/>
      <c r="T3139" s="8"/>
      <c r="U3139" s="8"/>
      <c r="V3139" s="8"/>
      <c r="W3139" s="8"/>
      <c r="X3139" s="8"/>
      <c r="Y3139" s="8"/>
      <c r="Z3139" s="8"/>
    </row>
    <row r="3140" spans="1:26" ht="15.75" customHeight="1">
      <c r="A3140" s="8"/>
      <c r="B3140" s="8"/>
      <c r="C3140" s="8"/>
      <c r="D3140" s="8"/>
      <c r="E3140" s="8"/>
      <c r="F3140" s="8"/>
      <c r="G3140" s="8"/>
      <c r="H3140" s="8"/>
      <c r="I3140" s="8"/>
      <c r="J3140" s="8"/>
      <c r="K3140" s="8"/>
      <c r="L3140" s="8"/>
      <c r="M3140" s="32"/>
      <c r="N3140" s="57" t="str">
        <f t="shared" si="17"/>
        <v/>
      </c>
      <c r="O3140" s="54"/>
      <c r="P3140" s="32"/>
      <c r="Q3140" s="56"/>
      <c r="R3140" s="57" t="str">
        <f t="shared" si="15"/>
        <v/>
      </c>
      <c r="S3140" s="8"/>
      <c r="T3140" s="8"/>
      <c r="U3140" s="8"/>
      <c r="V3140" s="8"/>
      <c r="W3140" s="8"/>
      <c r="X3140" s="8"/>
      <c r="Y3140" s="8"/>
      <c r="Z3140" s="8"/>
    </row>
    <row r="3141" spans="1:26" ht="15.75" customHeight="1">
      <c r="A3141" s="8"/>
      <c r="B3141" s="8"/>
      <c r="C3141" s="8"/>
      <c r="D3141" s="8"/>
      <c r="E3141" s="8"/>
      <c r="F3141" s="8"/>
      <c r="G3141" s="8"/>
      <c r="H3141" s="8"/>
      <c r="I3141" s="8"/>
      <c r="J3141" s="8"/>
      <c r="K3141" s="8"/>
      <c r="L3141" s="8"/>
      <c r="M3141" s="32"/>
      <c r="N3141" s="57" t="str">
        <f t="shared" si="17"/>
        <v/>
      </c>
      <c r="O3141" s="54"/>
      <c r="P3141" s="32"/>
      <c r="Q3141" s="56"/>
      <c r="R3141" s="57" t="str">
        <f t="shared" si="15"/>
        <v/>
      </c>
      <c r="S3141" s="8"/>
      <c r="T3141" s="8"/>
      <c r="U3141" s="8"/>
      <c r="V3141" s="8"/>
      <c r="W3141" s="8"/>
      <c r="X3141" s="8"/>
      <c r="Y3141" s="8"/>
      <c r="Z3141" s="8"/>
    </row>
    <row r="3142" spans="1:26" ht="15.75" customHeight="1">
      <c r="A3142" s="8"/>
      <c r="B3142" s="8"/>
      <c r="C3142" s="8"/>
      <c r="D3142" s="8"/>
      <c r="E3142" s="8"/>
      <c r="F3142" s="8"/>
      <c r="G3142" s="8"/>
      <c r="H3142" s="8"/>
      <c r="I3142" s="8"/>
      <c r="J3142" s="8"/>
      <c r="K3142" s="8"/>
      <c r="L3142" s="8"/>
      <c r="M3142" s="32"/>
      <c r="N3142" s="57" t="str">
        <f t="shared" si="17"/>
        <v/>
      </c>
      <c r="O3142" s="54"/>
      <c r="P3142" s="32"/>
      <c r="Q3142" s="56"/>
      <c r="R3142" s="57" t="str">
        <f t="shared" si="15"/>
        <v/>
      </c>
      <c r="S3142" s="8"/>
      <c r="T3142" s="8"/>
      <c r="U3142" s="8"/>
      <c r="V3142" s="8"/>
      <c r="W3142" s="8"/>
      <c r="X3142" s="8"/>
      <c r="Y3142" s="8"/>
      <c r="Z3142" s="8"/>
    </row>
    <row r="3143" spans="1:26" ht="15.75" customHeight="1">
      <c r="A3143" s="8"/>
      <c r="B3143" s="8"/>
      <c r="C3143" s="8"/>
      <c r="D3143" s="8"/>
      <c r="E3143" s="8"/>
      <c r="F3143" s="8"/>
      <c r="G3143" s="8"/>
      <c r="H3143" s="8"/>
      <c r="I3143" s="8"/>
      <c r="J3143" s="8"/>
      <c r="K3143" s="8"/>
      <c r="L3143" s="8"/>
      <c r="M3143" s="32"/>
      <c r="N3143" s="57" t="str">
        <f t="shared" si="17"/>
        <v/>
      </c>
      <c r="O3143" s="54"/>
      <c r="P3143" s="32"/>
      <c r="Q3143" s="56"/>
      <c r="R3143" s="57" t="str">
        <f t="shared" si="15"/>
        <v/>
      </c>
      <c r="S3143" s="8"/>
      <c r="T3143" s="8"/>
      <c r="U3143" s="8"/>
      <c r="V3143" s="8"/>
      <c r="W3143" s="8"/>
      <c r="X3143" s="8"/>
      <c r="Y3143" s="8"/>
      <c r="Z3143" s="8"/>
    </row>
    <row r="3144" spans="1:26" ht="15.75" customHeight="1">
      <c r="A3144" s="8"/>
      <c r="B3144" s="8"/>
      <c r="C3144" s="8"/>
      <c r="D3144" s="8"/>
      <c r="E3144" s="8"/>
      <c r="F3144" s="8"/>
      <c r="G3144" s="8"/>
      <c r="H3144" s="8"/>
      <c r="I3144" s="8"/>
      <c r="J3144" s="8"/>
      <c r="K3144" s="8"/>
      <c r="L3144" s="8"/>
      <c r="M3144" s="32"/>
      <c r="N3144" s="57" t="str">
        <f t="shared" si="17"/>
        <v/>
      </c>
      <c r="O3144" s="54"/>
      <c r="P3144" s="32"/>
      <c r="Q3144" s="56"/>
      <c r="R3144" s="57" t="str">
        <f t="shared" si="15"/>
        <v/>
      </c>
      <c r="S3144" s="8"/>
      <c r="T3144" s="8"/>
      <c r="U3144" s="8"/>
      <c r="V3144" s="8"/>
      <c r="W3144" s="8"/>
      <c r="X3144" s="8"/>
      <c r="Y3144" s="8"/>
      <c r="Z3144" s="8"/>
    </row>
    <row r="3145" spans="1:26" ht="15.75" customHeight="1">
      <c r="A3145" s="8"/>
      <c r="B3145" s="8"/>
      <c r="C3145" s="8"/>
      <c r="D3145" s="8"/>
      <c r="E3145" s="8"/>
      <c r="F3145" s="8"/>
      <c r="G3145" s="8"/>
      <c r="H3145" s="8"/>
      <c r="I3145" s="8"/>
      <c r="J3145" s="8"/>
      <c r="K3145" s="8"/>
      <c r="L3145" s="8"/>
      <c r="M3145" s="32"/>
      <c r="N3145" s="57" t="str">
        <f t="shared" si="17"/>
        <v/>
      </c>
      <c r="O3145" s="54"/>
      <c r="P3145" s="32"/>
      <c r="Q3145" s="56"/>
      <c r="R3145" s="57" t="str">
        <f t="shared" si="15"/>
        <v/>
      </c>
      <c r="S3145" s="8"/>
      <c r="T3145" s="8"/>
      <c r="U3145" s="8"/>
      <c r="V3145" s="8"/>
      <c r="W3145" s="8"/>
      <c r="X3145" s="8"/>
      <c r="Y3145" s="8"/>
      <c r="Z3145" s="8"/>
    </row>
    <row r="3146" spans="1:26" ht="15.75" customHeight="1">
      <c r="A3146" s="8"/>
      <c r="B3146" s="8"/>
      <c r="C3146" s="8"/>
      <c r="D3146" s="8"/>
      <c r="E3146" s="8"/>
      <c r="F3146" s="8"/>
      <c r="G3146" s="8"/>
      <c r="H3146" s="8"/>
      <c r="I3146" s="8"/>
      <c r="J3146" s="8"/>
      <c r="K3146" s="8"/>
      <c r="L3146" s="8"/>
      <c r="M3146" s="32"/>
      <c r="N3146" s="57" t="str">
        <f t="shared" si="17"/>
        <v/>
      </c>
      <c r="O3146" s="54"/>
      <c r="P3146" s="32"/>
      <c r="Q3146" s="56"/>
      <c r="R3146" s="57" t="str">
        <f t="shared" si="15"/>
        <v/>
      </c>
      <c r="S3146" s="8"/>
      <c r="T3146" s="8"/>
      <c r="U3146" s="8"/>
      <c r="V3146" s="8"/>
      <c r="W3146" s="8"/>
      <c r="X3146" s="8"/>
      <c r="Y3146" s="8"/>
      <c r="Z3146" s="8"/>
    </row>
    <row r="3147" spans="1:26" ht="15.75" customHeight="1">
      <c r="A3147" s="8"/>
      <c r="B3147" s="8"/>
      <c r="C3147" s="8"/>
      <c r="D3147" s="8"/>
      <c r="E3147" s="8"/>
      <c r="F3147" s="8"/>
      <c r="G3147" s="8"/>
      <c r="H3147" s="8"/>
      <c r="I3147" s="8"/>
      <c r="J3147" s="8"/>
      <c r="K3147" s="8"/>
      <c r="L3147" s="8"/>
      <c r="M3147" s="32"/>
      <c r="N3147" s="57" t="str">
        <f t="shared" si="17"/>
        <v/>
      </c>
      <c r="O3147" s="54"/>
      <c r="P3147" s="32"/>
      <c r="Q3147" s="56"/>
      <c r="R3147" s="57" t="str">
        <f t="shared" si="15"/>
        <v/>
      </c>
      <c r="S3147" s="8"/>
      <c r="T3147" s="8"/>
      <c r="U3147" s="8"/>
      <c r="V3147" s="8"/>
      <c r="W3147" s="8"/>
      <c r="X3147" s="8"/>
      <c r="Y3147" s="8"/>
      <c r="Z3147" s="8"/>
    </row>
    <row r="3148" spans="1:26" ht="15.75" customHeight="1">
      <c r="A3148" s="8"/>
      <c r="B3148" s="8"/>
      <c r="C3148" s="8"/>
      <c r="D3148" s="8"/>
      <c r="E3148" s="8"/>
      <c r="F3148" s="8"/>
      <c r="G3148" s="8"/>
      <c r="H3148" s="8"/>
      <c r="I3148" s="8"/>
      <c r="J3148" s="8"/>
      <c r="K3148" s="8"/>
      <c r="L3148" s="8"/>
      <c r="M3148" s="32"/>
      <c r="N3148" s="57" t="str">
        <f t="shared" si="17"/>
        <v/>
      </c>
      <c r="O3148" s="54"/>
      <c r="P3148" s="32"/>
      <c r="Q3148" s="56"/>
      <c r="R3148" s="57" t="str">
        <f t="shared" si="15"/>
        <v/>
      </c>
      <c r="S3148" s="8"/>
      <c r="T3148" s="8"/>
      <c r="U3148" s="8"/>
      <c r="V3148" s="8"/>
      <c r="W3148" s="8"/>
      <c r="X3148" s="8"/>
      <c r="Y3148" s="8"/>
      <c r="Z3148" s="8"/>
    </row>
    <row r="3149" spans="1:26" ht="15.75" customHeight="1">
      <c r="A3149" s="8"/>
      <c r="B3149" s="8"/>
      <c r="C3149" s="8"/>
      <c r="D3149" s="8"/>
      <c r="E3149" s="8"/>
      <c r="F3149" s="8"/>
      <c r="G3149" s="8"/>
      <c r="H3149" s="8"/>
      <c r="I3149" s="8"/>
      <c r="J3149" s="8"/>
      <c r="K3149" s="8"/>
      <c r="L3149" s="8"/>
      <c r="M3149" s="32"/>
      <c r="N3149" s="57" t="str">
        <f t="shared" si="17"/>
        <v/>
      </c>
      <c r="O3149" s="54"/>
      <c r="P3149" s="32"/>
      <c r="Q3149" s="56"/>
      <c r="R3149" s="57" t="str">
        <f t="shared" si="15"/>
        <v/>
      </c>
      <c r="S3149" s="8"/>
      <c r="T3149" s="8"/>
      <c r="U3149" s="8"/>
      <c r="V3149" s="8"/>
      <c r="W3149" s="8"/>
      <c r="X3149" s="8"/>
      <c r="Y3149" s="8"/>
      <c r="Z3149" s="8"/>
    </row>
    <row r="3150" spans="1:26" ht="15.75" customHeight="1">
      <c r="A3150" s="8"/>
      <c r="B3150" s="8"/>
      <c r="C3150" s="8"/>
      <c r="D3150" s="8"/>
      <c r="E3150" s="8"/>
      <c r="F3150" s="8"/>
      <c r="G3150" s="8"/>
      <c r="H3150" s="8"/>
      <c r="I3150" s="8"/>
      <c r="J3150" s="8"/>
      <c r="K3150" s="8"/>
      <c r="L3150" s="8"/>
      <c r="M3150" s="32"/>
      <c r="N3150" s="57" t="str">
        <f t="shared" si="17"/>
        <v/>
      </c>
      <c r="O3150" s="54"/>
      <c r="P3150" s="32"/>
      <c r="Q3150" s="56"/>
      <c r="R3150" s="57" t="str">
        <f t="shared" si="15"/>
        <v/>
      </c>
      <c r="S3150" s="8"/>
      <c r="T3150" s="8"/>
      <c r="U3150" s="8"/>
      <c r="V3150" s="8"/>
      <c r="W3150" s="8"/>
      <c r="X3150" s="8"/>
      <c r="Y3150" s="8"/>
      <c r="Z3150" s="8"/>
    </row>
    <row r="3151" spans="1:26" ht="15.75" customHeight="1">
      <c r="A3151" s="8"/>
      <c r="B3151" s="8"/>
      <c r="C3151" s="8"/>
      <c r="D3151" s="8"/>
      <c r="E3151" s="8"/>
      <c r="F3151" s="8"/>
      <c r="G3151" s="8"/>
      <c r="H3151" s="8"/>
      <c r="I3151" s="8"/>
      <c r="J3151" s="8"/>
      <c r="K3151" s="8"/>
      <c r="L3151" s="8"/>
      <c r="M3151" s="32"/>
      <c r="N3151" s="57" t="str">
        <f t="shared" si="17"/>
        <v/>
      </c>
      <c r="O3151" s="54"/>
      <c r="P3151" s="32"/>
      <c r="Q3151" s="56"/>
      <c r="R3151" s="57" t="str">
        <f t="shared" si="15"/>
        <v/>
      </c>
      <c r="S3151" s="8"/>
      <c r="T3151" s="8"/>
      <c r="U3151" s="8"/>
      <c r="V3151" s="8"/>
      <c r="W3151" s="8"/>
      <c r="X3151" s="8"/>
      <c r="Y3151" s="8"/>
      <c r="Z3151" s="8"/>
    </row>
    <row r="3152" spans="1:26" ht="15.75" customHeight="1">
      <c r="A3152" s="8"/>
      <c r="B3152" s="8"/>
      <c r="C3152" s="8"/>
      <c r="D3152" s="8"/>
      <c r="E3152" s="8"/>
      <c r="F3152" s="8"/>
      <c r="G3152" s="8"/>
      <c r="H3152" s="8"/>
      <c r="I3152" s="8"/>
      <c r="J3152" s="8"/>
      <c r="K3152" s="8"/>
      <c r="L3152" s="8"/>
      <c r="M3152" s="32"/>
      <c r="N3152" s="57" t="str">
        <f t="shared" si="17"/>
        <v/>
      </c>
      <c r="O3152" s="54"/>
      <c r="P3152" s="32"/>
      <c r="Q3152" s="56"/>
      <c r="R3152" s="57" t="str">
        <f t="shared" si="15"/>
        <v/>
      </c>
      <c r="S3152" s="8"/>
      <c r="T3152" s="8"/>
      <c r="U3152" s="8"/>
      <c r="V3152" s="8"/>
      <c r="W3152" s="8"/>
      <c r="X3152" s="8"/>
      <c r="Y3152" s="8"/>
      <c r="Z3152" s="8"/>
    </row>
    <row r="3153" spans="1:26" ht="15.75" customHeight="1">
      <c r="A3153" s="8"/>
      <c r="B3153" s="8"/>
      <c r="C3153" s="8"/>
      <c r="D3153" s="8"/>
      <c r="E3153" s="8"/>
      <c r="F3153" s="8"/>
      <c r="G3153" s="8"/>
      <c r="H3153" s="8"/>
      <c r="I3153" s="8"/>
      <c r="J3153" s="8"/>
      <c r="K3153" s="8"/>
      <c r="L3153" s="8"/>
      <c r="M3153" s="32"/>
      <c r="N3153" s="57" t="str">
        <f t="shared" si="17"/>
        <v/>
      </c>
      <c r="O3153" s="54"/>
      <c r="P3153" s="32"/>
      <c r="Q3153" s="56"/>
      <c r="R3153" s="57" t="str">
        <f t="shared" si="15"/>
        <v/>
      </c>
      <c r="S3153" s="8"/>
      <c r="T3153" s="8"/>
      <c r="U3153" s="8"/>
      <c r="V3153" s="8"/>
      <c r="W3153" s="8"/>
      <c r="X3153" s="8"/>
      <c r="Y3153" s="8"/>
      <c r="Z3153" s="8"/>
    </row>
    <row r="3154" spans="1:26" ht="15.75" customHeight="1">
      <c r="A3154" s="8"/>
      <c r="B3154" s="8"/>
      <c r="C3154" s="8"/>
      <c r="D3154" s="8"/>
      <c r="E3154" s="8"/>
      <c r="F3154" s="8"/>
      <c r="G3154" s="8"/>
      <c r="H3154" s="8"/>
      <c r="I3154" s="8"/>
      <c r="J3154" s="8"/>
      <c r="K3154" s="8"/>
      <c r="L3154" s="8"/>
      <c r="M3154" s="32"/>
      <c r="N3154" s="57" t="str">
        <f t="shared" si="17"/>
        <v/>
      </c>
      <c r="O3154" s="54"/>
      <c r="P3154" s="32"/>
      <c r="Q3154" s="56"/>
      <c r="R3154" s="57" t="str">
        <f t="shared" si="15"/>
        <v/>
      </c>
      <c r="S3154" s="8"/>
      <c r="T3154" s="8"/>
      <c r="U3154" s="8"/>
      <c r="V3154" s="8"/>
      <c r="W3154" s="8"/>
      <c r="X3154" s="8"/>
      <c r="Y3154" s="8"/>
      <c r="Z3154" s="8"/>
    </row>
    <row r="3155" spans="1:26" ht="15.75" customHeight="1">
      <c r="A3155" s="8"/>
      <c r="B3155" s="8"/>
      <c r="C3155" s="8"/>
      <c r="D3155" s="8"/>
      <c r="E3155" s="8"/>
      <c r="F3155" s="8"/>
      <c r="G3155" s="8"/>
      <c r="H3155" s="8"/>
      <c r="I3155" s="8"/>
      <c r="J3155" s="8"/>
      <c r="K3155" s="8"/>
      <c r="L3155" s="8"/>
      <c r="M3155" s="32"/>
      <c r="N3155" s="57" t="str">
        <f t="shared" si="17"/>
        <v/>
      </c>
      <c r="O3155" s="54"/>
      <c r="P3155" s="32"/>
      <c r="Q3155" s="56"/>
      <c r="R3155" s="57" t="str">
        <f t="shared" si="15"/>
        <v/>
      </c>
      <c r="S3155" s="8"/>
      <c r="T3155" s="8"/>
      <c r="U3155" s="8"/>
      <c r="V3155" s="8"/>
      <c r="W3155" s="8"/>
      <c r="X3155" s="8"/>
      <c r="Y3155" s="8"/>
      <c r="Z3155" s="8"/>
    </row>
    <row r="3156" spans="1:26" ht="15.75" customHeight="1">
      <c r="A3156" s="8"/>
      <c r="B3156" s="8"/>
      <c r="C3156" s="8"/>
      <c r="D3156" s="8"/>
      <c r="E3156" s="8"/>
      <c r="F3156" s="8"/>
      <c r="G3156" s="8"/>
      <c r="H3156" s="8"/>
      <c r="I3156" s="8"/>
      <c r="J3156" s="8"/>
      <c r="K3156" s="8"/>
      <c r="L3156" s="8"/>
      <c r="M3156" s="32"/>
      <c r="N3156" s="57" t="str">
        <f t="shared" si="17"/>
        <v/>
      </c>
      <c r="O3156" s="54"/>
      <c r="P3156" s="32"/>
      <c r="Q3156" s="56"/>
      <c r="R3156" s="57" t="str">
        <f t="shared" si="15"/>
        <v/>
      </c>
      <c r="S3156" s="8"/>
      <c r="T3156" s="8"/>
      <c r="U3156" s="8"/>
      <c r="V3156" s="8"/>
      <c r="W3156" s="8"/>
      <c r="X3156" s="8"/>
      <c r="Y3156" s="8"/>
      <c r="Z3156" s="8"/>
    </row>
    <row r="3157" spans="1:26" ht="15.75" customHeight="1">
      <c r="A3157" s="8"/>
      <c r="B3157" s="8"/>
      <c r="C3157" s="8"/>
      <c r="D3157" s="8"/>
      <c r="E3157" s="8"/>
      <c r="F3157" s="8"/>
      <c r="G3157" s="8"/>
      <c r="H3157" s="8"/>
      <c r="I3157" s="8"/>
      <c r="J3157" s="8"/>
      <c r="K3157" s="8"/>
      <c r="L3157" s="8"/>
      <c r="M3157" s="32"/>
      <c r="N3157" s="57" t="str">
        <f t="shared" si="17"/>
        <v/>
      </c>
      <c r="O3157" s="54"/>
      <c r="P3157" s="32"/>
      <c r="Q3157" s="56"/>
      <c r="R3157" s="57" t="str">
        <f t="shared" si="15"/>
        <v/>
      </c>
      <c r="S3157" s="8"/>
      <c r="T3157" s="8"/>
      <c r="U3157" s="8"/>
      <c r="V3157" s="8"/>
      <c r="W3157" s="8"/>
      <c r="X3157" s="8"/>
      <c r="Y3157" s="8"/>
      <c r="Z3157" s="8"/>
    </row>
    <row r="3158" spans="1:26" ht="15.75" customHeight="1">
      <c r="A3158" s="8"/>
      <c r="B3158" s="8"/>
      <c r="C3158" s="8"/>
      <c r="D3158" s="8"/>
      <c r="E3158" s="8"/>
      <c r="F3158" s="8"/>
      <c r="G3158" s="8"/>
      <c r="H3158" s="8"/>
      <c r="I3158" s="8"/>
      <c r="J3158" s="8"/>
      <c r="K3158" s="8"/>
      <c r="L3158" s="8"/>
      <c r="M3158" s="32"/>
      <c r="N3158" s="57" t="str">
        <f t="shared" si="17"/>
        <v/>
      </c>
      <c r="O3158" s="54"/>
      <c r="P3158" s="32"/>
      <c r="Q3158" s="56"/>
      <c r="R3158" s="57" t="str">
        <f t="shared" si="15"/>
        <v/>
      </c>
      <c r="S3158" s="8"/>
      <c r="T3158" s="8"/>
      <c r="U3158" s="8"/>
      <c r="V3158" s="8"/>
      <c r="W3158" s="8"/>
      <c r="X3158" s="8"/>
      <c r="Y3158" s="8"/>
      <c r="Z3158" s="8"/>
    </row>
    <row r="3159" spans="1:26" ht="15.75" customHeight="1">
      <c r="A3159" s="8"/>
      <c r="B3159" s="8"/>
      <c r="C3159" s="8"/>
      <c r="D3159" s="8"/>
      <c r="E3159" s="8"/>
      <c r="F3159" s="8"/>
      <c r="G3159" s="8"/>
      <c r="H3159" s="8"/>
      <c r="I3159" s="8"/>
      <c r="J3159" s="8"/>
      <c r="K3159" s="8"/>
      <c r="L3159" s="8"/>
      <c r="M3159" s="32"/>
      <c r="N3159" s="57" t="str">
        <f t="shared" si="17"/>
        <v/>
      </c>
      <c r="O3159" s="54"/>
      <c r="P3159" s="32"/>
      <c r="Q3159" s="56"/>
      <c r="R3159" s="57" t="str">
        <f t="shared" si="15"/>
        <v/>
      </c>
      <c r="S3159" s="8"/>
      <c r="T3159" s="8"/>
      <c r="U3159" s="8"/>
      <c r="V3159" s="8"/>
      <c r="W3159" s="8"/>
      <c r="X3159" s="8"/>
      <c r="Y3159" s="8"/>
      <c r="Z3159" s="8"/>
    </row>
    <row r="3160" spans="1:26" ht="15.75" customHeight="1">
      <c r="A3160" s="8"/>
      <c r="B3160" s="8"/>
      <c r="C3160" s="8"/>
      <c r="D3160" s="8"/>
      <c r="E3160" s="8"/>
      <c r="F3160" s="8"/>
      <c r="G3160" s="8"/>
      <c r="H3160" s="8"/>
      <c r="I3160" s="8"/>
      <c r="J3160" s="8"/>
      <c r="K3160" s="8"/>
      <c r="L3160" s="8"/>
      <c r="M3160" s="32"/>
      <c r="N3160" s="57" t="str">
        <f t="shared" si="17"/>
        <v/>
      </c>
      <c r="O3160" s="54"/>
      <c r="P3160" s="32"/>
      <c r="Q3160" s="56"/>
      <c r="R3160" s="57" t="str">
        <f t="shared" si="15"/>
        <v/>
      </c>
      <c r="S3160" s="8"/>
      <c r="T3160" s="8"/>
      <c r="U3160" s="8"/>
      <c r="V3160" s="8"/>
      <c r="W3160" s="8"/>
      <c r="X3160" s="8"/>
      <c r="Y3160" s="8"/>
      <c r="Z3160" s="8"/>
    </row>
    <row r="3161" spans="1:26" ht="15.75" customHeight="1">
      <c r="A3161" s="8"/>
      <c r="B3161" s="8"/>
      <c r="C3161" s="8"/>
      <c r="D3161" s="8"/>
      <c r="E3161" s="8"/>
      <c r="F3161" s="8"/>
      <c r="G3161" s="8"/>
      <c r="H3161" s="8"/>
      <c r="I3161" s="8"/>
      <c r="J3161" s="8"/>
      <c r="K3161" s="8"/>
      <c r="L3161" s="8"/>
      <c r="M3161" s="32"/>
      <c r="N3161" s="57" t="str">
        <f t="shared" si="17"/>
        <v/>
      </c>
      <c r="O3161" s="54"/>
      <c r="P3161" s="32"/>
      <c r="Q3161" s="56"/>
      <c r="R3161" s="57" t="str">
        <f t="shared" si="15"/>
        <v/>
      </c>
      <c r="S3161" s="8"/>
      <c r="T3161" s="8"/>
      <c r="U3161" s="8"/>
      <c r="V3161" s="8"/>
      <c r="W3161" s="8"/>
      <c r="X3161" s="8"/>
      <c r="Y3161" s="8"/>
      <c r="Z3161" s="8"/>
    </row>
    <row r="3162" spans="1:26" ht="15.75" customHeight="1">
      <c r="A3162" s="8"/>
      <c r="B3162" s="8"/>
      <c r="C3162" s="8"/>
      <c r="D3162" s="8"/>
      <c r="E3162" s="8"/>
      <c r="F3162" s="8"/>
      <c r="G3162" s="8"/>
      <c r="H3162" s="8"/>
      <c r="I3162" s="8"/>
      <c r="J3162" s="8"/>
      <c r="K3162" s="8"/>
      <c r="L3162" s="8"/>
      <c r="M3162" s="32"/>
      <c r="N3162" s="57" t="str">
        <f t="shared" si="17"/>
        <v/>
      </c>
      <c r="O3162" s="54"/>
      <c r="P3162" s="32"/>
      <c r="Q3162" s="56"/>
      <c r="R3162" s="57" t="str">
        <f t="shared" si="15"/>
        <v/>
      </c>
      <c r="S3162" s="8"/>
      <c r="T3162" s="8"/>
      <c r="U3162" s="8"/>
      <c r="V3162" s="8"/>
      <c r="W3162" s="8"/>
      <c r="X3162" s="8"/>
      <c r="Y3162" s="8"/>
      <c r="Z3162" s="8"/>
    </row>
    <row r="3163" spans="1:26" ht="15.75" customHeight="1">
      <c r="A3163" s="8"/>
      <c r="B3163" s="8"/>
      <c r="C3163" s="8"/>
      <c r="D3163" s="8"/>
      <c r="E3163" s="8"/>
      <c r="F3163" s="8"/>
      <c r="G3163" s="8"/>
      <c r="H3163" s="8"/>
      <c r="I3163" s="8"/>
      <c r="J3163" s="8"/>
      <c r="K3163" s="8"/>
      <c r="L3163" s="8"/>
      <c r="M3163" s="32"/>
      <c r="N3163" s="57" t="str">
        <f t="shared" si="17"/>
        <v/>
      </c>
      <c r="O3163" s="54"/>
      <c r="P3163" s="32"/>
      <c r="Q3163" s="56"/>
      <c r="R3163" s="57" t="str">
        <f t="shared" si="15"/>
        <v/>
      </c>
      <c r="S3163" s="8"/>
      <c r="T3163" s="8"/>
      <c r="U3163" s="8"/>
      <c r="V3163" s="8"/>
      <c r="W3163" s="8"/>
      <c r="X3163" s="8"/>
      <c r="Y3163" s="8"/>
      <c r="Z3163" s="8"/>
    </row>
    <row r="3164" spans="1:26" ht="15.75" customHeight="1">
      <c r="A3164" s="8"/>
      <c r="B3164" s="8"/>
      <c r="C3164" s="8"/>
      <c r="D3164" s="8"/>
      <c r="E3164" s="8"/>
      <c r="F3164" s="8"/>
      <c r="G3164" s="8"/>
      <c r="H3164" s="8"/>
      <c r="I3164" s="8"/>
      <c r="J3164" s="8"/>
      <c r="K3164" s="8"/>
      <c r="L3164" s="8"/>
      <c r="M3164" s="32"/>
      <c r="N3164" s="57" t="str">
        <f t="shared" si="17"/>
        <v/>
      </c>
      <c r="O3164" s="54"/>
      <c r="P3164" s="32"/>
      <c r="Q3164" s="56"/>
      <c r="R3164" s="57" t="str">
        <f t="shared" si="15"/>
        <v/>
      </c>
      <c r="S3164" s="8"/>
      <c r="T3164" s="8"/>
      <c r="U3164" s="8"/>
      <c r="V3164" s="8"/>
      <c r="W3164" s="8"/>
      <c r="X3164" s="8"/>
      <c r="Y3164" s="8"/>
      <c r="Z3164" s="8"/>
    </row>
    <row r="3165" spans="1:26" ht="15.75" customHeight="1">
      <c r="A3165" s="8"/>
      <c r="B3165" s="8"/>
      <c r="C3165" s="8"/>
      <c r="D3165" s="8"/>
      <c r="E3165" s="8"/>
      <c r="F3165" s="8"/>
      <c r="G3165" s="8"/>
      <c r="H3165" s="8"/>
      <c r="I3165" s="8"/>
      <c r="J3165" s="8"/>
      <c r="K3165" s="8"/>
      <c r="L3165" s="8"/>
      <c r="M3165" s="32"/>
      <c r="N3165" s="57" t="str">
        <f t="shared" si="17"/>
        <v/>
      </c>
      <c r="O3165" s="54"/>
      <c r="P3165" s="32"/>
      <c r="Q3165" s="56"/>
      <c r="R3165" s="57" t="str">
        <f t="shared" si="15"/>
        <v/>
      </c>
      <c r="S3165" s="8"/>
      <c r="T3165" s="8"/>
      <c r="U3165" s="8"/>
      <c r="V3165" s="8"/>
      <c r="W3165" s="8"/>
      <c r="X3165" s="8"/>
      <c r="Y3165" s="8"/>
      <c r="Z3165" s="8"/>
    </row>
    <row r="3166" spans="1:26" ht="15.75" customHeight="1">
      <c r="A3166" s="8"/>
      <c r="B3166" s="8"/>
      <c r="C3166" s="8"/>
      <c r="D3166" s="8"/>
      <c r="E3166" s="8"/>
      <c r="F3166" s="8"/>
      <c r="G3166" s="8"/>
      <c r="H3166" s="8"/>
      <c r="I3166" s="8"/>
      <c r="J3166" s="8"/>
      <c r="K3166" s="8"/>
      <c r="L3166" s="8"/>
      <c r="M3166" s="32"/>
      <c r="N3166" s="57" t="str">
        <f t="shared" si="17"/>
        <v/>
      </c>
      <c r="O3166" s="54"/>
      <c r="P3166" s="32"/>
      <c r="Q3166" s="56"/>
      <c r="R3166" s="57" t="str">
        <f t="shared" si="15"/>
        <v/>
      </c>
      <c r="S3166" s="8"/>
      <c r="T3166" s="8"/>
      <c r="U3166" s="8"/>
      <c r="V3166" s="8"/>
      <c r="W3166" s="8"/>
      <c r="X3166" s="8"/>
      <c r="Y3166" s="8"/>
      <c r="Z3166" s="8"/>
    </row>
    <row r="3167" spans="1:26" ht="15.75" customHeight="1">
      <c r="A3167" s="8"/>
      <c r="B3167" s="8"/>
      <c r="C3167" s="8"/>
      <c r="D3167" s="8"/>
      <c r="E3167" s="8"/>
      <c r="F3167" s="8"/>
      <c r="G3167" s="8"/>
      <c r="H3167" s="8"/>
      <c r="I3167" s="8"/>
      <c r="J3167" s="8"/>
      <c r="K3167" s="8"/>
      <c r="L3167" s="8"/>
      <c r="M3167" s="32"/>
      <c r="N3167" s="57" t="str">
        <f t="shared" si="17"/>
        <v/>
      </c>
      <c r="O3167" s="54"/>
      <c r="P3167" s="32"/>
      <c r="Q3167" s="56"/>
      <c r="R3167" s="57" t="str">
        <f t="shared" si="15"/>
        <v/>
      </c>
      <c r="S3167" s="8"/>
      <c r="T3167" s="8"/>
      <c r="U3167" s="8"/>
      <c r="V3167" s="8"/>
      <c r="W3167" s="8"/>
      <c r="X3167" s="8"/>
      <c r="Y3167" s="8"/>
      <c r="Z3167" s="8"/>
    </row>
    <row r="3168" spans="1:26" ht="15.75" customHeight="1">
      <c r="A3168" s="8"/>
      <c r="B3168" s="8"/>
      <c r="C3168" s="8"/>
      <c r="D3168" s="8"/>
      <c r="E3168" s="8"/>
      <c r="F3168" s="8"/>
      <c r="G3168" s="8"/>
      <c r="H3168" s="8"/>
      <c r="I3168" s="8"/>
      <c r="J3168" s="8"/>
      <c r="K3168" s="8"/>
      <c r="L3168" s="8"/>
      <c r="M3168" s="32"/>
      <c r="N3168" s="57" t="str">
        <f t="shared" si="17"/>
        <v/>
      </c>
      <c r="O3168" s="54"/>
      <c r="P3168" s="32"/>
      <c r="Q3168" s="56"/>
      <c r="R3168" s="57" t="str">
        <f t="shared" si="15"/>
        <v/>
      </c>
      <c r="S3168" s="8"/>
      <c r="T3168" s="8"/>
      <c r="U3168" s="8"/>
      <c r="V3168" s="8"/>
      <c r="W3168" s="8"/>
      <c r="X3168" s="8"/>
      <c r="Y3168" s="8"/>
      <c r="Z3168" s="8"/>
    </row>
    <row r="3169" spans="1:26" ht="15.75" customHeight="1">
      <c r="A3169" s="8"/>
      <c r="B3169" s="8"/>
      <c r="C3169" s="8"/>
      <c r="D3169" s="8"/>
      <c r="E3169" s="8"/>
      <c r="F3169" s="8"/>
      <c r="G3169" s="8"/>
      <c r="H3169" s="8"/>
      <c r="I3169" s="8"/>
      <c r="J3169" s="8"/>
      <c r="K3169" s="8"/>
      <c r="L3169" s="8"/>
      <c r="M3169" s="32"/>
      <c r="N3169" s="57" t="str">
        <f t="shared" si="17"/>
        <v/>
      </c>
      <c r="O3169" s="54"/>
      <c r="P3169" s="32"/>
      <c r="Q3169" s="56"/>
      <c r="R3169" s="57" t="str">
        <f t="shared" si="15"/>
        <v/>
      </c>
      <c r="S3169" s="8"/>
      <c r="T3169" s="8"/>
      <c r="U3169" s="8"/>
      <c r="V3169" s="8"/>
      <c r="W3169" s="8"/>
      <c r="X3169" s="8"/>
      <c r="Y3169" s="8"/>
      <c r="Z3169" s="8"/>
    </row>
    <row r="3170" spans="1:26" ht="15.75" customHeight="1">
      <c r="A3170" s="8"/>
      <c r="B3170" s="8"/>
      <c r="C3170" s="8"/>
      <c r="D3170" s="8"/>
      <c r="E3170" s="8"/>
      <c r="F3170" s="8"/>
      <c r="G3170" s="8"/>
      <c r="H3170" s="8"/>
      <c r="I3170" s="8"/>
      <c r="J3170" s="8"/>
      <c r="K3170" s="8"/>
      <c r="L3170" s="8"/>
      <c r="M3170" s="32"/>
      <c r="N3170" s="57" t="str">
        <f t="shared" si="17"/>
        <v/>
      </c>
      <c r="O3170" s="54"/>
      <c r="P3170" s="32"/>
      <c r="Q3170" s="56"/>
      <c r="R3170" s="57" t="str">
        <f t="shared" si="15"/>
        <v/>
      </c>
      <c r="S3170" s="8"/>
      <c r="T3170" s="8"/>
      <c r="U3170" s="8"/>
      <c r="V3170" s="8"/>
      <c r="W3170" s="8"/>
      <c r="X3170" s="8"/>
      <c r="Y3170" s="8"/>
      <c r="Z3170" s="8"/>
    </row>
    <row r="3171" spans="1:26" ht="15.75" customHeight="1">
      <c r="A3171" s="8"/>
      <c r="B3171" s="8"/>
      <c r="C3171" s="8"/>
      <c r="D3171" s="8"/>
      <c r="E3171" s="8"/>
      <c r="F3171" s="8"/>
      <c r="G3171" s="8"/>
      <c r="H3171" s="8"/>
      <c r="I3171" s="8"/>
      <c r="J3171" s="8"/>
      <c r="K3171" s="8"/>
      <c r="L3171" s="8"/>
      <c r="M3171" s="32"/>
      <c r="N3171" s="57" t="str">
        <f t="shared" si="17"/>
        <v/>
      </c>
      <c r="O3171" s="54"/>
      <c r="P3171" s="32"/>
      <c r="Q3171" s="56"/>
      <c r="R3171" s="57" t="str">
        <f t="shared" si="15"/>
        <v/>
      </c>
      <c r="S3171" s="8"/>
      <c r="T3171" s="8"/>
      <c r="U3171" s="8"/>
      <c r="V3171" s="8"/>
      <c r="W3171" s="8"/>
      <c r="X3171" s="8"/>
      <c r="Y3171" s="8"/>
      <c r="Z3171" s="8"/>
    </row>
    <row r="3172" spans="1:26" ht="15.75" customHeight="1">
      <c r="A3172" s="8"/>
      <c r="B3172" s="8"/>
      <c r="C3172" s="8"/>
      <c r="D3172" s="8"/>
      <c r="E3172" s="8"/>
      <c r="F3172" s="8"/>
      <c r="G3172" s="8"/>
      <c r="H3172" s="8"/>
      <c r="I3172" s="8"/>
      <c r="J3172" s="8"/>
      <c r="K3172" s="8"/>
      <c r="L3172" s="8"/>
      <c r="M3172" s="32"/>
      <c r="N3172" s="57" t="str">
        <f t="shared" si="17"/>
        <v/>
      </c>
      <c r="O3172" s="54"/>
      <c r="P3172" s="32"/>
      <c r="Q3172" s="56"/>
      <c r="R3172" s="57" t="str">
        <f t="shared" si="15"/>
        <v/>
      </c>
      <c r="S3172" s="8"/>
      <c r="T3172" s="8"/>
      <c r="U3172" s="8"/>
      <c r="V3172" s="8"/>
      <c r="W3172" s="8"/>
      <c r="X3172" s="8"/>
      <c r="Y3172" s="8"/>
      <c r="Z3172" s="8"/>
    </row>
    <row r="3173" spans="1:26" ht="15.75" customHeight="1">
      <c r="A3173" s="8"/>
      <c r="B3173" s="8"/>
      <c r="C3173" s="8"/>
      <c r="D3173" s="8"/>
      <c r="E3173" s="8"/>
      <c r="F3173" s="8"/>
      <c r="G3173" s="8"/>
      <c r="H3173" s="8"/>
      <c r="I3173" s="8"/>
      <c r="J3173" s="8"/>
      <c r="K3173" s="8"/>
      <c r="L3173" s="8"/>
      <c r="M3173" s="32"/>
      <c r="N3173" s="57" t="str">
        <f t="shared" si="17"/>
        <v/>
      </c>
      <c r="O3173" s="54"/>
      <c r="P3173" s="32"/>
      <c r="Q3173" s="56"/>
      <c r="R3173" s="57" t="str">
        <f t="shared" si="15"/>
        <v/>
      </c>
      <c r="S3173" s="8"/>
      <c r="T3173" s="8"/>
      <c r="U3173" s="8"/>
      <c r="V3173" s="8"/>
      <c r="W3173" s="8"/>
      <c r="X3173" s="8"/>
      <c r="Y3173" s="8"/>
      <c r="Z3173" s="8"/>
    </row>
    <row r="3174" spans="1:26" ht="15.75" customHeight="1">
      <c r="A3174" s="8"/>
      <c r="B3174" s="8"/>
      <c r="C3174" s="8"/>
      <c r="D3174" s="8"/>
      <c r="E3174" s="8"/>
      <c r="F3174" s="8"/>
      <c r="G3174" s="8"/>
      <c r="H3174" s="8"/>
      <c r="I3174" s="8"/>
      <c r="J3174" s="8"/>
      <c r="K3174" s="8"/>
      <c r="L3174" s="8"/>
      <c r="M3174" s="32"/>
      <c r="N3174" s="57" t="str">
        <f t="shared" si="17"/>
        <v/>
      </c>
      <c r="O3174" s="54"/>
      <c r="P3174" s="32"/>
      <c r="Q3174" s="56"/>
      <c r="R3174" s="57" t="str">
        <f t="shared" si="15"/>
        <v/>
      </c>
      <c r="S3174" s="8"/>
      <c r="T3174" s="8"/>
      <c r="U3174" s="8"/>
      <c r="V3174" s="8"/>
      <c r="W3174" s="8"/>
      <c r="X3174" s="8"/>
      <c r="Y3174" s="8"/>
      <c r="Z3174" s="8"/>
    </row>
    <row r="3175" spans="1:26" ht="15.75" customHeight="1">
      <c r="A3175" s="8"/>
      <c r="B3175" s="8"/>
      <c r="C3175" s="8"/>
      <c r="D3175" s="8"/>
      <c r="E3175" s="8"/>
      <c r="F3175" s="8"/>
      <c r="G3175" s="8"/>
      <c r="H3175" s="8"/>
      <c r="I3175" s="8"/>
      <c r="J3175" s="8"/>
      <c r="K3175" s="8"/>
      <c r="L3175" s="8"/>
      <c r="M3175" s="32"/>
      <c r="N3175" s="57" t="str">
        <f t="shared" si="17"/>
        <v/>
      </c>
      <c r="O3175" s="54"/>
      <c r="P3175" s="32"/>
      <c r="Q3175" s="56"/>
      <c r="R3175" s="57" t="str">
        <f t="shared" si="15"/>
        <v/>
      </c>
      <c r="S3175" s="8"/>
      <c r="T3175" s="8"/>
      <c r="U3175" s="8"/>
      <c r="V3175" s="8"/>
      <c r="W3175" s="8"/>
      <c r="X3175" s="8"/>
      <c r="Y3175" s="8"/>
      <c r="Z3175" s="8"/>
    </row>
    <row r="3176" spans="1:26" ht="15.75" customHeight="1">
      <c r="A3176" s="8"/>
      <c r="B3176" s="8"/>
      <c r="C3176" s="8"/>
      <c r="D3176" s="8"/>
      <c r="E3176" s="8"/>
      <c r="F3176" s="8"/>
      <c r="G3176" s="8"/>
      <c r="H3176" s="8"/>
      <c r="I3176" s="8"/>
      <c r="J3176" s="8"/>
      <c r="K3176" s="8"/>
      <c r="L3176" s="8"/>
      <c r="M3176" s="32"/>
      <c r="N3176" s="57" t="str">
        <f t="shared" si="17"/>
        <v/>
      </c>
      <c r="O3176" s="54"/>
      <c r="P3176" s="32"/>
      <c r="Q3176" s="56"/>
      <c r="R3176" s="57" t="str">
        <f t="shared" si="15"/>
        <v/>
      </c>
      <c r="S3176" s="8"/>
      <c r="T3176" s="8"/>
      <c r="U3176" s="8"/>
      <c r="V3176" s="8"/>
      <c r="W3176" s="8"/>
      <c r="X3176" s="8"/>
      <c r="Y3176" s="8"/>
      <c r="Z3176" s="8"/>
    </row>
    <row r="3177" spans="1:26" ht="15.75" customHeight="1">
      <c r="A3177" s="8"/>
      <c r="B3177" s="8"/>
      <c r="C3177" s="8"/>
      <c r="D3177" s="8"/>
      <c r="E3177" s="8"/>
      <c r="F3177" s="8"/>
      <c r="G3177" s="8"/>
      <c r="H3177" s="8"/>
      <c r="I3177" s="8"/>
      <c r="J3177" s="8"/>
      <c r="K3177" s="8"/>
      <c r="L3177" s="8"/>
      <c r="M3177" s="32"/>
      <c r="N3177" s="57" t="str">
        <f t="shared" si="17"/>
        <v/>
      </c>
      <c r="O3177" s="54"/>
      <c r="P3177" s="32"/>
      <c r="Q3177" s="56"/>
      <c r="R3177" s="57" t="str">
        <f t="shared" si="15"/>
        <v/>
      </c>
      <c r="S3177" s="8"/>
      <c r="T3177" s="8"/>
      <c r="U3177" s="8"/>
      <c r="V3177" s="8"/>
      <c r="W3177" s="8"/>
      <c r="X3177" s="8"/>
      <c r="Y3177" s="8"/>
      <c r="Z3177" s="8"/>
    </row>
    <row r="3178" spans="1:26" ht="15.75" customHeight="1">
      <c r="A3178" s="8"/>
      <c r="B3178" s="8"/>
      <c r="C3178" s="8"/>
      <c r="D3178" s="8"/>
      <c r="E3178" s="8"/>
      <c r="F3178" s="8"/>
      <c r="G3178" s="8"/>
      <c r="H3178" s="8"/>
      <c r="I3178" s="8"/>
      <c r="J3178" s="8"/>
      <c r="K3178" s="8"/>
      <c r="L3178" s="8"/>
      <c r="M3178" s="32"/>
      <c r="N3178" s="57" t="str">
        <f t="shared" si="17"/>
        <v/>
      </c>
      <c r="O3178" s="54"/>
      <c r="P3178" s="32"/>
      <c r="Q3178" s="56"/>
      <c r="R3178" s="57" t="str">
        <f t="shared" si="15"/>
        <v/>
      </c>
      <c r="S3178" s="8"/>
      <c r="T3178" s="8"/>
      <c r="U3178" s="8"/>
      <c r="V3178" s="8"/>
      <c r="W3178" s="8"/>
      <c r="X3178" s="8"/>
      <c r="Y3178" s="8"/>
      <c r="Z3178" s="8"/>
    </row>
    <row r="3179" spans="1:26" ht="15.75" customHeight="1">
      <c r="A3179" s="8"/>
      <c r="B3179" s="8"/>
      <c r="C3179" s="8"/>
      <c r="D3179" s="8"/>
      <c r="E3179" s="8"/>
      <c r="F3179" s="8"/>
      <c r="G3179" s="8"/>
      <c r="H3179" s="8"/>
      <c r="I3179" s="8"/>
      <c r="J3179" s="8"/>
      <c r="K3179" s="8"/>
      <c r="L3179" s="8"/>
      <c r="M3179" s="32"/>
      <c r="N3179" s="57" t="str">
        <f t="shared" si="17"/>
        <v/>
      </c>
      <c r="O3179" s="54"/>
      <c r="P3179" s="32"/>
      <c r="Q3179" s="56"/>
      <c r="R3179" s="57" t="str">
        <f t="shared" si="15"/>
        <v/>
      </c>
      <c r="S3179" s="8"/>
      <c r="T3179" s="8"/>
      <c r="U3179" s="8"/>
      <c r="V3179" s="8"/>
      <c r="W3179" s="8"/>
      <c r="X3179" s="8"/>
      <c r="Y3179" s="8"/>
      <c r="Z3179" s="8"/>
    </row>
    <row r="3180" spans="1:26" ht="15.75" customHeight="1">
      <c r="A3180" s="8"/>
      <c r="B3180" s="8"/>
      <c r="C3180" s="8"/>
      <c r="D3180" s="8"/>
      <c r="E3180" s="8"/>
      <c r="F3180" s="8"/>
      <c r="G3180" s="8"/>
      <c r="H3180" s="8"/>
      <c r="I3180" s="8"/>
      <c r="J3180" s="8"/>
      <c r="K3180" s="8"/>
      <c r="L3180" s="8"/>
      <c r="M3180" s="32"/>
      <c r="N3180" s="57" t="str">
        <f t="shared" si="17"/>
        <v/>
      </c>
      <c r="O3180" s="54"/>
      <c r="P3180" s="32"/>
      <c r="Q3180" s="56"/>
      <c r="R3180" s="57" t="str">
        <f t="shared" si="15"/>
        <v/>
      </c>
      <c r="S3180" s="8"/>
      <c r="T3180" s="8"/>
      <c r="U3180" s="8"/>
      <c r="V3180" s="8"/>
      <c r="W3180" s="8"/>
      <c r="X3180" s="8"/>
      <c r="Y3180" s="8"/>
      <c r="Z3180" s="8"/>
    </row>
    <row r="3181" spans="1:26" ht="15.75" customHeight="1">
      <c r="A3181" s="8"/>
      <c r="B3181" s="8"/>
      <c r="C3181" s="8"/>
      <c r="D3181" s="8"/>
      <c r="E3181" s="8"/>
      <c r="F3181" s="8"/>
      <c r="G3181" s="8"/>
      <c r="H3181" s="8"/>
      <c r="I3181" s="8"/>
      <c r="J3181" s="8"/>
      <c r="K3181" s="8"/>
      <c r="L3181" s="8"/>
      <c r="M3181" s="32"/>
      <c r="N3181" s="57" t="str">
        <f t="shared" si="17"/>
        <v/>
      </c>
      <c r="O3181" s="54"/>
      <c r="P3181" s="32"/>
      <c r="Q3181" s="56"/>
      <c r="R3181" s="57" t="str">
        <f t="shared" si="15"/>
        <v/>
      </c>
      <c r="S3181" s="8"/>
      <c r="T3181" s="8"/>
      <c r="U3181" s="8"/>
      <c r="V3181" s="8"/>
      <c r="W3181" s="8"/>
      <c r="X3181" s="8"/>
      <c r="Y3181" s="8"/>
      <c r="Z3181" s="8"/>
    </row>
    <row r="3182" spans="1:26" ht="15.75" customHeight="1">
      <c r="A3182" s="8"/>
      <c r="B3182" s="8"/>
      <c r="C3182" s="8"/>
      <c r="D3182" s="8"/>
      <c r="E3182" s="8"/>
      <c r="F3182" s="8"/>
      <c r="G3182" s="8"/>
      <c r="H3182" s="8"/>
      <c r="I3182" s="8"/>
      <c r="J3182" s="8"/>
      <c r="K3182" s="8"/>
      <c r="L3182" s="8"/>
      <c r="M3182" s="32"/>
      <c r="N3182" s="57" t="str">
        <f t="shared" si="17"/>
        <v/>
      </c>
      <c r="O3182" s="54"/>
      <c r="P3182" s="32"/>
      <c r="Q3182" s="56"/>
      <c r="R3182" s="57" t="str">
        <f t="shared" si="15"/>
        <v/>
      </c>
      <c r="S3182" s="8"/>
      <c r="T3182" s="8"/>
      <c r="U3182" s="8"/>
      <c r="V3182" s="8"/>
      <c r="W3182" s="8"/>
      <c r="X3182" s="8"/>
      <c r="Y3182" s="8"/>
      <c r="Z3182" s="8"/>
    </row>
    <row r="3183" spans="1:26" ht="15.75" customHeight="1">
      <c r="A3183" s="8"/>
      <c r="B3183" s="8"/>
      <c r="C3183" s="8"/>
      <c r="D3183" s="8"/>
      <c r="E3183" s="8"/>
      <c r="F3183" s="8"/>
      <c r="G3183" s="8"/>
      <c r="H3183" s="8"/>
      <c r="I3183" s="8"/>
      <c r="J3183" s="8"/>
      <c r="K3183" s="8"/>
      <c r="L3183" s="8"/>
      <c r="M3183" s="32"/>
      <c r="N3183" s="57" t="str">
        <f t="shared" si="17"/>
        <v/>
      </c>
      <c r="O3183" s="54"/>
      <c r="P3183" s="32"/>
      <c r="Q3183" s="56"/>
      <c r="R3183" s="57" t="str">
        <f t="shared" si="15"/>
        <v/>
      </c>
      <c r="S3183" s="8"/>
      <c r="T3183" s="8"/>
      <c r="U3183" s="8"/>
      <c r="V3183" s="8"/>
      <c r="W3183" s="8"/>
      <c r="X3183" s="8"/>
      <c r="Y3183" s="8"/>
      <c r="Z3183" s="8"/>
    </row>
    <row r="3184" spans="1:26" ht="15.75" customHeight="1">
      <c r="A3184" s="8"/>
      <c r="B3184" s="8"/>
      <c r="C3184" s="8"/>
      <c r="D3184" s="8"/>
      <c r="E3184" s="8"/>
      <c r="F3184" s="8"/>
      <c r="G3184" s="8"/>
      <c r="H3184" s="8"/>
      <c r="I3184" s="8"/>
      <c r="J3184" s="8"/>
      <c r="K3184" s="8"/>
      <c r="L3184" s="8"/>
      <c r="M3184" s="32"/>
      <c r="N3184" s="57" t="str">
        <f t="shared" si="17"/>
        <v/>
      </c>
      <c r="O3184" s="54"/>
      <c r="P3184" s="32"/>
      <c r="Q3184" s="56"/>
      <c r="R3184" s="57" t="str">
        <f t="shared" si="15"/>
        <v/>
      </c>
      <c r="S3184" s="8"/>
      <c r="T3184" s="8"/>
      <c r="U3184" s="8"/>
      <c r="V3184" s="8"/>
      <c r="W3184" s="8"/>
      <c r="X3184" s="8"/>
      <c r="Y3184" s="8"/>
      <c r="Z3184" s="8"/>
    </row>
    <row r="3185" spans="1:26" ht="15.75" customHeight="1">
      <c r="A3185" s="8"/>
      <c r="B3185" s="8"/>
      <c r="C3185" s="8"/>
      <c r="D3185" s="8"/>
      <c r="E3185" s="8"/>
      <c r="F3185" s="8"/>
      <c r="G3185" s="8"/>
      <c r="H3185" s="8"/>
      <c r="I3185" s="8"/>
      <c r="J3185" s="8"/>
      <c r="K3185" s="8"/>
      <c r="L3185" s="8"/>
      <c r="M3185" s="32"/>
      <c r="N3185" s="57" t="str">
        <f t="shared" si="17"/>
        <v/>
      </c>
      <c r="O3185" s="54"/>
      <c r="P3185" s="32"/>
      <c r="Q3185" s="56"/>
      <c r="R3185" s="57" t="str">
        <f t="shared" si="15"/>
        <v/>
      </c>
      <c r="S3185" s="8"/>
      <c r="T3185" s="8"/>
      <c r="U3185" s="8"/>
      <c r="V3185" s="8"/>
      <c r="W3185" s="8"/>
      <c r="X3185" s="8"/>
      <c r="Y3185" s="8"/>
      <c r="Z3185" s="8"/>
    </row>
    <row r="3186" spans="1:26" ht="15.75" customHeight="1">
      <c r="A3186" s="8"/>
      <c r="B3186" s="8"/>
      <c r="C3186" s="8"/>
      <c r="D3186" s="8"/>
      <c r="E3186" s="8"/>
      <c r="F3186" s="8"/>
      <c r="G3186" s="8"/>
      <c r="H3186" s="8"/>
      <c r="I3186" s="8"/>
      <c r="J3186" s="8"/>
      <c r="K3186" s="8"/>
      <c r="L3186" s="8"/>
      <c r="M3186" s="32"/>
      <c r="N3186" s="57" t="str">
        <f t="shared" si="17"/>
        <v/>
      </c>
      <c r="O3186" s="54"/>
      <c r="P3186" s="32"/>
      <c r="Q3186" s="56"/>
      <c r="R3186" s="57" t="str">
        <f t="shared" si="15"/>
        <v/>
      </c>
      <c r="S3186" s="8"/>
      <c r="T3186" s="8"/>
      <c r="U3186" s="8"/>
      <c r="V3186" s="8"/>
      <c r="W3186" s="8"/>
      <c r="X3186" s="8"/>
      <c r="Y3186" s="8"/>
      <c r="Z3186" s="8"/>
    </row>
    <row r="3187" spans="1:26" ht="15.75" customHeight="1">
      <c r="A3187" s="8"/>
      <c r="B3187" s="8"/>
      <c r="C3187" s="8"/>
      <c r="D3187" s="8"/>
      <c r="E3187" s="8"/>
      <c r="F3187" s="8"/>
      <c r="G3187" s="8"/>
      <c r="H3187" s="8"/>
      <c r="I3187" s="8"/>
      <c r="J3187" s="8"/>
      <c r="K3187" s="8"/>
      <c r="L3187" s="8"/>
      <c r="M3187" s="32"/>
      <c r="N3187" s="57" t="str">
        <f t="shared" si="17"/>
        <v/>
      </c>
      <c r="O3187" s="54"/>
      <c r="P3187" s="32"/>
      <c r="Q3187" s="56"/>
      <c r="R3187" s="57" t="str">
        <f t="shared" si="15"/>
        <v/>
      </c>
      <c r="S3187" s="8"/>
      <c r="T3187" s="8"/>
      <c r="U3187" s="8"/>
      <c r="V3187" s="8"/>
      <c r="W3187" s="8"/>
      <c r="X3187" s="8"/>
      <c r="Y3187" s="8"/>
      <c r="Z3187" s="8"/>
    </row>
    <row r="3188" spans="1:26" ht="15.75" customHeight="1">
      <c r="A3188" s="8"/>
      <c r="B3188" s="8"/>
      <c r="C3188" s="8"/>
      <c r="D3188" s="8"/>
      <c r="E3188" s="8"/>
      <c r="F3188" s="8"/>
      <c r="G3188" s="8"/>
      <c r="H3188" s="8"/>
      <c r="I3188" s="8"/>
      <c r="J3188" s="8"/>
      <c r="K3188" s="8"/>
      <c r="L3188" s="8"/>
      <c r="M3188" s="32"/>
      <c r="N3188" s="57" t="str">
        <f t="shared" si="17"/>
        <v/>
      </c>
      <c r="O3188" s="54"/>
      <c r="P3188" s="32"/>
      <c r="Q3188" s="56"/>
      <c r="R3188" s="57" t="str">
        <f t="shared" si="15"/>
        <v/>
      </c>
      <c r="S3188" s="8"/>
      <c r="T3188" s="8"/>
      <c r="U3188" s="8"/>
      <c r="V3188" s="8"/>
      <c r="W3188" s="8"/>
      <c r="X3188" s="8"/>
      <c r="Y3188" s="8"/>
      <c r="Z3188" s="8"/>
    </row>
    <row r="3189" spans="1:26" ht="15.75" customHeight="1">
      <c r="A3189" s="8"/>
      <c r="B3189" s="8"/>
      <c r="C3189" s="8"/>
      <c r="D3189" s="8"/>
      <c r="E3189" s="8"/>
      <c r="F3189" s="8"/>
      <c r="G3189" s="8"/>
      <c r="H3189" s="8"/>
      <c r="I3189" s="8"/>
      <c r="J3189" s="8"/>
      <c r="K3189" s="8"/>
      <c r="L3189" s="8"/>
      <c r="M3189" s="32"/>
      <c r="N3189" s="57" t="str">
        <f t="shared" si="17"/>
        <v/>
      </c>
      <c r="O3189" s="54"/>
      <c r="P3189" s="32"/>
      <c r="Q3189" s="56"/>
      <c r="R3189" s="57" t="str">
        <f t="shared" si="15"/>
        <v/>
      </c>
      <c r="S3189" s="8"/>
      <c r="T3189" s="8"/>
      <c r="U3189" s="8"/>
      <c r="V3189" s="8"/>
      <c r="W3189" s="8"/>
      <c r="X3189" s="8"/>
      <c r="Y3189" s="8"/>
      <c r="Z3189" s="8"/>
    </row>
    <row r="3190" spans="1:26" ht="15.75" customHeight="1">
      <c r="A3190" s="8"/>
      <c r="B3190" s="8"/>
      <c r="C3190" s="8"/>
      <c r="D3190" s="8"/>
      <c r="E3190" s="8"/>
      <c r="F3190" s="8"/>
      <c r="G3190" s="8"/>
      <c r="H3190" s="8"/>
      <c r="I3190" s="8"/>
      <c r="J3190" s="8"/>
      <c r="K3190" s="8"/>
      <c r="L3190" s="8"/>
      <c r="M3190" s="32"/>
      <c r="N3190" s="57" t="str">
        <f t="shared" si="17"/>
        <v/>
      </c>
      <c r="O3190" s="54"/>
      <c r="P3190" s="32"/>
      <c r="Q3190" s="56"/>
      <c r="R3190" s="57" t="str">
        <f t="shared" si="15"/>
        <v/>
      </c>
      <c r="S3190" s="8"/>
      <c r="T3190" s="8"/>
      <c r="U3190" s="8"/>
      <c r="V3190" s="8"/>
      <c r="W3190" s="8"/>
      <c r="X3190" s="8"/>
      <c r="Y3190" s="8"/>
      <c r="Z3190" s="8"/>
    </row>
    <row r="3191" spans="1:26" ht="15.75" customHeight="1">
      <c r="A3191" s="8"/>
      <c r="B3191" s="8"/>
      <c r="C3191" s="8"/>
      <c r="D3191" s="8"/>
      <c r="E3191" s="8"/>
      <c r="F3191" s="8"/>
      <c r="G3191" s="8"/>
      <c r="H3191" s="8"/>
      <c r="I3191" s="8"/>
      <c r="J3191" s="8"/>
      <c r="K3191" s="8"/>
      <c r="L3191" s="8"/>
      <c r="M3191" s="32"/>
      <c r="N3191" s="57" t="str">
        <f t="shared" si="17"/>
        <v/>
      </c>
      <c r="O3191" s="54"/>
      <c r="P3191" s="32"/>
      <c r="Q3191" s="56"/>
      <c r="R3191" s="57" t="str">
        <f t="shared" si="15"/>
        <v/>
      </c>
      <c r="S3191" s="8"/>
      <c r="T3191" s="8"/>
      <c r="U3191" s="8"/>
      <c r="V3191" s="8"/>
      <c r="W3191" s="8"/>
      <c r="X3191" s="8"/>
      <c r="Y3191" s="8"/>
      <c r="Z3191" s="8"/>
    </row>
    <row r="3192" spans="1:26" ht="15.75" customHeight="1">
      <c r="A3192" s="8"/>
      <c r="B3192" s="8"/>
      <c r="C3192" s="8"/>
      <c r="D3192" s="8"/>
      <c r="E3192" s="8"/>
      <c r="F3192" s="8"/>
      <c r="G3192" s="8"/>
      <c r="H3192" s="8"/>
      <c r="I3192" s="8"/>
      <c r="J3192" s="8"/>
      <c r="K3192" s="8"/>
      <c r="L3192" s="8"/>
      <c r="M3192" s="32"/>
      <c r="N3192" s="57" t="str">
        <f t="shared" si="17"/>
        <v/>
      </c>
      <c r="O3192" s="54"/>
      <c r="P3192" s="32"/>
      <c r="Q3192" s="56"/>
      <c r="R3192" s="57" t="str">
        <f t="shared" si="15"/>
        <v/>
      </c>
      <c r="S3192" s="8"/>
      <c r="T3192" s="8"/>
      <c r="U3192" s="8"/>
      <c r="V3192" s="8"/>
      <c r="W3192" s="8"/>
      <c r="X3192" s="8"/>
      <c r="Y3192" s="8"/>
      <c r="Z3192" s="8"/>
    </row>
    <row r="3193" spans="1:26" ht="15.75" customHeight="1">
      <c r="A3193" s="8"/>
      <c r="B3193" s="8"/>
      <c r="C3193" s="8"/>
      <c r="D3193" s="8"/>
      <c r="E3193" s="8"/>
      <c r="F3193" s="8"/>
      <c r="G3193" s="8"/>
      <c r="H3193" s="8"/>
      <c r="I3193" s="8"/>
      <c r="J3193" s="8"/>
      <c r="K3193" s="8"/>
      <c r="L3193" s="8"/>
      <c r="M3193" s="32"/>
      <c r="N3193" s="57" t="str">
        <f t="shared" si="17"/>
        <v/>
      </c>
      <c r="O3193" s="54"/>
      <c r="P3193" s="32"/>
      <c r="Q3193" s="56"/>
      <c r="R3193" s="57" t="str">
        <f t="shared" si="15"/>
        <v/>
      </c>
      <c r="S3193" s="8"/>
      <c r="T3193" s="8"/>
      <c r="U3193" s="8"/>
      <c r="V3193" s="8"/>
      <c r="W3193" s="8"/>
      <c r="X3193" s="8"/>
      <c r="Y3193" s="8"/>
      <c r="Z3193" s="8"/>
    </row>
    <row r="3194" spans="1:26" ht="15.75" customHeight="1">
      <c r="A3194" s="8"/>
      <c r="B3194" s="8"/>
      <c r="C3194" s="8"/>
      <c r="D3194" s="8"/>
      <c r="E3194" s="8"/>
      <c r="F3194" s="8"/>
      <c r="G3194" s="8"/>
      <c r="H3194" s="8"/>
      <c r="I3194" s="8"/>
      <c r="J3194" s="8"/>
      <c r="K3194" s="8"/>
      <c r="L3194" s="8"/>
      <c r="M3194" s="32"/>
      <c r="N3194" s="57" t="str">
        <f t="shared" si="17"/>
        <v/>
      </c>
      <c r="O3194" s="54"/>
      <c r="P3194" s="32"/>
      <c r="Q3194" s="56"/>
      <c r="R3194" s="57" t="str">
        <f t="shared" si="15"/>
        <v/>
      </c>
      <c r="S3194" s="8"/>
      <c r="T3194" s="8"/>
      <c r="U3194" s="8"/>
      <c r="V3194" s="8"/>
      <c r="W3194" s="8"/>
      <c r="X3194" s="8"/>
      <c r="Y3194" s="8"/>
      <c r="Z3194" s="8"/>
    </row>
    <row r="3195" spans="1:26" ht="15.75" customHeight="1">
      <c r="A3195" s="8"/>
      <c r="B3195" s="8"/>
      <c r="C3195" s="8"/>
      <c r="D3195" s="8"/>
      <c r="E3195" s="8"/>
      <c r="F3195" s="8"/>
      <c r="G3195" s="8"/>
      <c r="H3195" s="8"/>
      <c r="I3195" s="8"/>
      <c r="J3195" s="8"/>
      <c r="K3195" s="8"/>
      <c r="L3195" s="8"/>
      <c r="M3195" s="32"/>
      <c r="N3195" s="57" t="str">
        <f t="shared" si="17"/>
        <v/>
      </c>
      <c r="O3195" s="54"/>
      <c r="P3195" s="32"/>
      <c r="Q3195" s="56"/>
      <c r="R3195" s="57" t="str">
        <f t="shared" si="15"/>
        <v/>
      </c>
      <c r="S3195" s="8"/>
      <c r="T3195" s="8"/>
      <c r="U3195" s="8"/>
      <c r="V3195" s="8"/>
      <c r="W3195" s="8"/>
      <c r="X3195" s="8"/>
      <c r="Y3195" s="8"/>
      <c r="Z3195" s="8"/>
    </row>
    <row r="3196" spans="1:26" ht="15.75" customHeight="1">
      <c r="A3196" s="8"/>
      <c r="B3196" s="8"/>
      <c r="C3196" s="8"/>
      <c r="D3196" s="8"/>
      <c r="E3196" s="8"/>
      <c r="F3196" s="8"/>
      <c r="G3196" s="8"/>
      <c r="H3196" s="8"/>
      <c r="I3196" s="8"/>
      <c r="J3196" s="8"/>
      <c r="K3196" s="8"/>
      <c r="L3196" s="8"/>
      <c r="M3196" s="32"/>
      <c r="N3196" s="57" t="str">
        <f t="shared" si="17"/>
        <v/>
      </c>
      <c r="O3196" s="54"/>
      <c r="P3196" s="32"/>
      <c r="Q3196" s="56"/>
      <c r="R3196" s="57" t="str">
        <f t="shared" si="15"/>
        <v/>
      </c>
      <c r="S3196" s="8"/>
      <c r="T3196" s="8"/>
      <c r="U3196" s="8"/>
      <c r="V3196" s="8"/>
      <c r="W3196" s="8"/>
      <c r="X3196" s="8"/>
      <c r="Y3196" s="8"/>
      <c r="Z3196" s="8"/>
    </row>
    <row r="3197" spans="1:26" ht="15.75" customHeight="1">
      <c r="A3197" s="8"/>
      <c r="B3197" s="8"/>
      <c r="C3197" s="8"/>
      <c r="D3197" s="8"/>
      <c r="E3197" s="8"/>
      <c r="F3197" s="8"/>
      <c r="G3197" s="8"/>
      <c r="H3197" s="8"/>
      <c r="I3197" s="8"/>
      <c r="J3197" s="8"/>
      <c r="K3197" s="8"/>
      <c r="L3197" s="8"/>
      <c r="M3197" s="32"/>
      <c r="N3197" s="57" t="str">
        <f t="shared" si="17"/>
        <v/>
      </c>
      <c r="O3197" s="54"/>
      <c r="P3197" s="32"/>
      <c r="Q3197" s="56"/>
      <c r="R3197" s="57" t="str">
        <f t="shared" si="15"/>
        <v/>
      </c>
      <c r="S3197" s="8"/>
      <c r="T3197" s="8"/>
      <c r="U3197" s="8"/>
      <c r="V3197" s="8"/>
      <c r="W3197" s="8"/>
      <c r="X3197" s="8"/>
      <c r="Y3197" s="8"/>
      <c r="Z3197" s="8"/>
    </row>
    <row r="3198" spans="1:26" ht="15.75" customHeight="1">
      <c r="A3198" s="8"/>
      <c r="B3198" s="8"/>
      <c r="C3198" s="8"/>
      <c r="D3198" s="8"/>
      <c r="E3198" s="8"/>
      <c r="F3198" s="8"/>
      <c r="G3198" s="8"/>
      <c r="H3198" s="8"/>
      <c r="I3198" s="8"/>
      <c r="J3198" s="8"/>
      <c r="K3198" s="8"/>
      <c r="L3198" s="8"/>
      <c r="M3198" s="32"/>
      <c r="N3198" s="57" t="str">
        <f t="shared" si="17"/>
        <v/>
      </c>
      <c r="O3198" s="54"/>
      <c r="P3198" s="32"/>
      <c r="Q3198" s="56"/>
      <c r="R3198" s="57" t="str">
        <f t="shared" si="15"/>
        <v/>
      </c>
      <c r="S3198" s="8"/>
      <c r="T3198" s="8"/>
      <c r="U3198" s="8"/>
      <c r="V3198" s="8"/>
      <c r="W3198" s="8"/>
      <c r="X3198" s="8"/>
      <c r="Y3198" s="8"/>
      <c r="Z3198" s="8"/>
    </row>
    <row r="3199" spans="1:26" ht="15.75" customHeight="1">
      <c r="A3199" s="8"/>
      <c r="B3199" s="8"/>
      <c r="C3199" s="8"/>
      <c r="D3199" s="8"/>
      <c r="E3199" s="8"/>
      <c r="F3199" s="8"/>
      <c r="G3199" s="8"/>
      <c r="H3199" s="8"/>
      <c r="I3199" s="8"/>
      <c r="J3199" s="8"/>
      <c r="K3199" s="8"/>
      <c r="L3199" s="8"/>
      <c r="M3199" s="32"/>
      <c r="N3199" s="57" t="str">
        <f t="shared" si="17"/>
        <v/>
      </c>
      <c r="O3199" s="54"/>
      <c r="P3199" s="32"/>
      <c r="Q3199" s="56"/>
      <c r="R3199" s="57" t="str">
        <f t="shared" si="15"/>
        <v/>
      </c>
      <c r="S3199" s="8"/>
      <c r="T3199" s="8"/>
      <c r="U3199" s="8"/>
      <c r="V3199" s="8"/>
      <c r="W3199" s="8"/>
      <c r="X3199" s="8"/>
      <c r="Y3199" s="8"/>
      <c r="Z3199" s="8"/>
    </row>
    <row r="3200" spans="1:26" ht="15.75" customHeight="1">
      <c r="A3200" s="8"/>
      <c r="B3200" s="8"/>
      <c r="C3200" s="8"/>
      <c r="D3200" s="8"/>
      <c r="E3200" s="8"/>
      <c r="F3200" s="8"/>
      <c r="G3200" s="8"/>
      <c r="H3200" s="8"/>
      <c r="I3200" s="8"/>
      <c r="J3200" s="8"/>
      <c r="K3200" s="8"/>
      <c r="L3200" s="8"/>
      <c r="M3200" s="32"/>
      <c r="N3200" s="57" t="str">
        <f t="shared" si="17"/>
        <v/>
      </c>
      <c r="O3200" s="54"/>
      <c r="P3200" s="32"/>
      <c r="Q3200" s="56"/>
      <c r="R3200" s="57" t="str">
        <f t="shared" si="15"/>
        <v/>
      </c>
      <c r="S3200" s="8"/>
      <c r="T3200" s="8"/>
      <c r="U3200" s="8"/>
      <c r="V3200" s="8"/>
      <c r="W3200" s="8"/>
      <c r="X3200" s="8"/>
      <c r="Y3200" s="8"/>
      <c r="Z3200" s="8"/>
    </row>
    <row r="3201" spans="1:26" ht="15.75" customHeight="1">
      <c r="A3201" s="8"/>
      <c r="B3201" s="8"/>
      <c r="C3201" s="8"/>
      <c r="D3201" s="8"/>
      <c r="E3201" s="8"/>
      <c r="F3201" s="8"/>
      <c r="G3201" s="8"/>
      <c r="H3201" s="8"/>
      <c r="I3201" s="8"/>
      <c r="J3201" s="8"/>
      <c r="K3201" s="8"/>
      <c r="L3201" s="8"/>
      <c r="M3201" s="32"/>
      <c r="N3201" s="57" t="str">
        <f t="shared" si="17"/>
        <v/>
      </c>
      <c r="O3201" s="54"/>
      <c r="P3201" s="32"/>
      <c r="Q3201" s="56"/>
      <c r="R3201" s="57" t="str">
        <f t="shared" si="15"/>
        <v/>
      </c>
      <c r="S3201" s="8"/>
      <c r="T3201" s="8"/>
      <c r="U3201" s="8"/>
      <c r="V3201" s="8"/>
      <c r="W3201" s="8"/>
      <c r="X3201" s="8"/>
      <c r="Y3201" s="8"/>
      <c r="Z3201" s="8"/>
    </row>
    <row r="3202" spans="1:26" ht="15.75" customHeight="1">
      <c r="A3202" s="8"/>
      <c r="B3202" s="8"/>
      <c r="C3202" s="8"/>
      <c r="D3202" s="8"/>
      <c r="E3202" s="8"/>
      <c r="F3202" s="8"/>
      <c r="G3202" s="8"/>
      <c r="H3202" s="8"/>
      <c r="I3202" s="8"/>
      <c r="J3202" s="8"/>
      <c r="K3202" s="8"/>
      <c r="L3202" s="8"/>
      <c r="M3202" s="32"/>
      <c r="N3202" s="57" t="str">
        <f t="shared" si="17"/>
        <v/>
      </c>
      <c r="O3202" s="54"/>
      <c r="P3202" s="32"/>
      <c r="Q3202" s="56"/>
      <c r="R3202" s="57" t="str">
        <f t="shared" si="15"/>
        <v/>
      </c>
      <c r="S3202" s="8"/>
      <c r="T3202" s="8"/>
      <c r="U3202" s="8"/>
      <c r="V3202" s="8"/>
      <c r="W3202" s="8"/>
      <c r="X3202" s="8"/>
      <c r="Y3202" s="8"/>
      <c r="Z3202" s="8"/>
    </row>
    <row r="3203" spans="1:26" ht="15.75" customHeight="1">
      <c r="A3203" s="8"/>
      <c r="B3203" s="8"/>
      <c r="C3203" s="8"/>
      <c r="D3203" s="8"/>
      <c r="E3203" s="8"/>
      <c r="F3203" s="8"/>
      <c r="G3203" s="8"/>
      <c r="H3203" s="8"/>
      <c r="I3203" s="8"/>
      <c r="J3203" s="8"/>
      <c r="K3203" s="8"/>
      <c r="L3203" s="8"/>
      <c r="M3203" s="32"/>
      <c r="N3203" s="57" t="str">
        <f t="shared" si="17"/>
        <v/>
      </c>
      <c r="O3203" s="54"/>
      <c r="P3203" s="32"/>
      <c r="Q3203" s="56"/>
      <c r="R3203" s="57" t="str">
        <f t="shared" si="15"/>
        <v/>
      </c>
      <c r="S3203" s="8"/>
      <c r="T3203" s="8"/>
      <c r="U3203" s="8"/>
      <c r="V3203" s="8"/>
      <c r="W3203" s="8"/>
      <c r="X3203" s="8"/>
      <c r="Y3203" s="8"/>
      <c r="Z3203" s="8"/>
    </row>
    <row r="3204" spans="1:26" ht="15.75" customHeight="1">
      <c r="A3204" s="8"/>
      <c r="B3204" s="8"/>
      <c r="C3204" s="8"/>
      <c r="D3204" s="8"/>
      <c r="E3204" s="8"/>
      <c r="F3204" s="8"/>
      <c r="G3204" s="8"/>
      <c r="H3204" s="8"/>
      <c r="I3204" s="8"/>
      <c r="J3204" s="8"/>
      <c r="K3204" s="8"/>
      <c r="L3204" s="8"/>
      <c r="M3204" s="32"/>
      <c r="N3204" s="57" t="str">
        <f t="shared" si="17"/>
        <v/>
      </c>
      <c r="O3204" s="54"/>
      <c r="P3204" s="32"/>
      <c r="Q3204" s="56"/>
      <c r="R3204" s="57" t="str">
        <f t="shared" si="15"/>
        <v/>
      </c>
      <c r="S3204" s="8"/>
      <c r="T3204" s="8"/>
      <c r="U3204" s="8"/>
      <c r="V3204" s="8"/>
      <c r="W3204" s="8"/>
      <c r="X3204" s="8"/>
      <c r="Y3204" s="8"/>
      <c r="Z3204" s="8"/>
    </row>
    <row r="3205" spans="1:26" ht="15.75" customHeight="1">
      <c r="A3205" s="8"/>
      <c r="B3205" s="8"/>
      <c r="C3205" s="8"/>
      <c r="D3205" s="8"/>
      <c r="E3205" s="8"/>
      <c r="F3205" s="8"/>
      <c r="G3205" s="8"/>
      <c r="H3205" s="8"/>
      <c r="I3205" s="8"/>
      <c r="J3205" s="8"/>
      <c r="K3205" s="8"/>
      <c r="L3205" s="8"/>
      <c r="M3205" s="32"/>
      <c r="N3205" s="57" t="str">
        <f t="shared" si="17"/>
        <v/>
      </c>
      <c r="O3205" s="54"/>
      <c r="P3205" s="32"/>
      <c r="Q3205" s="56"/>
      <c r="R3205" s="57" t="str">
        <f t="shared" si="15"/>
        <v/>
      </c>
      <c r="S3205" s="8"/>
      <c r="T3205" s="8"/>
      <c r="U3205" s="8"/>
      <c r="V3205" s="8"/>
      <c r="W3205" s="8"/>
      <c r="X3205" s="8"/>
      <c r="Y3205" s="8"/>
      <c r="Z3205" s="8"/>
    </row>
    <row r="3206" spans="1:26" ht="15.75" customHeight="1">
      <c r="A3206" s="8"/>
      <c r="B3206" s="8"/>
      <c r="C3206" s="8"/>
      <c r="D3206" s="8"/>
      <c r="E3206" s="8"/>
      <c r="F3206" s="8"/>
      <c r="G3206" s="8"/>
      <c r="H3206" s="8"/>
      <c r="I3206" s="8"/>
      <c r="J3206" s="8"/>
      <c r="K3206" s="8"/>
      <c r="L3206" s="8"/>
      <c r="M3206" s="32"/>
      <c r="N3206" s="57" t="str">
        <f t="shared" si="17"/>
        <v/>
      </c>
      <c r="O3206" s="54"/>
      <c r="P3206" s="32"/>
      <c r="Q3206" s="56"/>
      <c r="R3206" s="57" t="str">
        <f t="shared" si="15"/>
        <v/>
      </c>
      <c r="S3206" s="8"/>
      <c r="T3206" s="8"/>
      <c r="U3206" s="8"/>
      <c r="V3206" s="8"/>
      <c r="W3206" s="8"/>
      <c r="X3206" s="8"/>
      <c r="Y3206" s="8"/>
      <c r="Z3206" s="8"/>
    </row>
    <row r="3207" spans="1:26" ht="15.75" customHeight="1">
      <c r="A3207" s="8"/>
      <c r="B3207" s="8"/>
      <c r="C3207" s="8"/>
      <c r="D3207" s="8"/>
      <c r="E3207" s="8"/>
      <c r="F3207" s="8"/>
      <c r="G3207" s="8"/>
      <c r="H3207" s="8"/>
      <c r="I3207" s="8"/>
      <c r="J3207" s="8"/>
      <c r="K3207" s="8"/>
      <c r="L3207" s="8"/>
      <c r="M3207" s="32"/>
      <c r="N3207" s="57" t="str">
        <f t="shared" si="17"/>
        <v/>
      </c>
      <c r="O3207" s="54"/>
      <c r="P3207" s="32"/>
      <c r="Q3207" s="56"/>
      <c r="R3207" s="57" t="str">
        <f t="shared" si="15"/>
        <v/>
      </c>
      <c r="S3207" s="8"/>
      <c r="T3207" s="8"/>
      <c r="U3207" s="8"/>
      <c r="V3207" s="8"/>
      <c r="W3207" s="8"/>
      <c r="X3207" s="8"/>
      <c r="Y3207" s="8"/>
      <c r="Z3207" s="8"/>
    </row>
    <row r="3208" spans="1:26" ht="15.75" customHeight="1">
      <c r="A3208" s="8"/>
      <c r="B3208" s="8"/>
      <c r="C3208" s="8"/>
      <c r="D3208" s="8"/>
      <c r="E3208" s="8"/>
      <c r="F3208" s="8"/>
      <c r="G3208" s="8"/>
      <c r="H3208" s="8"/>
      <c r="I3208" s="8"/>
      <c r="J3208" s="8"/>
      <c r="K3208" s="8"/>
      <c r="L3208" s="8"/>
      <c r="M3208" s="32"/>
      <c r="N3208" s="57" t="str">
        <f t="shared" si="17"/>
        <v/>
      </c>
      <c r="O3208" s="54"/>
      <c r="P3208" s="32"/>
      <c r="Q3208" s="56"/>
      <c r="R3208" s="57" t="str">
        <f t="shared" si="15"/>
        <v/>
      </c>
      <c r="S3208" s="8"/>
      <c r="T3208" s="8"/>
      <c r="U3208" s="8"/>
      <c r="V3208" s="8"/>
      <c r="W3208" s="8"/>
      <c r="X3208" s="8"/>
      <c r="Y3208" s="8"/>
      <c r="Z3208" s="8"/>
    </row>
    <row r="3209" spans="1:26" ht="15.75" customHeight="1">
      <c r="A3209" s="8"/>
      <c r="B3209" s="8"/>
      <c r="C3209" s="8"/>
      <c r="D3209" s="8"/>
      <c r="E3209" s="8"/>
      <c r="F3209" s="8"/>
      <c r="G3209" s="8"/>
      <c r="H3209" s="8"/>
      <c r="I3209" s="8"/>
      <c r="J3209" s="8"/>
      <c r="K3209" s="8"/>
      <c r="L3209" s="8"/>
      <c r="M3209" s="32"/>
      <c r="N3209" s="57" t="str">
        <f t="shared" si="17"/>
        <v/>
      </c>
      <c r="O3209" s="54"/>
      <c r="P3209" s="32"/>
      <c r="Q3209" s="56"/>
      <c r="R3209" s="57" t="str">
        <f t="shared" si="15"/>
        <v/>
      </c>
      <c r="S3209" s="8"/>
      <c r="T3209" s="8"/>
      <c r="U3209" s="8"/>
      <c r="V3209" s="8"/>
      <c r="W3209" s="8"/>
      <c r="X3209" s="8"/>
      <c r="Y3209" s="8"/>
      <c r="Z3209" s="8"/>
    </row>
    <row r="3210" spans="1:26" ht="15.75" customHeight="1">
      <c r="A3210" s="8"/>
      <c r="B3210" s="8"/>
      <c r="C3210" s="8"/>
      <c r="D3210" s="8"/>
      <c r="E3210" s="8"/>
      <c r="F3210" s="8"/>
      <c r="G3210" s="8"/>
      <c r="H3210" s="8"/>
      <c r="I3210" s="8"/>
      <c r="J3210" s="8"/>
      <c r="K3210" s="8"/>
      <c r="L3210" s="8"/>
      <c r="M3210" s="32"/>
      <c r="N3210" s="57" t="str">
        <f t="shared" si="17"/>
        <v/>
      </c>
      <c r="O3210" s="54"/>
      <c r="P3210" s="32"/>
      <c r="Q3210" s="56"/>
      <c r="R3210" s="57" t="str">
        <f t="shared" si="15"/>
        <v/>
      </c>
      <c r="S3210" s="8"/>
      <c r="T3210" s="8"/>
      <c r="U3210" s="8"/>
      <c r="V3210" s="8"/>
      <c r="W3210" s="8"/>
      <c r="X3210" s="8"/>
      <c r="Y3210" s="8"/>
      <c r="Z3210" s="8"/>
    </row>
    <row r="3211" spans="1:26" ht="15.75" customHeight="1">
      <c r="A3211" s="8"/>
      <c r="B3211" s="8"/>
      <c r="C3211" s="8"/>
      <c r="D3211" s="8"/>
      <c r="E3211" s="8"/>
      <c r="F3211" s="8"/>
      <c r="G3211" s="8"/>
      <c r="H3211" s="8"/>
      <c r="I3211" s="8"/>
      <c r="J3211" s="8"/>
      <c r="K3211" s="8"/>
      <c r="L3211" s="8"/>
      <c r="M3211" s="32"/>
      <c r="N3211" s="57" t="str">
        <f t="shared" si="17"/>
        <v/>
      </c>
      <c r="O3211" s="54"/>
      <c r="P3211" s="32"/>
      <c r="Q3211" s="56"/>
      <c r="R3211" s="57" t="str">
        <f t="shared" si="15"/>
        <v/>
      </c>
      <c r="S3211" s="8"/>
      <c r="T3211" s="8"/>
      <c r="U3211" s="8"/>
      <c r="V3211" s="8"/>
      <c r="W3211" s="8"/>
      <c r="X3211" s="8"/>
      <c r="Y3211" s="8"/>
      <c r="Z3211" s="8"/>
    </row>
    <row r="3212" spans="1:26" ht="15.75" customHeight="1">
      <c r="A3212" s="8"/>
      <c r="B3212" s="8"/>
      <c r="C3212" s="8"/>
      <c r="D3212" s="8"/>
      <c r="E3212" s="8"/>
      <c r="F3212" s="8"/>
      <c r="G3212" s="8"/>
      <c r="H3212" s="8"/>
      <c r="I3212" s="8"/>
      <c r="J3212" s="8"/>
      <c r="K3212" s="8"/>
      <c r="L3212" s="8"/>
      <c r="M3212" s="32"/>
      <c r="N3212" s="57" t="str">
        <f t="shared" si="17"/>
        <v/>
      </c>
      <c r="O3212" s="54"/>
      <c r="P3212" s="32"/>
      <c r="Q3212" s="56"/>
      <c r="R3212" s="57" t="str">
        <f t="shared" si="15"/>
        <v/>
      </c>
      <c r="S3212" s="8"/>
      <c r="T3212" s="8"/>
      <c r="U3212" s="8"/>
      <c r="V3212" s="8"/>
      <c r="W3212" s="8"/>
      <c r="X3212" s="8"/>
      <c r="Y3212" s="8"/>
      <c r="Z3212" s="8"/>
    </row>
    <row r="3213" spans="1:26" ht="15.75" customHeight="1">
      <c r="A3213" s="8"/>
      <c r="B3213" s="8"/>
      <c r="C3213" s="8"/>
      <c r="D3213" s="8"/>
      <c r="E3213" s="8"/>
      <c r="F3213" s="8"/>
      <c r="G3213" s="8"/>
      <c r="H3213" s="8"/>
      <c r="I3213" s="8"/>
      <c r="J3213" s="8"/>
      <c r="K3213" s="8"/>
      <c r="L3213" s="8"/>
      <c r="M3213" s="32"/>
      <c r="N3213" s="57" t="str">
        <f t="shared" si="17"/>
        <v/>
      </c>
      <c r="O3213" s="54"/>
      <c r="P3213" s="32"/>
      <c r="Q3213" s="56"/>
      <c r="R3213" s="57" t="str">
        <f t="shared" si="15"/>
        <v/>
      </c>
      <c r="S3213" s="8"/>
      <c r="T3213" s="8"/>
      <c r="U3213" s="8"/>
      <c r="V3213" s="8"/>
      <c r="W3213" s="8"/>
      <c r="X3213" s="8"/>
      <c r="Y3213" s="8"/>
      <c r="Z3213" s="8"/>
    </row>
    <row r="3214" spans="1:26" ht="15.75" customHeight="1">
      <c r="A3214" s="8"/>
      <c r="B3214" s="8"/>
      <c r="C3214" s="8"/>
      <c r="D3214" s="8"/>
      <c r="E3214" s="8"/>
      <c r="F3214" s="8"/>
      <c r="G3214" s="8"/>
      <c r="H3214" s="8"/>
      <c r="I3214" s="8"/>
      <c r="J3214" s="8"/>
      <c r="K3214" s="8"/>
      <c r="L3214" s="8"/>
      <c r="M3214" s="32"/>
      <c r="N3214" s="57" t="str">
        <f t="shared" si="17"/>
        <v/>
      </c>
      <c r="O3214" s="54"/>
      <c r="P3214" s="32"/>
      <c r="Q3214" s="56"/>
      <c r="R3214" s="57" t="str">
        <f t="shared" si="15"/>
        <v/>
      </c>
      <c r="S3214" s="8"/>
      <c r="T3214" s="8"/>
      <c r="U3214" s="8"/>
      <c r="V3214" s="8"/>
      <c r="W3214" s="8"/>
      <c r="X3214" s="8"/>
      <c r="Y3214" s="8"/>
      <c r="Z3214" s="8"/>
    </row>
    <row r="3215" spans="1:26" ht="15.75" customHeight="1">
      <c r="A3215" s="8"/>
      <c r="B3215" s="8"/>
      <c r="C3215" s="8"/>
      <c r="D3215" s="8"/>
      <c r="E3215" s="8"/>
      <c r="F3215" s="8"/>
      <c r="G3215" s="8"/>
      <c r="H3215" s="8"/>
      <c r="I3215" s="8"/>
      <c r="J3215" s="8"/>
      <c r="K3215" s="8"/>
      <c r="L3215" s="8"/>
      <c r="M3215" s="32"/>
      <c r="N3215" s="57" t="str">
        <f t="shared" si="17"/>
        <v/>
      </c>
      <c r="O3215" s="54"/>
      <c r="P3215" s="32"/>
      <c r="Q3215" s="56"/>
      <c r="R3215" s="57" t="str">
        <f t="shared" si="15"/>
        <v/>
      </c>
      <c r="S3215" s="8"/>
      <c r="T3215" s="8"/>
      <c r="U3215" s="8"/>
      <c r="V3215" s="8"/>
      <c r="W3215" s="8"/>
      <c r="X3215" s="8"/>
      <c r="Y3215" s="8"/>
      <c r="Z3215" s="8"/>
    </row>
    <row r="3216" spans="1:26" ht="15.75" customHeight="1">
      <c r="A3216" s="8"/>
      <c r="B3216" s="8"/>
      <c r="C3216" s="8"/>
      <c r="D3216" s="8"/>
      <c r="E3216" s="8"/>
      <c r="F3216" s="8"/>
      <c r="G3216" s="8"/>
      <c r="H3216" s="8"/>
      <c r="I3216" s="8"/>
      <c r="J3216" s="8"/>
      <c r="K3216" s="8"/>
      <c r="L3216" s="8"/>
      <c r="M3216" s="32"/>
      <c r="N3216" s="57" t="str">
        <f t="shared" si="17"/>
        <v/>
      </c>
      <c r="O3216" s="54"/>
      <c r="P3216" s="32"/>
      <c r="Q3216" s="56"/>
      <c r="R3216" s="57" t="str">
        <f t="shared" si="15"/>
        <v/>
      </c>
      <c r="S3216" s="8"/>
      <c r="T3216" s="8"/>
      <c r="U3216" s="8"/>
      <c r="V3216" s="8"/>
      <c r="W3216" s="8"/>
      <c r="X3216" s="8"/>
      <c r="Y3216" s="8"/>
      <c r="Z3216" s="8"/>
    </row>
    <row r="3217" spans="1:26" ht="15.75" customHeight="1">
      <c r="A3217" s="8"/>
      <c r="B3217" s="8"/>
      <c r="C3217" s="8"/>
      <c r="D3217" s="8"/>
      <c r="E3217" s="8"/>
      <c r="F3217" s="8"/>
      <c r="G3217" s="8"/>
      <c r="H3217" s="8"/>
      <c r="I3217" s="8"/>
      <c r="J3217" s="8"/>
      <c r="K3217" s="8"/>
      <c r="L3217" s="8"/>
      <c r="M3217" s="32"/>
      <c r="N3217" s="57" t="str">
        <f t="shared" si="17"/>
        <v/>
      </c>
      <c r="O3217" s="54"/>
      <c r="P3217" s="32"/>
      <c r="Q3217" s="56"/>
      <c r="R3217" s="57" t="str">
        <f t="shared" si="15"/>
        <v/>
      </c>
      <c r="S3217" s="8"/>
      <c r="T3217" s="8"/>
      <c r="U3217" s="8"/>
      <c r="V3217" s="8"/>
      <c r="W3217" s="8"/>
      <c r="X3217" s="8"/>
      <c r="Y3217" s="8"/>
      <c r="Z3217" s="8"/>
    </row>
    <row r="3218" spans="1:26" ht="15.75" customHeight="1">
      <c r="A3218" s="8"/>
      <c r="B3218" s="8"/>
      <c r="C3218" s="8"/>
      <c r="D3218" s="8"/>
      <c r="E3218" s="8"/>
      <c r="F3218" s="8"/>
      <c r="G3218" s="8"/>
      <c r="H3218" s="8"/>
      <c r="I3218" s="8"/>
      <c r="J3218" s="8"/>
      <c r="K3218" s="8"/>
      <c r="L3218" s="8"/>
      <c r="M3218" s="32"/>
      <c r="N3218" s="57" t="str">
        <f t="shared" si="17"/>
        <v/>
      </c>
      <c r="O3218" s="54"/>
      <c r="P3218" s="32"/>
      <c r="Q3218" s="56"/>
      <c r="R3218" s="57" t="str">
        <f t="shared" si="15"/>
        <v/>
      </c>
      <c r="S3218" s="8"/>
      <c r="T3218" s="8"/>
      <c r="U3218" s="8"/>
      <c r="V3218" s="8"/>
      <c r="W3218" s="8"/>
      <c r="X3218" s="8"/>
      <c r="Y3218" s="8"/>
      <c r="Z3218" s="8"/>
    </row>
    <row r="3219" spans="1:26" ht="15.75" customHeight="1">
      <c r="A3219" s="8"/>
      <c r="B3219" s="8"/>
      <c r="C3219" s="8"/>
      <c r="D3219" s="8"/>
      <c r="E3219" s="8"/>
      <c r="F3219" s="8"/>
      <c r="G3219" s="8"/>
      <c r="H3219" s="8"/>
      <c r="I3219" s="8"/>
      <c r="J3219" s="8"/>
      <c r="K3219" s="8"/>
      <c r="L3219" s="8"/>
      <c r="M3219" s="32"/>
      <c r="N3219" s="57" t="str">
        <f t="shared" si="17"/>
        <v/>
      </c>
      <c r="O3219" s="54"/>
      <c r="P3219" s="32"/>
      <c r="Q3219" s="56"/>
      <c r="R3219" s="57" t="str">
        <f t="shared" si="15"/>
        <v/>
      </c>
      <c r="S3219" s="8"/>
      <c r="T3219" s="8"/>
      <c r="U3219" s="8"/>
      <c r="V3219" s="8"/>
      <c r="W3219" s="8"/>
      <c r="X3219" s="8"/>
      <c r="Y3219" s="8"/>
      <c r="Z3219" s="8"/>
    </row>
    <row r="3220" spans="1:26" ht="15.75" customHeight="1">
      <c r="A3220" s="8"/>
      <c r="B3220" s="8"/>
      <c r="C3220" s="8"/>
      <c r="D3220" s="8"/>
      <c r="E3220" s="8"/>
      <c r="F3220" s="8"/>
      <c r="G3220" s="8"/>
      <c r="H3220" s="8"/>
      <c r="I3220" s="8"/>
      <c r="J3220" s="8"/>
      <c r="K3220" s="8"/>
      <c r="L3220" s="8"/>
      <c r="M3220" s="32"/>
      <c r="N3220" s="57" t="str">
        <f t="shared" si="17"/>
        <v/>
      </c>
      <c r="O3220" s="54"/>
      <c r="P3220" s="32"/>
      <c r="Q3220" s="56"/>
      <c r="R3220" s="57" t="str">
        <f t="shared" si="15"/>
        <v/>
      </c>
      <c r="S3220" s="8"/>
      <c r="T3220" s="8"/>
      <c r="U3220" s="8"/>
      <c r="V3220" s="8"/>
      <c r="W3220" s="8"/>
      <c r="X3220" s="8"/>
      <c r="Y3220" s="8"/>
      <c r="Z3220" s="8"/>
    </row>
    <row r="3221" spans="1:26" ht="15.75" customHeight="1">
      <c r="A3221" s="8"/>
      <c r="B3221" s="8"/>
      <c r="C3221" s="8"/>
      <c r="D3221" s="8"/>
      <c r="E3221" s="8"/>
      <c r="F3221" s="8"/>
      <c r="G3221" s="8"/>
      <c r="H3221" s="8"/>
      <c r="I3221" s="8"/>
      <c r="J3221" s="8"/>
      <c r="K3221" s="8"/>
      <c r="L3221" s="8"/>
      <c r="M3221" s="32"/>
      <c r="N3221" s="57" t="str">
        <f t="shared" si="17"/>
        <v/>
      </c>
      <c r="O3221" s="54"/>
      <c r="P3221" s="32"/>
      <c r="Q3221" s="56"/>
      <c r="R3221" s="57" t="str">
        <f t="shared" si="15"/>
        <v/>
      </c>
      <c r="S3221" s="8"/>
      <c r="T3221" s="8"/>
      <c r="U3221" s="8"/>
      <c r="V3221" s="8"/>
      <c r="W3221" s="8"/>
      <c r="X3221" s="8"/>
      <c r="Y3221" s="8"/>
      <c r="Z3221" s="8"/>
    </row>
    <row r="3222" spans="1:26" ht="15.75" customHeight="1">
      <c r="A3222" s="8"/>
      <c r="B3222" s="8"/>
      <c r="C3222" s="8"/>
      <c r="D3222" s="8"/>
      <c r="E3222" s="8"/>
      <c r="F3222" s="8"/>
      <c r="G3222" s="8"/>
      <c r="H3222" s="8"/>
      <c r="I3222" s="8"/>
      <c r="J3222" s="8"/>
      <c r="K3222" s="8"/>
      <c r="L3222" s="8"/>
      <c r="M3222" s="32"/>
      <c r="N3222" s="57" t="str">
        <f t="shared" si="17"/>
        <v/>
      </c>
      <c r="O3222" s="54"/>
      <c r="P3222" s="32"/>
      <c r="Q3222" s="56"/>
      <c r="R3222" s="57" t="str">
        <f t="shared" si="15"/>
        <v/>
      </c>
      <c r="S3222" s="8"/>
      <c r="T3222" s="8"/>
      <c r="U3222" s="8"/>
      <c r="V3222" s="8"/>
      <c r="W3222" s="8"/>
      <c r="X3222" s="8"/>
      <c r="Y3222" s="8"/>
      <c r="Z3222" s="8"/>
    </row>
    <row r="3223" spans="1:26" ht="15.75" customHeight="1">
      <c r="A3223" s="8"/>
      <c r="B3223" s="8"/>
      <c r="C3223" s="8"/>
      <c r="D3223" s="8"/>
      <c r="E3223" s="8"/>
      <c r="F3223" s="8"/>
      <c r="G3223" s="8"/>
      <c r="H3223" s="8"/>
      <c r="I3223" s="8"/>
      <c r="J3223" s="8"/>
      <c r="K3223" s="8"/>
      <c r="L3223" s="8"/>
      <c r="M3223" s="32"/>
      <c r="N3223" s="57" t="str">
        <f t="shared" si="17"/>
        <v/>
      </c>
      <c r="O3223" s="54"/>
      <c r="P3223" s="32"/>
      <c r="Q3223" s="56"/>
      <c r="R3223" s="57" t="str">
        <f t="shared" si="15"/>
        <v/>
      </c>
      <c r="S3223" s="8"/>
      <c r="T3223" s="8"/>
      <c r="U3223" s="8"/>
      <c r="V3223" s="8"/>
      <c r="W3223" s="8"/>
      <c r="X3223" s="8"/>
      <c r="Y3223" s="8"/>
      <c r="Z3223" s="8"/>
    </row>
    <row r="3224" spans="1:26" ht="15.75" customHeight="1">
      <c r="A3224" s="8"/>
      <c r="B3224" s="8"/>
      <c r="C3224" s="8"/>
      <c r="D3224" s="8"/>
      <c r="E3224" s="8"/>
      <c r="F3224" s="8"/>
      <c r="G3224" s="8"/>
      <c r="H3224" s="8"/>
      <c r="I3224" s="8"/>
      <c r="J3224" s="8"/>
      <c r="K3224" s="8"/>
      <c r="L3224" s="8"/>
      <c r="M3224" s="32"/>
      <c r="N3224" s="57" t="str">
        <f t="shared" si="17"/>
        <v/>
      </c>
      <c r="O3224" s="54"/>
      <c r="P3224" s="32"/>
      <c r="Q3224" s="56"/>
      <c r="R3224" s="57" t="str">
        <f t="shared" si="15"/>
        <v/>
      </c>
      <c r="S3224" s="8"/>
      <c r="T3224" s="8"/>
      <c r="U3224" s="8"/>
      <c r="V3224" s="8"/>
      <c r="W3224" s="8"/>
      <c r="X3224" s="8"/>
      <c r="Y3224" s="8"/>
      <c r="Z3224" s="8"/>
    </row>
    <row r="3225" spans="1:26" ht="15.75" customHeight="1">
      <c r="A3225" s="8"/>
      <c r="B3225" s="8"/>
      <c r="C3225" s="8"/>
      <c r="D3225" s="8"/>
      <c r="E3225" s="8"/>
      <c r="F3225" s="8"/>
      <c r="G3225" s="8"/>
      <c r="H3225" s="8"/>
      <c r="I3225" s="8"/>
      <c r="J3225" s="8"/>
      <c r="K3225" s="8"/>
      <c r="L3225" s="8"/>
      <c r="M3225" s="32"/>
      <c r="N3225" s="57" t="str">
        <f t="shared" si="17"/>
        <v/>
      </c>
      <c r="O3225" s="54"/>
      <c r="P3225" s="32"/>
      <c r="Q3225" s="56"/>
      <c r="R3225" s="57" t="str">
        <f t="shared" si="15"/>
        <v/>
      </c>
      <c r="S3225" s="8"/>
      <c r="T3225" s="8"/>
      <c r="U3225" s="8"/>
      <c r="V3225" s="8"/>
      <c r="W3225" s="8"/>
      <c r="X3225" s="8"/>
      <c r="Y3225" s="8"/>
      <c r="Z3225" s="8"/>
    </row>
    <row r="3226" spans="1:26" ht="15.75" customHeight="1">
      <c r="A3226" s="8"/>
      <c r="B3226" s="8"/>
      <c r="C3226" s="8"/>
      <c r="D3226" s="8"/>
      <c r="E3226" s="8"/>
      <c r="F3226" s="8"/>
      <c r="G3226" s="8"/>
      <c r="H3226" s="8"/>
      <c r="I3226" s="8"/>
      <c r="J3226" s="8"/>
      <c r="K3226" s="8"/>
      <c r="L3226" s="8"/>
      <c r="M3226" s="32"/>
      <c r="N3226" s="57" t="str">
        <f t="shared" si="17"/>
        <v/>
      </c>
      <c r="O3226" s="54"/>
      <c r="P3226" s="32"/>
      <c r="Q3226" s="56"/>
      <c r="R3226" s="57" t="str">
        <f t="shared" si="15"/>
        <v/>
      </c>
      <c r="S3226" s="8"/>
      <c r="T3226" s="8"/>
      <c r="U3226" s="8"/>
      <c r="V3226" s="8"/>
      <c r="W3226" s="8"/>
      <c r="X3226" s="8"/>
      <c r="Y3226" s="8"/>
      <c r="Z3226" s="8"/>
    </row>
    <row r="3227" spans="1:26" ht="15.75" customHeight="1">
      <c r="A3227" s="8"/>
      <c r="B3227" s="8"/>
      <c r="C3227" s="8"/>
      <c r="D3227" s="8"/>
      <c r="E3227" s="8"/>
      <c r="F3227" s="8"/>
      <c r="G3227" s="8"/>
      <c r="H3227" s="8"/>
      <c r="I3227" s="8"/>
      <c r="J3227" s="8"/>
      <c r="K3227" s="8"/>
      <c r="L3227" s="8"/>
      <c r="M3227" s="32"/>
      <c r="N3227" s="57" t="str">
        <f t="shared" si="17"/>
        <v/>
      </c>
      <c r="O3227" s="54"/>
      <c r="P3227" s="32"/>
      <c r="Q3227" s="56"/>
      <c r="R3227" s="57" t="str">
        <f t="shared" si="15"/>
        <v/>
      </c>
      <c r="S3227" s="8"/>
      <c r="T3227" s="8"/>
      <c r="U3227" s="8"/>
      <c r="V3227" s="8"/>
      <c r="W3227" s="8"/>
      <c r="X3227" s="8"/>
      <c r="Y3227" s="8"/>
      <c r="Z3227" s="8"/>
    </row>
    <row r="3228" spans="1:26" ht="15.75" customHeight="1">
      <c r="A3228" s="8"/>
      <c r="B3228" s="8"/>
      <c r="C3228" s="8"/>
      <c r="D3228" s="8"/>
      <c r="E3228" s="8"/>
      <c r="F3228" s="8"/>
      <c r="G3228" s="8"/>
      <c r="H3228" s="8"/>
      <c r="I3228" s="8"/>
      <c r="J3228" s="8"/>
      <c r="K3228" s="8"/>
      <c r="L3228" s="8"/>
      <c r="M3228" s="32"/>
      <c r="N3228" s="57" t="str">
        <f t="shared" si="17"/>
        <v/>
      </c>
      <c r="O3228" s="54"/>
      <c r="P3228" s="32"/>
      <c r="Q3228" s="56"/>
      <c r="R3228" s="57" t="str">
        <f t="shared" si="15"/>
        <v/>
      </c>
      <c r="S3228" s="8"/>
      <c r="T3228" s="8"/>
      <c r="U3228" s="8"/>
      <c r="V3228" s="8"/>
      <c r="W3228" s="8"/>
      <c r="X3228" s="8"/>
      <c r="Y3228" s="8"/>
      <c r="Z3228" s="8"/>
    </row>
    <row r="3229" spans="1:26" ht="15.75" customHeight="1">
      <c r="A3229" s="8"/>
      <c r="B3229" s="8"/>
      <c r="C3229" s="8"/>
      <c r="D3229" s="8"/>
      <c r="E3229" s="8"/>
      <c r="F3229" s="8"/>
      <c r="G3229" s="8"/>
      <c r="H3229" s="8"/>
      <c r="I3229" s="8"/>
      <c r="J3229" s="8"/>
      <c r="K3229" s="8"/>
      <c r="L3229" s="8"/>
      <c r="M3229" s="32"/>
      <c r="N3229" s="57" t="str">
        <f t="shared" si="17"/>
        <v/>
      </c>
      <c r="O3229" s="54"/>
      <c r="P3229" s="32"/>
      <c r="Q3229" s="56"/>
      <c r="R3229" s="57" t="str">
        <f t="shared" si="15"/>
        <v/>
      </c>
      <c r="S3229" s="8"/>
      <c r="T3229" s="8"/>
      <c r="U3229" s="8"/>
      <c r="V3229" s="8"/>
      <c r="W3229" s="8"/>
      <c r="X3229" s="8"/>
      <c r="Y3229" s="8"/>
      <c r="Z3229" s="8"/>
    </row>
    <row r="3230" spans="1:26" ht="15.75" customHeight="1">
      <c r="A3230" s="8"/>
      <c r="B3230" s="8"/>
      <c r="C3230" s="8"/>
      <c r="D3230" s="8"/>
      <c r="E3230" s="8"/>
      <c r="F3230" s="8"/>
      <c r="G3230" s="8"/>
      <c r="H3230" s="8"/>
      <c r="I3230" s="8"/>
      <c r="J3230" s="8"/>
      <c r="K3230" s="8"/>
      <c r="L3230" s="8"/>
      <c r="M3230" s="32"/>
      <c r="N3230" s="57" t="str">
        <f t="shared" si="17"/>
        <v/>
      </c>
      <c r="O3230" s="54"/>
      <c r="P3230" s="32"/>
      <c r="Q3230" s="56"/>
      <c r="R3230" s="57" t="str">
        <f t="shared" si="15"/>
        <v/>
      </c>
      <c r="S3230" s="8"/>
      <c r="T3230" s="8"/>
      <c r="U3230" s="8"/>
      <c r="V3230" s="8"/>
      <c r="W3230" s="8"/>
      <c r="X3230" s="8"/>
      <c r="Y3230" s="8"/>
      <c r="Z3230" s="8"/>
    </row>
    <row r="3231" spans="1:26" ht="15.75" customHeight="1">
      <c r="A3231" s="8"/>
      <c r="B3231" s="8"/>
      <c r="C3231" s="8"/>
      <c r="D3231" s="8"/>
      <c r="E3231" s="8"/>
      <c r="F3231" s="8"/>
      <c r="G3231" s="8"/>
      <c r="H3231" s="8"/>
      <c r="I3231" s="8"/>
      <c r="J3231" s="8"/>
      <c r="K3231" s="8"/>
      <c r="L3231" s="8"/>
      <c r="M3231" s="32"/>
      <c r="N3231" s="57" t="str">
        <f t="shared" si="17"/>
        <v/>
      </c>
      <c r="O3231" s="54"/>
      <c r="P3231" s="32"/>
      <c r="Q3231" s="56"/>
      <c r="R3231" s="57" t="str">
        <f t="shared" si="15"/>
        <v/>
      </c>
      <c r="S3231" s="8"/>
      <c r="T3231" s="8"/>
      <c r="U3231" s="8"/>
      <c r="V3231" s="8"/>
      <c r="W3231" s="8"/>
      <c r="X3231" s="8"/>
      <c r="Y3231" s="8"/>
      <c r="Z3231" s="8"/>
    </row>
    <row r="3232" spans="1:26" ht="15.75" customHeight="1">
      <c r="A3232" s="8"/>
      <c r="B3232" s="8"/>
      <c r="C3232" s="8"/>
      <c r="D3232" s="8"/>
      <c r="E3232" s="8"/>
      <c r="F3232" s="8"/>
      <c r="G3232" s="8"/>
      <c r="H3232" s="8"/>
      <c r="I3232" s="8"/>
      <c r="J3232" s="8"/>
      <c r="K3232" s="8"/>
      <c r="L3232" s="8"/>
      <c r="M3232" s="32"/>
      <c r="N3232" s="57" t="str">
        <f t="shared" si="17"/>
        <v/>
      </c>
      <c r="O3232" s="54"/>
      <c r="P3232" s="32"/>
      <c r="Q3232" s="56"/>
      <c r="R3232" s="57" t="str">
        <f t="shared" si="15"/>
        <v/>
      </c>
      <c r="S3232" s="8"/>
      <c r="T3232" s="8"/>
      <c r="U3232" s="8"/>
      <c r="V3232" s="8"/>
      <c r="W3232" s="8"/>
      <c r="X3232" s="8"/>
      <c r="Y3232" s="8"/>
      <c r="Z3232" s="8"/>
    </row>
    <row r="3233" spans="1:26" ht="15.75" customHeight="1">
      <c r="A3233" s="8"/>
      <c r="B3233" s="8"/>
      <c r="C3233" s="8"/>
      <c r="D3233" s="8"/>
      <c r="E3233" s="8"/>
      <c r="F3233" s="8"/>
      <c r="G3233" s="8"/>
      <c r="H3233" s="8"/>
      <c r="I3233" s="8"/>
      <c r="J3233" s="8"/>
      <c r="K3233" s="8"/>
      <c r="L3233" s="8"/>
      <c r="M3233" s="32"/>
      <c r="N3233" s="57" t="str">
        <f t="shared" si="17"/>
        <v/>
      </c>
      <c r="O3233" s="54"/>
      <c r="P3233" s="32"/>
      <c r="Q3233" s="56"/>
      <c r="R3233" s="57" t="str">
        <f t="shared" si="15"/>
        <v/>
      </c>
      <c r="S3233" s="8"/>
      <c r="T3233" s="8"/>
      <c r="U3233" s="8"/>
      <c r="V3233" s="8"/>
      <c r="W3233" s="8"/>
      <c r="X3233" s="8"/>
      <c r="Y3233" s="8"/>
      <c r="Z3233" s="8"/>
    </row>
    <row r="3234" spans="1:26" ht="15.75" customHeight="1">
      <c r="A3234" s="8"/>
      <c r="B3234" s="8"/>
      <c r="C3234" s="8"/>
      <c r="D3234" s="8"/>
      <c r="E3234" s="8"/>
      <c r="F3234" s="8"/>
      <c r="G3234" s="8"/>
      <c r="H3234" s="8"/>
      <c r="I3234" s="8"/>
      <c r="J3234" s="8"/>
      <c r="K3234" s="8"/>
      <c r="L3234" s="8"/>
      <c r="M3234" s="32"/>
      <c r="N3234" s="57" t="str">
        <f t="shared" si="17"/>
        <v/>
      </c>
      <c r="O3234" s="54"/>
      <c r="P3234" s="32"/>
      <c r="Q3234" s="56"/>
      <c r="R3234" s="57" t="str">
        <f t="shared" si="15"/>
        <v/>
      </c>
      <c r="S3234" s="8"/>
      <c r="T3234" s="8"/>
      <c r="U3234" s="8"/>
      <c r="V3234" s="8"/>
      <c r="W3234" s="8"/>
      <c r="X3234" s="8"/>
      <c r="Y3234" s="8"/>
      <c r="Z3234" s="8"/>
    </row>
    <row r="3235" spans="1:26" ht="15.75" customHeight="1">
      <c r="A3235" s="8"/>
      <c r="B3235" s="8"/>
      <c r="C3235" s="8"/>
      <c r="D3235" s="8"/>
      <c r="E3235" s="8"/>
      <c r="F3235" s="8"/>
      <c r="G3235" s="8"/>
      <c r="H3235" s="8"/>
      <c r="I3235" s="8"/>
      <c r="J3235" s="8"/>
      <c r="K3235" s="8"/>
      <c r="L3235" s="8"/>
      <c r="M3235" s="32"/>
      <c r="N3235" s="57" t="str">
        <f t="shared" si="17"/>
        <v/>
      </c>
      <c r="O3235" s="54"/>
      <c r="P3235" s="32"/>
      <c r="Q3235" s="56"/>
      <c r="R3235" s="57" t="str">
        <f t="shared" si="15"/>
        <v/>
      </c>
      <c r="S3235" s="8"/>
      <c r="T3235" s="8"/>
      <c r="U3235" s="8"/>
      <c r="V3235" s="8"/>
      <c r="W3235" s="8"/>
      <c r="X3235" s="8"/>
      <c r="Y3235" s="8"/>
      <c r="Z3235" s="8"/>
    </row>
    <row r="3236" spans="1:26" ht="15.75" customHeight="1">
      <c r="A3236" s="8"/>
      <c r="B3236" s="8"/>
      <c r="C3236" s="8"/>
      <c r="D3236" s="8"/>
      <c r="E3236" s="8"/>
      <c r="F3236" s="8"/>
      <c r="G3236" s="8"/>
      <c r="H3236" s="8"/>
      <c r="I3236" s="8"/>
      <c r="J3236" s="8"/>
      <c r="K3236" s="8"/>
      <c r="L3236" s="8"/>
      <c r="M3236" s="32"/>
      <c r="N3236" s="57" t="str">
        <f t="shared" si="17"/>
        <v/>
      </c>
      <c r="O3236" s="54"/>
      <c r="P3236" s="32"/>
      <c r="Q3236" s="56"/>
      <c r="R3236" s="57" t="str">
        <f t="shared" si="15"/>
        <v/>
      </c>
      <c r="S3236" s="8"/>
      <c r="T3236" s="8"/>
      <c r="U3236" s="8"/>
      <c r="V3236" s="8"/>
      <c r="W3236" s="8"/>
      <c r="X3236" s="8"/>
      <c r="Y3236" s="8"/>
      <c r="Z3236" s="8"/>
    </row>
    <row r="3237" spans="1:26" ht="15.75" customHeight="1">
      <c r="A3237" s="8"/>
      <c r="B3237" s="8"/>
      <c r="C3237" s="8"/>
      <c r="D3237" s="8"/>
      <c r="E3237" s="8"/>
      <c r="F3237" s="8"/>
      <c r="G3237" s="8"/>
      <c r="H3237" s="8"/>
      <c r="I3237" s="8"/>
      <c r="J3237" s="8"/>
      <c r="K3237" s="8"/>
      <c r="L3237" s="8"/>
      <c r="M3237" s="32"/>
      <c r="N3237" s="57" t="str">
        <f t="shared" si="17"/>
        <v/>
      </c>
      <c r="O3237" s="54"/>
      <c r="P3237" s="32"/>
      <c r="Q3237" s="56"/>
      <c r="R3237" s="57" t="str">
        <f t="shared" si="15"/>
        <v/>
      </c>
      <c r="S3237" s="8"/>
      <c r="T3237" s="8"/>
      <c r="U3237" s="8"/>
      <c r="V3237" s="8"/>
      <c r="W3237" s="8"/>
      <c r="X3237" s="8"/>
      <c r="Y3237" s="8"/>
      <c r="Z3237" s="8"/>
    </row>
    <row r="3238" spans="1:26" ht="15.75" customHeight="1">
      <c r="A3238" s="8"/>
      <c r="B3238" s="8"/>
      <c r="C3238" s="8"/>
      <c r="D3238" s="8"/>
      <c r="E3238" s="8"/>
      <c r="F3238" s="8"/>
      <c r="G3238" s="8"/>
      <c r="H3238" s="8"/>
      <c r="I3238" s="8"/>
      <c r="J3238" s="8"/>
      <c r="K3238" s="8"/>
      <c r="L3238" s="8"/>
      <c r="M3238" s="32"/>
      <c r="N3238" s="57" t="str">
        <f t="shared" si="17"/>
        <v/>
      </c>
      <c r="O3238" s="54"/>
      <c r="P3238" s="32"/>
      <c r="Q3238" s="56"/>
      <c r="R3238" s="57" t="str">
        <f t="shared" si="15"/>
        <v/>
      </c>
      <c r="S3238" s="8"/>
      <c r="T3238" s="8"/>
      <c r="U3238" s="8"/>
      <c r="V3238" s="8"/>
      <c r="W3238" s="8"/>
      <c r="X3238" s="8"/>
      <c r="Y3238" s="8"/>
      <c r="Z3238" s="8"/>
    </row>
    <row r="3239" spans="1:26" ht="15.75" customHeight="1">
      <c r="A3239" s="8"/>
      <c r="B3239" s="8"/>
      <c r="C3239" s="8"/>
      <c r="D3239" s="8"/>
      <c r="E3239" s="8"/>
      <c r="F3239" s="8"/>
      <c r="G3239" s="8"/>
      <c r="H3239" s="8"/>
      <c r="I3239" s="8"/>
      <c r="J3239" s="8"/>
      <c r="K3239" s="8"/>
      <c r="L3239" s="8"/>
      <c r="M3239" s="32"/>
      <c r="N3239" s="57" t="str">
        <f t="shared" si="17"/>
        <v/>
      </c>
      <c r="O3239" s="54"/>
      <c r="P3239" s="32"/>
      <c r="Q3239" s="56"/>
      <c r="R3239" s="57" t="str">
        <f t="shared" si="15"/>
        <v/>
      </c>
      <c r="S3239" s="8"/>
      <c r="T3239" s="8"/>
      <c r="U3239" s="8"/>
      <c r="V3239" s="8"/>
      <c r="W3239" s="8"/>
      <c r="X3239" s="8"/>
      <c r="Y3239" s="8"/>
      <c r="Z3239" s="8"/>
    </row>
    <row r="3240" spans="1:26" ht="15.75" customHeight="1">
      <c r="A3240" s="8"/>
      <c r="B3240" s="8"/>
      <c r="C3240" s="8"/>
      <c r="D3240" s="8"/>
      <c r="E3240" s="8"/>
      <c r="F3240" s="8"/>
      <c r="G3240" s="8"/>
      <c r="H3240" s="8"/>
      <c r="I3240" s="8"/>
      <c r="J3240" s="8"/>
      <c r="K3240" s="8"/>
      <c r="L3240" s="8"/>
      <c r="M3240" s="32"/>
      <c r="N3240" s="57" t="str">
        <f t="shared" si="17"/>
        <v/>
      </c>
      <c r="O3240" s="54"/>
      <c r="P3240" s="32"/>
      <c r="Q3240" s="56"/>
      <c r="R3240" s="57" t="str">
        <f t="shared" si="15"/>
        <v/>
      </c>
      <c r="S3240" s="8"/>
      <c r="T3240" s="8"/>
      <c r="U3240" s="8"/>
      <c r="V3240" s="8"/>
      <c r="W3240" s="8"/>
      <c r="X3240" s="8"/>
      <c r="Y3240" s="8"/>
      <c r="Z3240" s="8"/>
    </row>
    <row r="3241" spans="1:26" ht="15.75" customHeight="1">
      <c r="A3241" s="8"/>
      <c r="B3241" s="8"/>
      <c r="C3241" s="8"/>
      <c r="D3241" s="8"/>
      <c r="E3241" s="8"/>
      <c r="F3241" s="8"/>
      <c r="G3241" s="8"/>
      <c r="H3241" s="8"/>
      <c r="I3241" s="8"/>
      <c r="J3241" s="8"/>
      <c r="K3241" s="8"/>
      <c r="L3241" s="8"/>
      <c r="M3241" s="32"/>
      <c r="N3241" s="57" t="str">
        <f t="shared" si="17"/>
        <v/>
      </c>
      <c r="O3241" s="54"/>
      <c r="P3241" s="32"/>
      <c r="Q3241" s="56"/>
      <c r="R3241" s="57" t="str">
        <f t="shared" si="15"/>
        <v/>
      </c>
      <c r="S3241" s="8"/>
      <c r="T3241" s="8"/>
      <c r="U3241" s="8"/>
      <c r="V3241" s="8"/>
      <c r="W3241" s="8"/>
      <c r="X3241" s="8"/>
      <c r="Y3241" s="8"/>
      <c r="Z3241" s="8"/>
    </row>
    <row r="3242" spans="1:26" ht="15.75" customHeight="1">
      <c r="A3242" s="8"/>
      <c r="B3242" s="8"/>
      <c r="C3242" s="8"/>
      <c r="D3242" s="8"/>
      <c r="E3242" s="8"/>
      <c r="F3242" s="8"/>
      <c r="G3242" s="8"/>
      <c r="H3242" s="8"/>
      <c r="I3242" s="8"/>
      <c r="J3242" s="8"/>
      <c r="K3242" s="8"/>
      <c r="L3242" s="8"/>
      <c r="M3242" s="32"/>
      <c r="N3242" s="57" t="str">
        <f t="shared" si="17"/>
        <v/>
      </c>
      <c r="O3242" s="54"/>
      <c r="P3242" s="32"/>
      <c r="Q3242" s="56"/>
      <c r="R3242" s="57" t="str">
        <f t="shared" si="15"/>
        <v/>
      </c>
      <c r="S3242" s="8"/>
      <c r="T3242" s="8"/>
      <c r="U3242" s="8"/>
      <c r="V3242" s="8"/>
      <c r="W3242" s="8"/>
      <c r="X3242" s="8"/>
      <c r="Y3242" s="8"/>
      <c r="Z3242" s="8"/>
    </row>
    <row r="3243" spans="1:26" ht="15.75" customHeight="1">
      <c r="A3243" s="8"/>
      <c r="B3243" s="8"/>
      <c r="C3243" s="8"/>
      <c r="D3243" s="8"/>
      <c r="E3243" s="8"/>
      <c r="F3243" s="8"/>
      <c r="G3243" s="8"/>
      <c r="H3243" s="8"/>
      <c r="I3243" s="8"/>
      <c r="J3243" s="8"/>
      <c r="K3243" s="8"/>
      <c r="L3243" s="8"/>
      <c r="M3243" s="32"/>
      <c r="N3243" s="57" t="str">
        <f t="shared" si="17"/>
        <v/>
      </c>
      <c r="O3243" s="54"/>
      <c r="P3243" s="32"/>
      <c r="Q3243" s="56"/>
      <c r="R3243" s="57" t="str">
        <f t="shared" si="15"/>
        <v/>
      </c>
      <c r="S3243" s="8"/>
      <c r="T3243" s="8"/>
      <c r="U3243" s="8"/>
      <c r="V3243" s="8"/>
      <c r="W3243" s="8"/>
      <c r="X3243" s="8"/>
      <c r="Y3243" s="8"/>
      <c r="Z3243" s="8"/>
    </row>
    <row r="3244" spans="1:26" ht="15.75" customHeight="1">
      <c r="A3244" s="8"/>
      <c r="B3244" s="8"/>
      <c r="C3244" s="8"/>
      <c r="D3244" s="8"/>
      <c r="E3244" s="8"/>
      <c r="F3244" s="8"/>
      <c r="G3244" s="8"/>
      <c r="H3244" s="8"/>
      <c r="I3244" s="8"/>
      <c r="J3244" s="8"/>
      <c r="K3244" s="8"/>
      <c r="L3244" s="8"/>
      <c r="M3244" s="32"/>
      <c r="N3244" s="57" t="str">
        <f t="shared" si="17"/>
        <v/>
      </c>
      <c r="O3244" s="54"/>
      <c r="P3244" s="32"/>
      <c r="Q3244" s="56"/>
      <c r="R3244" s="57" t="str">
        <f t="shared" si="15"/>
        <v/>
      </c>
      <c r="S3244" s="8"/>
      <c r="T3244" s="8"/>
      <c r="U3244" s="8"/>
      <c r="V3244" s="8"/>
      <c r="W3244" s="8"/>
      <c r="X3244" s="8"/>
      <c r="Y3244" s="8"/>
      <c r="Z3244" s="8"/>
    </row>
    <row r="3245" spans="1:26" ht="15.75" customHeight="1">
      <c r="A3245" s="8"/>
      <c r="B3245" s="8"/>
      <c r="C3245" s="8"/>
      <c r="D3245" s="8"/>
      <c r="E3245" s="8"/>
      <c r="F3245" s="8"/>
      <c r="G3245" s="8"/>
      <c r="H3245" s="8"/>
      <c r="I3245" s="8"/>
      <c r="J3245" s="8"/>
      <c r="K3245" s="8"/>
      <c r="L3245" s="8"/>
      <c r="M3245" s="32"/>
      <c r="N3245" s="57" t="str">
        <f t="shared" si="17"/>
        <v/>
      </c>
      <c r="O3245" s="54"/>
      <c r="P3245" s="32"/>
      <c r="Q3245" s="56"/>
      <c r="R3245" s="57" t="str">
        <f t="shared" si="15"/>
        <v/>
      </c>
      <c r="S3245" s="8"/>
      <c r="T3245" s="8"/>
      <c r="U3245" s="8"/>
      <c r="V3245" s="8"/>
      <c r="W3245" s="8"/>
      <c r="X3245" s="8"/>
      <c r="Y3245" s="8"/>
      <c r="Z3245" s="8"/>
    </row>
    <row r="3246" spans="1:26" ht="15.75" customHeight="1">
      <c r="A3246" s="8"/>
      <c r="B3246" s="8"/>
      <c r="C3246" s="8"/>
      <c r="D3246" s="8"/>
      <c r="E3246" s="8"/>
      <c r="F3246" s="8"/>
      <c r="G3246" s="8"/>
      <c r="H3246" s="8"/>
      <c r="I3246" s="8"/>
      <c r="J3246" s="8"/>
      <c r="K3246" s="8"/>
      <c r="L3246" s="8"/>
      <c r="M3246" s="32"/>
      <c r="N3246" s="57" t="str">
        <f t="shared" si="17"/>
        <v/>
      </c>
      <c r="O3246" s="54"/>
      <c r="P3246" s="32"/>
      <c r="Q3246" s="56"/>
      <c r="R3246" s="57" t="str">
        <f t="shared" si="15"/>
        <v/>
      </c>
      <c r="S3246" s="8"/>
      <c r="T3246" s="8"/>
      <c r="U3246" s="8"/>
      <c r="V3246" s="8"/>
      <c r="W3246" s="8"/>
      <c r="X3246" s="8"/>
      <c r="Y3246" s="8"/>
      <c r="Z3246" s="8"/>
    </row>
    <row r="3247" spans="1:26" ht="15.75" customHeight="1">
      <c r="A3247" s="8"/>
      <c r="B3247" s="8"/>
      <c r="C3247" s="8"/>
      <c r="D3247" s="8"/>
      <c r="E3247" s="8"/>
      <c r="F3247" s="8"/>
      <c r="G3247" s="8"/>
      <c r="H3247" s="8"/>
      <c r="I3247" s="8"/>
      <c r="J3247" s="8"/>
      <c r="K3247" s="8"/>
      <c r="L3247" s="8"/>
      <c r="M3247" s="32"/>
      <c r="N3247" s="57" t="str">
        <f t="shared" si="17"/>
        <v/>
      </c>
      <c r="O3247" s="54"/>
      <c r="P3247" s="32"/>
      <c r="Q3247" s="56"/>
      <c r="R3247" s="57" t="str">
        <f t="shared" si="15"/>
        <v/>
      </c>
      <c r="S3247" s="8"/>
      <c r="T3247" s="8"/>
      <c r="U3247" s="8"/>
      <c r="V3247" s="8"/>
      <c r="W3247" s="8"/>
      <c r="X3247" s="8"/>
      <c r="Y3247" s="8"/>
      <c r="Z3247" s="8"/>
    </row>
    <row r="3248" spans="1:26" ht="15.75" customHeight="1">
      <c r="A3248" s="8"/>
      <c r="B3248" s="8"/>
      <c r="C3248" s="8"/>
      <c r="D3248" s="8"/>
      <c r="E3248" s="8"/>
      <c r="F3248" s="8"/>
      <c r="G3248" s="8"/>
      <c r="H3248" s="8"/>
      <c r="I3248" s="8"/>
      <c r="J3248" s="8"/>
      <c r="K3248" s="8"/>
      <c r="L3248" s="8"/>
      <c r="M3248" s="32"/>
      <c r="N3248" s="57" t="str">
        <f t="shared" si="17"/>
        <v/>
      </c>
      <c r="O3248" s="54"/>
      <c r="P3248" s="32"/>
      <c r="Q3248" s="56"/>
      <c r="R3248" s="57" t="str">
        <f t="shared" si="15"/>
        <v/>
      </c>
      <c r="S3248" s="8"/>
      <c r="T3248" s="8"/>
      <c r="U3248" s="8"/>
      <c r="V3248" s="8"/>
      <c r="W3248" s="8"/>
      <c r="X3248" s="8"/>
      <c r="Y3248" s="8"/>
      <c r="Z3248" s="8"/>
    </row>
    <row r="3249" spans="1:26" ht="15.75" customHeight="1">
      <c r="A3249" s="8"/>
      <c r="B3249" s="8"/>
      <c r="C3249" s="8"/>
      <c r="D3249" s="8"/>
      <c r="E3249" s="8"/>
      <c r="F3249" s="8"/>
      <c r="G3249" s="8"/>
      <c r="H3249" s="8"/>
      <c r="I3249" s="8"/>
      <c r="J3249" s="8"/>
      <c r="K3249" s="8"/>
      <c r="L3249" s="8"/>
      <c r="M3249" s="32"/>
      <c r="N3249" s="57" t="str">
        <f t="shared" si="17"/>
        <v/>
      </c>
      <c r="O3249" s="54"/>
      <c r="P3249" s="32"/>
      <c r="Q3249" s="56"/>
      <c r="R3249" s="57" t="str">
        <f t="shared" si="15"/>
        <v/>
      </c>
      <c r="S3249" s="8"/>
      <c r="T3249" s="8"/>
      <c r="U3249" s="8"/>
      <c r="V3249" s="8"/>
      <c r="W3249" s="8"/>
      <c r="X3249" s="8"/>
      <c r="Y3249" s="8"/>
      <c r="Z3249" s="8"/>
    </row>
    <row r="3250" spans="1:26" ht="15.75" customHeight="1">
      <c r="A3250" s="8"/>
      <c r="B3250" s="8"/>
      <c r="C3250" s="8"/>
      <c r="D3250" s="8"/>
      <c r="E3250" s="8"/>
      <c r="F3250" s="8"/>
      <c r="G3250" s="8"/>
      <c r="H3250" s="8"/>
      <c r="I3250" s="8"/>
      <c r="J3250" s="8"/>
      <c r="K3250" s="8"/>
      <c r="L3250" s="8"/>
      <c r="M3250" s="32"/>
      <c r="N3250" s="57" t="str">
        <f t="shared" si="17"/>
        <v/>
      </c>
      <c r="O3250" s="54"/>
      <c r="P3250" s="32"/>
      <c r="Q3250" s="56"/>
      <c r="R3250" s="57" t="str">
        <f t="shared" si="15"/>
        <v/>
      </c>
      <c r="S3250" s="8"/>
      <c r="T3250" s="8"/>
      <c r="U3250" s="8"/>
      <c r="V3250" s="8"/>
      <c r="W3250" s="8"/>
      <c r="X3250" s="8"/>
      <c r="Y3250" s="8"/>
      <c r="Z3250" s="8"/>
    </row>
    <row r="3251" spans="1:26" ht="15.75" customHeight="1">
      <c r="A3251" s="8"/>
      <c r="B3251" s="8"/>
      <c r="C3251" s="8"/>
      <c r="D3251" s="8"/>
      <c r="E3251" s="8"/>
      <c r="F3251" s="8"/>
      <c r="G3251" s="8"/>
      <c r="H3251" s="8"/>
      <c r="I3251" s="8"/>
      <c r="J3251" s="8"/>
      <c r="K3251" s="8"/>
      <c r="L3251" s="8"/>
      <c r="M3251" s="32"/>
      <c r="N3251" s="57" t="str">
        <f t="shared" si="17"/>
        <v/>
      </c>
      <c r="O3251" s="54"/>
      <c r="P3251" s="32"/>
      <c r="Q3251" s="56"/>
      <c r="R3251" s="57" t="str">
        <f t="shared" si="15"/>
        <v/>
      </c>
      <c r="S3251" s="8"/>
      <c r="T3251" s="8"/>
      <c r="U3251" s="8"/>
      <c r="V3251" s="8"/>
      <c r="W3251" s="8"/>
      <c r="X3251" s="8"/>
      <c r="Y3251" s="8"/>
      <c r="Z3251" s="8"/>
    </row>
    <row r="3252" spans="1:26" ht="15.75" customHeight="1">
      <c r="A3252" s="8"/>
      <c r="B3252" s="8"/>
      <c r="C3252" s="8"/>
      <c r="D3252" s="8"/>
      <c r="E3252" s="8"/>
      <c r="F3252" s="8"/>
      <c r="G3252" s="8"/>
      <c r="H3252" s="8"/>
      <c r="I3252" s="8"/>
      <c r="J3252" s="8"/>
      <c r="K3252" s="8"/>
      <c r="L3252" s="8"/>
      <c r="M3252" s="32"/>
      <c r="N3252" s="57" t="str">
        <f t="shared" si="17"/>
        <v/>
      </c>
      <c r="O3252" s="54"/>
      <c r="P3252" s="32"/>
      <c r="Q3252" s="56"/>
      <c r="R3252" s="57" t="str">
        <f t="shared" si="15"/>
        <v/>
      </c>
      <c r="S3252" s="8"/>
      <c r="T3252" s="8"/>
      <c r="U3252" s="8"/>
      <c r="V3252" s="8"/>
      <c r="W3252" s="8"/>
      <c r="X3252" s="8"/>
      <c r="Y3252" s="8"/>
      <c r="Z3252" s="8"/>
    </row>
    <row r="3253" spans="1:26" ht="15.75" customHeight="1">
      <c r="A3253" s="8"/>
      <c r="B3253" s="8"/>
      <c r="C3253" s="8"/>
      <c r="D3253" s="8"/>
      <c r="E3253" s="8"/>
      <c r="F3253" s="8"/>
      <c r="G3253" s="8"/>
      <c r="H3253" s="8"/>
      <c r="I3253" s="8"/>
      <c r="J3253" s="8"/>
      <c r="K3253" s="8"/>
      <c r="L3253" s="8"/>
      <c r="M3253" s="32"/>
      <c r="N3253" s="57" t="str">
        <f t="shared" si="17"/>
        <v/>
      </c>
      <c r="O3253" s="54"/>
      <c r="P3253" s="32"/>
      <c r="Q3253" s="56"/>
      <c r="R3253" s="57" t="str">
        <f t="shared" si="15"/>
        <v/>
      </c>
      <c r="S3253" s="8"/>
      <c r="T3253" s="8"/>
      <c r="U3253" s="8"/>
      <c r="V3253" s="8"/>
      <c r="W3253" s="8"/>
      <c r="X3253" s="8"/>
      <c r="Y3253" s="8"/>
      <c r="Z3253" s="8"/>
    </row>
    <row r="3254" spans="1:26" ht="15.75" customHeight="1">
      <c r="A3254" s="8"/>
      <c r="B3254" s="8"/>
      <c r="C3254" s="8"/>
      <c r="D3254" s="8"/>
      <c r="E3254" s="8"/>
      <c r="F3254" s="8"/>
      <c r="G3254" s="8"/>
      <c r="H3254" s="8"/>
      <c r="I3254" s="8"/>
      <c r="J3254" s="8"/>
      <c r="K3254" s="8"/>
      <c r="L3254" s="8"/>
      <c r="M3254" s="32"/>
      <c r="N3254" s="57" t="str">
        <f t="shared" si="17"/>
        <v/>
      </c>
      <c r="O3254" s="54"/>
      <c r="P3254" s="32"/>
      <c r="Q3254" s="56"/>
      <c r="R3254" s="57" t="str">
        <f t="shared" si="15"/>
        <v/>
      </c>
      <c r="S3254" s="8"/>
      <c r="T3254" s="8"/>
      <c r="U3254" s="8"/>
      <c r="V3254" s="8"/>
      <c r="W3254" s="8"/>
      <c r="X3254" s="8"/>
      <c r="Y3254" s="8"/>
      <c r="Z3254" s="8"/>
    </row>
    <row r="3255" spans="1:26" ht="15.75" customHeight="1">
      <c r="A3255" s="8"/>
      <c r="B3255" s="8"/>
      <c r="C3255" s="8"/>
      <c r="D3255" s="8"/>
      <c r="E3255" s="8"/>
      <c r="F3255" s="8"/>
      <c r="G3255" s="8"/>
      <c r="H3255" s="8"/>
      <c r="I3255" s="8"/>
      <c r="J3255" s="8"/>
      <c r="K3255" s="8"/>
      <c r="L3255" s="8"/>
      <c r="M3255" s="32"/>
      <c r="N3255" s="57" t="str">
        <f t="shared" si="17"/>
        <v/>
      </c>
      <c r="O3255" s="54"/>
      <c r="P3255" s="32"/>
      <c r="Q3255" s="56"/>
      <c r="R3255" s="57" t="str">
        <f t="shared" si="15"/>
        <v/>
      </c>
      <c r="S3255" s="8"/>
      <c r="T3255" s="8"/>
      <c r="U3255" s="8"/>
      <c r="V3255" s="8"/>
      <c r="W3255" s="8"/>
      <c r="X3255" s="8"/>
      <c r="Y3255" s="8"/>
      <c r="Z3255" s="8"/>
    </row>
    <row r="3256" spans="1:26" ht="15.75" customHeight="1">
      <c r="A3256" s="8"/>
      <c r="B3256" s="8"/>
      <c r="C3256" s="8"/>
      <c r="D3256" s="8"/>
      <c r="E3256" s="8"/>
      <c r="F3256" s="8"/>
      <c r="G3256" s="8"/>
      <c r="H3256" s="8"/>
      <c r="I3256" s="8"/>
      <c r="J3256" s="8"/>
      <c r="K3256" s="8"/>
      <c r="L3256" s="8"/>
      <c r="M3256" s="32"/>
      <c r="N3256" s="57" t="str">
        <f t="shared" si="17"/>
        <v/>
      </c>
      <c r="O3256" s="54"/>
      <c r="P3256" s="32"/>
      <c r="Q3256" s="56"/>
      <c r="R3256" s="57" t="str">
        <f t="shared" si="15"/>
        <v/>
      </c>
      <c r="S3256" s="8"/>
      <c r="T3256" s="8"/>
      <c r="U3256" s="8"/>
      <c r="V3256" s="8"/>
      <c r="W3256" s="8"/>
      <c r="X3256" s="8"/>
      <c r="Y3256" s="8"/>
      <c r="Z3256" s="8"/>
    </row>
    <row r="3257" spans="1:26" ht="15.75" customHeight="1">
      <c r="A3257" s="8"/>
      <c r="B3257" s="8"/>
      <c r="C3257" s="8"/>
      <c r="D3257" s="8"/>
      <c r="E3257" s="8"/>
      <c r="F3257" s="8"/>
      <c r="G3257" s="8"/>
      <c r="H3257" s="8"/>
      <c r="I3257" s="8"/>
      <c r="J3257" s="8"/>
      <c r="K3257" s="8"/>
      <c r="L3257" s="8"/>
      <c r="M3257" s="32"/>
      <c r="N3257" s="57" t="str">
        <f t="shared" si="17"/>
        <v/>
      </c>
      <c r="O3257" s="54"/>
      <c r="P3257" s="32"/>
      <c r="Q3257" s="56"/>
      <c r="R3257" s="57" t="str">
        <f t="shared" si="15"/>
        <v/>
      </c>
      <c r="S3257" s="8"/>
      <c r="T3257" s="8"/>
      <c r="U3257" s="8"/>
      <c r="V3257" s="8"/>
      <c r="W3257" s="8"/>
      <c r="X3257" s="8"/>
      <c r="Y3257" s="8"/>
      <c r="Z3257" s="8"/>
    </row>
    <row r="3258" spans="1:26" ht="15.75" customHeight="1">
      <c r="A3258" s="8"/>
      <c r="B3258" s="8"/>
      <c r="C3258" s="8"/>
      <c r="D3258" s="8"/>
      <c r="E3258" s="8"/>
      <c r="F3258" s="8"/>
      <c r="G3258" s="8"/>
      <c r="H3258" s="8"/>
      <c r="I3258" s="8"/>
      <c r="J3258" s="8"/>
      <c r="K3258" s="8"/>
      <c r="L3258" s="8"/>
      <c r="M3258" s="32"/>
      <c r="N3258" s="57" t="str">
        <f t="shared" si="17"/>
        <v/>
      </c>
      <c r="O3258" s="54"/>
      <c r="P3258" s="32"/>
      <c r="Q3258" s="56"/>
      <c r="R3258" s="57" t="str">
        <f t="shared" si="15"/>
        <v/>
      </c>
      <c r="S3258" s="8"/>
      <c r="T3258" s="8"/>
      <c r="U3258" s="8"/>
      <c r="V3258" s="8"/>
      <c r="W3258" s="8"/>
      <c r="X3258" s="8"/>
      <c r="Y3258" s="8"/>
      <c r="Z3258" s="8"/>
    </row>
    <row r="3259" spans="1:26" ht="15.75" customHeight="1">
      <c r="A3259" s="8"/>
      <c r="B3259" s="8"/>
      <c r="C3259" s="8"/>
      <c r="D3259" s="8"/>
      <c r="E3259" s="8"/>
      <c r="F3259" s="8"/>
      <c r="G3259" s="8"/>
      <c r="H3259" s="8"/>
      <c r="I3259" s="8"/>
      <c r="J3259" s="8"/>
      <c r="K3259" s="8"/>
      <c r="L3259" s="8"/>
      <c r="M3259" s="32"/>
      <c r="N3259" s="57" t="str">
        <f t="shared" si="17"/>
        <v/>
      </c>
      <c r="O3259" s="54"/>
      <c r="P3259" s="32"/>
      <c r="Q3259" s="56"/>
      <c r="R3259" s="57" t="str">
        <f t="shared" si="15"/>
        <v/>
      </c>
      <c r="S3259" s="8"/>
      <c r="T3259" s="8"/>
      <c r="U3259" s="8"/>
      <c r="V3259" s="8"/>
      <c r="W3259" s="8"/>
      <c r="X3259" s="8"/>
      <c r="Y3259" s="8"/>
      <c r="Z3259" s="8"/>
    </row>
    <row r="3260" spans="1:26" ht="15.75" customHeight="1">
      <c r="A3260" s="8"/>
      <c r="B3260" s="8"/>
      <c r="C3260" s="8"/>
      <c r="D3260" s="8"/>
      <c r="E3260" s="8"/>
      <c r="F3260" s="8"/>
      <c r="G3260" s="8"/>
      <c r="H3260" s="8"/>
      <c r="I3260" s="8"/>
      <c r="J3260" s="8"/>
      <c r="K3260" s="8"/>
      <c r="L3260" s="8"/>
      <c r="M3260" s="32"/>
      <c r="N3260" s="57" t="str">
        <f t="shared" si="17"/>
        <v/>
      </c>
      <c r="O3260" s="54"/>
      <c r="P3260" s="32"/>
      <c r="Q3260" s="56"/>
      <c r="R3260" s="57" t="str">
        <f t="shared" si="15"/>
        <v/>
      </c>
      <c r="S3260" s="8"/>
      <c r="T3260" s="8"/>
      <c r="U3260" s="8"/>
      <c r="V3260" s="8"/>
      <c r="W3260" s="8"/>
      <c r="X3260" s="8"/>
      <c r="Y3260" s="8"/>
      <c r="Z3260" s="8"/>
    </row>
    <row r="3261" spans="1:26" ht="15.75" customHeight="1">
      <c r="A3261" s="8"/>
      <c r="B3261" s="8"/>
      <c r="C3261" s="8"/>
      <c r="D3261" s="8"/>
      <c r="E3261" s="8"/>
      <c r="F3261" s="8"/>
      <c r="G3261" s="8"/>
      <c r="H3261" s="8"/>
      <c r="I3261" s="8"/>
      <c r="J3261" s="8"/>
      <c r="K3261" s="8"/>
      <c r="L3261" s="8"/>
      <c r="M3261" s="32"/>
      <c r="N3261" s="57" t="str">
        <f t="shared" si="17"/>
        <v/>
      </c>
      <c r="O3261" s="54"/>
      <c r="P3261" s="32"/>
      <c r="Q3261" s="56"/>
      <c r="R3261" s="57" t="str">
        <f t="shared" si="15"/>
        <v/>
      </c>
      <c r="S3261" s="8"/>
      <c r="T3261" s="8"/>
      <c r="U3261" s="8"/>
      <c r="V3261" s="8"/>
      <c r="W3261" s="8"/>
      <c r="X3261" s="8"/>
      <c r="Y3261" s="8"/>
      <c r="Z3261" s="8"/>
    </row>
    <row r="3262" spans="1:26" ht="15.75" customHeight="1">
      <c r="A3262" s="8"/>
      <c r="B3262" s="8"/>
      <c r="C3262" s="8"/>
      <c r="D3262" s="8"/>
      <c r="E3262" s="8"/>
      <c r="F3262" s="8"/>
      <c r="G3262" s="8"/>
      <c r="H3262" s="8"/>
      <c r="I3262" s="8"/>
      <c r="J3262" s="8"/>
      <c r="K3262" s="8"/>
      <c r="L3262" s="8"/>
      <c r="M3262" s="32"/>
      <c r="N3262" s="57" t="str">
        <f t="shared" si="17"/>
        <v/>
      </c>
      <c r="O3262" s="54"/>
      <c r="P3262" s="32"/>
      <c r="Q3262" s="56"/>
      <c r="R3262" s="57" t="str">
        <f t="shared" si="15"/>
        <v/>
      </c>
      <c r="S3262" s="8"/>
      <c r="T3262" s="8"/>
      <c r="U3262" s="8"/>
      <c r="V3262" s="8"/>
      <c r="W3262" s="8"/>
      <c r="X3262" s="8"/>
      <c r="Y3262" s="8"/>
      <c r="Z3262" s="8"/>
    </row>
    <row r="3263" spans="1:26" ht="15.75" customHeight="1">
      <c r="A3263" s="8"/>
      <c r="B3263" s="8"/>
      <c r="C3263" s="8"/>
      <c r="D3263" s="8"/>
      <c r="E3263" s="8"/>
      <c r="F3263" s="8"/>
      <c r="G3263" s="8"/>
      <c r="H3263" s="8"/>
      <c r="I3263" s="8"/>
      <c r="J3263" s="8"/>
      <c r="K3263" s="8"/>
      <c r="L3263" s="8"/>
      <c r="M3263" s="32"/>
      <c r="N3263" s="57" t="str">
        <f t="shared" si="17"/>
        <v/>
      </c>
      <c r="O3263" s="54"/>
      <c r="P3263" s="32"/>
      <c r="Q3263" s="56"/>
      <c r="R3263" s="57" t="str">
        <f t="shared" si="15"/>
        <v/>
      </c>
      <c r="S3263" s="8"/>
      <c r="T3263" s="8"/>
      <c r="U3263" s="8"/>
      <c r="V3263" s="8"/>
      <c r="W3263" s="8"/>
      <c r="X3263" s="8"/>
      <c r="Y3263" s="8"/>
      <c r="Z3263" s="8"/>
    </row>
    <row r="3264" spans="1:26" ht="15.75" customHeight="1">
      <c r="A3264" s="8"/>
      <c r="B3264" s="8"/>
      <c r="C3264" s="8"/>
      <c r="D3264" s="8"/>
      <c r="E3264" s="8"/>
      <c r="F3264" s="8"/>
      <c r="G3264" s="8"/>
      <c r="H3264" s="8"/>
      <c r="I3264" s="8"/>
      <c r="J3264" s="8"/>
      <c r="K3264" s="8"/>
      <c r="L3264" s="8"/>
      <c r="M3264" s="32"/>
      <c r="N3264" s="57" t="str">
        <f t="shared" si="17"/>
        <v/>
      </c>
      <c r="O3264" s="54"/>
      <c r="P3264" s="32"/>
      <c r="Q3264" s="56"/>
      <c r="R3264" s="57" t="str">
        <f t="shared" si="15"/>
        <v/>
      </c>
      <c r="S3264" s="8"/>
      <c r="T3264" s="8"/>
      <c r="U3264" s="8"/>
      <c r="V3264" s="8"/>
      <c r="W3264" s="8"/>
      <c r="X3264" s="8"/>
      <c r="Y3264" s="8"/>
      <c r="Z3264" s="8"/>
    </row>
    <row r="3265" spans="1:26" ht="15.75" customHeight="1">
      <c r="A3265" s="8"/>
      <c r="B3265" s="8"/>
      <c r="C3265" s="8"/>
      <c r="D3265" s="8"/>
      <c r="E3265" s="8"/>
      <c r="F3265" s="8"/>
      <c r="G3265" s="8"/>
      <c r="H3265" s="8"/>
      <c r="I3265" s="8"/>
      <c r="J3265" s="8"/>
      <c r="K3265" s="8"/>
      <c r="L3265" s="8"/>
      <c r="M3265" s="32"/>
      <c r="N3265" s="57" t="str">
        <f t="shared" si="17"/>
        <v/>
      </c>
      <c r="O3265" s="54"/>
      <c r="P3265" s="32"/>
      <c r="Q3265" s="56"/>
      <c r="R3265" s="57" t="str">
        <f t="shared" si="15"/>
        <v/>
      </c>
      <c r="S3265" s="8"/>
      <c r="T3265" s="8"/>
      <c r="U3265" s="8"/>
      <c r="V3265" s="8"/>
      <c r="W3265" s="8"/>
      <c r="X3265" s="8"/>
      <c r="Y3265" s="8"/>
      <c r="Z3265" s="8"/>
    </row>
    <row r="3266" spans="1:26" ht="15.75" customHeight="1">
      <c r="A3266" s="8"/>
      <c r="B3266" s="8"/>
      <c r="C3266" s="8"/>
      <c r="D3266" s="8"/>
      <c r="E3266" s="8"/>
      <c r="F3266" s="8"/>
      <c r="G3266" s="8"/>
      <c r="H3266" s="8"/>
      <c r="I3266" s="8"/>
      <c r="J3266" s="8"/>
      <c r="K3266" s="8"/>
      <c r="L3266" s="8"/>
      <c r="M3266" s="32"/>
      <c r="N3266" s="57" t="str">
        <f t="shared" si="17"/>
        <v/>
      </c>
      <c r="O3266" s="54"/>
      <c r="P3266" s="32"/>
      <c r="Q3266" s="56"/>
      <c r="R3266" s="57" t="str">
        <f t="shared" si="15"/>
        <v/>
      </c>
      <c r="S3266" s="8"/>
      <c r="T3266" s="8"/>
      <c r="U3266" s="8"/>
      <c r="V3266" s="8"/>
      <c r="W3266" s="8"/>
      <c r="X3266" s="8"/>
      <c r="Y3266" s="8"/>
      <c r="Z3266" s="8"/>
    </row>
    <row r="3267" spans="1:26" ht="15.75" customHeight="1">
      <c r="A3267" s="8"/>
      <c r="B3267" s="8"/>
      <c r="C3267" s="8"/>
      <c r="D3267" s="8"/>
      <c r="E3267" s="8"/>
      <c r="F3267" s="8"/>
      <c r="G3267" s="8"/>
      <c r="H3267" s="8"/>
      <c r="I3267" s="8"/>
      <c r="J3267" s="8"/>
      <c r="K3267" s="8"/>
      <c r="L3267" s="8"/>
      <c r="M3267" s="32"/>
      <c r="N3267" s="57" t="str">
        <f t="shared" si="17"/>
        <v/>
      </c>
      <c r="O3267" s="54"/>
      <c r="P3267" s="32"/>
      <c r="Q3267" s="56"/>
      <c r="R3267" s="57" t="str">
        <f t="shared" si="15"/>
        <v/>
      </c>
      <c r="S3267" s="8"/>
      <c r="T3267" s="8"/>
      <c r="U3267" s="8"/>
      <c r="V3267" s="8"/>
      <c r="W3267" s="8"/>
      <c r="X3267" s="8"/>
      <c r="Y3267" s="8"/>
      <c r="Z3267" s="8"/>
    </row>
    <row r="3268" spans="1:26" ht="15.75" customHeight="1">
      <c r="A3268" s="8"/>
      <c r="B3268" s="8"/>
      <c r="C3268" s="8"/>
      <c r="D3268" s="8"/>
      <c r="E3268" s="8"/>
      <c r="F3268" s="8"/>
      <c r="G3268" s="8"/>
      <c r="H3268" s="8"/>
      <c r="I3268" s="8"/>
      <c r="J3268" s="8"/>
      <c r="K3268" s="8"/>
      <c r="L3268" s="8"/>
      <c r="M3268" s="32"/>
      <c r="N3268" s="57" t="str">
        <f t="shared" si="17"/>
        <v/>
      </c>
      <c r="O3268" s="54"/>
      <c r="P3268" s="32"/>
      <c r="Q3268" s="56"/>
      <c r="R3268" s="57" t="str">
        <f t="shared" si="15"/>
        <v/>
      </c>
      <c r="S3268" s="8"/>
      <c r="T3268" s="8"/>
      <c r="U3268" s="8"/>
      <c r="V3268" s="8"/>
      <c r="W3268" s="8"/>
      <c r="X3268" s="8"/>
      <c r="Y3268" s="8"/>
      <c r="Z3268" s="8"/>
    </row>
    <row r="3269" spans="1:26" ht="15.75" customHeight="1">
      <c r="A3269" s="8"/>
      <c r="B3269" s="8"/>
      <c r="C3269" s="8"/>
      <c r="D3269" s="8"/>
      <c r="E3269" s="8"/>
      <c r="F3269" s="8"/>
      <c r="G3269" s="8"/>
      <c r="H3269" s="8"/>
      <c r="I3269" s="8"/>
      <c r="J3269" s="8"/>
      <c r="K3269" s="8"/>
      <c r="L3269" s="8"/>
      <c r="M3269" s="32"/>
      <c r="N3269" s="57" t="str">
        <f t="shared" si="17"/>
        <v/>
      </c>
      <c r="O3269" s="54"/>
      <c r="P3269" s="32"/>
      <c r="Q3269" s="56"/>
      <c r="R3269" s="57" t="str">
        <f t="shared" si="15"/>
        <v/>
      </c>
      <c r="S3269" s="8"/>
      <c r="T3269" s="8"/>
      <c r="U3269" s="8"/>
      <c r="V3269" s="8"/>
      <c r="W3269" s="8"/>
      <c r="X3269" s="8"/>
      <c r="Y3269" s="8"/>
      <c r="Z3269" s="8"/>
    </row>
    <row r="3270" spans="1:26" ht="15.75" customHeight="1">
      <c r="A3270" s="8"/>
      <c r="B3270" s="8"/>
      <c r="C3270" s="8"/>
      <c r="D3270" s="8"/>
      <c r="E3270" s="8"/>
      <c r="F3270" s="8"/>
      <c r="G3270" s="8"/>
      <c r="H3270" s="8"/>
      <c r="I3270" s="8"/>
      <c r="J3270" s="8"/>
      <c r="K3270" s="8"/>
      <c r="L3270" s="8"/>
      <c r="M3270" s="32"/>
      <c r="N3270" s="57" t="str">
        <f t="shared" si="17"/>
        <v/>
      </c>
      <c r="O3270" s="54"/>
      <c r="P3270" s="32"/>
      <c r="Q3270" s="56"/>
      <c r="R3270" s="57" t="str">
        <f t="shared" si="15"/>
        <v/>
      </c>
      <c r="S3270" s="8"/>
      <c r="T3270" s="8"/>
      <c r="U3270" s="8"/>
      <c r="V3270" s="8"/>
      <c r="W3270" s="8"/>
      <c r="X3270" s="8"/>
      <c r="Y3270" s="8"/>
      <c r="Z3270" s="8"/>
    </row>
    <row r="3271" spans="1:26" ht="15.75" customHeight="1">
      <c r="A3271" s="8"/>
      <c r="B3271" s="8"/>
      <c r="C3271" s="8"/>
      <c r="D3271" s="8"/>
      <c r="E3271" s="8"/>
      <c r="F3271" s="8"/>
      <c r="G3271" s="8"/>
      <c r="H3271" s="8"/>
      <c r="I3271" s="8"/>
      <c r="J3271" s="8"/>
      <c r="K3271" s="8"/>
      <c r="L3271" s="8"/>
      <c r="M3271" s="32"/>
      <c r="N3271" s="57" t="str">
        <f t="shared" si="17"/>
        <v/>
      </c>
      <c r="O3271" s="54"/>
      <c r="P3271" s="32"/>
      <c r="Q3271" s="56"/>
      <c r="R3271" s="57" t="str">
        <f t="shared" si="15"/>
        <v/>
      </c>
      <c r="S3271" s="8"/>
      <c r="T3271" s="8"/>
      <c r="U3271" s="8"/>
      <c r="V3271" s="8"/>
      <c r="W3271" s="8"/>
      <c r="X3271" s="8"/>
      <c r="Y3271" s="8"/>
      <c r="Z3271" s="8"/>
    </row>
    <row r="3272" spans="1:26" ht="15.75" customHeight="1">
      <c r="A3272" s="8"/>
      <c r="B3272" s="8"/>
      <c r="C3272" s="8"/>
      <c r="D3272" s="8"/>
      <c r="E3272" s="8"/>
      <c r="F3272" s="8"/>
      <c r="G3272" s="8"/>
      <c r="H3272" s="8"/>
      <c r="I3272" s="8"/>
      <c r="J3272" s="8"/>
      <c r="K3272" s="8"/>
      <c r="L3272" s="8"/>
      <c r="M3272" s="32"/>
      <c r="N3272" s="57" t="str">
        <f t="shared" si="17"/>
        <v/>
      </c>
      <c r="O3272" s="54"/>
      <c r="P3272" s="32"/>
      <c r="Q3272" s="56"/>
      <c r="R3272" s="57" t="str">
        <f t="shared" si="15"/>
        <v/>
      </c>
      <c r="S3272" s="8"/>
      <c r="T3272" s="8"/>
      <c r="U3272" s="8"/>
      <c r="V3272" s="8"/>
      <c r="W3272" s="8"/>
      <c r="X3272" s="8"/>
      <c r="Y3272" s="8"/>
      <c r="Z3272" s="8"/>
    </row>
    <row r="3273" spans="1:26" ht="15.75" customHeight="1">
      <c r="A3273" s="8"/>
      <c r="B3273" s="8"/>
      <c r="C3273" s="8"/>
      <c r="D3273" s="8"/>
      <c r="E3273" s="8"/>
      <c r="F3273" s="8"/>
      <c r="G3273" s="8"/>
      <c r="H3273" s="8"/>
      <c r="I3273" s="8"/>
      <c r="J3273" s="8"/>
      <c r="K3273" s="8"/>
      <c r="L3273" s="8"/>
      <c r="M3273" s="32"/>
      <c r="N3273" s="57" t="str">
        <f t="shared" si="17"/>
        <v/>
      </c>
      <c r="O3273" s="54"/>
      <c r="P3273" s="32"/>
      <c r="Q3273" s="56"/>
      <c r="R3273" s="57" t="str">
        <f t="shared" si="15"/>
        <v/>
      </c>
      <c r="S3273" s="8"/>
      <c r="T3273" s="8"/>
      <c r="U3273" s="8"/>
      <c r="V3273" s="8"/>
      <c r="W3273" s="8"/>
      <c r="X3273" s="8"/>
      <c r="Y3273" s="8"/>
      <c r="Z3273" s="8"/>
    </row>
    <row r="3274" spans="1:26" ht="15.75" customHeight="1">
      <c r="A3274" s="8"/>
      <c r="B3274" s="8"/>
      <c r="C3274" s="8"/>
      <c r="D3274" s="8"/>
      <c r="E3274" s="8"/>
      <c r="F3274" s="8"/>
      <c r="G3274" s="8"/>
      <c r="H3274" s="8"/>
      <c r="I3274" s="8"/>
      <c r="J3274" s="8"/>
      <c r="K3274" s="8"/>
      <c r="L3274" s="8"/>
      <c r="M3274" s="32"/>
      <c r="N3274" s="57" t="str">
        <f t="shared" si="17"/>
        <v/>
      </c>
      <c r="O3274" s="54"/>
      <c r="P3274" s="32"/>
      <c r="Q3274" s="56"/>
      <c r="R3274" s="57" t="str">
        <f t="shared" si="15"/>
        <v/>
      </c>
      <c r="S3274" s="8"/>
      <c r="T3274" s="8"/>
      <c r="U3274" s="8"/>
      <c r="V3274" s="8"/>
      <c r="W3274" s="8"/>
      <c r="X3274" s="8"/>
      <c r="Y3274" s="8"/>
      <c r="Z3274" s="8"/>
    </row>
    <row r="3275" spans="1:26" ht="15.75" customHeight="1">
      <c r="A3275" s="8"/>
      <c r="B3275" s="8"/>
      <c r="C3275" s="8"/>
      <c r="D3275" s="8"/>
      <c r="E3275" s="8"/>
      <c r="F3275" s="8"/>
      <c r="G3275" s="8"/>
      <c r="H3275" s="8"/>
      <c r="I3275" s="8"/>
      <c r="J3275" s="8"/>
      <c r="K3275" s="8"/>
      <c r="L3275" s="8"/>
      <c r="M3275" s="32"/>
      <c r="N3275" s="57" t="str">
        <f t="shared" si="17"/>
        <v/>
      </c>
      <c r="O3275" s="54"/>
      <c r="P3275" s="32"/>
      <c r="Q3275" s="56"/>
      <c r="R3275" s="57" t="str">
        <f t="shared" si="15"/>
        <v/>
      </c>
      <c r="S3275" s="8"/>
      <c r="T3275" s="8"/>
      <c r="U3275" s="8"/>
      <c r="V3275" s="8"/>
      <c r="W3275" s="8"/>
      <c r="X3275" s="8"/>
      <c r="Y3275" s="8"/>
      <c r="Z3275" s="8"/>
    </row>
    <row r="3276" spans="1:26" ht="15.75" customHeight="1">
      <c r="A3276" s="8"/>
      <c r="B3276" s="8"/>
      <c r="C3276" s="8"/>
      <c r="D3276" s="8"/>
      <c r="E3276" s="8"/>
      <c r="F3276" s="8"/>
      <c r="G3276" s="8"/>
      <c r="H3276" s="8"/>
      <c r="I3276" s="8"/>
      <c r="J3276" s="8"/>
      <c r="K3276" s="8"/>
      <c r="L3276" s="8"/>
      <c r="M3276" s="32"/>
      <c r="N3276" s="57" t="str">
        <f t="shared" si="17"/>
        <v/>
      </c>
      <c r="O3276" s="54"/>
      <c r="P3276" s="32"/>
      <c r="Q3276" s="56"/>
      <c r="R3276" s="57" t="str">
        <f t="shared" si="15"/>
        <v/>
      </c>
      <c r="S3276" s="8"/>
      <c r="T3276" s="8"/>
      <c r="U3276" s="8"/>
      <c r="V3276" s="8"/>
      <c r="W3276" s="8"/>
      <c r="X3276" s="8"/>
      <c r="Y3276" s="8"/>
      <c r="Z3276" s="8"/>
    </row>
    <row r="3277" spans="1:26" ht="15.75" customHeight="1">
      <c r="A3277" s="8"/>
      <c r="B3277" s="8"/>
      <c r="C3277" s="8"/>
      <c r="D3277" s="8"/>
      <c r="E3277" s="8"/>
      <c r="F3277" s="8"/>
      <c r="G3277" s="8"/>
      <c r="H3277" s="8"/>
      <c r="I3277" s="8"/>
      <c r="J3277" s="8"/>
      <c r="K3277" s="8"/>
      <c r="L3277" s="8"/>
      <c r="M3277" s="32"/>
      <c r="N3277" s="57" t="str">
        <f t="shared" si="17"/>
        <v/>
      </c>
      <c r="O3277" s="54"/>
      <c r="P3277" s="32"/>
      <c r="Q3277" s="56"/>
      <c r="R3277" s="57" t="str">
        <f t="shared" si="15"/>
        <v/>
      </c>
      <c r="S3277" s="8"/>
      <c r="T3277" s="8"/>
      <c r="U3277" s="8"/>
      <c r="V3277" s="8"/>
      <c r="W3277" s="8"/>
      <c r="X3277" s="8"/>
      <c r="Y3277" s="8"/>
      <c r="Z3277" s="8"/>
    </row>
    <row r="3278" spans="1:26" ht="15.75" customHeight="1">
      <c r="A3278" s="8"/>
      <c r="B3278" s="8"/>
      <c r="C3278" s="8"/>
      <c r="D3278" s="8"/>
      <c r="E3278" s="8"/>
      <c r="F3278" s="8"/>
      <c r="G3278" s="8"/>
      <c r="H3278" s="8"/>
      <c r="I3278" s="8"/>
      <c r="J3278" s="8"/>
      <c r="K3278" s="8"/>
      <c r="L3278" s="8"/>
      <c r="M3278" s="32"/>
      <c r="N3278" s="57" t="str">
        <f t="shared" si="17"/>
        <v/>
      </c>
      <c r="O3278" s="54"/>
      <c r="P3278" s="32"/>
      <c r="Q3278" s="56"/>
      <c r="R3278" s="57" t="str">
        <f t="shared" si="15"/>
        <v/>
      </c>
      <c r="S3278" s="8"/>
      <c r="T3278" s="8"/>
      <c r="U3278" s="8"/>
      <c r="V3278" s="8"/>
      <c r="W3278" s="8"/>
      <c r="X3278" s="8"/>
      <c r="Y3278" s="8"/>
      <c r="Z3278" s="8"/>
    </row>
    <row r="3279" spans="1:26" ht="15.75" customHeight="1">
      <c r="A3279" s="8"/>
      <c r="B3279" s="8"/>
      <c r="C3279" s="8"/>
      <c r="D3279" s="8"/>
      <c r="E3279" s="8"/>
      <c r="F3279" s="8"/>
      <c r="G3279" s="8"/>
      <c r="H3279" s="8"/>
      <c r="I3279" s="8"/>
      <c r="J3279" s="8"/>
      <c r="K3279" s="8"/>
      <c r="L3279" s="8"/>
      <c r="M3279" s="32"/>
      <c r="N3279" s="57" t="str">
        <f t="shared" si="17"/>
        <v/>
      </c>
      <c r="O3279" s="54"/>
      <c r="P3279" s="32"/>
      <c r="Q3279" s="56"/>
      <c r="R3279" s="57" t="str">
        <f t="shared" si="15"/>
        <v/>
      </c>
      <c r="S3279" s="8"/>
      <c r="T3279" s="8"/>
      <c r="U3279" s="8"/>
      <c r="V3279" s="8"/>
      <c r="W3279" s="8"/>
      <c r="X3279" s="8"/>
      <c r="Y3279" s="8"/>
      <c r="Z3279" s="8"/>
    </row>
    <row r="3280" spans="1:26" ht="15.75" customHeight="1">
      <c r="A3280" s="8"/>
      <c r="B3280" s="8"/>
      <c r="C3280" s="8"/>
      <c r="D3280" s="8"/>
      <c r="E3280" s="8"/>
      <c r="F3280" s="8"/>
      <c r="G3280" s="8"/>
      <c r="H3280" s="8"/>
      <c r="I3280" s="8"/>
      <c r="J3280" s="8"/>
      <c r="K3280" s="8"/>
      <c r="L3280" s="8"/>
      <c r="M3280" s="32"/>
      <c r="N3280" s="57" t="str">
        <f t="shared" si="17"/>
        <v/>
      </c>
      <c r="O3280" s="54"/>
      <c r="P3280" s="32"/>
      <c r="Q3280" s="56"/>
      <c r="R3280" s="57" t="str">
        <f t="shared" si="15"/>
        <v/>
      </c>
      <c r="S3280" s="8"/>
      <c r="T3280" s="8"/>
      <c r="U3280" s="8"/>
      <c r="V3280" s="8"/>
      <c r="W3280" s="8"/>
      <c r="X3280" s="8"/>
      <c r="Y3280" s="8"/>
      <c r="Z3280" s="8"/>
    </row>
    <row r="3281" spans="1:26" ht="15.75" customHeight="1">
      <c r="A3281" s="8"/>
      <c r="B3281" s="8"/>
      <c r="C3281" s="8"/>
      <c r="D3281" s="8"/>
      <c r="E3281" s="8"/>
      <c r="F3281" s="8"/>
      <c r="G3281" s="8"/>
      <c r="H3281" s="8"/>
      <c r="I3281" s="8"/>
      <c r="J3281" s="8"/>
      <c r="K3281" s="8"/>
      <c r="L3281" s="8"/>
      <c r="M3281" s="32"/>
      <c r="N3281" s="57" t="str">
        <f t="shared" si="17"/>
        <v/>
      </c>
      <c r="O3281" s="54"/>
      <c r="P3281" s="32"/>
      <c r="Q3281" s="56"/>
      <c r="R3281" s="57" t="str">
        <f t="shared" si="15"/>
        <v/>
      </c>
      <c r="S3281" s="8"/>
      <c r="T3281" s="8"/>
      <c r="U3281" s="8"/>
      <c r="V3281" s="8"/>
      <c r="W3281" s="8"/>
      <c r="X3281" s="8"/>
      <c r="Y3281" s="8"/>
      <c r="Z3281" s="8"/>
    </row>
    <row r="3282" spans="1:26" ht="15.75" customHeight="1">
      <c r="A3282" s="8"/>
      <c r="B3282" s="8"/>
      <c r="C3282" s="8"/>
      <c r="D3282" s="8"/>
      <c r="E3282" s="8"/>
      <c r="F3282" s="8"/>
      <c r="G3282" s="8"/>
      <c r="H3282" s="8"/>
      <c r="I3282" s="8"/>
      <c r="J3282" s="8"/>
      <c r="K3282" s="8"/>
      <c r="L3282" s="8"/>
      <c r="M3282" s="32"/>
      <c r="N3282" s="57" t="str">
        <f t="shared" si="17"/>
        <v/>
      </c>
      <c r="O3282" s="54"/>
      <c r="P3282" s="32"/>
      <c r="Q3282" s="56"/>
      <c r="R3282" s="57" t="str">
        <f t="shared" si="15"/>
        <v/>
      </c>
      <c r="S3282" s="8"/>
      <c r="T3282" s="8"/>
      <c r="U3282" s="8"/>
      <c r="V3282" s="8"/>
      <c r="W3282" s="8"/>
      <c r="X3282" s="8"/>
      <c r="Y3282" s="8"/>
      <c r="Z3282" s="8"/>
    </row>
    <row r="3283" spans="1:26" ht="15.75" customHeight="1">
      <c r="A3283" s="8"/>
      <c r="B3283" s="8"/>
      <c r="C3283" s="8"/>
      <c r="D3283" s="8"/>
      <c r="E3283" s="8"/>
      <c r="F3283" s="8"/>
      <c r="G3283" s="8"/>
      <c r="H3283" s="8"/>
      <c r="I3283" s="8"/>
      <c r="J3283" s="8"/>
      <c r="K3283" s="8"/>
      <c r="L3283" s="8"/>
      <c r="M3283" s="32"/>
      <c r="N3283" s="57" t="str">
        <f t="shared" si="17"/>
        <v/>
      </c>
      <c r="O3283" s="54"/>
      <c r="P3283" s="32"/>
      <c r="Q3283" s="56"/>
      <c r="R3283" s="57" t="str">
        <f t="shared" si="15"/>
        <v/>
      </c>
      <c r="S3283" s="8"/>
      <c r="T3283" s="8"/>
      <c r="U3283" s="8"/>
      <c r="V3283" s="8"/>
      <c r="W3283" s="8"/>
      <c r="X3283" s="8"/>
      <c r="Y3283" s="8"/>
      <c r="Z3283" s="8"/>
    </row>
    <row r="3284" spans="1:26" ht="15.75" customHeight="1">
      <c r="A3284" s="8"/>
      <c r="B3284" s="8"/>
      <c r="C3284" s="8"/>
      <c r="D3284" s="8"/>
      <c r="E3284" s="8"/>
      <c r="F3284" s="8"/>
      <c r="G3284" s="8"/>
      <c r="H3284" s="8"/>
      <c r="I3284" s="8"/>
      <c r="J3284" s="8"/>
      <c r="K3284" s="8"/>
      <c r="L3284" s="8"/>
      <c r="M3284" s="32"/>
      <c r="N3284" s="57" t="str">
        <f t="shared" si="17"/>
        <v/>
      </c>
      <c r="O3284" s="54"/>
      <c r="P3284" s="32"/>
      <c r="Q3284" s="56"/>
      <c r="R3284" s="57" t="str">
        <f t="shared" si="15"/>
        <v/>
      </c>
      <c r="S3284" s="8"/>
      <c r="T3284" s="8"/>
      <c r="U3284" s="8"/>
      <c r="V3284" s="8"/>
      <c r="W3284" s="8"/>
      <c r="X3284" s="8"/>
      <c r="Y3284" s="8"/>
      <c r="Z3284" s="8"/>
    </row>
    <row r="3285" spans="1:26" ht="15.75" customHeight="1">
      <c r="A3285" s="8"/>
      <c r="B3285" s="8"/>
      <c r="C3285" s="8"/>
      <c r="D3285" s="8"/>
      <c r="E3285" s="8"/>
      <c r="F3285" s="8"/>
      <c r="G3285" s="8"/>
      <c r="H3285" s="8"/>
      <c r="I3285" s="8"/>
      <c r="J3285" s="8"/>
      <c r="K3285" s="8"/>
      <c r="L3285" s="8"/>
      <c r="M3285" s="32"/>
      <c r="N3285" s="57" t="str">
        <f t="shared" si="17"/>
        <v/>
      </c>
      <c r="O3285" s="54"/>
      <c r="P3285" s="32"/>
      <c r="Q3285" s="56"/>
      <c r="R3285" s="57" t="str">
        <f t="shared" si="15"/>
        <v/>
      </c>
      <c r="S3285" s="8"/>
      <c r="T3285" s="8"/>
      <c r="U3285" s="8"/>
      <c r="V3285" s="8"/>
      <c r="W3285" s="8"/>
      <c r="X3285" s="8"/>
      <c r="Y3285" s="8"/>
      <c r="Z3285" s="8"/>
    </row>
    <row r="3286" spans="1:26" ht="15.75" customHeight="1">
      <c r="A3286" s="8"/>
      <c r="B3286" s="8"/>
      <c r="C3286" s="8"/>
      <c r="D3286" s="8"/>
      <c r="E3286" s="8"/>
      <c r="F3286" s="8"/>
      <c r="G3286" s="8"/>
      <c r="H3286" s="8"/>
      <c r="I3286" s="8"/>
      <c r="J3286" s="8"/>
      <c r="K3286" s="8"/>
      <c r="L3286" s="8"/>
      <c r="M3286" s="32"/>
      <c r="N3286" s="57" t="str">
        <f t="shared" si="17"/>
        <v/>
      </c>
      <c r="O3286" s="54"/>
      <c r="P3286" s="32"/>
      <c r="Q3286" s="56"/>
      <c r="R3286" s="57" t="str">
        <f t="shared" si="15"/>
        <v/>
      </c>
      <c r="S3286" s="8"/>
      <c r="T3286" s="8"/>
      <c r="U3286" s="8"/>
      <c r="V3286" s="8"/>
      <c r="W3286" s="8"/>
      <c r="X3286" s="8"/>
      <c r="Y3286" s="8"/>
      <c r="Z3286" s="8"/>
    </row>
    <row r="3287" spans="1:26" ht="15.75" customHeight="1">
      <c r="A3287" s="8"/>
      <c r="B3287" s="8"/>
      <c r="C3287" s="8"/>
      <c r="D3287" s="8"/>
      <c r="E3287" s="8"/>
      <c r="F3287" s="8"/>
      <c r="G3287" s="8"/>
      <c r="H3287" s="8"/>
      <c r="I3287" s="8"/>
      <c r="J3287" s="8"/>
      <c r="K3287" s="8"/>
      <c r="L3287" s="8"/>
      <c r="M3287" s="32"/>
      <c r="N3287" s="57" t="str">
        <f t="shared" si="17"/>
        <v/>
      </c>
      <c r="O3287" s="54"/>
      <c r="P3287" s="32"/>
      <c r="Q3287" s="56"/>
      <c r="R3287" s="57" t="str">
        <f t="shared" si="15"/>
        <v/>
      </c>
      <c r="S3287" s="8"/>
      <c r="T3287" s="8"/>
      <c r="U3287" s="8"/>
      <c r="V3287" s="8"/>
      <c r="W3287" s="8"/>
      <c r="X3287" s="8"/>
      <c r="Y3287" s="8"/>
      <c r="Z3287" s="8"/>
    </row>
    <row r="3288" spans="1:26" ht="15.75" customHeight="1">
      <c r="A3288" s="8"/>
      <c r="B3288" s="8"/>
      <c r="C3288" s="8"/>
      <c r="D3288" s="8"/>
      <c r="E3288" s="8"/>
      <c r="F3288" s="8"/>
      <c r="G3288" s="8"/>
      <c r="H3288" s="8"/>
      <c r="I3288" s="8"/>
      <c r="J3288" s="8"/>
      <c r="K3288" s="8"/>
      <c r="L3288" s="8"/>
      <c r="M3288" s="32"/>
      <c r="N3288" s="57" t="str">
        <f t="shared" si="17"/>
        <v/>
      </c>
      <c r="O3288" s="54"/>
      <c r="P3288" s="32"/>
      <c r="Q3288" s="56"/>
      <c r="R3288" s="57" t="str">
        <f t="shared" si="15"/>
        <v/>
      </c>
      <c r="S3288" s="8"/>
      <c r="T3288" s="8"/>
      <c r="U3288" s="8"/>
      <c r="V3288" s="8"/>
      <c r="W3288" s="8"/>
      <c r="X3288" s="8"/>
      <c r="Y3288" s="8"/>
      <c r="Z3288" s="8"/>
    </row>
    <row r="3289" spans="1:26" ht="15.75" customHeight="1">
      <c r="A3289" s="8"/>
      <c r="B3289" s="8"/>
      <c r="C3289" s="8"/>
      <c r="D3289" s="8"/>
      <c r="E3289" s="8"/>
      <c r="F3289" s="8"/>
      <c r="G3289" s="8"/>
      <c r="H3289" s="8"/>
      <c r="I3289" s="8"/>
      <c r="J3289" s="8"/>
      <c r="K3289" s="8"/>
      <c r="L3289" s="8"/>
      <c r="M3289" s="32"/>
      <c r="N3289" s="57" t="str">
        <f t="shared" si="17"/>
        <v/>
      </c>
      <c r="O3289" s="54"/>
      <c r="P3289" s="32"/>
      <c r="Q3289" s="56"/>
      <c r="R3289" s="57" t="str">
        <f t="shared" si="15"/>
        <v/>
      </c>
      <c r="S3289" s="8"/>
      <c r="T3289" s="8"/>
      <c r="U3289" s="8"/>
      <c r="V3289" s="8"/>
      <c r="W3289" s="8"/>
      <c r="X3289" s="8"/>
      <c r="Y3289" s="8"/>
      <c r="Z3289" s="8"/>
    </row>
    <row r="3290" spans="1:26" ht="15.75" customHeight="1">
      <c r="A3290" s="8"/>
      <c r="B3290" s="8"/>
      <c r="C3290" s="8"/>
      <c r="D3290" s="8"/>
      <c r="E3290" s="8"/>
      <c r="F3290" s="8"/>
      <c r="G3290" s="8"/>
      <c r="H3290" s="8"/>
      <c r="I3290" s="8"/>
      <c r="J3290" s="8"/>
      <c r="K3290" s="8"/>
      <c r="L3290" s="8"/>
      <c r="M3290" s="32"/>
      <c r="N3290" s="57" t="str">
        <f t="shared" si="17"/>
        <v/>
      </c>
      <c r="O3290" s="54"/>
      <c r="P3290" s="32"/>
      <c r="Q3290" s="56"/>
      <c r="R3290" s="57" t="str">
        <f t="shared" si="15"/>
        <v/>
      </c>
      <c r="S3290" s="8"/>
      <c r="T3290" s="8"/>
      <c r="U3290" s="8"/>
      <c r="V3290" s="8"/>
      <c r="W3290" s="8"/>
      <c r="X3290" s="8"/>
      <c r="Y3290" s="8"/>
      <c r="Z3290" s="8"/>
    </row>
    <row r="3291" spans="1:26" ht="15.75" customHeight="1">
      <c r="A3291" s="8"/>
      <c r="B3291" s="8"/>
      <c r="C3291" s="8"/>
      <c r="D3291" s="8"/>
      <c r="E3291" s="8"/>
      <c r="F3291" s="8"/>
      <c r="G3291" s="8"/>
      <c r="H3291" s="8"/>
      <c r="I3291" s="8"/>
      <c r="J3291" s="8"/>
      <c r="K3291" s="8"/>
      <c r="L3291" s="8"/>
      <c r="M3291" s="32"/>
      <c r="N3291" s="57" t="str">
        <f t="shared" si="17"/>
        <v/>
      </c>
      <c r="O3291" s="54"/>
      <c r="P3291" s="32"/>
      <c r="Q3291" s="56"/>
      <c r="R3291" s="57" t="str">
        <f t="shared" si="15"/>
        <v/>
      </c>
      <c r="S3291" s="8"/>
      <c r="T3291" s="8"/>
      <c r="U3291" s="8"/>
      <c r="V3291" s="8"/>
      <c r="W3291" s="8"/>
      <c r="X3291" s="8"/>
      <c r="Y3291" s="8"/>
      <c r="Z3291" s="8"/>
    </row>
    <row r="3292" spans="1:26" ht="15.75" customHeight="1">
      <c r="A3292" s="8"/>
      <c r="B3292" s="8"/>
      <c r="C3292" s="8"/>
      <c r="D3292" s="8"/>
      <c r="E3292" s="8"/>
      <c r="F3292" s="8"/>
      <c r="G3292" s="8"/>
      <c r="H3292" s="8"/>
      <c r="I3292" s="8"/>
      <c r="J3292" s="8"/>
      <c r="K3292" s="8"/>
      <c r="L3292" s="8"/>
      <c r="M3292" s="32"/>
      <c r="N3292" s="57" t="str">
        <f t="shared" si="17"/>
        <v/>
      </c>
      <c r="O3292" s="54"/>
      <c r="P3292" s="32"/>
      <c r="Q3292" s="56"/>
      <c r="R3292" s="57" t="str">
        <f t="shared" si="15"/>
        <v/>
      </c>
      <c r="S3292" s="8"/>
      <c r="T3292" s="8"/>
      <c r="U3292" s="8"/>
      <c r="V3292" s="8"/>
      <c r="W3292" s="8"/>
      <c r="X3292" s="8"/>
      <c r="Y3292" s="8"/>
      <c r="Z3292" s="8"/>
    </row>
    <row r="3293" spans="1:26" ht="15.75" customHeight="1">
      <c r="A3293" s="8"/>
      <c r="B3293" s="8"/>
      <c r="C3293" s="8"/>
      <c r="D3293" s="8"/>
      <c r="E3293" s="8"/>
      <c r="F3293" s="8"/>
      <c r="G3293" s="8"/>
      <c r="H3293" s="8"/>
      <c r="I3293" s="8"/>
      <c r="J3293" s="8"/>
      <c r="K3293" s="8"/>
      <c r="L3293" s="8"/>
      <c r="M3293" s="32"/>
      <c r="N3293" s="57" t="str">
        <f t="shared" si="17"/>
        <v/>
      </c>
      <c r="O3293" s="54"/>
      <c r="P3293" s="32"/>
      <c r="Q3293" s="56"/>
      <c r="R3293" s="57" t="str">
        <f t="shared" si="15"/>
        <v/>
      </c>
      <c r="S3293" s="8"/>
      <c r="T3293" s="8"/>
      <c r="U3293" s="8"/>
      <c r="V3293" s="8"/>
      <c r="W3293" s="8"/>
      <c r="X3293" s="8"/>
      <c r="Y3293" s="8"/>
      <c r="Z3293" s="8"/>
    </row>
    <row r="3294" spans="1:26" ht="15.75" customHeight="1">
      <c r="A3294" s="8"/>
      <c r="B3294" s="8"/>
      <c r="C3294" s="8"/>
      <c r="D3294" s="8"/>
      <c r="E3294" s="8"/>
      <c r="F3294" s="8"/>
      <c r="G3294" s="8"/>
      <c r="H3294" s="8"/>
      <c r="I3294" s="8"/>
      <c r="J3294" s="8"/>
      <c r="K3294" s="8"/>
      <c r="L3294" s="8"/>
      <c r="M3294" s="32"/>
      <c r="N3294" s="57" t="str">
        <f t="shared" si="17"/>
        <v/>
      </c>
      <c r="O3294" s="54"/>
      <c r="P3294" s="32"/>
      <c r="Q3294" s="56"/>
      <c r="R3294" s="57" t="str">
        <f t="shared" si="15"/>
        <v/>
      </c>
      <c r="S3294" s="8"/>
      <c r="T3294" s="8"/>
      <c r="U3294" s="8"/>
      <c r="V3294" s="8"/>
      <c r="W3294" s="8"/>
      <c r="X3294" s="8"/>
      <c r="Y3294" s="8"/>
      <c r="Z3294" s="8"/>
    </row>
    <row r="3295" spans="1:26" ht="15.75" customHeight="1">
      <c r="A3295" s="8"/>
      <c r="B3295" s="8"/>
      <c r="C3295" s="8"/>
      <c r="D3295" s="8"/>
      <c r="E3295" s="8"/>
      <c r="F3295" s="8"/>
      <c r="G3295" s="8"/>
      <c r="H3295" s="8"/>
      <c r="I3295" s="8"/>
      <c r="J3295" s="8"/>
      <c r="K3295" s="8"/>
      <c r="L3295" s="8"/>
      <c r="M3295" s="32"/>
      <c r="N3295" s="57" t="str">
        <f t="shared" si="17"/>
        <v/>
      </c>
      <c r="O3295" s="54"/>
      <c r="P3295" s="32"/>
      <c r="Q3295" s="56"/>
      <c r="R3295" s="57" t="str">
        <f t="shared" si="15"/>
        <v/>
      </c>
      <c r="S3295" s="8"/>
      <c r="T3295" s="8"/>
      <c r="U3295" s="8"/>
      <c r="V3295" s="8"/>
      <c r="W3295" s="8"/>
      <c r="X3295" s="8"/>
      <c r="Y3295" s="8"/>
      <c r="Z3295" s="8"/>
    </row>
    <row r="3296" spans="1:26" ht="15.75" customHeight="1">
      <c r="A3296" s="8"/>
      <c r="B3296" s="8"/>
      <c r="C3296" s="8"/>
      <c r="D3296" s="8"/>
      <c r="E3296" s="8"/>
      <c r="F3296" s="8"/>
      <c r="G3296" s="8"/>
      <c r="H3296" s="8"/>
      <c r="I3296" s="8"/>
      <c r="J3296" s="8"/>
      <c r="K3296" s="8"/>
      <c r="L3296" s="8"/>
      <c r="M3296" s="32"/>
      <c r="N3296" s="57" t="str">
        <f t="shared" si="17"/>
        <v/>
      </c>
      <c r="O3296" s="54"/>
      <c r="P3296" s="32"/>
      <c r="Q3296" s="56"/>
      <c r="R3296" s="57" t="str">
        <f t="shared" si="15"/>
        <v/>
      </c>
      <c r="S3296" s="8"/>
      <c r="T3296" s="8"/>
      <c r="U3296" s="8"/>
      <c r="V3296" s="8"/>
      <c r="W3296" s="8"/>
      <c r="X3296" s="8"/>
      <c r="Y3296" s="8"/>
      <c r="Z3296" s="8"/>
    </row>
    <row r="3297" spans="1:26" ht="15.75" customHeight="1">
      <c r="A3297" s="8"/>
      <c r="B3297" s="8"/>
      <c r="C3297" s="8"/>
      <c r="D3297" s="8"/>
      <c r="E3297" s="8"/>
      <c r="F3297" s="8"/>
      <c r="G3297" s="8"/>
      <c r="H3297" s="8"/>
      <c r="I3297" s="8"/>
      <c r="J3297" s="8"/>
      <c r="K3297" s="8"/>
      <c r="L3297" s="8"/>
      <c r="M3297" s="32"/>
      <c r="N3297" s="57" t="str">
        <f t="shared" si="17"/>
        <v/>
      </c>
      <c r="O3297" s="54"/>
      <c r="P3297" s="32"/>
      <c r="Q3297" s="56"/>
      <c r="R3297" s="57" t="str">
        <f t="shared" si="15"/>
        <v/>
      </c>
      <c r="S3297" s="8"/>
      <c r="T3297" s="8"/>
      <c r="U3297" s="8"/>
      <c r="V3297" s="8"/>
      <c r="W3297" s="8"/>
      <c r="X3297" s="8"/>
      <c r="Y3297" s="8"/>
      <c r="Z3297" s="8"/>
    </row>
    <row r="3298" spans="1:26" ht="15.75" customHeight="1">
      <c r="A3298" s="8"/>
      <c r="B3298" s="8"/>
      <c r="C3298" s="8"/>
      <c r="D3298" s="8"/>
      <c r="E3298" s="8"/>
      <c r="F3298" s="8"/>
      <c r="G3298" s="8"/>
      <c r="H3298" s="8"/>
      <c r="I3298" s="8"/>
      <c r="J3298" s="8"/>
      <c r="K3298" s="8"/>
      <c r="L3298" s="8"/>
      <c r="M3298" s="32"/>
      <c r="N3298" s="57" t="str">
        <f t="shared" si="17"/>
        <v/>
      </c>
      <c r="O3298" s="54"/>
      <c r="P3298" s="32"/>
      <c r="Q3298" s="56"/>
      <c r="R3298" s="57" t="str">
        <f t="shared" si="15"/>
        <v/>
      </c>
      <c r="S3298" s="8"/>
      <c r="T3298" s="8"/>
      <c r="U3298" s="8"/>
      <c r="V3298" s="8"/>
      <c r="W3298" s="8"/>
      <c r="X3298" s="8"/>
      <c r="Y3298" s="8"/>
      <c r="Z3298" s="8"/>
    </row>
    <row r="3299" spans="1:26" ht="15.75" customHeight="1">
      <c r="A3299" s="8"/>
      <c r="B3299" s="8"/>
      <c r="C3299" s="8"/>
      <c r="D3299" s="8"/>
      <c r="E3299" s="8"/>
      <c r="F3299" s="8"/>
      <c r="G3299" s="8"/>
      <c r="H3299" s="8"/>
      <c r="I3299" s="8"/>
      <c r="J3299" s="8"/>
      <c r="K3299" s="8"/>
      <c r="L3299" s="8"/>
      <c r="M3299" s="32"/>
      <c r="N3299" s="57" t="str">
        <f t="shared" si="17"/>
        <v/>
      </c>
      <c r="O3299" s="54"/>
      <c r="P3299" s="32"/>
      <c r="Q3299" s="56"/>
      <c r="R3299" s="57" t="str">
        <f t="shared" si="15"/>
        <v/>
      </c>
      <c r="S3299" s="8"/>
      <c r="T3299" s="8"/>
      <c r="U3299" s="8"/>
      <c r="V3299" s="8"/>
      <c r="W3299" s="8"/>
      <c r="X3299" s="8"/>
      <c r="Y3299" s="8"/>
      <c r="Z3299" s="8"/>
    </row>
    <row r="3300" spans="1:26" ht="15.75" customHeight="1">
      <c r="A3300" s="8"/>
      <c r="B3300" s="8"/>
      <c r="C3300" s="8"/>
      <c r="D3300" s="8"/>
      <c r="E3300" s="8"/>
      <c r="F3300" s="8"/>
      <c r="G3300" s="8"/>
      <c r="H3300" s="8"/>
      <c r="I3300" s="8"/>
      <c r="J3300" s="8"/>
      <c r="K3300" s="8"/>
      <c r="L3300" s="8"/>
      <c r="M3300" s="32"/>
      <c r="N3300" s="57" t="str">
        <f t="shared" si="17"/>
        <v/>
      </c>
      <c r="O3300" s="54"/>
      <c r="P3300" s="32"/>
      <c r="Q3300" s="56"/>
      <c r="R3300" s="57" t="str">
        <f t="shared" si="15"/>
        <v/>
      </c>
      <c r="S3300" s="8"/>
      <c r="T3300" s="8"/>
      <c r="U3300" s="8"/>
      <c r="V3300" s="8"/>
      <c r="W3300" s="8"/>
      <c r="X3300" s="8"/>
      <c r="Y3300" s="8"/>
      <c r="Z3300" s="8"/>
    </row>
    <row r="3301" spans="1:26" ht="15.75" customHeight="1">
      <c r="A3301" s="8"/>
      <c r="B3301" s="8"/>
      <c r="C3301" s="8"/>
      <c r="D3301" s="8"/>
      <c r="E3301" s="8"/>
      <c r="F3301" s="8"/>
      <c r="G3301" s="8"/>
      <c r="H3301" s="8"/>
      <c r="I3301" s="8"/>
      <c r="J3301" s="8"/>
      <c r="K3301" s="8"/>
      <c r="L3301" s="8"/>
      <c r="M3301" s="32"/>
      <c r="N3301" s="57" t="str">
        <f t="shared" si="17"/>
        <v/>
      </c>
      <c r="O3301" s="54"/>
      <c r="P3301" s="32"/>
      <c r="Q3301" s="56"/>
      <c r="R3301" s="57" t="str">
        <f t="shared" si="15"/>
        <v/>
      </c>
      <c r="S3301" s="8"/>
      <c r="T3301" s="8"/>
      <c r="U3301" s="8"/>
      <c r="V3301" s="8"/>
      <c r="W3301" s="8"/>
      <c r="X3301" s="8"/>
      <c r="Y3301" s="8"/>
      <c r="Z3301" s="8"/>
    </row>
    <row r="3302" spans="1:26" ht="15.75" customHeight="1">
      <c r="A3302" s="8"/>
      <c r="B3302" s="8"/>
      <c r="C3302" s="8"/>
      <c r="D3302" s="8"/>
      <c r="E3302" s="8"/>
      <c r="F3302" s="8"/>
      <c r="G3302" s="8"/>
      <c r="H3302" s="8"/>
      <c r="I3302" s="8"/>
      <c r="J3302" s="8"/>
      <c r="K3302" s="8"/>
      <c r="L3302" s="8"/>
      <c r="M3302" s="32"/>
      <c r="N3302" s="57" t="str">
        <f t="shared" si="17"/>
        <v/>
      </c>
      <c r="O3302" s="54"/>
      <c r="P3302" s="32"/>
      <c r="Q3302" s="56"/>
      <c r="R3302" s="57" t="str">
        <f t="shared" si="15"/>
        <v/>
      </c>
      <c r="S3302" s="8"/>
      <c r="T3302" s="8"/>
      <c r="U3302" s="8"/>
      <c r="V3302" s="8"/>
      <c r="W3302" s="8"/>
      <c r="X3302" s="8"/>
      <c r="Y3302" s="8"/>
      <c r="Z3302" s="8"/>
    </row>
    <row r="3303" spans="1:26" ht="15.75" customHeight="1">
      <c r="A3303" s="8"/>
      <c r="B3303" s="8"/>
      <c r="C3303" s="8"/>
      <c r="D3303" s="8"/>
      <c r="E3303" s="8"/>
      <c r="F3303" s="8"/>
      <c r="G3303" s="8"/>
      <c r="H3303" s="8"/>
      <c r="I3303" s="8"/>
      <c r="J3303" s="8"/>
      <c r="K3303" s="8"/>
      <c r="L3303" s="8"/>
      <c r="M3303" s="32"/>
      <c r="N3303" s="57" t="str">
        <f t="shared" si="17"/>
        <v/>
      </c>
      <c r="O3303" s="54"/>
      <c r="P3303" s="32"/>
      <c r="Q3303" s="56"/>
      <c r="R3303" s="57" t="str">
        <f t="shared" si="15"/>
        <v/>
      </c>
      <c r="S3303" s="8"/>
      <c r="T3303" s="8"/>
      <c r="U3303" s="8"/>
      <c r="V3303" s="8"/>
      <c r="W3303" s="8"/>
      <c r="X3303" s="8"/>
      <c r="Y3303" s="8"/>
      <c r="Z3303" s="8"/>
    </row>
    <row r="3304" spans="1:26" ht="15.75" customHeight="1">
      <c r="A3304" s="8"/>
      <c r="B3304" s="8"/>
      <c r="C3304" s="8"/>
      <c r="D3304" s="8"/>
      <c r="E3304" s="8"/>
      <c r="F3304" s="8"/>
      <c r="G3304" s="8"/>
      <c r="H3304" s="8"/>
      <c r="I3304" s="8"/>
      <c r="J3304" s="8"/>
      <c r="K3304" s="8"/>
      <c r="L3304" s="8"/>
      <c r="M3304" s="32"/>
      <c r="N3304" s="57" t="str">
        <f t="shared" si="17"/>
        <v/>
      </c>
      <c r="O3304" s="54"/>
      <c r="P3304" s="32"/>
      <c r="Q3304" s="56"/>
      <c r="R3304" s="57" t="str">
        <f t="shared" si="15"/>
        <v/>
      </c>
      <c r="S3304" s="8"/>
      <c r="T3304" s="8"/>
      <c r="U3304" s="8"/>
      <c r="V3304" s="8"/>
      <c r="W3304" s="8"/>
      <c r="X3304" s="8"/>
      <c r="Y3304" s="8"/>
      <c r="Z3304" s="8"/>
    </row>
    <row r="3305" spans="1:26" ht="15.75" customHeight="1">
      <c r="A3305" s="8"/>
      <c r="B3305" s="8"/>
      <c r="C3305" s="8"/>
      <c r="D3305" s="8"/>
      <c r="E3305" s="8"/>
      <c r="F3305" s="8"/>
      <c r="G3305" s="8"/>
      <c r="H3305" s="8"/>
      <c r="I3305" s="8"/>
      <c r="J3305" s="8"/>
      <c r="K3305" s="8"/>
      <c r="L3305" s="8"/>
      <c r="M3305" s="32"/>
      <c r="N3305" s="57" t="str">
        <f t="shared" si="17"/>
        <v/>
      </c>
      <c r="O3305" s="54"/>
      <c r="P3305" s="32"/>
      <c r="Q3305" s="56"/>
      <c r="R3305" s="57" t="str">
        <f t="shared" si="15"/>
        <v/>
      </c>
      <c r="S3305" s="8"/>
      <c r="T3305" s="8"/>
      <c r="U3305" s="8"/>
      <c r="V3305" s="8"/>
      <c r="W3305" s="8"/>
      <c r="X3305" s="8"/>
      <c r="Y3305" s="8"/>
      <c r="Z3305" s="8"/>
    </row>
    <row r="3306" spans="1:26" ht="15.75" customHeight="1">
      <c r="A3306" s="8"/>
      <c r="B3306" s="8"/>
      <c r="C3306" s="8"/>
      <c r="D3306" s="8"/>
      <c r="E3306" s="8"/>
      <c r="F3306" s="8"/>
      <c r="G3306" s="8"/>
      <c r="H3306" s="8"/>
      <c r="I3306" s="8"/>
      <c r="J3306" s="8"/>
      <c r="K3306" s="8"/>
      <c r="L3306" s="8"/>
      <c r="M3306" s="32"/>
      <c r="N3306" s="57" t="str">
        <f t="shared" si="17"/>
        <v/>
      </c>
      <c r="O3306" s="54"/>
      <c r="P3306" s="32"/>
      <c r="Q3306" s="56"/>
      <c r="R3306" s="57" t="str">
        <f t="shared" si="15"/>
        <v/>
      </c>
      <c r="S3306" s="8"/>
      <c r="T3306" s="8"/>
      <c r="U3306" s="8"/>
      <c r="V3306" s="8"/>
      <c r="W3306" s="8"/>
      <c r="X3306" s="8"/>
      <c r="Y3306" s="8"/>
      <c r="Z3306" s="8"/>
    </row>
    <row r="3307" spans="1:26" ht="15.75" customHeight="1">
      <c r="A3307" s="8"/>
      <c r="B3307" s="8"/>
      <c r="C3307" s="8"/>
      <c r="D3307" s="8"/>
      <c r="E3307" s="8"/>
      <c r="F3307" s="8"/>
      <c r="G3307" s="8"/>
      <c r="H3307" s="8"/>
      <c r="I3307" s="8"/>
      <c r="J3307" s="8"/>
      <c r="K3307" s="8"/>
      <c r="L3307" s="8"/>
      <c r="M3307" s="32"/>
      <c r="N3307" s="57" t="str">
        <f t="shared" si="17"/>
        <v/>
      </c>
      <c r="O3307" s="54"/>
      <c r="P3307" s="32"/>
      <c r="Q3307" s="56"/>
      <c r="R3307" s="57" t="str">
        <f t="shared" si="15"/>
        <v/>
      </c>
      <c r="S3307" s="8"/>
      <c r="T3307" s="8"/>
      <c r="U3307" s="8"/>
      <c r="V3307" s="8"/>
      <c r="W3307" s="8"/>
      <c r="X3307" s="8"/>
      <c r="Y3307" s="8"/>
      <c r="Z3307" s="8"/>
    </row>
    <row r="3308" spans="1:26" ht="15.75" customHeight="1">
      <c r="A3308" s="8"/>
      <c r="B3308" s="8"/>
      <c r="C3308" s="8"/>
      <c r="D3308" s="8"/>
      <c r="E3308" s="8"/>
      <c r="F3308" s="8"/>
      <c r="G3308" s="8"/>
      <c r="H3308" s="8"/>
      <c r="I3308" s="8"/>
      <c r="J3308" s="8"/>
      <c r="K3308" s="8"/>
      <c r="L3308" s="8"/>
      <c r="M3308" s="32"/>
      <c r="N3308" s="57" t="str">
        <f t="shared" si="17"/>
        <v/>
      </c>
      <c r="O3308" s="54"/>
      <c r="P3308" s="32"/>
      <c r="Q3308" s="56"/>
      <c r="R3308" s="57" t="str">
        <f t="shared" si="15"/>
        <v/>
      </c>
      <c r="S3308" s="8"/>
      <c r="T3308" s="8"/>
      <c r="U3308" s="8"/>
      <c r="V3308" s="8"/>
      <c r="W3308" s="8"/>
      <c r="X3308" s="8"/>
      <c r="Y3308" s="8"/>
      <c r="Z3308" s="8"/>
    </row>
    <row r="3309" spans="1:26" ht="15.75" customHeight="1">
      <c r="A3309" s="8"/>
      <c r="B3309" s="8"/>
      <c r="C3309" s="8"/>
      <c r="D3309" s="8"/>
      <c r="E3309" s="8"/>
      <c r="F3309" s="8"/>
      <c r="G3309" s="8"/>
      <c r="H3309" s="8"/>
      <c r="I3309" s="8"/>
      <c r="J3309" s="8"/>
      <c r="K3309" s="8"/>
      <c r="L3309" s="8"/>
      <c r="M3309" s="32"/>
      <c r="N3309" s="57" t="str">
        <f t="shared" si="17"/>
        <v/>
      </c>
      <c r="O3309" s="54"/>
      <c r="P3309" s="32"/>
      <c r="Q3309" s="56"/>
      <c r="R3309" s="57" t="str">
        <f t="shared" si="15"/>
        <v/>
      </c>
      <c r="S3309" s="8"/>
      <c r="T3309" s="8"/>
      <c r="U3309" s="8"/>
      <c r="V3309" s="8"/>
      <c r="W3309" s="8"/>
      <c r="X3309" s="8"/>
      <c r="Y3309" s="8"/>
      <c r="Z3309" s="8"/>
    </row>
    <row r="3310" spans="1:26" ht="15.75" customHeight="1">
      <c r="A3310" s="8"/>
      <c r="B3310" s="8"/>
      <c r="C3310" s="8"/>
      <c r="D3310" s="8"/>
      <c r="E3310" s="8"/>
      <c r="F3310" s="8"/>
      <c r="G3310" s="8"/>
      <c r="H3310" s="8"/>
      <c r="I3310" s="8"/>
      <c r="J3310" s="8"/>
      <c r="K3310" s="8"/>
      <c r="L3310" s="8"/>
      <c r="M3310" s="32"/>
      <c r="N3310" s="57" t="str">
        <f t="shared" si="17"/>
        <v/>
      </c>
      <c r="O3310" s="54"/>
      <c r="P3310" s="32"/>
      <c r="Q3310" s="56"/>
      <c r="R3310" s="57" t="str">
        <f t="shared" si="15"/>
        <v/>
      </c>
      <c r="S3310" s="8"/>
      <c r="T3310" s="8"/>
      <c r="U3310" s="8"/>
      <c r="V3310" s="8"/>
      <c r="W3310" s="8"/>
      <c r="X3310" s="8"/>
      <c r="Y3310" s="8"/>
      <c r="Z3310" s="8"/>
    </row>
    <row r="3311" spans="1:26" ht="15.75" customHeight="1">
      <c r="A3311" s="8"/>
      <c r="B3311" s="8"/>
      <c r="C3311" s="8"/>
      <c r="D3311" s="8"/>
      <c r="E3311" s="8"/>
      <c r="F3311" s="8"/>
      <c r="G3311" s="8"/>
      <c r="H3311" s="8"/>
      <c r="I3311" s="8"/>
      <c r="J3311" s="8"/>
      <c r="K3311" s="8"/>
      <c r="L3311" s="8"/>
      <c r="M3311" s="32"/>
      <c r="N3311" s="57" t="str">
        <f t="shared" si="17"/>
        <v/>
      </c>
      <c r="O3311" s="54"/>
      <c r="P3311" s="32"/>
      <c r="Q3311" s="56"/>
      <c r="R3311" s="57" t="str">
        <f t="shared" si="15"/>
        <v/>
      </c>
      <c r="S3311" s="8"/>
      <c r="T3311" s="8"/>
      <c r="U3311" s="8"/>
      <c r="V3311" s="8"/>
      <c r="W3311" s="8"/>
      <c r="X3311" s="8"/>
      <c r="Y3311" s="8"/>
      <c r="Z3311" s="8"/>
    </row>
    <row r="3312" spans="1:26" ht="15.75" customHeight="1">
      <c r="A3312" s="8"/>
      <c r="B3312" s="8"/>
      <c r="C3312" s="8"/>
      <c r="D3312" s="8"/>
      <c r="E3312" s="8"/>
      <c r="F3312" s="8"/>
      <c r="G3312" s="8"/>
      <c r="H3312" s="8"/>
      <c r="I3312" s="8"/>
      <c r="J3312" s="8"/>
      <c r="K3312" s="8"/>
      <c r="L3312" s="8"/>
      <c r="M3312" s="32"/>
      <c r="N3312" s="57" t="str">
        <f t="shared" si="17"/>
        <v/>
      </c>
      <c r="O3312" s="54"/>
      <c r="P3312" s="32"/>
      <c r="Q3312" s="56"/>
      <c r="R3312" s="57" t="str">
        <f t="shared" si="15"/>
        <v/>
      </c>
      <c r="S3312" s="8"/>
      <c r="T3312" s="8"/>
      <c r="U3312" s="8"/>
      <c r="V3312" s="8"/>
      <c r="W3312" s="8"/>
      <c r="X3312" s="8"/>
      <c r="Y3312" s="8"/>
      <c r="Z3312" s="8"/>
    </row>
    <row r="3313" spans="1:26" ht="15.75" customHeight="1">
      <c r="A3313" s="8"/>
      <c r="B3313" s="8"/>
      <c r="C3313" s="8"/>
      <c r="D3313" s="8"/>
      <c r="E3313" s="8"/>
      <c r="F3313" s="8"/>
      <c r="G3313" s="8"/>
      <c r="H3313" s="8"/>
      <c r="I3313" s="8"/>
      <c r="J3313" s="8"/>
      <c r="K3313" s="8"/>
      <c r="L3313" s="8"/>
      <c r="M3313" s="32"/>
      <c r="N3313" s="57" t="str">
        <f t="shared" si="17"/>
        <v/>
      </c>
      <c r="O3313" s="54"/>
      <c r="P3313" s="32"/>
      <c r="Q3313" s="56"/>
      <c r="R3313" s="57" t="str">
        <f t="shared" si="15"/>
        <v/>
      </c>
      <c r="S3313" s="8"/>
      <c r="T3313" s="8"/>
      <c r="U3313" s="8"/>
      <c r="V3313" s="8"/>
      <c r="W3313" s="8"/>
      <c r="X3313" s="8"/>
      <c r="Y3313" s="8"/>
      <c r="Z3313" s="8"/>
    </row>
    <row r="3314" spans="1:26" ht="15.75" customHeight="1">
      <c r="A3314" s="8"/>
      <c r="B3314" s="8"/>
      <c r="C3314" s="8"/>
      <c r="D3314" s="8"/>
      <c r="E3314" s="8"/>
      <c r="F3314" s="8"/>
      <c r="G3314" s="8"/>
      <c r="H3314" s="8"/>
      <c r="I3314" s="8"/>
      <c r="J3314" s="8"/>
      <c r="K3314" s="8"/>
      <c r="L3314" s="8"/>
      <c r="M3314" s="32"/>
      <c r="N3314" s="57" t="str">
        <f t="shared" si="17"/>
        <v/>
      </c>
      <c r="O3314" s="54"/>
      <c r="P3314" s="32"/>
      <c r="Q3314" s="56"/>
      <c r="R3314" s="57" t="str">
        <f t="shared" si="15"/>
        <v/>
      </c>
      <c r="S3314" s="8"/>
      <c r="T3314" s="8"/>
      <c r="U3314" s="8"/>
      <c r="V3314" s="8"/>
      <c r="W3314" s="8"/>
      <c r="X3314" s="8"/>
      <c r="Y3314" s="8"/>
      <c r="Z3314" s="8"/>
    </row>
    <row r="3315" spans="1:26" ht="15.75" customHeight="1">
      <c r="A3315" s="8"/>
      <c r="B3315" s="8"/>
      <c r="C3315" s="8"/>
      <c r="D3315" s="8"/>
      <c r="E3315" s="8"/>
      <c r="F3315" s="8"/>
      <c r="G3315" s="8"/>
      <c r="H3315" s="8"/>
      <c r="I3315" s="8"/>
      <c r="J3315" s="8"/>
      <c r="K3315" s="8"/>
      <c r="L3315" s="8"/>
      <c r="M3315" s="32"/>
      <c r="N3315" s="57" t="str">
        <f t="shared" si="17"/>
        <v/>
      </c>
      <c r="O3315" s="54"/>
      <c r="P3315" s="32"/>
      <c r="Q3315" s="56"/>
      <c r="R3315" s="57" t="str">
        <f t="shared" si="15"/>
        <v/>
      </c>
      <c r="S3315" s="8"/>
      <c r="T3315" s="8"/>
      <c r="U3315" s="8"/>
      <c r="V3315" s="8"/>
      <c r="W3315" s="8"/>
      <c r="X3315" s="8"/>
      <c r="Y3315" s="8"/>
      <c r="Z3315" s="8"/>
    </row>
    <row r="3316" spans="1:26" ht="15.75" customHeight="1">
      <c r="A3316" s="8"/>
      <c r="B3316" s="8"/>
      <c r="C3316" s="8"/>
      <c r="D3316" s="8"/>
      <c r="E3316" s="8"/>
      <c r="F3316" s="8"/>
      <c r="G3316" s="8"/>
      <c r="H3316" s="8"/>
      <c r="I3316" s="8"/>
      <c r="J3316" s="8"/>
      <c r="K3316" s="8"/>
      <c r="L3316" s="8"/>
      <c r="M3316" s="32"/>
      <c r="N3316" s="57" t="str">
        <f t="shared" si="17"/>
        <v/>
      </c>
      <c r="O3316" s="54"/>
      <c r="P3316" s="32"/>
      <c r="Q3316" s="56"/>
      <c r="R3316" s="57" t="str">
        <f t="shared" si="15"/>
        <v/>
      </c>
      <c r="S3316" s="8"/>
      <c r="T3316" s="8"/>
      <c r="U3316" s="8"/>
      <c r="V3316" s="8"/>
      <c r="W3316" s="8"/>
      <c r="X3316" s="8"/>
      <c r="Y3316" s="8"/>
      <c r="Z3316" s="8"/>
    </row>
    <row r="3317" spans="1:26" ht="15.75" customHeight="1">
      <c r="A3317" s="8"/>
      <c r="B3317" s="8"/>
      <c r="C3317" s="8"/>
      <c r="D3317" s="8"/>
      <c r="E3317" s="8"/>
      <c r="F3317" s="8"/>
      <c r="G3317" s="8"/>
      <c r="H3317" s="8"/>
      <c r="I3317" s="8"/>
      <c r="J3317" s="8"/>
      <c r="K3317" s="8"/>
      <c r="L3317" s="8"/>
      <c r="M3317" s="32"/>
      <c r="N3317" s="57" t="str">
        <f t="shared" si="17"/>
        <v/>
      </c>
      <c r="O3317" s="54"/>
      <c r="P3317" s="32"/>
      <c r="Q3317" s="56"/>
      <c r="R3317" s="57" t="str">
        <f t="shared" si="15"/>
        <v/>
      </c>
      <c r="S3317" s="8"/>
      <c r="T3317" s="8"/>
      <c r="U3317" s="8"/>
      <c r="V3317" s="8"/>
      <c r="W3317" s="8"/>
      <c r="X3317" s="8"/>
      <c r="Y3317" s="8"/>
      <c r="Z3317" s="8"/>
    </row>
    <row r="3318" spans="1:26" ht="15.75" customHeight="1">
      <c r="A3318" s="8"/>
      <c r="B3318" s="8"/>
      <c r="C3318" s="8"/>
      <c r="D3318" s="8"/>
      <c r="E3318" s="8"/>
      <c r="F3318" s="8"/>
      <c r="G3318" s="8"/>
      <c r="H3318" s="8"/>
      <c r="I3318" s="8"/>
      <c r="J3318" s="8"/>
      <c r="K3318" s="8"/>
      <c r="L3318" s="8"/>
      <c r="M3318" s="32"/>
      <c r="N3318" s="57" t="str">
        <f t="shared" si="17"/>
        <v/>
      </c>
      <c r="O3318" s="54"/>
      <c r="P3318" s="32"/>
      <c r="Q3318" s="56"/>
      <c r="R3318" s="57" t="str">
        <f t="shared" si="15"/>
        <v/>
      </c>
      <c r="S3318" s="8"/>
      <c r="T3318" s="8"/>
      <c r="U3318" s="8"/>
      <c r="V3318" s="8"/>
      <c r="W3318" s="8"/>
      <c r="X3318" s="8"/>
      <c r="Y3318" s="8"/>
      <c r="Z3318" s="8"/>
    </row>
    <row r="3319" spans="1:26" ht="15.75" customHeight="1">
      <c r="A3319" s="8"/>
      <c r="B3319" s="8"/>
      <c r="C3319" s="8"/>
      <c r="D3319" s="8"/>
      <c r="E3319" s="8"/>
      <c r="F3319" s="8"/>
      <c r="G3319" s="8"/>
      <c r="H3319" s="8"/>
      <c r="I3319" s="8"/>
      <c r="J3319" s="8"/>
      <c r="K3319" s="8"/>
      <c r="L3319" s="8"/>
      <c r="M3319" s="32"/>
      <c r="N3319" s="57" t="str">
        <f t="shared" si="17"/>
        <v/>
      </c>
      <c r="O3319" s="54"/>
      <c r="P3319" s="32"/>
      <c r="Q3319" s="56"/>
      <c r="R3319" s="57" t="str">
        <f t="shared" si="15"/>
        <v/>
      </c>
      <c r="S3319" s="8"/>
      <c r="T3319" s="8"/>
      <c r="U3319" s="8"/>
      <c r="V3319" s="8"/>
      <c r="W3319" s="8"/>
      <c r="X3319" s="8"/>
      <c r="Y3319" s="8"/>
      <c r="Z3319" s="8"/>
    </row>
    <row r="3320" spans="1:26" ht="15.75" customHeight="1">
      <c r="A3320" s="8"/>
      <c r="B3320" s="8"/>
      <c r="C3320" s="8"/>
      <c r="D3320" s="8"/>
      <c r="E3320" s="8"/>
      <c r="F3320" s="8"/>
      <c r="G3320" s="8"/>
      <c r="H3320" s="8"/>
      <c r="I3320" s="8"/>
      <c r="J3320" s="8"/>
      <c r="K3320" s="8"/>
      <c r="L3320" s="8"/>
      <c r="M3320" s="32"/>
      <c r="N3320" s="57" t="str">
        <f t="shared" si="17"/>
        <v/>
      </c>
      <c r="O3320" s="54"/>
      <c r="P3320" s="32"/>
      <c r="Q3320" s="56"/>
      <c r="R3320" s="57" t="str">
        <f t="shared" si="15"/>
        <v/>
      </c>
      <c r="S3320" s="8"/>
      <c r="T3320" s="8"/>
      <c r="U3320" s="8"/>
      <c r="V3320" s="8"/>
      <c r="W3320" s="8"/>
      <c r="X3320" s="8"/>
      <c r="Y3320" s="8"/>
      <c r="Z3320" s="8"/>
    </row>
    <row r="3321" spans="1:26" ht="15.75" customHeight="1">
      <c r="A3321" s="8"/>
      <c r="B3321" s="8"/>
      <c r="C3321" s="8"/>
      <c r="D3321" s="8"/>
      <c r="E3321" s="8"/>
      <c r="F3321" s="8"/>
      <c r="G3321" s="8"/>
      <c r="H3321" s="8"/>
      <c r="I3321" s="8"/>
      <c r="J3321" s="8"/>
      <c r="K3321" s="8"/>
      <c r="L3321" s="8"/>
      <c r="M3321" s="32"/>
      <c r="N3321" s="57" t="str">
        <f t="shared" si="17"/>
        <v/>
      </c>
      <c r="O3321" s="54"/>
      <c r="P3321" s="32"/>
      <c r="Q3321" s="56"/>
      <c r="R3321" s="57" t="str">
        <f t="shared" si="15"/>
        <v/>
      </c>
      <c r="S3321" s="8"/>
      <c r="T3321" s="8"/>
      <c r="U3321" s="8"/>
      <c r="V3321" s="8"/>
      <c r="W3321" s="8"/>
      <c r="X3321" s="8"/>
      <c r="Y3321" s="8"/>
      <c r="Z3321" s="8"/>
    </row>
    <row r="3322" spans="1:26" ht="15.75" customHeight="1">
      <c r="A3322" s="8"/>
      <c r="B3322" s="8"/>
      <c r="C3322" s="8"/>
      <c r="D3322" s="8"/>
      <c r="E3322" s="8"/>
      <c r="F3322" s="8"/>
      <c r="G3322" s="8"/>
      <c r="H3322" s="8"/>
      <c r="I3322" s="8"/>
      <c r="J3322" s="8"/>
      <c r="K3322" s="8"/>
      <c r="L3322" s="8"/>
      <c r="M3322" s="32"/>
      <c r="N3322" s="57" t="str">
        <f t="shared" si="17"/>
        <v/>
      </c>
      <c r="O3322" s="54"/>
      <c r="P3322" s="32"/>
      <c r="Q3322" s="56"/>
      <c r="R3322" s="57" t="str">
        <f t="shared" si="15"/>
        <v/>
      </c>
      <c r="S3322" s="8"/>
      <c r="T3322" s="8"/>
      <c r="U3322" s="8"/>
      <c r="V3322" s="8"/>
      <c r="W3322" s="8"/>
      <c r="X3322" s="8"/>
      <c r="Y3322" s="8"/>
      <c r="Z3322" s="8"/>
    </row>
    <row r="3323" spans="1:26" ht="15.75" customHeight="1">
      <c r="A3323" s="8"/>
      <c r="B3323" s="8"/>
      <c r="C3323" s="8"/>
      <c r="D3323" s="8"/>
      <c r="E3323" s="8"/>
      <c r="F3323" s="8"/>
      <c r="G3323" s="8"/>
      <c r="H3323" s="8"/>
      <c r="I3323" s="8"/>
      <c r="J3323" s="8"/>
      <c r="K3323" s="8"/>
      <c r="L3323" s="8"/>
      <c r="M3323" s="32"/>
      <c r="N3323" s="57" t="str">
        <f t="shared" si="17"/>
        <v/>
      </c>
      <c r="O3323" s="54"/>
      <c r="P3323" s="32"/>
      <c r="Q3323" s="56"/>
      <c r="R3323" s="57" t="str">
        <f t="shared" si="15"/>
        <v/>
      </c>
      <c r="S3323" s="8"/>
      <c r="T3323" s="8"/>
      <c r="U3323" s="8"/>
      <c r="V3323" s="8"/>
      <c r="W3323" s="8"/>
      <c r="X3323" s="8"/>
      <c r="Y3323" s="8"/>
      <c r="Z3323" s="8"/>
    </row>
    <row r="3324" spans="1:26" ht="15.75" customHeight="1">
      <c r="A3324" s="8"/>
      <c r="B3324" s="8"/>
      <c r="C3324" s="8"/>
      <c r="D3324" s="8"/>
      <c r="E3324" s="8"/>
      <c r="F3324" s="8"/>
      <c r="G3324" s="8"/>
      <c r="H3324" s="8"/>
      <c r="I3324" s="8"/>
      <c r="J3324" s="8"/>
      <c r="K3324" s="8"/>
      <c r="L3324" s="8"/>
      <c r="M3324" s="32"/>
      <c r="N3324" s="57" t="str">
        <f t="shared" si="17"/>
        <v/>
      </c>
      <c r="O3324" s="54"/>
      <c r="P3324" s="32"/>
      <c r="Q3324" s="56"/>
      <c r="R3324" s="57" t="str">
        <f t="shared" si="15"/>
        <v/>
      </c>
      <c r="S3324" s="8"/>
      <c r="T3324" s="8"/>
      <c r="U3324" s="8"/>
      <c r="V3324" s="8"/>
      <c r="W3324" s="8"/>
      <c r="X3324" s="8"/>
      <c r="Y3324" s="8"/>
      <c r="Z3324" s="8"/>
    </row>
    <row r="3325" spans="1:26" ht="15.75" customHeight="1">
      <c r="A3325" s="8"/>
      <c r="B3325" s="8"/>
      <c r="C3325" s="8"/>
      <c r="D3325" s="8"/>
      <c r="E3325" s="8"/>
      <c r="F3325" s="8"/>
      <c r="G3325" s="8"/>
      <c r="H3325" s="8"/>
      <c r="I3325" s="8"/>
      <c r="J3325" s="8"/>
      <c r="K3325" s="8"/>
      <c r="L3325" s="8"/>
      <c r="M3325" s="32"/>
      <c r="N3325" s="57" t="str">
        <f t="shared" si="17"/>
        <v/>
      </c>
      <c r="O3325" s="54"/>
      <c r="P3325" s="32"/>
      <c r="Q3325" s="56"/>
      <c r="R3325" s="57" t="str">
        <f t="shared" si="15"/>
        <v/>
      </c>
      <c r="S3325" s="8"/>
      <c r="T3325" s="8"/>
      <c r="U3325" s="8"/>
      <c r="V3325" s="8"/>
      <c r="W3325" s="8"/>
      <c r="X3325" s="8"/>
      <c r="Y3325" s="8"/>
      <c r="Z3325" s="8"/>
    </row>
    <row r="3326" spans="1:26" ht="15.75" customHeight="1">
      <c r="A3326" s="8"/>
      <c r="B3326" s="8"/>
      <c r="C3326" s="8"/>
      <c r="D3326" s="8"/>
      <c r="E3326" s="8"/>
      <c r="F3326" s="8"/>
      <c r="G3326" s="8"/>
      <c r="H3326" s="8"/>
      <c r="I3326" s="8"/>
      <c r="J3326" s="8"/>
      <c r="K3326" s="8"/>
      <c r="L3326" s="8"/>
      <c r="M3326" s="32"/>
      <c r="N3326" s="57" t="str">
        <f t="shared" si="17"/>
        <v/>
      </c>
      <c r="O3326" s="54"/>
      <c r="P3326" s="32"/>
      <c r="Q3326" s="56"/>
      <c r="R3326" s="57" t="str">
        <f t="shared" si="15"/>
        <v/>
      </c>
      <c r="S3326" s="8"/>
      <c r="T3326" s="8"/>
      <c r="U3326" s="8"/>
      <c r="V3326" s="8"/>
      <c r="W3326" s="8"/>
      <c r="X3326" s="8"/>
      <c r="Y3326" s="8"/>
      <c r="Z3326" s="8"/>
    </row>
    <row r="3327" spans="1:26" ht="15.75" customHeight="1">
      <c r="A3327" s="8"/>
      <c r="B3327" s="8"/>
      <c r="C3327" s="8"/>
      <c r="D3327" s="8"/>
      <c r="E3327" s="8"/>
      <c r="F3327" s="8"/>
      <c r="G3327" s="8"/>
      <c r="H3327" s="8"/>
      <c r="I3327" s="8"/>
      <c r="J3327" s="8"/>
      <c r="K3327" s="8"/>
      <c r="L3327" s="8"/>
      <c r="M3327" s="32"/>
      <c r="N3327" s="57" t="str">
        <f t="shared" si="17"/>
        <v/>
      </c>
      <c r="O3327" s="54"/>
      <c r="P3327" s="32"/>
      <c r="Q3327" s="56"/>
      <c r="R3327" s="57" t="str">
        <f t="shared" si="15"/>
        <v/>
      </c>
      <c r="S3327" s="8"/>
      <c r="T3327" s="8"/>
      <c r="U3327" s="8"/>
      <c r="V3327" s="8"/>
      <c r="W3327" s="8"/>
      <c r="X3327" s="8"/>
      <c r="Y3327" s="8"/>
      <c r="Z3327" s="8"/>
    </row>
    <row r="3328" spans="1:26" ht="15.75" customHeight="1">
      <c r="A3328" s="8"/>
      <c r="B3328" s="8"/>
      <c r="C3328" s="8"/>
      <c r="D3328" s="8"/>
      <c r="E3328" s="8"/>
      <c r="F3328" s="8"/>
      <c r="G3328" s="8"/>
      <c r="H3328" s="8"/>
      <c r="I3328" s="8"/>
      <c r="J3328" s="8"/>
      <c r="K3328" s="8"/>
      <c r="L3328" s="8"/>
      <c r="M3328" s="32"/>
      <c r="N3328" s="57" t="str">
        <f t="shared" si="17"/>
        <v/>
      </c>
      <c r="O3328" s="54"/>
      <c r="P3328" s="32"/>
      <c r="Q3328" s="56"/>
      <c r="R3328" s="57" t="str">
        <f t="shared" si="15"/>
        <v/>
      </c>
      <c r="S3328" s="8"/>
      <c r="T3328" s="8"/>
      <c r="U3328" s="8"/>
      <c r="V3328" s="8"/>
      <c r="W3328" s="8"/>
      <c r="X3328" s="8"/>
      <c r="Y3328" s="8"/>
      <c r="Z3328" s="8"/>
    </row>
    <row r="3329" spans="1:26" ht="15.75" customHeight="1">
      <c r="A3329" s="8"/>
      <c r="B3329" s="8"/>
      <c r="C3329" s="8"/>
      <c r="D3329" s="8"/>
      <c r="E3329" s="8"/>
      <c r="F3329" s="8"/>
      <c r="G3329" s="8"/>
      <c r="H3329" s="8"/>
      <c r="I3329" s="8"/>
      <c r="J3329" s="8"/>
      <c r="K3329" s="8"/>
      <c r="L3329" s="8"/>
      <c r="M3329" s="32"/>
      <c r="N3329" s="57" t="str">
        <f t="shared" si="17"/>
        <v/>
      </c>
      <c r="O3329" s="54"/>
      <c r="P3329" s="32"/>
      <c r="Q3329" s="56"/>
      <c r="R3329" s="57" t="str">
        <f t="shared" si="15"/>
        <v/>
      </c>
      <c r="S3329" s="8"/>
      <c r="T3329" s="8"/>
      <c r="U3329" s="8"/>
      <c r="V3329" s="8"/>
      <c r="W3329" s="8"/>
      <c r="X3329" s="8"/>
      <c r="Y3329" s="8"/>
      <c r="Z3329" s="8"/>
    </row>
    <row r="3330" spans="1:26" ht="15.75" customHeight="1">
      <c r="A3330" s="8"/>
      <c r="B3330" s="8"/>
      <c r="C3330" s="8"/>
      <c r="D3330" s="8"/>
      <c r="E3330" s="8"/>
      <c r="F3330" s="8"/>
      <c r="G3330" s="8"/>
      <c r="H3330" s="8"/>
      <c r="I3330" s="8"/>
      <c r="J3330" s="8"/>
      <c r="K3330" s="8"/>
      <c r="L3330" s="8"/>
      <c r="M3330" s="32"/>
      <c r="N3330" s="57" t="str">
        <f t="shared" si="17"/>
        <v/>
      </c>
      <c r="O3330" s="54"/>
      <c r="P3330" s="32"/>
      <c r="Q3330" s="56"/>
      <c r="R3330" s="57" t="str">
        <f t="shared" si="15"/>
        <v/>
      </c>
      <c r="S3330" s="8"/>
      <c r="T3330" s="8"/>
      <c r="U3330" s="8"/>
      <c r="V3330" s="8"/>
      <c r="W3330" s="8"/>
      <c r="X3330" s="8"/>
      <c r="Y3330" s="8"/>
      <c r="Z3330" s="8"/>
    </row>
    <row r="3331" spans="1:26" ht="15.75" customHeight="1">
      <c r="A3331" s="8"/>
      <c r="B3331" s="8"/>
      <c r="C3331" s="8"/>
      <c r="D3331" s="8"/>
      <c r="E3331" s="8"/>
      <c r="F3331" s="8"/>
      <c r="G3331" s="8"/>
      <c r="H3331" s="8"/>
      <c r="I3331" s="8"/>
      <c r="J3331" s="8"/>
      <c r="K3331" s="8"/>
      <c r="L3331" s="8"/>
      <c r="M3331" s="32"/>
      <c r="N3331" s="57" t="str">
        <f t="shared" si="17"/>
        <v/>
      </c>
      <c r="O3331" s="54"/>
      <c r="P3331" s="32"/>
      <c r="Q3331" s="56"/>
      <c r="R3331" s="57" t="str">
        <f t="shared" si="15"/>
        <v/>
      </c>
      <c r="S3331" s="8"/>
      <c r="T3331" s="8"/>
      <c r="U3331" s="8"/>
      <c r="V3331" s="8"/>
      <c r="W3331" s="8"/>
      <c r="X3331" s="8"/>
      <c r="Y3331" s="8"/>
      <c r="Z3331" s="8"/>
    </row>
    <row r="3332" spans="1:26" ht="15.75" customHeight="1">
      <c r="A3332" s="8"/>
      <c r="B3332" s="8"/>
      <c r="C3332" s="8"/>
      <c r="D3332" s="8"/>
      <c r="E3332" s="8"/>
      <c r="F3332" s="8"/>
      <c r="G3332" s="8"/>
      <c r="H3332" s="8"/>
      <c r="I3332" s="8"/>
      <c r="J3332" s="8"/>
      <c r="K3332" s="8"/>
      <c r="L3332" s="8"/>
      <c r="M3332" s="32"/>
      <c r="N3332" s="57" t="str">
        <f t="shared" si="17"/>
        <v/>
      </c>
      <c r="O3332" s="54"/>
      <c r="P3332" s="32"/>
      <c r="Q3332" s="56"/>
      <c r="R3332" s="57" t="str">
        <f t="shared" si="15"/>
        <v/>
      </c>
      <c r="S3332" s="8"/>
      <c r="T3332" s="8"/>
      <c r="U3332" s="8"/>
      <c r="V3332" s="8"/>
      <c r="W3332" s="8"/>
      <c r="X3332" s="8"/>
      <c r="Y3332" s="8"/>
      <c r="Z3332" s="8"/>
    </row>
    <row r="3333" spans="1:26" ht="15.75" customHeight="1">
      <c r="A3333" s="8"/>
      <c r="B3333" s="8"/>
      <c r="C3333" s="8"/>
      <c r="D3333" s="8"/>
      <c r="E3333" s="8"/>
      <c r="F3333" s="8"/>
      <c r="G3333" s="8"/>
      <c r="H3333" s="8"/>
      <c r="I3333" s="8"/>
      <c r="J3333" s="8"/>
      <c r="K3333" s="8"/>
      <c r="L3333" s="8"/>
      <c r="M3333" s="32"/>
      <c r="N3333" s="57" t="str">
        <f t="shared" si="17"/>
        <v/>
      </c>
      <c r="O3333" s="54"/>
      <c r="P3333" s="32"/>
      <c r="Q3333" s="56"/>
      <c r="R3333" s="57" t="str">
        <f t="shared" si="15"/>
        <v/>
      </c>
      <c r="S3333" s="8"/>
      <c r="T3333" s="8"/>
      <c r="U3333" s="8"/>
      <c r="V3333" s="8"/>
      <c r="W3333" s="8"/>
      <c r="X3333" s="8"/>
      <c r="Y3333" s="8"/>
      <c r="Z3333" s="8"/>
    </row>
    <row r="3334" spans="1:26" ht="15.75" customHeight="1">
      <c r="A3334" s="8"/>
      <c r="B3334" s="8"/>
      <c r="C3334" s="8"/>
      <c r="D3334" s="8"/>
      <c r="E3334" s="8"/>
      <c r="F3334" s="8"/>
      <c r="G3334" s="8"/>
      <c r="H3334" s="8"/>
      <c r="I3334" s="8"/>
      <c r="J3334" s="8"/>
      <c r="K3334" s="8"/>
      <c r="L3334" s="8"/>
      <c r="M3334" s="32"/>
      <c r="N3334" s="57" t="str">
        <f t="shared" si="17"/>
        <v/>
      </c>
      <c r="O3334" s="54"/>
      <c r="P3334" s="32"/>
      <c r="Q3334" s="56"/>
      <c r="R3334" s="57" t="str">
        <f t="shared" si="15"/>
        <v/>
      </c>
      <c r="S3334" s="8"/>
      <c r="T3334" s="8"/>
      <c r="U3334" s="8"/>
      <c r="V3334" s="8"/>
      <c r="W3334" s="8"/>
      <c r="X3334" s="8"/>
      <c r="Y3334" s="8"/>
      <c r="Z3334" s="8"/>
    </row>
    <row r="3335" spans="1:26" ht="15.75" customHeight="1">
      <c r="A3335" s="8"/>
      <c r="B3335" s="8"/>
      <c r="C3335" s="8"/>
      <c r="D3335" s="8"/>
      <c r="E3335" s="8"/>
      <c r="F3335" s="8"/>
      <c r="G3335" s="8"/>
      <c r="H3335" s="8"/>
      <c r="I3335" s="8"/>
      <c r="J3335" s="8"/>
      <c r="K3335" s="8"/>
      <c r="L3335" s="8"/>
      <c r="M3335" s="32"/>
      <c r="N3335" s="57" t="str">
        <f t="shared" si="17"/>
        <v/>
      </c>
      <c r="O3335" s="54"/>
      <c r="P3335" s="32"/>
      <c r="Q3335" s="56"/>
      <c r="R3335" s="57" t="str">
        <f t="shared" si="15"/>
        <v/>
      </c>
      <c r="S3335" s="8"/>
      <c r="T3335" s="8"/>
      <c r="U3335" s="8"/>
      <c r="V3335" s="8"/>
      <c r="W3335" s="8"/>
      <c r="X3335" s="8"/>
      <c r="Y3335" s="8"/>
      <c r="Z3335" s="8"/>
    </row>
    <row r="3336" spans="1:26" ht="15.75" customHeight="1">
      <c r="A3336" s="8"/>
      <c r="B3336" s="8"/>
      <c r="C3336" s="8"/>
      <c r="D3336" s="8"/>
      <c r="E3336" s="8"/>
      <c r="F3336" s="8"/>
      <c r="G3336" s="8"/>
      <c r="H3336" s="8"/>
      <c r="I3336" s="8"/>
      <c r="J3336" s="8"/>
      <c r="K3336" s="8"/>
      <c r="L3336" s="8"/>
      <c r="M3336" s="32"/>
      <c r="N3336" s="57" t="str">
        <f t="shared" si="17"/>
        <v/>
      </c>
      <c r="O3336" s="54"/>
      <c r="P3336" s="32"/>
      <c r="Q3336" s="56"/>
      <c r="R3336" s="57" t="str">
        <f t="shared" si="15"/>
        <v/>
      </c>
      <c r="S3336" s="8"/>
      <c r="T3336" s="8"/>
      <c r="U3336" s="8"/>
      <c r="V3336" s="8"/>
      <c r="W3336" s="8"/>
      <c r="X3336" s="8"/>
      <c r="Y3336" s="8"/>
      <c r="Z3336" s="8"/>
    </row>
    <row r="3337" spans="1:26" ht="15.75" customHeight="1">
      <c r="A3337" s="8"/>
      <c r="B3337" s="8"/>
      <c r="C3337" s="8"/>
      <c r="D3337" s="8"/>
      <c r="E3337" s="8"/>
      <c r="F3337" s="8"/>
      <c r="G3337" s="8"/>
      <c r="H3337" s="8"/>
      <c r="I3337" s="8"/>
      <c r="J3337" s="8"/>
      <c r="K3337" s="8"/>
      <c r="L3337" s="8"/>
      <c r="M3337" s="32"/>
      <c r="N3337" s="57" t="str">
        <f t="shared" si="17"/>
        <v/>
      </c>
      <c r="O3337" s="54"/>
      <c r="P3337" s="32"/>
      <c r="Q3337" s="56"/>
      <c r="R3337" s="57" t="str">
        <f t="shared" si="15"/>
        <v/>
      </c>
      <c r="S3337" s="8"/>
      <c r="T3337" s="8"/>
      <c r="U3337" s="8"/>
      <c r="V3337" s="8"/>
      <c r="W3337" s="8"/>
      <c r="X3337" s="8"/>
      <c r="Y3337" s="8"/>
      <c r="Z3337" s="8"/>
    </row>
    <row r="3338" spans="1:26" ht="15.75" customHeight="1">
      <c r="A3338" s="8"/>
      <c r="B3338" s="8"/>
      <c r="C3338" s="8"/>
      <c r="D3338" s="8"/>
      <c r="E3338" s="8"/>
      <c r="F3338" s="8"/>
      <c r="G3338" s="8"/>
      <c r="H3338" s="8"/>
      <c r="I3338" s="8"/>
      <c r="J3338" s="8"/>
      <c r="K3338" s="8"/>
      <c r="L3338" s="8"/>
      <c r="M3338" s="32"/>
      <c r="N3338" s="57" t="str">
        <f t="shared" si="17"/>
        <v/>
      </c>
      <c r="O3338" s="54"/>
      <c r="P3338" s="32"/>
      <c r="Q3338" s="56"/>
      <c r="R3338" s="57" t="str">
        <f t="shared" si="15"/>
        <v/>
      </c>
      <c r="S3338" s="8"/>
      <c r="T3338" s="8"/>
      <c r="U3338" s="8"/>
      <c r="V3338" s="8"/>
      <c r="W3338" s="8"/>
      <c r="X3338" s="8"/>
      <c r="Y3338" s="8"/>
      <c r="Z3338" s="8"/>
    </row>
    <row r="3339" spans="1:26" ht="15.75" customHeight="1">
      <c r="A3339" s="8"/>
      <c r="B3339" s="8"/>
      <c r="C3339" s="8"/>
      <c r="D3339" s="8"/>
      <c r="E3339" s="8"/>
      <c r="F3339" s="8"/>
      <c r="G3339" s="8"/>
      <c r="H3339" s="8"/>
      <c r="I3339" s="8"/>
      <c r="J3339" s="8"/>
      <c r="K3339" s="8"/>
      <c r="L3339" s="8"/>
      <c r="M3339" s="32"/>
      <c r="N3339" s="57" t="str">
        <f t="shared" si="17"/>
        <v/>
      </c>
      <c r="O3339" s="54"/>
      <c r="P3339" s="32"/>
      <c r="Q3339" s="56"/>
      <c r="R3339" s="57" t="str">
        <f t="shared" si="15"/>
        <v/>
      </c>
      <c r="S3339" s="8"/>
      <c r="T3339" s="8"/>
      <c r="U3339" s="8"/>
      <c r="V3339" s="8"/>
      <c r="W3339" s="8"/>
      <c r="X3339" s="8"/>
      <c r="Y3339" s="8"/>
      <c r="Z3339" s="8"/>
    </row>
    <row r="3340" spans="1:26" ht="15.75" customHeight="1">
      <c r="A3340" s="8"/>
      <c r="B3340" s="8"/>
      <c r="C3340" s="8"/>
      <c r="D3340" s="8"/>
      <c r="E3340" s="8"/>
      <c r="F3340" s="8"/>
      <c r="G3340" s="8"/>
      <c r="H3340" s="8"/>
      <c r="I3340" s="8"/>
      <c r="J3340" s="8"/>
      <c r="K3340" s="8"/>
      <c r="L3340" s="8"/>
      <c r="M3340" s="32"/>
      <c r="N3340" s="57" t="str">
        <f t="shared" si="17"/>
        <v/>
      </c>
      <c r="O3340" s="54"/>
      <c r="P3340" s="32"/>
      <c r="Q3340" s="56"/>
      <c r="R3340" s="57" t="str">
        <f t="shared" si="15"/>
        <v/>
      </c>
      <c r="S3340" s="8"/>
      <c r="T3340" s="8"/>
      <c r="U3340" s="8"/>
      <c r="V3340" s="8"/>
      <c r="W3340" s="8"/>
      <c r="X3340" s="8"/>
      <c r="Y3340" s="8"/>
      <c r="Z3340" s="8"/>
    </row>
    <row r="3341" spans="1:26" ht="15.75" customHeight="1">
      <c r="A3341" s="8"/>
      <c r="B3341" s="8"/>
      <c r="C3341" s="8"/>
      <c r="D3341" s="8"/>
      <c r="E3341" s="8"/>
      <c r="F3341" s="8"/>
      <c r="G3341" s="8"/>
      <c r="H3341" s="8"/>
      <c r="I3341" s="8"/>
      <c r="J3341" s="8"/>
      <c r="K3341" s="8"/>
      <c r="L3341" s="8"/>
      <c r="M3341" s="32"/>
      <c r="N3341" s="57" t="str">
        <f t="shared" si="17"/>
        <v/>
      </c>
      <c r="O3341" s="54"/>
      <c r="P3341" s="32"/>
      <c r="Q3341" s="56"/>
      <c r="R3341" s="57" t="str">
        <f t="shared" si="15"/>
        <v/>
      </c>
      <c r="S3341" s="8"/>
      <c r="T3341" s="8"/>
      <c r="U3341" s="8"/>
      <c r="V3341" s="8"/>
      <c r="W3341" s="8"/>
      <c r="X3341" s="8"/>
      <c r="Y3341" s="8"/>
      <c r="Z3341" s="8"/>
    </row>
    <row r="3342" spans="1:26" ht="15.75" customHeight="1">
      <c r="A3342" s="8"/>
      <c r="B3342" s="8"/>
      <c r="C3342" s="8"/>
      <c r="D3342" s="8"/>
      <c r="E3342" s="8"/>
      <c r="F3342" s="8"/>
      <c r="G3342" s="8"/>
      <c r="H3342" s="8"/>
      <c r="I3342" s="8"/>
      <c r="J3342" s="8"/>
      <c r="K3342" s="8"/>
      <c r="L3342" s="8"/>
      <c r="M3342" s="32"/>
      <c r="N3342" s="57" t="str">
        <f t="shared" si="17"/>
        <v/>
      </c>
      <c r="O3342" s="54"/>
      <c r="P3342" s="32"/>
      <c r="Q3342" s="56"/>
      <c r="R3342" s="57" t="str">
        <f t="shared" si="15"/>
        <v/>
      </c>
      <c r="S3342" s="8"/>
      <c r="T3342" s="8"/>
      <c r="U3342" s="8"/>
      <c r="V3342" s="8"/>
      <c r="W3342" s="8"/>
      <c r="X3342" s="8"/>
      <c r="Y3342" s="8"/>
      <c r="Z3342" s="8"/>
    </row>
    <row r="3343" spans="1:26" ht="15.75" customHeight="1">
      <c r="A3343" s="8"/>
      <c r="B3343" s="8"/>
      <c r="C3343" s="8"/>
      <c r="D3343" s="8"/>
      <c r="E3343" s="8"/>
      <c r="F3343" s="8"/>
      <c r="G3343" s="8"/>
      <c r="H3343" s="8"/>
      <c r="I3343" s="8"/>
      <c r="J3343" s="8"/>
      <c r="K3343" s="8"/>
      <c r="L3343" s="8"/>
      <c r="M3343" s="32"/>
      <c r="N3343" s="57" t="str">
        <f t="shared" si="17"/>
        <v/>
      </c>
      <c r="O3343" s="54"/>
      <c r="P3343" s="32"/>
      <c r="Q3343" s="56"/>
      <c r="R3343" s="57" t="str">
        <f t="shared" si="15"/>
        <v/>
      </c>
      <c r="S3343" s="8"/>
      <c r="T3343" s="8"/>
      <c r="U3343" s="8"/>
      <c r="V3343" s="8"/>
      <c r="W3343" s="8"/>
      <c r="X3343" s="8"/>
      <c r="Y3343" s="8"/>
      <c r="Z3343" s="8"/>
    </row>
    <row r="3344" spans="1:26" ht="15.75" customHeight="1">
      <c r="A3344" s="8"/>
      <c r="B3344" s="8"/>
      <c r="C3344" s="8"/>
      <c r="D3344" s="8"/>
      <c r="E3344" s="8"/>
      <c r="F3344" s="8"/>
      <c r="G3344" s="8"/>
      <c r="H3344" s="8"/>
      <c r="I3344" s="8"/>
      <c r="J3344" s="8"/>
      <c r="K3344" s="8"/>
      <c r="L3344" s="8"/>
      <c r="M3344" s="32"/>
      <c r="N3344" s="57" t="str">
        <f t="shared" si="17"/>
        <v/>
      </c>
      <c r="O3344" s="54"/>
      <c r="P3344" s="32"/>
      <c r="Q3344" s="56"/>
      <c r="R3344" s="57" t="str">
        <f t="shared" si="15"/>
        <v/>
      </c>
      <c r="S3344" s="8"/>
      <c r="T3344" s="8"/>
      <c r="U3344" s="8"/>
      <c r="V3344" s="8"/>
      <c r="W3344" s="8"/>
      <c r="X3344" s="8"/>
      <c r="Y3344" s="8"/>
      <c r="Z3344" s="8"/>
    </row>
    <row r="3345" spans="1:26" ht="15.75" customHeight="1">
      <c r="A3345" s="8"/>
      <c r="B3345" s="8"/>
      <c r="C3345" s="8"/>
      <c r="D3345" s="8"/>
      <c r="E3345" s="8"/>
      <c r="F3345" s="8"/>
      <c r="G3345" s="8"/>
      <c r="H3345" s="8"/>
      <c r="I3345" s="8"/>
      <c r="J3345" s="8"/>
      <c r="K3345" s="8"/>
      <c r="L3345" s="8"/>
      <c r="M3345" s="32"/>
      <c r="N3345" s="57" t="str">
        <f t="shared" si="17"/>
        <v/>
      </c>
      <c r="O3345" s="54"/>
      <c r="P3345" s="32"/>
      <c r="Q3345" s="56"/>
      <c r="R3345" s="57" t="str">
        <f t="shared" si="15"/>
        <v/>
      </c>
      <c r="S3345" s="8"/>
      <c r="T3345" s="8"/>
      <c r="U3345" s="8"/>
      <c r="V3345" s="8"/>
      <c r="W3345" s="8"/>
      <c r="X3345" s="8"/>
      <c r="Y3345" s="8"/>
      <c r="Z3345" s="8"/>
    </row>
    <row r="3346" spans="1:26" ht="15.75" customHeight="1">
      <c r="A3346" s="8"/>
      <c r="B3346" s="8"/>
      <c r="C3346" s="8"/>
      <c r="D3346" s="8"/>
      <c r="E3346" s="8"/>
      <c r="F3346" s="8"/>
      <c r="G3346" s="8"/>
      <c r="H3346" s="8"/>
      <c r="I3346" s="8"/>
      <c r="J3346" s="8"/>
      <c r="K3346" s="8"/>
      <c r="L3346" s="8"/>
      <c r="M3346" s="32"/>
      <c r="N3346" s="57" t="str">
        <f t="shared" si="17"/>
        <v/>
      </c>
      <c r="O3346" s="54"/>
      <c r="P3346" s="32"/>
      <c r="Q3346" s="56"/>
      <c r="R3346" s="57" t="str">
        <f t="shared" si="15"/>
        <v/>
      </c>
      <c r="S3346" s="8"/>
      <c r="T3346" s="8"/>
      <c r="U3346" s="8"/>
      <c r="V3346" s="8"/>
      <c r="W3346" s="8"/>
      <c r="X3346" s="8"/>
      <c r="Y3346" s="8"/>
      <c r="Z3346" s="8"/>
    </row>
    <row r="3347" spans="1:26" ht="15.75" customHeight="1">
      <c r="A3347" s="8"/>
      <c r="B3347" s="8"/>
      <c r="C3347" s="8"/>
      <c r="D3347" s="8"/>
      <c r="E3347" s="8"/>
      <c r="F3347" s="8"/>
      <c r="G3347" s="8"/>
      <c r="H3347" s="8"/>
      <c r="I3347" s="8"/>
      <c r="J3347" s="8"/>
      <c r="K3347" s="8"/>
      <c r="L3347" s="8"/>
      <c r="M3347" s="32"/>
      <c r="N3347" s="57" t="str">
        <f t="shared" si="17"/>
        <v/>
      </c>
      <c r="O3347" s="54"/>
      <c r="P3347" s="32"/>
      <c r="Q3347" s="56"/>
      <c r="R3347" s="57" t="str">
        <f t="shared" si="15"/>
        <v/>
      </c>
      <c r="S3347" s="8"/>
      <c r="T3347" s="8"/>
      <c r="U3347" s="8"/>
      <c r="V3347" s="8"/>
      <c r="W3347" s="8"/>
      <c r="X3347" s="8"/>
      <c r="Y3347" s="8"/>
      <c r="Z3347" s="8"/>
    </row>
    <row r="3348" spans="1:26" ht="15.75" customHeight="1">
      <c r="A3348" s="8"/>
      <c r="B3348" s="8"/>
      <c r="C3348" s="8"/>
      <c r="D3348" s="8"/>
      <c r="E3348" s="8"/>
      <c r="F3348" s="8"/>
      <c r="G3348" s="8"/>
      <c r="H3348" s="8"/>
      <c r="I3348" s="8"/>
      <c r="J3348" s="8"/>
      <c r="K3348" s="8"/>
      <c r="L3348" s="8"/>
      <c r="M3348" s="32"/>
      <c r="N3348" s="57" t="str">
        <f t="shared" si="17"/>
        <v/>
      </c>
      <c r="O3348" s="54"/>
      <c r="P3348" s="32"/>
      <c r="Q3348" s="56"/>
      <c r="R3348" s="57" t="str">
        <f t="shared" si="15"/>
        <v/>
      </c>
      <c r="S3348" s="8"/>
      <c r="T3348" s="8"/>
      <c r="U3348" s="8"/>
      <c r="V3348" s="8"/>
      <c r="W3348" s="8"/>
      <c r="X3348" s="8"/>
      <c r="Y3348" s="8"/>
      <c r="Z3348" s="8"/>
    </row>
    <row r="3349" spans="1:26" ht="15.75" customHeight="1">
      <c r="A3349" s="8"/>
      <c r="B3349" s="8"/>
      <c r="C3349" s="8"/>
      <c r="D3349" s="8"/>
      <c r="E3349" s="8"/>
      <c r="F3349" s="8"/>
      <c r="G3349" s="8"/>
      <c r="H3349" s="8"/>
      <c r="I3349" s="8"/>
      <c r="J3349" s="8"/>
      <c r="K3349" s="8"/>
      <c r="L3349" s="8"/>
      <c r="M3349" s="32"/>
      <c r="N3349" s="57" t="str">
        <f t="shared" si="17"/>
        <v/>
      </c>
      <c r="O3349" s="54"/>
      <c r="P3349" s="32"/>
      <c r="Q3349" s="56"/>
      <c r="R3349" s="57" t="str">
        <f t="shared" si="15"/>
        <v/>
      </c>
      <c r="S3349" s="8"/>
      <c r="T3349" s="8"/>
      <c r="U3349" s="8"/>
      <c r="V3349" s="8"/>
      <c r="W3349" s="8"/>
      <c r="X3349" s="8"/>
      <c r="Y3349" s="8"/>
      <c r="Z3349" s="8"/>
    </row>
    <row r="3350" spans="1:26" ht="15.75" customHeight="1">
      <c r="A3350" s="8"/>
      <c r="B3350" s="8"/>
      <c r="C3350" s="8"/>
      <c r="D3350" s="8"/>
      <c r="E3350" s="8"/>
      <c r="F3350" s="8"/>
      <c r="G3350" s="8"/>
      <c r="H3350" s="8"/>
      <c r="I3350" s="8"/>
      <c r="J3350" s="8"/>
      <c r="K3350" s="8"/>
      <c r="L3350" s="8"/>
      <c r="M3350" s="32"/>
      <c r="N3350" s="57" t="str">
        <f t="shared" si="17"/>
        <v/>
      </c>
      <c r="O3350" s="54"/>
      <c r="P3350" s="32"/>
      <c r="Q3350" s="56"/>
      <c r="R3350" s="57" t="str">
        <f t="shared" si="15"/>
        <v/>
      </c>
      <c r="S3350" s="8"/>
      <c r="T3350" s="8"/>
      <c r="U3350" s="8"/>
      <c r="V3350" s="8"/>
      <c r="W3350" s="8"/>
      <c r="X3350" s="8"/>
      <c r="Y3350" s="8"/>
      <c r="Z3350" s="8"/>
    </row>
    <row r="3351" spans="1:26" ht="15.75" customHeight="1">
      <c r="A3351" s="8"/>
      <c r="B3351" s="8"/>
      <c r="C3351" s="8"/>
      <c r="D3351" s="8"/>
      <c r="E3351" s="8"/>
      <c r="F3351" s="8"/>
      <c r="G3351" s="8"/>
      <c r="H3351" s="8"/>
      <c r="I3351" s="8"/>
      <c r="J3351" s="8"/>
      <c r="K3351" s="8"/>
      <c r="L3351" s="8"/>
      <c r="M3351" s="32"/>
      <c r="N3351" s="57" t="str">
        <f t="shared" si="17"/>
        <v/>
      </c>
      <c r="O3351" s="54"/>
      <c r="P3351" s="32"/>
      <c r="Q3351" s="56"/>
      <c r="R3351" s="57" t="str">
        <f t="shared" si="15"/>
        <v/>
      </c>
      <c r="S3351" s="8"/>
      <c r="T3351" s="8"/>
      <c r="U3351" s="8"/>
      <c r="V3351" s="8"/>
      <c r="W3351" s="8"/>
      <c r="X3351" s="8"/>
      <c r="Y3351" s="8"/>
      <c r="Z3351" s="8"/>
    </row>
    <row r="3352" spans="1:26" ht="15.75" customHeight="1">
      <c r="A3352" s="8"/>
      <c r="B3352" s="8"/>
      <c r="C3352" s="8"/>
      <c r="D3352" s="8"/>
      <c r="E3352" s="8"/>
      <c r="F3352" s="8"/>
      <c r="G3352" s="8"/>
      <c r="H3352" s="8"/>
      <c r="I3352" s="8"/>
      <c r="J3352" s="8"/>
      <c r="K3352" s="8"/>
      <c r="L3352" s="8"/>
      <c r="M3352" s="32"/>
      <c r="N3352" s="57" t="str">
        <f t="shared" si="17"/>
        <v/>
      </c>
      <c r="O3352" s="54"/>
      <c r="P3352" s="32"/>
      <c r="Q3352" s="56"/>
      <c r="R3352" s="57" t="str">
        <f t="shared" si="15"/>
        <v/>
      </c>
      <c r="S3352" s="8"/>
      <c r="T3352" s="8"/>
      <c r="U3352" s="8"/>
      <c r="V3352" s="8"/>
      <c r="W3352" s="8"/>
      <c r="X3352" s="8"/>
      <c r="Y3352" s="8"/>
      <c r="Z3352" s="8"/>
    </row>
    <row r="3353" spans="1:26" ht="15.75" customHeight="1">
      <c r="A3353" s="8"/>
      <c r="B3353" s="8"/>
      <c r="C3353" s="8"/>
      <c r="D3353" s="8"/>
      <c r="E3353" s="8"/>
      <c r="F3353" s="8"/>
      <c r="G3353" s="8"/>
      <c r="H3353" s="8"/>
      <c r="I3353" s="8"/>
      <c r="J3353" s="8"/>
      <c r="K3353" s="8"/>
      <c r="L3353" s="8"/>
      <c r="M3353" s="32"/>
      <c r="N3353" s="57" t="str">
        <f t="shared" si="17"/>
        <v/>
      </c>
      <c r="O3353" s="54"/>
      <c r="P3353" s="32"/>
      <c r="Q3353" s="56"/>
      <c r="R3353" s="57" t="str">
        <f t="shared" si="15"/>
        <v/>
      </c>
      <c r="S3353" s="8"/>
      <c r="T3353" s="8"/>
      <c r="U3353" s="8"/>
      <c r="V3353" s="8"/>
      <c r="W3353" s="8"/>
      <c r="X3353" s="8"/>
      <c r="Y3353" s="8"/>
      <c r="Z3353" s="8"/>
    </row>
    <row r="3354" spans="1:26" ht="15.75" customHeight="1">
      <c r="A3354" s="8"/>
      <c r="B3354" s="8"/>
      <c r="C3354" s="8"/>
      <c r="D3354" s="8"/>
      <c r="E3354" s="8"/>
      <c r="F3354" s="8"/>
      <c r="G3354" s="8"/>
      <c r="H3354" s="8"/>
      <c r="I3354" s="8"/>
      <c r="J3354" s="8"/>
      <c r="K3354" s="8"/>
      <c r="L3354" s="8"/>
      <c r="M3354" s="32"/>
      <c r="N3354" s="57" t="str">
        <f t="shared" si="17"/>
        <v/>
      </c>
      <c r="O3354" s="54"/>
      <c r="P3354" s="32"/>
      <c r="Q3354" s="56"/>
      <c r="R3354" s="57" t="str">
        <f t="shared" si="15"/>
        <v/>
      </c>
      <c r="S3354" s="8"/>
      <c r="T3354" s="8"/>
      <c r="U3354" s="8"/>
      <c r="V3354" s="8"/>
      <c r="W3354" s="8"/>
      <c r="X3354" s="8"/>
      <c r="Y3354" s="8"/>
      <c r="Z3354" s="8"/>
    </row>
    <row r="3355" spans="1:26" ht="15.75" customHeight="1">
      <c r="A3355" s="8"/>
      <c r="B3355" s="8"/>
      <c r="C3355" s="8"/>
      <c r="D3355" s="8"/>
      <c r="E3355" s="8"/>
      <c r="F3355" s="8"/>
      <c r="G3355" s="8"/>
      <c r="H3355" s="8"/>
      <c r="I3355" s="8"/>
      <c r="J3355" s="8"/>
      <c r="K3355" s="8"/>
      <c r="L3355" s="8"/>
      <c r="M3355" s="32"/>
      <c r="N3355" s="57" t="str">
        <f t="shared" si="17"/>
        <v/>
      </c>
      <c r="O3355" s="54"/>
      <c r="P3355" s="32"/>
      <c r="Q3355" s="56"/>
      <c r="R3355" s="57" t="str">
        <f t="shared" si="15"/>
        <v/>
      </c>
      <c r="S3355" s="8"/>
      <c r="T3355" s="8"/>
      <c r="U3355" s="8"/>
      <c r="V3355" s="8"/>
      <c r="W3355" s="8"/>
      <c r="X3355" s="8"/>
      <c r="Y3355" s="8"/>
      <c r="Z3355" s="8"/>
    </row>
    <row r="3356" spans="1:26" ht="15.75" customHeight="1">
      <c r="A3356" s="8"/>
      <c r="B3356" s="8"/>
      <c r="C3356" s="8"/>
      <c r="D3356" s="8"/>
      <c r="E3356" s="8"/>
      <c r="F3356" s="8"/>
      <c r="G3356" s="8"/>
      <c r="H3356" s="8"/>
      <c r="I3356" s="8"/>
      <c r="J3356" s="8"/>
      <c r="K3356" s="8"/>
      <c r="L3356" s="8"/>
      <c r="M3356" s="32"/>
      <c r="N3356" s="57" t="str">
        <f t="shared" si="17"/>
        <v/>
      </c>
      <c r="O3356" s="54"/>
      <c r="P3356" s="32"/>
      <c r="Q3356" s="56"/>
      <c r="R3356" s="57" t="str">
        <f t="shared" si="15"/>
        <v/>
      </c>
      <c r="S3356" s="8"/>
      <c r="T3356" s="8"/>
      <c r="U3356" s="8"/>
      <c r="V3356" s="8"/>
      <c r="W3356" s="8"/>
      <c r="X3356" s="8"/>
      <c r="Y3356" s="8"/>
      <c r="Z3356" s="8"/>
    </row>
    <row r="3357" spans="1:26" ht="15.75" customHeight="1">
      <c r="A3357" s="8"/>
      <c r="B3357" s="8"/>
      <c r="C3357" s="8"/>
      <c r="D3357" s="8"/>
      <c r="E3357" s="8"/>
      <c r="F3357" s="8"/>
      <c r="G3357" s="8"/>
      <c r="H3357" s="8"/>
      <c r="I3357" s="8"/>
      <c r="J3357" s="8"/>
      <c r="K3357" s="8"/>
      <c r="L3357" s="8"/>
      <c r="M3357" s="32"/>
      <c r="N3357" s="57" t="str">
        <f t="shared" si="17"/>
        <v/>
      </c>
      <c r="O3357" s="54"/>
      <c r="P3357" s="32"/>
      <c r="Q3357" s="56"/>
      <c r="R3357" s="57" t="str">
        <f t="shared" si="15"/>
        <v/>
      </c>
      <c r="S3357" s="8"/>
      <c r="T3357" s="8"/>
      <c r="U3357" s="8"/>
      <c r="V3357" s="8"/>
      <c r="W3357" s="8"/>
      <c r="X3357" s="8"/>
      <c r="Y3357" s="8"/>
      <c r="Z3357" s="8"/>
    </row>
    <row r="3358" spans="1:26" ht="15.75" customHeight="1">
      <c r="A3358" s="8"/>
      <c r="B3358" s="8"/>
      <c r="C3358" s="8"/>
      <c r="D3358" s="8"/>
      <c r="E3358" s="8"/>
      <c r="F3358" s="8"/>
      <c r="G3358" s="8"/>
      <c r="H3358" s="8"/>
      <c r="I3358" s="8"/>
      <c r="J3358" s="8"/>
      <c r="K3358" s="8"/>
      <c r="L3358" s="8"/>
      <c r="M3358" s="32"/>
      <c r="N3358" s="57" t="str">
        <f t="shared" si="17"/>
        <v/>
      </c>
      <c r="O3358" s="54"/>
      <c r="P3358" s="32"/>
      <c r="Q3358" s="56"/>
      <c r="R3358" s="57" t="str">
        <f t="shared" si="15"/>
        <v/>
      </c>
      <c r="S3358" s="8"/>
      <c r="T3358" s="8"/>
      <c r="U3358" s="8"/>
      <c r="V3358" s="8"/>
      <c r="W3358" s="8"/>
      <c r="X3358" s="8"/>
      <c r="Y3358" s="8"/>
      <c r="Z3358" s="8"/>
    </row>
    <row r="3359" spans="1:26" ht="15.75" customHeight="1">
      <c r="A3359" s="8"/>
      <c r="B3359" s="8"/>
      <c r="C3359" s="8"/>
      <c r="D3359" s="8"/>
      <c r="E3359" s="8"/>
      <c r="F3359" s="8"/>
      <c r="G3359" s="8"/>
      <c r="H3359" s="8"/>
      <c r="I3359" s="8"/>
      <c r="J3359" s="8"/>
      <c r="K3359" s="8"/>
      <c r="L3359" s="8"/>
      <c r="M3359" s="32"/>
      <c r="N3359" s="57" t="str">
        <f t="shared" si="17"/>
        <v/>
      </c>
      <c r="O3359" s="54"/>
      <c r="P3359" s="32"/>
      <c r="Q3359" s="56"/>
      <c r="R3359" s="57" t="str">
        <f t="shared" si="15"/>
        <v/>
      </c>
      <c r="S3359" s="8"/>
      <c r="T3359" s="8"/>
      <c r="U3359" s="8"/>
      <c r="V3359" s="8"/>
      <c r="W3359" s="8"/>
      <c r="X3359" s="8"/>
      <c r="Y3359" s="8"/>
      <c r="Z3359" s="8"/>
    </row>
    <row r="3360" spans="1:26" ht="15.75" customHeight="1">
      <c r="A3360" s="8"/>
      <c r="B3360" s="8"/>
      <c r="C3360" s="8"/>
      <c r="D3360" s="8"/>
      <c r="E3360" s="8"/>
      <c r="F3360" s="8"/>
      <c r="G3360" s="8"/>
      <c r="H3360" s="8"/>
      <c r="I3360" s="8"/>
      <c r="J3360" s="8"/>
      <c r="K3360" s="8"/>
      <c r="L3360" s="8"/>
      <c r="M3360" s="32"/>
      <c r="N3360" s="57" t="str">
        <f t="shared" si="17"/>
        <v/>
      </c>
      <c r="O3360" s="54"/>
      <c r="P3360" s="32"/>
      <c r="Q3360" s="56"/>
      <c r="R3360" s="57" t="str">
        <f t="shared" si="15"/>
        <v/>
      </c>
      <c r="S3360" s="8"/>
      <c r="T3360" s="8"/>
      <c r="U3360" s="8"/>
      <c r="V3360" s="8"/>
      <c r="W3360" s="8"/>
      <c r="X3360" s="8"/>
      <c r="Y3360" s="8"/>
      <c r="Z3360" s="8"/>
    </row>
    <row r="3361" spans="1:26" ht="15.75" customHeight="1">
      <c r="A3361" s="8"/>
      <c r="B3361" s="8"/>
      <c r="C3361" s="8"/>
      <c r="D3361" s="8"/>
      <c r="E3361" s="8"/>
      <c r="F3361" s="8"/>
      <c r="G3361" s="8"/>
      <c r="H3361" s="8"/>
      <c r="I3361" s="8"/>
      <c r="J3361" s="8"/>
      <c r="K3361" s="8"/>
      <c r="L3361" s="8"/>
      <c r="M3361" s="32"/>
      <c r="N3361" s="57" t="str">
        <f t="shared" si="17"/>
        <v/>
      </c>
      <c r="O3361" s="54"/>
      <c r="P3361" s="32"/>
      <c r="Q3361" s="56"/>
      <c r="R3361" s="57" t="str">
        <f t="shared" si="15"/>
        <v/>
      </c>
      <c r="S3361" s="8"/>
      <c r="T3361" s="8"/>
      <c r="U3361" s="8"/>
      <c r="V3361" s="8"/>
      <c r="W3361" s="8"/>
      <c r="X3361" s="8"/>
      <c r="Y3361" s="8"/>
      <c r="Z3361" s="8"/>
    </row>
    <row r="3362" spans="1:26" ht="15.75" customHeight="1">
      <c r="A3362" s="8"/>
      <c r="B3362" s="8"/>
      <c r="C3362" s="8"/>
      <c r="D3362" s="8"/>
      <c r="E3362" s="8"/>
      <c r="F3362" s="8"/>
      <c r="G3362" s="8"/>
      <c r="H3362" s="8"/>
      <c r="I3362" s="8"/>
      <c r="J3362" s="8"/>
      <c r="K3362" s="8"/>
      <c r="L3362" s="8"/>
      <c r="M3362" s="32"/>
      <c r="N3362" s="57" t="str">
        <f t="shared" si="17"/>
        <v/>
      </c>
      <c r="O3362" s="54"/>
      <c r="P3362" s="32"/>
      <c r="Q3362" s="56"/>
      <c r="R3362" s="57" t="str">
        <f t="shared" si="15"/>
        <v/>
      </c>
      <c r="S3362" s="8"/>
      <c r="T3362" s="8"/>
      <c r="U3362" s="8"/>
      <c r="V3362" s="8"/>
      <c r="W3362" s="8"/>
      <c r="X3362" s="8"/>
      <c r="Y3362" s="8"/>
      <c r="Z3362" s="8"/>
    </row>
    <row r="3363" spans="1:26" ht="15.75" customHeight="1">
      <c r="A3363" s="8"/>
      <c r="B3363" s="8"/>
      <c r="C3363" s="8"/>
      <c r="D3363" s="8"/>
      <c r="E3363" s="8"/>
      <c r="F3363" s="8"/>
      <c r="G3363" s="8"/>
      <c r="H3363" s="8"/>
      <c r="I3363" s="8"/>
      <c r="J3363" s="8"/>
      <c r="K3363" s="8"/>
      <c r="L3363" s="8"/>
      <c r="M3363" s="32"/>
      <c r="N3363" s="57" t="str">
        <f t="shared" si="17"/>
        <v/>
      </c>
      <c r="O3363" s="54"/>
      <c r="P3363" s="32"/>
      <c r="Q3363" s="56"/>
      <c r="R3363" s="57" t="str">
        <f t="shared" si="15"/>
        <v/>
      </c>
      <c r="S3363" s="8"/>
      <c r="T3363" s="8"/>
      <c r="U3363" s="8"/>
      <c r="V3363" s="8"/>
      <c r="W3363" s="8"/>
      <c r="X3363" s="8"/>
      <c r="Y3363" s="8"/>
      <c r="Z3363" s="8"/>
    </row>
    <row r="3364" spans="1:26" ht="15.75" customHeight="1">
      <c r="A3364" s="8"/>
      <c r="B3364" s="8"/>
      <c r="C3364" s="8"/>
      <c r="D3364" s="8"/>
      <c r="E3364" s="8"/>
      <c r="F3364" s="8"/>
      <c r="G3364" s="8"/>
      <c r="H3364" s="8"/>
      <c r="I3364" s="8"/>
      <c r="J3364" s="8"/>
      <c r="K3364" s="8"/>
      <c r="L3364" s="8"/>
      <c r="M3364" s="32"/>
      <c r="N3364" s="57" t="str">
        <f t="shared" si="17"/>
        <v/>
      </c>
      <c r="O3364" s="54"/>
      <c r="P3364" s="32"/>
      <c r="Q3364" s="56"/>
      <c r="R3364" s="57" t="str">
        <f t="shared" si="15"/>
        <v/>
      </c>
      <c r="S3364" s="8"/>
      <c r="T3364" s="8"/>
      <c r="U3364" s="8"/>
      <c r="V3364" s="8"/>
      <c r="W3364" s="8"/>
      <c r="X3364" s="8"/>
      <c r="Y3364" s="8"/>
      <c r="Z3364" s="8"/>
    </row>
    <row r="3365" spans="1:26" ht="15.75" customHeight="1">
      <c r="A3365" s="8"/>
      <c r="B3365" s="8"/>
      <c r="C3365" s="8"/>
      <c r="D3365" s="8"/>
      <c r="E3365" s="8"/>
      <c r="F3365" s="8"/>
      <c r="G3365" s="8"/>
      <c r="H3365" s="8"/>
      <c r="I3365" s="8"/>
      <c r="J3365" s="8"/>
      <c r="K3365" s="8"/>
      <c r="L3365" s="8"/>
      <c r="M3365" s="32"/>
      <c r="N3365" s="57" t="str">
        <f t="shared" si="17"/>
        <v/>
      </c>
      <c r="O3365" s="54"/>
      <c r="P3365" s="32"/>
      <c r="Q3365" s="56"/>
      <c r="R3365" s="57" t="str">
        <f t="shared" si="15"/>
        <v/>
      </c>
      <c r="S3365" s="8"/>
      <c r="T3365" s="8"/>
      <c r="U3365" s="8"/>
      <c r="V3365" s="8"/>
      <c r="W3365" s="8"/>
      <c r="X3365" s="8"/>
      <c r="Y3365" s="8"/>
      <c r="Z3365" s="8"/>
    </row>
    <row r="3366" spans="1:26" ht="15.75" customHeight="1">
      <c r="A3366" s="8"/>
      <c r="B3366" s="8"/>
      <c r="C3366" s="8"/>
      <c r="D3366" s="8"/>
      <c r="E3366" s="8"/>
      <c r="F3366" s="8"/>
      <c r="G3366" s="8"/>
      <c r="H3366" s="8"/>
      <c r="I3366" s="8"/>
      <c r="J3366" s="8"/>
      <c r="K3366" s="8"/>
      <c r="L3366" s="8"/>
      <c r="M3366" s="32"/>
      <c r="N3366" s="57" t="str">
        <f t="shared" si="17"/>
        <v/>
      </c>
      <c r="O3366" s="54"/>
      <c r="P3366" s="32"/>
      <c r="Q3366" s="56"/>
      <c r="R3366" s="57" t="str">
        <f t="shared" si="15"/>
        <v/>
      </c>
      <c r="S3366" s="8"/>
      <c r="T3366" s="8"/>
      <c r="U3366" s="8"/>
      <c r="V3366" s="8"/>
      <c r="W3366" s="8"/>
      <c r="X3366" s="8"/>
      <c r="Y3366" s="8"/>
      <c r="Z3366" s="8"/>
    </row>
    <row r="3367" spans="1:26" ht="15.75" customHeight="1">
      <c r="A3367" s="8"/>
      <c r="B3367" s="8"/>
      <c r="C3367" s="8"/>
      <c r="D3367" s="8"/>
      <c r="E3367" s="8"/>
      <c r="F3367" s="8"/>
      <c r="G3367" s="8"/>
      <c r="H3367" s="8"/>
      <c r="I3367" s="8"/>
      <c r="J3367" s="8"/>
      <c r="K3367" s="8"/>
      <c r="L3367" s="8"/>
      <c r="M3367" s="32"/>
      <c r="N3367" s="57" t="str">
        <f t="shared" si="17"/>
        <v/>
      </c>
      <c r="O3367" s="54"/>
      <c r="P3367" s="32"/>
      <c r="Q3367" s="56"/>
      <c r="R3367" s="57" t="str">
        <f t="shared" si="15"/>
        <v/>
      </c>
      <c r="S3367" s="8"/>
      <c r="T3367" s="8"/>
      <c r="U3367" s="8"/>
      <c r="V3367" s="8"/>
      <c r="W3367" s="8"/>
      <c r="X3367" s="8"/>
      <c r="Y3367" s="8"/>
      <c r="Z3367" s="8"/>
    </row>
    <row r="3368" spans="1:26" ht="15.75" customHeight="1">
      <c r="A3368" s="8"/>
      <c r="B3368" s="8"/>
      <c r="C3368" s="8"/>
      <c r="D3368" s="8"/>
      <c r="E3368" s="8"/>
      <c r="F3368" s="8"/>
      <c r="G3368" s="8"/>
      <c r="H3368" s="8"/>
      <c r="I3368" s="8"/>
      <c r="J3368" s="8"/>
      <c r="K3368" s="8"/>
      <c r="L3368" s="8"/>
      <c r="M3368" s="32"/>
      <c r="N3368" s="57" t="str">
        <f t="shared" si="17"/>
        <v/>
      </c>
      <c r="O3368" s="54"/>
      <c r="P3368" s="32"/>
      <c r="Q3368" s="56"/>
      <c r="R3368" s="57" t="str">
        <f t="shared" si="15"/>
        <v/>
      </c>
      <c r="S3368" s="8"/>
      <c r="T3368" s="8"/>
      <c r="U3368" s="8"/>
      <c r="V3368" s="8"/>
      <c r="W3368" s="8"/>
      <c r="X3368" s="8"/>
      <c r="Y3368" s="8"/>
      <c r="Z3368" s="8"/>
    </row>
    <row r="3369" spans="1:26" ht="15.75" customHeight="1">
      <c r="A3369" s="8"/>
      <c r="B3369" s="8"/>
      <c r="C3369" s="8"/>
      <c r="D3369" s="8"/>
      <c r="E3369" s="8"/>
      <c r="F3369" s="8"/>
      <c r="G3369" s="8"/>
      <c r="H3369" s="8"/>
      <c r="I3369" s="8"/>
      <c r="J3369" s="8"/>
      <c r="K3369" s="8"/>
      <c r="L3369" s="8"/>
      <c r="M3369" s="32"/>
      <c r="N3369" s="57" t="str">
        <f t="shared" si="17"/>
        <v/>
      </c>
      <c r="O3369" s="54"/>
      <c r="P3369" s="32"/>
      <c r="Q3369" s="56"/>
      <c r="R3369" s="57" t="str">
        <f t="shared" si="15"/>
        <v/>
      </c>
      <c r="S3369" s="8"/>
      <c r="T3369" s="8"/>
      <c r="U3369" s="8"/>
      <c r="V3369" s="8"/>
      <c r="W3369" s="8"/>
      <c r="X3369" s="8"/>
      <c r="Y3369" s="8"/>
      <c r="Z3369" s="8"/>
    </row>
    <row r="3370" spans="1:26" ht="15.75" customHeight="1">
      <c r="A3370" s="8"/>
      <c r="B3370" s="8"/>
      <c r="C3370" s="8"/>
      <c r="D3370" s="8"/>
      <c r="E3370" s="8"/>
      <c r="F3370" s="8"/>
      <c r="G3370" s="8"/>
      <c r="H3370" s="8"/>
      <c r="I3370" s="8"/>
      <c r="J3370" s="8"/>
      <c r="K3370" s="8"/>
      <c r="L3370" s="8"/>
      <c r="M3370" s="32"/>
      <c r="N3370" s="57" t="str">
        <f t="shared" si="17"/>
        <v/>
      </c>
      <c r="O3370" s="54"/>
      <c r="P3370" s="32"/>
      <c r="Q3370" s="56"/>
      <c r="R3370" s="57" t="str">
        <f t="shared" si="15"/>
        <v/>
      </c>
      <c r="S3370" s="8"/>
      <c r="T3370" s="8"/>
      <c r="U3370" s="8"/>
      <c r="V3370" s="8"/>
      <c r="W3370" s="8"/>
      <c r="X3370" s="8"/>
      <c r="Y3370" s="8"/>
      <c r="Z3370" s="8"/>
    </row>
    <row r="3371" spans="1:26" ht="15.75" customHeight="1">
      <c r="A3371" s="8"/>
      <c r="B3371" s="8"/>
      <c r="C3371" s="8"/>
      <c r="D3371" s="8"/>
      <c r="E3371" s="8"/>
      <c r="F3371" s="8"/>
      <c r="G3371" s="8"/>
      <c r="H3371" s="8"/>
      <c r="I3371" s="8"/>
      <c r="J3371" s="8"/>
      <c r="K3371" s="8"/>
      <c r="L3371" s="8"/>
      <c r="M3371" s="32"/>
      <c r="N3371" s="57" t="str">
        <f t="shared" si="17"/>
        <v/>
      </c>
      <c r="O3371" s="54"/>
      <c r="P3371" s="32"/>
      <c r="Q3371" s="56"/>
      <c r="R3371" s="57" t="str">
        <f t="shared" si="15"/>
        <v/>
      </c>
      <c r="S3371" s="8"/>
      <c r="T3371" s="8"/>
      <c r="U3371" s="8"/>
      <c r="V3371" s="8"/>
      <c r="W3371" s="8"/>
      <c r="X3371" s="8"/>
      <c r="Y3371" s="8"/>
      <c r="Z3371" s="8"/>
    </row>
    <row r="3372" spans="1:26" ht="15.75" customHeight="1">
      <c r="A3372" s="8"/>
      <c r="B3372" s="8"/>
      <c r="C3372" s="8"/>
      <c r="D3372" s="8"/>
      <c r="E3372" s="8"/>
      <c r="F3372" s="8"/>
      <c r="G3372" s="8"/>
      <c r="H3372" s="8"/>
      <c r="I3372" s="8"/>
      <c r="J3372" s="8"/>
      <c r="K3372" s="8"/>
      <c r="L3372" s="8"/>
      <c r="M3372" s="32"/>
      <c r="N3372" s="57" t="str">
        <f t="shared" si="17"/>
        <v/>
      </c>
      <c r="O3372" s="54"/>
      <c r="P3372" s="32"/>
      <c r="Q3372" s="56"/>
      <c r="R3372" s="57" t="str">
        <f t="shared" si="15"/>
        <v/>
      </c>
      <c r="S3372" s="8"/>
      <c r="T3372" s="8"/>
      <c r="U3372" s="8"/>
      <c r="V3372" s="8"/>
      <c r="W3372" s="8"/>
      <c r="X3372" s="8"/>
      <c r="Y3372" s="8"/>
      <c r="Z3372" s="8"/>
    </row>
    <row r="3373" spans="1:26" ht="15.75" customHeight="1">
      <c r="A3373" s="8"/>
      <c r="B3373" s="8"/>
      <c r="C3373" s="8"/>
      <c r="D3373" s="8"/>
      <c r="E3373" s="8"/>
      <c r="F3373" s="8"/>
      <c r="G3373" s="8"/>
      <c r="H3373" s="8"/>
      <c r="I3373" s="8"/>
      <c r="J3373" s="8"/>
      <c r="K3373" s="8"/>
      <c r="L3373" s="8"/>
      <c r="M3373" s="32"/>
      <c r="N3373" s="57" t="str">
        <f t="shared" si="17"/>
        <v/>
      </c>
      <c r="O3373" s="54"/>
      <c r="P3373" s="32"/>
      <c r="Q3373" s="56"/>
      <c r="R3373" s="57" t="str">
        <f t="shared" si="15"/>
        <v/>
      </c>
      <c r="S3373" s="8"/>
      <c r="T3373" s="8"/>
      <c r="U3373" s="8"/>
      <c r="V3373" s="8"/>
      <c r="W3373" s="8"/>
      <c r="X3373" s="8"/>
      <c r="Y3373" s="8"/>
      <c r="Z3373" s="8"/>
    </row>
    <row r="3374" spans="1:26" ht="15.75" customHeight="1">
      <c r="A3374" s="8"/>
      <c r="B3374" s="8"/>
      <c r="C3374" s="8"/>
      <c r="D3374" s="8"/>
      <c r="E3374" s="8"/>
      <c r="F3374" s="8"/>
      <c r="G3374" s="8"/>
      <c r="H3374" s="8"/>
      <c r="I3374" s="8"/>
      <c r="J3374" s="8"/>
      <c r="K3374" s="8"/>
      <c r="L3374" s="8"/>
      <c r="M3374" s="32"/>
      <c r="N3374" s="57" t="str">
        <f t="shared" si="17"/>
        <v/>
      </c>
      <c r="O3374" s="54"/>
      <c r="P3374" s="32"/>
      <c r="Q3374" s="56"/>
      <c r="R3374" s="57" t="str">
        <f t="shared" si="15"/>
        <v/>
      </c>
      <c r="S3374" s="8"/>
      <c r="T3374" s="8"/>
      <c r="U3374" s="8"/>
      <c r="V3374" s="8"/>
      <c r="W3374" s="8"/>
      <c r="X3374" s="8"/>
      <c r="Y3374" s="8"/>
      <c r="Z3374" s="8"/>
    </row>
    <row r="3375" spans="1:26" ht="15.75" customHeight="1">
      <c r="A3375" s="8"/>
      <c r="B3375" s="8"/>
      <c r="C3375" s="8"/>
      <c r="D3375" s="8"/>
      <c r="E3375" s="8"/>
      <c r="F3375" s="8"/>
      <c r="G3375" s="8"/>
      <c r="H3375" s="8"/>
      <c r="I3375" s="8"/>
      <c r="J3375" s="8"/>
      <c r="K3375" s="8"/>
      <c r="L3375" s="8"/>
      <c r="M3375" s="32"/>
      <c r="N3375" s="57" t="str">
        <f t="shared" si="17"/>
        <v/>
      </c>
      <c r="O3375" s="54"/>
      <c r="P3375" s="32"/>
      <c r="Q3375" s="56"/>
      <c r="R3375" s="57" t="str">
        <f t="shared" si="15"/>
        <v/>
      </c>
      <c r="S3375" s="8"/>
      <c r="T3375" s="8"/>
      <c r="U3375" s="8"/>
      <c r="V3375" s="8"/>
      <c r="W3375" s="8"/>
      <c r="X3375" s="8"/>
      <c r="Y3375" s="8"/>
      <c r="Z3375" s="8"/>
    </row>
    <row r="3376" spans="1:26" ht="15.75" customHeight="1">
      <c r="A3376" s="8"/>
      <c r="B3376" s="8"/>
      <c r="C3376" s="8"/>
      <c r="D3376" s="8"/>
      <c r="E3376" s="8"/>
      <c r="F3376" s="8"/>
      <c r="G3376" s="8"/>
      <c r="H3376" s="8"/>
      <c r="I3376" s="8"/>
      <c r="J3376" s="8"/>
      <c r="K3376" s="8"/>
      <c r="L3376" s="8"/>
      <c r="M3376" s="32"/>
      <c r="N3376" s="57" t="str">
        <f t="shared" si="17"/>
        <v/>
      </c>
      <c r="O3376" s="54"/>
      <c r="P3376" s="32"/>
      <c r="Q3376" s="56"/>
      <c r="R3376" s="57" t="str">
        <f t="shared" si="15"/>
        <v/>
      </c>
      <c r="S3376" s="8"/>
      <c r="T3376" s="8"/>
      <c r="U3376" s="8"/>
      <c r="V3376" s="8"/>
      <c r="W3376" s="8"/>
      <c r="X3376" s="8"/>
      <c r="Y3376" s="8"/>
      <c r="Z3376" s="8"/>
    </row>
    <row r="3377" spans="1:26" ht="15.75" customHeight="1">
      <c r="A3377" s="8"/>
      <c r="B3377" s="8"/>
      <c r="C3377" s="8"/>
      <c r="D3377" s="8"/>
      <c r="E3377" s="8"/>
      <c r="F3377" s="8"/>
      <c r="G3377" s="8"/>
      <c r="H3377" s="8"/>
      <c r="I3377" s="8"/>
      <c r="J3377" s="8"/>
      <c r="K3377" s="8"/>
      <c r="L3377" s="8"/>
      <c r="M3377" s="32"/>
      <c r="N3377" s="57" t="str">
        <f t="shared" si="17"/>
        <v/>
      </c>
      <c r="O3377" s="54"/>
      <c r="P3377" s="32"/>
      <c r="Q3377" s="56"/>
      <c r="R3377" s="57" t="str">
        <f t="shared" si="15"/>
        <v/>
      </c>
      <c r="S3377" s="8"/>
      <c r="T3377" s="8"/>
      <c r="U3377" s="8"/>
      <c r="V3377" s="8"/>
      <c r="W3377" s="8"/>
      <c r="X3377" s="8"/>
      <c r="Y3377" s="8"/>
      <c r="Z3377" s="8"/>
    </row>
    <row r="3378" spans="1:26" ht="15.75" customHeight="1">
      <c r="A3378" s="8"/>
      <c r="B3378" s="8"/>
      <c r="C3378" s="8"/>
      <c r="D3378" s="8"/>
      <c r="E3378" s="8"/>
      <c r="F3378" s="8"/>
      <c r="G3378" s="8"/>
      <c r="H3378" s="8"/>
      <c r="I3378" s="8"/>
      <c r="J3378" s="8"/>
      <c r="K3378" s="8"/>
      <c r="L3378" s="8"/>
      <c r="M3378" s="32"/>
      <c r="N3378" s="57" t="str">
        <f t="shared" si="17"/>
        <v/>
      </c>
      <c r="O3378" s="54"/>
      <c r="P3378" s="32"/>
      <c r="Q3378" s="56"/>
      <c r="R3378" s="57" t="str">
        <f t="shared" si="15"/>
        <v/>
      </c>
      <c r="S3378" s="8"/>
      <c r="T3378" s="8"/>
      <c r="U3378" s="8"/>
      <c r="V3378" s="8"/>
      <c r="W3378" s="8"/>
      <c r="X3378" s="8"/>
      <c r="Y3378" s="8"/>
      <c r="Z3378" s="8"/>
    </row>
    <row r="3379" spans="1:26" ht="15.75" customHeight="1">
      <c r="A3379" s="8"/>
      <c r="B3379" s="8"/>
      <c r="C3379" s="8"/>
      <c r="D3379" s="8"/>
      <c r="E3379" s="8"/>
      <c r="F3379" s="8"/>
      <c r="G3379" s="8"/>
      <c r="H3379" s="8"/>
      <c r="I3379" s="8"/>
      <c r="J3379" s="8"/>
      <c r="K3379" s="8"/>
      <c r="L3379" s="8"/>
      <c r="M3379" s="32"/>
      <c r="N3379" s="57" t="str">
        <f t="shared" si="17"/>
        <v/>
      </c>
      <c r="O3379" s="54"/>
      <c r="P3379" s="32"/>
      <c r="Q3379" s="56"/>
      <c r="R3379" s="57" t="str">
        <f t="shared" si="15"/>
        <v/>
      </c>
      <c r="S3379" s="8"/>
      <c r="T3379" s="8"/>
      <c r="U3379" s="8"/>
      <c r="V3379" s="8"/>
      <c r="W3379" s="8"/>
      <c r="X3379" s="8"/>
      <c r="Y3379" s="8"/>
      <c r="Z3379" s="8"/>
    </row>
    <row r="3380" spans="1:26" ht="15.75" customHeight="1">
      <c r="A3380" s="8"/>
      <c r="B3380" s="8"/>
      <c r="C3380" s="8"/>
      <c r="D3380" s="8"/>
      <c r="E3380" s="8"/>
      <c r="F3380" s="8"/>
      <c r="G3380" s="8"/>
      <c r="H3380" s="8"/>
      <c r="I3380" s="8"/>
      <c r="J3380" s="8"/>
      <c r="K3380" s="8"/>
      <c r="L3380" s="8"/>
      <c r="M3380" s="32"/>
      <c r="N3380" s="57" t="str">
        <f t="shared" si="17"/>
        <v/>
      </c>
      <c r="O3380" s="54"/>
      <c r="P3380" s="32"/>
      <c r="Q3380" s="56"/>
      <c r="R3380" s="57" t="str">
        <f t="shared" si="15"/>
        <v/>
      </c>
      <c r="S3380" s="8"/>
      <c r="T3380" s="8"/>
      <c r="U3380" s="8"/>
      <c r="V3380" s="8"/>
      <c r="W3380" s="8"/>
      <c r="X3380" s="8"/>
      <c r="Y3380" s="8"/>
      <c r="Z3380" s="8"/>
    </row>
    <row r="3381" spans="1:26" ht="15.75" customHeight="1">
      <c r="A3381" s="8"/>
      <c r="B3381" s="8"/>
      <c r="C3381" s="8"/>
      <c r="D3381" s="8"/>
      <c r="E3381" s="8"/>
      <c r="F3381" s="8"/>
      <c r="G3381" s="8"/>
      <c r="H3381" s="8"/>
      <c r="I3381" s="8"/>
      <c r="J3381" s="8"/>
      <c r="K3381" s="8"/>
      <c r="L3381" s="8"/>
      <c r="M3381" s="32"/>
      <c r="N3381" s="57" t="str">
        <f t="shared" si="17"/>
        <v/>
      </c>
      <c r="O3381" s="54"/>
      <c r="P3381" s="32"/>
      <c r="Q3381" s="56"/>
      <c r="R3381" s="57" t="str">
        <f t="shared" si="15"/>
        <v/>
      </c>
      <c r="S3381" s="8"/>
      <c r="T3381" s="8"/>
      <c r="U3381" s="8"/>
      <c r="V3381" s="8"/>
      <c r="W3381" s="8"/>
      <c r="X3381" s="8"/>
      <c r="Y3381" s="8"/>
      <c r="Z3381" s="8"/>
    </row>
    <row r="3382" spans="1:26" ht="15.75" customHeight="1">
      <c r="A3382" s="8"/>
      <c r="B3382" s="8"/>
      <c r="C3382" s="8"/>
      <c r="D3382" s="8"/>
      <c r="E3382" s="8"/>
      <c r="F3382" s="8"/>
      <c r="G3382" s="8"/>
      <c r="H3382" s="8"/>
      <c r="I3382" s="8"/>
      <c r="J3382" s="8"/>
      <c r="K3382" s="8"/>
      <c r="L3382" s="8"/>
      <c r="M3382" s="32"/>
      <c r="N3382" s="57" t="str">
        <f t="shared" si="17"/>
        <v/>
      </c>
      <c r="O3382" s="54"/>
      <c r="P3382" s="32"/>
      <c r="Q3382" s="56"/>
      <c r="R3382" s="57" t="str">
        <f t="shared" si="15"/>
        <v/>
      </c>
      <c r="S3382" s="8"/>
      <c r="T3382" s="8"/>
      <c r="U3382" s="8"/>
      <c r="V3382" s="8"/>
      <c r="W3382" s="8"/>
      <c r="X3382" s="8"/>
      <c r="Y3382" s="8"/>
      <c r="Z3382" s="8"/>
    </row>
    <row r="3383" spans="1:26" ht="15.75" customHeight="1">
      <c r="A3383" s="8"/>
      <c r="B3383" s="8"/>
      <c r="C3383" s="8"/>
      <c r="D3383" s="8"/>
      <c r="E3383" s="8"/>
      <c r="F3383" s="8"/>
      <c r="G3383" s="8"/>
      <c r="H3383" s="8"/>
      <c r="I3383" s="8"/>
      <c r="J3383" s="8"/>
      <c r="K3383" s="8"/>
      <c r="L3383" s="8"/>
      <c r="M3383" s="32"/>
      <c r="N3383" s="57" t="str">
        <f t="shared" si="17"/>
        <v/>
      </c>
      <c r="O3383" s="54"/>
      <c r="P3383" s="32"/>
      <c r="Q3383" s="56"/>
      <c r="R3383" s="57" t="str">
        <f t="shared" si="15"/>
        <v/>
      </c>
      <c r="S3383" s="8"/>
      <c r="T3383" s="8"/>
      <c r="U3383" s="8"/>
      <c r="V3383" s="8"/>
      <c r="W3383" s="8"/>
      <c r="X3383" s="8"/>
      <c r="Y3383" s="8"/>
      <c r="Z3383" s="8"/>
    </row>
    <row r="3384" spans="1:26" ht="15.75" customHeight="1">
      <c r="A3384" s="8"/>
      <c r="B3384" s="8"/>
      <c r="C3384" s="8"/>
      <c r="D3384" s="8"/>
      <c r="E3384" s="8"/>
      <c r="F3384" s="8"/>
      <c r="G3384" s="8"/>
      <c r="H3384" s="8"/>
      <c r="I3384" s="8"/>
      <c r="J3384" s="8"/>
      <c r="K3384" s="8"/>
      <c r="L3384" s="8"/>
      <c r="M3384" s="32"/>
      <c r="N3384" s="57" t="str">
        <f t="shared" si="17"/>
        <v/>
      </c>
      <c r="O3384" s="54"/>
      <c r="P3384" s="32"/>
      <c r="Q3384" s="56"/>
      <c r="R3384" s="57" t="str">
        <f t="shared" si="15"/>
        <v/>
      </c>
      <c r="S3384" s="8"/>
      <c r="T3384" s="8"/>
      <c r="U3384" s="8"/>
      <c r="V3384" s="8"/>
      <c r="W3384" s="8"/>
      <c r="X3384" s="8"/>
      <c r="Y3384" s="8"/>
      <c r="Z3384" s="8"/>
    </row>
    <row r="3385" spans="1:26" ht="15.75" customHeight="1">
      <c r="A3385" s="8"/>
      <c r="B3385" s="8"/>
      <c r="C3385" s="8"/>
      <c r="D3385" s="8"/>
      <c r="E3385" s="8"/>
      <c r="F3385" s="8"/>
      <c r="G3385" s="8"/>
      <c r="H3385" s="8"/>
      <c r="I3385" s="8"/>
      <c r="J3385" s="8"/>
      <c r="K3385" s="8"/>
      <c r="L3385" s="8"/>
      <c r="M3385" s="32"/>
      <c r="N3385" s="57" t="str">
        <f t="shared" si="17"/>
        <v/>
      </c>
      <c r="O3385" s="54"/>
      <c r="P3385" s="32"/>
      <c r="Q3385" s="56"/>
      <c r="R3385" s="57" t="str">
        <f t="shared" si="15"/>
        <v/>
      </c>
      <c r="S3385" s="8"/>
      <c r="T3385" s="8"/>
      <c r="U3385" s="8"/>
      <c r="V3385" s="8"/>
      <c r="W3385" s="8"/>
      <c r="X3385" s="8"/>
      <c r="Y3385" s="8"/>
      <c r="Z3385" s="8"/>
    </row>
    <row r="3386" spans="1:26" ht="15.75" customHeight="1">
      <c r="A3386" s="8"/>
      <c r="B3386" s="8"/>
      <c r="C3386" s="8"/>
      <c r="D3386" s="8"/>
      <c r="E3386" s="8"/>
      <c r="F3386" s="8"/>
      <c r="G3386" s="8"/>
      <c r="H3386" s="8"/>
      <c r="I3386" s="8"/>
      <c r="J3386" s="8"/>
      <c r="K3386" s="8"/>
      <c r="L3386" s="8"/>
      <c r="M3386" s="32"/>
      <c r="N3386" s="57" t="str">
        <f t="shared" si="17"/>
        <v/>
      </c>
      <c r="O3386" s="54"/>
      <c r="P3386" s="32"/>
      <c r="Q3386" s="56"/>
      <c r="R3386" s="57" t="str">
        <f t="shared" si="15"/>
        <v/>
      </c>
      <c r="S3386" s="8"/>
      <c r="T3386" s="8"/>
      <c r="U3386" s="8"/>
      <c r="V3386" s="8"/>
      <c r="W3386" s="8"/>
      <c r="X3386" s="8"/>
      <c r="Y3386" s="8"/>
      <c r="Z3386" s="8"/>
    </row>
    <row r="3387" spans="1:26" ht="15.75" customHeight="1">
      <c r="A3387" s="8"/>
      <c r="B3387" s="8"/>
      <c r="C3387" s="8"/>
      <c r="D3387" s="8"/>
      <c r="E3387" s="8"/>
      <c r="F3387" s="8"/>
      <c r="G3387" s="8"/>
      <c r="H3387" s="8"/>
      <c r="I3387" s="8"/>
      <c r="J3387" s="8"/>
      <c r="K3387" s="8"/>
      <c r="L3387" s="8"/>
      <c r="M3387" s="32"/>
      <c r="N3387" s="57" t="str">
        <f t="shared" si="17"/>
        <v/>
      </c>
      <c r="O3387" s="54"/>
      <c r="P3387" s="32"/>
      <c r="Q3387" s="56"/>
      <c r="R3387" s="57" t="str">
        <f t="shared" si="15"/>
        <v/>
      </c>
      <c r="S3387" s="8"/>
      <c r="T3387" s="8"/>
      <c r="U3387" s="8"/>
      <c r="V3387" s="8"/>
      <c r="W3387" s="8"/>
      <c r="X3387" s="8"/>
      <c r="Y3387" s="8"/>
      <c r="Z3387" s="8"/>
    </row>
    <row r="3388" spans="1:26" ht="15.75" customHeight="1">
      <c r="A3388" s="8"/>
      <c r="B3388" s="8"/>
      <c r="C3388" s="8"/>
      <c r="D3388" s="8"/>
      <c r="E3388" s="8"/>
      <c r="F3388" s="8"/>
      <c r="G3388" s="8"/>
      <c r="H3388" s="8"/>
      <c r="I3388" s="8"/>
      <c r="J3388" s="8"/>
      <c r="K3388" s="8"/>
      <c r="L3388" s="8"/>
      <c r="M3388" s="32"/>
      <c r="N3388" s="57" t="str">
        <f t="shared" si="17"/>
        <v/>
      </c>
      <c r="O3388" s="54"/>
      <c r="P3388" s="32"/>
      <c r="Q3388" s="56"/>
      <c r="R3388" s="57" t="str">
        <f t="shared" si="15"/>
        <v/>
      </c>
      <c r="S3388" s="8"/>
      <c r="T3388" s="8"/>
      <c r="U3388" s="8"/>
      <c r="V3388" s="8"/>
      <c r="W3388" s="8"/>
      <c r="X3388" s="8"/>
      <c r="Y3388" s="8"/>
      <c r="Z3388" s="8"/>
    </row>
    <row r="3389" spans="1:26" ht="15.75" customHeight="1">
      <c r="A3389" s="8"/>
      <c r="B3389" s="8"/>
      <c r="C3389" s="8"/>
      <c r="D3389" s="8"/>
      <c r="E3389" s="8"/>
      <c r="F3389" s="8"/>
      <c r="G3389" s="8"/>
      <c r="H3389" s="8"/>
      <c r="I3389" s="8"/>
      <c r="J3389" s="8"/>
      <c r="K3389" s="8"/>
      <c r="L3389" s="8"/>
      <c r="M3389" s="32"/>
      <c r="N3389" s="57" t="str">
        <f t="shared" si="17"/>
        <v/>
      </c>
      <c r="O3389" s="54"/>
      <c r="P3389" s="32"/>
      <c r="Q3389" s="56"/>
      <c r="R3389" s="57" t="str">
        <f t="shared" si="15"/>
        <v/>
      </c>
      <c r="S3389" s="8"/>
      <c r="T3389" s="8"/>
      <c r="U3389" s="8"/>
      <c r="V3389" s="8"/>
      <c r="W3389" s="8"/>
      <c r="X3389" s="8"/>
      <c r="Y3389" s="8"/>
      <c r="Z3389" s="8"/>
    </row>
    <row r="3390" spans="1:26" ht="15.75" customHeight="1">
      <c r="A3390" s="8"/>
      <c r="B3390" s="8"/>
      <c r="C3390" s="8"/>
      <c r="D3390" s="8"/>
      <c r="E3390" s="8"/>
      <c r="F3390" s="8"/>
      <c r="G3390" s="8"/>
      <c r="H3390" s="8"/>
      <c r="I3390" s="8"/>
      <c r="J3390" s="8"/>
      <c r="K3390" s="8"/>
      <c r="L3390" s="8"/>
      <c r="M3390" s="32"/>
      <c r="N3390" s="57" t="str">
        <f t="shared" si="17"/>
        <v/>
      </c>
      <c r="O3390" s="54"/>
      <c r="P3390" s="32"/>
      <c r="Q3390" s="56"/>
      <c r="R3390" s="57" t="str">
        <f t="shared" si="15"/>
        <v/>
      </c>
      <c r="S3390" s="8"/>
      <c r="T3390" s="8"/>
      <c r="U3390" s="8"/>
      <c r="V3390" s="8"/>
      <c r="W3390" s="8"/>
      <c r="X3390" s="8"/>
      <c r="Y3390" s="8"/>
      <c r="Z3390" s="8"/>
    </row>
    <row r="3391" spans="1:26" ht="15.75" customHeight="1">
      <c r="A3391" s="8"/>
      <c r="B3391" s="8"/>
      <c r="C3391" s="8"/>
      <c r="D3391" s="8"/>
      <c r="E3391" s="8"/>
      <c r="F3391" s="8"/>
      <c r="G3391" s="8"/>
      <c r="H3391" s="8"/>
      <c r="I3391" s="8"/>
      <c r="J3391" s="8"/>
      <c r="K3391" s="8"/>
      <c r="L3391" s="8"/>
      <c r="M3391" s="32"/>
      <c r="N3391" s="57" t="str">
        <f t="shared" si="17"/>
        <v/>
      </c>
      <c r="O3391" s="54"/>
      <c r="P3391" s="32"/>
      <c r="Q3391" s="56"/>
      <c r="R3391" s="57" t="str">
        <f t="shared" si="15"/>
        <v/>
      </c>
      <c r="S3391" s="8"/>
      <c r="T3391" s="8"/>
      <c r="U3391" s="8"/>
      <c r="V3391" s="8"/>
      <c r="W3391" s="8"/>
      <c r="X3391" s="8"/>
      <c r="Y3391" s="8"/>
      <c r="Z3391" s="8"/>
    </row>
    <row r="3392" spans="1:26" ht="15.75" customHeight="1">
      <c r="A3392" s="8"/>
      <c r="B3392" s="8"/>
      <c r="C3392" s="8"/>
      <c r="D3392" s="8"/>
      <c r="E3392" s="8"/>
      <c r="F3392" s="8"/>
      <c r="G3392" s="8"/>
      <c r="H3392" s="8"/>
      <c r="I3392" s="8"/>
      <c r="J3392" s="8"/>
      <c r="K3392" s="8"/>
      <c r="L3392" s="8"/>
      <c r="M3392" s="32"/>
      <c r="N3392" s="57" t="str">
        <f t="shared" si="17"/>
        <v/>
      </c>
      <c r="O3392" s="54"/>
      <c r="P3392" s="32"/>
      <c r="Q3392" s="56"/>
      <c r="R3392" s="57" t="str">
        <f t="shared" si="15"/>
        <v/>
      </c>
      <c r="S3392" s="8"/>
      <c r="T3392" s="8"/>
      <c r="U3392" s="8"/>
      <c r="V3392" s="8"/>
      <c r="W3392" s="8"/>
      <c r="X3392" s="8"/>
      <c r="Y3392" s="8"/>
      <c r="Z3392" s="8"/>
    </row>
    <row r="3393" spans="1:26" ht="15.75" customHeight="1">
      <c r="A3393" s="8"/>
      <c r="B3393" s="8"/>
      <c r="C3393" s="8"/>
      <c r="D3393" s="8"/>
      <c r="E3393" s="8"/>
      <c r="F3393" s="8"/>
      <c r="G3393" s="8"/>
      <c r="H3393" s="8"/>
      <c r="I3393" s="8"/>
      <c r="J3393" s="8"/>
      <c r="K3393" s="8"/>
      <c r="L3393" s="8"/>
      <c r="M3393" s="32"/>
      <c r="N3393" s="57" t="str">
        <f t="shared" si="17"/>
        <v/>
      </c>
      <c r="O3393" s="54"/>
      <c r="P3393" s="32"/>
      <c r="Q3393" s="56"/>
      <c r="R3393" s="57" t="str">
        <f t="shared" si="15"/>
        <v/>
      </c>
      <c r="S3393" s="8"/>
      <c r="T3393" s="8"/>
      <c r="U3393" s="8"/>
      <c r="V3393" s="8"/>
      <c r="W3393" s="8"/>
      <c r="X3393" s="8"/>
      <c r="Y3393" s="8"/>
      <c r="Z3393" s="8"/>
    </row>
    <row r="3394" spans="1:26" ht="15.75" customHeight="1">
      <c r="A3394" s="8"/>
      <c r="B3394" s="8"/>
      <c r="C3394" s="8"/>
      <c r="D3394" s="8"/>
      <c r="E3394" s="8"/>
      <c r="F3394" s="8"/>
      <c r="G3394" s="8"/>
      <c r="H3394" s="8"/>
      <c r="I3394" s="8"/>
      <c r="J3394" s="8"/>
      <c r="K3394" s="8"/>
      <c r="L3394" s="8"/>
      <c r="M3394" s="32"/>
      <c r="N3394" s="57" t="str">
        <f t="shared" si="17"/>
        <v/>
      </c>
      <c r="O3394" s="54"/>
      <c r="P3394" s="32"/>
      <c r="Q3394" s="56"/>
      <c r="R3394" s="57" t="str">
        <f t="shared" si="15"/>
        <v/>
      </c>
      <c r="S3394" s="8"/>
      <c r="T3394" s="8"/>
      <c r="U3394" s="8"/>
      <c r="V3394" s="8"/>
      <c r="W3394" s="8"/>
      <c r="X3394" s="8"/>
      <c r="Y3394" s="8"/>
      <c r="Z3394" s="8"/>
    </row>
    <row r="3395" spans="1:26" ht="15.75" customHeight="1">
      <c r="A3395" s="8"/>
      <c r="B3395" s="8"/>
      <c r="C3395" s="8"/>
      <c r="D3395" s="8"/>
      <c r="E3395" s="8"/>
      <c r="F3395" s="8"/>
      <c r="G3395" s="8"/>
      <c r="H3395" s="8"/>
      <c r="I3395" s="8"/>
      <c r="J3395" s="8"/>
      <c r="K3395" s="8"/>
      <c r="L3395" s="8"/>
      <c r="M3395" s="32"/>
      <c r="N3395" s="57" t="str">
        <f t="shared" si="17"/>
        <v/>
      </c>
      <c r="O3395" s="54"/>
      <c r="P3395" s="32"/>
      <c r="Q3395" s="56"/>
      <c r="R3395" s="57" t="str">
        <f t="shared" si="15"/>
        <v/>
      </c>
      <c r="S3395" s="8"/>
      <c r="T3395" s="8"/>
      <c r="U3395" s="8"/>
      <c r="V3395" s="8"/>
      <c r="W3395" s="8"/>
      <c r="X3395" s="8"/>
      <c r="Y3395" s="8"/>
      <c r="Z3395" s="8"/>
    </row>
    <row r="3396" spans="1:26" ht="15.75" customHeight="1">
      <c r="A3396" s="8"/>
      <c r="B3396" s="8"/>
      <c r="C3396" s="8"/>
      <c r="D3396" s="8"/>
      <c r="E3396" s="8"/>
      <c r="F3396" s="8"/>
      <c r="G3396" s="8"/>
      <c r="H3396" s="8"/>
      <c r="I3396" s="8"/>
      <c r="J3396" s="8"/>
      <c r="K3396" s="8"/>
      <c r="L3396" s="8"/>
      <c r="M3396" s="32"/>
      <c r="N3396" s="57" t="str">
        <f t="shared" si="17"/>
        <v/>
      </c>
      <c r="O3396" s="54"/>
      <c r="P3396" s="32"/>
      <c r="Q3396" s="56"/>
      <c r="R3396" s="57" t="str">
        <f t="shared" si="15"/>
        <v/>
      </c>
      <c r="S3396" s="8"/>
      <c r="T3396" s="8"/>
      <c r="U3396" s="8"/>
      <c r="V3396" s="8"/>
      <c r="W3396" s="8"/>
      <c r="X3396" s="8"/>
      <c r="Y3396" s="8"/>
      <c r="Z3396" s="8"/>
    </row>
    <row r="3397" spans="1:26" ht="15.75" customHeight="1">
      <c r="A3397" s="8"/>
      <c r="B3397" s="8"/>
      <c r="C3397" s="8"/>
      <c r="D3397" s="8"/>
      <c r="E3397" s="8"/>
      <c r="F3397" s="8"/>
      <c r="G3397" s="8"/>
      <c r="H3397" s="8"/>
      <c r="I3397" s="8"/>
      <c r="J3397" s="8"/>
      <c r="K3397" s="8"/>
      <c r="L3397" s="8"/>
      <c r="M3397" s="32"/>
      <c r="N3397" s="57" t="str">
        <f t="shared" si="17"/>
        <v/>
      </c>
      <c r="O3397" s="54"/>
      <c r="P3397" s="32"/>
      <c r="Q3397" s="56"/>
      <c r="R3397" s="57" t="str">
        <f t="shared" si="15"/>
        <v/>
      </c>
      <c r="S3397" s="8"/>
      <c r="T3397" s="8"/>
      <c r="U3397" s="8"/>
      <c r="V3397" s="8"/>
      <c r="W3397" s="8"/>
      <c r="X3397" s="8"/>
      <c r="Y3397" s="8"/>
      <c r="Z3397" s="8"/>
    </row>
    <row r="3398" spans="1:26" ht="15.75" customHeight="1">
      <c r="A3398" s="8"/>
      <c r="B3398" s="8"/>
      <c r="C3398" s="8"/>
      <c r="D3398" s="8"/>
      <c r="E3398" s="8"/>
      <c r="F3398" s="8"/>
      <c r="G3398" s="8"/>
      <c r="H3398" s="8"/>
      <c r="I3398" s="8"/>
      <c r="J3398" s="8"/>
      <c r="K3398" s="8"/>
      <c r="L3398" s="8"/>
      <c r="M3398" s="32"/>
      <c r="N3398" s="57" t="str">
        <f t="shared" si="17"/>
        <v/>
      </c>
      <c r="O3398" s="54"/>
      <c r="P3398" s="32"/>
      <c r="Q3398" s="56"/>
      <c r="R3398" s="57" t="str">
        <f t="shared" si="15"/>
        <v/>
      </c>
      <c r="S3398" s="8"/>
      <c r="T3398" s="8"/>
      <c r="U3398" s="8"/>
      <c r="V3398" s="8"/>
      <c r="W3398" s="8"/>
      <c r="X3398" s="8"/>
      <c r="Y3398" s="8"/>
      <c r="Z3398" s="8"/>
    </row>
    <row r="3399" spans="1:26" ht="15.75" customHeight="1">
      <c r="A3399" s="8"/>
      <c r="B3399" s="8"/>
      <c r="C3399" s="8"/>
      <c r="D3399" s="8"/>
      <c r="E3399" s="8"/>
      <c r="F3399" s="8"/>
      <c r="G3399" s="8"/>
      <c r="H3399" s="8"/>
      <c r="I3399" s="8"/>
      <c r="J3399" s="8"/>
      <c r="K3399" s="8"/>
      <c r="L3399" s="8"/>
      <c r="M3399" s="32"/>
      <c r="N3399" s="57" t="str">
        <f t="shared" si="17"/>
        <v/>
      </c>
      <c r="O3399" s="54"/>
      <c r="P3399" s="32"/>
      <c r="Q3399" s="56"/>
      <c r="R3399" s="57" t="str">
        <f t="shared" si="15"/>
        <v/>
      </c>
      <c r="S3399" s="8"/>
      <c r="T3399" s="8"/>
      <c r="U3399" s="8"/>
      <c r="V3399" s="8"/>
      <c r="W3399" s="8"/>
      <c r="X3399" s="8"/>
      <c r="Y3399" s="8"/>
      <c r="Z3399" s="8"/>
    </row>
    <row r="3400" spans="1:26" ht="15.75" customHeight="1">
      <c r="A3400" s="8"/>
      <c r="B3400" s="8"/>
      <c r="C3400" s="8"/>
      <c r="D3400" s="8"/>
      <c r="E3400" s="8"/>
      <c r="F3400" s="8"/>
      <c r="G3400" s="8"/>
      <c r="H3400" s="8"/>
      <c r="I3400" s="8"/>
      <c r="J3400" s="8"/>
      <c r="K3400" s="8"/>
      <c r="L3400" s="8"/>
      <c r="M3400" s="32"/>
      <c r="N3400" s="57" t="str">
        <f t="shared" si="17"/>
        <v/>
      </c>
      <c r="O3400" s="54"/>
      <c r="P3400" s="32"/>
      <c r="Q3400" s="56"/>
      <c r="R3400" s="57" t="str">
        <f t="shared" si="15"/>
        <v/>
      </c>
      <c r="S3400" s="8"/>
      <c r="T3400" s="8"/>
      <c r="U3400" s="8"/>
      <c r="V3400" s="8"/>
      <c r="W3400" s="8"/>
      <c r="X3400" s="8"/>
      <c r="Y3400" s="8"/>
      <c r="Z3400" s="8"/>
    </row>
    <row r="3401" spans="1:26" ht="15.75" customHeight="1">
      <c r="A3401" s="8"/>
      <c r="B3401" s="8"/>
      <c r="C3401" s="8"/>
      <c r="D3401" s="8"/>
      <c r="E3401" s="8"/>
      <c r="F3401" s="8"/>
      <c r="G3401" s="8"/>
      <c r="H3401" s="8"/>
      <c r="I3401" s="8"/>
      <c r="J3401" s="8"/>
      <c r="K3401" s="8"/>
      <c r="L3401" s="8"/>
      <c r="M3401" s="32"/>
      <c r="N3401" s="57" t="str">
        <f t="shared" si="17"/>
        <v/>
      </c>
      <c r="O3401" s="54"/>
      <c r="P3401" s="32"/>
      <c r="Q3401" s="56"/>
      <c r="R3401" s="57" t="str">
        <f t="shared" si="15"/>
        <v/>
      </c>
      <c r="S3401" s="8"/>
      <c r="T3401" s="8"/>
      <c r="U3401" s="8"/>
      <c r="V3401" s="8"/>
      <c r="W3401" s="8"/>
      <c r="X3401" s="8"/>
      <c r="Y3401" s="8"/>
      <c r="Z3401" s="8"/>
    </row>
    <row r="3402" spans="1:26" ht="15.75" customHeight="1">
      <c r="A3402" s="8"/>
      <c r="B3402" s="8"/>
      <c r="C3402" s="8"/>
      <c r="D3402" s="8"/>
      <c r="E3402" s="8"/>
      <c r="F3402" s="8"/>
      <c r="G3402" s="8"/>
      <c r="H3402" s="8"/>
      <c r="I3402" s="8"/>
      <c r="J3402" s="8"/>
      <c r="K3402" s="8"/>
      <c r="L3402" s="8"/>
      <c r="M3402" s="32"/>
      <c r="N3402" s="57" t="str">
        <f t="shared" si="17"/>
        <v/>
      </c>
      <c r="O3402" s="54"/>
      <c r="P3402" s="32"/>
      <c r="Q3402" s="56"/>
      <c r="R3402" s="57" t="str">
        <f t="shared" si="15"/>
        <v/>
      </c>
      <c r="S3402" s="8"/>
      <c r="T3402" s="8"/>
      <c r="U3402" s="8"/>
      <c r="V3402" s="8"/>
      <c r="W3402" s="8"/>
      <c r="X3402" s="8"/>
      <c r="Y3402" s="8"/>
      <c r="Z3402" s="8"/>
    </row>
    <row r="3403" spans="1:26" ht="15.75" customHeight="1">
      <c r="A3403" s="8"/>
      <c r="B3403" s="8"/>
      <c r="C3403" s="8"/>
      <c r="D3403" s="8"/>
      <c r="E3403" s="8"/>
      <c r="F3403" s="8"/>
      <c r="G3403" s="8"/>
      <c r="H3403" s="8"/>
      <c r="I3403" s="8"/>
      <c r="J3403" s="8"/>
      <c r="K3403" s="8"/>
      <c r="L3403" s="8"/>
      <c r="M3403" s="32"/>
      <c r="N3403" s="57" t="str">
        <f t="shared" si="17"/>
        <v/>
      </c>
      <c r="O3403" s="54"/>
      <c r="P3403" s="32"/>
      <c r="Q3403" s="56"/>
      <c r="R3403" s="57" t="str">
        <f t="shared" si="15"/>
        <v/>
      </c>
      <c r="S3403" s="8"/>
      <c r="T3403" s="8"/>
      <c r="U3403" s="8"/>
      <c r="V3403" s="8"/>
      <c r="W3403" s="8"/>
      <c r="X3403" s="8"/>
      <c r="Y3403" s="8"/>
      <c r="Z3403" s="8"/>
    </row>
    <row r="3404" spans="1:26" ht="15.75" customHeight="1">
      <c r="A3404" s="8"/>
      <c r="B3404" s="8"/>
      <c r="C3404" s="8"/>
      <c r="D3404" s="8"/>
      <c r="E3404" s="8"/>
      <c r="F3404" s="8"/>
      <c r="G3404" s="8"/>
      <c r="H3404" s="8"/>
      <c r="I3404" s="8"/>
      <c r="J3404" s="8"/>
      <c r="K3404" s="8"/>
      <c r="L3404" s="8"/>
      <c r="M3404" s="32"/>
      <c r="N3404" s="57" t="str">
        <f t="shared" si="17"/>
        <v/>
      </c>
      <c r="O3404" s="54"/>
      <c r="P3404" s="32"/>
      <c r="Q3404" s="56"/>
      <c r="R3404" s="57" t="str">
        <f t="shared" si="15"/>
        <v/>
      </c>
      <c r="S3404" s="8"/>
      <c r="T3404" s="8"/>
      <c r="U3404" s="8"/>
      <c r="V3404" s="8"/>
      <c r="W3404" s="8"/>
      <c r="X3404" s="8"/>
      <c r="Y3404" s="8"/>
      <c r="Z3404" s="8"/>
    </row>
    <row r="3405" spans="1:26" ht="15.75" customHeight="1">
      <c r="A3405" s="8"/>
      <c r="B3405" s="8"/>
      <c r="C3405" s="8"/>
      <c r="D3405" s="8"/>
      <c r="E3405" s="8"/>
      <c r="F3405" s="8"/>
      <c r="G3405" s="8"/>
      <c r="H3405" s="8"/>
      <c r="I3405" s="8"/>
      <c r="J3405" s="8"/>
      <c r="K3405" s="8"/>
      <c r="L3405" s="8"/>
      <c r="M3405" s="32"/>
      <c r="N3405" s="57" t="str">
        <f t="shared" si="17"/>
        <v/>
      </c>
      <c r="O3405" s="54"/>
      <c r="P3405" s="32"/>
      <c r="Q3405" s="56"/>
      <c r="R3405" s="57" t="str">
        <f t="shared" si="15"/>
        <v/>
      </c>
      <c r="S3405" s="8"/>
      <c r="T3405" s="8"/>
      <c r="U3405" s="8"/>
      <c r="V3405" s="8"/>
      <c r="W3405" s="8"/>
      <c r="X3405" s="8"/>
      <c r="Y3405" s="8"/>
      <c r="Z3405" s="8"/>
    </row>
    <row r="3406" spans="1:26" ht="15.75" customHeight="1">
      <c r="A3406" s="8"/>
      <c r="B3406" s="8"/>
      <c r="C3406" s="8"/>
      <c r="D3406" s="8"/>
      <c r="E3406" s="8"/>
      <c r="F3406" s="8"/>
      <c r="G3406" s="8"/>
      <c r="H3406" s="8"/>
      <c r="I3406" s="8"/>
      <c r="J3406" s="8"/>
      <c r="K3406" s="8"/>
      <c r="L3406" s="8"/>
      <c r="M3406" s="32"/>
      <c r="N3406" s="57" t="str">
        <f t="shared" si="17"/>
        <v/>
      </c>
      <c r="O3406" s="54"/>
      <c r="P3406" s="32"/>
      <c r="Q3406" s="56"/>
      <c r="R3406" s="57" t="str">
        <f t="shared" si="15"/>
        <v/>
      </c>
      <c r="S3406" s="8"/>
      <c r="T3406" s="8"/>
      <c r="U3406" s="8"/>
      <c r="V3406" s="8"/>
      <c r="W3406" s="8"/>
      <c r="X3406" s="8"/>
      <c r="Y3406" s="8"/>
      <c r="Z3406" s="8"/>
    </row>
    <row r="3407" spans="1:26" ht="15.75" customHeight="1">
      <c r="A3407" s="8"/>
      <c r="B3407" s="8"/>
      <c r="C3407" s="8"/>
      <c r="D3407" s="8"/>
      <c r="E3407" s="8"/>
      <c r="F3407" s="8"/>
      <c r="G3407" s="8"/>
      <c r="H3407" s="8"/>
      <c r="I3407" s="8"/>
      <c r="J3407" s="8"/>
      <c r="K3407" s="8"/>
      <c r="L3407" s="8"/>
      <c r="M3407" s="32"/>
      <c r="N3407" s="57" t="str">
        <f t="shared" si="17"/>
        <v/>
      </c>
      <c r="O3407" s="54"/>
      <c r="P3407" s="32"/>
      <c r="Q3407" s="56"/>
      <c r="R3407" s="57" t="str">
        <f t="shared" si="15"/>
        <v/>
      </c>
      <c r="S3407" s="8"/>
      <c r="T3407" s="8"/>
      <c r="U3407" s="8"/>
      <c r="V3407" s="8"/>
      <c r="W3407" s="8"/>
      <c r="X3407" s="8"/>
      <c r="Y3407" s="8"/>
      <c r="Z3407" s="8"/>
    </row>
    <row r="3408" spans="1:26" ht="15.75" customHeight="1">
      <c r="A3408" s="8"/>
      <c r="B3408" s="8"/>
      <c r="C3408" s="8"/>
      <c r="D3408" s="8"/>
      <c r="E3408" s="8"/>
      <c r="F3408" s="8"/>
      <c r="G3408" s="8"/>
      <c r="H3408" s="8"/>
      <c r="I3408" s="8"/>
      <c r="J3408" s="8"/>
      <c r="K3408" s="8"/>
      <c r="L3408" s="8"/>
      <c r="M3408" s="32"/>
      <c r="N3408" s="57" t="str">
        <f t="shared" si="17"/>
        <v/>
      </c>
      <c r="O3408" s="54"/>
      <c r="P3408" s="32"/>
      <c r="Q3408" s="56"/>
      <c r="R3408" s="57" t="str">
        <f t="shared" si="15"/>
        <v/>
      </c>
      <c r="S3408" s="8"/>
      <c r="T3408" s="8"/>
      <c r="U3408" s="8"/>
      <c r="V3408" s="8"/>
      <c r="W3408" s="8"/>
      <c r="X3408" s="8"/>
      <c r="Y3408" s="8"/>
      <c r="Z3408" s="8"/>
    </row>
    <row r="3409" spans="1:26" ht="15.75" customHeight="1">
      <c r="A3409" s="8"/>
      <c r="B3409" s="8"/>
      <c r="C3409" s="8"/>
      <c r="D3409" s="8"/>
      <c r="E3409" s="8"/>
      <c r="F3409" s="8"/>
      <c r="G3409" s="8"/>
      <c r="H3409" s="8"/>
      <c r="I3409" s="8"/>
      <c r="J3409" s="8"/>
      <c r="K3409" s="8"/>
      <c r="L3409" s="8"/>
      <c r="M3409" s="32"/>
      <c r="N3409" s="57" t="str">
        <f t="shared" si="17"/>
        <v/>
      </c>
      <c r="O3409" s="54"/>
      <c r="P3409" s="32"/>
      <c r="Q3409" s="56"/>
      <c r="R3409" s="57" t="str">
        <f t="shared" si="15"/>
        <v/>
      </c>
      <c r="S3409" s="8"/>
      <c r="T3409" s="8"/>
      <c r="U3409" s="8"/>
      <c r="V3409" s="8"/>
      <c r="W3409" s="8"/>
      <c r="X3409" s="8"/>
      <c r="Y3409" s="8"/>
      <c r="Z3409" s="8"/>
    </row>
    <row r="3410" spans="1:26" ht="15.75" customHeight="1">
      <c r="A3410" s="8"/>
      <c r="B3410" s="8"/>
      <c r="C3410" s="8"/>
      <c r="D3410" s="8"/>
      <c r="E3410" s="8"/>
      <c r="F3410" s="8"/>
      <c r="G3410" s="8"/>
      <c r="H3410" s="8"/>
      <c r="I3410" s="8"/>
      <c r="J3410" s="8"/>
      <c r="K3410" s="8"/>
      <c r="L3410" s="8"/>
      <c r="M3410" s="32"/>
      <c r="N3410" s="57" t="str">
        <f t="shared" si="17"/>
        <v/>
      </c>
      <c r="O3410" s="54"/>
      <c r="P3410" s="32"/>
      <c r="Q3410" s="56"/>
      <c r="R3410" s="57" t="str">
        <f t="shared" si="15"/>
        <v/>
      </c>
      <c r="S3410" s="8"/>
      <c r="T3410" s="8"/>
      <c r="U3410" s="8"/>
      <c r="V3410" s="8"/>
      <c r="W3410" s="8"/>
      <c r="X3410" s="8"/>
      <c r="Y3410" s="8"/>
      <c r="Z3410" s="8"/>
    </row>
    <row r="3411" spans="1:26" ht="15.75" customHeight="1">
      <c r="A3411" s="8"/>
      <c r="B3411" s="8"/>
      <c r="C3411" s="8"/>
      <c r="D3411" s="8"/>
      <c r="E3411" s="8"/>
      <c r="F3411" s="8"/>
      <c r="G3411" s="8"/>
      <c r="H3411" s="8"/>
      <c r="I3411" s="8"/>
      <c r="J3411" s="8"/>
      <c r="K3411" s="8"/>
      <c r="L3411" s="8"/>
      <c r="M3411" s="32"/>
      <c r="N3411" s="57" t="str">
        <f t="shared" si="17"/>
        <v/>
      </c>
      <c r="O3411" s="54"/>
      <c r="P3411" s="32"/>
      <c r="Q3411" s="56"/>
      <c r="R3411" s="57" t="str">
        <f t="shared" si="15"/>
        <v/>
      </c>
      <c r="S3411" s="8"/>
      <c r="T3411" s="8"/>
      <c r="U3411" s="8"/>
      <c r="V3411" s="8"/>
      <c r="W3411" s="8"/>
      <c r="X3411" s="8"/>
      <c r="Y3411" s="8"/>
      <c r="Z3411" s="8"/>
    </row>
    <row r="3412" spans="1:26" ht="15.75" customHeight="1">
      <c r="A3412" s="8"/>
      <c r="B3412" s="8"/>
      <c r="C3412" s="8"/>
      <c r="D3412" s="8"/>
      <c r="E3412" s="8"/>
      <c r="F3412" s="8"/>
      <c r="G3412" s="8"/>
      <c r="H3412" s="8"/>
      <c r="I3412" s="8"/>
      <c r="J3412" s="8"/>
      <c r="K3412" s="8"/>
      <c r="L3412" s="8"/>
      <c r="M3412" s="32"/>
      <c r="N3412" s="57" t="str">
        <f t="shared" si="17"/>
        <v/>
      </c>
      <c r="O3412" s="54"/>
      <c r="P3412" s="32"/>
      <c r="Q3412" s="56"/>
      <c r="R3412" s="57" t="str">
        <f t="shared" si="15"/>
        <v/>
      </c>
      <c r="S3412" s="8"/>
      <c r="T3412" s="8"/>
      <c r="U3412" s="8"/>
      <c r="V3412" s="8"/>
      <c r="W3412" s="8"/>
      <c r="X3412" s="8"/>
      <c r="Y3412" s="8"/>
      <c r="Z3412" s="8"/>
    </row>
    <row r="3413" spans="1:26" ht="15.75" customHeight="1">
      <c r="A3413" s="8"/>
      <c r="B3413" s="8"/>
      <c r="C3413" s="8"/>
      <c r="D3413" s="8"/>
      <c r="E3413" s="8"/>
      <c r="F3413" s="8"/>
      <c r="G3413" s="8"/>
      <c r="H3413" s="8"/>
      <c r="I3413" s="8"/>
      <c r="J3413" s="8"/>
      <c r="K3413" s="8"/>
      <c r="L3413" s="8"/>
      <c r="M3413" s="32"/>
      <c r="N3413" s="57" t="str">
        <f t="shared" si="17"/>
        <v/>
      </c>
      <c r="O3413" s="54"/>
      <c r="P3413" s="32"/>
      <c r="Q3413" s="56"/>
      <c r="R3413" s="57" t="str">
        <f t="shared" si="15"/>
        <v/>
      </c>
      <c r="S3413" s="8"/>
      <c r="T3413" s="8"/>
      <c r="U3413" s="8"/>
      <c r="V3413" s="8"/>
      <c r="W3413" s="8"/>
      <c r="X3413" s="8"/>
      <c r="Y3413" s="8"/>
      <c r="Z3413" s="8"/>
    </row>
    <row r="3414" spans="1:26" ht="15.75" customHeight="1">
      <c r="A3414" s="8"/>
      <c r="B3414" s="8"/>
      <c r="C3414" s="8"/>
      <c r="D3414" s="8"/>
      <c r="E3414" s="8"/>
      <c r="F3414" s="8"/>
      <c r="G3414" s="8"/>
      <c r="H3414" s="8"/>
      <c r="I3414" s="8"/>
      <c r="J3414" s="8"/>
      <c r="K3414" s="8"/>
      <c r="L3414" s="8"/>
      <c r="M3414" s="32"/>
      <c r="N3414" s="57" t="str">
        <f t="shared" si="17"/>
        <v/>
      </c>
      <c r="O3414" s="54"/>
      <c r="P3414" s="32"/>
      <c r="Q3414" s="56"/>
      <c r="R3414" s="57" t="str">
        <f t="shared" si="15"/>
        <v/>
      </c>
      <c r="S3414" s="8"/>
      <c r="T3414" s="8"/>
      <c r="U3414" s="8"/>
      <c r="V3414" s="8"/>
      <c r="W3414" s="8"/>
      <c r="X3414" s="8"/>
      <c r="Y3414" s="8"/>
      <c r="Z3414" s="8"/>
    </row>
    <row r="3415" spans="1:26" ht="15.75" customHeight="1">
      <c r="A3415" s="8"/>
      <c r="B3415" s="8"/>
      <c r="C3415" s="8"/>
      <c r="D3415" s="8"/>
      <c r="E3415" s="8"/>
      <c r="F3415" s="8"/>
      <c r="G3415" s="8"/>
      <c r="H3415" s="8"/>
      <c r="I3415" s="8"/>
      <c r="J3415" s="8"/>
      <c r="K3415" s="8"/>
      <c r="L3415" s="8"/>
      <c r="M3415" s="32"/>
      <c r="N3415" s="57" t="str">
        <f t="shared" si="17"/>
        <v/>
      </c>
      <c r="O3415" s="54"/>
      <c r="P3415" s="32"/>
      <c r="Q3415" s="56"/>
      <c r="R3415" s="57" t="str">
        <f t="shared" si="15"/>
        <v/>
      </c>
      <c r="S3415" s="8"/>
      <c r="T3415" s="8"/>
      <c r="U3415" s="8"/>
      <c r="V3415" s="8"/>
      <c r="W3415" s="8"/>
      <c r="X3415" s="8"/>
      <c r="Y3415" s="8"/>
      <c r="Z3415" s="8"/>
    </row>
    <row r="3416" spans="1:26" ht="15.75" customHeight="1">
      <c r="A3416" s="8"/>
      <c r="B3416" s="8"/>
      <c r="C3416" s="8"/>
      <c r="D3416" s="8"/>
      <c r="E3416" s="8"/>
      <c r="F3416" s="8"/>
      <c r="G3416" s="8"/>
      <c r="H3416" s="8"/>
      <c r="I3416" s="8"/>
      <c r="J3416" s="8"/>
      <c r="K3416" s="8"/>
      <c r="L3416" s="8"/>
      <c r="M3416" s="32"/>
      <c r="N3416" s="57" t="str">
        <f t="shared" si="17"/>
        <v/>
      </c>
      <c r="O3416" s="54"/>
      <c r="P3416" s="32"/>
      <c r="Q3416" s="56"/>
      <c r="R3416" s="57" t="str">
        <f t="shared" si="15"/>
        <v/>
      </c>
      <c r="S3416" s="8"/>
      <c r="T3416" s="8"/>
      <c r="U3416" s="8"/>
      <c r="V3416" s="8"/>
      <c r="W3416" s="8"/>
      <c r="X3416" s="8"/>
      <c r="Y3416" s="8"/>
      <c r="Z3416" s="8"/>
    </row>
    <row r="3417" spans="1:26" ht="15.75" customHeight="1">
      <c r="A3417" s="8"/>
      <c r="B3417" s="8"/>
      <c r="C3417" s="8"/>
      <c r="D3417" s="8"/>
      <c r="E3417" s="8"/>
      <c r="F3417" s="8"/>
      <c r="G3417" s="8"/>
      <c r="H3417" s="8"/>
      <c r="I3417" s="8"/>
      <c r="J3417" s="8"/>
      <c r="K3417" s="8"/>
      <c r="L3417" s="8"/>
      <c r="M3417" s="32"/>
      <c r="N3417" s="57" t="str">
        <f t="shared" si="17"/>
        <v/>
      </c>
      <c r="O3417" s="54"/>
      <c r="P3417" s="32"/>
      <c r="Q3417" s="56"/>
      <c r="R3417" s="57" t="str">
        <f t="shared" si="15"/>
        <v/>
      </c>
      <c r="S3417" s="8"/>
      <c r="T3417" s="8"/>
      <c r="U3417" s="8"/>
      <c r="V3417" s="8"/>
      <c r="W3417" s="8"/>
      <c r="X3417" s="8"/>
      <c r="Y3417" s="8"/>
      <c r="Z3417" s="8"/>
    </row>
    <row r="3418" spans="1:26" ht="15.75" customHeight="1">
      <c r="A3418" s="8"/>
      <c r="B3418" s="8"/>
      <c r="C3418" s="8"/>
      <c r="D3418" s="8"/>
      <c r="E3418" s="8"/>
      <c r="F3418" s="8"/>
      <c r="G3418" s="8"/>
      <c r="H3418" s="8"/>
      <c r="I3418" s="8"/>
      <c r="J3418" s="8"/>
      <c r="K3418" s="8"/>
      <c r="L3418" s="8"/>
      <c r="M3418" s="32"/>
      <c r="N3418" s="57" t="str">
        <f t="shared" si="17"/>
        <v/>
      </c>
      <c r="O3418" s="54"/>
      <c r="P3418" s="32"/>
      <c r="Q3418" s="56"/>
      <c r="R3418" s="57" t="str">
        <f t="shared" si="15"/>
        <v/>
      </c>
      <c r="S3418" s="8"/>
      <c r="T3418" s="8"/>
      <c r="U3418" s="8"/>
      <c r="V3418" s="8"/>
      <c r="W3418" s="8"/>
      <c r="X3418" s="8"/>
      <c r="Y3418" s="8"/>
      <c r="Z3418" s="8"/>
    </row>
    <row r="3419" spans="1:26" ht="15.75" customHeight="1">
      <c r="A3419" s="8"/>
      <c r="B3419" s="8"/>
      <c r="C3419" s="8"/>
      <c r="D3419" s="8"/>
      <c r="E3419" s="8"/>
      <c r="F3419" s="8"/>
      <c r="G3419" s="8"/>
      <c r="H3419" s="8"/>
      <c r="I3419" s="8"/>
      <c r="J3419" s="8"/>
      <c r="K3419" s="8"/>
      <c r="L3419" s="8"/>
      <c r="M3419" s="32"/>
      <c r="N3419" s="57" t="str">
        <f t="shared" si="17"/>
        <v/>
      </c>
      <c r="O3419" s="54"/>
      <c r="P3419" s="32"/>
      <c r="Q3419" s="56"/>
      <c r="R3419" s="57" t="str">
        <f t="shared" si="15"/>
        <v/>
      </c>
      <c r="S3419" s="8"/>
      <c r="T3419" s="8"/>
      <c r="U3419" s="8"/>
      <c r="V3419" s="8"/>
      <c r="W3419" s="8"/>
      <c r="X3419" s="8"/>
      <c r="Y3419" s="8"/>
      <c r="Z3419" s="8"/>
    </row>
    <row r="3420" spans="1:26" ht="15.75" customHeight="1">
      <c r="A3420" s="8"/>
      <c r="B3420" s="8"/>
      <c r="C3420" s="8"/>
      <c r="D3420" s="8"/>
      <c r="E3420" s="8"/>
      <c r="F3420" s="8"/>
      <c r="G3420" s="8"/>
      <c r="H3420" s="8"/>
      <c r="I3420" s="8"/>
      <c r="J3420" s="8"/>
      <c r="K3420" s="8"/>
      <c r="L3420" s="8"/>
      <c r="M3420" s="32"/>
      <c r="N3420" s="57" t="str">
        <f t="shared" si="17"/>
        <v/>
      </c>
      <c r="O3420" s="54"/>
      <c r="P3420" s="32"/>
      <c r="Q3420" s="56"/>
      <c r="R3420" s="57" t="str">
        <f t="shared" si="15"/>
        <v/>
      </c>
      <c r="S3420" s="8"/>
      <c r="T3420" s="8"/>
      <c r="U3420" s="8"/>
      <c r="V3420" s="8"/>
      <c r="W3420" s="8"/>
      <c r="X3420" s="8"/>
      <c r="Y3420" s="8"/>
      <c r="Z3420" s="8"/>
    </row>
    <row r="3421" spans="1:26" ht="15.75" customHeight="1">
      <c r="A3421" s="8"/>
      <c r="B3421" s="8"/>
      <c r="C3421" s="8"/>
      <c r="D3421" s="8"/>
      <c r="E3421" s="8"/>
      <c r="F3421" s="8"/>
      <c r="G3421" s="8"/>
      <c r="H3421" s="8"/>
      <c r="I3421" s="8"/>
      <c r="J3421" s="8"/>
      <c r="K3421" s="8"/>
      <c r="L3421" s="8"/>
      <c r="M3421" s="32"/>
      <c r="N3421" s="57" t="str">
        <f t="shared" si="17"/>
        <v/>
      </c>
      <c r="O3421" s="54"/>
      <c r="P3421" s="32"/>
      <c r="Q3421" s="56"/>
      <c r="R3421" s="57" t="str">
        <f t="shared" si="15"/>
        <v/>
      </c>
      <c r="S3421" s="8"/>
      <c r="T3421" s="8"/>
      <c r="U3421" s="8"/>
      <c r="V3421" s="8"/>
      <c r="W3421" s="8"/>
      <c r="X3421" s="8"/>
      <c r="Y3421" s="8"/>
      <c r="Z3421" s="8"/>
    </row>
    <row r="3422" spans="1:26" ht="15.75" customHeight="1">
      <c r="A3422" s="8"/>
      <c r="B3422" s="8"/>
      <c r="C3422" s="8"/>
      <c r="D3422" s="8"/>
      <c r="E3422" s="8"/>
      <c r="F3422" s="8"/>
      <c r="G3422" s="8"/>
      <c r="H3422" s="8"/>
      <c r="I3422" s="8"/>
      <c r="J3422" s="8"/>
      <c r="K3422" s="8"/>
      <c r="L3422" s="8"/>
      <c r="M3422" s="32"/>
      <c r="N3422" s="57" t="str">
        <f t="shared" si="17"/>
        <v/>
      </c>
      <c r="O3422" s="54"/>
      <c r="P3422" s="32"/>
      <c r="Q3422" s="56"/>
      <c r="R3422" s="57" t="str">
        <f t="shared" si="15"/>
        <v/>
      </c>
      <c r="S3422" s="8"/>
      <c r="T3422" s="8"/>
      <c r="U3422" s="8"/>
      <c r="V3422" s="8"/>
      <c r="W3422" s="8"/>
      <c r="X3422" s="8"/>
      <c r="Y3422" s="8"/>
      <c r="Z3422" s="8"/>
    </row>
    <row r="3423" spans="1:26" ht="15.75" customHeight="1">
      <c r="A3423" s="8"/>
      <c r="B3423" s="8"/>
      <c r="C3423" s="8"/>
      <c r="D3423" s="8"/>
      <c r="E3423" s="8"/>
      <c r="F3423" s="8"/>
      <c r="G3423" s="8"/>
      <c r="H3423" s="8"/>
      <c r="I3423" s="8"/>
      <c r="J3423" s="8"/>
      <c r="K3423" s="8"/>
      <c r="L3423" s="8"/>
      <c r="M3423" s="32"/>
      <c r="N3423" s="57" t="str">
        <f t="shared" si="17"/>
        <v/>
      </c>
      <c r="O3423" s="54"/>
      <c r="P3423" s="32"/>
      <c r="Q3423" s="56"/>
      <c r="R3423" s="57" t="str">
        <f t="shared" si="15"/>
        <v/>
      </c>
      <c r="S3423" s="8"/>
      <c r="T3423" s="8"/>
      <c r="U3423" s="8"/>
      <c r="V3423" s="8"/>
      <c r="W3423" s="8"/>
      <c r="X3423" s="8"/>
      <c r="Y3423" s="8"/>
      <c r="Z3423" s="8"/>
    </row>
    <row r="3424" spans="1:26" ht="15.75" customHeight="1">
      <c r="A3424" s="8"/>
      <c r="B3424" s="8"/>
      <c r="C3424" s="8"/>
      <c r="D3424" s="8"/>
      <c r="E3424" s="8"/>
      <c r="F3424" s="8"/>
      <c r="G3424" s="8"/>
      <c r="H3424" s="8"/>
      <c r="I3424" s="8"/>
      <c r="J3424" s="8"/>
      <c r="K3424" s="8"/>
      <c r="L3424" s="8"/>
      <c r="M3424" s="32"/>
      <c r="N3424" s="57" t="str">
        <f t="shared" si="17"/>
        <v/>
      </c>
      <c r="O3424" s="54"/>
      <c r="P3424" s="32"/>
      <c r="Q3424" s="56"/>
      <c r="R3424" s="57" t="str">
        <f t="shared" si="15"/>
        <v/>
      </c>
      <c r="S3424" s="8"/>
      <c r="T3424" s="8"/>
      <c r="U3424" s="8"/>
      <c r="V3424" s="8"/>
      <c r="W3424" s="8"/>
      <c r="X3424" s="8"/>
      <c r="Y3424" s="8"/>
      <c r="Z3424" s="8"/>
    </row>
    <row r="3425" spans="1:26" ht="15.75" customHeight="1">
      <c r="A3425" s="8"/>
      <c r="B3425" s="8"/>
      <c r="C3425" s="8"/>
      <c r="D3425" s="8"/>
      <c r="E3425" s="8"/>
      <c r="F3425" s="8"/>
      <c r="G3425" s="8"/>
      <c r="H3425" s="8"/>
      <c r="I3425" s="8"/>
      <c r="J3425" s="8"/>
      <c r="K3425" s="8"/>
      <c r="L3425" s="8"/>
      <c r="M3425" s="32"/>
      <c r="N3425" s="57" t="str">
        <f t="shared" si="17"/>
        <v/>
      </c>
      <c r="O3425" s="54"/>
      <c r="P3425" s="32"/>
      <c r="Q3425" s="56"/>
      <c r="R3425" s="57" t="str">
        <f t="shared" si="15"/>
        <v/>
      </c>
      <c r="S3425" s="8"/>
      <c r="T3425" s="8"/>
      <c r="U3425" s="8"/>
      <c r="V3425" s="8"/>
      <c r="W3425" s="8"/>
      <c r="X3425" s="8"/>
      <c r="Y3425" s="8"/>
      <c r="Z3425" s="8"/>
    </row>
    <row r="3426" spans="1:26" ht="15.75" customHeight="1">
      <c r="A3426" s="8"/>
      <c r="B3426" s="8"/>
      <c r="C3426" s="8"/>
      <c r="D3426" s="8"/>
      <c r="E3426" s="8"/>
      <c r="F3426" s="8"/>
      <c r="G3426" s="8"/>
      <c r="H3426" s="8"/>
      <c r="I3426" s="8"/>
      <c r="J3426" s="8"/>
      <c r="K3426" s="8"/>
      <c r="L3426" s="8"/>
      <c r="M3426" s="32"/>
      <c r="N3426" s="57" t="str">
        <f t="shared" si="17"/>
        <v/>
      </c>
      <c r="O3426" s="54"/>
      <c r="P3426" s="32"/>
      <c r="Q3426" s="56"/>
      <c r="R3426" s="57" t="str">
        <f t="shared" si="15"/>
        <v/>
      </c>
      <c r="S3426" s="8"/>
      <c r="T3426" s="8"/>
      <c r="U3426" s="8"/>
      <c r="V3426" s="8"/>
      <c r="W3426" s="8"/>
      <c r="X3426" s="8"/>
      <c r="Y3426" s="8"/>
      <c r="Z3426" s="8"/>
    </row>
    <row r="3427" spans="1:26" ht="15.75" customHeight="1">
      <c r="A3427" s="8"/>
      <c r="B3427" s="8"/>
      <c r="C3427" s="8"/>
      <c r="D3427" s="8"/>
      <c r="E3427" s="8"/>
      <c r="F3427" s="8"/>
      <c r="G3427" s="8"/>
      <c r="H3427" s="8"/>
      <c r="I3427" s="8"/>
      <c r="J3427" s="8"/>
      <c r="K3427" s="8"/>
      <c r="L3427" s="8"/>
      <c r="M3427" s="32"/>
      <c r="N3427" s="57" t="str">
        <f t="shared" si="17"/>
        <v/>
      </c>
      <c r="O3427" s="54"/>
      <c r="P3427" s="32"/>
      <c r="Q3427" s="56"/>
      <c r="R3427" s="57" t="str">
        <f t="shared" si="15"/>
        <v/>
      </c>
      <c r="S3427" s="8"/>
      <c r="T3427" s="8"/>
      <c r="U3427" s="8"/>
      <c r="V3427" s="8"/>
      <c r="W3427" s="8"/>
      <c r="X3427" s="8"/>
      <c r="Y3427" s="8"/>
      <c r="Z3427" s="8"/>
    </row>
    <row r="3428" spans="1:26" ht="15.75" customHeight="1">
      <c r="A3428" s="8"/>
      <c r="B3428" s="8"/>
      <c r="C3428" s="8"/>
      <c r="D3428" s="8"/>
      <c r="E3428" s="8"/>
      <c r="F3428" s="8"/>
      <c r="G3428" s="8"/>
      <c r="H3428" s="8"/>
      <c r="I3428" s="8"/>
      <c r="J3428" s="8"/>
      <c r="K3428" s="8"/>
      <c r="L3428" s="8"/>
      <c r="M3428" s="32"/>
      <c r="N3428" s="57" t="str">
        <f t="shared" si="17"/>
        <v/>
      </c>
      <c r="O3428" s="54"/>
      <c r="P3428" s="32"/>
      <c r="Q3428" s="56"/>
      <c r="R3428" s="57" t="str">
        <f t="shared" si="15"/>
        <v/>
      </c>
      <c r="S3428" s="8"/>
      <c r="T3428" s="8"/>
      <c r="U3428" s="8"/>
      <c r="V3428" s="8"/>
      <c r="W3428" s="8"/>
      <c r="X3428" s="8"/>
      <c r="Y3428" s="8"/>
      <c r="Z3428" s="8"/>
    </row>
    <row r="3429" spans="1:26" ht="15.75" customHeight="1">
      <c r="A3429" s="8"/>
      <c r="B3429" s="8"/>
      <c r="C3429" s="8"/>
      <c r="D3429" s="8"/>
      <c r="E3429" s="8"/>
      <c r="F3429" s="8"/>
      <c r="G3429" s="8"/>
      <c r="H3429" s="8"/>
      <c r="I3429" s="8"/>
      <c r="J3429" s="8"/>
      <c r="K3429" s="8"/>
      <c r="L3429" s="8"/>
      <c r="M3429" s="32"/>
      <c r="N3429" s="57" t="str">
        <f t="shared" si="17"/>
        <v/>
      </c>
      <c r="O3429" s="54"/>
      <c r="P3429" s="32"/>
      <c r="Q3429" s="56"/>
      <c r="R3429" s="57" t="str">
        <f t="shared" si="15"/>
        <v/>
      </c>
      <c r="S3429" s="8"/>
      <c r="T3429" s="8"/>
      <c r="U3429" s="8"/>
      <c r="V3429" s="8"/>
      <c r="W3429" s="8"/>
      <c r="X3429" s="8"/>
      <c r="Y3429" s="8"/>
      <c r="Z3429" s="8"/>
    </row>
    <row r="3430" spans="1:26" ht="15.75" customHeight="1">
      <c r="A3430" s="8"/>
      <c r="B3430" s="8"/>
      <c r="C3430" s="8"/>
      <c r="D3430" s="8"/>
      <c r="E3430" s="8"/>
      <c r="F3430" s="8"/>
      <c r="G3430" s="8"/>
      <c r="H3430" s="8"/>
      <c r="I3430" s="8"/>
      <c r="J3430" s="8"/>
      <c r="K3430" s="8"/>
      <c r="L3430" s="8"/>
      <c r="M3430" s="32"/>
      <c r="N3430" s="57" t="str">
        <f t="shared" si="17"/>
        <v/>
      </c>
      <c r="O3430" s="54"/>
      <c r="P3430" s="32"/>
      <c r="Q3430" s="56"/>
      <c r="R3430" s="57" t="str">
        <f t="shared" si="15"/>
        <v/>
      </c>
      <c r="S3430" s="8"/>
      <c r="T3430" s="8"/>
      <c r="U3430" s="8"/>
      <c r="V3430" s="8"/>
      <c r="W3430" s="8"/>
      <c r="X3430" s="8"/>
      <c r="Y3430" s="8"/>
      <c r="Z3430" s="8"/>
    </row>
    <row r="3431" spans="1:26" ht="15.75" customHeight="1">
      <c r="A3431" s="8"/>
      <c r="B3431" s="8"/>
      <c r="C3431" s="8"/>
      <c r="D3431" s="8"/>
      <c r="E3431" s="8"/>
      <c r="F3431" s="8"/>
      <c r="G3431" s="8"/>
      <c r="H3431" s="8"/>
      <c r="I3431" s="8"/>
      <c r="J3431" s="8"/>
      <c r="K3431" s="8"/>
      <c r="L3431" s="8"/>
      <c r="M3431" s="32"/>
      <c r="N3431" s="57" t="str">
        <f t="shared" si="17"/>
        <v/>
      </c>
      <c r="O3431" s="54"/>
      <c r="P3431" s="32"/>
      <c r="Q3431" s="56"/>
      <c r="R3431" s="57" t="str">
        <f t="shared" si="15"/>
        <v/>
      </c>
      <c r="S3431" s="8"/>
      <c r="T3431" s="8"/>
      <c r="U3431" s="8"/>
      <c r="V3431" s="8"/>
      <c r="W3431" s="8"/>
      <c r="X3431" s="8"/>
      <c r="Y3431" s="8"/>
      <c r="Z3431" s="8"/>
    </row>
    <row r="3432" spans="1:26" ht="15.75" customHeight="1">
      <c r="A3432" s="8"/>
      <c r="B3432" s="8"/>
      <c r="C3432" s="8"/>
      <c r="D3432" s="8"/>
      <c r="E3432" s="8"/>
      <c r="F3432" s="8"/>
      <c r="G3432" s="8"/>
      <c r="H3432" s="8"/>
      <c r="I3432" s="8"/>
      <c r="J3432" s="8"/>
      <c r="K3432" s="8"/>
      <c r="L3432" s="8"/>
      <c r="M3432" s="32"/>
      <c r="N3432" s="57" t="str">
        <f t="shared" si="17"/>
        <v/>
      </c>
      <c r="O3432" s="54"/>
      <c r="P3432" s="32"/>
      <c r="Q3432" s="56"/>
      <c r="R3432" s="57" t="str">
        <f t="shared" si="15"/>
        <v/>
      </c>
      <c r="S3432" s="8"/>
      <c r="T3432" s="8"/>
      <c r="U3432" s="8"/>
      <c r="V3432" s="8"/>
      <c r="W3432" s="8"/>
      <c r="X3432" s="8"/>
      <c r="Y3432" s="8"/>
      <c r="Z3432" s="8"/>
    </row>
    <row r="3433" spans="1:26" ht="15.75" customHeight="1">
      <c r="A3433" s="8"/>
      <c r="B3433" s="8"/>
      <c r="C3433" s="8"/>
      <c r="D3433" s="8"/>
      <c r="E3433" s="8"/>
      <c r="F3433" s="8"/>
      <c r="G3433" s="8"/>
      <c r="H3433" s="8"/>
      <c r="I3433" s="8"/>
      <c r="J3433" s="8"/>
      <c r="K3433" s="8"/>
      <c r="L3433" s="8"/>
      <c r="M3433" s="32"/>
      <c r="N3433" s="57" t="str">
        <f t="shared" si="17"/>
        <v/>
      </c>
      <c r="O3433" s="54"/>
      <c r="P3433" s="32"/>
      <c r="Q3433" s="56"/>
      <c r="R3433" s="57" t="str">
        <f t="shared" si="15"/>
        <v/>
      </c>
      <c r="S3433" s="8"/>
      <c r="T3433" s="8"/>
      <c r="U3433" s="8"/>
      <c r="V3433" s="8"/>
      <c r="W3433" s="8"/>
      <c r="X3433" s="8"/>
      <c r="Y3433" s="8"/>
      <c r="Z3433" s="8"/>
    </row>
    <row r="3434" spans="1:26" ht="15.75" customHeight="1">
      <c r="A3434" s="8"/>
      <c r="B3434" s="8"/>
      <c r="C3434" s="8"/>
      <c r="D3434" s="8"/>
      <c r="E3434" s="8"/>
      <c r="F3434" s="8"/>
      <c r="G3434" s="8"/>
      <c r="H3434" s="8"/>
      <c r="I3434" s="8"/>
      <c r="J3434" s="8"/>
      <c r="K3434" s="8"/>
      <c r="L3434" s="8"/>
      <c r="M3434" s="32"/>
      <c r="N3434" s="57" t="str">
        <f t="shared" si="17"/>
        <v/>
      </c>
      <c r="O3434" s="54"/>
      <c r="P3434" s="32"/>
      <c r="Q3434" s="56"/>
      <c r="R3434" s="57" t="str">
        <f t="shared" si="15"/>
        <v/>
      </c>
      <c r="S3434" s="8"/>
      <c r="T3434" s="8"/>
      <c r="U3434" s="8"/>
      <c r="V3434" s="8"/>
      <c r="W3434" s="8"/>
      <c r="X3434" s="8"/>
      <c r="Y3434" s="8"/>
      <c r="Z3434" s="8"/>
    </row>
    <row r="3435" spans="1:26" ht="15.75" customHeight="1">
      <c r="A3435" s="8"/>
      <c r="B3435" s="8"/>
      <c r="C3435" s="8"/>
      <c r="D3435" s="8"/>
      <c r="E3435" s="8"/>
      <c r="F3435" s="8"/>
      <c r="G3435" s="8"/>
      <c r="H3435" s="8"/>
      <c r="I3435" s="8"/>
      <c r="J3435" s="8"/>
      <c r="K3435" s="8"/>
      <c r="L3435" s="8"/>
      <c r="M3435" s="32"/>
      <c r="N3435" s="57" t="str">
        <f t="shared" si="17"/>
        <v/>
      </c>
      <c r="O3435" s="54"/>
      <c r="P3435" s="32"/>
      <c r="Q3435" s="56"/>
      <c r="R3435" s="57" t="str">
        <f t="shared" si="15"/>
        <v/>
      </c>
      <c r="S3435" s="8"/>
      <c r="T3435" s="8"/>
      <c r="U3435" s="8"/>
      <c r="V3435" s="8"/>
      <c r="W3435" s="8"/>
      <c r="X3435" s="8"/>
      <c r="Y3435" s="8"/>
      <c r="Z3435" s="8"/>
    </row>
    <row r="3436" spans="1:26" ht="15.75" customHeight="1">
      <c r="A3436" s="8"/>
      <c r="B3436" s="8"/>
      <c r="C3436" s="8"/>
      <c r="D3436" s="8"/>
      <c r="E3436" s="8"/>
      <c r="F3436" s="8"/>
      <c r="G3436" s="8"/>
      <c r="H3436" s="8"/>
      <c r="I3436" s="8"/>
      <c r="J3436" s="8"/>
      <c r="K3436" s="8"/>
      <c r="L3436" s="8"/>
      <c r="M3436" s="32"/>
      <c r="N3436" s="57" t="str">
        <f t="shared" si="17"/>
        <v/>
      </c>
      <c r="O3436" s="54"/>
      <c r="P3436" s="32"/>
      <c r="Q3436" s="56"/>
      <c r="R3436" s="57" t="str">
        <f t="shared" si="15"/>
        <v/>
      </c>
      <c r="S3436" s="8"/>
      <c r="T3436" s="8"/>
      <c r="U3436" s="8"/>
      <c r="V3436" s="8"/>
      <c r="W3436" s="8"/>
      <c r="X3436" s="8"/>
      <c r="Y3436" s="8"/>
      <c r="Z3436" s="8"/>
    </row>
    <row r="3437" spans="1:26" ht="15.75" customHeight="1">
      <c r="A3437" s="8"/>
      <c r="B3437" s="8"/>
      <c r="C3437" s="8"/>
      <c r="D3437" s="8"/>
      <c r="E3437" s="8"/>
      <c r="F3437" s="8"/>
      <c r="G3437" s="8"/>
      <c r="H3437" s="8"/>
      <c r="I3437" s="8"/>
      <c r="J3437" s="8"/>
      <c r="K3437" s="8"/>
      <c r="L3437" s="8"/>
      <c r="M3437" s="32"/>
      <c r="N3437" s="57" t="str">
        <f t="shared" si="17"/>
        <v/>
      </c>
      <c r="O3437" s="54"/>
      <c r="P3437" s="32"/>
      <c r="Q3437" s="56"/>
      <c r="R3437" s="57" t="str">
        <f t="shared" si="15"/>
        <v/>
      </c>
      <c r="S3437" s="8"/>
      <c r="T3437" s="8"/>
      <c r="U3437" s="8"/>
      <c r="V3437" s="8"/>
      <c r="W3437" s="8"/>
      <c r="X3437" s="8"/>
      <c r="Y3437" s="8"/>
      <c r="Z3437" s="8"/>
    </row>
    <row r="3438" spans="1:26" ht="15.75" customHeight="1">
      <c r="A3438" s="8"/>
      <c r="B3438" s="8"/>
      <c r="C3438" s="8"/>
      <c r="D3438" s="8"/>
      <c r="E3438" s="8"/>
      <c r="F3438" s="8"/>
      <c r="G3438" s="8"/>
      <c r="H3438" s="8"/>
      <c r="I3438" s="8"/>
      <c r="J3438" s="8"/>
      <c r="K3438" s="8"/>
      <c r="L3438" s="8"/>
      <c r="M3438" s="32"/>
      <c r="N3438" s="57" t="str">
        <f t="shared" si="17"/>
        <v/>
      </c>
      <c r="O3438" s="54"/>
      <c r="P3438" s="32"/>
      <c r="Q3438" s="56"/>
      <c r="R3438" s="57" t="str">
        <f t="shared" si="15"/>
        <v/>
      </c>
      <c r="S3438" s="8"/>
      <c r="T3438" s="8"/>
      <c r="U3438" s="8"/>
      <c r="V3438" s="8"/>
      <c r="W3438" s="8"/>
      <c r="X3438" s="8"/>
      <c r="Y3438" s="8"/>
      <c r="Z3438" s="8"/>
    </row>
    <row r="3439" spans="1:26" ht="15.75" customHeight="1">
      <c r="A3439" s="8"/>
      <c r="B3439" s="8"/>
      <c r="C3439" s="8"/>
      <c r="D3439" s="8"/>
      <c r="E3439" s="8"/>
      <c r="F3439" s="8"/>
      <c r="G3439" s="8"/>
      <c r="H3439" s="8"/>
      <c r="I3439" s="8"/>
      <c r="J3439" s="8"/>
      <c r="K3439" s="8"/>
      <c r="L3439" s="8"/>
      <c r="M3439" s="32"/>
      <c r="N3439" s="57" t="str">
        <f t="shared" si="17"/>
        <v/>
      </c>
      <c r="O3439" s="54"/>
      <c r="P3439" s="32"/>
      <c r="Q3439" s="56"/>
      <c r="R3439" s="57" t="str">
        <f t="shared" si="15"/>
        <v/>
      </c>
      <c r="S3439" s="8"/>
      <c r="T3439" s="8"/>
      <c r="U3439" s="8"/>
      <c r="V3439" s="8"/>
      <c r="W3439" s="8"/>
      <c r="X3439" s="8"/>
      <c r="Y3439" s="8"/>
      <c r="Z3439" s="8"/>
    </row>
    <row r="3440" spans="1:26" ht="15.75" customHeight="1">
      <c r="A3440" s="8"/>
      <c r="B3440" s="8"/>
      <c r="C3440" s="8"/>
      <c r="D3440" s="8"/>
      <c r="E3440" s="8"/>
      <c r="F3440" s="8"/>
      <c r="G3440" s="8"/>
      <c r="H3440" s="8"/>
      <c r="I3440" s="8"/>
      <c r="J3440" s="8"/>
      <c r="K3440" s="8"/>
      <c r="L3440" s="8"/>
      <c r="M3440" s="32"/>
      <c r="N3440" s="57" t="str">
        <f t="shared" si="17"/>
        <v/>
      </c>
      <c r="O3440" s="54"/>
      <c r="P3440" s="32"/>
      <c r="Q3440" s="56"/>
      <c r="R3440" s="57" t="str">
        <f t="shared" si="15"/>
        <v/>
      </c>
      <c r="S3440" s="8"/>
      <c r="T3440" s="8"/>
      <c r="U3440" s="8"/>
      <c r="V3440" s="8"/>
      <c r="W3440" s="8"/>
      <c r="X3440" s="8"/>
      <c r="Y3440" s="8"/>
      <c r="Z3440" s="8"/>
    </row>
    <row r="3441" spans="1:26" ht="15.75" customHeight="1">
      <c r="A3441" s="8"/>
      <c r="B3441" s="8"/>
      <c r="C3441" s="8"/>
      <c r="D3441" s="8"/>
      <c r="E3441" s="8"/>
      <c r="F3441" s="8"/>
      <c r="G3441" s="8"/>
      <c r="H3441" s="8"/>
      <c r="I3441" s="8"/>
      <c r="J3441" s="8"/>
      <c r="K3441" s="8"/>
      <c r="L3441" s="8"/>
      <c r="M3441" s="32"/>
      <c r="N3441" s="57" t="str">
        <f t="shared" si="17"/>
        <v/>
      </c>
      <c r="O3441" s="54"/>
      <c r="P3441" s="32"/>
      <c r="Q3441" s="56"/>
      <c r="R3441" s="57" t="str">
        <f t="shared" si="15"/>
        <v/>
      </c>
      <c r="S3441" s="8"/>
      <c r="T3441" s="8"/>
      <c r="U3441" s="8"/>
      <c r="V3441" s="8"/>
      <c r="W3441" s="8"/>
      <c r="X3441" s="8"/>
      <c r="Y3441" s="8"/>
      <c r="Z3441" s="8"/>
    </row>
    <row r="3442" spans="1:26" ht="15.75" customHeight="1">
      <c r="A3442" s="8"/>
      <c r="B3442" s="8"/>
      <c r="C3442" s="8"/>
      <c r="D3442" s="8"/>
      <c r="E3442" s="8"/>
      <c r="F3442" s="8"/>
      <c r="G3442" s="8"/>
      <c r="H3442" s="8"/>
      <c r="I3442" s="8"/>
      <c r="J3442" s="8"/>
      <c r="K3442" s="8"/>
      <c r="L3442" s="8"/>
      <c r="M3442" s="32"/>
      <c r="N3442" s="57" t="str">
        <f t="shared" si="17"/>
        <v/>
      </c>
      <c r="O3442" s="54"/>
      <c r="P3442" s="32"/>
      <c r="Q3442" s="56"/>
      <c r="R3442" s="57" t="str">
        <f t="shared" si="15"/>
        <v/>
      </c>
      <c r="S3442" s="8"/>
      <c r="T3442" s="8"/>
      <c r="U3442" s="8"/>
      <c r="V3442" s="8"/>
      <c r="W3442" s="8"/>
      <c r="X3442" s="8"/>
      <c r="Y3442" s="8"/>
      <c r="Z3442" s="8"/>
    </row>
    <row r="3443" spans="1:26" ht="15.75" customHeight="1">
      <c r="A3443" s="8"/>
      <c r="B3443" s="8"/>
      <c r="C3443" s="8"/>
      <c r="D3443" s="8"/>
      <c r="E3443" s="8"/>
      <c r="F3443" s="8"/>
      <c r="G3443" s="8"/>
      <c r="H3443" s="8"/>
      <c r="I3443" s="8"/>
      <c r="J3443" s="8"/>
      <c r="K3443" s="8"/>
      <c r="L3443" s="8"/>
      <c r="M3443" s="32"/>
      <c r="N3443" s="57" t="str">
        <f t="shared" si="17"/>
        <v/>
      </c>
      <c r="O3443" s="54"/>
      <c r="P3443" s="32"/>
      <c r="Q3443" s="56"/>
      <c r="R3443" s="57" t="str">
        <f t="shared" si="15"/>
        <v/>
      </c>
      <c r="S3443" s="8"/>
      <c r="T3443" s="8"/>
      <c r="U3443" s="8"/>
      <c r="V3443" s="8"/>
      <c r="W3443" s="8"/>
      <c r="X3443" s="8"/>
      <c r="Y3443" s="8"/>
      <c r="Z3443" s="8"/>
    </row>
    <row r="3444" spans="1:26" ht="15.75" customHeight="1">
      <c r="A3444" s="8"/>
      <c r="B3444" s="8"/>
      <c r="C3444" s="8"/>
      <c r="D3444" s="8"/>
      <c r="E3444" s="8"/>
      <c r="F3444" s="8"/>
      <c r="G3444" s="8"/>
      <c r="H3444" s="8"/>
      <c r="I3444" s="8"/>
      <c r="J3444" s="8"/>
      <c r="K3444" s="8"/>
      <c r="L3444" s="8"/>
      <c r="M3444" s="32"/>
      <c r="N3444" s="57" t="str">
        <f t="shared" si="17"/>
        <v/>
      </c>
      <c r="O3444" s="54"/>
      <c r="P3444" s="32"/>
      <c r="Q3444" s="56"/>
      <c r="R3444" s="57" t="str">
        <f t="shared" si="15"/>
        <v/>
      </c>
      <c r="S3444" s="8"/>
      <c r="T3444" s="8"/>
      <c r="U3444" s="8"/>
      <c r="V3444" s="8"/>
      <c r="W3444" s="8"/>
      <c r="X3444" s="8"/>
      <c r="Y3444" s="8"/>
      <c r="Z3444" s="8"/>
    </row>
    <row r="3445" spans="1:26" ht="15.75" customHeight="1">
      <c r="A3445" s="8"/>
      <c r="B3445" s="8"/>
      <c r="C3445" s="8"/>
      <c r="D3445" s="8"/>
      <c r="E3445" s="8"/>
      <c r="F3445" s="8"/>
      <c r="G3445" s="8"/>
      <c r="H3445" s="8"/>
      <c r="I3445" s="8"/>
      <c r="J3445" s="8"/>
      <c r="K3445" s="8"/>
      <c r="L3445" s="8"/>
      <c r="M3445" s="32"/>
      <c r="N3445" s="57" t="str">
        <f t="shared" si="17"/>
        <v/>
      </c>
      <c r="O3445" s="54"/>
      <c r="P3445" s="32"/>
      <c r="Q3445" s="56"/>
      <c r="R3445" s="57" t="str">
        <f t="shared" si="15"/>
        <v/>
      </c>
      <c r="S3445" s="8"/>
      <c r="T3445" s="8"/>
      <c r="U3445" s="8"/>
      <c r="V3445" s="8"/>
      <c r="W3445" s="8"/>
      <c r="X3445" s="8"/>
      <c r="Y3445" s="8"/>
      <c r="Z3445" s="8"/>
    </row>
    <row r="3446" spans="1:26" ht="15.75" customHeight="1">
      <c r="A3446" s="8"/>
      <c r="B3446" s="8"/>
      <c r="C3446" s="8"/>
      <c r="D3446" s="8"/>
      <c r="E3446" s="8"/>
      <c r="F3446" s="8"/>
      <c r="G3446" s="8"/>
      <c r="H3446" s="8"/>
      <c r="I3446" s="8"/>
      <c r="J3446" s="8"/>
      <c r="K3446" s="8"/>
      <c r="L3446" s="8"/>
      <c r="M3446" s="32"/>
      <c r="N3446" s="57" t="str">
        <f t="shared" si="17"/>
        <v/>
      </c>
      <c r="O3446" s="54"/>
      <c r="P3446" s="32"/>
      <c r="Q3446" s="56"/>
      <c r="R3446" s="57" t="str">
        <f t="shared" si="15"/>
        <v/>
      </c>
      <c r="S3446" s="8"/>
      <c r="T3446" s="8"/>
      <c r="U3446" s="8"/>
      <c r="V3446" s="8"/>
      <c r="W3446" s="8"/>
      <c r="X3446" s="8"/>
      <c r="Y3446" s="8"/>
      <c r="Z3446" s="8"/>
    </row>
    <row r="3447" spans="1:26" ht="15.75" customHeight="1">
      <c r="A3447" s="8"/>
      <c r="B3447" s="8"/>
      <c r="C3447" s="8"/>
      <c r="D3447" s="8"/>
      <c r="E3447" s="8"/>
      <c r="F3447" s="8"/>
      <c r="G3447" s="8"/>
      <c r="H3447" s="8"/>
      <c r="I3447" s="8"/>
      <c r="J3447" s="8"/>
      <c r="K3447" s="8"/>
      <c r="L3447" s="8"/>
      <c r="M3447" s="32"/>
      <c r="N3447" s="57" t="str">
        <f t="shared" si="17"/>
        <v/>
      </c>
      <c r="O3447" s="54"/>
      <c r="P3447" s="32"/>
      <c r="Q3447" s="56"/>
      <c r="R3447" s="57" t="str">
        <f t="shared" si="15"/>
        <v/>
      </c>
      <c r="S3447" s="8"/>
      <c r="T3447" s="8"/>
      <c r="U3447" s="8"/>
      <c r="V3447" s="8"/>
      <c r="W3447" s="8"/>
      <c r="X3447" s="8"/>
      <c r="Y3447" s="8"/>
      <c r="Z3447" s="8"/>
    </row>
    <row r="3448" spans="1:26" ht="15.75" customHeight="1">
      <c r="A3448" s="8"/>
      <c r="B3448" s="8"/>
      <c r="C3448" s="8"/>
      <c r="D3448" s="8"/>
      <c r="E3448" s="8"/>
      <c r="F3448" s="8"/>
      <c r="G3448" s="8"/>
      <c r="H3448" s="8"/>
      <c r="I3448" s="8"/>
      <c r="J3448" s="8"/>
      <c r="K3448" s="8"/>
      <c r="L3448" s="8"/>
      <c r="M3448" s="32"/>
      <c r="N3448" s="57" t="str">
        <f t="shared" si="17"/>
        <v/>
      </c>
      <c r="O3448" s="54"/>
      <c r="P3448" s="32"/>
      <c r="Q3448" s="56"/>
      <c r="R3448" s="57" t="str">
        <f t="shared" si="15"/>
        <v/>
      </c>
      <c r="S3448" s="8"/>
      <c r="T3448" s="8"/>
      <c r="U3448" s="8"/>
      <c r="V3448" s="8"/>
      <c r="W3448" s="8"/>
      <c r="X3448" s="8"/>
      <c r="Y3448" s="8"/>
      <c r="Z3448" s="8"/>
    </row>
    <row r="3449" spans="1:26" ht="15.75" customHeight="1">
      <c r="A3449" s="8"/>
      <c r="B3449" s="8"/>
      <c r="C3449" s="8"/>
      <c r="D3449" s="8"/>
      <c r="E3449" s="8"/>
      <c r="F3449" s="8"/>
      <c r="G3449" s="8"/>
      <c r="H3449" s="8"/>
      <c r="I3449" s="8"/>
      <c r="J3449" s="8"/>
      <c r="K3449" s="8"/>
      <c r="L3449" s="8"/>
      <c r="M3449" s="32"/>
      <c r="N3449" s="57" t="str">
        <f t="shared" si="17"/>
        <v/>
      </c>
      <c r="O3449" s="54"/>
      <c r="P3449" s="32"/>
      <c r="Q3449" s="56"/>
      <c r="R3449" s="57" t="str">
        <f t="shared" si="15"/>
        <v/>
      </c>
      <c r="S3449" s="8"/>
      <c r="T3449" s="8"/>
      <c r="U3449" s="8"/>
      <c r="V3449" s="8"/>
      <c r="W3449" s="8"/>
      <c r="X3449" s="8"/>
      <c r="Y3449" s="8"/>
      <c r="Z3449" s="8"/>
    </row>
    <row r="3450" spans="1:26" ht="15.75" customHeight="1">
      <c r="A3450" s="8"/>
      <c r="B3450" s="8"/>
      <c r="C3450" s="8"/>
      <c r="D3450" s="8"/>
      <c r="E3450" s="8"/>
      <c r="F3450" s="8"/>
      <c r="G3450" s="8"/>
      <c r="H3450" s="8"/>
      <c r="I3450" s="8"/>
      <c r="J3450" s="8"/>
      <c r="K3450" s="8"/>
      <c r="L3450" s="8"/>
      <c r="M3450" s="32"/>
      <c r="N3450" s="57" t="str">
        <f t="shared" si="17"/>
        <v/>
      </c>
      <c r="O3450" s="54"/>
      <c r="P3450" s="32"/>
      <c r="Q3450" s="56"/>
      <c r="R3450" s="57" t="str">
        <f t="shared" si="15"/>
        <v/>
      </c>
      <c r="S3450" s="8"/>
      <c r="T3450" s="8"/>
      <c r="U3450" s="8"/>
      <c r="V3450" s="8"/>
      <c r="W3450" s="8"/>
      <c r="X3450" s="8"/>
      <c r="Y3450" s="8"/>
      <c r="Z3450" s="8"/>
    </row>
    <row r="3451" spans="1:26" ht="15.75" customHeight="1">
      <c r="A3451" s="8"/>
      <c r="B3451" s="8"/>
      <c r="C3451" s="8"/>
      <c r="D3451" s="8"/>
      <c r="E3451" s="8"/>
      <c r="F3451" s="8"/>
      <c r="G3451" s="8"/>
      <c r="H3451" s="8"/>
      <c r="I3451" s="8"/>
      <c r="J3451" s="8"/>
      <c r="K3451" s="8"/>
      <c r="L3451" s="8"/>
      <c r="M3451" s="32"/>
      <c r="N3451" s="57" t="str">
        <f t="shared" si="17"/>
        <v/>
      </c>
      <c r="O3451" s="54"/>
      <c r="P3451" s="32"/>
      <c r="Q3451" s="56"/>
      <c r="R3451" s="57" t="str">
        <f t="shared" si="15"/>
        <v/>
      </c>
      <c r="S3451" s="8"/>
      <c r="T3451" s="8"/>
      <c r="U3451" s="8"/>
      <c r="V3451" s="8"/>
      <c r="W3451" s="8"/>
      <c r="X3451" s="8"/>
      <c r="Y3451" s="8"/>
      <c r="Z3451" s="8"/>
    </row>
    <row r="3452" spans="1:26" ht="15.75" customHeight="1">
      <c r="A3452" s="8"/>
      <c r="B3452" s="8"/>
      <c r="C3452" s="8"/>
      <c r="D3452" s="8"/>
      <c r="E3452" s="8"/>
      <c r="F3452" s="8"/>
      <c r="G3452" s="8"/>
      <c r="H3452" s="8"/>
      <c r="I3452" s="8"/>
      <c r="J3452" s="8"/>
      <c r="K3452" s="8"/>
      <c r="L3452" s="8"/>
      <c r="M3452" s="32"/>
      <c r="N3452" s="57" t="str">
        <f t="shared" si="17"/>
        <v/>
      </c>
      <c r="O3452" s="54"/>
      <c r="P3452" s="32"/>
      <c r="Q3452" s="56"/>
      <c r="R3452" s="57" t="str">
        <f t="shared" si="15"/>
        <v/>
      </c>
      <c r="S3452" s="8"/>
      <c r="T3452" s="8"/>
      <c r="U3452" s="8"/>
      <c r="V3452" s="8"/>
      <c r="W3452" s="8"/>
      <c r="X3452" s="8"/>
      <c r="Y3452" s="8"/>
      <c r="Z3452" s="8"/>
    </row>
    <row r="3453" spans="1:26" ht="15.75" customHeight="1">
      <c r="A3453" s="8"/>
      <c r="B3453" s="8"/>
      <c r="C3453" s="8"/>
      <c r="D3453" s="8"/>
      <c r="E3453" s="8"/>
      <c r="F3453" s="8"/>
      <c r="G3453" s="8"/>
      <c r="H3453" s="8"/>
      <c r="I3453" s="8"/>
      <c r="J3453" s="8"/>
      <c r="K3453" s="8"/>
      <c r="L3453" s="8"/>
      <c r="M3453" s="32"/>
      <c r="N3453" s="57" t="str">
        <f t="shared" si="17"/>
        <v/>
      </c>
      <c r="O3453" s="54"/>
      <c r="P3453" s="32"/>
      <c r="Q3453" s="56"/>
      <c r="R3453" s="57" t="str">
        <f t="shared" si="15"/>
        <v/>
      </c>
      <c r="S3453" s="8"/>
      <c r="T3453" s="8"/>
      <c r="U3453" s="8"/>
      <c r="V3453" s="8"/>
      <c r="W3453" s="8"/>
      <c r="X3453" s="8"/>
      <c r="Y3453" s="8"/>
      <c r="Z3453" s="8"/>
    </row>
    <row r="3454" spans="1:26" ht="15.75" customHeight="1">
      <c r="A3454" s="8"/>
      <c r="B3454" s="8"/>
      <c r="C3454" s="8"/>
      <c r="D3454" s="8"/>
      <c r="E3454" s="8"/>
      <c r="F3454" s="8"/>
      <c r="G3454" s="8"/>
      <c r="H3454" s="8"/>
      <c r="I3454" s="8"/>
      <c r="J3454" s="8"/>
      <c r="K3454" s="8"/>
      <c r="L3454" s="8"/>
      <c r="M3454" s="32"/>
      <c r="N3454" s="57" t="str">
        <f t="shared" si="17"/>
        <v/>
      </c>
      <c r="O3454" s="54"/>
      <c r="P3454" s="32"/>
      <c r="Q3454" s="56"/>
      <c r="R3454" s="57" t="str">
        <f t="shared" si="15"/>
        <v/>
      </c>
      <c r="S3454" s="8"/>
      <c r="T3454" s="8"/>
      <c r="U3454" s="8"/>
      <c r="V3454" s="8"/>
      <c r="W3454" s="8"/>
      <c r="X3454" s="8"/>
      <c r="Y3454" s="8"/>
      <c r="Z3454" s="8"/>
    </row>
    <row r="3455" spans="1:26" ht="15.75" customHeight="1">
      <c r="A3455" s="8"/>
      <c r="B3455" s="8"/>
      <c r="C3455" s="8"/>
      <c r="D3455" s="8"/>
      <c r="E3455" s="8"/>
      <c r="F3455" s="8"/>
      <c r="G3455" s="8"/>
      <c r="H3455" s="8"/>
      <c r="I3455" s="8"/>
      <c r="J3455" s="8"/>
      <c r="K3455" s="8"/>
      <c r="L3455" s="8"/>
      <c r="M3455" s="32"/>
      <c r="N3455" s="57" t="str">
        <f t="shared" si="17"/>
        <v/>
      </c>
      <c r="O3455" s="54"/>
      <c r="P3455" s="32"/>
      <c r="Q3455" s="56"/>
      <c r="R3455" s="57" t="str">
        <f t="shared" si="15"/>
        <v/>
      </c>
      <c r="S3455" s="8"/>
      <c r="T3455" s="8"/>
      <c r="U3455" s="8"/>
      <c r="V3455" s="8"/>
      <c r="W3455" s="8"/>
      <c r="X3455" s="8"/>
      <c r="Y3455" s="8"/>
      <c r="Z3455" s="8"/>
    </row>
    <row r="3456" spans="1:26" ht="15.75" customHeight="1">
      <c r="A3456" s="8"/>
      <c r="B3456" s="8"/>
      <c r="C3456" s="8"/>
      <c r="D3456" s="8"/>
      <c r="E3456" s="8"/>
      <c r="F3456" s="8"/>
      <c r="G3456" s="8"/>
      <c r="H3456" s="8"/>
      <c r="I3456" s="8"/>
      <c r="J3456" s="8"/>
      <c r="K3456" s="8"/>
      <c r="L3456" s="8"/>
      <c r="M3456" s="32"/>
      <c r="N3456" s="57" t="str">
        <f t="shared" si="17"/>
        <v/>
      </c>
      <c r="O3456" s="54"/>
      <c r="P3456" s="32"/>
      <c r="Q3456" s="56"/>
      <c r="R3456" s="57" t="str">
        <f t="shared" si="15"/>
        <v/>
      </c>
      <c r="S3456" s="8"/>
      <c r="T3456" s="8"/>
      <c r="U3456" s="8"/>
      <c r="V3456" s="8"/>
      <c r="W3456" s="8"/>
      <c r="X3456" s="8"/>
      <c r="Y3456" s="8"/>
      <c r="Z3456" s="8"/>
    </row>
    <row r="3457" spans="1:26" ht="15.75" customHeight="1">
      <c r="A3457" s="8"/>
      <c r="B3457" s="8"/>
      <c r="C3457" s="8"/>
      <c r="D3457" s="8"/>
      <c r="E3457" s="8"/>
      <c r="F3457" s="8"/>
      <c r="G3457" s="8"/>
      <c r="H3457" s="8"/>
      <c r="I3457" s="8"/>
      <c r="J3457" s="8"/>
      <c r="K3457" s="8"/>
      <c r="L3457" s="8"/>
      <c r="M3457" s="32"/>
      <c r="N3457" s="57" t="str">
        <f t="shared" si="17"/>
        <v/>
      </c>
      <c r="O3457" s="54"/>
      <c r="P3457" s="32"/>
      <c r="Q3457" s="56"/>
      <c r="R3457" s="57" t="str">
        <f t="shared" si="15"/>
        <v/>
      </c>
      <c r="S3457" s="8"/>
      <c r="T3457" s="8"/>
      <c r="U3457" s="8"/>
      <c r="V3457" s="8"/>
      <c r="W3457" s="8"/>
      <c r="X3457" s="8"/>
      <c r="Y3457" s="8"/>
      <c r="Z3457" s="8"/>
    </row>
    <row r="3458" spans="1:26" ht="15.75" customHeight="1">
      <c r="A3458" s="8"/>
      <c r="B3458" s="8"/>
      <c r="C3458" s="8"/>
      <c r="D3458" s="8"/>
      <c r="E3458" s="8"/>
      <c r="F3458" s="8"/>
      <c r="G3458" s="8"/>
      <c r="H3458" s="8"/>
      <c r="I3458" s="8"/>
      <c r="J3458" s="8"/>
      <c r="K3458" s="8"/>
      <c r="L3458" s="8"/>
      <c r="M3458" s="32"/>
      <c r="N3458" s="57" t="str">
        <f t="shared" si="17"/>
        <v/>
      </c>
      <c r="O3458" s="54"/>
      <c r="P3458" s="32"/>
      <c r="Q3458" s="56"/>
      <c r="R3458" s="57" t="str">
        <f t="shared" si="15"/>
        <v/>
      </c>
      <c r="S3458" s="8"/>
      <c r="T3458" s="8"/>
      <c r="U3458" s="8"/>
      <c r="V3458" s="8"/>
      <c r="W3458" s="8"/>
      <c r="X3458" s="8"/>
      <c r="Y3458" s="8"/>
      <c r="Z3458" s="8"/>
    </row>
    <row r="3459" spans="1:26" ht="15.75" customHeight="1">
      <c r="A3459" s="8"/>
      <c r="B3459" s="8"/>
      <c r="C3459" s="8"/>
      <c r="D3459" s="8"/>
      <c r="E3459" s="8"/>
      <c r="F3459" s="8"/>
      <c r="G3459" s="8"/>
      <c r="H3459" s="8"/>
      <c r="I3459" s="8"/>
      <c r="J3459" s="8"/>
      <c r="K3459" s="8"/>
      <c r="L3459" s="8"/>
      <c r="M3459" s="32"/>
      <c r="N3459" s="57" t="str">
        <f t="shared" si="17"/>
        <v/>
      </c>
      <c r="O3459" s="54"/>
      <c r="P3459" s="32"/>
      <c r="Q3459" s="56"/>
      <c r="R3459" s="57" t="str">
        <f t="shared" si="15"/>
        <v/>
      </c>
      <c r="S3459" s="8"/>
      <c r="T3459" s="8"/>
      <c r="U3459" s="8"/>
      <c r="V3459" s="8"/>
      <c r="W3459" s="8"/>
      <c r="X3459" s="8"/>
      <c r="Y3459" s="8"/>
      <c r="Z3459" s="8"/>
    </row>
    <row r="3460" spans="1:26" ht="15.75" customHeight="1">
      <c r="A3460" s="8"/>
      <c r="B3460" s="8"/>
      <c r="C3460" s="8"/>
      <c r="D3460" s="8"/>
      <c r="E3460" s="8"/>
      <c r="F3460" s="8"/>
      <c r="G3460" s="8"/>
      <c r="H3460" s="8"/>
      <c r="I3460" s="8"/>
      <c r="J3460" s="8"/>
      <c r="K3460" s="8"/>
      <c r="L3460" s="8"/>
      <c r="M3460" s="32"/>
      <c r="N3460" s="57" t="str">
        <f t="shared" si="17"/>
        <v/>
      </c>
      <c r="O3460" s="54"/>
      <c r="P3460" s="32"/>
      <c r="Q3460" s="56"/>
      <c r="R3460" s="57" t="str">
        <f t="shared" si="15"/>
        <v/>
      </c>
      <c r="S3460" s="8"/>
      <c r="T3460" s="8"/>
      <c r="U3460" s="8"/>
      <c r="V3460" s="8"/>
      <c r="W3460" s="8"/>
      <c r="X3460" s="8"/>
      <c r="Y3460" s="8"/>
      <c r="Z3460" s="8"/>
    </row>
    <row r="3461" spans="1:26" ht="15.75" customHeight="1">
      <c r="A3461" s="8"/>
      <c r="B3461" s="8"/>
      <c r="C3461" s="8"/>
      <c r="D3461" s="8"/>
      <c r="E3461" s="8"/>
      <c r="F3461" s="8"/>
      <c r="G3461" s="8"/>
      <c r="H3461" s="8"/>
      <c r="I3461" s="8"/>
      <c r="J3461" s="8"/>
      <c r="K3461" s="8"/>
      <c r="L3461" s="8"/>
      <c r="M3461" s="32"/>
      <c r="N3461" s="57" t="str">
        <f t="shared" si="17"/>
        <v/>
      </c>
      <c r="O3461" s="54"/>
      <c r="P3461" s="32"/>
      <c r="Q3461" s="56"/>
      <c r="R3461" s="57" t="str">
        <f t="shared" si="15"/>
        <v/>
      </c>
      <c r="S3461" s="8"/>
      <c r="T3461" s="8"/>
      <c r="U3461" s="8"/>
      <c r="V3461" s="8"/>
      <c r="W3461" s="8"/>
      <c r="X3461" s="8"/>
      <c r="Y3461" s="8"/>
      <c r="Z3461" s="8"/>
    </row>
    <row r="3462" spans="1:26" ht="15.75" customHeight="1">
      <c r="A3462" s="8"/>
      <c r="B3462" s="8"/>
      <c r="C3462" s="8"/>
      <c r="D3462" s="8"/>
      <c r="E3462" s="8"/>
      <c r="F3462" s="8"/>
      <c r="G3462" s="8"/>
      <c r="H3462" s="8"/>
      <c r="I3462" s="8"/>
      <c r="J3462" s="8"/>
      <c r="K3462" s="8"/>
      <c r="L3462" s="8"/>
      <c r="M3462" s="32"/>
      <c r="N3462" s="57" t="str">
        <f t="shared" si="17"/>
        <v/>
      </c>
      <c r="O3462" s="54"/>
      <c r="P3462" s="32"/>
      <c r="Q3462" s="56"/>
      <c r="R3462" s="57" t="str">
        <f t="shared" si="15"/>
        <v/>
      </c>
      <c r="S3462" s="8"/>
      <c r="T3462" s="8"/>
      <c r="U3462" s="8"/>
      <c r="V3462" s="8"/>
      <c r="W3462" s="8"/>
      <c r="X3462" s="8"/>
      <c r="Y3462" s="8"/>
      <c r="Z3462" s="8"/>
    </row>
    <row r="3463" spans="1:26" ht="15.75" customHeight="1">
      <c r="A3463" s="8"/>
      <c r="B3463" s="8"/>
      <c r="C3463" s="8"/>
      <c r="D3463" s="8"/>
      <c r="E3463" s="8"/>
      <c r="F3463" s="8"/>
      <c r="G3463" s="8"/>
      <c r="H3463" s="8"/>
      <c r="I3463" s="8"/>
      <c r="J3463" s="8"/>
      <c r="K3463" s="8"/>
      <c r="L3463" s="8"/>
      <c r="M3463" s="32"/>
      <c r="N3463" s="57" t="str">
        <f t="shared" si="17"/>
        <v/>
      </c>
      <c r="O3463" s="54"/>
      <c r="P3463" s="32"/>
      <c r="Q3463" s="56"/>
      <c r="R3463" s="57" t="str">
        <f t="shared" si="15"/>
        <v/>
      </c>
      <c r="S3463" s="8"/>
      <c r="T3463" s="8"/>
      <c r="U3463" s="8"/>
      <c r="V3463" s="8"/>
      <c r="W3463" s="8"/>
      <c r="X3463" s="8"/>
      <c r="Y3463" s="8"/>
      <c r="Z3463" s="8"/>
    </row>
    <row r="3464" spans="1:26" ht="15.75" customHeight="1">
      <c r="A3464" s="8"/>
      <c r="B3464" s="8"/>
      <c r="C3464" s="8"/>
      <c r="D3464" s="8"/>
      <c r="E3464" s="8"/>
      <c r="F3464" s="8"/>
      <c r="G3464" s="8"/>
      <c r="H3464" s="8"/>
      <c r="I3464" s="8"/>
      <c r="J3464" s="8"/>
      <c r="K3464" s="8"/>
      <c r="L3464" s="8"/>
      <c r="M3464" s="32"/>
      <c r="N3464" s="57" t="str">
        <f t="shared" si="17"/>
        <v/>
      </c>
      <c r="O3464" s="54"/>
      <c r="P3464" s="32"/>
      <c r="Q3464" s="56"/>
      <c r="R3464" s="57" t="str">
        <f t="shared" si="15"/>
        <v/>
      </c>
      <c r="S3464" s="8"/>
      <c r="T3464" s="8"/>
      <c r="U3464" s="8"/>
      <c r="V3464" s="8"/>
      <c r="W3464" s="8"/>
      <c r="X3464" s="8"/>
      <c r="Y3464" s="8"/>
      <c r="Z3464" s="8"/>
    </row>
    <row r="3465" spans="1:26" ht="15.75" customHeight="1">
      <c r="A3465" s="8"/>
      <c r="B3465" s="8"/>
      <c r="C3465" s="8"/>
      <c r="D3465" s="8"/>
      <c r="E3465" s="8"/>
      <c r="F3465" s="8"/>
      <c r="G3465" s="8"/>
      <c r="H3465" s="8"/>
      <c r="I3465" s="8"/>
      <c r="J3465" s="8"/>
      <c r="K3465" s="8"/>
      <c r="L3465" s="8"/>
      <c r="M3465" s="32"/>
      <c r="N3465" s="57" t="str">
        <f t="shared" si="17"/>
        <v/>
      </c>
      <c r="O3465" s="54"/>
      <c r="P3465" s="32"/>
      <c r="Q3465" s="56"/>
      <c r="R3465" s="57" t="str">
        <f t="shared" si="15"/>
        <v/>
      </c>
      <c r="S3465" s="8"/>
      <c r="T3465" s="8"/>
      <c r="U3465" s="8"/>
      <c r="V3465" s="8"/>
      <c r="W3465" s="8"/>
      <c r="X3465" s="8"/>
      <c r="Y3465" s="8"/>
      <c r="Z3465" s="8"/>
    </row>
    <row r="3466" spans="1:26" ht="15.75" customHeight="1">
      <c r="A3466" s="8"/>
      <c r="B3466" s="8"/>
      <c r="C3466" s="8"/>
      <c r="D3466" s="8"/>
      <c r="E3466" s="8"/>
      <c r="F3466" s="8"/>
      <c r="G3466" s="8"/>
      <c r="H3466" s="8"/>
      <c r="I3466" s="8"/>
      <c r="J3466" s="8"/>
      <c r="K3466" s="8"/>
      <c r="L3466" s="8"/>
      <c r="M3466" s="32"/>
      <c r="N3466" s="57" t="str">
        <f t="shared" si="17"/>
        <v/>
      </c>
      <c r="O3466" s="54"/>
      <c r="P3466" s="32"/>
      <c r="Q3466" s="56"/>
      <c r="R3466" s="57" t="str">
        <f t="shared" si="15"/>
        <v/>
      </c>
      <c r="S3466" s="8"/>
      <c r="T3466" s="8"/>
      <c r="U3466" s="8"/>
      <c r="V3466" s="8"/>
      <c r="W3466" s="8"/>
      <c r="X3466" s="8"/>
      <c r="Y3466" s="8"/>
      <c r="Z3466" s="8"/>
    </row>
    <row r="3467" spans="1:26" ht="15.75" customHeight="1">
      <c r="A3467" s="8"/>
      <c r="B3467" s="8"/>
      <c r="C3467" s="8"/>
      <c r="D3467" s="8"/>
      <c r="E3467" s="8"/>
      <c r="F3467" s="8"/>
      <c r="G3467" s="8"/>
      <c r="H3467" s="8"/>
      <c r="I3467" s="8"/>
      <c r="J3467" s="8"/>
      <c r="K3467" s="8"/>
      <c r="L3467" s="8"/>
      <c r="M3467" s="32"/>
      <c r="N3467" s="57" t="str">
        <f t="shared" si="17"/>
        <v/>
      </c>
      <c r="O3467" s="54"/>
      <c r="P3467" s="32"/>
      <c r="Q3467" s="56"/>
      <c r="R3467" s="57" t="str">
        <f t="shared" si="15"/>
        <v/>
      </c>
      <c r="S3467" s="8"/>
      <c r="T3467" s="8"/>
      <c r="U3467" s="8"/>
      <c r="V3467" s="8"/>
      <c r="W3467" s="8"/>
      <c r="X3467" s="8"/>
      <c r="Y3467" s="8"/>
      <c r="Z3467" s="8"/>
    </row>
    <row r="3468" spans="1:26" ht="15.75" customHeight="1">
      <c r="A3468" s="8"/>
      <c r="B3468" s="8"/>
      <c r="C3468" s="8"/>
      <c r="D3468" s="8"/>
      <c r="E3468" s="8"/>
      <c r="F3468" s="8"/>
      <c r="G3468" s="8"/>
      <c r="H3468" s="8"/>
      <c r="I3468" s="8"/>
      <c r="J3468" s="8"/>
      <c r="K3468" s="8"/>
      <c r="L3468" s="8"/>
      <c r="M3468" s="32"/>
      <c r="N3468" s="57" t="str">
        <f t="shared" si="17"/>
        <v/>
      </c>
      <c r="O3468" s="54"/>
      <c r="P3468" s="32"/>
      <c r="Q3468" s="56"/>
      <c r="R3468" s="57" t="str">
        <f t="shared" si="15"/>
        <v/>
      </c>
      <c r="S3468" s="8"/>
      <c r="T3468" s="8"/>
      <c r="U3468" s="8"/>
      <c r="V3468" s="8"/>
      <c r="W3468" s="8"/>
      <c r="X3468" s="8"/>
      <c r="Y3468" s="8"/>
      <c r="Z3468" s="8"/>
    </row>
    <row r="3469" spans="1:26" ht="15.75" customHeight="1">
      <c r="A3469" s="8"/>
      <c r="B3469" s="8"/>
      <c r="C3469" s="8"/>
      <c r="D3469" s="8"/>
      <c r="E3469" s="8"/>
      <c r="F3469" s="8"/>
      <c r="G3469" s="8"/>
      <c r="H3469" s="8"/>
      <c r="I3469" s="8"/>
      <c r="J3469" s="8"/>
      <c r="K3469" s="8"/>
      <c r="L3469" s="8"/>
      <c r="M3469" s="32"/>
      <c r="N3469" s="57" t="str">
        <f t="shared" si="17"/>
        <v/>
      </c>
      <c r="O3469" s="54"/>
      <c r="P3469" s="32"/>
      <c r="Q3469" s="56"/>
      <c r="R3469" s="57" t="str">
        <f t="shared" si="15"/>
        <v/>
      </c>
      <c r="S3469" s="8"/>
      <c r="T3469" s="8"/>
      <c r="U3469" s="8"/>
      <c r="V3469" s="8"/>
      <c r="W3469" s="8"/>
      <c r="X3469" s="8"/>
      <c r="Y3469" s="8"/>
      <c r="Z3469" s="8"/>
    </row>
    <row r="3470" spans="1:26" ht="15.75" customHeight="1">
      <c r="A3470" s="8"/>
      <c r="B3470" s="8"/>
      <c r="C3470" s="8"/>
      <c r="D3470" s="8"/>
      <c r="E3470" s="8"/>
      <c r="F3470" s="8"/>
      <c r="G3470" s="8"/>
      <c r="H3470" s="8"/>
      <c r="I3470" s="8"/>
      <c r="J3470" s="8"/>
      <c r="K3470" s="8"/>
      <c r="L3470" s="8"/>
      <c r="M3470" s="32"/>
      <c r="N3470" s="57" t="str">
        <f t="shared" si="17"/>
        <v/>
      </c>
      <c r="O3470" s="54"/>
      <c r="P3470" s="32"/>
      <c r="Q3470" s="56"/>
      <c r="R3470" s="57" t="str">
        <f t="shared" si="15"/>
        <v/>
      </c>
      <c r="S3470" s="8"/>
      <c r="T3470" s="8"/>
      <c r="U3470" s="8"/>
      <c r="V3470" s="8"/>
      <c r="W3470" s="8"/>
      <c r="X3470" s="8"/>
      <c r="Y3470" s="8"/>
      <c r="Z3470" s="8"/>
    </row>
    <row r="3471" spans="1:26" ht="15.75" customHeight="1">
      <c r="A3471" s="8"/>
      <c r="B3471" s="8"/>
      <c r="C3471" s="8"/>
      <c r="D3471" s="8"/>
      <c r="E3471" s="8"/>
      <c r="F3471" s="8"/>
      <c r="G3471" s="8"/>
      <c r="H3471" s="8"/>
      <c r="I3471" s="8"/>
      <c r="J3471" s="8"/>
      <c r="K3471" s="8"/>
      <c r="L3471" s="8"/>
      <c r="M3471" s="32"/>
      <c r="N3471" s="57" t="str">
        <f t="shared" si="17"/>
        <v/>
      </c>
      <c r="O3471" s="54"/>
      <c r="P3471" s="32"/>
      <c r="Q3471" s="56"/>
      <c r="R3471" s="57" t="str">
        <f t="shared" si="15"/>
        <v/>
      </c>
      <c r="S3471" s="8"/>
      <c r="T3471" s="8"/>
      <c r="U3471" s="8"/>
      <c r="V3471" s="8"/>
      <c r="W3471" s="8"/>
      <c r="X3471" s="8"/>
      <c r="Y3471" s="8"/>
      <c r="Z3471" s="8"/>
    </row>
    <row r="3472" spans="1:26" ht="15.75" customHeight="1">
      <c r="A3472" s="8"/>
      <c r="B3472" s="8"/>
      <c r="C3472" s="8"/>
      <c r="D3472" s="8"/>
      <c r="E3472" s="8"/>
      <c r="F3472" s="8"/>
      <c r="G3472" s="8"/>
      <c r="H3472" s="8"/>
      <c r="I3472" s="8"/>
      <c r="J3472" s="8"/>
      <c r="K3472" s="8"/>
      <c r="L3472" s="8"/>
      <c r="M3472" s="32"/>
      <c r="N3472" s="57" t="str">
        <f t="shared" si="17"/>
        <v/>
      </c>
      <c r="O3472" s="54"/>
      <c r="P3472" s="32"/>
      <c r="Q3472" s="56"/>
      <c r="R3472" s="57" t="str">
        <f t="shared" si="15"/>
        <v/>
      </c>
      <c r="S3472" s="8"/>
      <c r="T3472" s="8"/>
      <c r="U3472" s="8"/>
      <c r="V3472" s="8"/>
      <c r="W3472" s="8"/>
      <c r="X3472" s="8"/>
      <c r="Y3472" s="8"/>
      <c r="Z3472" s="8"/>
    </row>
    <row r="3473" spans="1:26" ht="15.75" customHeight="1">
      <c r="A3473" s="8"/>
      <c r="B3473" s="8"/>
      <c r="C3473" s="8"/>
      <c r="D3473" s="8"/>
      <c r="E3473" s="8"/>
      <c r="F3473" s="8"/>
      <c r="G3473" s="8"/>
      <c r="H3473" s="8"/>
      <c r="I3473" s="8"/>
      <c r="J3473" s="8"/>
      <c r="K3473" s="8"/>
      <c r="L3473" s="8"/>
      <c r="M3473" s="32"/>
      <c r="N3473" s="57" t="str">
        <f t="shared" si="17"/>
        <v/>
      </c>
      <c r="O3473" s="54"/>
      <c r="P3473" s="32"/>
      <c r="Q3473" s="56"/>
      <c r="R3473" s="57" t="str">
        <f t="shared" si="15"/>
        <v/>
      </c>
      <c r="S3473" s="8"/>
      <c r="T3473" s="8"/>
      <c r="U3473" s="8"/>
      <c r="V3473" s="8"/>
      <c r="W3473" s="8"/>
      <c r="X3473" s="8"/>
      <c r="Y3473" s="8"/>
      <c r="Z3473" s="8"/>
    </row>
    <row r="3474" spans="1:26" ht="15.75" customHeight="1">
      <c r="A3474" s="8"/>
      <c r="B3474" s="8"/>
      <c r="C3474" s="8"/>
      <c r="D3474" s="8"/>
      <c r="E3474" s="8"/>
      <c r="F3474" s="8"/>
      <c r="G3474" s="8"/>
      <c r="H3474" s="8"/>
      <c r="I3474" s="8"/>
      <c r="J3474" s="8"/>
      <c r="K3474" s="8"/>
      <c r="L3474" s="8"/>
      <c r="M3474" s="32"/>
      <c r="N3474" s="57" t="str">
        <f t="shared" si="17"/>
        <v/>
      </c>
      <c r="O3474" s="54"/>
      <c r="P3474" s="32"/>
      <c r="Q3474" s="56"/>
      <c r="R3474" s="57" t="str">
        <f t="shared" si="15"/>
        <v/>
      </c>
      <c r="S3474" s="8"/>
      <c r="T3474" s="8"/>
      <c r="U3474" s="8"/>
      <c r="V3474" s="8"/>
      <c r="W3474" s="8"/>
      <c r="X3474" s="8"/>
      <c r="Y3474" s="8"/>
      <c r="Z3474" s="8"/>
    </row>
    <row r="3475" spans="1:26" ht="15.75" customHeight="1">
      <c r="A3475" s="8"/>
      <c r="B3475" s="8"/>
      <c r="C3475" s="8"/>
      <c r="D3475" s="8"/>
      <c r="E3475" s="8"/>
      <c r="F3475" s="8"/>
      <c r="G3475" s="8"/>
      <c r="H3475" s="8"/>
      <c r="I3475" s="8"/>
      <c r="J3475" s="8"/>
      <c r="K3475" s="8"/>
      <c r="L3475" s="8"/>
      <c r="M3475" s="32"/>
      <c r="N3475" s="57" t="str">
        <f t="shared" si="17"/>
        <v/>
      </c>
      <c r="O3475" s="54"/>
      <c r="P3475" s="32"/>
      <c r="Q3475" s="56"/>
      <c r="R3475" s="57" t="str">
        <f t="shared" si="15"/>
        <v/>
      </c>
      <c r="S3475" s="8"/>
      <c r="T3475" s="8"/>
      <c r="U3475" s="8"/>
      <c r="V3475" s="8"/>
      <c r="W3475" s="8"/>
      <c r="X3475" s="8"/>
      <c r="Y3475" s="8"/>
      <c r="Z3475" s="8"/>
    </row>
    <row r="3476" spans="1:26" ht="15.75" customHeight="1">
      <c r="A3476" s="8"/>
      <c r="B3476" s="8"/>
      <c r="C3476" s="8"/>
      <c r="D3476" s="8"/>
      <c r="E3476" s="8"/>
      <c r="F3476" s="8"/>
      <c r="G3476" s="8"/>
      <c r="H3476" s="8"/>
      <c r="I3476" s="8"/>
      <c r="J3476" s="8"/>
      <c r="K3476" s="8"/>
      <c r="L3476" s="8"/>
      <c r="M3476" s="32"/>
      <c r="N3476" s="57" t="str">
        <f t="shared" si="17"/>
        <v/>
      </c>
      <c r="O3476" s="54"/>
      <c r="P3476" s="32"/>
      <c r="Q3476" s="56"/>
      <c r="R3476" s="57" t="str">
        <f t="shared" si="15"/>
        <v/>
      </c>
      <c r="S3476" s="8"/>
      <c r="T3476" s="8"/>
      <c r="U3476" s="8"/>
      <c r="V3476" s="8"/>
      <c r="W3476" s="8"/>
      <c r="X3476" s="8"/>
      <c r="Y3476" s="8"/>
      <c r="Z3476" s="8"/>
    </row>
    <row r="3477" spans="1:26" ht="15.75" customHeight="1">
      <c r="A3477" s="8"/>
      <c r="B3477" s="8"/>
      <c r="C3477" s="8"/>
      <c r="D3477" s="8"/>
      <c r="E3477" s="8"/>
      <c r="F3477" s="8"/>
      <c r="G3477" s="8"/>
      <c r="H3477" s="8"/>
      <c r="I3477" s="8"/>
      <c r="J3477" s="8"/>
      <c r="K3477" s="8"/>
      <c r="L3477" s="8"/>
      <c r="M3477" s="32"/>
      <c r="N3477" s="57" t="str">
        <f t="shared" si="17"/>
        <v/>
      </c>
      <c r="O3477" s="54"/>
      <c r="P3477" s="32"/>
      <c r="Q3477" s="56"/>
      <c r="R3477" s="57" t="str">
        <f t="shared" si="15"/>
        <v/>
      </c>
      <c r="S3477" s="8"/>
      <c r="T3477" s="8"/>
      <c r="U3477" s="8"/>
      <c r="V3477" s="8"/>
      <c r="W3477" s="8"/>
      <c r="X3477" s="8"/>
      <c r="Y3477" s="8"/>
      <c r="Z3477" s="8"/>
    </row>
    <row r="3478" spans="1:26" ht="15.75" customHeight="1">
      <c r="A3478" s="8"/>
      <c r="B3478" s="8"/>
      <c r="C3478" s="8"/>
      <c r="D3478" s="8"/>
      <c r="E3478" s="8"/>
      <c r="F3478" s="8"/>
      <c r="G3478" s="8"/>
      <c r="H3478" s="8"/>
      <c r="I3478" s="8"/>
      <c r="J3478" s="8"/>
      <c r="K3478" s="8"/>
      <c r="L3478" s="8"/>
      <c r="M3478" s="32"/>
      <c r="N3478" s="57" t="str">
        <f t="shared" si="17"/>
        <v/>
      </c>
      <c r="O3478" s="54"/>
      <c r="P3478" s="32"/>
      <c r="Q3478" s="56"/>
      <c r="R3478" s="57" t="str">
        <f t="shared" si="15"/>
        <v/>
      </c>
      <c r="S3478" s="8"/>
      <c r="T3478" s="8"/>
      <c r="U3478" s="8"/>
      <c r="V3478" s="8"/>
      <c r="W3478" s="8"/>
      <c r="X3478" s="8"/>
      <c r="Y3478" s="8"/>
      <c r="Z3478" s="8"/>
    </row>
    <row r="3479" spans="1:26" ht="15.75" customHeight="1">
      <c r="A3479" s="8"/>
      <c r="B3479" s="8"/>
      <c r="C3479" s="8"/>
      <c r="D3479" s="8"/>
      <c r="E3479" s="8"/>
      <c r="F3479" s="8"/>
      <c r="G3479" s="8"/>
      <c r="H3479" s="8"/>
      <c r="I3479" s="8"/>
      <c r="J3479" s="8"/>
      <c r="K3479" s="8"/>
      <c r="L3479" s="8"/>
      <c r="M3479" s="32"/>
      <c r="N3479" s="57" t="str">
        <f t="shared" si="17"/>
        <v/>
      </c>
      <c r="O3479" s="54"/>
      <c r="P3479" s="32"/>
      <c r="Q3479" s="56"/>
      <c r="R3479" s="57" t="str">
        <f t="shared" si="15"/>
        <v/>
      </c>
      <c r="S3479" s="8"/>
      <c r="T3479" s="8"/>
      <c r="U3479" s="8"/>
      <c r="V3479" s="8"/>
      <c r="W3479" s="8"/>
      <c r="X3479" s="8"/>
      <c r="Y3479" s="8"/>
      <c r="Z3479" s="8"/>
    </row>
    <row r="3480" spans="1:26" ht="15.75" customHeight="1">
      <c r="A3480" s="8"/>
      <c r="B3480" s="8"/>
      <c r="C3480" s="8"/>
      <c r="D3480" s="8"/>
      <c r="E3480" s="8"/>
      <c r="F3480" s="8"/>
      <c r="G3480" s="8"/>
      <c r="H3480" s="8"/>
      <c r="I3480" s="8"/>
      <c r="J3480" s="8"/>
      <c r="K3480" s="8"/>
      <c r="L3480" s="8"/>
      <c r="M3480" s="32"/>
      <c r="N3480" s="57" t="str">
        <f t="shared" si="17"/>
        <v/>
      </c>
      <c r="O3480" s="54"/>
      <c r="P3480" s="32"/>
      <c r="Q3480" s="56"/>
      <c r="R3480" s="57" t="str">
        <f t="shared" si="15"/>
        <v/>
      </c>
      <c r="S3480" s="8"/>
      <c r="T3480" s="8"/>
      <c r="U3480" s="8"/>
      <c r="V3480" s="8"/>
      <c r="W3480" s="8"/>
      <c r="X3480" s="8"/>
      <c r="Y3480" s="8"/>
      <c r="Z3480" s="8"/>
    </row>
    <row r="3481" spans="1:26" ht="15.75" customHeight="1">
      <c r="A3481" s="8"/>
      <c r="B3481" s="8"/>
      <c r="C3481" s="8"/>
      <c r="D3481" s="8"/>
      <c r="E3481" s="8"/>
      <c r="F3481" s="8"/>
      <c r="G3481" s="8"/>
      <c r="H3481" s="8"/>
      <c r="I3481" s="8"/>
      <c r="J3481" s="8"/>
      <c r="K3481" s="8"/>
      <c r="L3481" s="8"/>
      <c r="M3481" s="32"/>
      <c r="N3481" s="57" t="str">
        <f t="shared" si="17"/>
        <v/>
      </c>
      <c r="O3481" s="54"/>
      <c r="P3481" s="32"/>
      <c r="Q3481" s="56"/>
      <c r="R3481" s="57" t="str">
        <f t="shared" si="15"/>
        <v/>
      </c>
      <c r="S3481" s="8"/>
      <c r="T3481" s="8"/>
      <c r="U3481" s="8"/>
      <c r="V3481" s="8"/>
      <c r="W3481" s="8"/>
      <c r="X3481" s="8"/>
      <c r="Y3481" s="8"/>
      <c r="Z3481" s="8"/>
    </row>
    <row r="3482" spans="1:26" ht="15.75" customHeight="1">
      <c r="A3482" s="8"/>
      <c r="B3482" s="8"/>
      <c r="C3482" s="8"/>
      <c r="D3482" s="8"/>
      <c r="E3482" s="8"/>
      <c r="F3482" s="8"/>
      <c r="G3482" s="8"/>
      <c r="H3482" s="8"/>
      <c r="I3482" s="8"/>
      <c r="J3482" s="8"/>
      <c r="K3482" s="8"/>
      <c r="L3482" s="8"/>
      <c r="M3482" s="32"/>
      <c r="N3482" s="57" t="str">
        <f t="shared" si="17"/>
        <v/>
      </c>
      <c r="O3482" s="54"/>
      <c r="P3482" s="32"/>
      <c r="Q3482" s="56"/>
      <c r="R3482" s="57" t="str">
        <f t="shared" si="15"/>
        <v/>
      </c>
      <c r="S3482" s="8"/>
      <c r="T3482" s="8"/>
      <c r="U3482" s="8"/>
      <c r="V3482" s="8"/>
      <c r="W3482" s="8"/>
      <c r="X3482" s="8"/>
      <c r="Y3482" s="8"/>
      <c r="Z3482" s="8"/>
    </row>
    <row r="3483" spans="1:26" ht="15.75" customHeight="1">
      <c r="A3483" s="8"/>
      <c r="B3483" s="8"/>
      <c r="C3483" s="8"/>
      <c r="D3483" s="8"/>
      <c r="E3483" s="8"/>
      <c r="F3483" s="8"/>
      <c r="G3483" s="8"/>
      <c r="H3483" s="8"/>
      <c r="I3483" s="8"/>
      <c r="J3483" s="8"/>
      <c r="K3483" s="8"/>
      <c r="L3483" s="8"/>
      <c r="M3483" s="32"/>
      <c r="N3483" s="57" t="str">
        <f t="shared" si="17"/>
        <v/>
      </c>
      <c r="O3483" s="54"/>
      <c r="P3483" s="32"/>
      <c r="Q3483" s="56"/>
      <c r="R3483" s="57" t="str">
        <f t="shared" si="15"/>
        <v/>
      </c>
      <c r="S3483" s="8"/>
      <c r="T3483" s="8"/>
      <c r="U3483" s="8"/>
      <c r="V3483" s="8"/>
      <c r="W3483" s="8"/>
      <c r="X3483" s="8"/>
      <c r="Y3483" s="8"/>
      <c r="Z3483" s="8"/>
    </row>
    <row r="3484" spans="1:26" ht="15.75" customHeight="1">
      <c r="A3484" s="8"/>
      <c r="B3484" s="8"/>
      <c r="C3484" s="8"/>
      <c r="D3484" s="8"/>
      <c r="E3484" s="8"/>
      <c r="F3484" s="8"/>
      <c r="G3484" s="8"/>
      <c r="H3484" s="8"/>
      <c r="I3484" s="8"/>
      <c r="J3484" s="8"/>
      <c r="K3484" s="8"/>
      <c r="L3484" s="8"/>
      <c r="M3484" s="32"/>
      <c r="N3484" s="57" t="str">
        <f t="shared" si="17"/>
        <v/>
      </c>
      <c r="O3484" s="54"/>
      <c r="P3484" s="32"/>
      <c r="Q3484" s="56"/>
      <c r="R3484" s="57" t="str">
        <f t="shared" si="15"/>
        <v/>
      </c>
      <c r="S3484" s="8"/>
      <c r="T3484" s="8"/>
      <c r="U3484" s="8"/>
      <c r="V3484" s="8"/>
      <c r="W3484" s="8"/>
      <c r="X3484" s="8"/>
      <c r="Y3484" s="8"/>
      <c r="Z3484" s="8"/>
    </row>
    <row r="3485" spans="1:26" ht="15.75" customHeight="1">
      <c r="A3485" s="8"/>
      <c r="B3485" s="8"/>
      <c r="C3485" s="8"/>
      <c r="D3485" s="8"/>
      <c r="E3485" s="8"/>
      <c r="F3485" s="8"/>
      <c r="G3485" s="8"/>
      <c r="H3485" s="8"/>
      <c r="I3485" s="8"/>
      <c r="J3485" s="8"/>
      <c r="K3485" s="8"/>
      <c r="L3485" s="8"/>
      <c r="M3485" s="32"/>
      <c r="N3485" s="57" t="str">
        <f t="shared" si="17"/>
        <v/>
      </c>
      <c r="O3485" s="54"/>
      <c r="P3485" s="32"/>
      <c r="Q3485" s="56"/>
      <c r="R3485" s="57" t="str">
        <f t="shared" si="15"/>
        <v/>
      </c>
      <c r="S3485" s="8"/>
      <c r="T3485" s="8"/>
      <c r="U3485" s="8"/>
      <c r="V3485" s="8"/>
      <c r="W3485" s="8"/>
      <c r="X3485" s="8"/>
      <c r="Y3485" s="8"/>
      <c r="Z3485" s="8"/>
    </row>
    <row r="3486" spans="1:26" ht="15.75" customHeight="1">
      <c r="A3486" s="8"/>
      <c r="B3486" s="8"/>
      <c r="C3486" s="8"/>
      <c r="D3486" s="8"/>
      <c r="E3486" s="8"/>
      <c r="F3486" s="8"/>
      <c r="G3486" s="8"/>
      <c r="H3486" s="8"/>
      <c r="I3486" s="8"/>
      <c r="J3486" s="8"/>
      <c r="K3486" s="8"/>
      <c r="L3486" s="8"/>
      <c r="M3486" s="32"/>
      <c r="N3486" s="57" t="str">
        <f t="shared" si="17"/>
        <v/>
      </c>
      <c r="O3486" s="54"/>
      <c r="P3486" s="32"/>
      <c r="Q3486" s="56"/>
      <c r="R3486" s="57" t="str">
        <f t="shared" si="15"/>
        <v/>
      </c>
      <c r="S3486" s="8"/>
      <c r="T3486" s="8"/>
      <c r="U3486" s="8"/>
      <c r="V3486" s="8"/>
      <c r="W3486" s="8"/>
      <c r="X3486" s="8"/>
      <c r="Y3486" s="8"/>
      <c r="Z3486" s="8"/>
    </row>
    <row r="3487" spans="1:26" ht="15.75" customHeight="1">
      <c r="A3487" s="8"/>
      <c r="B3487" s="8"/>
      <c r="C3487" s="8"/>
      <c r="D3487" s="8"/>
      <c r="E3487" s="8"/>
      <c r="F3487" s="8"/>
      <c r="G3487" s="8"/>
      <c r="H3487" s="8"/>
      <c r="I3487" s="8"/>
      <c r="J3487" s="8"/>
      <c r="K3487" s="8"/>
      <c r="L3487" s="8"/>
      <c r="M3487" s="32"/>
      <c r="N3487" s="57" t="str">
        <f t="shared" si="17"/>
        <v/>
      </c>
      <c r="O3487" s="54"/>
      <c r="P3487" s="32"/>
      <c r="Q3487" s="56"/>
      <c r="R3487" s="57" t="str">
        <f t="shared" si="15"/>
        <v/>
      </c>
      <c r="S3487" s="8"/>
      <c r="T3487" s="8"/>
      <c r="U3487" s="8"/>
      <c r="V3487" s="8"/>
      <c r="W3487" s="8"/>
      <c r="X3487" s="8"/>
      <c r="Y3487" s="8"/>
      <c r="Z3487" s="8"/>
    </row>
    <row r="3488" spans="1:26" ht="15.75" customHeight="1">
      <c r="A3488" s="8"/>
      <c r="B3488" s="8"/>
      <c r="C3488" s="8"/>
      <c r="D3488" s="8"/>
      <c r="E3488" s="8"/>
      <c r="F3488" s="8"/>
      <c r="G3488" s="8"/>
      <c r="H3488" s="8"/>
      <c r="I3488" s="8"/>
      <c r="J3488" s="8"/>
      <c r="K3488" s="8"/>
      <c r="L3488" s="8"/>
      <c r="M3488" s="32"/>
      <c r="N3488" s="57" t="str">
        <f t="shared" si="17"/>
        <v/>
      </c>
      <c r="O3488" s="54"/>
      <c r="P3488" s="32"/>
      <c r="Q3488" s="56"/>
      <c r="R3488" s="57" t="str">
        <f t="shared" si="15"/>
        <v/>
      </c>
      <c r="S3488" s="8"/>
      <c r="T3488" s="8"/>
      <c r="U3488" s="8"/>
      <c r="V3488" s="8"/>
      <c r="W3488" s="8"/>
      <c r="X3488" s="8"/>
      <c r="Y3488" s="8"/>
      <c r="Z3488" s="8"/>
    </row>
    <row r="3489" spans="1:26" ht="15.75" customHeight="1">
      <c r="A3489" s="8"/>
      <c r="B3489" s="8"/>
      <c r="C3489" s="8"/>
      <c r="D3489" s="8"/>
      <c r="E3489" s="8"/>
      <c r="F3489" s="8"/>
      <c r="G3489" s="8"/>
      <c r="H3489" s="8"/>
      <c r="I3489" s="8"/>
      <c r="J3489" s="8"/>
      <c r="K3489" s="8"/>
      <c r="L3489" s="8"/>
      <c r="M3489" s="32"/>
      <c r="N3489" s="57" t="str">
        <f t="shared" si="17"/>
        <v/>
      </c>
      <c r="O3489" s="54"/>
      <c r="P3489" s="32"/>
      <c r="Q3489" s="56"/>
      <c r="R3489" s="57" t="str">
        <f t="shared" si="15"/>
        <v/>
      </c>
      <c r="S3489" s="8"/>
      <c r="T3489" s="8"/>
      <c r="U3489" s="8"/>
      <c r="V3489" s="8"/>
      <c r="W3489" s="8"/>
      <c r="X3489" s="8"/>
      <c r="Y3489" s="8"/>
      <c r="Z3489" s="8"/>
    </row>
    <row r="3490" spans="1:26" ht="15.75" customHeight="1">
      <c r="A3490" s="8"/>
      <c r="B3490" s="8"/>
      <c r="C3490" s="8"/>
      <c r="D3490" s="8"/>
      <c r="E3490" s="8"/>
      <c r="F3490" s="8"/>
      <c r="G3490" s="8"/>
      <c r="H3490" s="8"/>
      <c r="I3490" s="8"/>
      <c r="J3490" s="8"/>
      <c r="K3490" s="8"/>
      <c r="L3490" s="8"/>
      <c r="M3490" s="32"/>
      <c r="N3490" s="57" t="str">
        <f t="shared" si="17"/>
        <v/>
      </c>
      <c r="O3490" s="54"/>
      <c r="P3490" s="32"/>
      <c r="Q3490" s="56"/>
      <c r="R3490" s="57" t="str">
        <f t="shared" si="15"/>
        <v/>
      </c>
      <c r="S3490" s="8"/>
      <c r="T3490" s="8"/>
      <c r="U3490" s="8"/>
      <c r="V3490" s="8"/>
      <c r="W3490" s="8"/>
      <c r="X3490" s="8"/>
      <c r="Y3490" s="8"/>
      <c r="Z3490" s="8"/>
    </row>
    <row r="3491" spans="1:26" ht="15.75" customHeight="1">
      <c r="A3491" s="8"/>
      <c r="B3491" s="8"/>
      <c r="C3491" s="8"/>
      <c r="D3491" s="8"/>
      <c r="E3491" s="8"/>
      <c r="F3491" s="8"/>
      <c r="G3491" s="8"/>
      <c r="H3491" s="8"/>
      <c r="I3491" s="8"/>
      <c r="J3491" s="8"/>
      <c r="K3491" s="8"/>
      <c r="L3491" s="8"/>
      <c r="M3491" s="32"/>
      <c r="N3491" s="57" t="str">
        <f t="shared" si="17"/>
        <v/>
      </c>
      <c r="O3491" s="54"/>
      <c r="P3491" s="32"/>
      <c r="Q3491" s="56"/>
      <c r="R3491" s="57" t="str">
        <f t="shared" si="15"/>
        <v/>
      </c>
      <c r="S3491" s="8"/>
      <c r="T3491" s="8"/>
      <c r="U3491" s="8"/>
      <c r="V3491" s="8"/>
      <c r="W3491" s="8"/>
      <c r="X3491" s="8"/>
      <c r="Y3491" s="8"/>
      <c r="Z3491" s="8"/>
    </row>
    <row r="3492" spans="1:26" ht="15.75" customHeight="1">
      <c r="A3492" s="8"/>
      <c r="B3492" s="8"/>
      <c r="C3492" s="8"/>
      <c r="D3492" s="8"/>
      <c r="E3492" s="8"/>
      <c r="F3492" s="8"/>
      <c r="G3492" s="8"/>
      <c r="H3492" s="8"/>
      <c r="I3492" s="8"/>
      <c r="J3492" s="8"/>
      <c r="K3492" s="8"/>
      <c r="L3492" s="8"/>
      <c r="M3492" s="32"/>
      <c r="N3492" s="57" t="str">
        <f t="shared" si="17"/>
        <v/>
      </c>
      <c r="O3492" s="54"/>
      <c r="P3492" s="32"/>
      <c r="Q3492" s="56"/>
      <c r="R3492" s="57" t="str">
        <f t="shared" si="15"/>
        <v/>
      </c>
      <c r="S3492" s="8"/>
      <c r="T3492" s="8"/>
      <c r="U3492" s="8"/>
      <c r="V3492" s="8"/>
      <c r="W3492" s="8"/>
      <c r="X3492" s="8"/>
      <c r="Y3492" s="8"/>
      <c r="Z3492" s="8"/>
    </row>
    <row r="3493" spans="1:26" ht="15.75" customHeight="1">
      <c r="A3493" s="8"/>
      <c r="B3493" s="8"/>
      <c r="C3493" s="8"/>
      <c r="D3493" s="8"/>
      <c r="E3493" s="8"/>
      <c r="F3493" s="8"/>
      <c r="G3493" s="8"/>
      <c r="H3493" s="8"/>
      <c r="I3493" s="8"/>
      <c r="J3493" s="8"/>
      <c r="K3493" s="8"/>
      <c r="L3493" s="8"/>
      <c r="M3493" s="32"/>
      <c r="N3493" s="57" t="str">
        <f t="shared" si="17"/>
        <v/>
      </c>
      <c r="O3493" s="54"/>
      <c r="P3493" s="32"/>
      <c r="Q3493" s="56"/>
      <c r="R3493" s="57" t="str">
        <f t="shared" si="15"/>
        <v/>
      </c>
      <c r="S3493" s="8"/>
      <c r="T3493" s="8"/>
      <c r="U3493" s="8"/>
      <c r="V3493" s="8"/>
      <c r="W3493" s="8"/>
      <c r="X3493" s="8"/>
      <c r="Y3493" s="8"/>
      <c r="Z3493" s="8"/>
    </row>
    <row r="3494" spans="1:26" ht="15.75" customHeight="1">
      <c r="A3494" s="8"/>
      <c r="B3494" s="8"/>
      <c r="C3494" s="8"/>
      <c r="D3494" s="8"/>
      <c r="E3494" s="8"/>
      <c r="F3494" s="8"/>
      <c r="G3494" s="8"/>
      <c r="H3494" s="8"/>
      <c r="I3494" s="8"/>
      <c r="J3494" s="8"/>
      <c r="K3494" s="8"/>
      <c r="L3494" s="8"/>
      <c r="M3494" s="32"/>
      <c r="N3494" s="57" t="str">
        <f t="shared" si="17"/>
        <v/>
      </c>
      <c r="O3494" s="54"/>
      <c r="P3494" s="32"/>
      <c r="Q3494" s="56"/>
      <c r="R3494" s="57" t="str">
        <f t="shared" si="15"/>
        <v/>
      </c>
      <c r="S3494" s="8"/>
      <c r="T3494" s="8"/>
      <c r="U3494" s="8"/>
      <c r="V3494" s="8"/>
      <c r="W3494" s="8"/>
      <c r="X3494" s="8"/>
      <c r="Y3494" s="8"/>
      <c r="Z3494" s="8"/>
    </row>
    <row r="3495" spans="1:26" ht="15.75" customHeight="1">
      <c r="A3495" s="8"/>
      <c r="B3495" s="8"/>
      <c r="C3495" s="8"/>
      <c r="D3495" s="8"/>
      <c r="E3495" s="8"/>
      <c r="F3495" s="8"/>
      <c r="G3495" s="8"/>
      <c r="H3495" s="8"/>
      <c r="I3495" s="8"/>
      <c r="J3495" s="8"/>
      <c r="K3495" s="8"/>
      <c r="L3495" s="8"/>
      <c r="M3495" s="32"/>
      <c r="N3495" s="57" t="str">
        <f t="shared" si="17"/>
        <v/>
      </c>
      <c r="O3495" s="54"/>
      <c r="P3495" s="32"/>
      <c r="Q3495" s="56"/>
      <c r="R3495" s="57" t="str">
        <f t="shared" si="15"/>
        <v/>
      </c>
      <c r="S3495" s="8"/>
      <c r="T3495" s="8"/>
      <c r="U3495" s="8"/>
      <c r="V3495" s="8"/>
      <c r="W3495" s="8"/>
      <c r="X3495" s="8"/>
      <c r="Y3495" s="8"/>
      <c r="Z3495" s="8"/>
    </row>
    <row r="3496" spans="1:26" ht="15.75" customHeight="1">
      <c r="A3496" s="8"/>
      <c r="B3496" s="8"/>
      <c r="C3496" s="8"/>
      <c r="D3496" s="8"/>
      <c r="E3496" s="8"/>
      <c r="F3496" s="8"/>
      <c r="G3496" s="8"/>
      <c r="H3496" s="8"/>
      <c r="I3496" s="8"/>
      <c r="J3496" s="8"/>
      <c r="K3496" s="8"/>
      <c r="L3496" s="8"/>
      <c r="M3496" s="32"/>
      <c r="N3496" s="57" t="str">
        <f t="shared" si="17"/>
        <v/>
      </c>
      <c r="O3496" s="54"/>
      <c r="P3496" s="32"/>
      <c r="Q3496" s="56"/>
      <c r="R3496" s="57" t="str">
        <f t="shared" si="15"/>
        <v/>
      </c>
      <c r="S3496" s="8"/>
      <c r="T3496" s="8"/>
      <c r="U3496" s="8"/>
      <c r="V3496" s="8"/>
      <c r="W3496" s="8"/>
      <c r="X3496" s="8"/>
      <c r="Y3496" s="8"/>
      <c r="Z3496" s="8"/>
    </row>
    <row r="3497" spans="1:26" ht="15.75" customHeight="1">
      <c r="A3497" s="8"/>
      <c r="B3497" s="8"/>
      <c r="C3497" s="8"/>
      <c r="D3497" s="8"/>
      <c r="E3497" s="8"/>
      <c r="F3497" s="8"/>
      <c r="G3497" s="8"/>
      <c r="H3497" s="8"/>
      <c r="I3497" s="8"/>
      <c r="J3497" s="8"/>
      <c r="K3497" s="8"/>
      <c r="L3497" s="8"/>
      <c r="M3497" s="32"/>
      <c r="N3497" s="57" t="str">
        <f t="shared" si="17"/>
        <v/>
      </c>
      <c r="O3497" s="54"/>
      <c r="P3497" s="32"/>
      <c r="Q3497" s="56"/>
      <c r="R3497" s="57" t="str">
        <f t="shared" si="15"/>
        <v/>
      </c>
      <c r="S3497" s="8"/>
      <c r="T3497" s="8"/>
      <c r="U3497" s="8"/>
      <c r="V3497" s="8"/>
      <c r="W3497" s="8"/>
      <c r="X3497" s="8"/>
      <c r="Y3497" s="8"/>
      <c r="Z3497" s="8"/>
    </row>
    <row r="3498" spans="1:26" ht="15.75" customHeight="1">
      <c r="A3498" s="8"/>
      <c r="B3498" s="8"/>
      <c r="C3498" s="8"/>
      <c r="D3498" s="8"/>
      <c r="E3498" s="8"/>
      <c r="F3498" s="8"/>
      <c r="G3498" s="8"/>
      <c r="H3498" s="8"/>
      <c r="I3498" s="8"/>
      <c r="J3498" s="8"/>
      <c r="K3498" s="8"/>
      <c r="L3498" s="8"/>
      <c r="M3498" s="32"/>
      <c r="N3498" s="57" t="str">
        <f t="shared" si="17"/>
        <v/>
      </c>
      <c r="O3498" s="54"/>
      <c r="P3498" s="32"/>
      <c r="Q3498" s="56"/>
      <c r="R3498" s="57" t="str">
        <f t="shared" si="15"/>
        <v/>
      </c>
      <c r="S3498" s="8"/>
      <c r="T3498" s="8"/>
      <c r="U3498" s="8"/>
      <c r="V3498" s="8"/>
      <c r="W3498" s="8"/>
      <c r="X3498" s="8"/>
      <c r="Y3498" s="8"/>
      <c r="Z3498" s="8"/>
    </row>
    <row r="3499" spans="1:26" ht="15.75" customHeight="1">
      <c r="A3499" s="8"/>
      <c r="B3499" s="8"/>
      <c r="C3499" s="8"/>
      <c r="D3499" s="8"/>
      <c r="E3499" s="8"/>
      <c r="F3499" s="8"/>
      <c r="G3499" s="8"/>
      <c r="H3499" s="8"/>
      <c r="I3499" s="8"/>
      <c r="J3499" s="8"/>
      <c r="K3499" s="8"/>
      <c r="L3499" s="8"/>
      <c r="M3499" s="32"/>
      <c r="N3499" s="57" t="str">
        <f t="shared" si="17"/>
        <v/>
      </c>
      <c r="O3499" s="54"/>
      <c r="P3499" s="32"/>
      <c r="Q3499" s="56"/>
      <c r="R3499" s="57" t="str">
        <f t="shared" si="15"/>
        <v/>
      </c>
      <c r="S3499" s="8"/>
      <c r="T3499" s="8"/>
      <c r="U3499" s="8"/>
      <c r="V3499" s="8"/>
      <c r="W3499" s="8"/>
      <c r="X3499" s="8"/>
      <c r="Y3499" s="8"/>
      <c r="Z3499" s="8"/>
    </row>
    <row r="3500" spans="1:26" ht="15.75" customHeight="1">
      <c r="A3500" s="8"/>
      <c r="B3500" s="8"/>
      <c r="C3500" s="8"/>
      <c r="D3500" s="8"/>
      <c r="E3500" s="8"/>
      <c r="F3500" s="8"/>
      <c r="G3500" s="8"/>
      <c r="H3500" s="8"/>
      <c r="I3500" s="8"/>
      <c r="J3500" s="8"/>
      <c r="K3500" s="8"/>
      <c r="L3500" s="8"/>
      <c r="M3500" s="32"/>
      <c r="N3500" s="57" t="str">
        <f t="shared" si="17"/>
        <v/>
      </c>
      <c r="O3500" s="54"/>
      <c r="P3500" s="32"/>
      <c r="Q3500" s="56"/>
      <c r="R3500" s="57" t="str">
        <f t="shared" si="15"/>
        <v/>
      </c>
      <c r="S3500" s="8"/>
      <c r="T3500" s="8"/>
      <c r="U3500" s="8"/>
      <c r="V3500" s="8"/>
      <c r="W3500" s="8"/>
      <c r="X3500" s="8"/>
      <c r="Y3500" s="8"/>
      <c r="Z3500" s="8"/>
    </row>
    <row r="3501" spans="1:26" ht="15.75" customHeight="1">
      <c r="A3501" s="8"/>
      <c r="B3501" s="8"/>
      <c r="C3501" s="8"/>
      <c r="D3501" s="8"/>
      <c r="E3501" s="8"/>
      <c r="F3501" s="8"/>
      <c r="G3501" s="8"/>
      <c r="H3501" s="8"/>
      <c r="I3501" s="8"/>
      <c r="J3501" s="8"/>
      <c r="K3501" s="8"/>
      <c r="L3501" s="8"/>
      <c r="M3501" s="32"/>
      <c r="N3501" s="57" t="str">
        <f t="shared" si="17"/>
        <v/>
      </c>
      <c r="O3501" s="54"/>
      <c r="P3501" s="32"/>
      <c r="Q3501" s="56"/>
      <c r="R3501" s="57" t="str">
        <f t="shared" si="15"/>
        <v/>
      </c>
      <c r="S3501" s="8"/>
      <c r="T3501" s="8"/>
      <c r="U3501" s="8"/>
      <c r="V3501" s="8"/>
      <c r="W3501" s="8"/>
      <c r="X3501" s="8"/>
      <c r="Y3501" s="8"/>
      <c r="Z3501" s="8"/>
    </row>
    <row r="3502" spans="1:26" ht="15.75" customHeight="1">
      <c r="A3502" s="8"/>
      <c r="B3502" s="8"/>
      <c r="C3502" s="8"/>
      <c r="D3502" s="8"/>
      <c r="E3502" s="8"/>
      <c r="F3502" s="8"/>
      <c r="G3502" s="8"/>
      <c r="H3502" s="8"/>
      <c r="I3502" s="8"/>
      <c r="J3502" s="8"/>
      <c r="K3502" s="8"/>
      <c r="L3502" s="8"/>
      <c r="M3502" s="32"/>
      <c r="N3502" s="57" t="str">
        <f t="shared" si="17"/>
        <v/>
      </c>
      <c r="O3502" s="54"/>
      <c r="P3502" s="32"/>
      <c r="Q3502" s="56"/>
      <c r="R3502" s="57" t="str">
        <f t="shared" si="15"/>
        <v/>
      </c>
      <c r="S3502" s="8"/>
      <c r="T3502" s="8"/>
      <c r="U3502" s="8"/>
      <c r="V3502" s="8"/>
      <c r="W3502" s="8"/>
      <c r="X3502" s="8"/>
      <c r="Y3502" s="8"/>
      <c r="Z3502" s="8"/>
    </row>
    <row r="3503" spans="1:26" ht="15.75" customHeight="1">
      <c r="A3503" s="8"/>
      <c r="B3503" s="8"/>
      <c r="C3503" s="8"/>
      <c r="D3503" s="8"/>
      <c r="E3503" s="8"/>
      <c r="F3503" s="8"/>
      <c r="G3503" s="8"/>
      <c r="H3503" s="8"/>
      <c r="I3503" s="8"/>
      <c r="J3503" s="8"/>
      <c r="K3503" s="8"/>
      <c r="L3503" s="8"/>
      <c r="M3503" s="32"/>
      <c r="N3503" s="57" t="str">
        <f t="shared" si="17"/>
        <v/>
      </c>
      <c r="O3503" s="54"/>
      <c r="P3503" s="32"/>
      <c r="Q3503" s="56"/>
      <c r="R3503" s="57" t="str">
        <f t="shared" si="15"/>
        <v/>
      </c>
      <c r="S3503" s="8"/>
      <c r="T3503" s="8"/>
      <c r="U3503" s="8"/>
      <c r="V3503" s="8"/>
      <c r="W3503" s="8"/>
      <c r="X3503" s="8"/>
      <c r="Y3503" s="8"/>
      <c r="Z3503" s="8"/>
    </row>
    <row r="3504" spans="1:26" ht="15.75" customHeight="1">
      <c r="A3504" s="8"/>
      <c r="B3504" s="8"/>
      <c r="C3504" s="8"/>
      <c r="D3504" s="8"/>
      <c r="E3504" s="8"/>
      <c r="F3504" s="8"/>
      <c r="G3504" s="8"/>
      <c r="H3504" s="8"/>
      <c r="I3504" s="8"/>
      <c r="J3504" s="8"/>
      <c r="K3504" s="8"/>
      <c r="L3504" s="8"/>
      <c r="M3504" s="32"/>
      <c r="N3504" s="57" t="str">
        <f t="shared" si="17"/>
        <v/>
      </c>
      <c r="O3504" s="54"/>
      <c r="P3504" s="32"/>
      <c r="Q3504" s="56"/>
      <c r="R3504" s="57" t="str">
        <f t="shared" si="15"/>
        <v/>
      </c>
      <c r="S3504" s="8"/>
      <c r="T3504" s="8"/>
      <c r="U3504" s="8"/>
      <c r="V3504" s="8"/>
      <c r="W3504" s="8"/>
      <c r="X3504" s="8"/>
      <c r="Y3504" s="8"/>
      <c r="Z3504" s="8"/>
    </row>
    <row r="3505" spans="1:26" ht="15.75" customHeight="1">
      <c r="A3505" s="8"/>
      <c r="B3505" s="8"/>
      <c r="C3505" s="8"/>
      <c r="D3505" s="8"/>
      <c r="E3505" s="8"/>
      <c r="F3505" s="8"/>
      <c r="G3505" s="8"/>
      <c r="H3505" s="8"/>
      <c r="I3505" s="8"/>
      <c r="J3505" s="8"/>
      <c r="K3505" s="8"/>
      <c r="L3505" s="8"/>
      <c r="M3505" s="32"/>
      <c r="N3505" s="57" t="str">
        <f t="shared" si="17"/>
        <v/>
      </c>
      <c r="O3505" s="54"/>
      <c r="P3505" s="32"/>
      <c r="Q3505" s="56"/>
      <c r="R3505" s="57" t="str">
        <f t="shared" si="15"/>
        <v/>
      </c>
      <c r="S3505" s="8"/>
      <c r="T3505" s="8"/>
      <c r="U3505" s="8"/>
      <c r="V3505" s="8"/>
      <c r="W3505" s="8"/>
      <c r="X3505" s="8"/>
      <c r="Y3505" s="8"/>
      <c r="Z3505" s="8"/>
    </row>
    <row r="3506" spans="1:26" ht="15.75" customHeight="1">
      <c r="A3506" s="8"/>
      <c r="B3506" s="8"/>
      <c r="C3506" s="8"/>
      <c r="D3506" s="8"/>
      <c r="E3506" s="8"/>
      <c r="F3506" s="8"/>
      <c r="G3506" s="8"/>
      <c r="H3506" s="8"/>
      <c r="I3506" s="8"/>
      <c r="J3506" s="8"/>
      <c r="K3506" s="8"/>
      <c r="L3506" s="8"/>
      <c r="M3506" s="32"/>
      <c r="N3506" s="57" t="str">
        <f t="shared" si="17"/>
        <v/>
      </c>
      <c r="O3506" s="54"/>
      <c r="P3506" s="32"/>
      <c r="Q3506" s="56"/>
      <c r="R3506" s="57" t="str">
        <f t="shared" si="15"/>
        <v/>
      </c>
      <c r="S3506" s="8"/>
      <c r="T3506" s="8"/>
      <c r="U3506" s="8"/>
      <c r="V3506" s="8"/>
      <c r="W3506" s="8"/>
      <c r="X3506" s="8"/>
      <c r="Y3506" s="8"/>
      <c r="Z3506" s="8"/>
    </row>
    <row r="3507" spans="1:26" ht="15.75" customHeight="1">
      <c r="A3507" s="8"/>
      <c r="B3507" s="8"/>
      <c r="C3507" s="8"/>
      <c r="D3507" s="8"/>
      <c r="E3507" s="8"/>
      <c r="F3507" s="8"/>
      <c r="G3507" s="8"/>
      <c r="H3507" s="8"/>
      <c r="I3507" s="8"/>
      <c r="J3507" s="8"/>
      <c r="K3507" s="8"/>
      <c r="L3507" s="8"/>
      <c r="M3507" s="32"/>
      <c r="N3507" s="57" t="str">
        <f t="shared" si="17"/>
        <v/>
      </c>
      <c r="O3507" s="54"/>
      <c r="P3507" s="32"/>
      <c r="Q3507" s="56"/>
      <c r="R3507" s="57" t="str">
        <f t="shared" si="15"/>
        <v/>
      </c>
      <c r="S3507" s="8"/>
      <c r="T3507" s="8"/>
      <c r="U3507" s="8"/>
      <c r="V3507" s="8"/>
      <c r="W3507" s="8"/>
      <c r="X3507" s="8"/>
      <c r="Y3507" s="8"/>
      <c r="Z3507" s="8"/>
    </row>
    <row r="3508" spans="1:26" ht="15.75" customHeight="1">
      <c r="A3508" s="8"/>
      <c r="B3508" s="8"/>
      <c r="C3508" s="8"/>
      <c r="D3508" s="8"/>
      <c r="E3508" s="8"/>
      <c r="F3508" s="8"/>
      <c r="G3508" s="8"/>
      <c r="H3508" s="8"/>
      <c r="I3508" s="8"/>
      <c r="J3508" s="8"/>
      <c r="K3508" s="8"/>
      <c r="L3508" s="8"/>
      <c r="M3508" s="32"/>
      <c r="N3508" s="57" t="str">
        <f t="shared" si="17"/>
        <v/>
      </c>
      <c r="O3508" s="54"/>
      <c r="P3508" s="32"/>
      <c r="Q3508" s="56"/>
      <c r="R3508" s="57" t="str">
        <f t="shared" si="15"/>
        <v/>
      </c>
      <c r="S3508" s="8"/>
      <c r="T3508" s="8"/>
      <c r="U3508" s="8"/>
      <c r="V3508" s="8"/>
      <c r="W3508" s="8"/>
      <c r="X3508" s="8"/>
      <c r="Y3508" s="8"/>
      <c r="Z3508" s="8"/>
    </row>
    <row r="3509" spans="1:26" ht="15.75" customHeight="1">
      <c r="A3509" s="8"/>
      <c r="B3509" s="8"/>
      <c r="C3509" s="8"/>
      <c r="D3509" s="8"/>
      <c r="E3509" s="8"/>
      <c r="F3509" s="8"/>
      <c r="G3509" s="8"/>
      <c r="H3509" s="8"/>
      <c r="I3509" s="8"/>
      <c r="J3509" s="8"/>
      <c r="K3509" s="8"/>
      <c r="L3509" s="8"/>
      <c r="M3509" s="32"/>
      <c r="N3509" s="57" t="str">
        <f t="shared" si="17"/>
        <v/>
      </c>
      <c r="O3509" s="54"/>
      <c r="P3509" s="32"/>
      <c r="Q3509" s="56"/>
      <c r="R3509" s="57" t="str">
        <f t="shared" si="15"/>
        <v/>
      </c>
      <c r="S3509" s="8"/>
      <c r="T3509" s="8"/>
      <c r="U3509" s="8"/>
      <c r="V3509" s="8"/>
      <c r="W3509" s="8"/>
      <c r="X3509" s="8"/>
      <c r="Y3509" s="8"/>
      <c r="Z3509" s="8"/>
    </row>
    <row r="3510" spans="1:26" ht="15.75" customHeight="1">
      <c r="A3510" s="8"/>
      <c r="B3510" s="8"/>
      <c r="C3510" s="8"/>
      <c r="D3510" s="8"/>
      <c r="E3510" s="8"/>
      <c r="F3510" s="8"/>
      <c r="G3510" s="8"/>
      <c r="H3510" s="8"/>
      <c r="I3510" s="8"/>
      <c r="J3510" s="8"/>
      <c r="K3510" s="8"/>
      <c r="L3510" s="8"/>
      <c r="M3510" s="32"/>
      <c r="N3510" s="57" t="str">
        <f t="shared" si="17"/>
        <v/>
      </c>
      <c r="O3510" s="54"/>
      <c r="P3510" s="32"/>
      <c r="Q3510" s="56"/>
      <c r="R3510" s="57" t="str">
        <f t="shared" si="15"/>
        <v/>
      </c>
      <c r="S3510" s="8"/>
      <c r="T3510" s="8"/>
      <c r="U3510" s="8"/>
      <c r="V3510" s="8"/>
      <c r="W3510" s="8"/>
      <c r="X3510" s="8"/>
      <c r="Y3510" s="8"/>
      <c r="Z3510" s="8"/>
    </row>
    <row r="3511" spans="1:26" ht="15.75" customHeight="1">
      <c r="A3511" s="8"/>
      <c r="B3511" s="8"/>
      <c r="C3511" s="8"/>
      <c r="D3511" s="8"/>
      <c r="E3511" s="8"/>
      <c r="F3511" s="8"/>
      <c r="G3511" s="8"/>
      <c r="H3511" s="8"/>
      <c r="I3511" s="8"/>
      <c r="J3511" s="8"/>
      <c r="K3511" s="8"/>
      <c r="L3511" s="8"/>
      <c r="M3511" s="32"/>
      <c r="N3511" s="57" t="str">
        <f t="shared" si="17"/>
        <v/>
      </c>
      <c r="O3511" s="54"/>
      <c r="P3511" s="32"/>
      <c r="Q3511" s="56"/>
      <c r="R3511" s="57" t="str">
        <f t="shared" si="15"/>
        <v/>
      </c>
      <c r="S3511" s="8"/>
      <c r="T3511" s="8"/>
      <c r="U3511" s="8"/>
      <c r="V3511" s="8"/>
      <c r="W3511" s="8"/>
      <c r="X3511" s="8"/>
      <c r="Y3511" s="8"/>
      <c r="Z3511" s="8"/>
    </row>
    <row r="3512" spans="1:26" ht="15.75" customHeight="1">
      <c r="A3512" s="8"/>
      <c r="B3512" s="8"/>
      <c r="C3512" s="8"/>
      <c r="D3512" s="8"/>
      <c r="E3512" s="8"/>
      <c r="F3512" s="8"/>
      <c r="G3512" s="8"/>
      <c r="H3512" s="8"/>
      <c r="I3512" s="8"/>
      <c r="J3512" s="8"/>
      <c r="K3512" s="8"/>
      <c r="L3512" s="8"/>
      <c r="M3512" s="32"/>
      <c r="N3512" s="57" t="str">
        <f t="shared" si="17"/>
        <v/>
      </c>
      <c r="O3512" s="54"/>
      <c r="P3512" s="32"/>
      <c r="Q3512" s="56"/>
      <c r="R3512" s="57" t="str">
        <f t="shared" si="15"/>
        <v/>
      </c>
      <c r="S3512" s="8"/>
      <c r="T3512" s="8"/>
      <c r="U3512" s="8"/>
      <c r="V3512" s="8"/>
      <c r="W3512" s="8"/>
      <c r="X3512" s="8"/>
      <c r="Y3512" s="8"/>
      <c r="Z3512" s="8"/>
    </row>
    <row r="3513" spans="1:26" ht="15.75" customHeight="1">
      <c r="A3513" s="8"/>
      <c r="B3513" s="8"/>
      <c r="C3513" s="8"/>
      <c r="D3513" s="8"/>
      <c r="E3513" s="8"/>
      <c r="F3513" s="8"/>
      <c r="G3513" s="8"/>
      <c r="H3513" s="8"/>
      <c r="I3513" s="8"/>
      <c r="J3513" s="8"/>
      <c r="K3513" s="8"/>
      <c r="L3513" s="8"/>
      <c r="M3513" s="32"/>
      <c r="N3513" s="57" t="str">
        <f t="shared" si="17"/>
        <v/>
      </c>
      <c r="O3513" s="54"/>
      <c r="P3513" s="32"/>
      <c r="Q3513" s="56"/>
      <c r="R3513" s="57" t="str">
        <f t="shared" si="15"/>
        <v/>
      </c>
      <c r="S3513" s="8"/>
      <c r="T3513" s="8"/>
      <c r="U3513" s="8"/>
      <c r="V3513" s="8"/>
      <c r="W3513" s="8"/>
      <c r="X3513" s="8"/>
      <c r="Y3513" s="8"/>
      <c r="Z3513" s="8"/>
    </row>
    <row r="3514" spans="1:26" ht="15.75" customHeight="1">
      <c r="A3514" s="8"/>
      <c r="B3514" s="8"/>
      <c r="C3514" s="8"/>
      <c r="D3514" s="8"/>
      <c r="E3514" s="8"/>
      <c r="F3514" s="8"/>
      <c r="G3514" s="8"/>
      <c r="H3514" s="8"/>
      <c r="I3514" s="8"/>
      <c r="J3514" s="8"/>
      <c r="K3514" s="8"/>
      <c r="L3514" s="8"/>
      <c r="M3514" s="32"/>
      <c r="N3514" s="57" t="str">
        <f t="shared" si="17"/>
        <v/>
      </c>
      <c r="O3514" s="54"/>
      <c r="P3514" s="32"/>
      <c r="Q3514" s="56"/>
      <c r="R3514" s="57" t="str">
        <f t="shared" si="15"/>
        <v/>
      </c>
      <c r="S3514" s="8"/>
      <c r="T3514" s="8"/>
      <c r="U3514" s="8"/>
      <c r="V3514" s="8"/>
      <c r="W3514" s="8"/>
      <c r="X3514" s="8"/>
      <c r="Y3514" s="8"/>
      <c r="Z3514" s="8"/>
    </row>
    <row r="3515" spans="1:26" ht="15.75" customHeight="1">
      <c r="A3515" s="8"/>
      <c r="B3515" s="8"/>
      <c r="C3515" s="8"/>
      <c r="D3515" s="8"/>
      <c r="E3515" s="8"/>
      <c r="F3515" s="8"/>
      <c r="G3515" s="8"/>
      <c r="H3515" s="8"/>
      <c r="I3515" s="8"/>
      <c r="J3515" s="8"/>
      <c r="K3515" s="8"/>
      <c r="L3515" s="8"/>
      <c r="M3515" s="32"/>
      <c r="N3515" s="57" t="str">
        <f t="shared" si="17"/>
        <v/>
      </c>
      <c r="O3515" s="54"/>
      <c r="P3515" s="32"/>
      <c r="Q3515" s="56"/>
      <c r="R3515" s="57" t="str">
        <f t="shared" si="15"/>
        <v/>
      </c>
      <c r="S3515" s="8"/>
      <c r="T3515" s="8"/>
      <c r="U3515" s="8"/>
      <c r="V3515" s="8"/>
      <c r="W3515" s="8"/>
      <c r="X3515" s="8"/>
      <c r="Y3515" s="8"/>
      <c r="Z3515" s="8"/>
    </row>
    <row r="3516" spans="1:26" ht="15.75" customHeight="1">
      <c r="A3516" s="8"/>
      <c r="B3516" s="8"/>
      <c r="C3516" s="8"/>
      <c r="D3516" s="8"/>
      <c r="E3516" s="8"/>
      <c r="F3516" s="8"/>
      <c r="G3516" s="8"/>
      <c r="H3516" s="8"/>
      <c r="I3516" s="8"/>
      <c r="J3516" s="8"/>
      <c r="K3516" s="8"/>
      <c r="L3516" s="8"/>
      <c r="M3516" s="32"/>
      <c r="N3516" s="57" t="str">
        <f t="shared" si="17"/>
        <v/>
      </c>
      <c r="O3516" s="54"/>
      <c r="P3516" s="32"/>
      <c r="Q3516" s="56"/>
      <c r="R3516" s="57" t="str">
        <f t="shared" si="15"/>
        <v/>
      </c>
      <c r="S3516" s="8"/>
      <c r="T3516" s="8"/>
      <c r="U3516" s="8"/>
      <c r="V3516" s="8"/>
      <c r="W3516" s="8"/>
      <c r="X3516" s="8"/>
      <c r="Y3516" s="8"/>
      <c r="Z3516" s="8"/>
    </row>
    <row r="3517" spans="1:26" ht="15.75" customHeight="1">
      <c r="A3517" s="8"/>
      <c r="B3517" s="8"/>
      <c r="C3517" s="8"/>
      <c r="D3517" s="8"/>
      <c r="E3517" s="8"/>
      <c r="F3517" s="8"/>
      <c r="G3517" s="8"/>
      <c r="H3517" s="8"/>
      <c r="I3517" s="8"/>
      <c r="J3517" s="8"/>
      <c r="K3517" s="8"/>
      <c r="L3517" s="8"/>
      <c r="M3517" s="32"/>
      <c r="N3517" s="57" t="str">
        <f t="shared" si="17"/>
        <v/>
      </c>
      <c r="O3517" s="54"/>
      <c r="P3517" s="32"/>
      <c r="Q3517" s="56"/>
      <c r="R3517" s="57" t="str">
        <f t="shared" si="15"/>
        <v/>
      </c>
      <c r="S3517" s="8"/>
      <c r="T3517" s="8"/>
      <c r="U3517" s="8"/>
      <c r="V3517" s="8"/>
      <c r="W3517" s="8"/>
      <c r="X3517" s="8"/>
      <c r="Y3517" s="8"/>
      <c r="Z3517" s="8"/>
    </row>
    <row r="3518" spans="1:26" ht="15.75" customHeight="1">
      <c r="A3518" s="8"/>
      <c r="B3518" s="8"/>
      <c r="C3518" s="8"/>
      <c r="D3518" s="8"/>
      <c r="E3518" s="8"/>
      <c r="F3518" s="8"/>
      <c r="G3518" s="8"/>
      <c r="H3518" s="8"/>
      <c r="I3518" s="8"/>
      <c r="J3518" s="8"/>
      <c r="K3518" s="8"/>
      <c r="L3518" s="8"/>
      <c r="M3518" s="32"/>
      <c r="N3518" s="57" t="str">
        <f t="shared" si="17"/>
        <v/>
      </c>
      <c r="O3518" s="54"/>
      <c r="P3518" s="32"/>
      <c r="Q3518" s="56"/>
      <c r="R3518" s="57" t="str">
        <f t="shared" si="15"/>
        <v/>
      </c>
      <c r="S3518" s="8"/>
      <c r="T3518" s="8"/>
      <c r="U3518" s="8"/>
      <c r="V3518" s="8"/>
      <c r="W3518" s="8"/>
      <c r="X3518" s="8"/>
      <c r="Y3518" s="8"/>
      <c r="Z3518" s="8"/>
    </row>
    <row r="3519" spans="1:26" ht="15.75" customHeight="1">
      <c r="A3519" s="8"/>
      <c r="B3519" s="8"/>
      <c r="C3519" s="8"/>
      <c r="D3519" s="8"/>
      <c r="E3519" s="8"/>
      <c r="F3519" s="8"/>
      <c r="G3519" s="8"/>
      <c r="H3519" s="8"/>
      <c r="I3519" s="8"/>
      <c r="J3519" s="8"/>
      <c r="K3519" s="8"/>
      <c r="L3519" s="8"/>
      <c r="M3519" s="32"/>
      <c r="N3519" s="57" t="str">
        <f t="shared" si="17"/>
        <v/>
      </c>
      <c r="O3519" s="54"/>
      <c r="P3519" s="32"/>
      <c r="Q3519" s="56"/>
      <c r="R3519" s="57" t="str">
        <f t="shared" si="15"/>
        <v/>
      </c>
      <c r="S3519" s="8"/>
      <c r="T3519" s="8"/>
      <c r="U3519" s="8"/>
      <c r="V3519" s="8"/>
      <c r="W3519" s="8"/>
      <c r="X3519" s="8"/>
      <c r="Y3519" s="8"/>
      <c r="Z3519" s="8"/>
    </row>
    <row r="3520" spans="1:26" ht="15.75" customHeight="1">
      <c r="A3520" s="8"/>
      <c r="B3520" s="8"/>
      <c r="C3520" s="8"/>
      <c r="D3520" s="8"/>
      <c r="E3520" s="8"/>
      <c r="F3520" s="8"/>
      <c r="G3520" s="8"/>
      <c r="H3520" s="8"/>
      <c r="I3520" s="8"/>
      <c r="J3520" s="8"/>
      <c r="K3520" s="8"/>
      <c r="L3520" s="8"/>
      <c r="M3520" s="32"/>
      <c r="N3520" s="57" t="str">
        <f t="shared" si="17"/>
        <v/>
      </c>
      <c r="O3520" s="54"/>
      <c r="P3520" s="32"/>
      <c r="Q3520" s="56"/>
      <c r="R3520" s="57" t="str">
        <f t="shared" si="15"/>
        <v/>
      </c>
      <c r="S3520" s="8"/>
      <c r="T3520" s="8"/>
      <c r="U3520" s="8"/>
      <c r="V3520" s="8"/>
      <c r="W3520" s="8"/>
      <c r="X3520" s="8"/>
      <c r="Y3520" s="8"/>
      <c r="Z3520" s="8"/>
    </row>
    <row r="3521" spans="1:26" ht="15.75" customHeight="1">
      <c r="A3521" s="8"/>
      <c r="B3521" s="8"/>
      <c r="C3521" s="8"/>
      <c r="D3521" s="8"/>
      <c r="E3521" s="8"/>
      <c r="F3521" s="8"/>
      <c r="G3521" s="8"/>
      <c r="H3521" s="8"/>
      <c r="I3521" s="8"/>
      <c r="J3521" s="8"/>
      <c r="K3521" s="8"/>
      <c r="L3521" s="8"/>
      <c r="M3521" s="32"/>
      <c r="N3521" s="57" t="str">
        <f t="shared" si="17"/>
        <v/>
      </c>
      <c r="O3521" s="54"/>
      <c r="P3521" s="32"/>
      <c r="Q3521" s="56"/>
      <c r="R3521" s="57" t="str">
        <f t="shared" si="15"/>
        <v/>
      </c>
      <c r="S3521" s="8"/>
      <c r="T3521" s="8"/>
      <c r="U3521" s="8"/>
      <c r="V3521" s="8"/>
      <c r="W3521" s="8"/>
      <c r="X3521" s="8"/>
      <c r="Y3521" s="8"/>
      <c r="Z3521" s="8"/>
    </row>
    <row r="3522" spans="1:26" ht="15.75" customHeight="1">
      <c r="A3522" s="8"/>
      <c r="B3522" s="8"/>
      <c r="C3522" s="8"/>
      <c r="D3522" s="8"/>
      <c r="E3522" s="8"/>
      <c r="F3522" s="8"/>
      <c r="G3522" s="8"/>
      <c r="H3522" s="8"/>
      <c r="I3522" s="8"/>
      <c r="J3522" s="8"/>
      <c r="K3522" s="8"/>
      <c r="L3522" s="8"/>
      <c r="M3522" s="32"/>
      <c r="N3522" s="57" t="str">
        <f t="shared" si="17"/>
        <v/>
      </c>
      <c r="O3522" s="54"/>
      <c r="P3522" s="32"/>
      <c r="Q3522" s="56"/>
      <c r="R3522" s="57" t="str">
        <f t="shared" si="15"/>
        <v/>
      </c>
      <c r="S3522" s="8"/>
      <c r="T3522" s="8"/>
      <c r="U3522" s="8"/>
      <c r="V3522" s="8"/>
      <c r="W3522" s="8"/>
      <c r="X3522" s="8"/>
      <c r="Y3522" s="8"/>
      <c r="Z3522" s="8"/>
    </row>
    <row r="3523" spans="1:26" ht="15.75" customHeight="1">
      <c r="A3523" s="8"/>
      <c r="B3523" s="8"/>
      <c r="C3523" s="8"/>
      <c r="D3523" s="8"/>
      <c r="E3523" s="8"/>
      <c r="F3523" s="8"/>
      <c r="G3523" s="8"/>
      <c r="H3523" s="8"/>
      <c r="I3523" s="8"/>
      <c r="J3523" s="8"/>
      <c r="K3523" s="8"/>
      <c r="L3523" s="8"/>
      <c r="M3523" s="32"/>
      <c r="N3523" s="57" t="str">
        <f t="shared" si="17"/>
        <v/>
      </c>
      <c r="O3523" s="54"/>
      <c r="P3523" s="32"/>
      <c r="Q3523" s="56"/>
      <c r="R3523" s="57" t="str">
        <f t="shared" si="15"/>
        <v/>
      </c>
      <c r="S3523" s="8"/>
      <c r="T3523" s="8"/>
      <c r="U3523" s="8"/>
      <c r="V3523" s="8"/>
      <c r="W3523" s="8"/>
      <c r="X3523" s="8"/>
      <c r="Y3523" s="8"/>
      <c r="Z3523" s="8"/>
    </row>
    <row r="3524" spans="1:26" ht="15.75" customHeight="1">
      <c r="A3524" s="8"/>
      <c r="B3524" s="8"/>
      <c r="C3524" s="8"/>
      <c r="D3524" s="8"/>
      <c r="E3524" s="8"/>
      <c r="F3524" s="8"/>
      <c r="G3524" s="8"/>
      <c r="H3524" s="8"/>
      <c r="I3524" s="8"/>
      <c r="J3524" s="8"/>
      <c r="K3524" s="8"/>
      <c r="L3524" s="8"/>
      <c r="M3524" s="32"/>
      <c r="N3524" s="57" t="str">
        <f t="shared" si="17"/>
        <v/>
      </c>
      <c r="O3524" s="54"/>
      <c r="P3524" s="32"/>
      <c r="Q3524" s="56"/>
      <c r="R3524" s="57" t="str">
        <f t="shared" si="15"/>
        <v/>
      </c>
      <c r="S3524" s="8"/>
      <c r="T3524" s="8"/>
      <c r="U3524" s="8"/>
      <c r="V3524" s="8"/>
      <c r="W3524" s="8"/>
      <c r="X3524" s="8"/>
      <c r="Y3524" s="8"/>
      <c r="Z3524" s="8"/>
    </row>
    <row r="3525" spans="1:26" ht="15.75" customHeight="1">
      <c r="A3525" s="8"/>
      <c r="B3525" s="8"/>
      <c r="C3525" s="8"/>
      <c r="D3525" s="8"/>
      <c r="E3525" s="8"/>
      <c r="F3525" s="8"/>
      <c r="G3525" s="8"/>
      <c r="H3525" s="8"/>
      <c r="I3525" s="8"/>
      <c r="J3525" s="8"/>
      <c r="K3525" s="8"/>
      <c r="L3525" s="8"/>
      <c r="M3525" s="32"/>
      <c r="N3525" s="57" t="str">
        <f t="shared" si="17"/>
        <v/>
      </c>
      <c r="O3525" s="54"/>
      <c r="P3525" s="32"/>
      <c r="Q3525" s="56"/>
      <c r="R3525" s="57" t="str">
        <f t="shared" si="15"/>
        <v/>
      </c>
      <c r="S3525" s="8"/>
      <c r="T3525" s="8"/>
      <c r="U3525" s="8"/>
      <c r="V3525" s="8"/>
      <c r="W3525" s="8"/>
      <c r="X3525" s="8"/>
      <c r="Y3525" s="8"/>
      <c r="Z3525" s="8"/>
    </row>
    <row r="3526" spans="1:26" ht="15.75" customHeight="1">
      <c r="A3526" s="8"/>
      <c r="B3526" s="8"/>
      <c r="C3526" s="8"/>
      <c r="D3526" s="8"/>
      <c r="E3526" s="8"/>
      <c r="F3526" s="8"/>
      <c r="G3526" s="8"/>
      <c r="H3526" s="8"/>
      <c r="I3526" s="8"/>
      <c r="J3526" s="8"/>
      <c r="K3526" s="8"/>
      <c r="L3526" s="8"/>
      <c r="M3526" s="32"/>
      <c r="N3526" s="57" t="str">
        <f t="shared" si="17"/>
        <v/>
      </c>
      <c r="O3526" s="54"/>
      <c r="P3526" s="32"/>
      <c r="Q3526" s="56"/>
      <c r="R3526" s="57" t="str">
        <f t="shared" si="15"/>
        <v/>
      </c>
      <c r="S3526" s="8"/>
      <c r="T3526" s="8"/>
      <c r="U3526" s="8"/>
      <c r="V3526" s="8"/>
      <c r="W3526" s="8"/>
      <c r="X3526" s="8"/>
      <c r="Y3526" s="8"/>
      <c r="Z3526" s="8"/>
    </row>
    <row r="3527" spans="1:26" ht="15.75" customHeight="1">
      <c r="A3527" s="8"/>
      <c r="B3527" s="8"/>
      <c r="C3527" s="8"/>
      <c r="D3527" s="8"/>
      <c r="E3527" s="8"/>
      <c r="F3527" s="8"/>
      <c r="G3527" s="8"/>
      <c r="H3527" s="8"/>
      <c r="I3527" s="8"/>
      <c r="J3527" s="8"/>
      <c r="K3527" s="8"/>
      <c r="L3527" s="8"/>
      <c r="M3527" s="32"/>
      <c r="N3527" s="57" t="str">
        <f t="shared" si="17"/>
        <v/>
      </c>
      <c r="O3527" s="54"/>
      <c r="P3527" s="32"/>
      <c r="Q3527" s="56"/>
      <c r="R3527" s="57" t="str">
        <f t="shared" si="15"/>
        <v/>
      </c>
      <c r="S3527" s="8"/>
      <c r="T3527" s="8"/>
      <c r="U3527" s="8"/>
      <c r="V3527" s="8"/>
      <c r="W3527" s="8"/>
      <c r="X3527" s="8"/>
      <c r="Y3527" s="8"/>
      <c r="Z3527" s="8"/>
    </row>
    <row r="3528" spans="1:26" ht="15.75" customHeight="1">
      <c r="A3528" s="8"/>
      <c r="B3528" s="8"/>
      <c r="C3528" s="8"/>
      <c r="D3528" s="8"/>
      <c r="E3528" s="8"/>
      <c r="F3528" s="8"/>
      <c r="G3528" s="8"/>
      <c r="H3528" s="8"/>
      <c r="I3528" s="8"/>
      <c r="J3528" s="8"/>
      <c r="K3528" s="8"/>
      <c r="L3528" s="8"/>
      <c r="M3528" s="32"/>
      <c r="N3528" s="57" t="str">
        <f t="shared" si="17"/>
        <v/>
      </c>
      <c r="O3528" s="54"/>
      <c r="P3528" s="32"/>
      <c r="Q3528" s="56"/>
      <c r="R3528" s="57" t="str">
        <f t="shared" si="15"/>
        <v/>
      </c>
      <c r="S3528" s="8"/>
      <c r="T3528" s="8"/>
      <c r="U3528" s="8"/>
      <c r="V3528" s="8"/>
      <c r="W3528" s="8"/>
      <c r="X3528" s="8"/>
      <c r="Y3528" s="8"/>
      <c r="Z3528" s="8"/>
    </row>
    <row r="3529" spans="1:26" ht="15.75" customHeight="1">
      <c r="A3529" s="8"/>
      <c r="B3529" s="8"/>
      <c r="C3529" s="8"/>
      <c r="D3529" s="8"/>
      <c r="E3529" s="8"/>
      <c r="F3529" s="8"/>
      <c r="G3529" s="8"/>
      <c r="H3529" s="8"/>
      <c r="I3529" s="8"/>
      <c r="J3529" s="8"/>
      <c r="K3529" s="8"/>
      <c r="L3529" s="8"/>
      <c r="M3529" s="32"/>
      <c r="N3529" s="57" t="str">
        <f t="shared" si="17"/>
        <v/>
      </c>
      <c r="O3529" s="54"/>
      <c r="P3529" s="32"/>
      <c r="Q3529" s="56"/>
      <c r="R3529" s="57" t="str">
        <f t="shared" si="15"/>
        <v/>
      </c>
      <c r="S3529" s="8"/>
      <c r="T3529" s="8"/>
      <c r="U3529" s="8"/>
      <c r="V3529" s="8"/>
      <c r="W3529" s="8"/>
      <c r="X3529" s="8"/>
      <c r="Y3529" s="8"/>
      <c r="Z3529" s="8"/>
    </row>
    <row r="3530" spans="1:26" ht="15.75" customHeight="1">
      <c r="A3530" s="8"/>
      <c r="B3530" s="8"/>
      <c r="C3530" s="8"/>
      <c r="D3530" s="8"/>
      <c r="E3530" s="8"/>
      <c r="F3530" s="8"/>
      <c r="G3530" s="8"/>
      <c r="H3530" s="8"/>
      <c r="I3530" s="8"/>
      <c r="J3530" s="8"/>
      <c r="K3530" s="8"/>
      <c r="L3530" s="8"/>
      <c r="M3530" s="32"/>
      <c r="N3530" s="57" t="str">
        <f t="shared" si="17"/>
        <v/>
      </c>
      <c r="O3530" s="54"/>
      <c r="P3530" s="32"/>
      <c r="Q3530" s="56"/>
      <c r="R3530" s="57" t="str">
        <f t="shared" si="15"/>
        <v/>
      </c>
      <c r="S3530" s="8"/>
      <c r="T3530" s="8"/>
      <c r="U3530" s="8"/>
      <c r="V3530" s="8"/>
      <c r="W3530" s="8"/>
      <c r="X3530" s="8"/>
      <c r="Y3530" s="8"/>
      <c r="Z3530" s="8"/>
    </row>
    <row r="3531" spans="1:26" ht="15.75" customHeight="1">
      <c r="A3531" s="8"/>
      <c r="B3531" s="8"/>
      <c r="C3531" s="8"/>
      <c r="D3531" s="8"/>
      <c r="E3531" s="8"/>
      <c r="F3531" s="8"/>
      <c r="G3531" s="8"/>
      <c r="H3531" s="8"/>
      <c r="I3531" s="8"/>
      <c r="J3531" s="8"/>
      <c r="K3531" s="8"/>
      <c r="L3531" s="8"/>
      <c r="M3531" s="32"/>
      <c r="N3531" s="57" t="str">
        <f t="shared" si="17"/>
        <v/>
      </c>
      <c r="O3531" s="54"/>
      <c r="P3531" s="32"/>
      <c r="Q3531" s="56"/>
      <c r="R3531" s="57" t="str">
        <f t="shared" si="15"/>
        <v/>
      </c>
      <c r="S3531" s="8"/>
      <c r="T3531" s="8"/>
      <c r="U3531" s="8"/>
      <c r="V3531" s="8"/>
      <c r="W3531" s="8"/>
      <c r="X3531" s="8"/>
      <c r="Y3531" s="8"/>
      <c r="Z3531" s="8"/>
    </row>
    <row r="3532" spans="1:26" ht="15.75" customHeight="1">
      <c r="A3532" s="8"/>
      <c r="B3532" s="8"/>
      <c r="C3532" s="8"/>
      <c r="D3532" s="8"/>
      <c r="E3532" s="8"/>
      <c r="F3532" s="8"/>
      <c r="G3532" s="8"/>
      <c r="H3532" s="8"/>
      <c r="I3532" s="8"/>
      <c r="J3532" s="8"/>
      <c r="K3532" s="8"/>
      <c r="L3532" s="8"/>
      <c r="M3532" s="32"/>
      <c r="N3532" s="57" t="str">
        <f t="shared" si="17"/>
        <v/>
      </c>
      <c r="O3532" s="54"/>
      <c r="P3532" s="32"/>
      <c r="Q3532" s="56"/>
      <c r="R3532" s="57" t="str">
        <f t="shared" si="15"/>
        <v/>
      </c>
      <c r="S3532" s="8"/>
      <c r="T3532" s="8"/>
      <c r="U3532" s="8"/>
      <c r="V3532" s="8"/>
      <c r="W3532" s="8"/>
      <c r="X3532" s="8"/>
      <c r="Y3532" s="8"/>
      <c r="Z3532" s="8"/>
    </row>
    <row r="3533" spans="1:26" ht="15.75" customHeight="1">
      <c r="A3533" s="8"/>
      <c r="B3533" s="8"/>
      <c r="C3533" s="8"/>
      <c r="D3533" s="8"/>
      <c r="E3533" s="8"/>
      <c r="F3533" s="8"/>
      <c r="G3533" s="8"/>
      <c r="H3533" s="8"/>
      <c r="I3533" s="8"/>
      <c r="J3533" s="8"/>
      <c r="K3533" s="8"/>
      <c r="L3533" s="8"/>
      <c r="M3533" s="32"/>
      <c r="N3533" s="57" t="str">
        <f t="shared" si="17"/>
        <v/>
      </c>
      <c r="O3533" s="54"/>
      <c r="P3533" s="32"/>
      <c r="Q3533" s="56"/>
      <c r="R3533" s="57" t="str">
        <f t="shared" si="15"/>
        <v/>
      </c>
      <c r="S3533" s="8"/>
      <c r="T3533" s="8"/>
      <c r="U3533" s="8"/>
      <c r="V3533" s="8"/>
      <c r="W3533" s="8"/>
      <c r="X3533" s="8"/>
      <c r="Y3533" s="8"/>
      <c r="Z3533" s="8"/>
    </row>
    <row r="3534" spans="1:26" ht="15.75" customHeight="1">
      <c r="A3534" s="8"/>
      <c r="B3534" s="8"/>
      <c r="C3534" s="8"/>
      <c r="D3534" s="8"/>
      <c r="E3534" s="8"/>
      <c r="F3534" s="8"/>
      <c r="G3534" s="8"/>
      <c r="H3534" s="8"/>
      <c r="I3534" s="8"/>
      <c r="J3534" s="8"/>
      <c r="K3534" s="8"/>
      <c r="L3534" s="8"/>
      <c r="M3534" s="32"/>
      <c r="N3534" s="57" t="str">
        <f t="shared" si="17"/>
        <v/>
      </c>
      <c r="O3534" s="54"/>
      <c r="P3534" s="32"/>
      <c r="Q3534" s="56"/>
      <c r="R3534" s="57" t="str">
        <f t="shared" si="15"/>
        <v/>
      </c>
      <c r="S3534" s="8"/>
      <c r="T3534" s="8"/>
      <c r="U3534" s="8"/>
      <c r="V3534" s="8"/>
      <c r="W3534" s="8"/>
      <c r="X3534" s="8"/>
      <c r="Y3534" s="8"/>
      <c r="Z3534" s="8"/>
    </row>
    <row r="3535" spans="1:26" ht="15.75" customHeight="1">
      <c r="A3535" s="8"/>
      <c r="B3535" s="8"/>
      <c r="C3535" s="8"/>
      <c r="D3535" s="8"/>
      <c r="E3535" s="8"/>
      <c r="F3535" s="8"/>
      <c r="G3535" s="8"/>
      <c r="H3535" s="8"/>
      <c r="I3535" s="8"/>
      <c r="J3535" s="8"/>
      <c r="K3535" s="8"/>
      <c r="L3535" s="8"/>
      <c r="M3535" s="32"/>
      <c r="N3535" s="57" t="str">
        <f t="shared" si="17"/>
        <v/>
      </c>
      <c r="O3535" s="54"/>
      <c r="P3535" s="32"/>
      <c r="Q3535" s="56"/>
      <c r="R3535" s="57" t="str">
        <f t="shared" si="15"/>
        <v/>
      </c>
      <c r="S3535" s="8"/>
      <c r="T3535" s="8"/>
      <c r="U3535" s="8"/>
      <c r="V3535" s="8"/>
      <c r="W3535" s="8"/>
      <c r="X3535" s="8"/>
      <c r="Y3535" s="8"/>
      <c r="Z3535" s="8"/>
    </row>
    <row r="3536" spans="1:26" ht="15.75" customHeight="1">
      <c r="A3536" s="8"/>
      <c r="B3536" s="8"/>
      <c r="C3536" s="8"/>
      <c r="D3536" s="8"/>
      <c r="E3536" s="8"/>
      <c r="F3536" s="8"/>
      <c r="G3536" s="8"/>
      <c r="H3536" s="8"/>
      <c r="I3536" s="8"/>
      <c r="J3536" s="8"/>
      <c r="K3536" s="8"/>
      <c r="L3536" s="8"/>
      <c r="M3536" s="32"/>
      <c r="N3536" s="57" t="str">
        <f t="shared" si="17"/>
        <v/>
      </c>
      <c r="O3536" s="54"/>
      <c r="P3536" s="32"/>
      <c r="Q3536" s="56"/>
      <c r="R3536" s="57" t="str">
        <f t="shared" si="15"/>
        <v/>
      </c>
      <c r="S3536" s="8"/>
      <c r="T3536" s="8"/>
      <c r="U3536" s="8"/>
      <c r="V3536" s="8"/>
      <c r="W3536" s="8"/>
      <c r="X3536" s="8"/>
      <c r="Y3536" s="8"/>
      <c r="Z3536" s="8"/>
    </row>
    <row r="3537" spans="1:26" ht="15.75" customHeight="1">
      <c r="A3537" s="8"/>
      <c r="B3537" s="8"/>
      <c r="C3537" s="8"/>
      <c r="D3537" s="8"/>
      <c r="E3537" s="8"/>
      <c r="F3537" s="8"/>
      <c r="G3537" s="8"/>
      <c r="H3537" s="8"/>
      <c r="I3537" s="8"/>
      <c r="J3537" s="8"/>
      <c r="K3537" s="8"/>
      <c r="L3537" s="8"/>
      <c r="M3537" s="32"/>
      <c r="N3537" s="57" t="str">
        <f t="shared" si="17"/>
        <v/>
      </c>
      <c r="O3537" s="54"/>
      <c r="P3537" s="32"/>
      <c r="Q3537" s="56"/>
      <c r="R3537" s="57" t="str">
        <f t="shared" si="15"/>
        <v/>
      </c>
      <c r="S3537" s="8"/>
      <c r="T3537" s="8"/>
      <c r="U3537" s="8"/>
      <c r="V3537" s="8"/>
      <c r="W3537" s="8"/>
      <c r="X3537" s="8"/>
      <c r="Y3537" s="8"/>
      <c r="Z3537" s="8"/>
    </row>
    <row r="3538" spans="1:26" ht="15.75" customHeight="1">
      <c r="A3538" s="8"/>
      <c r="B3538" s="8"/>
      <c r="C3538" s="8"/>
      <c r="D3538" s="8"/>
      <c r="E3538" s="8"/>
      <c r="F3538" s="8"/>
      <c r="G3538" s="8"/>
      <c r="H3538" s="8"/>
      <c r="I3538" s="8"/>
      <c r="J3538" s="8"/>
      <c r="K3538" s="8"/>
      <c r="L3538" s="8"/>
      <c r="M3538" s="32"/>
      <c r="N3538" s="57" t="str">
        <f t="shared" si="17"/>
        <v/>
      </c>
      <c r="O3538" s="54"/>
      <c r="P3538" s="32"/>
      <c r="Q3538" s="56"/>
      <c r="R3538" s="57" t="str">
        <f t="shared" si="15"/>
        <v/>
      </c>
      <c r="S3538" s="8"/>
      <c r="T3538" s="8"/>
      <c r="U3538" s="8"/>
      <c r="V3538" s="8"/>
      <c r="W3538" s="8"/>
      <c r="X3538" s="8"/>
      <c r="Y3538" s="8"/>
      <c r="Z3538" s="8"/>
    </row>
    <row r="3539" spans="1:26" ht="15.75" customHeight="1">
      <c r="A3539" s="8"/>
      <c r="B3539" s="8"/>
      <c r="C3539" s="8"/>
      <c r="D3539" s="8"/>
      <c r="E3539" s="8"/>
      <c r="F3539" s="8"/>
      <c r="G3539" s="8"/>
      <c r="H3539" s="8"/>
      <c r="I3539" s="8"/>
      <c r="J3539" s="8"/>
      <c r="K3539" s="8"/>
      <c r="L3539" s="8"/>
      <c r="M3539" s="32"/>
      <c r="N3539" s="57" t="str">
        <f t="shared" si="17"/>
        <v/>
      </c>
      <c r="O3539" s="54"/>
      <c r="P3539" s="32"/>
      <c r="Q3539" s="56"/>
      <c r="R3539" s="57" t="str">
        <f t="shared" si="15"/>
        <v/>
      </c>
      <c r="S3539" s="8"/>
      <c r="T3539" s="8"/>
      <c r="U3539" s="8"/>
      <c r="V3539" s="8"/>
      <c r="W3539" s="8"/>
      <c r="X3539" s="8"/>
      <c r="Y3539" s="8"/>
      <c r="Z3539" s="8"/>
    </row>
    <row r="3540" spans="1:26" ht="15.75" customHeight="1">
      <c r="A3540" s="8"/>
      <c r="B3540" s="8"/>
      <c r="C3540" s="8"/>
      <c r="D3540" s="8"/>
      <c r="E3540" s="8"/>
      <c r="F3540" s="8"/>
      <c r="G3540" s="8"/>
      <c r="H3540" s="8"/>
      <c r="I3540" s="8"/>
      <c r="J3540" s="8"/>
      <c r="K3540" s="8"/>
      <c r="L3540" s="8"/>
      <c r="M3540" s="32"/>
      <c r="N3540" s="57" t="str">
        <f t="shared" si="17"/>
        <v/>
      </c>
      <c r="O3540" s="54"/>
      <c r="P3540" s="32"/>
      <c r="Q3540" s="56"/>
      <c r="R3540" s="57" t="str">
        <f t="shared" si="15"/>
        <v/>
      </c>
      <c r="S3540" s="8"/>
      <c r="T3540" s="8"/>
      <c r="U3540" s="8"/>
      <c r="V3540" s="8"/>
      <c r="W3540" s="8"/>
      <c r="X3540" s="8"/>
      <c r="Y3540" s="8"/>
      <c r="Z3540" s="8"/>
    </row>
    <row r="3541" spans="1:26" ht="15.75" customHeight="1">
      <c r="A3541" s="8"/>
      <c r="B3541" s="8"/>
      <c r="C3541" s="8"/>
      <c r="D3541" s="8"/>
      <c r="E3541" s="8"/>
      <c r="F3541" s="8"/>
      <c r="G3541" s="8"/>
      <c r="H3541" s="8"/>
      <c r="I3541" s="8"/>
      <c r="J3541" s="8"/>
      <c r="K3541" s="8"/>
      <c r="L3541" s="8"/>
      <c r="M3541" s="32"/>
      <c r="N3541" s="57" t="str">
        <f t="shared" si="17"/>
        <v/>
      </c>
      <c r="O3541" s="54"/>
      <c r="P3541" s="32"/>
      <c r="Q3541" s="56"/>
      <c r="R3541" s="57" t="str">
        <f t="shared" si="15"/>
        <v/>
      </c>
      <c r="S3541" s="8"/>
      <c r="T3541" s="8"/>
      <c r="U3541" s="8"/>
      <c r="V3541" s="8"/>
      <c r="W3541" s="8"/>
      <c r="X3541" s="8"/>
      <c r="Y3541" s="8"/>
      <c r="Z3541" s="8"/>
    </row>
    <row r="3542" spans="1:26" ht="15.75" customHeight="1">
      <c r="A3542" s="8"/>
      <c r="B3542" s="8"/>
      <c r="C3542" s="8"/>
      <c r="D3542" s="8"/>
      <c r="E3542" s="8"/>
      <c r="F3542" s="8"/>
      <c r="G3542" s="8"/>
      <c r="H3542" s="8"/>
      <c r="I3542" s="8"/>
      <c r="J3542" s="8"/>
      <c r="K3542" s="8"/>
      <c r="L3542" s="8"/>
      <c r="M3542" s="32"/>
      <c r="N3542" s="57" t="str">
        <f t="shared" si="17"/>
        <v/>
      </c>
      <c r="O3542" s="54"/>
      <c r="P3542" s="32"/>
      <c r="Q3542" s="56"/>
      <c r="R3542" s="57" t="str">
        <f t="shared" si="15"/>
        <v/>
      </c>
      <c r="S3542" s="8"/>
      <c r="T3542" s="8"/>
      <c r="U3542" s="8"/>
      <c r="V3542" s="8"/>
      <c r="W3542" s="8"/>
      <c r="X3542" s="8"/>
      <c r="Y3542" s="8"/>
      <c r="Z3542" s="8"/>
    </row>
    <row r="3543" spans="1:26" ht="15.75" customHeight="1">
      <c r="A3543" s="8"/>
      <c r="B3543" s="8"/>
      <c r="C3543" s="8"/>
      <c r="D3543" s="8"/>
      <c r="E3543" s="8"/>
      <c r="F3543" s="8"/>
      <c r="G3543" s="8"/>
      <c r="H3543" s="8"/>
      <c r="I3543" s="8"/>
      <c r="J3543" s="8"/>
      <c r="K3543" s="8"/>
      <c r="L3543" s="8"/>
      <c r="M3543" s="32"/>
      <c r="N3543" s="57" t="str">
        <f t="shared" si="17"/>
        <v/>
      </c>
      <c r="O3543" s="54"/>
      <c r="P3543" s="32"/>
      <c r="Q3543" s="56"/>
      <c r="R3543" s="57" t="str">
        <f t="shared" si="15"/>
        <v/>
      </c>
      <c r="S3543" s="8"/>
      <c r="T3543" s="8"/>
      <c r="U3543" s="8"/>
      <c r="V3543" s="8"/>
      <c r="W3543" s="8"/>
      <c r="X3543" s="8"/>
      <c r="Y3543" s="8"/>
      <c r="Z3543" s="8"/>
    </row>
    <row r="3544" spans="1:26" ht="15.75" customHeight="1">
      <c r="A3544" s="8"/>
      <c r="B3544" s="8"/>
      <c r="C3544" s="8"/>
      <c r="D3544" s="8"/>
      <c r="E3544" s="8"/>
      <c r="F3544" s="8"/>
      <c r="G3544" s="8"/>
      <c r="H3544" s="8"/>
      <c r="I3544" s="8"/>
      <c r="J3544" s="8"/>
      <c r="K3544" s="8"/>
      <c r="L3544" s="8"/>
      <c r="M3544" s="32"/>
      <c r="N3544" s="57" t="str">
        <f t="shared" si="17"/>
        <v/>
      </c>
      <c r="O3544" s="54"/>
      <c r="P3544" s="32"/>
      <c r="Q3544" s="56"/>
      <c r="R3544" s="57" t="str">
        <f t="shared" si="15"/>
        <v/>
      </c>
      <c r="S3544" s="8"/>
      <c r="T3544" s="8"/>
      <c r="U3544" s="8"/>
      <c r="V3544" s="8"/>
      <c r="W3544" s="8"/>
      <c r="X3544" s="8"/>
      <c r="Y3544" s="8"/>
      <c r="Z3544" s="8"/>
    </row>
    <row r="3545" spans="1:26" ht="15.75" customHeight="1">
      <c r="A3545" s="8"/>
      <c r="B3545" s="8"/>
      <c r="C3545" s="8"/>
      <c r="D3545" s="8"/>
      <c r="E3545" s="8"/>
      <c r="F3545" s="8"/>
      <c r="G3545" s="8"/>
      <c r="H3545" s="8"/>
      <c r="I3545" s="8"/>
      <c r="J3545" s="8"/>
      <c r="K3545" s="8"/>
      <c r="L3545" s="8"/>
      <c r="M3545" s="32"/>
      <c r="N3545" s="57" t="str">
        <f t="shared" si="17"/>
        <v/>
      </c>
      <c r="O3545" s="54"/>
      <c r="P3545" s="32"/>
      <c r="Q3545" s="56"/>
      <c r="R3545" s="57" t="str">
        <f t="shared" si="15"/>
        <v/>
      </c>
      <c r="S3545" s="8"/>
      <c r="T3545" s="8"/>
      <c r="U3545" s="8"/>
      <c r="V3545" s="8"/>
      <c r="W3545" s="8"/>
      <c r="X3545" s="8"/>
      <c r="Y3545" s="8"/>
      <c r="Z3545" s="8"/>
    </row>
    <row r="3546" spans="1:26" ht="15.75" customHeight="1">
      <c r="A3546" s="8"/>
      <c r="B3546" s="8"/>
      <c r="C3546" s="8"/>
      <c r="D3546" s="8"/>
      <c r="E3546" s="8"/>
      <c r="F3546" s="8"/>
      <c r="G3546" s="8"/>
      <c r="H3546" s="8"/>
      <c r="I3546" s="8"/>
      <c r="J3546" s="8"/>
      <c r="K3546" s="8"/>
      <c r="L3546" s="8"/>
      <c r="M3546" s="32"/>
      <c r="N3546" s="57" t="str">
        <f t="shared" si="17"/>
        <v/>
      </c>
      <c r="O3546" s="54"/>
      <c r="P3546" s="32"/>
      <c r="Q3546" s="56"/>
      <c r="R3546" s="57" t="str">
        <f t="shared" si="15"/>
        <v/>
      </c>
      <c r="S3546" s="8"/>
      <c r="T3546" s="8"/>
      <c r="U3546" s="8"/>
      <c r="V3546" s="8"/>
      <c r="W3546" s="8"/>
      <c r="X3546" s="8"/>
      <c r="Y3546" s="8"/>
      <c r="Z3546" s="8"/>
    </row>
    <row r="3547" spans="1:26" ht="15.75" customHeight="1">
      <c r="A3547" s="8"/>
      <c r="B3547" s="8"/>
      <c r="C3547" s="8"/>
      <c r="D3547" s="8"/>
      <c r="E3547" s="8"/>
      <c r="F3547" s="8"/>
      <c r="G3547" s="8"/>
      <c r="H3547" s="8"/>
      <c r="I3547" s="8"/>
      <c r="J3547" s="8"/>
      <c r="K3547" s="8"/>
      <c r="L3547" s="8"/>
      <c r="M3547" s="32"/>
      <c r="N3547" s="57" t="str">
        <f t="shared" si="17"/>
        <v/>
      </c>
      <c r="O3547" s="54"/>
      <c r="P3547" s="32"/>
      <c r="Q3547" s="56"/>
      <c r="R3547" s="57" t="str">
        <f t="shared" si="15"/>
        <v/>
      </c>
      <c r="S3547" s="8"/>
      <c r="T3547" s="8"/>
      <c r="U3547" s="8"/>
      <c r="V3547" s="8"/>
      <c r="W3547" s="8"/>
      <c r="X3547" s="8"/>
      <c r="Y3547" s="8"/>
      <c r="Z3547" s="8"/>
    </row>
    <row r="3548" spans="1:26" ht="15.75" customHeight="1">
      <c r="A3548" s="8"/>
      <c r="B3548" s="8"/>
      <c r="C3548" s="8"/>
      <c r="D3548" s="8"/>
      <c r="E3548" s="8"/>
      <c r="F3548" s="8"/>
      <c r="G3548" s="8"/>
      <c r="H3548" s="8"/>
      <c r="I3548" s="8"/>
      <c r="J3548" s="8"/>
      <c r="K3548" s="8"/>
      <c r="L3548" s="8"/>
      <c r="M3548" s="32"/>
      <c r="N3548" s="57" t="str">
        <f t="shared" si="17"/>
        <v/>
      </c>
      <c r="O3548" s="54"/>
      <c r="P3548" s="32"/>
      <c r="Q3548" s="56"/>
      <c r="R3548" s="57" t="str">
        <f t="shared" si="15"/>
        <v/>
      </c>
      <c r="S3548" s="8"/>
      <c r="T3548" s="8"/>
      <c r="U3548" s="8"/>
      <c r="V3548" s="8"/>
      <c r="W3548" s="8"/>
      <c r="X3548" s="8"/>
      <c r="Y3548" s="8"/>
      <c r="Z3548" s="8"/>
    </row>
    <row r="3549" spans="1:26" ht="15.75" customHeight="1">
      <c r="A3549" s="8"/>
      <c r="B3549" s="8"/>
      <c r="C3549" s="8"/>
      <c r="D3549" s="8"/>
      <c r="E3549" s="8"/>
      <c r="F3549" s="8"/>
      <c r="G3549" s="8"/>
      <c r="H3549" s="8"/>
      <c r="I3549" s="8"/>
      <c r="J3549" s="8"/>
      <c r="K3549" s="8"/>
      <c r="L3549" s="8"/>
      <c r="M3549" s="32"/>
      <c r="N3549" s="57" t="str">
        <f t="shared" si="17"/>
        <v/>
      </c>
      <c r="O3549" s="54"/>
      <c r="P3549" s="32"/>
      <c r="Q3549" s="56"/>
      <c r="R3549" s="57" t="str">
        <f t="shared" si="15"/>
        <v/>
      </c>
      <c r="S3549" s="8"/>
      <c r="T3549" s="8"/>
      <c r="U3549" s="8"/>
      <c r="V3549" s="8"/>
      <c r="W3549" s="8"/>
      <c r="X3549" s="8"/>
      <c r="Y3549" s="8"/>
      <c r="Z3549" s="8"/>
    </row>
    <row r="3550" spans="1:26" ht="15.75" customHeight="1">
      <c r="A3550" s="8"/>
      <c r="B3550" s="8"/>
      <c r="C3550" s="8"/>
      <c r="D3550" s="8"/>
      <c r="E3550" s="8"/>
      <c r="F3550" s="8"/>
      <c r="G3550" s="8"/>
      <c r="H3550" s="8"/>
      <c r="I3550" s="8"/>
      <c r="J3550" s="8"/>
      <c r="K3550" s="8"/>
      <c r="L3550" s="8"/>
      <c r="M3550" s="32"/>
      <c r="N3550" s="57" t="str">
        <f t="shared" si="17"/>
        <v/>
      </c>
      <c r="O3550" s="54"/>
      <c r="P3550" s="32"/>
      <c r="Q3550" s="56"/>
      <c r="R3550" s="57" t="str">
        <f t="shared" si="15"/>
        <v/>
      </c>
      <c r="S3550" s="8"/>
      <c r="T3550" s="8"/>
      <c r="U3550" s="8"/>
      <c r="V3550" s="8"/>
      <c r="W3550" s="8"/>
      <c r="X3550" s="8"/>
      <c r="Y3550" s="8"/>
      <c r="Z3550" s="8"/>
    </row>
    <row r="3551" spans="1:26" ht="15.75" customHeight="1">
      <c r="A3551" s="8"/>
      <c r="B3551" s="8"/>
      <c r="C3551" s="8"/>
      <c r="D3551" s="8"/>
      <c r="E3551" s="8"/>
      <c r="F3551" s="8"/>
      <c r="G3551" s="8"/>
      <c r="H3551" s="8"/>
      <c r="I3551" s="8"/>
      <c r="J3551" s="8"/>
      <c r="K3551" s="8"/>
      <c r="L3551" s="8"/>
      <c r="M3551" s="32"/>
      <c r="N3551" s="57" t="str">
        <f t="shared" si="17"/>
        <v/>
      </c>
      <c r="O3551" s="54"/>
      <c r="P3551" s="32"/>
      <c r="Q3551" s="56"/>
      <c r="R3551" s="57" t="str">
        <f t="shared" si="15"/>
        <v/>
      </c>
      <c r="S3551" s="8"/>
      <c r="T3551" s="8"/>
      <c r="U3551" s="8"/>
      <c r="V3551" s="8"/>
      <c r="W3551" s="8"/>
      <c r="X3551" s="8"/>
      <c r="Y3551" s="8"/>
      <c r="Z3551" s="8"/>
    </row>
    <row r="3552" spans="1:26" ht="15.75" customHeight="1">
      <c r="A3552" s="8"/>
      <c r="B3552" s="8"/>
      <c r="C3552" s="8"/>
      <c r="D3552" s="8"/>
      <c r="E3552" s="8"/>
      <c r="F3552" s="8"/>
      <c r="G3552" s="8"/>
      <c r="H3552" s="8"/>
      <c r="I3552" s="8"/>
      <c r="J3552" s="8"/>
      <c r="K3552" s="8"/>
      <c r="L3552" s="8"/>
      <c r="M3552" s="32"/>
      <c r="N3552" s="57" t="str">
        <f t="shared" si="17"/>
        <v/>
      </c>
      <c r="O3552" s="54"/>
      <c r="P3552" s="32"/>
      <c r="Q3552" s="56"/>
      <c r="R3552" s="57" t="str">
        <f t="shared" si="15"/>
        <v/>
      </c>
      <c r="S3552" s="8"/>
      <c r="T3552" s="8"/>
      <c r="U3552" s="8"/>
      <c r="V3552" s="8"/>
      <c r="W3552" s="8"/>
      <c r="X3552" s="8"/>
      <c r="Y3552" s="8"/>
      <c r="Z3552" s="8"/>
    </row>
    <row r="3553" spans="1:26" ht="15.75" customHeight="1">
      <c r="A3553" s="8"/>
      <c r="B3553" s="8"/>
      <c r="C3553" s="8"/>
      <c r="D3553" s="8"/>
      <c r="E3553" s="8"/>
      <c r="F3553" s="8"/>
      <c r="G3553" s="8"/>
      <c r="H3553" s="8"/>
      <c r="I3553" s="8"/>
      <c r="J3553" s="8"/>
      <c r="K3553" s="8"/>
      <c r="L3553" s="8"/>
      <c r="M3553" s="32"/>
      <c r="N3553" s="57" t="str">
        <f t="shared" si="17"/>
        <v/>
      </c>
      <c r="O3553" s="54"/>
      <c r="P3553" s="32"/>
      <c r="Q3553" s="56"/>
      <c r="R3553" s="57" t="str">
        <f t="shared" si="15"/>
        <v/>
      </c>
      <c r="S3553" s="8"/>
      <c r="T3553" s="8"/>
      <c r="U3553" s="8"/>
      <c r="V3553" s="8"/>
      <c r="W3553" s="8"/>
      <c r="X3553" s="8"/>
      <c r="Y3553" s="8"/>
      <c r="Z3553" s="8"/>
    </row>
    <row r="3554" spans="1:26" ht="15.75" customHeight="1">
      <c r="A3554" s="8"/>
      <c r="B3554" s="8"/>
      <c r="C3554" s="8"/>
      <c r="D3554" s="8"/>
      <c r="E3554" s="8"/>
      <c r="F3554" s="8"/>
      <c r="G3554" s="8"/>
      <c r="H3554" s="8"/>
      <c r="I3554" s="8"/>
      <c r="J3554" s="8"/>
      <c r="K3554" s="8"/>
      <c r="L3554" s="8"/>
      <c r="M3554" s="32"/>
      <c r="N3554" s="57" t="str">
        <f t="shared" si="17"/>
        <v/>
      </c>
      <c r="O3554" s="54"/>
      <c r="P3554" s="32"/>
      <c r="Q3554" s="56"/>
      <c r="R3554" s="57" t="str">
        <f t="shared" si="15"/>
        <v/>
      </c>
      <c r="S3554" s="8"/>
      <c r="T3554" s="8"/>
      <c r="U3554" s="8"/>
      <c r="V3554" s="8"/>
      <c r="W3554" s="8"/>
      <c r="X3554" s="8"/>
      <c r="Y3554" s="8"/>
      <c r="Z3554" s="8"/>
    </row>
    <row r="3555" spans="1:26" ht="15.75" customHeight="1">
      <c r="A3555" s="8"/>
      <c r="B3555" s="8"/>
      <c r="C3555" s="8"/>
      <c r="D3555" s="8"/>
      <c r="E3555" s="8"/>
      <c r="F3555" s="8"/>
      <c r="G3555" s="8"/>
      <c r="H3555" s="8"/>
      <c r="I3555" s="8"/>
      <c r="J3555" s="8"/>
      <c r="K3555" s="8"/>
      <c r="L3555" s="8"/>
      <c r="M3555" s="32"/>
      <c r="N3555" s="57" t="str">
        <f t="shared" si="17"/>
        <v/>
      </c>
      <c r="O3555" s="54"/>
      <c r="P3555" s="32"/>
      <c r="Q3555" s="56"/>
      <c r="R3555" s="57" t="str">
        <f t="shared" si="15"/>
        <v/>
      </c>
      <c r="S3555" s="8"/>
      <c r="T3555" s="8"/>
      <c r="U3555" s="8"/>
      <c r="V3555" s="8"/>
      <c r="W3555" s="8"/>
      <c r="X3555" s="8"/>
      <c r="Y3555" s="8"/>
      <c r="Z3555" s="8"/>
    </row>
    <row r="3556" spans="1:26" ht="15.75" customHeight="1">
      <c r="A3556" s="8"/>
      <c r="B3556" s="8"/>
      <c r="C3556" s="8"/>
      <c r="D3556" s="8"/>
      <c r="E3556" s="8"/>
      <c r="F3556" s="8"/>
      <c r="G3556" s="8"/>
      <c r="H3556" s="8"/>
      <c r="I3556" s="8"/>
      <c r="J3556" s="8"/>
      <c r="K3556" s="8"/>
      <c r="L3556" s="8"/>
      <c r="M3556" s="32"/>
      <c r="N3556" s="57" t="str">
        <f t="shared" si="17"/>
        <v/>
      </c>
      <c r="O3556" s="54"/>
      <c r="P3556" s="32"/>
      <c r="Q3556" s="56"/>
      <c r="R3556" s="57" t="str">
        <f t="shared" si="15"/>
        <v/>
      </c>
      <c r="S3556" s="8"/>
      <c r="T3556" s="8"/>
      <c r="U3556" s="8"/>
      <c r="V3556" s="8"/>
      <c r="W3556" s="8"/>
      <c r="X3556" s="8"/>
      <c r="Y3556" s="8"/>
      <c r="Z3556" s="8"/>
    </row>
    <row r="3557" spans="1:26" ht="15.75" customHeight="1">
      <c r="A3557" s="8"/>
      <c r="B3557" s="8"/>
      <c r="C3557" s="8"/>
      <c r="D3557" s="8"/>
      <c r="E3557" s="8"/>
      <c r="F3557" s="8"/>
      <c r="G3557" s="8"/>
      <c r="H3557" s="8"/>
      <c r="I3557" s="8"/>
      <c r="J3557" s="8"/>
      <c r="K3557" s="8"/>
      <c r="L3557" s="8"/>
      <c r="M3557" s="32"/>
      <c r="N3557" s="57" t="str">
        <f t="shared" si="17"/>
        <v/>
      </c>
      <c r="O3557" s="54"/>
      <c r="P3557" s="32"/>
      <c r="Q3557" s="56"/>
      <c r="R3557" s="57" t="str">
        <f t="shared" si="15"/>
        <v/>
      </c>
      <c r="S3557" s="8"/>
      <c r="T3557" s="8"/>
      <c r="U3557" s="8"/>
      <c r="V3557" s="8"/>
      <c r="W3557" s="8"/>
      <c r="X3557" s="8"/>
      <c r="Y3557" s="8"/>
      <c r="Z3557" s="8"/>
    </row>
    <row r="3558" spans="1:26" ht="15.75" customHeight="1">
      <c r="A3558" s="8"/>
      <c r="B3558" s="8"/>
      <c r="C3558" s="8"/>
      <c r="D3558" s="8"/>
      <c r="E3558" s="8"/>
      <c r="F3558" s="8"/>
      <c r="G3558" s="8"/>
      <c r="H3558" s="8"/>
      <c r="I3558" s="8"/>
      <c r="J3558" s="8"/>
      <c r="K3558" s="8"/>
      <c r="L3558" s="8"/>
      <c r="M3558" s="32"/>
      <c r="N3558" s="57" t="str">
        <f t="shared" si="17"/>
        <v/>
      </c>
      <c r="O3558" s="54"/>
      <c r="P3558" s="32"/>
      <c r="Q3558" s="56"/>
      <c r="R3558" s="57" t="str">
        <f t="shared" si="15"/>
        <v/>
      </c>
      <c r="S3558" s="8"/>
      <c r="T3558" s="8"/>
      <c r="U3558" s="8"/>
      <c r="V3558" s="8"/>
      <c r="W3558" s="8"/>
      <c r="X3558" s="8"/>
      <c r="Y3558" s="8"/>
      <c r="Z3558" s="8"/>
    </row>
    <row r="3559" spans="1:26" ht="15.75" customHeight="1">
      <c r="A3559" s="8"/>
      <c r="B3559" s="8"/>
      <c r="C3559" s="8"/>
      <c r="D3559" s="8"/>
      <c r="E3559" s="8"/>
      <c r="F3559" s="8"/>
      <c r="G3559" s="8"/>
      <c r="H3559" s="8"/>
      <c r="I3559" s="8"/>
      <c r="J3559" s="8"/>
      <c r="K3559" s="8"/>
      <c r="L3559" s="8"/>
      <c r="M3559" s="32"/>
      <c r="N3559" s="57" t="str">
        <f t="shared" si="17"/>
        <v/>
      </c>
      <c r="O3559" s="54"/>
      <c r="P3559" s="32"/>
      <c r="Q3559" s="56"/>
      <c r="R3559" s="57" t="str">
        <f t="shared" si="15"/>
        <v/>
      </c>
      <c r="S3559" s="8"/>
      <c r="T3559" s="8"/>
      <c r="U3559" s="8"/>
      <c r="V3559" s="8"/>
      <c r="W3559" s="8"/>
      <c r="X3559" s="8"/>
      <c r="Y3559" s="8"/>
      <c r="Z3559" s="8"/>
    </row>
    <row r="3560" spans="1:26" ht="15.75" customHeight="1">
      <c r="A3560" s="8"/>
      <c r="B3560" s="8"/>
      <c r="C3560" s="8"/>
      <c r="D3560" s="8"/>
      <c r="E3560" s="8"/>
      <c r="F3560" s="8"/>
      <c r="G3560" s="8"/>
      <c r="H3560" s="8"/>
      <c r="I3560" s="8"/>
      <c r="J3560" s="8"/>
      <c r="K3560" s="8"/>
      <c r="L3560" s="8"/>
      <c r="M3560" s="32"/>
      <c r="N3560" s="57" t="str">
        <f t="shared" si="17"/>
        <v/>
      </c>
      <c r="O3560" s="54"/>
      <c r="P3560" s="32"/>
      <c r="Q3560" s="56"/>
      <c r="R3560" s="57" t="str">
        <f t="shared" si="15"/>
        <v/>
      </c>
      <c r="S3560" s="8"/>
      <c r="T3560" s="8"/>
      <c r="U3560" s="8"/>
      <c r="V3560" s="8"/>
      <c r="W3560" s="8"/>
      <c r="X3560" s="8"/>
      <c r="Y3560" s="8"/>
      <c r="Z3560" s="8"/>
    </row>
    <row r="3561" spans="1:26" ht="15.75" customHeight="1">
      <c r="A3561" s="8"/>
      <c r="B3561" s="8"/>
      <c r="C3561" s="8"/>
      <c r="D3561" s="8"/>
      <c r="E3561" s="8"/>
      <c r="F3561" s="8"/>
      <c r="G3561" s="8"/>
      <c r="H3561" s="8"/>
      <c r="I3561" s="8"/>
      <c r="J3561" s="8"/>
      <c r="K3561" s="8"/>
      <c r="L3561" s="8"/>
      <c r="M3561" s="32"/>
      <c r="N3561" s="57" t="str">
        <f t="shared" si="17"/>
        <v/>
      </c>
      <c r="O3561" s="54"/>
      <c r="P3561" s="32"/>
      <c r="Q3561" s="56"/>
      <c r="R3561" s="57" t="str">
        <f t="shared" si="15"/>
        <v/>
      </c>
      <c r="S3561" s="8"/>
      <c r="T3561" s="8"/>
      <c r="U3561" s="8"/>
      <c r="V3561" s="8"/>
      <c r="W3561" s="8"/>
      <c r="X3561" s="8"/>
      <c r="Y3561" s="8"/>
      <c r="Z3561" s="8"/>
    </row>
    <row r="3562" spans="1:26" ht="15.75" customHeight="1">
      <c r="A3562" s="8"/>
      <c r="B3562" s="8"/>
      <c r="C3562" s="8"/>
      <c r="D3562" s="8"/>
      <c r="E3562" s="8"/>
      <c r="F3562" s="8"/>
      <c r="G3562" s="8"/>
      <c r="H3562" s="8"/>
      <c r="I3562" s="8"/>
      <c r="J3562" s="8"/>
      <c r="K3562" s="8"/>
      <c r="L3562" s="8"/>
      <c r="M3562" s="32"/>
      <c r="N3562" s="57" t="str">
        <f t="shared" si="17"/>
        <v/>
      </c>
      <c r="O3562" s="54"/>
      <c r="P3562" s="32"/>
      <c r="Q3562" s="56"/>
      <c r="R3562" s="57" t="str">
        <f t="shared" si="15"/>
        <v/>
      </c>
      <c r="S3562" s="8"/>
      <c r="T3562" s="8"/>
      <c r="U3562" s="8"/>
      <c r="V3562" s="8"/>
      <c r="W3562" s="8"/>
      <c r="X3562" s="8"/>
      <c r="Y3562" s="8"/>
      <c r="Z3562" s="8"/>
    </row>
    <row r="3563" spans="1:26" ht="15.75" customHeight="1">
      <c r="A3563" s="8"/>
      <c r="B3563" s="8"/>
      <c r="C3563" s="8"/>
      <c r="D3563" s="8"/>
      <c r="E3563" s="8"/>
      <c r="F3563" s="8"/>
      <c r="G3563" s="8"/>
      <c r="H3563" s="8"/>
      <c r="I3563" s="8"/>
      <c r="J3563" s="8"/>
      <c r="K3563" s="8"/>
      <c r="L3563" s="8"/>
      <c r="M3563" s="32"/>
      <c r="N3563" s="57" t="str">
        <f t="shared" si="17"/>
        <v/>
      </c>
      <c r="O3563" s="54"/>
      <c r="P3563" s="32"/>
      <c r="Q3563" s="56"/>
      <c r="R3563" s="57" t="str">
        <f t="shared" si="15"/>
        <v/>
      </c>
      <c r="S3563" s="8"/>
      <c r="T3563" s="8"/>
      <c r="U3563" s="8"/>
      <c r="V3563" s="8"/>
      <c r="W3563" s="8"/>
      <c r="X3563" s="8"/>
      <c r="Y3563" s="8"/>
      <c r="Z3563" s="8"/>
    </row>
    <row r="3564" spans="1:26" ht="15.75" customHeight="1">
      <c r="A3564" s="8"/>
      <c r="B3564" s="8"/>
      <c r="C3564" s="8"/>
      <c r="D3564" s="8"/>
      <c r="E3564" s="8"/>
      <c r="F3564" s="8"/>
      <c r="G3564" s="8"/>
      <c r="H3564" s="8"/>
      <c r="I3564" s="8"/>
      <c r="J3564" s="8"/>
      <c r="K3564" s="8"/>
      <c r="L3564" s="8"/>
      <c r="M3564" s="32"/>
      <c r="N3564" s="57" t="str">
        <f t="shared" si="17"/>
        <v/>
      </c>
      <c r="O3564" s="54"/>
      <c r="P3564" s="32"/>
      <c r="Q3564" s="56"/>
      <c r="R3564" s="57" t="str">
        <f t="shared" si="15"/>
        <v/>
      </c>
      <c r="S3564" s="8"/>
      <c r="T3564" s="8"/>
      <c r="U3564" s="8"/>
      <c r="V3564" s="8"/>
      <c r="W3564" s="8"/>
      <c r="X3564" s="8"/>
      <c r="Y3564" s="8"/>
      <c r="Z3564" s="8"/>
    </row>
    <row r="3565" spans="1:26" ht="15.75" customHeight="1">
      <c r="A3565" s="8"/>
      <c r="B3565" s="8"/>
      <c r="C3565" s="8"/>
      <c r="D3565" s="8"/>
      <c r="E3565" s="8"/>
      <c r="F3565" s="8"/>
      <c r="G3565" s="8"/>
      <c r="H3565" s="8"/>
      <c r="I3565" s="8"/>
      <c r="J3565" s="8"/>
      <c r="K3565" s="8"/>
      <c r="L3565" s="8"/>
      <c r="M3565" s="32"/>
      <c r="N3565" s="57" t="str">
        <f t="shared" si="17"/>
        <v/>
      </c>
      <c r="O3565" s="54"/>
      <c r="P3565" s="32"/>
      <c r="Q3565" s="56"/>
      <c r="R3565" s="57" t="str">
        <f t="shared" si="15"/>
        <v/>
      </c>
      <c r="S3565" s="8"/>
      <c r="T3565" s="8"/>
      <c r="U3565" s="8"/>
      <c r="V3565" s="8"/>
      <c r="W3565" s="8"/>
      <c r="X3565" s="8"/>
      <c r="Y3565" s="8"/>
      <c r="Z3565" s="8"/>
    </row>
    <row r="3566" spans="1:26" ht="15.75" customHeight="1">
      <c r="A3566" s="8"/>
      <c r="B3566" s="8"/>
      <c r="C3566" s="8"/>
      <c r="D3566" s="8"/>
      <c r="E3566" s="8"/>
      <c r="F3566" s="8"/>
      <c r="G3566" s="8"/>
      <c r="H3566" s="8"/>
      <c r="I3566" s="8"/>
      <c r="J3566" s="8"/>
      <c r="K3566" s="8"/>
      <c r="L3566" s="8"/>
      <c r="M3566" s="32"/>
      <c r="N3566" s="57" t="str">
        <f t="shared" si="17"/>
        <v/>
      </c>
      <c r="O3566" s="54"/>
      <c r="P3566" s="32"/>
      <c r="Q3566" s="56"/>
      <c r="R3566" s="57" t="str">
        <f t="shared" si="15"/>
        <v/>
      </c>
      <c r="S3566" s="8"/>
      <c r="T3566" s="8"/>
      <c r="U3566" s="8"/>
      <c r="V3566" s="8"/>
      <c r="W3566" s="8"/>
      <c r="X3566" s="8"/>
      <c r="Y3566" s="8"/>
      <c r="Z3566" s="8"/>
    </row>
    <row r="3567" spans="1:26" ht="15.75" customHeight="1">
      <c r="A3567" s="8"/>
      <c r="B3567" s="8"/>
      <c r="C3567" s="8"/>
      <c r="D3567" s="8"/>
      <c r="E3567" s="8"/>
      <c r="F3567" s="8"/>
      <c r="G3567" s="8"/>
      <c r="H3567" s="8"/>
      <c r="I3567" s="8"/>
      <c r="J3567" s="8"/>
      <c r="K3567" s="8"/>
      <c r="L3567" s="8"/>
      <c r="M3567" s="32"/>
      <c r="N3567" s="57" t="str">
        <f t="shared" si="17"/>
        <v/>
      </c>
      <c r="O3567" s="54"/>
      <c r="P3567" s="32"/>
      <c r="Q3567" s="56"/>
      <c r="R3567" s="57" t="str">
        <f t="shared" si="15"/>
        <v/>
      </c>
      <c r="S3567" s="8"/>
      <c r="T3567" s="8"/>
      <c r="U3567" s="8"/>
      <c r="V3567" s="8"/>
      <c r="W3567" s="8"/>
      <c r="X3567" s="8"/>
      <c r="Y3567" s="8"/>
      <c r="Z3567" s="8"/>
    </row>
    <row r="3568" spans="1:26" ht="15.75" customHeight="1">
      <c r="A3568" s="8"/>
      <c r="B3568" s="8"/>
      <c r="C3568" s="8"/>
      <c r="D3568" s="8"/>
      <c r="E3568" s="8"/>
      <c r="F3568" s="8"/>
      <c r="G3568" s="8"/>
      <c r="H3568" s="8"/>
      <c r="I3568" s="8"/>
      <c r="J3568" s="8"/>
      <c r="K3568" s="8"/>
      <c r="L3568" s="8"/>
      <c r="M3568" s="32"/>
      <c r="N3568" s="57" t="str">
        <f t="shared" si="17"/>
        <v/>
      </c>
      <c r="O3568" s="54"/>
      <c r="P3568" s="32"/>
      <c r="Q3568" s="56"/>
      <c r="R3568" s="57" t="str">
        <f t="shared" si="15"/>
        <v/>
      </c>
      <c r="S3568" s="8"/>
      <c r="T3568" s="8"/>
      <c r="U3568" s="8"/>
      <c r="V3568" s="8"/>
      <c r="W3568" s="8"/>
      <c r="X3568" s="8"/>
      <c r="Y3568" s="8"/>
      <c r="Z3568" s="8"/>
    </row>
    <row r="3569" spans="1:26" ht="15.75" customHeight="1">
      <c r="A3569" s="8"/>
      <c r="B3569" s="8"/>
      <c r="C3569" s="8"/>
      <c r="D3569" s="8"/>
      <c r="E3569" s="8"/>
      <c r="F3569" s="8"/>
      <c r="G3569" s="8"/>
      <c r="H3569" s="8"/>
      <c r="I3569" s="8"/>
      <c r="J3569" s="8"/>
      <c r="K3569" s="8"/>
      <c r="L3569" s="8"/>
      <c r="M3569" s="32"/>
      <c r="N3569" s="57" t="str">
        <f t="shared" si="17"/>
        <v/>
      </c>
      <c r="O3569" s="54"/>
      <c r="P3569" s="32"/>
      <c r="Q3569" s="56"/>
      <c r="R3569" s="57" t="str">
        <f t="shared" si="15"/>
        <v/>
      </c>
      <c r="S3569" s="8"/>
      <c r="T3569" s="8"/>
      <c r="U3569" s="8"/>
      <c r="V3569" s="8"/>
      <c r="W3569" s="8"/>
      <c r="X3569" s="8"/>
      <c r="Y3569" s="8"/>
      <c r="Z3569" s="8"/>
    </row>
    <row r="3570" spans="1:26" ht="15.75" customHeight="1">
      <c r="A3570" s="8"/>
      <c r="B3570" s="8"/>
      <c r="C3570" s="8"/>
      <c r="D3570" s="8"/>
      <c r="E3570" s="8"/>
      <c r="F3570" s="8"/>
      <c r="G3570" s="8"/>
      <c r="H3570" s="8"/>
      <c r="I3570" s="8"/>
      <c r="J3570" s="8"/>
      <c r="K3570" s="8"/>
      <c r="L3570" s="8"/>
      <c r="M3570" s="32"/>
      <c r="N3570" s="57" t="str">
        <f t="shared" si="17"/>
        <v/>
      </c>
      <c r="O3570" s="54"/>
      <c r="P3570" s="32"/>
      <c r="Q3570" s="56"/>
      <c r="R3570" s="57" t="str">
        <f t="shared" si="15"/>
        <v/>
      </c>
      <c r="S3570" s="8"/>
      <c r="T3570" s="8"/>
      <c r="U3570" s="8"/>
      <c r="V3570" s="8"/>
      <c r="W3570" s="8"/>
      <c r="X3570" s="8"/>
      <c r="Y3570" s="8"/>
      <c r="Z3570" s="8"/>
    </row>
    <row r="3571" spans="1:26" ht="15.75" customHeight="1">
      <c r="A3571" s="8"/>
      <c r="B3571" s="8"/>
      <c r="C3571" s="8"/>
      <c r="D3571" s="8"/>
      <c r="E3571" s="8"/>
      <c r="F3571" s="8"/>
      <c r="G3571" s="8"/>
      <c r="H3571" s="8"/>
      <c r="I3571" s="8"/>
      <c r="J3571" s="8"/>
      <c r="K3571" s="8"/>
      <c r="L3571" s="8"/>
      <c r="M3571" s="32"/>
      <c r="N3571" s="57" t="str">
        <f t="shared" si="17"/>
        <v/>
      </c>
      <c r="O3571" s="54"/>
      <c r="P3571" s="32"/>
      <c r="Q3571" s="56"/>
      <c r="R3571" s="57" t="str">
        <f t="shared" si="15"/>
        <v/>
      </c>
      <c r="S3571" s="8"/>
      <c r="T3571" s="8"/>
      <c r="U3571" s="8"/>
      <c r="V3571" s="8"/>
      <c r="W3571" s="8"/>
      <c r="X3571" s="8"/>
      <c r="Y3571" s="8"/>
      <c r="Z3571" s="8"/>
    </row>
    <row r="3572" spans="1:26" ht="15.75" customHeight="1">
      <c r="A3572" s="8"/>
      <c r="B3572" s="8"/>
      <c r="C3572" s="8"/>
      <c r="D3572" s="8"/>
      <c r="E3572" s="8"/>
      <c r="F3572" s="8"/>
      <c r="G3572" s="8"/>
      <c r="H3572" s="8"/>
      <c r="I3572" s="8"/>
      <c r="J3572" s="8"/>
      <c r="K3572" s="8"/>
      <c r="L3572" s="8"/>
      <c r="M3572" s="32"/>
      <c r="N3572" s="57" t="str">
        <f t="shared" si="17"/>
        <v/>
      </c>
      <c r="O3572" s="54"/>
      <c r="P3572" s="32"/>
      <c r="Q3572" s="56"/>
      <c r="R3572" s="57" t="str">
        <f t="shared" si="15"/>
        <v/>
      </c>
      <c r="S3572" s="8"/>
      <c r="T3572" s="8"/>
      <c r="U3572" s="8"/>
      <c r="V3572" s="8"/>
      <c r="W3572" s="8"/>
      <c r="X3572" s="8"/>
      <c r="Y3572" s="8"/>
      <c r="Z3572" s="8"/>
    </row>
    <row r="3573" spans="1:26" ht="15.75" customHeight="1">
      <c r="A3573" s="8"/>
      <c r="B3573" s="8"/>
      <c r="C3573" s="8"/>
      <c r="D3573" s="8"/>
      <c r="E3573" s="8"/>
      <c r="F3573" s="8"/>
      <c r="G3573" s="8"/>
      <c r="H3573" s="8"/>
      <c r="I3573" s="8"/>
      <c r="J3573" s="8"/>
      <c r="K3573" s="8"/>
      <c r="L3573" s="8"/>
      <c r="M3573" s="32"/>
      <c r="N3573" s="57" t="str">
        <f t="shared" si="17"/>
        <v/>
      </c>
      <c r="O3573" s="54"/>
      <c r="P3573" s="32"/>
      <c r="Q3573" s="56"/>
      <c r="R3573" s="57" t="str">
        <f t="shared" si="15"/>
        <v/>
      </c>
      <c r="S3573" s="8"/>
      <c r="T3573" s="8"/>
      <c r="U3573" s="8"/>
      <c r="V3573" s="8"/>
      <c r="W3573" s="8"/>
      <c r="X3573" s="8"/>
      <c r="Y3573" s="8"/>
      <c r="Z3573" s="8"/>
    </row>
    <row r="3574" spans="1:26" ht="15.75" customHeight="1">
      <c r="A3574" s="8"/>
      <c r="B3574" s="8"/>
      <c r="C3574" s="8"/>
      <c r="D3574" s="8"/>
      <c r="E3574" s="8"/>
      <c r="F3574" s="8"/>
      <c r="G3574" s="8"/>
      <c r="H3574" s="8"/>
      <c r="I3574" s="8"/>
      <c r="J3574" s="8"/>
      <c r="K3574" s="8"/>
      <c r="L3574" s="8"/>
      <c r="M3574" s="32"/>
      <c r="N3574" s="57" t="str">
        <f t="shared" si="17"/>
        <v/>
      </c>
      <c r="O3574" s="54"/>
      <c r="P3574" s="32"/>
      <c r="Q3574" s="56"/>
      <c r="R3574" s="57" t="str">
        <f t="shared" si="15"/>
        <v/>
      </c>
      <c r="S3574" s="8"/>
      <c r="T3574" s="8"/>
      <c r="U3574" s="8"/>
      <c r="V3574" s="8"/>
      <c r="W3574" s="8"/>
      <c r="X3574" s="8"/>
      <c r="Y3574" s="8"/>
      <c r="Z3574" s="8"/>
    </row>
    <row r="3575" spans="1:26" ht="15.75" customHeight="1">
      <c r="A3575" s="8"/>
      <c r="B3575" s="8"/>
      <c r="C3575" s="8"/>
      <c r="D3575" s="8"/>
      <c r="E3575" s="8"/>
      <c r="F3575" s="8"/>
      <c r="G3575" s="8"/>
      <c r="H3575" s="8"/>
      <c r="I3575" s="8"/>
      <c r="J3575" s="8"/>
      <c r="K3575" s="8"/>
      <c r="L3575" s="8"/>
      <c r="M3575" s="32"/>
      <c r="N3575" s="57" t="str">
        <f t="shared" si="17"/>
        <v/>
      </c>
      <c r="O3575" s="54"/>
      <c r="P3575" s="32"/>
      <c r="Q3575" s="56"/>
      <c r="R3575" s="57" t="str">
        <f t="shared" si="15"/>
        <v/>
      </c>
      <c r="S3575" s="8"/>
      <c r="T3575" s="8"/>
      <c r="U3575" s="8"/>
      <c r="V3575" s="8"/>
      <c r="W3575" s="8"/>
      <c r="X3575" s="8"/>
      <c r="Y3575" s="8"/>
      <c r="Z3575" s="8"/>
    </row>
    <row r="3576" spans="1:26" ht="15.75" customHeight="1">
      <c r="A3576" s="8"/>
      <c r="B3576" s="8"/>
      <c r="C3576" s="8"/>
      <c r="D3576" s="8"/>
      <c r="E3576" s="8"/>
      <c r="F3576" s="8"/>
      <c r="G3576" s="8"/>
      <c r="H3576" s="8"/>
      <c r="I3576" s="8"/>
      <c r="J3576" s="8"/>
      <c r="K3576" s="8"/>
      <c r="L3576" s="8"/>
      <c r="M3576" s="32"/>
      <c r="N3576" s="57" t="str">
        <f t="shared" si="17"/>
        <v/>
      </c>
      <c r="O3576" s="54"/>
      <c r="P3576" s="32"/>
      <c r="Q3576" s="56"/>
      <c r="R3576" s="57" t="str">
        <f t="shared" si="15"/>
        <v/>
      </c>
      <c r="S3576" s="8"/>
      <c r="T3576" s="8"/>
      <c r="U3576" s="8"/>
      <c r="V3576" s="8"/>
      <c r="W3576" s="8"/>
      <c r="X3576" s="8"/>
      <c r="Y3576" s="8"/>
      <c r="Z3576" s="8"/>
    </row>
    <row r="3577" spans="1:26" ht="15.75" customHeight="1">
      <c r="A3577" s="8"/>
      <c r="B3577" s="8"/>
      <c r="C3577" s="8"/>
      <c r="D3577" s="8"/>
      <c r="E3577" s="8"/>
      <c r="F3577" s="8"/>
      <c r="G3577" s="8"/>
      <c r="H3577" s="8"/>
      <c r="I3577" s="8"/>
      <c r="J3577" s="8"/>
      <c r="K3577" s="8"/>
      <c r="L3577" s="8"/>
      <c r="M3577" s="32"/>
      <c r="N3577" s="57" t="str">
        <f t="shared" si="17"/>
        <v/>
      </c>
      <c r="O3577" s="54"/>
      <c r="P3577" s="32"/>
      <c r="Q3577" s="56"/>
      <c r="R3577" s="57" t="str">
        <f t="shared" si="15"/>
        <v/>
      </c>
      <c r="S3577" s="8"/>
      <c r="T3577" s="8"/>
      <c r="U3577" s="8"/>
      <c r="V3577" s="8"/>
      <c r="W3577" s="8"/>
      <c r="X3577" s="8"/>
      <c r="Y3577" s="8"/>
      <c r="Z3577" s="8"/>
    </row>
    <row r="3578" spans="1:26" ht="15.75" customHeight="1">
      <c r="A3578" s="8"/>
      <c r="B3578" s="8"/>
      <c r="C3578" s="8"/>
      <c r="D3578" s="8"/>
      <c r="E3578" s="8"/>
      <c r="F3578" s="8"/>
      <c r="G3578" s="8"/>
      <c r="H3578" s="8"/>
      <c r="I3578" s="8"/>
      <c r="J3578" s="8"/>
      <c r="K3578" s="8"/>
      <c r="L3578" s="8"/>
      <c r="M3578" s="32"/>
      <c r="N3578" s="57" t="str">
        <f t="shared" si="17"/>
        <v/>
      </c>
      <c r="O3578" s="54"/>
      <c r="P3578" s="32"/>
      <c r="Q3578" s="56"/>
      <c r="R3578" s="57" t="str">
        <f t="shared" si="15"/>
        <v/>
      </c>
      <c r="S3578" s="8"/>
      <c r="T3578" s="8"/>
      <c r="U3578" s="8"/>
      <c r="V3578" s="8"/>
      <c r="W3578" s="8"/>
      <c r="X3578" s="8"/>
      <c r="Y3578" s="8"/>
      <c r="Z3578" s="8"/>
    </row>
    <row r="3579" spans="1:26" ht="15.75" customHeight="1">
      <c r="A3579" s="8"/>
      <c r="B3579" s="8"/>
      <c r="C3579" s="8"/>
      <c r="D3579" s="8"/>
      <c r="E3579" s="8"/>
      <c r="F3579" s="8"/>
      <c r="G3579" s="8"/>
      <c r="H3579" s="8"/>
      <c r="I3579" s="8"/>
      <c r="J3579" s="8"/>
      <c r="K3579" s="8"/>
      <c r="L3579" s="8"/>
      <c r="M3579" s="32"/>
      <c r="N3579" s="57" t="str">
        <f t="shared" si="17"/>
        <v/>
      </c>
      <c r="O3579" s="54"/>
      <c r="P3579" s="32"/>
      <c r="Q3579" s="56"/>
      <c r="R3579" s="57" t="str">
        <f t="shared" si="15"/>
        <v/>
      </c>
      <c r="S3579" s="8"/>
      <c r="T3579" s="8"/>
      <c r="U3579" s="8"/>
      <c r="V3579" s="8"/>
      <c r="W3579" s="8"/>
      <c r="X3579" s="8"/>
      <c r="Y3579" s="8"/>
      <c r="Z3579" s="8"/>
    </row>
    <row r="3580" spans="1:26" ht="15.75" customHeight="1">
      <c r="A3580" s="8"/>
      <c r="B3580" s="8"/>
      <c r="C3580" s="8"/>
      <c r="D3580" s="8"/>
      <c r="E3580" s="8"/>
      <c r="F3580" s="8"/>
      <c r="G3580" s="8"/>
      <c r="H3580" s="8"/>
      <c r="I3580" s="8"/>
      <c r="J3580" s="8"/>
      <c r="K3580" s="8"/>
      <c r="L3580" s="8"/>
      <c r="M3580" s="32"/>
      <c r="N3580" s="57" t="str">
        <f t="shared" si="17"/>
        <v/>
      </c>
      <c r="O3580" s="54"/>
      <c r="P3580" s="32"/>
      <c r="Q3580" s="56"/>
      <c r="R3580" s="57" t="str">
        <f t="shared" si="15"/>
        <v/>
      </c>
      <c r="S3580" s="8"/>
      <c r="T3580" s="8"/>
      <c r="U3580" s="8"/>
      <c r="V3580" s="8"/>
      <c r="W3580" s="8"/>
      <c r="X3580" s="8"/>
      <c r="Y3580" s="8"/>
      <c r="Z3580" s="8"/>
    </row>
    <row r="3581" spans="1:26" ht="15.75" customHeight="1">
      <c r="A3581" s="8"/>
      <c r="B3581" s="8"/>
      <c r="C3581" s="8"/>
      <c r="D3581" s="8"/>
      <c r="E3581" s="8"/>
      <c r="F3581" s="8"/>
      <c r="G3581" s="8"/>
      <c r="H3581" s="8"/>
      <c r="I3581" s="8"/>
      <c r="J3581" s="8"/>
      <c r="K3581" s="8"/>
      <c r="L3581" s="8"/>
      <c r="M3581" s="32"/>
      <c r="N3581" s="57" t="str">
        <f t="shared" si="17"/>
        <v/>
      </c>
      <c r="O3581" s="54"/>
      <c r="P3581" s="32"/>
      <c r="Q3581" s="56"/>
      <c r="R3581" s="57" t="str">
        <f t="shared" si="15"/>
        <v/>
      </c>
      <c r="S3581" s="8"/>
      <c r="T3581" s="8"/>
      <c r="U3581" s="8"/>
      <c r="V3581" s="8"/>
      <c r="W3581" s="8"/>
      <c r="X3581" s="8"/>
      <c r="Y3581" s="8"/>
      <c r="Z3581" s="8"/>
    </row>
    <row r="3582" spans="1:26" ht="15.75" customHeight="1">
      <c r="A3582" s="8"/>
      <c r="B3582" s="8"/>
      <c r="C3582" s="8"/>
      <c r="D3582" s="8"/>
      <c r="E3582" s="8"/>
      <c r="F3582" s="8"/>
      <c r="G3582" s="8"/>
      <c r="H3582" s="8"/>
      <c r="I3582" s="8"/>
      <c r="J3582" s="8"/>
      <c r="K3582" s="8"/>
      <c r="L3582" s="8"/>
      <c r="M3582" s="32"/>
      <c r="N3582" s="57" t="str">
        <f t="shared" si="17"/>
        <v/>
      </c>
      <c r="O3582" s="54"/>
      <c r="P3582" s="32"/>
      <c r="Q3582" s="56"/>
      <c r="R3582" s="57" t="str">
        <f t="shared" si="15"/>
        <v/>
      </c>
      <c r="S3582" s="8"/>
      <c r="T3582" s="8"/>
      <c r="U3582" s="8"/>
      <c r="V3582" s="8"/>
      <c r="W3582" s="8"/>
      <c r="X3582" s="8"/>
      <c r="Y3582" s="8"/>
      <c r="Z3582" s="8"/>
    </row>
    <row r="3583" spans="1:26" ht="15.75" customHeight="1">
      <c r="A3583" s="8"/>
      <c r="B3583" s="8"/>
      <c r="C3583" s="8"/>
      <c r="D3583" s="8"/>
      <c r="E3583" s="8"/>
      <c r="F3583" s="8"/>
      <c r="G3583" s="8"/>
      <c r="H3583" s="8"/>
      <c r="I3583" s="8"/>
      <c r="J3583" s="8"/>
      <c r="K3583" s="8"/>
      <c r="L3583" s="8"/>
      <c r="M3583" s="32"/>
      <c r="N3583" s="57" t="str">
        <f t="shared" si="17"/>
        <v/>
      </c>
      <c r="O3583" s="54"/>
      <c r="P3583" s="32"/>
      <c r="Q3583" s="56"/>
      <c r="R3583" s="57" t="str">
        <f t="shared" si="15"/>
        <v/>
      </c>
      <c r="S3583" s="8"/>
      <c r="T3583" s="8"/>
      <c r="U3583" s="8"/>
      <c r="V3583" s="8"/>
      <c r="W3583" s="8"/>
      <c r="X3583" s="8"/>
      <c r="Y3583" s="8"/>
      <c r="Z3583" s="8"/>
    </row>
    <row r="3584" spans="1:26" ht="15.75" customHeight="1">
      <c r="A3584" s="8"/>
      <c r="B3584" s="8"/>
      <c r="C3584" s="8"/>
      <c r="D3584" s="8"/>
      <c r="E3584" s="8"/>
      <c r="F3584" s="8"/>
      <c r="G3584" s="8"/>
      <c r="H3584" s="8"/>
      <c r="I3584" s="8"/>
      <c r="J3584" s="8"/>
      <c r="K3584" s="8"/>
      <c r="L3584" s="8"/>
      <c r="M3584" s="32"/>
      <c r="N3584" s="57" t="str">
        <f t="shared" si="17"/>
        <v/>
      </c>
      <c r="O3584" s="54"/>
      <c r="P3584" s="32"/>
      <c r="Q3584" s="56"/>
      <c r="R3584" s="57" t="str">
        <f t="shared" si="15"/>
        <v/>
      </c>
      <c r="S3584" s="8"/>
      <c r="T3584" s="8"/>
      <c r="U3584" s="8"/>
      <c r="V3584" s="8"/>
      <c r="W3584" s="8"/>
      <c r="X3584" s="8"/>
      <c r="Y3584" s="8"/>
      <c r="Z3584" s="8"/>
    </row>
    <row r="3585" spans="1:26" ht="15.75" customHeight="1">
      <c r="A3585" s="8"/>
      <c r="B3585" s="8"/>
      <c r="C3585" s="8"/>
      <c r="D3585" s="8"/>
      <c r="E3585" s="8"/>
      <c r="F3585" s="8"/>
      <c r="G3585" s="8"/>
      <c r="H3585" s="8"/>
      <c r="I3585" s="8"/>
      <c r="J3585" s="8"/>
      <c r="K3585" s="8"/>
      <c r="L3585" s="8"/>
      <c r="M3585" s="32"/>
      <c r="N3585" s="57" t="str">
        <f t="shared" si="17"/>
        <v/>
      </c>
      <c r="O3585" s="54"/>
      <c r="P3585" s="32"/>
      <c r="Q3585" s="56"/>
      <c r="R3585" s="57" t="str">
        <f t="shared" si="15"/>
        <v/>
      </c>
      <c r="S3585" s="8"/>
      <c r="T3585" s="8"/>
      <c r="U3585" s="8"/>
      <c r="V3585" s="8"/>
      <c r="W3585" s="8"/>
      <c r="X3585" s="8"/>
      <c r="Y3585" s="8"/>
      <c r="Z3585" s="8"/>
    </row>
    <row r="3586" spans="1:26" ht="15.75" customHeight="1">
      <c r="A3586" s="8"/>
      <c r="B3586" s="8"/>
      <c r="C3586" s="8"/>
      <c r="D3586" s="8"/>
      <c r="E3586" s="8"/>
      <c r="F3586" s="8"/>
      <c r="G3586" s="8"/>
      <c r="H3586" s="8"/>
      <c r="I3586" s="8"/>
      <c r="J3586" s="8"/>
      <c r="K3586" s="8"/>
      <c r="L3586" s="8"/>
      <c r="M3586" s="32"/>
      <c r="N3586" s="57" t="str">
        <f t="shared" si="17"/>
        <v/>
      </c>
      <c r="O3586" s="54"/>
      <c r="P3586" s="32"/>
      <c r="Q3586" s="56"/>
      <c r="R3586" s="57" t="str">
        <f t="shared" si="15"/>
        <v/>
      </c>
      <c r="S3586" s="8"/>
      <c r="T3586" s="8"/>
      <c r="U3586" s="8"/>
      <c r="V3586" s="8"/>
      <c r="W3586" s="8"/>
      <c r="X3586" s="8"/>
      <c r="Y3586" s="8"/>
      <c r="Z3586" s="8"/>
    </row>
    <row r="3587" spans="1:26" ht="15.75" customHeight="1">
      <c r="A3587" s="8"/>
      <c r="B3587" s="8"/>
      <c r="C3587" s="8"/>
      <c r="D3587" s="8"/>
      <c r="E3587" s="8"/>
      <c r="F3587" s="8"/>
      <c r="G3587" s="8"/>
      <c r="H3587" s="8"/>
      <c r="I3587" s="8"/>
      <c r="J3587" s="8"/>
      <c r="K3587" s="8"/>
      <c r="L3587" s="8"/>
      <c r="M3587" s="32"/>
      <c r="N3587" s="57" t="str">
        <f t="shared" si="17"/>
        <v/>
      </c>
      <c r="O3587" s="54"/>
      <c r="P3587" s="32"/>
      <c r="Q3587" s="56"/>
      <c r="R3587" s="57" t="str">
        <f t="shared" si="15"/>
        <v/>
      </c>
      <c r="S3587" s="8"/>
      <c r="T3587" s="8"/>
      <c r="U3587" s="8"/>
      <c r="V3587" s="8"/>
      <c r="W3587" s="8"/>
      <c r="X3587" s="8"/>
      <c r="Y3587" s="8"/>
      <c r="Z3587" s="8"/>
    </row>
    <row r="3588" spans="1:26" ht="15.75" customHeight="1">
      <c r="A3588" s="8"/>
      <c r="B3588" s="8"/>
      <c r="C3588" s="8"/>
      <c r="D3588" s="8"/>
      <c r="E3588" s="8"/>
      <c r="F3588" s="8"/>
      <c r="G3588" s="8"/>
      <c r="H3588" s="8"/>
      <c r="I3588" s="8"/>
      <c r="J3588" s="8"/>
      <c r="K3588" s="8"/>
      <c r="L3588" s="8"/>
      <c r="M3588" s="32"/>
      <c r="N3588" s="57" t="str">
        <f t="shared" si="17"/>
        <v/>
      </c>
      <c r="O3588" s="54"/>
      <c r="P3588" s="32"/>
      <c r="Q3588" s="56"/>
      <c r="R3588" s="57" t="str">
        <f t="shared" si="15"/>
        <v/>
      </c>
      <c r="S3588" s="8"/>
      <c r="T3588" s="8"/>
      <c r="U3588" s="8"/>
      <c r="V3588" s="8"/>
      <c r="W3588" s="8"/>
      <c r="X3588" s="8"/>
      <c r="Y3588" s="8"/>
      <c r="Z3588" s="8"/>
    </row>
    <row r="3589" spans="1:26" ht="15.75" customHeight="1">
      <c r="A3589" s="8"/>
      <c r="B3589" s="8"/>
      <c r="C3589" s="8"/>
      <c r="D3589" s="8"/>
      <c r="E3589" s="8"/>
      <c r="F3589" s="8"/>
      <c r="G3589" s="8"/>
      <c r="H3589" s="8"/>
      <c r="I3589" s="8"/>
      <c r="J3589" s="8"/>
      <c r="K3589" s="8"/>
      <c r="L3589" s="8"/>
      <c r="M3589" s="32"/>
      <c r="N3589" s="57" t="str">
        <f t="shared" si="17"/>
        <v/>
      </c>
      <c r="O3589" s="54"/>
      <c r="P3589" s="32"/>
      <c r="Q3589" s="56"/>
      <c r="R3589" s="57" t="str">
        <f t="shared" si="15"/>
        <v/>
      </c>
      <c r="S3589" s="8"/>
      <c r="T3589" s="8"/>
      <c r="U3589" s="8"/>
      <c r="V3589" s="8"/>
      <c r="W3589" s="8"/>
      <c r="X3589" s="8"/>
      <c r="Y3589" s="8"/>
      <c r="Z3589" s="8"/>
    </row>
    <row r="3590" spans="1:26" ht="15.75" customHeight="1">
      <c r="A3590" s="8"/>
      <c r="B3590" s="8"/>
      <c r="C3590" s="8"/>
      <c r="D3590" s="8"/>
      <c r="E3590" s="8"/>
      <c r="F3590" s="8"/>
      <c r="G3590" s="8"/>
      <c r="H3590" s="8"/>
      <c r="I3590" s="8"/>
      <c r="J3590" s="8"/>
      <c r="K3590" s="8"/>
      <c r="L3590" s="8"/>
      <c r="M3590" s="32"/>
      <c r="N3590" s="57" t="str">
        <f t="shared" si="17"/>
        <v/>
      </c>
      <c r="O3590" s="54"/>
      <c r="P3590" s="32"/>
      <c r="Q3590" s="56"/>
      <c r="R3590" s="57" t="str">
        <f t="shared" si="15"/>
        <v/>
      </c>
      <c r="S3590" s="8"/>
      <c r="T3590" s="8"/>
      <c r="U3590" s="8"/>
      <c r="V3590" s="8"/>
      <c r="W3590" s="8"/>
      <c r="X3590" s="8"/>
      <c r="Y3590" s="8"/>
      <c r="Z3590" s="8"/>
    </row>
    <row r="3591" spans="1:26" ht="15.75" customHeight="1">
      <c r="A3591" s="8"/>
      <c r="B3591" s="8"/>
      <c r="C3591" s="8"/>
      <c r="D3591" s="8"/>
      <c r="E3591" s="8"/>
      <c r="F3591" s="8"/>
      <c r="G3591" s="8"/>
      <c r="H3591" s="8"/>
      <c r="I3591" s="8"/>
      <c r="J3591" s="8"/>
      <c r="K3591" s="8"/>
      <c r="L3591" s="8"/>
      <c r="M3591" s="32"/>
      <c r="N3591" s="57" t="str">
        <f t="shared" si="17"/>
        <v/>
      </c>
      <c r="O3591" s="54"/>
      <c r="P3591" s="32"/>
      <c r="Q3591" s="56"/>
      <c r="R3591" s="57" t="str">
        <f t="shared" si="15"/>
        <v/>
      </c>
      <c r="S3591" s="8"/>
      <c r="T3591" s="8"/>
      <c r="U3591" s="8"/>
      <c r="V3591" s="8"/>
      <c r="W3591" s="8"/>
      <c r="X3591" s="8"/>
      <c r="Y3591" s="8"/>
      <c r="Z3591" s="8"/>
    </row>
    <row r="3592" spans="1:26" ht="15.75" customHeight="1">
      <c r="A3592" s="8"/>
      <c r="B3592" s="8"/>
      <c r="C3592" s="8"/>
      <c r="D3592" s="8"/>
      <c r="E3592" s="8"/>
      <c r="F3592" s="8"/>
      <c r="G3592" s="8"/>
      <c r="H3592" s="8"/>
      <c r="I3592" s="8"/>
      <c r="J3592" s="8"/>
      <c r="K3592" s="8"/>
      <c r="L3592" s="8"/>
      <c r="M3592" s="32"/>
      <c r="N3592" s="57" t="str">
        <f t="shared" si="17"/>
        <v/>
      </c>
      <c r="O3592" s="54"/>
      <c r="P3592" s="32"/>
      <c r="Q3592" s="56"/>
      <c r="R3592" s="57" t="str">
        <f t="shared" si="15"/>
        <v/>
      </c>
      <c r="S3592" s="8"/>
      <c r="T3592" s="8"/>
      <c r="U3592" s="8"/>
      <c r="V3592" s="8"/>
      <c r="W3592" s="8"/>
      <c r="X3592" s="8"/>
      <c r="Y3592" s="8"/>
      <c r="Z3592" s="8"/>
    </row>
    <row r="3593" spans="1:26" ht="15.75" customHeight="1">
      <c r="A3593" s="8"/>
      <c r="B3593" s="8"/>
      <c r="C3593" s="8"/>
      <c r="D3593" s="8"/>
      <c r="E3593" s="8"/>
      <c r="F3593" s="8"/>
      <c r="G3593" s="8"/>
      <c r="H3593" s="8"/>
      <c r="I3593" s="8"/>
      <c r="J3593" s="8"/>
      <c r="K3593" s="8"/>
      <c r="L3593" s="8"/>
      <c r="M3593" s="32"/>
      <c r="N3593" s="57" t="str">
        <f t="shared" si="17"/>
        <v/>
      </c>
      <c r="O3593" s="54"/>
      <c r="P3593" s="32"/>
      <c r="Q3593" s="56"/>
      <c r="R3593" s="57" t="str">
        <f t="shared" si="15"/>
        <v/>
      </c>
      <c r="S3593" s="8"/>
      <c r="T3593" s="8"/>
      <c r="U3593" s="8"/>
      <c r="V3593" s="8"/>
      <c r="W3593" s="8"/>
      <c r="X3593" s="8"/>
      <c r="Y3593" s="8"/>
      <c r="Z3593" s="8"/>
    </row>
    <row r="3594" spans="1:26" ht="15.75" customHeight="1">
      <c r="A3594" s="8"/>
      <c r="B3594" s="8"/>
      <c r="C3594" s="8"/>
      <c r="D3594" s="8"/>
      <c r="E3594" s="8"/>
      <c r="F3594" s="8"/>
      <c r="G3594" s="8"/>
      <c r="H3594" s="8"/>
      <c r="I3594" s="8"/>
      <c r="J3594" s="8"/>
      <c r="K3594" s="8"/>
      <c r="L3594" s="8"/>
      <c r="M3594" s="32"/>
      <c r="N3594" s="57" t="str">
        <f t="shared" si="17"/>
        <v/>
      </c>
      <c r="O3594" s="54"/>
      <c r="P3594" s="32"/>
      <c r="Q3594" s="56"/>
      <c r="R3594" s="57" t="str">
        <f t="shared" si="15"/>
        <v/>
      </c>
      <c r="S3594" s="8"/>
      <c r="T3594" s="8"/>
      <c r="U3594" s="8"/>
      <c r="V3594" s="8"/>
      <c r="W3594" s="8"/>
      <c r="X3594" s="8"/>
      <c r="Y3594" s="8"/>
      <c r="Z3594" s="8"/>
    </row>
    <row r="3595" spans="1:26" ht="15.75" customHeight="1">
      <c r="A3595" s="8"/>
      <c r="B3595" s="8"/>
      <c r="C3595" s="8"/>
      <c r="D3595" s="8"/>
      <c r="E3595" s="8"/>
      <c r="F3595" s="8"/>
      <c r="G3595" s="8"/>
      <c r="H3595" s="8"/>
      <c r="I3595" s="8"/>
      <c r="J3595" s="8"/>
      <c r="K3595" s="8"/>
      <c r="L3595" s="8"/>
      <c r="M3595" s="32"/>
      <c r="N3595" s="57" t="str">
        <f t="shared" si="17"/>
        <v/>
      </c>
      <c r="O3595" s="54"/>
      <c r="P3595" s="32"/>
      <c r="Q3595" s="56"/>
      <c r="R3595" s="57" t="str">
        <f t="shared" si="15"/>
        <v/>
      </c>
      <c r="S3595" s="8"/>
      <c r="T3595" s="8"/>
      <c r="U3595" s="8"/>
      <c r="V3595" s="8"/>
      <c r="W3595" s="8"/>
      <c r="X3595" s="8"/>
      <c r="Y3595" s="8"/>
      <c r="Z3595" s="8"/>
    </row>
    <row r="3596" spans="1:26" ht="15.75" customHeight="1">
      <c r="A3596" s="8"/>
      <c r="B3596" s="8"/>
      <c r="C3596" s="8"/>
      <c r="D3596" s="8"/>
      <c r="E3596" s="8"/>
      <c r="F3596" s="8"/>
      <c r="G3596" s="8"/>
      <c r="H3596" s="8"/>
      <c r="I3596" s="8"/>
      <c r="J3596" s="8"/>
      <c r="K3596" s="8"/>
      <c r="L3596" s="8"/>
      <c r="M3596" s="32"/>
      <c r="N3596" s="57" t="str">
        <f t="shared" si="17"/>
        <v/>
      </c>
      <c r="O3596" s="54"/>
      <c r="P3596" s="32"/>
      <c r="Q3596" s="56"/>
      <c r="R3596" s="57" t="str">
        <f t="shared" si="15"/>
        <v/>
      </c>
      <c r="S3596" s="8"/>
      <c r="T3596" s="8"/>
      <c r="U3596" s="8"/>
      <c r="V3596" s="8"/>
      <c r="W3596" s="8"/>
      <c r="X3596" s="8"/>
      <c r="Y3596" s="8"/>
      <c r="Z3596" s="8"/>
    </row>
    <row r="3597" spans="1:26" ht="15.75" customHeight="1">
      <c r="A3597" s="8"/>
      <c r="B3597" s="8"/>
      <c r="C3597" s="8"/>
      <c r="D3597" s="8"/>
      <c r="E3597" s="8"/>
      <c r="F3597" s="8"/>
      <c r="G3597" s="8"/>
      <c r="H3597" s="8"/>
      <c r="I3597" s="8"/>
      <c r="J3597" s="8"/>
      <c r="K3597" s="8"/>
      <c r="L3597" s="8"/>
      <c r="M3597" s="32"/>
      <c r="N3597" s="57" t="str">
        <f t="shared" si="17"/>
        <v/>
      </c>
      <c r="O3597" s="54"/>
      <c r="P3597" s="32"/>
      <c r="Q3597" s="56"/>
      <c r="R3597" s="57" t="str">
        <f t="shared" si="15"/>
        <v/>
      </c>
      <c r="S3597" s="8"/>
      <c r="T3597" s="8"/>
      <c r="U3597" s="8"/>
      <c r="V3597" s="8"/>
      <c r="W3597" s="8"/>
      <c r="X3597" s="8"/>
      <c r="Y3597" s="8"/>
      <c r="Z3597" s="8"/>
    </row>
    <row r="3598" spans="1:26" ht="15.75" customHeight="1">
      <c r="A3598" s="8"/>
      <c r="B3598" s="8"/>
      <c r="C3598" s="8"/>
      <c r="D3598" s="8"/>
      <c r="E3598" s="8"/>
      <c r="F3598" s="8"/>
      <c r="G3598" s="8"/>
      <c r="H3598" s="8"/>
      <c r="I3598" s="8"/>
      <c r="J3598" s="8"/>
      <c r="K3598" s="8"/>
      <c r="L3598" s="8"/>
      <c r="M3598" s="32"/>
      <c r="N3598" s="57" t="str">
        <f t="shared" si="17"/>
        <v/>
      </c>
      <c r="O3598" s="54"/>
      <c r="P3598" s="32"/>
      <c r="Q3598" s="56"/>
      <c r="R3598" s="57" t="str">
        <f t="shared" si="15"/>
        <v/>
      </c>
      <c r="S3598" s="8"/>
      <c r="T3598" s="8"/>
      <c r="U3598" s="8"/>
      <c r="V3598" s="8"/>
      <c r="W3598" s="8"/>
      <c r="X3598" s="8"/>
      <c r="Y3598" s="8"/>
      <c r="Z3598" s="8"/>
    </row>
    <row r="3599" spans="1:26" ht="15.75" customHeight="1">
      <c r="A3599" s="8"/>
      <c r="B3599" s="8"/>
      <c r="C3599" s="8"/>
      <c r="D3599" s="8"/>
      <c r="E3599" s="8"/>
      <c r="F3599" s="8"/>
      <c r="G3599" s="8"/>
      <c r="H3599" s="8"/>
      <c r="I3599" s="8"/>
      <c r="J3599" s="8"/>
      <c r="K3599" s="8"/>
      <c r="L3599" s="8"/>
      <c r="M3599" s="32"/>
      <c r="N3599" s="57" t="str">
        <f t="shared" si="17"/>
        <v/>
      </c>
      <c r="O3599" s="54"/>
      <c r="P3599" s="32"/>
      <c r="Q3599" s="56"/>
      <c r="R3599" s="57" t="str">
        <f t="shared" si="15"/>
        <v/>
      </c>
      <c r="S3599" s="8"/>
      <c r="T3599" s="8"/>
      <c r="U3599" s="8"/>
      <c r="V3599" s="8"/>
      <c r="W3599" s="8"/>
      <c r="X3599" s="8"/>
      <c r="Y3599" s="8"/>
      <c r="Z3599" s="8"/>
    </row>
    <row r="3600" spans="1:26" ht="15.75" customHeight="1">
      <c r="A3600" s="8"/>
      <c r="B3600" s="8"/>
      <c r="C3600" s="8"/>
      <c r="D3600" s="8"/>
      <c r="E3600" s="8"/>
      <c r="F3600" s="8"/>
      <c r="G3600" s="8"/>
      <c r="H3600" s="8"/>
      <c r="I3600" s="8"/>
      <c r="J3600" s="8"/>
      <c r="K3600" s="8"/>
      <c r="L3600" s="8"/>
      <c r="M3600" s="32"/>
      <c r="N3600" s="57" t="str">
        <f t="shared" si="17"/>
        <v/>
      </c>
      <c r="O3600" s="54"/>
      <c r="P3600" s="32"/>
      <c r="Q3600" s="56"/>
      <c r="R3600" s="57" t="str">
        <f t="shared" si="15"/>
        <v/>
      </c>
      <c r="S3600" s="8"/>
      <c r="T3600" s="8"/>
      <c r="U3600" s="8"/>
      <c r="V3600" s="8"/>
      <c r="W3600" s="8"/>
      <c r="X3600" s="8"/>
      <c r="Y3600" s="8"/>
      <c r="Z3600" s="8"/>
    </row>
    <row r="3601" spans="1:26" ht="15.75" customHeight="1">
      <c r="A3601" s="8"/>
      <c r="B3601" s="8"/>
      <c r="C3601" s="8"/>
      <c r="D3601" s="8"/>
      <c r="E3601" s="8"/>
      <c r="F3601" s="8"/>
      <c r="G3601" s="8"/>
      <c r="H3601" s="8"/>
      <c r="I3601" s="8"/>
      <c r="J3601" s="8"/>
      <c r="K3601" s="8"/>
      <c r="L3601" s="8"/>
      <c r="M3601" s="32"/>
      <c r="N3601" s="57" t="str">
        <f t="shared" si="17"/>
        <v/>
      </c>
      <c r="O3601" s="54"/>
      <c r="P3601" s="32"/>
      <c r="Q3601" s="56"/>
      <c r="R3601" s="57" t="str">
        <f t="shared" si="15"/>
        <v/>
      </c>
      <c r="S3601" s="8"/>
      <c r="T3601" s="8"/>
      <c r="U3601" s="8"/>
      <c r="V3601" s="8"/>
      <c r="W3601" s="8"/>
      <c r="X3601" s="8"/>
      <c r="Y3601" s="8"/>
      <c r="Z3601" s="8"/>
    </row>
    <row r="3602" spans="1:26" ht="15.75" customHeight="1">
      <c r="A3602" s="8"/>
      <c r="B3602" s="8"/>
      <c r="C3602" s="8"/>
      <c r="D3602" s="8"/>
      <c r="E3602" s="8"/>
      <c r="F3602" s="8"/>
      <c r="G3602" s="8"/>
      <c r="H3602" s="8"/>
      <c r="I3602" s="8"/>
      <c r="J3602" s="8"/>
      <c r="K3602" s="8"/>
      <c r="L3602" s="8"/>
      <c r="M3602" s="32"/>
      <c r="N3602" s="57" t="str">
        <f t="shared" si="17"/>
        <v/>
      </c>
      <c r="O3602" s="54"/>
      <c r="P3602" s="32"/>
      <c r="Q3602" s="56"/>
      <c r="R3602" s="57" t="str">
        <f t="shared" si="15"/>
        <v/>
      </c>
      <c r="S3602" s="8"/>
      <c r="T3602" s="8"/>
      <c r="U3602" s="8"/>
      <c r="V3602" s="8"/>
      <c r="W3602" s="8"/>
      <c r="X3602" s="8"/>
      <c r="Y3602" s="8"/>
      <c r="Z3602" s="8"/>
    </row>
    <row r="3603" spans="1:26" ht="15.75" customHeight="1">
      <c r="A3603" s="8"/>
      <c r="B3603" s="8"/>
      <c r="C3603" s="8"/>
      <c r="D3603" s="8"/>
      <c r="E3603" s="8"/>
      <c r="F3603" s="8"/>
      <c r="G3603" s="8"/>
      <c r="H3603" s="8"/>
      <c r="I3603" s="8"/>
      <c r="J3603" s="8"/>
      <c r="K3603" s="8"/>
      <c r="L3603" s="8"/>
      <c r="M3603" s="32"/>
      <c r="N3603" s="57" t="str">
        <f t="shared" si="17"/>
        <v/>
      </c>
      <c r="O3603" s="54"/>
      <c r="P3603" s="32"/>
      <c r="Q3603" s="56"/>
      <c r="R3603" s="57" t="str">
        <f t="shared" si="15"/>
        <v/>
      </c>
      <c r="S3603" s="8"/>
      <c r="T3603" s="8"/>
      <c r="U3603" s="8"/>
      <c r="V3603" s="8"/>
      <c r="W3603" s="8"/>
      <c r="X3603" s="8"/>
      <c r="Y3603" s="8"/>
      <c r="Z3603" s="8"/>
    </row>
    <row r="3604" spans="1:26" ht="15.75" customHeight="1">
      <c r="A3604" s="8"/>
      <c r="B3604" s="8"/>
      <c r="C3604" s="8"/>
      <c r="D3604" s="8"/>
      <c r="E3604" s="8"/>
      <c r="F3604" s="8"/>
      <c r="G3604" s="8"/>
      <c r="H3604" s="8"/>
      <c r="I3604" s="8"/>
      <c r="J3604" s="8"/>
      <c r="K3604" s="8"/>
      <c r="L3604" s="8"/>
      <c r="M3604" s="32"/>
      <c r="N3604" s="57" t="str">
        <f t="shared" si="17"/>
        <v/>
      </c>
      <c r="O3604" s="54"/>
      <c r="P3604" s="32"/>
      <c r="Q3604" s="56"/>
      <c r="R3604" s="57" t="str">
        <f t="shared" si="15"/>
        <v/>
      </c>
      <c r="S3604" s="8"/>
      <c r="T3604" s="8"/>
      <c r="U3604" s="8"/>
      <c r="V3604" s="8"/>
      <c r="W3604" s="8"/>
      <c r="X3604" s="8"/>
      <c r="Y3604" s="8"/>
      <c r="Z3604" s="8"/>
    </row>
    <row r="3605" spans="1:26" ht="15.75" customHeight="1">
      <c r="A3605" s="8"/>
      <c r="B3605" s="8"/>
      <c r="C3605" s="8"/>
      <c r="D3605" s="8"/>
      <c r="E3605" s="8"/>
      <c r="F3605" s="8"/>
      <c r="G3605" s="8"/>
      <c r="H3605" s="8"/>
      <c r="I3605" s="8"/>
      <c r="J3605" s="8"/>
      <c r="K3605" s="8"/>
      <c r="L3605" s="8"/>
      <c r="M3605" s="32"/>
      <c r="N3605" s="57" t="str">
        <f t="shared" si="17"/>
        <v/>
      </c>
      <c r="O3605" s="54"/>
      <c r="P3605" s="32"/>
      <c r="Q3605" s="56"/>
      <c r="R3605" s="57" t="str">
        <f t="shared" si="15"/>
        <v/>
      </c>
      <c r="S3605" s="8"/>
      <c r="T3605" s="8"/>
      <c r="U3605" s="8"/>
      <c r="V3605" s="8"/>
      <c r="W3605" s="8"/>
      <c r="X3605" s="8"/>
      <c r="Y3605" s="8"/>
      <c r="Z3605" s="8"/>
    </row>
    <row r="3606" spans="1:26" ht="15.75" customHeight="1">
      <c r="A3606" s="8"/>
      <c r="B3606" s="8"/>
      <c r="C3606" s="8"/>
      <c r="D3606" s="8"/>
      <c r="E3606" s="8"/>
      <c r="F3606" s="8"/>
      <c r="G3606" s="8"/>
      <c r="H3606" s="8"/>
      <c r="I3606" s="8"/>
      <c r="J3606" s="8"/>
      <c r="K3606" s="8"/>
      <c r="L3606" s="8"/>
      <c r="M3606" s="32"/>
      <c r="N3606" s="57" t="str">
        <f t="shared" si="17"/>
        <v/>
      </c>
      <c r="O3606" s="54"/>
      <c r="P3606" s="32"/>
      <c r="Q3606" s="56"/>
      <c r="R3606" s="57" t="str">
        <f t="shared" si="15"/>
        <v/>
      </c>
      <c r="S3606" s="8"/>
      <c r="T3606" s="8"/>
      <c r="U3606" s="8"/>
      <c r="V3606" s="8"/>
      <c r="W3606" s="8"/>
      <c r="X3606" s="8"/>
      <c r="Y3606" s="8"/>
      <c r="Z3606" s="8"/>
    </row>
    <row r="3607" spans="1:26" ht="15.75" customHeight="1">
      <c r="A3607" s="8"/>
      <c r="B3607" s="8"/>
      <c r="C3607" s="8"/>
      <c r="D3607" s="8"/>
      <c r="E3607" s="8"/>
      <c r="F3607" s="8"/>
      <c r="G3607" s="8"/>
      <c r="H3607" s="8"/>
      <c r="I3607" s="8"/>
      <c r="J3607" s="8"/>
      <c r="K3607" s="8"/>
      <c r="L3607" s="8"/>
      <c r="M3607" s="32"/>
      <c r="N3607" s="57" t="str">
        <f t="shared" si="17"/>
        <v/>
      </c>
      <c r="O3607" s="54"/>
      <c r="P3607" s="32"/>
      <c r="Q3607" s="56"/>
      <c r="R3607" s="57" t="str">
        <f t="shared" si="15"/>
        <v/>
      </c>
      <c r="S3607" s="8"/>
      <c r="T3607" s="8"/>
      <c r="U3607" s="8"/>
      <c r="V3607" s="8"/>
      <c r="W3607" s="8"/>
      <c r="X3607" s="8"/>
      <c r="Y3607" s="8"/>
      <c r="Z3607" s="8"/>
    </row>
    <row r="3608" spans="1:26" ht="15.75" customHeight="1">
      <c r="A3608" s="8"/>
      <c r="B3608" s="8"/>
      <c r="C3608" s="8"/>
      <c r="D3608" s="8"/>
      <c r="E3608" s="8"/>
      <c r="F3608" s="8"/>
      <c r="G3608" s="8"/>
      <c r="H3608" s="8"/>
      <c r="I3608" s="8"/>
      <c r="J3608" s="8"/>
      <c r="K3608" s="8"/>
      <c r="L3608" s="8"/>
      <c r="M3608" s="32"/>
      <c r="N3608" s="57" t="str">
        <f t="shared" si="17"/>
        <v/>
      </c>
      <c r="O3608" s="54"/>
      <c r="P3608" s="32"/>
      <c r="Q3608" s="56"/>
      <c r="R3608" s="57" t="str">
        <f t="shared" si="15"/>
        <v/>
      </c>
      <c r="S3608" s="8"/>
      <c r="T3608" s="8"/>
      <c r="U3608" s="8"/>
      <c r="V3608" s="8"/>
      <c r="W3608" s="8"/>
      <c r="X3608" s="8"/>
      <c r="Y3608" s="8"/>
      <c r="Z3608" s="8"/>
    </row>
    <row r="3609" spans="1:26" ht="15.75" customHeight="1">
      <c r="A3609" s="8"/>
      <c r="B3609" s="8"/>
      <c r="C3609" s="8"/>
      <c r="D3609" s="8"/>
      <c r="E3609" s="8"/>
      <c r="F3609" s="8"/>
      <c r="G3609" s="8"/>
      <c r="H3609" s="8"/>
      <c r="I3609" s="8"/>
      <c r="J3609" s="8"/>
      <c r="K3609" s="8"/>
      <c r="L3609" s="8"/>
      <c r="M3609" s="32"/>
      <c r="N3609" s="57" t="str">
        <f t="shared" si="17"/>
        <v/>
      </c>
      <c r="O3609" s="54"/>
      <c r="P3609" s="32"/>
      <c r="Q3609" s="56"/>
      <c r="R3609" s="57" t="str">
        <f t="shared" si="15"/>
        <v/>
      </c>
      <c r="S3609" s="8"/>
      <c r="T3609" s="8"/>
      <c r="U3609" s="8"/>
      <c r="V3609" s="8"/>
      <c r="W3609" s="8"/>
      <c r="X3609" s="8"/>
      <c r="Y3609" s="8"/>
      <c r="Z3609" s="8"/>
    </row>
    <row r="3610" spans="1:26" ht="15.75" customHeight="1">
      <c r="A3610" s="8"/>
      <c r="B3610" s="8"/>
      <c r="C3610" s="8"/>
      <c r="D3610" s="8"/>
      <c r="E3610" s="8"/>
      <c r="F3610" s="8"/>
      <c r="G3610" s="8"/>
      <c r="H3610" s="8"/>
      <c r="I3610" s="8"/>
      <c r="J3610" s="8"/>
      <c r="K3610" s="8"/>
      <c r="L3610" s="8"/>
      <c r="M3610" s="32"/>
      <c r="N3610" s="57" t="str">
        <f t="shared" si="17"/>
        <v/>
      </c>
      <c r="O3610" s="54"/>
      <c r="P3610" s="32"/>
      <c r="Q3610" s="56"/>
      <c r="R3610" s="57" t="str">
        <f t="shared" si="15"/>
        <v/>
      </c>
      <c r="S3610" s="8"/>
      <c r="T3610" s="8"/>
      <c r="U3610" s="8"/>
      <c r="V3610" s="8"/>
      <c r="W3610" s="8"/>
      <c r="X3610" s="8"/>
      <c r="Y3610" s="8"/>
      <c r="Z3610" s="8"/>
    </row>
    <row r="3611" spans="1:26" ht="15.75" customHeight="1">
      <c r="A3611" s="8"/>
      <c r="B3611" s="8"/>
      <c r="C3611" s="8"/>
      <c r="D3611" s="8"/>
      <c r="E3611" s="8"/>
      <c r="F3611" s="8"/>
      <c r="G3611" s="8"/>
      <c r="H3611" s="8"/>
      <c r="I3611" s="8"/>
      <c r="J3611" s="8"/>
      <c r="K3611" s="8"/>
      <c r="L3611" s="8"/>
      <c r="M3611" s="32"/>
      <c r="N3611" s="57" t="str">
        <f t="shared" si="17"/>
        <v/>
      </c>
      <c r="O3611" s="54"/>
      <c r="P3611" s="32"/>
      <c r="Q3611" s="56"/>
      <c r="R3611" s="57" t="str">
        <f t="shared" si="15"/>
        <v/>
      </c>
      <c r="S3611" s="8"/>
      <c r="T3611" s="8"/>
      <c r="U3611" s="8"/>
      <c r="V3611" s="8"/>
      <c r="W3611" s="8"/>
      <c r="X3611" s="8"/>
      <c r="Y3611" s="8"/>
      <c r="Z3611" s="8"/>
    </row>
    <row r="3612" spans="1:26" ht="15.75" customHeight="1">
      <c r="A3612" s="8"/>
      <c r="B3612" s="8"/>
      <c r="C3612" s="8"/>
      <c r="D3612" s="8"/>
      <c r="E3612" s="8"/>
      <c r="F3612" s="8"/>
      <c r="G3612" s="8"/>
      <c r="H3612" s="8"/>
      <c r="I3612" s="8"/>
      <c r="J3612" s="8"/>
      <c r="K3612" s="8"/>
      <c r="L3612" s="8"/>
      <c r="M3612" s="32"/>
      <c r="N3612" s="57" t="str">
        <f t="shared" si="17"/>
        <v/>
      </c>
      <c r="O3612" s="54"/>
      <c r="P3612" s="32"/>
      <c r="Q3612" s="56"/>
      <c r="R3612" s="57" t="str">
        <f t="shared" si="15"/>
        <v/>
      </c>
      <c r="S3612" s="8"/>
      <c r="T3612" s="8"/>
      <c r="U3612" s="8"/>
      <c r="V3612" s="8"/>
      <c r="W3612" s="8"/>
      <c r="X3612" s="8"/>
      <c r="Y3612" s="8"/>
      <c r="Z3612" s="8"/>
    </row>
    <row r="3613" spans="1:26" ht="15.75" customHeight="1">
      <c r="A3613" s="8"/>
      <c r="B3613" s="8"/>
      <c r="C3613" s="8"/>
      <c r="D3613" s="8"/>
      <c r="E3613" s="8"/>
      <c r="F3613" s="8"/>
      <c r="G3613" s="8"/>
      <c r="H3613" s="8"/>
      <c r="I3613" s="8"/>
      <c r="J3613" s="8"/>
      <c r="K3613" s="8"/>
      <c r="L3613" s="8"/>
      <c r="M3613" s="32"/>
      <c r="N3613" s="57" t="str">
        <f t="shared" si="17"/>
        <v/>
      </c>
      <c r="O3613" s="54"/>
      <c r="P3613" s="32"/>
      <c r="Q3613" s="56"/>
      <c r="R3613" s="57" t="str">
        <f t="shared" si="15"/>
        <v/>
      </c>
      <c r="S3613" s="8"/>
      <c r="T3613" s="8"/>
      <c r="U3613" s="8"/>
      <c r="V3613" s="8"/>
      <c r="W3613" s="8"/>
      <c r="X3613" s="8"/>
      <c r="Y3613" s="8"/>
      <c r="Z3613" s="8"/>
    </row>
    <row r="3614" spans="1:26" ht="15.75" customHeight="1">
      <c r="A3614" s="8"/>
      <c r="B3614" s="8"/>
      <c r="C3614" s="8"/>
      <c r="D3614" s="8"/>
      <c r="E3614" s="8"/>
      <c r="F3614" s="8"/>
      <c r="G3614" s="8"/>
      <c r="H3614" s="8"/>
      <c r="I3614" s="8"/>
      <c r="J3614" s="8"/>
      <c r="K3614" s="8"/>
      <c r="L3614" s="8"/>
      <c r="M3614" s="32"/>
      <c r="N3614" s="57" t="str">
        <f t="shared" si="17"/>
        <v/>
      </c>
      <c r="O3614" s="54"/>
      <c r="P3614" s="32"/>
      <c r="Q3614" s="56"/>
      <c r="R3614" s="57" t="str">
        <f t="shared" si="15"/>
        <v/>
      </c>
      <c r="S3614" s="8"/>
      <c r="T3614" s="8"/>
      <c r="U3614" s="8"/>
      <c r="V3614" s="8"/>
      <c r="W3614" s="8"/>
      <c r="X3614" s="8"/>
      <c r="Y3614" s="8"/>
      <c r="Z3614" s="8"/>
    </row>
    <row r="3615" spans="1:26" ht="15.75" customHeight="1">
      <c r="A3615" s="8"/>
      <c r="B3615" s="8"/>
      <c r="C3615" s="8"/>
      <c r="D3615" s="8"/>
      <c r="E3615" s="8"/>
      <c r="F3615" s="8"/>
      <c r="G3615" s="8"/>
      <c r="H3615" s="8"/>
      <c r="I3615" s="8"/>
      <c r="J3615" s="8"/>
      <c r="K3615" s="8"/>
      <c r="L3615" s="8"/>
      <c r="M3615" s="32"/>
      <c r="N3615" s="57" t="str">
        <f t="shared" si="17"/>
        <v/>
      </c>
      <c r="O3615" s="54"/>
      <c r="P3615" s="32"/>
      <c r="Q3615" s="56"/>
      <c r="R3615" s="57" t="str">
        <f t="shared" si="15"/>
        <v/>
      </c>
      <c r="S3615" s="8"/>
      <c r="T3615" s="8"/>
      <c r="U3615" s="8"/>
      <c r="V3615" s="8"/>
      <c r="W3615" s="8"/>
      <c r="X3615" s="8"/>
      <c r="Y3615" s="8"/>
      <c r="Z3615" s="8"/>
    </row>
    <row r="3616" spans="1:26" ht="15.75" customHeight="1">
      <c r="A3616" s="8"/>
      <c r="B3616" s="8"/>
      <c r="C3616" s="8"/>
      <c r="D3616" s="8"/>
      <c r="E3616" s="8"/>
      <c r="F3616" s="8"/>
      <c r="G3616" s="8"/>
      <c r="H3616" s="8"/>
      <c r="I3616" s="8"/>
      <c r="J3616" s="8"/>
      <c r="K3616" s="8"/>
      <c r="L3616" s="8"/>
      <c r="M3616" s="32"/>
      <c r="N3616" s="57" t="str">
        <f t="shared" si="17"/>
        <v/>
      </c>
      <c r="O3616" s="54"/>
      <c r="P3616" s="32"/>
      <c r="Q3616" s="56"/>
      <c r="R3616" s="57" t="str">
        <f t="shared" si="15"/>
        <v/>
      </c>
      <c r="S3616" s="8"/>
      <c r="T3616" s="8"/>
      <c r="U3616" s="8"/>
      <c r="V3616" s="8"/>
      <c r="W3616" s="8"/>
      <c r="X3616" s="8"/>
      <c r="Y3616" s="8"/>
      <c r="Z3616" s="8"/>
    </row>
    <row r="3617" spans="1:26" ht="15.75" customHeight="1">
      <c r="A3617" s="8"/>
      <c r="B3617" s="8"/>
      <c r="C3617" s="8"/>
      <c r="D3617" s="8"/>
      <c r="E3617" s="8"/>
      <c r="F3617" s="8"/>
      <c r="G3617" s="8"/>
      <c r="H3617" s="8"/>
      <c r="I3617" s="8"/>
      <c r="J3617" s="8"/>
      <c r="K3617" s="8"/>
      <c r="L3617" s="8"/>
      <c r="M3617" s="32"/>
      <c r="N3617" s="57" t="str">
        <f t="shared" si="17"/>
        <v/>
      </c>
      <c r="O3617" s="54"/>
      <c r="P3617" s="32"/>
      <c r="Q3617" s="56"/>
      <c r="R3617" s="57" t="str">
        <f t="shared" si="15"/>
        <v/>
      </c>
      <c r="S3617" s="8"/>
      <c r="T3617" s="8"/>
      <c r="U3617" s="8"/>
      <c r="V3617" s="8"/>
      <c r="W3617" s="8"/>
      <c r="X3617" s="8"/>
      <c r="Y3617" s="8"/>
      <c r="Z3617" s="8"/>
    </row>
    <row r="3618" spans="1:26" ht="15.75" customHeight="1">
      <c r="A3618" s="8"/>
      <c r="B3618" s="8"/>
      <c r="C3618" s="8"/>
      <c r="D3618" s="8"/>
      <c r="E3618" s="8"/>
      <c r="F3618" s="8"/>
      <c r="G3618" s="8"/>
      <c r="H3618" s="8"/>
      <c r="I3618" s="8"/>
      <c r="J3618" s="8"/>
      <c r="K3618" s="8"/>
      <c r="L3618" s="8"/>
      <c r="M3618" s="32"/>
      <c r="N3618" s="57" t="str">
        <f t="shared" si="17"/>
        <v/>
      </c>
      <c r="O3618" s="54"/>
      <c r="P3618" s="32"/>
      <c r="Q3618" s="56"/>
      <c r="R3618" s="57" t="str">
        <f t="shared" si="15"/>
        <v/>
      </c>
      <c r="S3618" s="8"/>
      <c r="T3618" s="8"/>
      <c r="U3618" s="8"/>
      <c r="V3618" s="8"/>
      <c r="W3618" s="8"/>
      <c r="X3618" s="8"/>
      <c r="Y3618" s="8"/>
      <c r="Z3618" s="8"/>
    </row>
    <row r="3619" spans="1:26" ht="15.75" customHeight="1">
      <c r="A3619" s="8"/>
      <c r="B3619" s="8"/>
      <c r="C3619" s="8"/>
      <c r="D3619" s="8"/>
      <c r="E3619" s="8"/>
      <c r="F3619" s="8"/>
      <c r="G3619" s="8"/>
      <c r="H3619" s="8"/>
      <c r="I3619" s="8"/>
      <c r="J3619" s="8"/>
      <c r="K3619" s="8"/>
      <c r="L3619" s="8"/>
      <c r="M3619" s="32"/>
      <c r="N3619" s="57" t="str">
        <f t="shared" si="17"/>
        <v/>
      </c>
      <c r="O3619" s="54"/>
      <c r="P3619" s="32"/>
      <c r="Q3619" s="56"/>
      <c r="R3619" s="57" t="str">
        <f t="shared" si="15"/>
        <v/>
      </c>
      <c r="S3619" s="8"/>
      <c r="T3619" s="8"/>
      <c r="U3619" s="8"/>
      <c r="V3619" s="8"/>
      <c r="W3619" s="8"/>
      <c r="X3619" s="8"/>
      <c r="Y3619" s="8"/>
      <c r="Z3619" s="8"/>
    </row>
    <row r="3620" spans="1:26" ht="15.75" customHeight="1">
      <c r="A3620" s="8"/>
      <c r="B3620" s="8"/>
      <c r="C3620" s="8"/>
      <c r="D3620" s="8"/>
      <c r="E3620" s="8"/>
      <c r="F3620" s="8"/>
      <c r="G3620" s="8"/>
      <c r="H3620" s="8"/>
      <c r="I3620" s="8"/>
      <c r="J3620" s="8"/>
      <c r="K3620" s="8"/>
      <c r="L3620" s="8"/>
      <c r="M3620" s="32"/>
      <c r="N3620" s="57" t="str">
        <f t="shared" si="17"/>
        <v/>
      </c>
      <c r="O3620" s="54"/>
      <c r="P3620" s="32"/>
      <c r="Q3620" s="56"/>
      <c r="R3620" s="57" t="str">
        <f t="shared" si="15"/>
        <v/>
      </c>
      <c r="S3620" s="8"/>
      <c r="T3620" s="8"/>
      <c r="U3620" s="8"/>
      <c r="V3620" s="8"/>
      <c r="W3620" s="8"/>
      <c r="X3620" s="8"/>
      <c r="Y3620" s="8"/>
      <c r="Z3620" s="8"/>
    </row>
    <row r="3621" spans="1:26" ht="15.75" customHeight="1">
      <c r="A3621" s="8"/>
      <c r="B3621" s="8"/>
      <c r="C3621" s="8"/>
      <c r="D3621" s="8"/>
      <c r="E3621" s="8"/>
      <c r="F3621" s="8"/>
      <c r="G3621" s="8"/>
      <c r="H3621" s="8"/>
      <c r="I3621" s="8"/>
      <c r="J3621" s="8"/>
      <c r="K3621" s="8"/>
      <c r="L3621" s="8"/>
      <c r="M3621" s="32"/>
      <c r="N3621" s="57" t="str">
        <f t="shared" si="17"/>
        <v/>
      </c>
      <c r="O3621" s="54"/>
      <c r="P3621" s="32"/>
      <c r="Q3621" s="56"/>
      <c r="R3621" s="57" t="str">
        <f t="shared" si="15"/>
        <v/>
      </c>
      <c r="S3621" s="8"/>
      <c r="T3621" s="8"/>
      <c r="U3621" s="8"/>
      <c r="V3621" s="8"/>
      <c r="W3621" s="8"/>
      <c r="X3621" s="8"/>
      <c r="Y3621" s="8"/>
      <c r="Z3621" s="8"/>
    </row>
    <row r="3622" spans="1:26" ht="15.75" customHeight="1">
      <c r="A3622" s="8"/>
      <c r="B3622" s="8"/>
      <c r="C3622" s="8"/>
      <c r="D3622" s="8"/>
      <c r="E3622" s="8"/>
      <c r="F3622" s="8"/>
      <c r="G3622" s="8"/>
      <c r="H3622" s="8"/>
      <c r="I3622" s="8"/>
      <c r="J3622" s="8"/>
      <c r="K3622" s="8"/>
      <c r="L3622" s="8"/>
      <c r="M3622" s="32"/>
      <c r="N3622" s="57" t="str">
        <f t="shared" si="17"/>
        <v/>
      </c>
      <c r="O3622" s="54"/>
      <c r="P3622" s="32"/>
      <c r="Q3622" s="56"/>
      <c r="R3622" s="57" t="str">
        <f t="shared" si="15"/>
        <v/>
      </c>
      <c r="S3622" s="8"/>
      <c r="T3622" s="8"/>
      <c r="U3622" s="8"/>
      <c r="V3622" s="8"/>
      <c r="W3622" s="8"/>
      <c r="X3622" s="8"/>
      <c r="Y3622" s="8"/>
      <c r="Z3622" s="8"/>
    </row>
    <row r="3623" spans="1:26" ht="15.75" customHeight="1">
      <c r="A3623" s="8"/>
      <c r="B3623" s="8"/>
      <c r="C3623" s="8"/>
      <c r="D3623" s="8"/>
      <c r="E3623" s="8"/>
      <c r="F3623" s="8"/>
      <c r="G3623" s="8"/>
      <c r="H3623" s="8"/>
      <c r="I3623" s="8"/>
      <c r="J3623" s="8"/>
      <c r="K3623" s="8"/>
      <c r="L3623" s="8"/>
      <c r="M3623" s="32"/>
      <c r="N3623" s="57" t="str">
        <f t="shared" si="17"/>
        <v/>
      </c>
      <c r="O3623" s="54"/>
      <c r="P3623" s="32"/>
      <c r="Q3623" s="56"/>
      <c r="R3623" s="57" t="str">
        <f t="shared" si="15"/>
        <v/>
      </c>
      <c r="S3623" s="8"/>
      <c r="T3623" s="8"/>
      <c r="U3623" s="8"/>
      <c r="V3623" s="8"/>
      <c r="W3623" s="8"/>
      <c r="X3623" s="8"/>
      <c r="Y3623" s="8"/>
      <c r="Z3623" s="8"/>
    </row>
    <row r="3624" spans="1:26" ht="15.75" customHeight="1">
      <c r="A3624" s="8"/>
      <c r="B3624" s="8"/>
      <c r="C3624" s="8"/>
      <c r="D3624" s="8"/>
      <c r="E3624" s="8"/>
      <c r="F3624" s="8"/>
      <c r="G3624" s="8"/>
      <c r="H3624" s="8"/>
      <c r="I3624" s="8"/>
      <c r="J3624" s="8"/>
      <c r="K3624" s="8"/>
      <c r="L3624" s="8"/>
      <c r="M3624" s="32"/>
      <c r="N3624" s="57" t="str">
        <f t="shared" si="17"/>
        <v/>
      </c>
      <c r="O3624" s="54"/>
      <c r="P3624" s="32"/>
      <c r="Q3624" s="56"/>
      <c r="R3624" s="57" t="str">
        <f t="shared" si="15"/>
        <v/>
      </c>
      <c r="S3624" s="8"/>
      <c r="T3624" s="8"/>
      <c r="U3624" s="8"/>
      <c r="V3624" s="8"/>
      <c r="W3624" s="8"/>
      <c r="X3624" s="8"/>
      <c r="Y3624" s="8"/>
      <c r="Z3624" s="8"/>
    </row>
    <row r="3625" spans="1:26" ht="15.75" customHeight="1">
      <c r="A3625" s="8"/>
      <c r="B3625" s="8"/>
      <c r="C3625" s="8"/>
      <c r="D3625" s="8"/>
      <c r="E3625" s="8"/>
      <c r="F3625" s="8"/>
      <c r="G3625" s="8"/>
      <c r="H3625" s="8"/>
      <c r="I3625" s="8"/>
      <c r="J3625" s="8"/>
      <c r="K3625" s="8"/>
      <c r="L3625" s="8"/>
      <c r="M3625" s="32"/>
      <c r="N3625" s="57" t="str">
        <f t="shared" si="17"/>
        <v/>
      </c>
      <c r="O3625" s="54"/>
      <c r="P3625" s="32"/>
      <c r="Q3625" s="56"/>
      <c r="R3625" s="57" t="str">
        <f t="shared" si="15"/>
        <v/>
      </c>
      <c r="S3625" s="8"/>
      <c r="T3625" s="8"/>
      <c r="U3625" s="8"/>
      <c r="V3625" s="8"/>
      <c r="W3625" s="8"/>
      <c r="X3625" s="8"/>
      <c r="Y3625" s="8"/>
      <c r="Z3625" s="8"/>
    </row>
    <row r="3626" spans="1:26" ht="15.75" customHeight="1">
      <c r="A3626" s="8"/>
      <c r="B3626" s="8"/>
      <c r="C3626" s="8"/>
      <c r="D3626" s="8"/>
      <c r="E3626" s="8"/>
      <c r="F3626" s="8"/>
      <c r="G3626" s="8"/>
      <c r="H3626" s="8"/>
      <c r="I3626" s="8"/>
      <c r="J3626" s="8"/>
      <c r="K3626" s="8"/>
      <c r="L3626" s="8"/>
      <c r="M3626" s="32"/>
      <c r="N3626" s="57" t="str">
        <f t="shared" si="17"/>
        <v/>
      </c>
      <c r="O3626" s="54"/>
      <c r="P3626" s="32"/>
      <c r="Q3626" s="56"/>
      <c r="R3626" s="57" t="str">
        <f t="shared" si="15"/>
        <v/>
      </c>
      <c r="S3626" s="8"/>
      <c r="T3626" s="8"/>
      <c r="U3626" s="8"/>
      <c r="V3626" s="8"/>
      <c r="W3626" s="8"/>
      <c r="X3626" s="8"/>
      <c r="Y3626" s="8"/>
      <c r="Z3626" s="8"/>
    </row>
    <row r="3627" spans="1:26" ht="15.75" customHeight="1">
      <c r="A3627" s="8"/>
      <c r="B3627" s="8"/>
      <c r="C3627" s="8"/>
      <c r="D3627" s="8"/>
      <c r="E3627" s="8"/>
      <c r="F3627" s="8"/>
      <c r="G3627" s="8"/>
      <c r="H3627" s="8"/>
      <c r="I3627" s="8"/>
      <c r="J3627" s="8"/>
      <c r="K3627" s="8"/>
      <c r="L3627" s="8"/>
      <c r="M3627" s="32"/>
      <c r="N3627" s="57" t="str">
        <f t="shared" si="17"/>
        <v/>
      </c>
      <c r="O3627" s="54"/>
      <c r="P3627" s="32"/>
      <c r="Q3627" s="56"/>
      <c r="R3627" s="57" t="str">
        <f t="shared" si="15"/>
        <v/>
      </c>
      <c r="S3627" s="8"/>
      <c r="T3627" s="8"/>
      <c r="U3627" s="8"/>
      <c r="V3627" s="8"/>
      <c r="W3627" s="8"/>
      <c r="X3627" s="8"/>
      <c r="Y3627" s="8"/>
      <c r="Z3627" s="8"/>
    </row>
    <row r="3628" spans="1:26" ht="15.75" customHeight="1">
      <c r="A3628" s="8"/>
      <c r="B3628" s="8"/>
      <c r="C3628" s="8"/>
      <c r="D3628" s="8"/>
      <c r="E3628" s="8"/>
      <c r="F3628" s="8"/>
      <c r="G3628" s="8"/>
      <c r="H3628" s="8"/>
      <c r="I3628" s="8"/>
      <c r="J3628" s="8"/>
      <c r="K3628" s="8"/>
      <c r="L3628" s="8"/>
      <c r="M3628" s="32"/>
      <c r="N3628" s="57" t="str">
        <f t="shared" si="17"/>
        <v/>
      </c>
      <c r="O3628" s="54"/>
      <c r="P3628" s="32"/>
      <c r="Q3628" s="56"/>
      <c r="R3628" s="57" t="str">
        <f t="shared" si="15"/>
        <v/>
      </c>
      <c r="S3628" s="8"/>
      <c r="T3628" s="8"/>
      <c r="U3628" s="8"/>
      <c r="V3628" s="8"/>
      <c r="W3628" s="8"/>
      <c r="X3628" s="8"/>
      <c r="Y3628" s="8"/>
      <c r="Z3628" s="8"/>
    </row>
    <row r="3629" spans="1:26" ht="15.75" customHeight="1">
      <c r="A3629" s="8"/>
      <c r="B3629" s="8"/>
      <c r="C3629" s="8"/>
      <c r="D3629" s="8"/>
      <c r="E3629" s="8"/>
      <c r="F3629" s="8"/>
      <c r="G3629" s="8"/>
      <c r="H3629" s="8"/>
      <c r="I3629" s="8"/>
      <c r="J3629" s="8"/>
      <c r="K3629" s="8"/>
      <c r="L3629" s="8"/>
      <c r="M3629" s="32"/>
      <c r="N3629" s="57" t="str">
        <f t="shared" si="17"/>
        <v/>
      </c>
      <c r="O3629" s="54"/>
      <c r="P3629" s="32"/>
      <c r="Q3629" s="56"/>
      <c r="R3629" s="57" t="str">
        <f t="shared" si="15"/>
        <v/>
      </c>
      <c r="S3629" s="8"/>
      <c r="T3629" s="8"/>
      <c r="U3629" s="8"/>
      <c r="V3629" s="8"/>
      <c r="W3629" s="8"/>
      <c r="X3629" s="8"/>
      <c r="Y3629" s="8"/>
      <c r="Z3629" s="8"/>
    </row>
    <row r="3630" spans="1:26" ht="15.75" customHeight="1">
      <c r="A3630" s="8"/>
      <c r="B3630" s="8"/>
      <c r="C3630" s="8"/>
      <c r="D3630" s="8"/>
      <c r="E3630" s="8"/>
      <c r="F3630" s="8"/>
      <c r="G3630" s="8"/>
      <c r="H3630" s="8"/>
      <c r="I3630" s="8"/>
      <c r="J3630" s="8"/>
      <c r="K3630" s="8"/>
      <c r="L3630" s="8"/>
      <c r="M3630" s="32"/>
      <c r="N3630" s="57" t="str">
        <f t="shared" si="17"/>
        <v/>
      </c>
      <c r="O3630" s="54"/>
      <c r="P3630" s="32"/>
      <c r="Q3630" s="56"/>
      <c r="R3630" s="57" t="str">
        <f t="shared" si="15"/>
        <v/>
      </c>
      <c r="S3630" s="8"/>
      <c r="T3630" s="8"/>
      <c r="U3630" s="8"/>
      <c r="V3630" s="8"/>
      <c r="W3630" s="8"/>
      <c r="X3630" s="8"/>
      <c r="Y3630" s="8"/>
      <c r="Z3630" s="8"/>
    </row>
    <row r="3631" spans="1:26" ht="15.75" customHeight="1">
      <c r="A3631" s="8"/>
      <c r="B3631" s="8"/>
      <c r="C3631" s="8"/>
      <c r="D3631" s="8"/>
      <c r="E3631" s="8"/>
      <c r="F3631" s="8"/>
      <c r="G3631" s="8"/>
      <c r="H3631" s="8"/>
      <c r="I3631" s="8"/>
      <c r="J3631" s="8"/>
      <c r="K3631" s="8"/>
      <c r="L3631" s="8"/>
      <c r="M3631" s="32"/>
      <c r="N3631" s="57" t="str">
        <f t="shared" si="17"/>
        <v/>
      </c>
      <c r="O3631" s="54"/>
      <c r="P3631" s="32"/>
      <c r="Q3631" s="56"/>
      <c r="R3631" s="57" t="str">
        <f t="shared" si="15"/>
        <v/>
      </c>
      <c r="S3631" s="8"/>
      <c r="T3631" s="8"/>
      <c r="U3631" s="8"/>
      <c r="V3631" s="8"/>
      <c r="W3631" s="8"/>
      <c r="X3631" s="8"/>
      <c r="Y3631" s="8"/>
      <c r="Z3631" s="8"/>
    </row>
    <row r="3632" spans="1:26" ht="15.75" customHeight="1">
      <c r="A3632" s="8"/>
      <c r="B3632" s="8"/>
      <c r="C3632" s="8"/>
      <c r="D3632" s="8"/>
      <c r="E3632" s="8"/>
      <c r="F3632" s="8"/>
      <c r="G3632" s="8"/>
      <c r="H3632" s="8"/>
      <c r="I3632" s="8"/>
      <c r="J3632" s="8"/>
      <c r="K3632" s="8"/>
      <c r="L3632" s="8"/>
      <c r="M3632" s="32"/>
      <c r="N3632" s="57" t="str">
        <f t="shared" si="17"/>
        <v/>
      </c>
      <c r="O3632" s="54"/>
      <c r="P3632" s="32"/>
      <c r="Q3632" s="56"/>
      <c r="R3632" s="57" t="str">
        <f t="shared" si="15"/>
        <v/>
      </c>
      <c r="S3632" s="8"/>
      <c r="T3632" s="8"/>
      <c r="U3632" s="8"/>
      <c r="V3632" s="8"/>
      <c r="W3632" s="8"/>
      <c r="X3632" s="8"/>
      <c r="Y3632" s="8"/>
      <c r="Z3632" s="8"/>
    </row>
    <row r="3633" spans="1:26" ht="15.75" customHeight="1">
      <c r="A3633" s="8"/>
      <c r="B3633" s="8"/>
      <c r="C3633" s="8"/>
      <c r="D3633" s="8"/>
      <c r="E3633" s="8"/>
      <c r="F3633" s="8"/>
      <c r="G3633" s="8"/>
      <c r="H3633" s="8"/>
      <c r="I3633" s="8"/>
      <c r="J3633" s="8"/>
      <c r="K3633" s="8"/>
      <c r="L3633" s="8"/>
      <c r="M3633" s="32"/>
      <c r="N3633" s="57" t="str">
        <f t="shared" si="17"/>
        <v/>
      </c>
      <c r="O3633" s="54"/>
      <c r="P3633" s="32"/>
      <c r="Q3633" s="56"/>
      <c r="R3633" s="57" t="str">
        <f t="shared" si="15"/>
        <v/>
      </c>
      <c r="S3633" s="8"/>
      <c r="T3633" s="8"/>
      <c r="U3633" s="8"/>
      <c r="V3633" s="8"/>
      <c r="W3633" s="8"/>
      <c r="X3633" s="8"/>
      <c r="Y3633" s="8"/>
      <c r="Z3633" s="8"/>
    </row>
    <row r="3634" spans="1:26" ht="15.75" customHeight="1">
      <c r="A3634" s="8"/>
      <c r="B3634" s="8"/>
      <c r="C3634" s="8"/>
      <c r="D3634" s="8"/>
      <c r="E3634" s="8"/>
      <c r="F3634" s="8"/>
      <c r="G3634" s="8"/>
      <c r="H3634" s="8"/>
      <c r="I3634" s="8"/>
      <c r="J3634" s="8"/>
      <c r="K3634" s="8"/>
      <c r="L3634" s="8"/>
      <c r="M3634" s="32"/>
      <c r="N3634" s="57" t="str">
        <f t="shared" si="17"/>
        <v/>
      </c>
      <c r="O3634" s="54"/>
      <c r="P3634" s="32"/>
      <c r="Q3634" s="56"/>
      <c r="R3634" s="57" t="str">
        <f t="shared" si="15"/>
        <v/>
      </c>
      <c r="S3634" s="8"/>
      <c r="T3634" s="8"/>
      <c r="U3634" s="8"/>
      <c r="V3634" s="8"/>
      <c r="W3634" s="8"/>
      <c r="X3634" s="8"/>
      <c r="Y3634" s="8"/>
      <c r="Z3634" s="8"/>
    </row>
    <row r="3635" spans="1:26" ht="15.75" customHeight="1">
      <c r="A3635" s="8"/>
      <c r="B3635" s="8"/>
      <c r="C3635" s="8"/>
      <c r="D3635" s="8"/>
      <c r="E3635" s="8"/>
      <c r="F3635" s="8"/>
      <c r="G3635" s="8"/>
      <c r="H3635" s="8"/>
      <c r="I3635" s="8"/>
      <c r="J3635" s="8"/>
      <c r="K3635" s="8"/>
      <c r="L3635" s="8"/>
      <c r="M3635" s="32"/>
      <c r="N3635" s="57" t="str">
        <f t="shared" si="17"/>
        <v/>
      </c>
      <c r="O3635" s="54"/>
      <c r="P3635" s="32"/>
      <c r="Q3635" s="56"/>
      <c r="R3635" s="57" t="str">
        <f t="shared" si="15"/>
        <v/>
      </c>
      <c r="S3635" s="8"/>
      <c r="T3635" s="8"/>
      <c r="U3635" s="8"/>
      <c r="V3635" s="8"/>
      <c r="W3635" s="8"/>
      <c r="X3635" s="8"/>
      <c r="Y3635" s="8"/>
      <c r="Z3635" s="8"/>
    </row>
    <row r="3636" spans="1:26" ht="15.75" customHeight="1">
      <c r="A3636" s="8"/>
      <c r="B3636" s="8"/>
      <c r="C3636" s="8"/>
      <c r="D3636" s="8"/>
      <c r="E3636" s="8"/>
      <c r="F3636" s="8"/>
      <c r="G3636" s="8"/>
      <c r="H3636" s="8"/>
      <c r="I3636" s="8"/>
      <c r="J3636" s="8"/>
      <c r="K3636" s="8"/>
      <c r="L3636" s="8"/>
      <c r="M3636" s="32"/>
      <c r="N3636" s="57" t="str">
        <f t="shared" si="17"/>
        <v/>
      </c>
      <c r="O3636" s="54"/>
      <c r="P3636" s="32"/>
      <c r="Q3636" s="56"/>
      <c r="R3636" s="57" t="str">
        <f t="shared" si="15"/>
        <v/>
      </c>
      <c r="S3636" s="8"/>
      <c r="T3636" s="8"/>
      <c r="U3636" s="8"/>
      <c r="V3636" s="8"/>
      <c r="W3636" s="8"/>
      <c r="X3636" s="8"/>
      <c r="Y3636" s="8"/>
      <c r="Z3636" s="8"/>
    </row>
    <row r="3637" spans="1:26" ht="15.75" customHeight="1">
      <c r="A3637" s="8"/>
      <c r="B3637" s="8"/>
      <c r="C3637" s="8"/>
      <c r="D3637" s="8"/>
      <c r="E3637" s="8"/>
      <c r="F3637" s="8"/>
      <c r="G3637" s="8"/>
      <c r="H3637" s="8"/>
      <c r="I3637" s="8"/>
      <c r="J3637" s="8"/>
      <c r="K3637" s="8"/>
      <c r="L3637" s="8"/>
      <c r="M3637" s="32"/>
      <c r="N3637" s="57" t="str">
        <f t="shared" si="17"/>
        <v/>
      </c>
      <c r="O3637" s="54"/>
      <c r="P3637" s="32"/>
      <c r="Q3637" s="56"/>
      <c r="R3637" s="57" t="str">
        <f t="shared" si="15"/>
        <v/>
      </c>
      <c r="S3637" s="8"/>
      <c r="T3637" s="8"/>
      <c r="U3637" s="8"/>
      <c r="V3637" s="8"/>
      <c r="W3637" s="8"/>
      <c r="X3637" s="8"/>
      <c r="Y3637" s="8"/>
      <c r="Z3637" s="8"/>
    </row>
    <row r="3638" spans="1:26" ht="15.75" customHeight="1">
      <c r="A3638" s="8"/>
      <c r="B3638" s="8"/>
      <c r="C3638" s="8"/>
      <c r="D3638" s="8"/>
      <c r="E3638" s="8"/>
      <c r="F3638" s="8"/>
      <c r="G3638" s="8"/>
      <c r="H3638" s="8"/>
      <c r="I3638" s="8"/>
      <c r="J3638" s="8"/>
      <c r="K3638" s="8"/>
      <c r="L3638" s="8"/>
      <c r="M3638" s="32"/>
      <c r="N3638" s="57" t="str">
        <f t="shared" si="17"/>
        <v/>
      </c>
      <c r="O3638" s="54"/>
      <c r="P3638" s="32"/>
      <c r="Q3638" s="56"/>
      <c r="R3638" s="57" t="str">
        <f t="shared" si="15"/>
        <v/>
      </c>
      <c r="S3638" s="8"/>
      <c r="T3638" s="8"/>
      <c r="U3638" s="8"/>
      <c r="V3638" s="8"/>
      <c r="W3638" s="8"/>
      <c r="X3638" s="8"/>
      <c r="Y3638" s="8"/>
      <c r="Z3638" s="8"/>
    </row>
    <row r="3639" spans="1:26" ht="15.75" customHeight="1">
      <c r="A3639" s="8"/>
      <c r="B3639" s="8"/>
      <c r="C3639" s="8"/>
      <c r="D3639" s="8"/>
      <c r="E3639" s="8"/>
      <c r="F3639" s="8"/>
      <c r="G3639" s="8"/>
      <c r="H3639" s="8"/>
      <c r="I3639" s="8"/>
      <c r="J3639" s="8"/>
      <c r="K3639" s="8"/>
      <c r="L3639" s="8"/>
      <c r="M3639" s="32"/>
      <c r="N3639" s="57" t="str">
        <f t="shared" si="17"/>
        <v/>
      </c>
      <c r="O3639" s="54"/>
      <c r="P3639" s="32"/>
      <c r="Q3639" s="56"/>
      <c r="R3639" s="57" t="str">
        <f t="shared" si="15"/>
        <v/>
      </c>
      <c r="S3639" s="8"/>
      <c r="T3639" s="8"/>
      <c r="U3639" s="8"/>
      <c r="V3639" s="8"/>
      <c r="W3639" s="8"/>
      <c r="X3639" s="8"/>
      <c r="Y3639" s="8"/>
      <c r="Z3639" s="8"/>
    </row>
    <row r="3640" spans="1:26" ht="15.75" customHeight="1">
      <c r="A3640" s="8"/>
      <c r="B3640" s="8"/>
      <c r="C3640" s="8"/>
      <c r="D3640" s="8"/>
      <c r="E3640" s="8"/>
      <c r="F3640" s="8"/>
      <c r="G3640" s="8"/>
      <c r="H3640" s="8"/>
      <c r="I3640" s="8"/>
      <c r="J3640" s="8"/>
      <c r="K3640" s="8"/>
      <c r="L3640" s="8"/>
      <c r="M3640" s="32"/>
      <c r="N3640" s="57" t="str">
        <f t="shared" si="17"/>
        <v/>
      </c>
      <c r="O3640" s="54"/>
      <c r="P3640" s="32"/>
      <c r="Q3640" s="56"/>
      <c r="R3640" s="57" t="str">
        <f t="shared" si="15"/>
        <v/>
      </c>
      <c r="S3640" s="8"/>
      <c r="T3640" s="8"/>
      <c r="U3640" s="8"/>
      <c r="V3640" s="8"/>
      <c r="W3640" s="8"/>
      <c r="X3640" s="8"/>
      <c r="Y3640" s="8"/>
      <c r="Z3640" s="8"/>
    </row>
    <row r="3641" spans="1:26" ht="15.75" customHeight="1">
      <c r="A3641" s="8"/>
      <c r="B3641" s="8"/>
      <c r="C3641" s="8"/>
      <c r="D3641" s="8"/>
      <c r="E3641" s="8"/>
      <c r="F3641" s="8"/>
      <c r="G3641" s="8"/>
      <c r="H3641" s="8"/>
      <c r="I3641" s="8"/>
      <c r="J3641" s="8"/>
      <c r="K3641" s="8"/>
      <c r="L3641" s="8"/>
      <c r="M3641" s="32"/>
      <c r="N3641" s="57" t="str">
        <f t="shared" si="17"/>
        <v/>
      </c>
      <c r="O3641" s="54"/>
      <c r="P3641" s="32"/>
      <c r="Q3641" s="56"/>
      <c r="R3641" s="57" t="str">
        <f t="shared" si="15"/>
        <v/>
      </c>
      <c r="S3641" s="8"/>
      <c r="T3641" s="8"/>
      <c r="U3641" s="8"/>
      <c r="V3641" s="8"/>
      <c r="W3641" s="8"/>
      <c r="X3641" s="8"/>
      <c r="Y3641" s="8"/>
      <c r="Z3641" s="8"/>
    </row>
    <row r="3642" spans="1:26" ht="15.75" customHeight="1">
      <c r="A3642" s="8"/>
      <c r="B3642" s="8"/>
      <c r="C3642" s="8"/>
      <c r="D3642" s="8"/>
      <c r="E3642" s="8"/>
      <c r="F3642" s="8"/>
      <c r="G3642" s="8"/>
      <c r="H3642" s="8"/>
      <c r="I3642" s="8"/>
      <c r="J3642" s="8"/>
      <c r="K3642" s="8"/>
      <c r="L3642" s="8"/>
      <c r="M3642" s="32"/>
      <c r="N3642" s="57" t="str">
        <f t="shared" si="17"/>
        <v/>
      </c>
      <c r="O3642" s="54"/>
      <c r="P3642" s="32"/>
      <c r="Q3642" s="56"/>
      <c r="R3642" s="57" t="str">
        <f t="shared" si="15"/>
        <v/>
      </c>
      <c r="S3642" s="8"/>
      <c r="T3642" s="8"/>
      <c r="U3642" s="8"/>
      <c r="V3642" s="8"/>
      <c r="W3642" s="8"/>
      <c r="X3642" s="8"/>
      <c r="Y3642" s="8"/>
      <c r="Z3642" s="8"/>
    </row>
    <row r="3643" spans="1:26" ht="15.75" customHeight="1">
      <c r="A3643" s="8"/>
      <c r="B3643" s="8"/>
      <c r="C3643" s="8"/>
      <c r="D3643" s="8"/>
      <c r="E3643" s="8"/>
      <c r="F3643" s="8"/>
      <c r="G3643" s="8"/>
      <c r="H3643" s="8"/>
      <c r="I3643" s="8"/>
      <c r="J3643" s="8"/>
      <c r="K3643" s="8"/>
      <c r="L3643" s="8"/>
      <c r="M3643" s="32"/>
      <c r="N3643" s="57" t="str">
        <f t="shared" si="17"/>
        <v/>
      </c>
      <c r="O3643" s="54"/>
      <c r="P3643" s="32"/>
      <c r="Q3643" s="56"/>
      <c r="R3643" s="57" t="str">
        <f t="shared" si="15"/>
        <v/>
      </c>
      <c r="S3643" s="8"/>
      <c r="T3643" s="8"/>
      <c r="U3643" s="8"/>
      <c r="V3643" s="8"/>
      <c r="W3643" s="8"/>
      <c r="X3643" s="8"/>
      <c r="Y3643" s="8"/>
      <c r="Z3643" s="8"/>
    </row>
    <row r="3644" spans="1:26" ht="15.75" customHeight="1">
      <c r="A3644" s="8"/>
      <c r="B3644" s="8"/>
      <c r="C3644" s="8"/>
      <c r="D3644" s="8"/>
      <c r="E3644" s="8"/>
      <c r="F3644" s="8"/>
      <c r="G3644" s="8"/>
      <c r="H3644" s="8"/>
      <c r="I3644" s="8"/>
      <c r="J3644" s="8"/>
      <c r="K3644" s="8"/>
      <c r="L3644" s="8"/>
      <c r="M3644" s="32"/>
      <c r="N3644" s="57" t="str">
        <f t="shared" si="17"/>
        <v/>
      </c>
      <c r="O3644" s="54"/>
      <c r="P3644" s="32"/>
      <c r="Q3644" s="56"/>
      <c r="R3644" s="57" t="str">
        <f t="shared" si="15"/>
        <v/>
      </c>
      <c r="S3644" s="8"/>
      <c r="T3644" s="8"/>
      <c r="U3644" s="8"/>
      <c r="V3644" s="8"/>
      <c r="W3644" s="8"/>
      <c r="X3644" s="8"/>
      <c r="Y3644" s="8"/>
      <c r="Z3644" s="8"/>
    </row>
    <row r="3645" spans="1:26" ht="15.75" customHeight="1">
      <c r="A3645" s="8"/>
      <c r="B3645" s="8"/>
      <c r="C3645" s="8"/>
      <c r="D3645" s="8"/>
      <c r="E3645" s="8"/>
      <c r="F3645" s="8"/>
      <c r="G3645" s="8"/>
      <c r="H3645" s="8"/>
      <c r="I3645" s="8"/>
      <c r="J3645" s="8"/>
      <c r="K3645" s="8"/>
      <c r="L3645" s="8"/>
      <c r="M3645" s="32"/>
      <c r="N3645" s="57" t="str">
        <f t="shared" si="17"/>
        <v/>
      </c>
      <c r="O3645" s="54"/>
      <c r="P3645" s="32"/>
      <c r="Q3645" s="56"/>
      <c r="R3645" s="57" t="str">
        <f t="shared" si="15"/>
        <v/>
      </c>
      <c r="S3645" s="8"/>
      <c r="T3645" s="8"/>
      <c r="U3645" s="8"/>
      <c r="V3645" s="8"/>
      <c r="W3645" s="8"/>
      <c r="X3645" s="8"/>
      <c r="Y3645" s="8"/>
      <c r="Z3645" s="8"/>
    </row>
    <row r="3646" spans="1:26" ht="15.75" customHeight="1">
      <c r="A3646" s="8"/>
      <c r="B3646" s="8"/>
      <c r="C3646" s="8"/>
      <c r="D3646" s="8"/>
      <c r="E3646" s="8"/>
      <c r="F3646" s="8"/>
      <c r="G3646" s="8"/>
      <c r="H3646" s="8"/>
      <c r="I3646" s="8"/>
      <c r="J3646" s="8"/>
      <c r="K3646" s="8"/>
      <c r="L3646" s="8"/>
      <c r="M3646" s="32"/>
      <c r="N3646" s="57" t="str">
        <f t="shared" si="17"/>
        <v/>
      </c>
      <c r="O3646" s="54"/>
      <c r="P3646" s="32"/>
      <c r="Q3646" s="56"/>
      <c r="R3646" s="57" t="str">
        <f t="shared" si="15"/>
        <v/>
      </c>
      <c r="S3646" s="8"/>
      <c r="T3646" s="8"/>
      <c r="U3646" s="8"/>
      <c r="V3646" s="8"/>
      <c r="W3646" s="8"/>
      <c r="X3646" s="8"/>
      <c r="Y3646" s="8"/>
      <c r="Z3646" s="8"/>
    </row>
    <row r="3647" spans="1:26" ht="15.75" customHeight="1">
      <c r="A3647" s="8"/>
      <c r="B3647" s="8"/>
      <c r="C3647" s="8"/>
      <c r="D3647" s="8"/>
      <c r="E3647" s="8"/>
      <c r="F3647" s="8"/>
      <c r="G3647" s="8"/>
      <c r="H3647" s="8"/>
      <c r="I3647" s="8"/>
      <c r="J3647" s="8"/>
      <c r="K3647" s="8"/>
      <c r="L3647" s="8"/>
      <c r="M3647" s="32"/>
      <c r="N3647" s="57" t="str">
        <f t="shared" si="17"/>
        <v/>
      </c>
      <c r="O3647" s="54"/>
      <c r="P3647" s="32"/>
      <c r="Q3647" s="56"/>
      <c r="R3647" s="57" t="str">
        <f t="shared" si="15"/>
        <v/>
      </c>
      <c r="S3647" s="8"/>
      <c r="T3647" s="8"/>
      <c r="U3647" s="8"/>
      <c r="V3647" s="8"/>
      <c r="W3647" s="8"/>
      <c r="X3647" s="8"/>
      <c r="Y3647" s="8"/>
      <c r="Z3647" s="8"/>
    </row>
    <row r="3648" spans="1:26" ht="15.75" customHeight="1">
      <c r="A3648" s="8"/>
      <c r="B3648" s="8"/>
      <c r="C3648" s="8"/>
      <c r="D3648" s="8"/>
      <c r="E3648" s="8"/>
      <c r="F3648" s="8"/>
      <c r="G3648" s="8"/>
      <c r="H3648" s="8"/>
      <c r="I3648" s="8"/>
      <c r="J3648" s="8"/>
      <c r="K3648" s="8"/>
      <c r="L3648" s="8"/>
      <c r="M3648" s="32"/>
      <c r="N3648" s="57" t="str">
        <f t="shared" si="17"/>
        <v/>
      </c>
      <c r="O3648" s="54"/>
      <c r="P3648" s="32"/>
      <c r="Q3648" s="56"/>
      <c r="R3648" s="57" t="str">
        <f t="shared" si="15"/>
        <v/>
      </c>
      <c r="S3648" s="8"/>
      <c r="T3648" s="8"/>
      <c r="U3648" s="8"/>
      <c r="V3648" s="8"/>
      <c r="W3648" s="8"/>
      <c r="X3648" s="8"/>
      <c r="Y3648" s="8"/>
      <c r="Z3648" s="8"/>
    </row>
    <row r="3649" spans="1:26" ht="15.75" customHeight="1">
      <c r="A3649" s="8"/>
      <c r="B3649" s="8"/>
      <c r="C3649" s="8"/>
      <c r="D3649" s="8"/>
      <c r="E3649" s="8"/>
      <c r="F3649" s="8"/>
      <c r="G3649" s="8"/>
      <c r="H3649" s="8"/>
      <c r="I3649" s="8"/>
      <c r="J3649" s="8"/>
      <c r="K3649" s="8"/>
      <c r="L3649" s="8"/>
      <c r="M3649" s="32"/>
      <c r="N3649" s="57" t="str">
        <f t="shared" si="17"/>
        <v/>
      </c>
      <c r="O3649" s="54"/>
      <c r="P3649" s="32"/>
      <c r="Q3649" s="56"/>
      <c r="R3649" s="57" t="str">
        <f t="shared" si="15"/>
        <v/>
      </c>
      <c r="S3649" s="8"/>
      <c r="T3649" s="8"/>
      <c r="U3649" s="8"/>
      <c r="V3649" s="8"/>
      <c r="W3649" s="8"/>
      <c r="X3649" s="8"/>
      <c r="Y3649" s="8"/>
      <c r="Z3649" s="8"/>
    </row>
    <row r="3650" spans="1:26" ht="15.75" customHeight="1">
      <c r="A3650" s="8"/>
      <c r="B3650" s="8"/>
      <c r="C3650" s="8"/>
      <c r="D3650" s="8"/>
      <c r="E3650" s="8"/>
      <c r="F3650" s="8"/>
      <c r="G3650" s="8"/>
      <c r="H3650" s="8"/>
      <c r="I3650" s="8"/>
      <c r="J3650" s="8"/>
      <c r="K3650" s="8"/>
      <c r="L3650" s="8"/>
      <c r="M3650" s="32"/>
      <c r="N3650" s="57" t="str">
        <f t="shared" si="17"/>
        <v/>
      </c>
      <c r="O3650" s="54"/>
      <c r="P3650" s="32"/>
      <c r="Q3650" s="56"/>
      <c r="R3650" s="57" t="str">
        <f t="shared" si="15"/>
        <v/>
      </c>
      <c r="S3650" s="8"/>
      <c r="T3650" s="8"/>
      <c r="U3650" s="8"/>
      <c r="V3650" s="8"/>
      <c r="W3650" s="8"/>
      <c r="X3650" s="8"/>
      <c r="Y3650" s="8"/>
      <c r="Z3650" s="8"/>
    </row>
    <row r="3651" spans="1:26" ht="15.75" customHeight="1">
      <c r="A3651" s="8"/>
      <c r="B3651" s="8"/>
      <c r="C3651" s="8"/>
      <c r="D3651" s="8"/>
      <c r="E3651" s="8"/>
      <c r="F3651" s="8"/>
      <c r="G3651" s="8"/>
      <c r="H3651" s="8"/>
      <c r="I3651" s="8"/>
      <c r="J3651" s="8"/>
      <c r="K3651" s="8"/>
      <c r="L3651" s="8"/>
      <c r="M3651" s="32"/>
      <c r="N3651" s="57" t="str">
        <f t="shared" si="17"/>
        <v/>
      </c>
      <c r="O3651" s="54"/>
      <c r="P3651" s="32"/>
      <c r="Q3651" s="56"/>
      <c r="R3651" s="57" t="str">
        <f t="shared" si="15"/>
        <v/>
      </c>
      <c r="S3651" s="8"/>
      <c r="T3651" s="8"/>
      <c r="U3651" s="8"/>
      <c r="V3651" s="8"/>
      <c r="W3651" s="8"/>
      <c r="X3651" s="8"/>
      <c r="Y3651" s="8"/>
      <c r="Z3651" s="8"/>
    </row>
    <row r="3652" spans="1:26" ht="15.75" customHeight="1">
      <c r="A3652" s="8"/>
      <c r="B3652" s="8"/>
      <c r="C3652" s="8"/>
      <c r="D3652" s="8"/>
      <c r="E3652" s="8"/>
      <c r="F3652" s="8"/>
      <c r="G3652" s="8"/>
      <c r="H3652" s="8"/>
      <c r="I3652" s="8"/>
      <c r="J3652" s="8"/>
      <c r="K3652" s="8"/>
      <c r="L3652" s="8"/>
      <c r="M3652" s="32"/>
      <c r="N3652" s="57" t="str">
        <f t="shared" si="17"/>
        <v/>
      </c>
      <c r="O3652" s="54"/>
      <c r="P3652" s="32"/>
      <c r="Q3652" s="56"/>
      <c r="R3652" s="57" t="str">
        <f t="shared" si="15"/>
        <v/>
      </c>
      <c r="S3652" s="8"/>
      <c r="T3652" s="8"/>
      <c r="U3652" s="8"/>
      <c r="V3652" s="8"/>
      <c r="W3652" s="8"/>
      <c r="X3652" s="8"/>
      <c r="Y3652" s="8"/>
      <c r="Z3652" s="8"/>
    </row>
    <row r="3653" spans="1:26" ht="15.75" customHeight="1">
      <c r="A3653" s="8"/>
      <c r="B3653" s="8"/>
      <c r="C3653" s="8"/>
      <c r="D3653" s="8"/>
      <c r="E3653" s="8"/>
      <c r="F3653" s="8"/>
      <c r="G3653" s="8"/>
      <c r="H3653" s="8"/>
      <c r="I3653" s="8"/>
      <c r="J3653" s="8"/>
      <c r="K3653" s="8"/>
      <c r="L3653" s="8"/>
      <c r="M3653" s="32"/>
      <c r="N3653" s="57" t="str">
        <f t="shared" si="17"/>
        <v/>
      </c>
      <c r="O3653" s="54"/>
      <c r="P3653" s="32"/>
      <c r="Q3653" s="56"/>
      <c r="R3653" s="57" t="str">
        <f t="shared" si="15"/>
        <v/>
      </c>
      <c r="S3653" s="8"/>
      <c r="T3653" s="8"/>
      <c r="U3653" s="8"/>
      <c r="V3653" s="8"/>
      <c r="W3653" s="8"/>
      <c r="X3653" s="8"/>
      <c r="Y3653" s="8"/>
      <c r="Z3653" s="8"/>
    </row>
    <row r="3654" spans="1:26" ht="15.75" customHeight="1">
      <c r="A3654" s="8"/>
      <c r="B3654" s="8"/>
      <c r="C3654" s="8"/>
      <c r="D3654" s="8"/>
      <c r="E3654" s="8"/>
      <c r="F3654" s="8"/>
      <c r="G3654" s="8"/>
      <c r="H3654" s="8"/>
      <c r="I3654" s="8"/>
      <c r="J3654" s="8"/>
      <c r="K3654" s="8"/>
      <c r="L3654" s="8"/>
      <c r="M3654" s="32"/>
      <c r="N3654" s="57" t="str">
        <f t="shared" si="17"/>
        <v/>
      </c>
      <c r="O3654" s="54"/>
      <c r="P3654" s="32"/>
      <c r="Q3654" s="56"/>
      <c r="R3654" s="57" t="str">
        <f t="shared" si="15"/>
        <v/>
      </c>
      <c r="S3654" s="8"/>
      <c r="T3654" s="8"/>
      <c r="U3654" s="8"/>
      <c r="V3654" s="8"/>
      <c r="W3654" s="8"/>
      <c r="X3654" s="8"/>
      <c r="Y3654" s="8"/>
      <c r="Z3654" s="8"/>
    </row>
    <row r="3655" spans="1:26" ht="15.75" customHeight="1">
      <c r="A3655" s="8"/>
      <c r="B3655" s="8"/>
      <c r="C3655" s="8"/>
      <c r="D3655" s="8"/>
      <c r="E3655" s="8"/>
      <c r="F3655" s="8"/>
      <c r="G3655" s="8"/>
      <c r="H3655" s="8"/>
      <c r="I3655" s="8"/>
      <c r="J3655" s="8"/>
      <c r="K3655" s="8"/>
      <c r="L3655" s="8"/>
      <c r="M3655" s="32"/>
      <c r="N3655" s="57" t="str">
        <f t="shared" si="17"/>
        <v/>
      </c>
      <c r="O3655" s="54"/>
      <c r="P3655" s="32"/>
      <c r="Q3655" s="56"/>
      <c r="R3655" s="57" t="str">
        <f t="shared" si="15"/>
        <v/>
      </c>
      <c r="S3655" s="8"/>
      <c r="T3655" s="8"/>
      <c r="U3655" s="8"/>
      <c r="V3655" s="8"/>
      <c r="W3655" s="8"/>
      <c r="X3655" s="8"/>
      <c r="Y3655" s="8"/>
      <c r="Z3655" s="8"/>
    </row>
    <row r="3656" spans="1:26" ht="15.75" customHeight="1">
      <c r="A3656" s="8"/>
      <c r="B3656" s="8"/>
      <c r="C3656" s="8"/>
      <c r="D3656" s="8"/>
      <c r="E3656" s="8"/>
      <c r="F3656" s="8"/>
      <c r="G3656" s="8"/>
      <c r="H3656" s="8"/>
      <c r="I3656" s="8"/>
      <c r="J3656" s="8"/>
      <c r="K3656" s="8"/>
      <c r="L3656" s="8"/>
      <c r="M3656" s="32"/>
      <c r="N3656" s="57" t="str">
        <f t="shared" si="17"/>
        <v/>
      </c>
      <c r="O3656" s="54"/>
      <c r="P3656" s="32"/>
      <c r="Q3656" s="56"/>
      <c r="R3656" s="57" t="str">
        <f t="shared" si="15"/>
        <v/>
      </c>
      <c r="S3656" s="8"/>
      <c r="T3656" s="8"/>
      <c r="U3656" s="8"/>
      <c r="V3656" s="8"/>
      <c r="W3656" s="8"/>
      <c r="X3656" s="8"/>
      <c r="Y3656" s="8"/>
      <c r="Z3656" s="8"/>
    </row>
    <row r="3657" spans="1:26" ht="15.75" customHeight="1">
      <c r="A3657" s="8"/>
      <c r="B3657" s="8"/>
      <c r="C3657" s="8"/>
      <c r="D3657" s="8"/>
      <c r="E3657" s="8"/>
      <c r="F3657" s="8"/>
      <c r="G3657" s="8"/>
      <c r="H3657" s="8"/>
      <c r="I3657" s="8"/>
      <c r="J3657" s="8"/>
      <c r="K3657" s="8"/>
      <c r="L3657" s="8"/>
      <c r="M3657" s="32"/>
      <c r="N3657" s="57" t="str">
        <f t="shared" si="17"/>
        <v/>
      </c>
      <c r="O3657" s="54"/>
      <c r="P3657" s="32"/>
      <c r="Q3657" s="56"/>
      <c r="R3657" s="57" t="str">
        <f t="shared" si="15"/>
        <v/>
      </c>
      <c r="S3657" s="8"/>
      <c r="T3657" s="8"/>
      <c r="U3657" s="8"/>
      <c r="V3657" s="8"/>
      <c r="W3657" s="8"/>
      <c r="X3657" s="8"/>
      <c r="Y3657" s="8"/>
      <c r="Z3657" s="8"/>
    </row>
    <row r="3658" spans="1:26" ht="15.75" customHeight="1">
      <c r="A3658" s="8"/>
      <c r="B3658" s="8"/>
      <c r="C3658" s="8"/>
      <c r="D3658" s="8"/>
      <c r="E3658" s="8"/>
      <c r="F3658" s="8"/>
      <c r="G3658" s="8"/>
      <c r="H3658" s="8"/>
      <c r="I3658" s="8"/>
      <c r="J3658" s="8"/>
      <c r="K3658" s="8"/>
      <c r="L3658" s="8"/>
      <c r="M3658" s="32"/>
      <c r="N3658" s="57" t="str">
        <f t="shared" si="17"/>
        <v/>
      </c>
      <c r="O3658" s="54"/>
      <c r="P3658" s="32"/>
      <c r="Q3658" s="56"/>
      <c r="R3658" s="57" t="str">
        <f t="shared" si="15"/>
        <v/>
      </c>
      <c r="S3658" s="8"/>
      <c r="T3658" s="8"/>
      <c r="U3658" s="8"/>
      <c r="V3658" s="8"/>
      <c r="W3658" s="8"/>
      <c r="X3658" s="8"/>
      <c r="Y3658" s="8"/>
      <c r="Z3658" s="8"/>
    </row>
    <row r="3659" spans="1:26" ht="15.75" customHeight="1">
      <c r="A3659" s="8"/>
      <c r="B3659" s="8"/>
      <c r="C3659" s="8"/>
      <c r="D3659" s="8"/>
      <c r="E3659" s="8"/>
      <c r="F3659" s="8"/>
      <c r="G3659" s="8"/>
      <c r="H3659" s="8"/>
      <c r="I3659" s="8"/>
      <c r="J3659" s="8"/>
      <c r="K3659" s="8"/>
      <c r="L3659" s="8"/>
      <c r="M3659" s="32"/>
      <c r="N3659" s="57" t="str">
        <f t="shared" si="17"/>
        <v/>
      </c>
      <c r="O3659" s="54"/>
      <c r="P3659" s="32"/>
      <c r="Q3659" s="56"/>
      <c r="R3659" s="57" t="str">
        <f t="shared" si="15"/>
        <v/>
      </c>
      <c r="S3659" s="8"/>
      <c r="T3659" s="8"/>
      <c r="U3659" s="8"/>
      <c r="V3659" s="8"/>
      <c r="W3659" s="8"/>
      <c r="X3659" s="8"/>
      <c r="Y3659" s="8"/>
      <c r="Z3659" s="8"/>
    </row>
    <row r="3660" spans="1:26" ht="15.75" customHeight="1">
      <c r="A3660" s="8"/>
      <c r="B3660" s="8"/>
      <c r="C3660" s="8"/>
      <c r="D3660" s="8"/>
      <c r="E3660" s="8"/>
      <c r="F3660" s="8"/>
      <c r="G3660" s="8"/>
      <c r="H3660" s="8"/>
      <c r="I3660" s="8"/>
      <c r="J3660" s="8"/>
      <c r="K3660" s="8"/>
      <c r="L3660" s="8"/>
      <c r="M3660" s="32"/>
      <c r="N3660" s="57" t="str">
        <f t="shared" si="17"/>
        <v/>
      </c>
      <c r="O3660" s="54"/>
      <c r="P3660" s="32"/>
      <c r="Q3660" s="56"/>
      <c r="R3660" s="57" t="str">
        <f t="shared" si="15"/>
        <v/>
      </c>
      <c r="S3660" s="8"/>
      <c r="T3660" s="8"/>
      <c r="U3660" s="8"/>
      <c r="V3660" s="8"/>
      <c r="W3660" s="8"/>
      <c r="X3660" s="8"/>
      <c r="Y3660" s="8"/>
      <c r="Z3660" s="8"/>
    </row>
    <row r="3661" spans="1:26" ht="15.75" customHeight="1">
      <c r="A3661" s="8"/>
      <c r="B3661" s="8"/>
      <c r="C3661" s="8"/>
      <c r="D3661" s="8"/>
      <c r="E3661" s="8"/>
      <c r="F3661" s="8"/>
      <c r="G3661" s="8"/>
      <c r="H3661" s="8"/>
      <c r="I3661" s="8"/>
      <c r="J3661" s="8"/>
      <c r="K3661" s="8"/>
      <c r="L3661" s="8"/>
      <c r="M3661" s="32"/>
      <c r="N3661" s="57" t="str">
        <f t="shared" si="17"/>
        <v/>
      </c>
      <c r="O3661" s="54"/>
      <c r="P3661" s="32"/>
      <c r="Q3661" s="56"/>
      <c r="R3661" s="57" t="str">
        <f t="shared" si="15"/>
        <v/>
      </c>
      <c r="S3661" s="8"/>
      <c r="T3661" s="8"/>
      <c r="U3661" s="8"/>
      <c r="V3661" s="8"/>
      <c r="W3661" s="8"/>
      <c r="X3661" s="8"/>
      <c r="Y3661" s="8"/>
      <c r="Z3661" s="8"/>
    </row>
    <row r="3662" spans="1:26" ht="15.75" customHeight="1">
      <c r="A3662" s="8"/>
      <c r="B3662" s="8"/>
      <c r="C3662" s="8"/>
      <c r="D3662" s="8"/>
      <c r="E3662" s="8"/>
      <c r="F3662" s="8"/>
      <c r="G3662" s="8"/>
      <c r="H3662" s="8"/>
      <c r="I3662" s="8"/>
      <c r="J3662" s="8"/>
      <c r="K3662" s="8"/>
      <c r="L3662" s="8"/>
      <c r="M3662" s="32"/>
      <c r="N3662" s="57" t="str">
        <f t="shared" si="17"/>
        <v/>
      </c>
      <c r="O3662" s="54"/>
      <c r="P3662" s="32"/>
      <c r="Q3662" s="56"/>
      <c r="R3662" s="57" t="str">
        <f t="shared" si="15"/>
        <v/>
      </c>
      <c r="S3662" s="8"/>
      <c r="T3662" s="8"/>
      <c r="U3662" s="8"/>
      <c r="V3662" s="8"/>
      <c r="W3662" s="8"/>
      <c r="X3662" s="8"/>
      <c r="Y3662" s="8"/>
      <c r="Z3662" s="8"/>
    </row>
    <row r="3663" spans="1:26" ht="15.75" customHeight="1">
      <c r="A3663" s="8"/>
      <c r="B3663" s="8"/>
      <c r="C3663" s="8"/>
      <c r="D3663" s="8"/>
      <c r="E3663" s="8"/>
      <c r="F3663" s="8"/>
      <c r="G3663" s="8"/>
      <c r="H3663" s="8"/>
      <c r="I3663" s="8"/>
      <c r="J3663" s="8"/>
      <c r="K3663" s="8"/>
      <c r="L3663" s="8"/>
      <c r="M3663" s="32"/>
      <c r="N3663" s="57" t="str">
        <f t="shared" si="17"/>
        <v/>
      </c>
      <c r="O3663" s="54"/>
      <c r="P3663" s="32"/>
      <c r="Q3663" s="56"/>
      <c r="R3663" s="57" t="str">
        <f t="shared" si="15"/>
        <v/>
      </c>
      <c r="S3663" s="8"/>
      <c r="T3663" s="8"/>
      <c r="U3663" s="8"/>
      <c r="V3663" s="8"/>
      <c r="W3663" s="8"/>
      <c r="X3663" s="8"/>
      <c r="Y3663" s="8"/>
      <c r="Z3663" s="8"/>
    </row>
    <row r="3664" spans="1:26" ht="15.75" customHeight="1">
      <c r="A3664" s="8"/>
      <c r="B3664" s="8"/>
      <c r="C3664" s="8"/>
      <c r="D3664" s="8"/>
      <c r="E3664" s="8"/>
      <c r="F3664" s="8"/>
      <c r="G3664" s="8"/>
      <c r="H3664" s="8"/>
      <c r="I3664" s="8"/>
      <c r="J3664" s="8"/>
      <c r="K3664" s="8"/>
      <c r="L3664" s="8"/>
      <c r="M3664" s="32"/>
      <c r="N3664" s="57" t="str">
        <f t="shared" si="17"/>
        <v/>
      </c>
      <c r="O3664" s="54"/>
      <c r="P3664" s="32"/>
      <c r="Q3664" s="56"/>
      <c r="R3664" s="57" t="str">
        <f t="shared" si="15"/>
        <v/>
      </c>
      <c r="S3664" s="8"/>
      <c r="T3664" s="8"/>
      <c r="U3664" s="8"/>
      <c r="V3664" s="8"/>
      <c r="W3664" s="8"/>
      <c r="X3664" s="8"/>
      <c r="Y3664" s="8"/>
      <c r="Z3664" s="8"/>
    </row>
    <row r="3665" spans="1:26" ht="15.75" customHeight="1">
      <c r="A3665" s="8"/>
      <c r="B3665" s="8"/>
      <c r="C3665" s="8"/>
      <c r="D3665" s="8"/>
      <c r="E3665" s="8"/>
      <c r="F3665" s="8"/>
      <c r="G3665" s="8"/>
      <c r="H3665" s="8"/>
      <c r="I3665" s="8"/>
      <c r="J3665" s="8"/>
      <c r="K3665" s="8"/>
      <c r="L3665" s="8"/>
      <c r="M3665" s="32"/>
      <c r="N3665" s="57" t="str">
        <f t="shared" si="17"/>
        <v/>
      </c>
      <c r="O3665" s="54"/>
      <c r="P3665" s="32"/>
      <c r="Q3665" s="56"/>
      <c r="R3665" s="57" t="str">
        <f t="shared" si="15"/>
        <v/>
      </c>
      <c r="S3665" s="8"/>
      <c r="T3665" s="8"/>
      <c r="U3665" s="8"/>
      <c r="V3665" s="8"/>
      <c r="W3665" s="8"/>
      <c r="X3665" s="8"/>
      <c r="Y3665" s="8"/>
      <c r="Z3665" s="8"/>
    </row>
    <row r="3666" spans="1:26" ht="15.75" customHeight="1">
      <c r="A3666" s="8"/>
      <c r="B3666" s="8"/>
      <c r="C3666" s="8"/>
      <c r="D3666" s="8"/>
      <c r="E3666" s="8"/>
      <c r="F3666" s="8"/>
      <c r="G3666" s="8"/>
      <c r="H3666" s="8"/>
      <c r="I3666" s="8"/>
      <c r="J3666" s="8"/>
      <c r="K3666" s="8"/>
      <c r="L3666" s="8"/>
      <c r="M3666" s="32"/>
      <c r="N3666" s="57" t="str">
        <f t="shared" si="17"/>
        <v/>
      </c>
      <c r="O3666" s="54"/>
      <c r="P3666" s="32"/>
      <c r="Q3666" s="56"/>
      <c r="R3666" s="57" t="str">
        <f t="shared" si="15"/>
        <v/>
      </c>
      <c r="S3666" s="8"/>
      <c r="T3666" s="8"/>
      <c r="U3666" s="8"/>
      <c r="V3666" s="8"/>
      <c r="W3666" s="8"/>
      <c r="X3666" s="8"/>
      <c r="Y3666" s="8"/>
      <c r="Z3666" s="8"/>
    </row>
    <row r="3667" spans="1:26" ht="15.75" customHeight="1">
      <c r="A3667" s="8"/>
      <c r="B3667" s="8"/>
      <c r="C3667" s="8"/>
      <c r="D3667" s="8"/>
      <c r="E3667" s="8"/>
      <c r="F3667" s="8"/>
      <c r="G3667" s="8"/>
      <c r="H3667" s="8"/>
      <c r="I3667" s="8"/>
      <c r="J3667" s="8"/>
      <c r="K3667" s="8"/>
      <c r="L3667" s="8"/>
      <c r="M3667" s="32"/>
      <c r="N3667" s="57" t="str">
        <f t="shared" si="17"/>
        <v/>
      </c>
      <c r="O3667" s="54"/>
      <c r="P3667" s="32"/>
      <c r="Q3667" s="56"/>
      <c r="R3667" s="57" t="str">
        <f t="shared" si="15"/>
        <v/>
      </c>
      <c r="S3667" s="8"/>
      <c r="T3667" s="8"/>
      <c r="U3667" s="8"/>
      <c r="V3667" s="8"/>
      <c r="W3667" s="8"/>
      <c r="X3667" s="8"/>
      <c r="Y3667" s="8"/>
      <c r="Z3667" s="8"/>
    </row>
    <row r="3668" spans="1:26" ht="15.75" customHeight="1">
      <c r="A3668" s="8"/>
      <c r="B3668" s="8"/>
      <c r="C3668" s="8"/>
      <c r="D3668" s="8"/>
      <c r="E3668" s="8"/>
      <c r="F3668" s="8"/>
      <c r="G3668" s="8"/>
      <c r="H3668" s="8"/>
      <c r="I3668" s="8"/>
      <c r="J3668" s="8"/>
      <c r="K3668" s="8"/>
      <c r="L3668" s="8"/>
      <c r="M3668" s="32"/>
      <c r="N3668" s="57" t="str">
        <f t="shared" si="17"/>
        <v/>
      </c>
      <c r="O3668" s="54"/>
      <c r="P3668" s="32"/>
      <c r="Q3668" s="56"/>
      <c r="R3668" s="57" t="str">
        <f t="shared" si="15"/>
        <v/>
      </c>
      <c r="S3668" s="8"/>
      <c r="T3668" s="8"/>
      <c r="U3668" s="8"/>
      <c r="V3668" s="8"/>
      <c r="W3668" s="8"/>
      <c r="X3668" s="8"/>
      <c r="Y3668" s="8"/>
      <c r="Z3668" s="8"/>
    </row>
    <row r="3669" spans="1:26" ht="15.75" customHeight="1">
      <c r="A3669" s="8"/>
      <c r="B3669" s="8"/>
      <c r="C3669" s="8"/>
      <c r="D3669" s="8"/>
      <c r="E3669" s="8"/>
      <c r="F3669" s="8"/>
      <c r="G3669" s="8"/>
      <c r="H3669" s="8"/>
      <c r="I3669" s="8"/>
      <c r="J3669" s="8"/>
      <c r="K3669" s="8"/>
      <c r="L3669" s="8"/>
      <c r="M3669" s="32"/>
      <c r="N3669" s="57" t="str">
        <f t="shared" si="17"/>
        <v/>
      </c>
      <c r="O3669" s="54"/>
      <c r="P3669" s="32"/>
      <c r="Q3669" s="56"/>
      <c r="R3669" s="57" t="str">
        <f t="shared" si="15"/>
        <v/>
      </c>
      <c r="S3669" s="8"/>
      <c r="T3669" s="8"/>
      <c r="U3669" s="8"/>
      <c r="V3669" s="8"/>
      <c r="W3669" s="8"/>
      <c r="X3669" s="8"/>
      <c r="Y3669" s="8"/>
      <c r="Z3669" s="8"/>
    </row>
    <row r="3670" spans="1:26" ht="15.75" customHeight="1">
      <c r="A3670" s="8"/>
      <c r="B3670" s="8"/>
      <c r="C3670" s="8"/>
      <c r="D3670" s="8"/>
      <c r="E3670" s="8"/>
      <c r="F3670" s="8"/>
      <c r="G3670" s="8"/>
      <c r="H3670" s="8"/>
      <c r="I3670" s="8"/>
      <c r="J3670" s="8"/>
      <c r="K3670" s="8"/>
      <c r="L3670" s="8"/>
      <c r="M3670" s="32"/>
      <c r="N3670" s="57" t="str">
        <f t="shared" si="17"/>
        <v/>
      </c>
      <c r="O3670" s="54"/>
      <c r="P3670" s="32"/>
      <c r="Q3670" s="56"/>
      <c r="R3670" s="57" t="str">
        <f t="shared" si="15"/>
        <v/>
      </c>
      <c r="S3670" s="8"/>
      <c r="T3670" s="8"/>
      <c r="U3670" s="8"/>
      <c r="V3670" s="8"/>
      <c r="W3670" s="8"/>
      <c r="X3670" s="8"/>
      <c r="Y3670" s="8"/>
      <c r="Z3670" s="8"/>
    </row>
    <row r="3671" spans="1:26" ht="15.75" customHeight="1">
      <c r="A3671" s="8"/>
      <c r="B3671" s="8"/>
      <c r="C3671" s="8"/>
      <c r="D3671" s="8"/>
      <c r="E3671" s="8"/>
      <c r="F3671" s="8"/>
      <c r="G3671" s="8"/>
      <c r="H3671" s="8"/>
      <c r="I3671" s="8"/>
      <c r="J3671" s="8"/>
      <c r="K3671" s="8"/>
      <c r="L3671" s="8"/>
      <c r="M3671" s="32"/>
      <c r="N3671" s="57" t="str">
        <f t="shared" si="17"/>
        <v/>
      </c>
      <c r="O3671" s="54"/>
      <c r="P3671" s="32"/>
      <c r="Q3671" s="56"/>
      <c r="R3671" s="57" t="str">
        <f t="shared" si="15"/>
        <v/>
      </c>
      <c r="S3671" s="8"/>
      <c r="T3671" s="8"/>
      <c r="U3671" s="8"/>
      <c r="V3671" s="8"/>
      <c r="W3671" s="8"/>
      <c r="X3671" s="8"/>
      <c r="Y3671" s="8"/>
      <c r="Z3671" s="8"/>
    </row>
    <row r="3672" spans="1:26" ht="15.75" customHeight="1">
      <c r="A3672" s="8"/>
      <c r="B3672" s="8"/>
      <c r="C3672" s="8"/>
      <c r="D3672" s="8"/>
      <c r="E3672" s="8"/>
      <c r="F3672" s="8"/>
      <c r="G3672" s="8"/>
      <c r="H3672" s="8"/>
      <c r="I3672" s="8"/>
      <c r="J3672" s="8"/>
      <c r="K3672" s="8"/>
      <c r="L3672" s="8"/>
      <c r="M3672" s="32"/>
      <c r="N3672" s="57" t="str">
        <f t="shared" si="17"/>
        <v/>
      </c>
      <c r="O3672" s="54"/>
      <c r="P3672" s="32"/>
      <c r="Q3672" s="56"/>
      <c r="R3672" s="57" t="str">
        <f t="shared" si="15"/>
        <v/>
      </c>
      <c r="S3672" s="8"/>
      <c r="T3672" s="8"/>
      <c r="U3672" s="8"/>
      <c r="V3672" s="8"/>
      <c r="W3672" s="8"/>
      <c r="X3672" s="8"/>
      <c r="Y3672" s="8"/>
      <c r="Z3672" s="8"/>
    </row>
    <row r="3673" spans="1:26" ht="15.75" customHeight="1">
      <c r="A3673" s="8"/>
      <c r="B3673" s="8"/>
      <c r="C3673" s="8"/>
      <c r="D3673" s="8"/>
      <c r="E3673" s="8"/>
      <c r="F3673" s="8"/>
      <c r="G3673" s="8"/>
      <c r="H3673" s="8"/>
      <c r="I3673" s="8"/>
      <c r="J3673" s="8"/>
      <c r="K3673" s="8"/>
      <c r="L3673" s="8"/>
      <c r="M3673" s="32"/>
      <c r="N3673" s="57" t="str">
        <f t="shared" si="17"/>
        <v/>
      </c>
      <c r="O3673" s="54"/>
      <c r="P3673" s="32"/>
      <c r="Q3673" s="56"/>
      <c r="R3673" s="57" t="str">
        <f t="shared" si="15"/>
        <v/>
      </c>
      <c r="S3673" s="8"/>
      <c r="T3673" s="8"/>
      <c r="U3673" s="8"/>
      <c r="V3673" s="8"/>
      <c r="W3673" s="8"/>
      <c r="X3673" s="8"/>
      <c r="Y3673" s="8"/>
      <c r="Z3673" s="8"/>
    </row>
    <row r="3674" spans="1:26" ht="15.75" customHeight="1">
      <c r="A3674" s="8"/>
      <c r="B3674" s="8"/>
      <c r="C3674" s="8"/>
      <c r="D3674" s="8"/>
      <c r="E3674" s="8"/>
      <c r="F3674" s="8"/>
      <c r="G3674" s="8"/>
      <c r="H3674" s="8"/>
      <c r="I3674" s="8"/>
      <c r="J3674" s="8"/>
      <c r="K3674" s="8"/>
      <c r="L3674" s="8"/>
      <c r="M3674" s="32"/>
      <c r="N3674" s="57" t="str">
        <f t="shared" si="17"/>
        <v/>
      </c>
      <c r="O3674" s="54"/>
      <c r="P3674" s="32"/>
      <c r="Q3674" s="56"/>
      <c r="R3674" s="57" t="str">
        <f t="shared" si="15"/>
        <v/>
      </c>
      <c r="S3674" s="8"/>
      <c r="T3674" s="8"/>
      <c r="U3674" s="8"/>
      <c r="V3674" s="8"/>
      <c r="W3674" s="8"/>
      <c r="X3674" s="8"/>
      <c r="Y3674" s="8"/>
      <c r="Z3674" s="8"/>
    </row>
    <row r="3675" spans="1:26" ht="15.75" customHeight="1">
      <c r="A3675" s="8"/>
      <c r="B3675" s="8"/>
      <c r="C3675" s="8"/>
      <c r="D3675" s="8"/>
      <c r="E3675" s="8"/>
      <c r="F3675" s="8"/>
      <c r="G3675" s="8"/>
      <c r="H3675" s="8"/>
      <c r="I3675" s="8"/>
      <c r="J3675" s="8"/>
      <c r="K3675" s="8"/>
      <c r="L3675" s="8"/>
      <c r="M3675" s="32"/>
      <c r="N3675" s="57" t="str">
        <f t="shared" si="17"/>
        <v/>
      </c>
      <c r="O3675" s="54"/>
      <c r="P3675" s="32"/>
      <c r="Q3675" s="56"/>
      <c r="R3675" s="57" t="str">
        <f t="shared" si="15"/>
        <v/>
      </c>
      <c r="S3675" s="8"/>
      <c r="T3675" s="8"/>
      <c r="U3675" s="8"/>
      <c r="V3675" s="8"/>
      <c r="W3675" s="8"/>
      <c r="X3675" s="8"/>
      <c r="Y3675" s="8"/>
      <c r="Z3675" s="8"/>
    </row>
    <row r="3676" spans="1:26" ht="15.75" customHeight="1">
      <c r="A3676" s="8"/>
      <c r="B3676" s="8"/>
      <c r="C3676" s="8"/>
      <c r="D3676" s="8"/>
      <c r="E3676" s="8"/>
      <c r="F3676" s="8"/>
      <c r="G3676" s="8"/>
      <c r="H3676" s="8"/>
      <c r="I3676" s="8"/>
      <c r="J3676" s="8"/>
      <c r="K3676" s="8"/>
      <c r="L3676" s="8"/>
      <c r="M3676" s="32"/>
      <c r="N3676" s="57" t="str">
        <f t="shared" si="17"/>
        <v/>
      </c>
      <c r="O3676" s="54"/>
      <c r="P3676" s="32"/>
      <c r="Q3676" s="56"/>
      <c r="R3676" s="57" t="str">
        <f t="shared" si="15"/>
        <v/>
      </c>
      <c r="S3676" s="8"/>
      <c r="T3676" s="8"/>
      <c r="U3676" s="8"/>
      <c r="V3676" s="8"/>
      <c r="W3676" s="8"/>
      <c r="X3676" s="8"/>
      <c r="Y3676" s="8"/>
      <c r="Z3676" s="8"/>
    </row>
    <row r="3677" spans="1:26" ht="15.75" customHeight="1">
      <c r="A3677" s="8"/>
      <c r="B3677" s="8"/>
      <c r="C3677" s="8"/>
      <c r="D3677" s="8"/>
      <c r="E3677" s="8"/>
      <c r="F3677" s="8"/>
      <c r="G3677" s="8"/>
      <c r="H3677" s="8"/>
      <c r="I3677" s="8"/>
      <c r="J3677" s="8"/>
      <c r="K3677" s="8"/>
      <c r="L3677" s="8"/>
      <c r="M3677" s="32"/>
      <c r="N3677" s="57" t="str">
        <f t="shared" si="17"/>
        <v/>
      </c>
      <c r="O3677" s="54"/>
      <c r="P3677" s="32"/>
      <c r="Q3677" s="56"/>
      <c r="R3677" s="57" t="str">
        <f t="shared" si="15"/>
        <v/>
      </c>
      <c r="S3677" s="8"/>
      <c r="T3677" s="8"/>
      <c r="U3677" s="8"/>
      <c r="V3677" s="8"/>
      <c r="W3677" s="8"/>
      <c r="X3677" s="8"/>
      <c r="Y3677" s="8"/>
      <c r="Z3677" s="8"/>
    </row>
    <row r="3678" spans="1:26" ht="15.75" customHeight="1">
      <c r="A3678" s="8"/>
      <c r="B3678" s="8"/>
      <c r="C3678" s="8"/>
      <c r="D3678" s="8"/>
      <c r="E3678" s="8"/>
      <c r="F3678" s="8"/>
      <c r="G3678" s="8"/>
      <c r="H3678" s="8"/>
      <c r="I3678" s="8"/>
      <c r="J3678" s="8"/>
      <c r="K3678" s="8"/>
      <c r="L3678" s="8"/>
      <c r="M3678" s="32"/>
      <c r="N3678" s="57" t="str">
        <f t="shared" si="17"/>
        <v/>
      </c>
      <c r="O3678" s="54"/>
      <c r="P3678" s="32"/>
      <c r="Q3678" s="56"/>
      <c r="R3678" s="57" t="str">
        <f t="shared" si="15"/>
        <v/>
      </c>
      <c r="S3678" s="8"/>
      <c r="T3678" s="8"/>
      <c r="U3678" s="8"/>
      <c r="V3678" s="8"/>
      <c r="W3678" s="8"/>
      <c r="X3678" s="8"/>
      <c r="Y3678" s="8"/>
      <c r="Z3678" s="8"/>
    </row>
    <row r="3679" spans="1:26" ht="15.75" customHeight="1">
      <c r="A3679" s="8"/>
      <c r="B3679" s="8"/>
      <c r="C3679" s="8"/>
      <c r="D3679" s="8"/>
      <c r="E3679" s="8"/>
      <c r="F3679" s="8"/>
      <c r="G3679" s="8"/>
      <c r="H3679" s="8"/>
      <c r="I3679" s="8"/>
      <c r="J3679" s="8"/>
      <c r="K3679" s="8"/>
      <c r="L3679" s="8"/>
      <c r="M3679" s="32"/>
      <c r="N3679" s="57" t="str">
        <f t="shared" si="17"/>
        <v/>
      </c>
      <c r="O3679" s="54"/>
      <c r="P3679" s="32"/>
      <c r="Q3679" s="56"/>
      <c r="R3679" s="57" t="str">
        <f t="shared" si="15"/>
        <v/>
      </c>
      <c r="S3679" s="8"/>
      <c r="T3679" s="8"/>
      <c r="U3679" s="8"/>
      <c r="V3679" s="8"/>
      <c r="W3679" s="8"/>
      <c r="X3679" s="8"/>
      <c r="Y3679" s="8"/>
      <c r="Z3679" s="8"/>
    </row>
    <row r="3680" spans="1:26" ht="15.75" customHeight="1">
      <c r="A3680" s="8"/>
      <c r="B3680" s="8"/>
      <c r="C3680" s="8"/>
      <c r="D3680" s="8"/>
      <c r="E3680" s="8"/>
      <c r="F3680" s="8"/>
      <c r="G3680" s="8"/>
      <c r="H3680" s="8"/>
      <c r="I3680" s="8"/>
      <c r="J3680" s="8"/>
      <c r="K3680" s="8"/>
      <c r="L3680" s="8"/>
      <c r="M3680" s="32"/>
      <c r="N3680" s="57" t="str">
        <f t="shared" si="17"/>
        <v/>
      </c>
      <c r="O3680" s="54"/>
      <c r="P3680" s="32"/>
      <c r="Q3680" s="56"/>
      <c r="R3680" s="57" t="str">
        <f t="shared" si="15"/>
        <v/>
      </c>
      <c r="S3680" s="8"/>
      <c r="T3680" s="8"/>
      <c r="U3680" s="8"/>
      <c r="V3680" s="8"/>
      <c r="W3680" s="8"/>
      <c r="X3680" s="8"/>
      <c r="Y3680" s="8"/>
      <c r="Z3680" s="8"/>
    </row>
    <row r="3681" spans="1:26" ht="15.75" customHeight="1">
      <c r="A3681" s="8"/>
      <c r="B3681" s="8"/>
      <c r="C3681" s="8"/>
      <c r="D3681" s="8"/>
      <c r="E3681" s="8"/>
      <c r="F3681" s="8"/>
      <c r="G3681" s="8"/>
      <c r="H3681" s="8"/>
      <c r="I3681" s="8"/>
      <c r="J3681" s="8"/>
      <c r="K3681" s="8"/>
      <c r="L3681" s="8"/>
      <c r="M3681" s="32"/>
      <c r="N3681" s="57" t="str">
        <f t="shared" si="17"/>
        <v/>
      </c>
      <c r="O3681" s="54"/>
      <c r="P3681" s="32"/>
      <c r="Q3681" s="56"/>
      <c r="R3681" s="57" t="str">
        <f t="shared" si="15"/>
        <v/>
      </c>
      <c r="S3681" s="8"/>
      <c r="T3681" s="8"/>
      <c r="U3681" s="8"/>
      <c r="V3681" s="8"/>
      <c r="W3681" s="8"/>
      <c r="X3681" s="8"/>
      <c r="Y3681" s="8"/>
      <c r="Z3681" s="8"/>
    </row>
    <row r="3682" spans="1:26" ht="15.75" customHeight="1">
      <c r="A3682" s="8"/>
      <c r="B3682" s="8"/>
      <c r="C3682" s="8"/>
      <c r="D3682" s="8"/>
      <c r="E3682" s="8"/>
      <c r="F3682" s="8"/>
      <c r="G3682" s="8"/>
      <c r="H3682" s="8"/>
      <c r="I3682" s="8"/>
      <c r="J3682" s="8"/>
      <c r="K3682" s="8"/>
      <c r="L3682" s="8"/>
      <c r="M3682" s="32"/>
      <c r="N3682" s="57" t="str">
        <f t="shared" si="17"/>
        <v/>
      </c>
      <c r="O3682" s="54"/>
      <c r="P3682" s="32"/>
      <c r="Q3682" s="56"/>
      <c r="R3682" s="57" t="str">
        <f t="shared" si="15"/>
        <v/>
      </c>
      <c r="S3682" s="8"/>
      <c r="T3682" s="8"/>
      <c r="U3682" s="8"/>
      <c r="V3682" s="8"/>
      <c r="W3682" s="8"/>
      <c r="X3682" s="8"/>
      <c r="Y3682" s="8"/>
      <c r="Z3682" s="8"/>
    </row>
    <row r="3683" spans="1:26" ht="15.75" customHeight="1">
      <c r="A3683" s="8"/>
      <c r="B3683" s="8"/>
      <c r="C3683" s="8"/>
      <c r="D3683" s="8"/>
      <c r="E3683" s="8"/>
      <c r="F3683" s="8"/>
      <c r="G3683" s="8"/>
      <c r="H3683" s="8"/>
      <c r="I3683" s="8"/>
      <c r="J3683" s="8"/>
      <c r="K3683" s="8"/>
      <c r="L3683" s="8"/>
      <c r="M3683" s="32"/>
      <c r="N3683" s="57" t="str">
        <f t="shared" si="17"/>
        <v/>
      </c>
      <c r="O3683" s="54"/>
      <c r="P3683" s="32"/>
      <c r="Q3683" s="56"/>
      <c r="R3683" s="57" t="str">
        <f t="shared" si="15"/>
        <v/>
      </c>
      <c r="S3683" s="8"/>
      <c r="T3683" s="8"/>
      <c r="U3683" s="8"/>
      <c r="V3683" s="8"/>
      <c r="W3683" s="8"/>
      <c r="X3683" s="8"/>
      <c r="Y3683" s="8"/>
      <c r="Z3683" s="8"/>
    </row>
    <row r="3684" spans="1:26" ht="15.75" customHeight="1">
      <c r="A3684" s="8"/>
      <c r="B3684" s="8"/>
      <c r="C3684" s="8"/>
      <c r="D3684" s="8"/>
      <c r="E3684" s="8"/>
      <c r="F3684" s="8"/>
      <c r="G3684" s="8"/>
      <c r="H3684" s="8"/>
      <c r="I3684" s="8"/>
      <c r="J3684" s="8"/>
      <c r="K3684" s="8"/>
      <c r="L3684" s="8"/>
      <c r="M3684" s="32"/>
      <c r="N3684" s="57" t="str">
        <f t="shared" si="17"/>
        <v/>
      </c>
      <c r="O3684" s="54"/>
      <c r="P3684" s="32"/>
      <c r="Q3684" s="56"/>
      <c r="R3684" s="57" t="str">
        <f t="shared" si="15"/>
        <v/>
      </c>
      <c r="S3684" s="8"/>
      <c r="T3684" s="8"/>
      <c r="U3684" s="8"/>
      <c r="V3684" s="8"/>
      <c r="W3684" s="8"/>
      <c r="X3684" s="8"/>
      <c r="Y3684" s="8"/>
      <c r="Z3684" s="8"/>
    </row>
    <row r="3685" spans="1:26" ht="15.75" customHeight="1">
      <c r="A3685" s="8"/>
      <c r="B3685" s="8"/>
      <c r="C3685" s="8"/>
      <c r="D3685" s="8"/>
      <c r="E3685" s="8"/>
      <c r="F3685" s="8"/>
      <c r="G3685" s="8"/>
      <c r="H3685" s="8"/>
      <c r="I3685" s="8"/>
      <c r="J3685" s="8"/>
      <c r="K3685" s="8"/>
      <c r="L3685" s="8"/>
      <c r="M3685" s="32"/>
      <c r="N3685" s="57" t="str">
        <f t="shared" si="17"/>
        <v/>
      </c>
      <c r="O3685" s="54"/>
      <c r="P3685" s="32"/>
      <c r="Q3685" s="56"/>
      <c r="R3685" s="57" t="str">
        <f t="shared" si="15"/>
        <v/>
      </c>
      <c r="S3685" s="8"/>
      <c r="T3685" s="8"/>
      <c r="U3685" s="8"/>
      <c r="V3685" s="8"/>
      <c r="W3685" s="8"/>
      <c r="X3685" s="8"/>
      <c r="Y3685" s="8"/>
      <c r="Z3685" s="8"/>
    </row>
    <row r="3686" spans="1:26" ht="15.75" customHeight="1">
      <c r="A3686" s="8"/>
      <c r="B3686" s="8"/>
      <c r="C3686" s="8"/>
      <c r="D3686" s="8"/>
      <c r="E3686" s="8"/>
      <c r="F3686" s="8"/>
      <c r="G3686" s="8"/>
      <c r="H3686" s="8"/>
      <c r="I3686" s="8"/>
      <c r="J3686" s="8"/>
      <c r="K3686" s="8"/>
      <c r="L3686" s="8"/>
      <c r="M3686" s="32"/>
      <c r="N3686" s="57" t="str">
        <f t="shared" si="17"/>
        <v/>
      </c>
      <c r="O3686" s="54"/>
      <c r="P3686" s="32"/>
      <c r="Q3686" s="56"/>
      <c r="R3686" s="57" t="str">
        <f t="shared" si="15"/>
        <v/>
      </c>
      <c r="S3686" s="8"/>
      <c r="T3686" s="8"/>
      <c r="U3686" s="8"/>
      <c r="V3686" s="8"/>
      <c r="W3686" s="8"/>
      <c r="X3686" s="8"/>
      <c r="Y3686" s="8"/>
      <c r="Z3686" s="8"/>
    </row>
    <row r="3687" spans="1:26" ht="15.75" customHeight="1">
      <c r="A3687" s="8"/>
      <c r="B3687" s="8"/>
      <c r="C3687" s="8"/>
      <c r="D3687" s="8"/>
      <c r="E3687" s="8"/>
      <c r="F3687" s="8"/>
      <c r="G3687" s="8"/>
      <c r="H3687" s="8"/>
      <c r="I3687" s="8"/>
      <c r="J3687" s="8"/>
      <c r="K3687" s="8"/>
      <c r="L3687" s="8"/>
      <c r="M3687" s="32"/>
      <c r="N3687" s="57" t="str">
        <f t="shared" si="17"/>
        <v/>
      </c>
      <c r="O3687" s="54"/>
      <c r="P3687" s="32"/>
      <c r="Q3687" s="56"/>
      <c r="R3687" s="57" t="str">
        <f t="shared" si="15"/>
        <v/>
      </c>
      <c r="S3687" s="8"/>
      <c r="T3687" s="8"/>
      <c r="U3687" s="8"/>
      <c r="V3687" s="8"/>
      <c r="W3687" s="8"/>
      <c r="X3687" s="8"/>
      <c r="Y3687" s="8"/>
      <c r="Z3687" s="8"/>
    </row>
    <row r="3688" spans="1:26" ht="15.75" customHeight="1">
      <c r="A3688" s="8"/>
      <c r="B3688" s="8"/>
      <c r="C3688" s="8"/>
      <c r="D3688" s="8"/>
      <c r="E3688" s="8"/>
      <c r="F3688" s="8"/>
      <c r="G3688" s="8"/>
      <c r="H3688" s="8"/>
      <c r="I3688" s="8"/>
      <c r="J3688" s="8"/>
      <c r="K3688" s="8"/>
      <c r="L3688" s="8"/>
      <c r="M3688" s="32"/>
      <c r="N3688" s="57" t="str">
        <f t="shared" si="17"/>
        <v/>
      </c>
      <c r="O3688" s="54"/>
      <c r="P3688" s="32"/>
      <c r="Q3688" s="56"/>
      <c r="R3688" s="57" t="str">
        <f t="shared" si="15"/>
        <v/>
      </c>
      <c r="S3688" s="8"/>
      <c r="T3688" s="8"/>
      <c r="U3688" s="8"/>
      <c r="V3688" s="8"/>
      <c r="W3688" s="8"/>
      <c r="X3688" s="8"/>
      <c r="Y3688" s="8"/>
      <c r="Z3688" s="8"/>
    </row>
    <row r="3689" spans="1:26" ht="15.75" customHeight="1">
      <c r="A3689" s="8"/>
      <c r="B3689" s="8"/>
      <c r="C3689" s="8"/>
      <c r="D3689" s="8"/>
      <c r="E3689" s="8"/>
      <c r="F3689" s="8"/>
      <c r="G3689" s="8"/>
      <c r="H3689" s="8"/>
      <c r="I3689" s="8"/>
      <c r="J3689" s="8"/>
      <c r="K3689" s="8"/>
      <c r="L3689" s="8"/>
      <c r="M3689" s="32"/>
      <c r="N3689" s="57" t="str">
        <f t="shared" si="17"/>
        <v/>
      </c>
      <c r="O3689" s="54"/>
      <c r="P3689" s="32"/>
      <c r="Q3689" s="56"/>
      <c r="R3689" s="57" t="str">
        <f t="shared" si="15"/>
        <v/>
      </c>
      <c r="S3689" s="8"/>
      <c r="T3689" s="8"/>
      <c r="U3689" s="8"/>
      <c r="V3689" s="8"/>
      <c r="W3689" s="8"/>
      <c r="X3689" s="8"/>
      <c r="Y3689" s="8"/>
      <c r="Z3689" s="8"/>
    </row>
    <row r="3690" spans="1:26" ht="15.75" customHeight="1">
      <c r="A3690" s="8"/>
      <c r="B3690" s="8"/>
      <c r="C3690" s="8"/>
      <c r="D3690" s="8"/>
      <c r="E3690" s="8"/>
      <c r="F3690" s="8"/>
      <c r="G3690" s="8"/>
      <c r="H3690" s="8"/>
      <c r="I3690" s="8"/>
      <c r="J3690" s="8"/>
      <c r="K3690" s="8"/>
      <c r="L3690" s="8"/>
      <c r="M3690" s="32"/>
      <c r="N3690" s="57" t="str">
        <f t="shared" si="17"/>
        <v/>
      </c>
      <c r="O3690" s="54"/>
      <c r="P3690" s="32"/>
      <c r="Q3690" s="56"/>
      <c r="R3690" s="57" t="str">
        <f t="shared" si="15"/>
        <v/>
      </c>
      <c r="S3690" s="8"/>
      <c r="T3690" s="8"/>
      <c r="U3690" s="8"/>
      <c r="V3690" s="8"/>
      <c r="W3690" s="8"/>
      <c r="X3690" s="8"/>
      <c r="Y3690" s="8"/>
      <c r="Z3690" s="8"/>
    </row>
    <row r="3691" spans="1:26" ht="15.75" customHeight="1">
      <c r="A3691" s="8"/>
      <c r="B3691" s="8"/>
      <c r="C3691" s="8"/>
      <c r="D3691" s="8"/>
      <c r="E3691" s="8"/>
      <c r="F3691" s="8"/>
      <c r="G3691" s="8"/>
      <c r="H3691" s="8"/>
      <c r="I3691" s="8"/>
      <c r="J3691" s="8"/>
      <c r="K3691" s="8"/>
      <c r="L3691" s="8"/>
      <c r="M3691" s="32"/>
      <c r="N3691" s="57" t="str">
        <f t="shared" si="17"/>
        <v/>
      </c>
      <c r="O3691" s="54"/>
      <c r="P3691" s="32"/>
      <c r="Q3691" s="56"/>
      <c r="R3691" s="57" t="str">
        <f t="shared" si="15"/>
        <v/>
      </c>
      <c r="S3691" s="8"/>
      <c r="T3691" s="8"/>
      <c r="U3691" s="8"/>
      <c r="V3691" s="8"/>
      <c r="W3691" s="8"/>
      <c r="X3691" s="8"/>
      <c r="Y3691" s="8"/>
      <c r="Z3691" s="8"/>
    </row>
    <row r="3692" spans="1:26" ht="15.75" customHeight="1">
      <c r="A3692" s="8"/>
      <c r="B3692" s="8"/>
      <c r="C3692" s="8"/>
      <c r="D3692" s="8"/>
      <c r="E3692" s="8"/>
      <c r="F3692" s="8"/>
      <c r="G3692" s="8"/>
      <c r="H3692" s="8"/>
      <c r="I3692" s="8"/>
      <c r="J3692" s="8"/>
      <c r="K3692" s="8"/>
      <c r="L3692" s="8"/>
      <c r="M3692" s="32"/>
      <c r="N3692" s="57" t="str">
        <f t="shared" si="17"/>
        <v/>
      </c>
      <c r="O3692" s="54"/>
      <c r="P3692" s="32"/>
      <c r="Q3692" s="56"/>
      <c r="R3692" s="57" t="str">
        <f t="shared" si="15"/>
        <v/>
      </c>
      <c r="S3692" s="8"/>
      <c r="T3692" s="8"/>
      <c r="U3692" s="8"/>
      <c r="V3692" s="8"/>
      <c r="W3692" s="8"/>
      <c r="X3692" s="8"/>
      <c r="Y3692" s="8"/>
      <c r="Z3692" s="8"/>
    </row>
    <row r="3693" spans="1:26" ht="15.75" customHeight="1">
      <c r="A3693" s="8"/>
      <c r="B3693" s="8"/>
      <c r="C3693" s="8"/>
      <c r="D3693" s="8"/>
      <c r="E3693" s="8"/>
      <c r="F3693" s="8"/>
      <c r="G3693" s="8"/>
      <c r="H3693" s="8"/>
      <c r="I3693" s="8"/>
      <c r="J3693" s="8"/>
      <c r="K3693" s="8"/>
      <c r="L3693" s="8"/>
      <c r="M3693" s="32"/>
      <c r="N3693" s="57" t="str">
        <f t="shared" si="17"/>
        <v/>
      </c>
      <c r="O3693" s="54"/>
      <c r="P3693" s="32"/>
      <c r="Q3693" s="56"/>
      <c r="R3693" s="57" t="str">
        <f t="shared" si="15"/>
        <v/>
      </c>
      <c r="S3693" s="8"/>
      <c r="T3693" s="8"/>
      <c r="U3693" s="8"/>
      <c r="V3693" s="8"/>
      <c r="W3693" s="8"/>
      <c r="X3693" s="8"/>
      <c r="Y3693" s="8"/>
      <c r="Z3693" s="8"/>
    </row>
    <row r="3694" spans="1:26" ht="15.75" customHeight="1">
      <c r="A3694" s="8"/>
      <c r="B3694" s="8"/>
      <c r="C3694" s="8"/>
      <c r="D3694" s="8"/>
      <c r="E3694" s="8"/>
      <c r="F3694" s="8"/>
      <c r="G3694" s="8"/>
      <c r="H3694" s="8"/>
      <c r="I3694" s="8"/>
      <c r="J3694" s="8"/>
      <c r="K3694" s="8"/>
      <c r="L3694" s="8"/>
      <c r="M3694" s="32"/>
      <c r="N3694" s="57" t="str">
        <f t="shared" si="17"/>
        <v/>
      </c>
      <c r="O3694" s="54"/>
      <c r="P3694" s="32"/>
      <c r="Q3694" s="56"/>
      <c r="R3694" s="57" t="str">
        <f t="shared" si="15"/>
        <v/>
      </c>
      <c r="S3694" s="8"/>
      <c r="T3694" s="8"/>
      <c r="U3694" s="8"/>
      <c r="V3694" s="8"/>
      <c r="W3694" s="8"/>
      <c r="X3694" s="8"/>
      <c r="Y3694" s="8"/>
      <c r="Z3694" s="8"/>
    </row>
    <row r="3695" spans="1:26" ht="15.75" customHeight="1">
      <c r="A3695" s="8"/>
      <c r="B3695" s="8"/>
      <c r="C3695" s="8"/>
      <c r="D3695" s="8"/>
      <c r="E3695" s="8"/>
      <c r="F3695" s="8"/>
      <c r="G3695" s="8"/>
      <c r="H3695" s="8"/>
      <c r="I3695" s="8"/>
      <c r="J3695" s="8"/>
      <c r="K3695" s="8"/>
      <c r="L3695" s="8"/>
      <c r="M3695" s="32"/>
      <c r="N3695" s="57" t="str">
        <f t="shared" si="17"/>
        <v/>
      </c>
      <c r="O3695" s="54"/>
      <c r="P3695" s="32"/>
      <c r="Q3695" s="56"/>
      <c r="R3695" s="57" t="str">
        <f t="shared" si="15"/>
        <v/>
      </c>
      <c r="S3695" s="8"/>
      <c r="T3695" s="8"/>
      <c r="U3695" s="8"/>
      <c r="V3695" s="8"/>
      <c r="W3695" s="8"/>
      <c r="X3695" s="8"/>
      <c r="Y3695" s="8"/>
      <c r="Z3695" s="8"/>
    </row>
    <row r="3696" spans="1:26" ht="15.75" customHeight="1">
      <c r="A3696" s="8"/>
      <c r="B3696" s="8"/>
      <c r="C3696" s="8"/>
      <c r="D3696" s="8"/>
      <c r="E3696" s="8"/>
      <c r="F3696" s="8"/>
      <c r="G3696" s="8"/>
      <c r="H3696" s="8"/>
      <c r="I3696" s="8"/>
      <c r="J3696" s="8"/>
      <c r="K3696" s="8"/>
      <c r="L3696" s="8"/>
      <c r="M3696" s="32"/>
      <c r="N3696" s="57" t="str">
        <f t="shared" si="17"/>
        <v/>
      </c>
      <c r="O3696" s="54"/>
      <c r="P3696" s="32"/>
      <c r="Q3696" s="56"/>
      <c r="R3696" s="57" t="str">
        <f t="shared" si="15"/>
        <v/>
      </c>
      <c r="S3696" s="8"/>
      <c r="T3696" s="8"/>
      <c r="U3696" s="8"/>
      <c r="V3696" s="8"/>
      <c r="W3696" s="8"/>
      <c r="X3696" s="8"/>
      <c r="Y3696" s="8"/>
      <c r="Z3696" s="8"/>
    </row>
    <row r="3697" spans="1:26" ht="15.75" customHeight="1">
      <c r="A3697" s="8"/>
      <c r="B3697" s="8"/>
      <c r="C3697" s="8"/>
      <c r="D3697" s="8"/>
      <c r="E3697" s="8"/>
      <c r="F3697" s="8"/>
      <c r="G3697" s="8"/>
      <c r="H3697" s="8"/>
      <c r="I3697" s="8"/>
      <c r="J3697" s="8"/>
      <c r="K3697" s="8"/>
      <c r="L3697" s="8"/>
      <c r="M3697" s="32"/>
      <c r="N3697" s="57" t="str">
        <f t="shared" si="17"/>
        <v/>
      </c>
      <c r="O3697" s="54"/>
      <c r="P3697" s="32"/>
      <c r="Q3697" s="56"/>
      <c r="R3697" s="57" t="str">
        <f t="shared" si="15"/>
        <v/>
      </c>
      <c r="S3697" s="8"/>
      <c r="T3697" s="8"/>
      <c r="U3697" s="8"/>
      <c r="V3697" s="8"/>
      <c r="W3697" s="8"/>
      <c r="X3697" s="8"/>
      <c r="Y3697" s="8"/>
      <c r="Z3697" s="8"/>
    </row>
    <row r="3698" spans="1:26" ht="15.75" customHeight="1">
      <c r="A3698" s="8"/>
      <c r="B3698" s="8"/>
      <c r="C3698" s="8"/>
      <c r="D3698" s="8"/>
      <c r="E3698" s="8"/>
      <c r="F3698" s="8"/>
      <c r="G3698" s="8"/>
      <c r="H3698" s="8"/>
      <c r="I3698" s="8"/>
      <c r="J3698" s="8"/>
      <c r="K3698" s="8"/>
      <c r="L3698" s="8"/>
      <c r="M3698" s="32"/>
      <c r="N3698" s="57" t="str">
        <f t="shared" si="17"/>
        <v/>
      </c>
      <c r="O3698" s="54"/>
      <c r="P3698" s="32"/>
      <c r="Q3698" s="56"/>
      <c r="R3698" s="57" t="str">
        <f t="shared" si="15"/>
        <v/>
      </c>
      <c r="S3698" s="8"/>
      <c r="T3698" s="8"/>
      <c r="U3698" s="8"/>
      <c r="V3698" s="8"/>
      <c r="W3698" s="8"/>
      <c r="X3698" s="8"/>
      <c r="Y3698" s="8"/>
      <c r="Z3698" s="8"/>
    </row>
    <row r="3699" spans="1:26" ht="15.75" customHeight="1">
      <c r="A3699" s="8"/>
      <c r="B3699" s="8"/>
      <c r="C3699" s="8"/>
      <c r="D3699" s="8"/>
      <c r="E3699" s="8"/>
      <c r="F3699" s="8"/>
      <c r="G3699" s="8"/>
      <c r="H3699" s="8"/>
      <c r="I3699" s="8"/>
      <c r="J3699" s="8"/>
      <c r="K3699" s="8"/>
      <c r="L3699" s="8"/>
      <c r="M3699" s="32"/>
      <c r="N3699" s="57" t="str">
        <f t="shared" si="17"/>
        <v/>
      </c>
      <c r="O3699" s="54"/>
      <c r="P3699" s="32"/>
      <c r="Q3699" s="56"/>
      <c r="R3699" s="57" t="str">
        <f t="shared" si="15"/>
        <v/>
      </c>
      <c r="S3699" s="8"/>
      <c r="T3699" s="8"/>
      <c r="U3699" s="8"/>
      <c r="V3699" s="8"/>
      <c r="W3699" s="8"/>
      <c r="X3699" s="8"/>
      <c r="Y3699" s="8"/>
      <c r="Z3699" s="8"/>
    </row>
    <row r="3700" spans="1:26" ht="15.75" customHeight="1">
      <c r="A3700" s="8"/>
      <c r="B3700" s="8"/>
      <c r="C3700" s="8"/>
      <c r="D3700" s="8"/>
      <c r="E3700" s="8"/>
      <c r="F3700" s="8"/>
      <c r="G3700" s="8"/>
      <c r="H3700" s="8"/>
      <c r="I3700" s="8"/>
      <c r="J3700" s="8"/>
      <c r="K3700" s="8"/>
      <c r="L3700" s="8"/>
      <c r="M3700" s="32"/>
      <c r="N3700" s="57" t="str">
        <f t="shared" si="17"/>
        <v/>
      </c>
      <c r="O3700" s="54"/>
      <c r="P3700" s="32"/>
      <c r="Q3700" s="56"/>
      <c r="R3700" s="57" t="str">
        <f t="shared" si="15"/>
        <v/>
      </c>
      <c r="S3700" s="8"/>
      <c r="T3700" s="8"/>
      <c r="U3700" s="8"/>
      <c r="V3700" s="8"/>
      <c r="W3700" s="8"/>
      <c r="X3700" s="8"/>
      <c r="Y3700" s="8"/>
      <c r="Z3700" s="8"/>
    </row>
    <row r="3701" spans="1:26" ht="15.75" customHeight="1">
      <c r="A3701" s="8"/>
      <c r="B3701" s="8"/>
      <c r="C3701" s="8"/>
      <c r="D3701" s="8"/>
      <c r="E3701" s="8"/>
      <c r="F3701" s="8"/>
      <c r="G3701" s="8"/>
      <c r="H3701" s="8"/>
      <c r="I3701" s="8"/>
      <c r="J3701" s="8"/>
      <c r="K3701" s="8"/>
      <c r="L3701" s="8"/>
      <c r="M3701" s="32"/>
      <c r="N3701" s="57" t="str">
        <f t="shared" si="17"/>
        <v/>
      </c>
      <c r="O3701" s="54"/>
      <c r="P3701" s="32"/>
      <c r="Q3701" s="56"/>
      <c r="R3701" s="57" t="str">
        <f t="shared" si="15"/>
        <v/>
      </c>
      <c r="S3701" s="8"/>
      <c r="T3701" s="8"/>
      <c r="U3701" s="8"/>
      <c r="V3701" s="8"/>
      <c r="W3701" s="8"/>
      <c r="X3701" s="8"/>
      <c r="Y3701" s="8"/>
      <c r="Z3701" s="8"/>
    </row>
    <row r="3702" spans="1:26" ht="15.75" customHeight="1">
      <c r="A3702" s="8"/>
      <c r="B3702" s="8"/>
      <c r="C3702" s="8"/>
      <c r="D3702" s="8"/>
      <c r="E3702" s="8"/>
      <c r="F3702" s="8"/>
      <c r="G3702" s="8"/>
      <c r="H3702" s="8"/>
      <c r="I3702" s="8"/>
      <c r="J3702" s="8"/>
      <c r="K3702" s="8"/>
      <c r="L3702" s="8"/>
      <c r="M3702" s="32"/>
      <c r="N3702" s="57" t="str">
        <f t="shared" si="17"/>
        <v/>
      </c>
      <c r="O3702" s="54"/>
      <c r="P3702" s="32"/>
      <c r="Q3702" s="56"/>
      <c r="R3702" s="57" t="str">
        <f t="shared" si="15"/>
        <v/>
      </c>
      <c r="S3702" s="8"/>
      <c r="T3702" s="8"/>
      <c r="U3702" s="8"/>
      <c r="V3702" s="8"/>
      <c r="W3702" s="8"/>
      <c r="X3702" s="8"/>
      <c r="Y3702" s="8"/>
      <c r="Z3702" s="8"/>
    </row>
    <row r="3703" spans="1:26" ht="15.75" customHeight="1">
      <c r="A3703" s="8"/>
      <c r="B3703" s="8"/>
      <c r="C3703" s="8"/>
      <c r="D3703" s="8"/>
      <c r="E3703" s="8"/>
      <c r="F3703" s="8"/>
      <c r="G3703" s="8"/>
      <c r="H3703" s="8"/>
      <c r="I3703" s="8"/>
      <c r="J3703" s="8"/>
      <c r="K3703" s="8"/>
      <c r="L3703" s="8"/>
      <c r="M3703" s="32"/>
      <c r="N3703" s="57" t="str">
        <f t="shared" si="17"/>
        <v/>
      </c>
      <c r="O3703" s="54"/>
      <c r="P3703" s="32"/>
      <c r="Q3703" s="56"/>
      <c r="R3703" s="57" t="str">
        <f t="shared" si="15"/>
        <v/>
      </c>
      <c r="S3703" s="8"/>
      <c r="T3703" s="8"/>
      <c r="U3703" s="8"/>
      <c r="V3703" s="8"/>
      <c r="W3703" s="8"/>
      <c r="X3703" s="8"/>
      <c r="Y3703" s="8"/>
      <c r="Z3703" s="8"/>
    </row>
    <row r="3704" spans="1:26" ht="15.75" customHeight="1">
      <c r="A3704" s="8"/>
      <c r="B3704" s="8"/>
      <c r="C3704" s="8"/>
      <c r="D3704" s="8"/>
      <c r="E3704" s="8"/>
      <c r="F3704" s="8"/>
      <c r="G3704" s="8"/>
      <c r="H3704" s="8"/>
      <c r="I3704" s="8"/>
      <c r="J3704" s="8"/>
      <c r="K3704" s="8"/>
      <c r="L3704" s="8"/>
      <c r="M3704" s="32"/>
      <c r="N3704" s="57" t="str">
        <f t="shared" si="17"/>
        <v/>
      </c>
      <c r="O3704" s="54"/>
      <c r="P3704" s="32"/>
      <c r="Q3704" s="56"/>
      <c r="R3704" s="57" t="str">
        <f t="shared" si="15"/>
        <v/>
      </c>
      <c r="S3704" s="8"/>
      <c r="T3704" s="8"/>
      <c r="U3704" s="8"/>
      <c r="V3704" s="8"/>
      <c r="W3704" s="8"/>
      <c r="X3704" s="8"/>
      <c r="Y3704" s="8"/>
      <c r="Z3704" s="8"/>
    </row>
    <row r="3705" spans="1:26" ht="15.75" customHeight="1">
      <c r="A3705" s="8"/>
      <c r="B3705" s="8"/>
      <c r="C3705" s="8"/>
      <c r="D3705" s="8"/>
      <c r="E3705" s="8"/>
      <c r="F3705" s="8"/>
      <c r="G3705" s="8"/>
      <c r="H3705" s="8"/>
      <c r="I3705" s="8"/>
      <c r="J3705" s="8"/>
      <c r="K3705" s="8"/>
      <c r="L3705" s="8"/>
      <c r="M3705" s="32"/>
      <c r="N3705" s="57" t="str">
        <f t="shared" si="17"/>
        <v/>
      </c>
      <c r="O3705" s="54"/>
      <c r="P3705" s="32"/>
      <c r="Q3705" s="56"/>
      <c r="R3705" s="57" t="str">
        <f t="shared" si="15"/>
        <v/>
      </c>
      <c r="S3705" s="8"/>
      <c r="T3705" s="8"/>
      <c r="U3705" s="8"/>
      <c r="V3705" s="8"/>
      <c r="W3705" s="8"/>
      <c r="X3705" s="8"/>
      <c r="Y3705" s="8"/>
      <c r="Z3705" s="8"/>
    </row>
    <row r="3706" spans="1:26" ht="15.75" customHeight="1">
      <c r="A3706" s="8"/>
      <c r="B3706" s="8"/>
      <c r="C3706" s="8"/>
      <c r="D3706" s="8"/>
      <c r="E3706" s="8"/>
      <c r="F3706" s="8"/>
      <c r="G3706" s="8"/>
      <c r="H3706" s="8"/>
      <c r="I3706" s="8"/>
      <c r="J3706" s="8"/>
      <c r="K3706" s="8"/>
      <c r="L3706" s="8"/>
      <c r="M3706" s="32"/>
      <c r="N3706" s="57" t="str">
        <f t="shared" si="17"/>
        <v/>
      </c>
      <c r="O3706" s="54"/>
      <c r="P3706" s="32"/>
      <c r="Q3706" s="56"/>
      <c r="R3706" s="57" t="str">
        <f t="shared" si="15"/>
        <v/>
      </c>
      <c r="S3706" s="8"/>
      <c r="T3706" s="8"/>
      <c r="U3706" s="8"/>
      <c r="V3706" s="8"/>
      <c r="W3706" s="8"/>
      <c r="X3706" s="8"/>
      <c r="Y3706" s="8"/>
      <c r="Z3706" s="8"/>
    </row>
    <row r="3707" spans="1:26" ht="15.75" customHeight="1">
      <c r="A3707" s="8"/>
      <c r="B3707" s="8"/>
      <c r="C3707" s="8"/>
      <c r="D3707" s="8"/>
      <c r="E3707" s="8"/>
      <c r="F3707" s="8"/>
      <c r="G3707" s="8"/>
      <c r="H3707" s="8"/>
      <c r="I3707" s="8"/>
      <c r="J3707" s="8"/>
      <c r="K3707" s="8"/>
      <c r="L3707" s="8"/>
      <c r="M3707" s="32"/>
      <c r="N3707" s="57" t="str">
        <f t="shared" si="17"/>
        <v/>
      </c>
      <c r="O3707" s="54"/>
      <c r="P3707" s="32"/>
      <c r="Q3707" s="56"/>
      <c r="R3707" s="57" t="str">
        <f t="shared" si="15"/>
        <v/>
      </c>
      <c r="S3707" s="8"/>
      <c r="T3707" s="8"/>
      <c r="U3707" s="8"/>
      <c r="V3707" s="8"/>
      <c r="W3707" s="8"/>
      <c r="X3707" s="8"/>
      <c r="Y3707" s="8"/>
      <c r="Z3707" s="8"/>
    </row>
    <row r="3708" spans="1:26" ht="15.75" customHeight="1">
      <c r="A3708" s="8"/>
      <c r="B3708" s="8"/>
      <c r="C3708" s="8"/>
      <c r="D3708" s="8"/>
      <c r="E3708" s="8"/>
      <c r="F3708" s="8"/>
      <c r="G3708" s="8"/>
      <c r="H3708" s="8"/>
      <c r="I3708" s="8"/>
      <c r="J3708" s="8"/>
      <c r="K3708" s="8"/>
      <c r="L3708" s="8"/>
      <c r="M3708" s="32"/>
      <c r="N3708" s="57" t="str">
        <f t="shared" si="17"/>
        <v/>
      </c>
      <c r="O3708" s="54"/>
      <c r="P3708" s="32"/>
      <c r="Q3708" s="56"/>
      <c r="R3708" s="57" t="str">
        <f t="shared" si="15"/>
        <v/>
      </c>
      <c r="S3708" s="8"/>
      <c r="T3708" s="8"/>
      <c r="U3708" s="8"/>
      <c r="V3708" s="8"/>
      <c r="W3708" s="8"/>
      <c r="X3708" s="8"/>
      <c r="Y3708" s="8"/>
      <c r="Z3708" s="8"/>
    </row>
    <row r="3709" spans="1:26" ht="15.75" customHeight="1">
      <c r="A3709" s="8"/>
      <c r="B3709" s="8"/>
      <c r="C3709" s="8"/>
      <c r="D3709" s="8"/>
      <c r="E3709" s="8"/>
      <c r="F3709" s="8"/>
      <c r="G3709" s="8"/>
      <c r="H3709" s="8"/>
      <c r="I3709" s="8"/>
      <c r="J3709" s="8"/>
      <c r="K3709" s="8"/>
      <c r="L3709" s="8"/>
      <c r="M3709" s="32"/>
      <c r="N3709" s="57" t="str">
        <f t="shared" si="17"/>
        <v/>
      </c>
      <c r="O3709" s="54"/>
      <c r="P3709" s="32"/>
      <c r="Q3709" s="56"/>
      <c r="R3709" s="57" t="str">
        <f t="shared" si="15"/>
        <v/>
      </c>
      <c r="S3709" s="8"/>
      <c r="T3709" s="8"/>
      <c r="U3709" s="8"/>
      <c r="V3709" s="8"/>
      <c r="W3709" s="8"/>
      <c r="X3709" s="8"/>
      <c r="Y3709" s="8"/>
      <c r="Z3709" s="8"/>
    </row>
    <row r="3710" spans="1:26" ht="15.75" customHeight="1">
      <c r="A3710" s="8"/>
      <c r="B3710" s="8"/>
      <c r="C3710" s="8"/>
      <c r="D3710" s="8"/>
      <c r="E3710" s="8"/>
      <c r="F3710" s="8"/>
      <c r="G3710" s="8"/>
      <c r="H3710" s="8"/>
      <c r="I3710" s="8"/>
      <c r="J3710" s="8"/>
      <c r="K3710" s="8"/>
      <c r="L3710" s="8"/>
      <c r="M3710" s="32"/>
      <c r="N3710" s="57" t="str">
        <f t="shared" si="17"/>
        <v/>
      </c>
      <c r="O3710" s="54"/>
      <c r="P3710" s="32"/>
      <c r="Q3710" s="56"/>
      <c r="R3710" s="57" t="str">
        <f t="shared" si="15"/>
        <v/>
      </c>
      <c r="S3710" s="8"/>
      <c r="T3710" s="8"/>
      <c r="U3710" s="8"/>
      <c r="V3710" s="8"/>
      <c r="W3710" s="8"/>
      <c r="X3710" s="8"/>
      <c r="Y3710" s="8"/>
      <c r="Z3710" s="8"/>
    </row>
    <row r="3711" spans="1:26" ht="15.75" customHeight="1">
      <c r="A3711" s="8"/>
      <c r="B3711" s="8"/>
      <c r="C3711" s="8"/>
      <c r="D3711" s="8"/>
      <c r="E3711" s="8"/>
      <c r="F3711" s="8"/>
      <c r="G3711" s="8"/>
      <c r="H3711" s="8"/>
      <c r="I3711" s="8"/>
      <c r="J3711" s="8"/>
      <c r="K3711" s="8"/>
      <c r="L3711" s="8"/>
      <c r="M3711" s="32"/>
      <c r="N3711" s="57" t="str">
        <f t="shared" si="17"/>
        <v/>
      </c>
      <c r="O3711" s="54"/>
      <c r="P3711" s="32"/>
      <c r="Q3711" s="56"/>
      <c r="R3711" s="57" t="str">
        <f t="shared" si="15"/>
        <v/>
      </c>
      <c r="S3711" s="8"/>
      <c r="T3711" s="8"/>
      <c r="U3711" s="8"/>
      <c r="V3711" s="8"/>
      <c r="W3711" s="8"/>
      <c r="X3711" s="8"/>
      <c r="Y3711" s="8"/>
      <c r="Z3711" s="8"/>
    </row>
    <row r="3712" spans="1:26" ht="15.75" customHeight="1">
      <c r="A3712" s="8"/>
      <c r="B3712" s="8"/>
      <c r="C3712" s="8"/>
      <c r="D3712" s="8"/>
      <c r="E3712" s="8"/>
      <c r="F3712" s="8"/>
      <c r="G3712" s="8"/>
      <c r="H3712" s="8"/>
      <c r="I3712" s="8"/>
      <c r="J3712" s="8"/>
      <c r="K3712" s="8"/>
      <c r="L3712" s="8"/>
      <c r="M3712" s="32"/>
      <c r="N3712" s="57" t="str">
        <f t="shared" si="17"/>
        <v/>
      </c>
      <c r="O3712" s="54"/>
      <c r="P3712" s="32"/>
      <c r="Q3712" s="56"/>
      <c r="R3712" s="57" t="str">
        <f t="shared" si="15"/>
        <v/>
      </c>
      <c r="S3712" s="8"/>
      <c r="T3712" s="8"/>
      <c r="U3712" s="8"/>
      <c r="V3712" s="8"/>
      <c r="W3712" s="8"/>
      <c r="X3712" s="8"/>
      <c r="Y3712" s="8"/>
      <c r="Z3712" s="8"/>
    </row>
    <row r="3713" spans="1:26" ht="15.75" customHeight="1">
      <c r="A3713" s="8"/>
      <c r="B3713" s="8"/>
      <c r="C3713" s="8"/>
      <c r="D3713" s="8"/>
      <c r="E3713" s="8"/>
      <c r="F3713" s="8"/>
      <c r="G3713" s="8"/>
      <c r="H3713" s="8"/>
      <c r="I3713" s="8"/>
      <c r="J3713" s="8"/>
      <c r="K3713" s="8"/>
      <c r="L3713" s="8"/>
      <c r="M3713" s="32"/>
      <c r="N3713" s="57" t="str">
        <f t="shared" si="17"/>
        <v/>
      </c>
      <c r="O3713" s="54"/>
      <c r="P3713" s="32"/>
      <c r="Q3713" s="56"/>
      <c r="R3713" s="57" t="str">
        <f t="shared" si="15"/>
        <v/>
      </c>
      <c r="S3713" s="8"/>
      <c r="T3713" s="8"/>
      <c r="U3713" s="8"/>
      <c r="V3713" s="8"/>
      <c r="W3713" s="8"/>
      <c r="X3713" s="8"/>
      <c r="Y3713" s="8"/>
      <c r="Z3713" s="8"/>
    </row>
    <row r="3714" spans="1:26" ht="15.75" customHeight="1">
      <c r="A3714" s="8"/>
      <c r="B3714" s="8"/>
      <c r="C3714" s="8"/>
      <c r="D3714" s="8"/>
      <c r="E3714" s="8"/>
      <c r="F3714" s="8"/>
      <c r="G3714" s="8"/>
      <c r="H3714" s="8"/>
      <c r="I3714" s="8"/>
      <c r="J3714" s="8"/>
      <c r="K3714" s="8"/>
      <c r="L3714" s="8"/>
      <c r="M3714" s="32"/>
      <c r="N3714" s="57" t="str">
        <f t="shared" si="17"/>
        <v/>
      </c>
      <c r="O3714" s="54"/>
      <c r="P3714" s="32"/>
      <c r="Q3714" s="56"/>
      <c r="R3714" s="57" t="str">
        <f t="shared" si="15"/>
        <v/>
      </c>
      <c r="S3714" s="8"/>
      <c r="T3714" s="8"/>
      <c r="U3714" s="8"/>
      <c r="V3714" s="8"/>
      <c r="W3714" s="8"/>
      <c r="X3714" s="8"/>
      <c r="Y3714" s="8"/>
      <c r="Z3714" s="8"/>
    </row>
    <row r="3715" spans="1:26" ht="15.75" customHeight="1">
      <c r="A3715" s="8"/>
      <c r="B3715" s="8"/>
      <c r="C3715" s="8"/>
      <c r="D3715" s="8"/>
      <c r="E3715" s="8"/>
      <c r="F3715" s="8"/>
      <c r="G3715" s="8"/>
      <c r="H3715" s="8"/>
      <c r="I3715" s="8"/>
      <c r="J3715" s="8"/>
      <c r="K3715" s="8"/>
      <c r="L3715" s="8"/>
      <c r="M3715" s="32"/>
      <c r="N3715" s="57" t="str">
        <f t="shared" si="17"/>
        <v/>
      </c>
      <c r="O3715" s="54"/>
      <c r="P3715" s="32"/>
      <c r="Q3715" s="56"/>
      <c r="R3715" s="57" t="str">
        <f t="shared" si="15"/>
        <v/>
      </c>
      <c r="S3715" s="8"/>
      <c r="T3715" s="8"/>
      <c r="U3715" s="8"/>
      <c r="V3715" s="8"/>
      <c r="W3715" s="8"/>
      <c r="X3715" s="8"/>
      <c r="Y3715" s="8"/>
      <c r="Z3715" s="8"/>
    </row>
    <row r="3716" spans="1:26" ht="15.75" customHeight="1">
      <c r="A3716" s="8"/>
      <c r="B3716" s="8"/>
      <c r="C3716" s="8"/>
      <c r="D3716" s="8"/>
      <c r="E3716" s="8"/>
      <c r="F3716" s="8"/>
      <c r="G3716" s="8"/>
      <c r="H3716" s="8"/>
      <c r="I3716" s="8"/>
      <c r="J3716" s="8"/>
      <c r="K3716" s="8"/>
      <c r="L3716" s="8"/>
      <c r="M3716" s="32"/>
      <c r="N3716" s="57" t="str">
        <f t="shared" si="17"/>
        <v/>
      </c>
      <c r="O3716" s="54"/>
      <c r="P3716" s="32"/>
      <c r="Q3716" s="56"/>
      <c r="R3716" s="57" t="str">
        <f t="shared" si="15"/>
        <v/>
      </c>
      <c r="S3716" s="8"/>
      <c r="T3716" s="8"/>
      <c r="U3716" s="8"/>
      <c r="V3716" s="8"/>
      <c r="W3716" s="8"/>
      <c r="X3716" s="8"/>
      <c r="Y3716" s="8"/>
      <c r="Z3716" s="8"/>
    </row>
    <row r="3717" spans="1:26" ht="15.75" customHeight="1">
      <c r="A3717" s="8"/>
      <c r="B3717" s="8"/>
      <c r="C3717" s="8"/>
      <c r="D3717" s="8"/>
      <c r="E3717" s="8"/>
      <c r="F3717" s="8"/>
      <c r="G3717" s="8"/>
      <c r="H3717" s="8"/>
      <c r="I3717" s="8"/>
      <c r="J3717" s="8"/>
      <c r="K3717" s="8"/>
      <c r="L3717" s="8"/>
      <c r="M3717" s="32"/>
      <c r="N3717" s="57" t="str">
        <f t="shared" si="17"/>
        <v/>
      </c>
      <c r="O3717" s="54"/>
      <c r="P3717" s="32"/>
      <c r="Q3717" s="56"/>
      <c r="R3717" s="57" t="str">
        <f t="shared" si="15"/>
        <v/>
      </c>
      <c r="S3717" s="8"/>
      <c r="T3717" s="8"/>
      <c r="U3717" s="8"/>
      <c r="V3717" s="8"/>
      <c r="W3717" s="8"/>
      <c r="X3717" s="8"/>
      <c r="Y3717" s="8"/>
      <c r="Z3717" s="8"/>
    </row>
    <row r="3718" spans="1:26" ht="15.75" customHeight="1">
      <c r="A3718" s="8"/>
      <c r="B3718" s="8"/>
      <c r="C3718" s="8"/>
      <c r="D3718" s="8"/>
      <c r="E3718" s="8"/>
      <c r="F3718" s="8"/>
      <c r="G3718" s="8"/>
      <c r="H3718" s="8"/>
      <c r="I3718" s="8"/>
      <c r="J3718" s="8"/>
      <c r="K3718" s="8"/>
      <c r="L3718" s="8"/>
      <c r="M3718" s="32"/>
      <c r="N3718" s="57" t="str">
        <f t="shared" si="17"/>
        <v/>
      </c>
      <c r="O3718" s="54"/>
      <c r="P3718" s="32"/>
      <c r="Q3718" s="56"/>
      <c r="R3718" s="57" t="str">
        <f t="shared" si="15"/>
        <v/>
      </c>
      <c r="S3718" s="8"/>
      <c r="T3718" s="8"/>
      <c r="U3718" s="8"/>
      <c r="V3718" s="8"/>
      <c r="W3718" s="8"/>
      <c r="X3718" s="8"/>
      <c r="Y3718" s="8"/>
      <c r="Z3718" s="8"/>
    </row>
    <row r="3719" spans="1:26" ht="15.75" customHeight="1">
      <c r="A3719" s="8"/>
      <c r="B3719" s="8"/>
      <c r="C3719" s="8"/>
      <c r="D3719" s="8"/>
      <c r="E3719" s="8"/>
      <c r="F3719" s="8"/>
      <c r="G3719" s="8"/>
      <c r="H3719" s="8"/>
      <c r="I3719" s="8"/>
      <c r="J3719" s="8"/>
      <c r="K3719" s="8"/>
      <c r="L3719" s="8"/>
      <c r="M3719" s="32"/>
      <c r="N3719" s="57" t="str">
        <f t="shared" si="17"/>
        <v/>
      </c>
      <c r="O3719" s="54"/>
      <c r="P3719" s="32"/>
      <c r="Q3719" s="56"/>
      <c r="R3719" s="57" t="str">
        <f t="shared" si="15"/>
        <v/>
      </c>
      <c r="S3719" s="8"/>
      <c r="T3719" s="8"/>
      <c r="U3719" s="8"/>
      <c r="V3719" s="8"/>
      <c r="W3719" s="8"/>
      <c r="X3719" s="8"/>
      <c r="Y3719" s="8"/>
      <c r="Z3719" s="8"/>
    </row>
    <row r="3720" spans="1:26" ht="15.75" customHeight="1">
      <c r="A3720" s="8"/>
      <c r="B3720" s="8"/>
      <c r="C3720" s="8"/>
      <c r="D3720" s="8"/>
      <c r="E3720" s="8"/>
      <c r="F3720" s="8"/>
      <c r="G3720" s="8"/>
      <c r="H3720" s="8"/>
      <c r="I3720" s="8"/>
      <c r="J3720" s="8"/>
      <c r="K3720" s="8"/>
      <c r="L3720" s="8"/>
      <c r="M3720" s="32"/>
      <c r="N3720" s="57" t="str">
        <f t="shared" si="17"/>
        <v/>
      </c>
      <c r="O3720" s="54"/>
      <c r="P3720" s="32"/>
      <c r="Q3720" s="56"/>
      <c r="R3720" s="57" t="str">
        <f t="shared" si="15"/>
        <v/>
      </c>
      <c r="S3720" s="8"/>
      <c r="T3720" s="8"/>
      <c r="U3720" s="8"/>
      <c r="V3720" s="8"/>
      <c r="W3720" s="8"/>
      <c r="X3720" s="8"/>
      <c r="Y3720" s="8"/>
      <c r="Z3720" s="8"/>
    </row>
    <row r="3721" spans="1:26" ht="15.75" customHeight="1">
      <c r="A3721" s="8"/>
      <c r="B3721" s="8"/>
      <c r="C3721" s="8"/>
      <c r="D3721" s="8"/>
      <c r="E3721" s="8"/>
      <c r="F3721" s="8"/>
      <c r="G3721" s="8"/>
      <c r="H3721" s="8"/>
      <c r="I3721" s="8"/>
      <c r="J3721" s="8"/>
      <c r="K3721" s="8"/>
      <c r="L3721" s="8"/>
      <c r="M3721" s="32"/>
      <c r="N3721" s="57" t="str">
        <f t="shared" si="17"/>
        <v/>
      </c>
      <c r="O3721" s="54"/>
      <c r="P3721" s="32"/>
      <c r="Q3721" s="56"/>
      <c r="R3721" s="57" t="str">
        <f t="shared" si="15"/>
        <v/>
      </c>
      <c r="S3721" s="8"/>
      <c r="T3721" s="8"/>
      <c r="U3721" s="8"/>
      <c r="V3721" s="8"/>
      <c r="W3721" s="8"/>
      <c r="X3721" s="8"/>
      <c r="Y3721" s="8"/>
      <c r="Z3721" s="8"/>
    </row>
    <row r="3722" spans="1:26" ht="15.75" customHeight="1">
      <c r="A3722" s="8"/>
      <c r="B3722" s="8"/>
      <c r="C3722" s="8"/>
      <c r="D3722" s="8"/>
      <c r="E3722" s="8"/>
      <c r="F3722" s="8"/>
      <c r="G3722" s="8"/>
      <c r="H3722" s="8"/>
      <c r="I3722" s="8"/>
      <c r="J3722" s="8"/>
      <c r="K3722" s="8"/>
      <c r="L3722" s="8"/>
      <c r="M3722" s="32"/>
      <c r="N3722" s="57" t="str">
        <f t="shared" si="17"/>
        <v/>
      </c>
      <c r="O3722" s="54"/>
      <c r="P3722" s="32"/>
      <c r="Q3722" s="56"/>
      <c r="R3722" s="57" t="str">
        <f t="shared" si="15"/>
        <v/>
      </c>
      <c r="S3722" s="8"/>
      <c r="T3722" s="8"/>
      <c r="U3722" s="8"/>
      <c r="V3722" s="8"/>
      <c r="W3722" s="8"/>
      <c r="X3722" s="8"/>
      <c r="Y3722" s="8"/>
      <c r="Z3722" s="8"/>
    </row>
    <row r="3723" spans="1:26" ht="15.75" customHeight="1">
      <c r="A3723" s="8"/>
      <c r="B3723" s="8"/>
      <c r="C3723" s="8"/>
      <c r="D3723" s="8"/>
      <c r="E3723" s="8"/>
      <c r="F3723" s="8"/>
      <c r="G3723" s="8"/>
      <c r="H3723" s="8"/>
      <c r="I3723" s="8"/>
      <c r="J3723" s="8"/>
      <c r="K3723" s="8"/>
      <c r="L3723" s="8"/>
      <c r="M3723" s="32"/>
      <c r="N3723" s="57" t="str">
        <f t="shared" si="17"/>
        <v/>
      </c>
      <c r="O3723" s="54"/>
      <c r="P3723" s="32"/>
      <c r="Q3723" s="56"/>
      <c r="R3723" s="57" t="str">
        <f t="shared" si="15"/>
        <v/>
      </c>
      <c r="S3723" s="8"/>
      <c r="T3723" s="8"/>
      <c r="U3723" s="8"/>
      <c r="V3723" s="8"/>
      <c r="W3723" s="8"/>
      <c r="X3723" s="8"/>
      <c r="Y3723" s="8"/>
      <c r="Z3723" s="8"/>
    </row>
    <row r="3724" spans="1:26" ht="15.75" customHeight="1">
      <c r="A3724" s="8"/>
      <c r="B3724" s="8"/>
      <c r="C3724" s="8"/>
      <c r="D3724" s="8"/>
      <c r="E3724" s="8"/>
      <c r="F3724" s="8"/>
      <c r="G3724" s="8"/>
      <c r="H3724" s="8"/>
      <c r="I3724" s="8"/>
      <c r="J3724" s="8"/>
      <c r="K3724" s="8"/>
      <c r="L3724" s="8"/>
      <c r="M3724" s="32"/>
      <c r="N3724" s="57" t="str">
        <f t="shared" si="17"/>
        <v/>
      </c>
      <c r="O3724" s="54"/>
      <c r="P3724" s="32"/>
      <c r="Q3724" s="56"/>
      <c r="R3724" s="57" t="str">
        <f t="shared" si="15"/>
        <v/>
      </c>
      <c r="S3724" s="8"/>
      <c r="T3724" s="8"/>
      <c r="U3724" s="8"/>
      <c r="V3724" s="8"/>
      <c r="W3724" s="8"/>
      <c r="X3724" s="8"/>
      <c r="Y3724" s="8"/>
      <c r="Z3724" s="8"/>
    </row>
    <row r="3725" spans="1:26" ht="15.75" customHeight="1">
      <c r="A3725" s="8"/>
      <c r="B3725" s="8"/>
      <c r="C3725" s="8"/>
      <c r="D3725" s="8"/>
      <c r="E3725" s="8"/>
      <c r="F3725" s="8"/>
      <c r="G3725" s="8"/>
      <c r="H3725" s="8"/>
      <c r="I3725" s="8"/>
      <c r="J3725" s="8"/>
      <c r="K3725" s="8"/>
      <c r="L3725" s="8"/>
      <c r="M3725" s="32"/>
      <c r="N3725" s="57" t="str">
        <f t="shared" si="17"/>
        <v/>
      </c>
      <c r="O3725" s="54"/>
      <c r="P3725" s="32"/>
      <c r="Q3725" s="56"/>
      <c r="R3725" s="57" t="str">
        <f t="shared" si="15"/>
        <v/>
      </c>
      <c r="S3725" s="8"/>
      <c r="T3725" s="8"/>
      <c r="U3725" s="8"/>
      <c r="V3725" s="8"/>
      <c r="W3725" s="8"/>
      <c r="X3725" s="8"/>
      <c r="Y3725" s="8"/>
      <c r="Z3725" s="8"/>
    </row>
    <row r="3726" spans="1:26" ht="15.75" customHeight="1">
      <c r="A3726" s="8"/>
      <c r="B3726" s="8"/>
      <c r="C3726" s="8"/>
      <c r="D3726" s="8"/>
      <c r="E3726" s="8"/>
      <c r="F3726" s="8"/>
      <c r="G3726" s="8"/>
      <c r="H3726" s="8"/>
      <c r="I3726" s="8"/>
      <c r="J3726" s="8"/>
      <c r="K3726" s="8"/>
      <c r="L3726" s="8"/>
      <c r="M3726" s="32"/>
      <c r="N3726" s="57" t="str">
        <f t="shared" si="17"/>
        <v/>
      </c>
      <c r="O3726" s="54"/>
      <c r="P3726" s="32"/>
      <c r="Q3726" s="56"/>
      <c r="R3726" s="57" t="str">
        <f t="shared" si="15"/>
        <v/>
      </c>
      <c r="S3726" s="8"/>
      <c r="T3726" s="8"/>
      <c r="U3726" s="8"/>
      <c r="V3726" s="8"/>
      <c r="W3726" s="8"/>
      <c r="X3726" s="8"/>
      <c r="Y3726" s="8"/>
      <c r="Z3726" s="8"/>
    </row>
    <row r="3727" spans="1:26" ht="15.75" customHeight="1">
      <c r="A3727" s="8"/>
      <c r="B3727" s="8"/>
      <c r="C3727" s="8"/>
      <c r="D3727" s="8"/>
      <c r="E3727" s="8"/>
      <c r="F3727" s="8"/>
      <c r="G3727" s="8"/>
      <c r="H3727" s="8"/>
      <c r="I3727" s="8"/>
      <c r="J3727" s="8"/>
      <c r="K3727" s="8"/>
      <c r="L3727" s="8"/>
      <c r="M3727" s="32"/>
      <c r="N3727" s="57" t="str">
        <f t="shared" si="17"/>
        <v/>
      </c>
      <c r="O3727" s="54"/>
      <c r="P3727" s="32"/>
      <c r="Q3727" s="56"/>
      <c r="R3727" s="57" t="str">
        <f t="shared" si="15"/>
        <v/>
      </c>
      <c r="S3727" s="8"/>
      <c r="T3727" s="8"/>
      <c r="U3727" s="8"/>
      <c r="V3727" s="8"/>
      <c r="W3727" s="8"/>
      <c r="X3727" s="8"/>
      <c r="Y3727" s="8"/>
      <c r="Z3727" s="8"/>
    </row>
    <row r="3728" spans="1:26" ht="15.75" customHeight="1">
      <c r="A3728" s="8"/>
      <c r="B3728" s="8"/>
      <c r="C3728" s="8"/>
      <c r="D3728" s="8"/>
      <c r="E3728" s="8"/>
      <c r="F3728" s="8"/>
      <c r="G3728" s="8"/>
      <c r="H3728" s="8"/>
      <c r="I3728" s="8"/>
      <c r="J3728" s="8"/>
      <c r="K3728" s="8"/>
      <c r="L3728" s="8"/>
      <c r="M3728" s="32"/>
      <c r="N3728" s="57" t="str">
        <f t="shared" si="17"/>
        <v/>
      </c>
      <c r="O3728" s="54"/>
      <c r="P3728" s="32"/>
      <c r="Q3728" s="56"/>
      <c r="R3728" s="57" t="str">
        <f t="shared" si="15"/>
        <v/>
      </c>
      <c r="S3728" s="8"/>
      <c r="T3728" s="8"/>
      <c r="U3728" s="8"/>
      <c r="V3728" s="8"/>
      <c r="W3728" s="8"/>
      <c r="X3728" s="8"/>
      <c r="Y3728" s="8"/>
      <c r="Z3728" s="8"/>
    </row>
    <row r="3729" spans="1:26" ht="15.75" customHeight="1">
      <c r="A3729" s="8"/>
      <c r="B3729" s="8"/>
      <c r="C3729" s="8"/>
      <c r="D3729" s="8"/>
      <c r="E3729" s="8"/>
      <c r="F3729" s="8"/>
      <c r="G3729" s="8"/>
      <c r="H3729" s="8"/>
      <c r="I3729" s="8"/>
      <c r="J3729" s="8"/>
      <c r="K3729" s="8"/>
      <c r="L3729" s="8"/>
      <c r="M3729" s="32"/>
      <c r="N3729" s="57" t="str">
        <f t="shared" si="17"/>
        <v/>
      </c>
      <c r="O3729" s="54"/>
      <c r="P3729" s="32"/>
      <c r="Q3729" s="56"/>
      <c r="R3729" s="57" t="str">
        <f t="shared" si="15"/>
        <v/>
      </c>
      <c r="S3729" s="8"/>
      <c r="T3729" s="8"/>
      <c r="U3729" s="8"/>
      <c r="V3729" s="8"/>
      <c r="W3729" s="8"/>
      <c r="X3729" s="8"/>
      <c r="Y3729" s="8"/>
      <c r="Z3729" s="8"/>
    </row>
    <row r="3730" spans="1:26" ht="15.75" customHeight="1">
      <c r="A3730" s="8"/>
      <c r="B3730" s="8"/>
      <c r="C3730" s="8"/>
      <c r="D3730" s="8"/>
      <c r="E3730" s="8"/>
      <c r="F3730" s="8"/>
      <c r="G3730" s="8"/>
      <c r="H3730" s="8"/>
      <c r="I3730" s="8"/>
      <c r="J3730" s="8"/>
      <c r="K3730" s="8"/>
      <c r="L3730" s="8"/>
      <c r="M3730" s="32"/>
      <c r="N3730" s="57" t="str">
        <f t="shared" si="17"/>
        <v/>
      </c>
      <c r="O3730" s="54"/>
      <c r="P3730" s="32"/>
      <c r="Q3730" s="56"/>
      <c r="R3730" s="57" t="str">
        <f t="shared" si="15"/>
        <v/>
      </c>
      <c r="S3730" s="8"/>
      <c r="T3730" s="8"/>
      <c r="U3730" s="8"/>
      <c r="V3730" s="8"/>
      <c r="W3730" s="8"/>
      <c r="X3730" s="8"/>
      <c r="Y3730" s="8"/>
      <c r="Z3730" s="8"/>
    </row>
    <row r="3731" spans="1:26" ht="15.75" customHeight="1">
      <c r="A3731" s="8"/>
      <c r="B3731" s="8"/>
      <c r="C3731" s="8"/>
      <c r="D3731" s="8"/>
      <c r="E3731" s="8"/>
      <c r="F3731" s="8"/>
      <c r="G3731" s="8"/>
      <c r="H3731" s="8"/>
      <c r="I3731" s="8"/>
      <c r="J3731" s="8"/>
      <c r="K3731" s="8"/>
      <c r="L3731" s="8"/>
      <c r="M3731" s="32"/>
      <c r="N3731" s="57" t="str">
        <f t="shared" si="17"/>
        <v/>
      </c>
      <c r="O3731" s="54"/>
      <c r="P3731" s="32"/>
      <c r="Q3731" s="56"/>
      <c r="R3731" s="57" t="str">
        <f t="shared" si="15"/>
        <v/>
      </c>
      <c r="S3731" s="8"/>
      <c r="T3731" s="8"/>
      <c r="U3731" s="8"/>
      <c r="V3731" s="8"/>
      <c r="W3731" s="8"/>
      <c r="X3731" s="8"/>
      <c r="Y3731" s="8"/>
      <c r="Z3731" s="8"/>
    </row>
    <row r="3732" spans="1:26" ht="15.75" customHeight="1">
      <c r="A3732" s="8"/>
      <c r="B3732" s="8"/>
      <c r="C3732" s="8"/>
      <c r="D3732" s="8"/>
      <c r="E3732" s="8"/>
      <c r="F3732" s="8"/>
      <c r="G3732" s="8"/>
      <c r="H3732" s="8"/>
      <c r="I3732" s="8"/>
      <c r="J3732" s="8"/>
      <c r="K3732" s="8"/>
      <c r="L3732" s="8"/>
      <c r="M3732" s="32"/>
      <c r="N3732" s="57" t="str">
        <f t="shared" si="17"/>
        <v/>
      </c>
      <c r="O3732" s="54"/>
      <c r="P3732" s="32"/>
      <c r="Q3732" s="56"/>
      <c r="R3732" s="57" t="str">
        <f t="shared" si="15"/>
        <v/>
      </c>
      <c r="S3732" s="8"/>
      <c r="T3732" s="8"/>
      <c r="U3732" s="8"/>
      <c r="V3732" s="8"/>
      <c r="W3732" s="8"/>
      <c r="X3732" s="8"/>
      <c r="Y3732" s="8"/>
      <c r="Z3732" s="8"/>
    </row>
    <row r="3733" spans="1:26" ht="15.75" customHeight="1">
      <c r="A3733" s="8"/>
      <c r="B3733" s="8"/>
      <c r="C3733" s="8"/>
      <c r="D3733" s="8"/>
      <c r="E3733" s="8"/>
      <c r="F3733" s="8"/>
      <c r="G3733" s="8"/>
      <c r="H3733" s="8"/>
      <c r="I3733" s="8"/>
      <c r="J3733" s="8"/>
      <c r="K3733" s="8"/>
      <c r="L3733" s="8"/>
      <c r="M3733" s="32"/>
      <c r="N3733" s="57" t="str">
        <f t="shared" si="17"/>
        <v/>
      </c>
      <c r="O3733" s="54"/>
      <c r="P3733" s="32"/>
      <c r="Q3733" s="56"/>
      <c r="R3733" s="57" t="str">
        <f t="shared" si="15"/>
        <v/>
      </c>
      <c r="S3733" s="8"/>
      <c r="T3733" s="8"/>
      <c r="U3733" s="8"/>
      <c r="V3733" s="8"/>
      <c r="W3733" s="8"/>
      <c r="X3733" s="8"/>
      <c r="Y3733" s="8"/>
      <c r="Z3733" s="8"/>
    </row>
    <row r="3734" spans="1:26" ht="15.75" customHeight="1">
      <c r="A3734" s="8"/>
      <c r="B3734" s="8"/>
      <c r="C3734" s="8"/>
      <c r="D3734" s="8"/>
      <c r="E3734" s="8"/>
      <c r="F3734" s="8"/>
      <c r="G3734" s="8"/>
      <c r="H3734" s="8"/>
      <c r="I3734" s="8"/>
      <c r="J3734" s="8"/>
      <c r="K3734" s="8"/>
      <c r="L3734" s="8"/>
      <c r="M3734" s="32"/>
      <c r="N3734" s="57" t="str">
        <f t="shared" si="17"/>
        <v/>
      </c>
      <c r="O3734" s="54"/>
      <c r="P3734" s="32"/>
      <c r="Q3734" s="56"/>
      <c r="R3734" s="57" t="str">
        <f t="shared" si="15"/>
        <v/>
      </c>
      <c r="S3734" s="8"/>
      <c r="T3734" s="8"/>
      <c r="U3734" s="8"/>
      <c r="V3734" s="8"/>
      <c r="W3734" s="8"/>
      <c r="X3734" s="8"/>
      <c r="Y3734" s="8"/>
      <c r="Z3734" s="8"/>
    </row>
    <row r="3735" spans="1:26" ht="15.75" customHeight="1">
      <c r="A3735" s="8"/>
      <c r="B3735" s="8"/>
      <c r="C3735" s="8"/>
      <c r="D3735" s="8"/>
      <c r="E3735" s="8"/>
      <c r="F3735" s="8"/>
      <c r="G3735" s="8"/>
      <c r="H3735" s="8"/>
      <c r="I3735" s="8"/>
      <c r="J3735" s="8"/>
      <c r="K3735" s="8"/>
      <c r="L3735" s="8"/>
      <c r="M3735" s="32"/>
      <c r="N3735" s="57" t="str">
        <f t="shared" si="17"/>
        <v/>
      </c>
      <c r="O3735" s="54"/>
      <c r="P3735" s="32"/>
      <c r="Q3735" s="56"/>
      <c r="R3735" s="57" t="str">
        <f t="shared" si="15"/>
        <v/>
      </c>
      <c r="S3735" s="8"/>
      <c r="T3735" s="8"/>
      <c r="U3735" s="8"/>
      <c r="V3735" s="8"/>
      <c r="W3735" s="8"/>
      <c r="X3735" s="8"/>
      <c r="Y3735" s="8"/>
      <c r="Z3735" s="8"/>
    </row>
    <row r="3736" spans="1:26" ht="15.75" customHeight="1">
      <c r="A3736" s="8"/>
      <c r="B3736" s="8"/>
      <c r="C3736" s="8"/>
      <c r="D3736" s="8"/>
      <c r="E3736" s="8"/>
      <c r="F3736" s="8"/>
      <c r="G3736" s="8"/>
      <c r="H3736" s="8"/>
      <c r="I3736" s="8"/>
      <c r="J3736" s="8"/>
      <c r="K3736" s="8"/>
      <c r="L3736" s="8"/>
      <c r="M3736" s="32"/>
      <c r="N3736" s="57" t="str">
        <f t="shared" si="17"/>
        <v/>
      </c>
      <c r="O3736" s="54"/>
      <c r="P3736" s="32"/>
      <c r="Q3736" s="56"/>
      <c r="R3736" s="57" t="str">
        <f t="shared" si="15"/>
        <v/>
      </c>
      <c r="S3736" s="8"/>
      <c r="T3736" s="8"/>
      <c r="U3736" s="8"/>
      <c r="V3736" s="8"/>
      <c r="W3736" s="8"/>
      <c r="X3736" s="8"/>
      <c r="Y3736" s="8"/>
      <c r="Z3736" s="8"/>
    </row>
    <row r="3737" spans="1:26" ht="15.75" customHeight="1">
      <c r="A3737" s="8"/>
      <c r="B3737" s="8"/>
      <c r="C3737" s="8"/>
      <c r="D3737" s="8"/>
      <c r="E3737" s="8"/>
      <c r="F3737" s="8"/>
      <c r="G3737" s="8"/>
      <c r="H3737" s="8"/>
      <c r="I3737" s="8"/>
      <c r="J3737" s="8"/>
      <c r="K3737" s="8"/>
      <c r="L3737" s="8"/>
      <c r="M3737" s="32"/>
      <c r="N3737" s="57" t="str">
        <f t="shared" si="17"/>
        <v/>
      </c>
      <c r="O3737" s="54"/>
      <c r="P3737" s="32"/>
      <c r="Q3737" s="56"/>
      <c r="R3737" s="57" t="str">
        <f t="shared" si="15"/>
        <v/>
      </c>
      <c r="S3737" s="8"/>
      <c r="T3737" s="8"/>
      <c r="U3737" s="8"/>
      <c r="V3737" s="8"/>
      <c r="W3737" s="8"/>
      <c r="X3737" s="8"/>
      <c r="Y3737" s="8"/>
      <c r="Z3737" s="8"/>
    </row>
    <row r="3738" spans="1:26" ht="15.75" customHeight="1">
      <c r="A3738" s="8"/>
      <c r="B3738" s="8"/>
      <c r="C3738" s="8"/>
      <c r="D3738" s="8"/>
      <c r="E3738" s="8"/>
      <c r="F3738" s="8"/>
      <c r="G3738" s="8"/>
      <c r="H3738" s="8"/>
      <c r="I3738" s="8"/>
      <c r="J3738" s="8"/>
      <c r="K3738" s="8"/>
      <c r="L3738" s="8"/>
      <c r="M3738" s="32"/>
      <c r="N3738" s="57" t="str">
        <f t="shared" si="17"/>
        <v/>
      </c>
      <c r="O3738" s="54"/>
      <c r="P3738" s="32"/>
      <c r="Q3738" s="56"/>
      <c r="R3738" s="57" t="str">
        <f t="shared" si="15"/>
        <v/>
      </c>
      <c r="S3738" s="8"/>
      <c r="T3738" s="8"/>
      <c r="U3738" s="8"/>
      <c r="V3738" s="8"/>
      <c r="W3738" s="8"/>
      <c r="X3738" s="8"/>
      <c r="Y3738" s="8"/>
      <c r="Z3738" s="8"/>
    </row>
    <row r="3739" spans="1:26" ht="15.75" customHeight="1">
      <c r="A3739" s="8"/>
      <c r="B3739" s="8"/>
      <c r="C3739" s="8"/>
      <c r="D3739" s="8"/>
      <c r="E3739" s="8"/>
      <c r="F3739" s="8"/>
      <c r="G3739" s="8"/>
      <c r="H3739" s="8"/>
      <c r="I3739" s="8"/>
      <c r="J3739" s="8"/>
      <c r="K3739" s="8"/>
      <c r="L3739" s="8"/>
      <c r="M3739" s="32"/>
      <c r="N3739" s="57" t="str">
        <f t="shared" si="17"/>
        <v/>
      </c>
      <c r="O3739" s="54"/>
      <c r="P3739" s="32"/>
      <c r="Q3739" s="56"/>
      <c r="R3739" s="57" t="str">
        <f t="shared" si="15"/>
        <v/>
      </c>
      <c r="S3739" s="8"/>
      <c r="T3739" s="8"/>
      <c r="U3739" s="8"/>
      <c r="V3739" s="8"/>
      <c r="W3739" s="8"/>
      <c r="X3739" s="8"/>
      <c r="Y3739" s="8"/>
      <c r="Z3739" s="8"/>
    </row>
    <row r="3740" spans="1:26" ht="15.75" customHeight="1">
      <c r="A3740" s="8"/>
      <c r="B3740" s="8"/>
      <c r="C3740" s="8"/>
      <c r="D3740" s="8"/>
      <c r="E3740" s="8"/>
      <c r="F3740" s="8"/>
      <c r="G3740" s="8"/>
      <c r="H3740" s="8"/>
      <c r="I3740" s="8"/>
      <c r="J3740" s="8"/>
      <c r="K3740" s="8"/>
      <c r="L3740" s="8"/>
      <c r="M3740" s="32"/>
      <c r="N3740" s="57" t="str">
        <f t="shared" si="17"/>
        <v/>
      </c>
      <c r="O3740" s="54"/>
      <c r="P3740" s="32"/>
      <c r="Q3740" s="56"/>
      <c r="R3740" s="57" t="str">
        <f t="shared" si="15"/>
        <v/>
      </c>
      <c r="S3740" s="8"/>
      <c r="T3740" s="8"/>
      <c r="U3740" s="8"/>
      <c r="V3740" s="8"/>
      <c r="W3740" s="8"/>
      <c r="X3740" s="8"/>
      <c r="Y3740" s="8"/>
      <c r="Z3740" s="8"/>
    </row>
    <row r="3741" spans="1:26" ht="15.75" customHeight="1">
      <c r="A3741" s="8"/>
      <c r="B3741" s="8"/>
      <c r="C3741" s="8"/>
      <c r="D3741" s="8"/>
      <c r="E3741" s="8"/>
      <c r="F3741" s="8"/>
      <c r="G3741" s="8"/>
      <c r="H3741" s="8"/>
      <c r="I3741" s="8"/>
      <c r="J3741" s="8"/>
      <c r="K3741" s="8"/>
      <c r="L3741" s="8"/>
      <c r="M3741" s="32"/>
      <c r="N3741" s="57" t="str">
        <f t="shared" si="17"/>
        <v/>
      </c>
      <c r="O3741" s="54"/>
      <c r="P3741" s="32"/>
      <c r="Q3741" s="56"/>
      <c r="R3741" s="57" t="str">
        <f t="shared" si="15"/>
        <v/>
      </c>
      <c r="S3741" s="8"/>
      <c r="T3741" s="8"/>
      <c r="U3741" s="8"/>
      <c r="V3741" s="8"/>
      <c r="W3741" s="8"/>
      <c r="X3741" s="8"/>
      <c r="Y3741" s="8"/>
      <c r="Z3741" s="8"/>
    </row>
    <row r="3742" spans="1:26" ht="15.75" customHeight="1">
      <c r="A3742" s="8"/>
      <c r="B3742" s="8"/>
      <c r="C3742" s="8"/>
      <c r="D3742" s="8"/>
      <c r="E3742" s="8"/>
      <c r="F3742" s="8"/>
      <c r="G3742" s="8"/>
      <c r="H3742" s="8"/>
      <c r="I3742" s="8"/>
      <c r="J3742" s="8"/>
      <c r="K3742" s="8"/>
      <c r="L3742" s="8"/>
      <c r="M3742" s="32"/>
      <c r="N3742" s="57" t="str">
        <f t="shared" si="17"/>
        <v/>
      </c>
      <c r="O3742" s="54"/>
      <c r="P3742" s="32"/>
      <c r="Q3742" s="56"/>
      <c r="R3742" s="57" t="str">
        <f t="shared" si="15"/>
        <v/>
      </c>
      <c r="S3742" s="8"/>
      <c r="T3742" s="8"/>
      <c r="U3742" s="8"/>
      <c r="V3742" s="8"/>
      <c r="W3742" s="8"/>
      <c r="X3742" s="8"/>
      <c r="Y3742" s="8"/>
      <c r="Z3742" s="8"/>
    </row>
    <row r="3743" spans="1:26" ht="15.75" customHeight="1">
      <c r="A3743" s="8"/>
      <c r="B3743" s="8"/>
      <c r="C3743" s="8"/>
      <c r="D3743" s="8"/>
      <c r="E3743" s="8"/>
      <c r="F3743" s="8"/>
      <c r="G3743" s="8"/>
      <c r="H3743" s="8"/>
      <c r="I3743" s="8"/>
      <c r="J3743" s="8"/>
      <c r="K3743" s="8"/>
      <c r="L3743" s="8"/>
      <c r="M3743" s="32"/>
      <c r="N3743" s="57" t="str">
        <f t="shared" si="17"/>
        <v/>
      </c>
      <c r="O3743" s="54"/>
      <c r="P3743" s="32"/>
      <c r="Q3743" s="56"/>
      <c r="R3743" s="57" t="str">
        <f t="shared" si="15"/>
        <v/>
      </c>
      <c r="S3743" s="8"/>
      <c r="T3743" s="8"/>
      <c r="U3743" s="8"/>
      <c r="V3743" s="8"/>
      <c r="W3743" s="8"/>
      <c r="X3743" s="8"/>
      <c r="Y3743" s="8"/>
      <c r="Z3743" s="8"/>
    </row>
    <row r="3744" spans="1:26" ht="15.75" customHeight="1">
      <c r="A3744" s="8"/>
      <c r="B3744" s="8"/>
      <c r="C3744" s="8"/>
      <c r="D3744" s="8"/>
      <c r="E3744" s="8"/>
      <c r="F3744" s="8"/>
      <c r="G3744" s="8"/>
      <c r="H3744" s="8"/>
      <c r="I3744" s="8"/>
      <c r="J3744" s="8"/>
      <c r="K3744" s="8"/>
      <c r="L3744" s="8"/>
      <c r="M3744" s="32"/>
      <c r="N3744" s="57" t="str">
        <f t="shared" si="17"/>
        <v/>
      </c>
      <c r="O3744" s="54"/>
      <c r="P3744" s="32"/>
      <c r="Q3744" s="56"/>
      <c r="R3744" s="57" t="str">
        <f t="shared" si="15"/>
        <v/>
      </c>
      <c r="S3744" s="8"/>
      <c r="T3744" s="8"/>
      <c r="U3744" s="8"/>
      <c r="V3744" s="8"/>
      <c r="W3744" s="8"/>
      <c r="X3744" s="8"/>
      <c r="Y3744" s="8"/>
      <c r="Z3744" s="8"/>
    </row>
    <row r="3745" spans="1:26" ht="15.75" customHeight="1">
      <c r="A3745" s="8"/>
      <c r="B3745" s="8"/>
      <c r="C3745" s="8"/>
      <c r="D3745" s="8"/>
      <c r="E3745" s="8"/>
      <c r="F3745" s="8"/>
      <c r="G3745" s="8"/>
      <c r="H3745" s="8"/>
      <c r="I3745" s="8"/>
      <c r="J3745" s="8"/>
      <c r="K3745" s="8"/>
      <c r="L3745" s="8"/>
      <c r="M3745" s="32"/>
      <c r="N3745" s="57" t="str">
        <f t="shared" si="17"/>
        <v/>
      </c>
      <c r="O3745" s="54"/>
      <c r="P3745" s="32"/>
      <c r="Q3745" s="56"/>
      <c r="R3745" s="57" t="str">
        <f t="shared" si="15"/>
        <v/>
      </c>
      <c r="S3745" s="8"/>
      <c r="T3745" s="8"/>
      <c r="U3745" s="8"/>
      <c r="V3745" s="8"/>
      <c r="W3745" s="8"/>
      <c r="X3745" s="8"/>
      <c r="Y3745" s="8"/>
      <c r="Z3745" s="8"/>
    </row>
    <row r="3746" spans="1:26" ht="15.75" customHeight="1">
      <c r="A3746" s="8"/>
      <c r="B3746" s="8"/>
      <c r="C3746" s="8"/>
      <c r="D3746" s="8"/>
      <c r="E3746" s="8"/>
      <c r="F3746" s="8"/>
      <c r="G3746" s="8"/>
      <c r="H3746" s="8"/>
      <c r="I3746" s="8"/>
      <c r="J3746" s="8"/>
      <c r="K3746" s="8"/>
      <c r="L3746" s="8"/>
      <c r="M3746" s="32"/>
      <c r="N3746" s="57" t="str">
        <f t="shared" si="17"/>
        <v/>
      </c>
      <c r="O3746" s="54"/>
      <c r="P3746" s="32"/>
      <c r="Q3746" s="56"/>
      <c r="R3746" s="57" t="str">
        <f t="shared" si="15"/>
        <v/>
      </c>
      <c r="S3746" s="8"/>
      <c r="T3746" s="8"/>
      <c r="U3746" s="8"/>
      <c r="V3746" s="8"/>
      <c r="W3746" s="8"/>
      <c r="X3746" s="8"/>
      <c r="Y3746" s="8"/>
      <c r="Z3746" s="8"/>
    </row>
    <row r="3747" spans="1:26" ht="15.75" customHeight="1">
      <c r="A3747" s="8"/>
      <c r="B3747" s="8"/>
      <c r="C3747" s="8"/>
      <c r="D3747" s="8"/>
      <c r="E3747" s="8"/>
      <c r="F3747" s="8"/>
      <c r="G3747" s="8"/>
      <c r="H3747" s="8"/>
      <c r="I3747" s="8"/>
      <c r="J3747" s="8"/>
      <c r="K3747" s="8"/>
      <c r="L3747" s="8"/>
      <c r="M3747" s="32"/>
      <c r="N3747" s="57" t="str">
        <f t="shared" si="17"/>
        <v/>
      </c>
      <c r="O3747" s="54"/>
      <c r="P3747" s="32"/>
      <c r="Q3747" s="56"/>
      <c r="R3747" s="57" t="str">
        <f t="shared" si="15"/>
        <v/>
      </c>
      <c r="S3747" s="8"/>
      <c r="T3747" s="8"/>
      <c r="U3747" s="8"/>
      <c r="V3747" s="8"/>
      <c r="W3747" s="8"/>
      <c r="X3747" s="8"/>
      <c r="Y3747" s="8"/>
      <c r="Z3747" s="8"/>
    </row>
    <row r="3748" spans="1:26" ht="15.75" customHeight="1">
      <c r="A3748" s="8"/>
      <c r="B3748" s="8"/>
      <c r="C3748" s="8"/>
      <c r="D3748" s="8"/>
      <c r="E3748" s="8"/>
      <c r="F3748" s="8"/>
      <c r="G3748" s="8"/>
      <c r="H3748" s="8"/>
      <c r="I3748" s="8"/>
      <c r="J3748" s="8"/>
      <c r="K3748" s="8"/>
      <c r="L3748" s="8"/>
      <c r="M3748" s="32"/>
      <c r="N3748" s="57" t="str">
        <f t="shared" si="17"/>
        <v/>
      </c>
      <c r="O3748" s="54"/>
      <c r="P3748" s="32"/>
      <c r="Q3748" s="56"/>
      <c r="R3748" s="57" t="str">
        <f t="shared" si="15"/>
        <v/>
      </c>
      <c r="S3748" s="8"/>
      <c r="T3748" s="8"/>
      <c r="U3748" s="8"/>
      <c r="V3748" s="8"/>
      <c r="W3748" s="8"/>
      <c r="X3748" s="8"/>
      <c r="Y3748" s="8"/>
      <c r="Z3748" s="8"/>
    </row>
    <row r="3749" spans="1:26" ht="15.75" customHeight="1">
      <c r="A3749" s="8"/>
      <c r="B3749" s="8"/>
      <c r="C3749" s="8"/>
      <c r="D3749" s="8"/>
      <c r="E3749" s="8"/>
      <c r="F3749" s="8"/>
      <c r="G3749" s="8"/>
      <c r="H3749" s="8"/>
      <c r="I3749" s="8"/>
      <c r="J3749" s="8"/>
      <c r="K3749" s="8"/>
      <c r="L3749" s="8"/>
      <c r="M3749" s="32"/>
      <c r="N3749" s="57" t="str">
        <f t="shared" si="17"/>
        <v/>
      </c>
      <c r="O3749" s="54"/>
      <c r="P3749" s="32"/>
      <c r="Q3749" s="56"/>
      <c r="R3749" s="57" t="str">
        <f t="shared" si="15"/>
        <v/>
      </c>
      <c r="S3749" s="8"/>
      <c r="T3749" s="8"/>
      <c r="U3749" s="8"/>
      <c r="V3749" s="8"/>
      <c r="W3749" s="8"/>
      <c r="X3749" s="8"/>
      <c r="Y3749" s="8"/>
      <c r="Z3749" s="8"/>
    </row>
    <row r="3750" spans="1:26" ht="15.75" customHeight="1">
      <c r="A3750" s="8"/>
      <c r="B3750" s="8"/>
      <c r="C3750" s="8"/>
      <c r="D3750" s="8"/>
      <c r="E3750" s="8"/>
      <c r="F3750" s="8"/>
      <c r="G3750" s="8"/>
      <c r="H3750" s="8"/>
      <c r="I3750" s="8"/>
      <c r="J3750" s="8"/>
      <c r="K3750" s="8"/>
      <c r="L3750" s="8"/>
      <c r="M3750" s="32"/>
      <c r="N3750" s="57" t="str">
        <f t="shared" si="17"/>
        <v/>
      </c>
      <c r="O3750" s="54"/>
      <c r="P3750" s="32"/>
      <c r="Q3750" s="56"/>
      <c r="R3750" s="57" t="str">
        <f t="shared" si="15"/>
        <v/>
      </c>
      <c r="S3750" s="8"/>
      <c r="T3750" s="8"/>
      <c r="U3750" s="8"/>
      <c r="V3750" s="8"/>
      <c r="W3750" s="8"/>
      <c r="X3750" s="8"/>
      <c r="Y3750" s="8"/>
      <c r="Z3750" s="8"/>
    </row>
    <row r="3751" spans="1:26" ht="15.75" customHeight="1">
      <c r="A3751" s="8"/>
      <c r="B3751" s="8"/>
      <c r="C3751" s="8"/>
      <c r="D3751" s="8"/>
      <c r="E3751" s="8"/>
      <c r="F3751" s="8"/>
      <c r="G3751" s="8"/>
      <c r="H3751" s="8"/>
      <c r="I3751" s="8"/>
      <c r="J3751" s="8"/>
      <c r="K3751" s="8"/>
      <c r="L3751" s="8"/>
      <c r="M3751" s="32"/>
      <c r="N3751" s="57" t="str">
        <f t="shared" si="17"/>
        <v/>
      </c>
      <c r="O3751" s="54"/>
      <c r="P3751" s="32"/>
      <c r="Q3751" s="56"/>
      <c r="R3751" s="57" t="str">
        <f t="shared" si="15"/>
        <v/>
      </c>
      <c r="S3751" s="8"/>
      <c r="T3751" s="8"/>
      <c r="U3751" s="8"/>
      <c r="V3751" s="8"/>
      <c r="W3751" s="8"/>
      <c r="X3751" s="8"/>
      <c r="Y3751" s="8"/>
      <c r="Z3751" s="8"/>
    </row>
    <row r="3752" spans="1:26" ht="15.75" customHeight="1">
      <c r="A3752" s="8"/>
      <c r="B3752" s="8"/>
      <c r="C3752" s="8"/>
      <c r="D3752" s="8"/>
      <c r="E3752" s="8"/>
      <c r="F3752" s="8"/>
      <c r="G3752" s="8"/>
      <c r="H3752" s="8"/>
      <c r="I3752" s="8"/>
      <c r="J3752" s="8"/>
      <c r="K3752" s="8"/>
      <c r="L3752" s="8"/>
      <c r="M3752" s="32"/>
      <c r="N3752" s="57" t="str">
        <f t="shared" si="17"/>
        <v/>
      </c>
      <c r="O3752" s="54"/>
      <c r="P3752" s="32"/>
      <c r="Q3752" s="56"/>
      <c r="R3752" s="57" t="str">
        <f t="shared" si="15"/>
        <v/>
      </c>
      <c r="S3752" s="8"/>
      <c r="T3752" s="8"/>
      <c r="U3752" s="8"/>
      <c r="V3752" s="8"/>
      <c r="W3752" s="8"/>
      <c r="X3752" s="8"/>
      <c r="Y3752" s="8"/>
      <c r="Z3752" s="8"/>
    </row>
    <row r="3753" spans="1:26" ht="15.75" customHeight="1">
      <c r="A3753" s="8"/>
      <c r="B3753" s="8"/>
      <c r="C3753" s="8"/>
      <c r="D3753" s="8"/>
      <c r="E3753" s="8"/>
      <c r="F3753" s="8"/>
      <c r="G3753" s="8"/>
      <c r="H3753" s="8"/>
      <c r="I3753" s="8"/>
      <c r="J3753" s="8"/>
      <c r="K3753" s="8"/>
      <c r="L3753" s="8"/>
      <c r="M3753" s="32"/>
      <c r="N3753" s="57" t="str">
        <f t="shared" si="17"/>
        <v/>
      </c>
      <c r="O3753" s="54"/>
      <c r="P3753" s="32"/>
      <c r="Q3753" s="56"/>
      <c r="R3753" s="57" t="str">
        <f t="shared" si="15"/>
        <v/>
      </c>
      <c r="S3753" s="8"/>
      <c r="T3753" s="8"/>
      <c r="U3753" s="8"/>
      <c r="V3753" s="8"/>
      <c r="W3753" s="8"/>
      <c r="X3753" s="8"/>
      <c r="Y3753" s="8"/>
      <c r="Z3753" s="8"/>
    </row>
    <row r="3754" spans="1:26" ht="15.75" customHeight="1">
      <c r="A3754" s="8"/>
      <c r="B3754" s="8"/>
      <c r="C3754" s="8"/>
      <c r="D3754" s="8"/>
      <c r="E3754" s="8"/>
      <c r="F3754" s="8"/>
      <c r="G3754" s="8"/>
      <c r="H3754" s="8"/>
      <c r="I3754" s="8"/>
      <c r="J3754" s="8"/>
      <c r="K3754" s="8"/>
      <c r="L3754" s="8"/>
      <c r="M3754" s="32"/>
      <c r="N3754" s="57" t="str">
        <f t="shared" si="17"/>
        <v/>
      </c>
      <c r="O3754" s="54"/>
      <c r="P3754" s="32"/>
      <c r="Q3754" s="56"/>
      <c r="R3754" s="57" t="str">
        <f t="shared" si="15"/>
        <v/>
      </c>
      <c r="S3754" s="8"/>
      <c r="T3754" s="8"/>
      <c r="U3754" s="8"/>
      <c r="V3754" s="8"/>
      <c r="W3754" s="8"/>
      <c r="X3754" s="8"/>
      <c r="Y3754" s="8"/>
      <c r="Z3754" s="8"/>
    </row>
    <row r="3755" spans="1:26" ht="15.75" customHeight="1">
      <c r="A3755" s="8"/>
      <c r="B3755" s="8"/>
      <c r="C3755" s="8"/>
      <c r="D3755" s="8"/>
      <c r="E3755" s="8"/>
      <c r="F3755" s="8"/>
      <c r="G3755" s="8"/>
      <c r="H3755" s="8"/>
      <c r="I3755" s="8"/>
      <c r="J3755" s="8"/>
      <c r="K3755" s="8"/>
      <c r="L3755" s="8"/>
      <c r="M3755" s="32"/>
      <c r="N3755" s="57" t="str">
        <f t="shared" si="17"/>
        <v/>
      </c>
      <c r="O3755" s="54"/>
      <c r="P3755" s="32"/>
      <c r="Q3755" s="56"/>
      <c r="R3755" s="57" t="str">
        <f t="shared" si="15"/>
        <v/>
      </c>
      <c r="S3755" s="8"/>
      <c r="T3755" s="8"/>
      <c r="U3755" s="8"/>
      <c r="V3755" s="8"/>
      <c r="W3755" s="8"/>
      <c r="X3755" s="8"/>
      <c r="Y3755" s="8"/>
      <c r="Z3755" s="8"/>
    </row>
    <row r="3756" spans="1:26" ht="15.75" customHeight="1">
      <c r="A3756" s="8"/>
      <c r="B3756" s="8"/>
      <c r="C3756" s="8"/>
      <c r="D3756" s="8"/>
      <c r="E3756" s="8"/>
      <c r="F3756" s="8"/>
      <c r="G3756" s="8"/>
      <c r="H3756" s="8"/>
      <c r="I3756" s="8"/>
      <c r="J3756" s="8"/>
      <c r="K3756" s="8"/>
      <c r="L3756" s="8"/>
      <c r="M3756" s="32"/>
      <c r="N3756" s="57" t="str">
        <f t="shared" si="17"/>
        <v/>
      </c>
      <c r="O3756" s="54"/>
      <c r="P3756" s="32"/>
      <c r="Q3756" s="56"/>
      <c r="R3756" s="57" t="str">
        <f t="shared" si="15"/>
        <v/>
      </c>
      <c r="S3756" s="8"/>
      <c r="T3756" s="8"/>
      <c r="U3756" s="8"/>
      <c r="V3756" s="8"/>
      <c r="W3756" s="8"/>
      <c r="X3756" s="8"/>
      <c r="Y3756" s="8"/>
      <c r="Z3756" s="8"/>
    </row>
    <row r="3757" spans="1:26" ht="15.75" customHeight="1">
      <c r="A3757" s="8"/>
      <c r="B3757" s="8"/>
      <c r="C3757" s="8"/>
      <c r="D3757" s="8"/>
      <c r="E3757" s="8"/>
      <c r="F3757" s="8"/>
      <c r="G3757" s="8"/>
      <c r="H3757" s="8"/>
      <c r="I3757" s="8"/>
      <c r="J3757" s="8"/>
      <c r="K3757" s="8"/>
      <c r="L3757" s="8"/>
      <c r="M3757" s="32"/>
      <c r="N3757" s="57" t="str">
        <f t="shared" si="17"/>
        <v/>
      </c>
      <c r="O3757" s="54"/>
      <c r="P3757" s="32"/>
      <c r="Q3757" s="56"/>
      <c r="R3757" s="57" t="str">
        <f t="shared" si="15"/>
        <v/>
      </c>
      <c r="S3757" s="8"/>
      <c r="T3757" s="8"/>
      <c r="U3757" s="8"/>
      <c r="V3757" s="8"/>
      <c r="W3757" s="8"/>
      <c r="X3757" s="8"/>
      <c r="Y3757" s="8"/>
      <c r="Z3757" s="8"/>
    </row>
    <row r="3758" spans="1:26" ht="15.75" customHeight="1">
      <c r="A3758" s="8"/>
      <c r="B3758" s="8"/>
      <c r="C3758" s="8"/>
      <c r="D3758" s="8"/>
      <c r="E3758" s="8"/>
      <c r="F3758" s="8"/>
      <c r="G3758" s="8"/>
      <c r="H3758" s="8"/>
      <c r="I3758" s="8"/>
      <c r="J3758" s="8"/>
      <c r="K3758" s="8"/>
      <c r="L3758" s="8"/>
      <c r="M3758" s="32"/>
      <c r="N3758" s="57" t="str">
        <f t="shared" si="17"/>
        <v/>
      </c>
      <c r="O3758" s="54"/>
      <c r="P3758" s="32"/>
      <c r="Q3758" s="56"/>
      <c r="R3758" s="57" t="str">
        <f t="shared" si="15"/>
        <v/>
      </c>
      <c r="S3758" s="8"/>
      <c r="T3758" s="8"/>
      <c r="U3758" s="8"/>
      <c r="V3758" s="8"/>
      <c r="W3758" s="8"/>
      <c r="X3758" s="8"/>
      <c r="Y3758" s="8"/>
      <c r="Z3758" s="8"/>
    </row>
    <row r="3759" spans="1:26" ht="15.75" customHeight="1">
      <c r="A3759" s="8"/>
      <c r="B3759" s="8"/>
      <c r="C3759" s="8"/>
      <c r="D3759" s="8"/>
      <c r="E3759" s="8"/>
      <c r="F3759" s="8"/>
      <c r="G3759" s="8"/>
      <c r="H3759" s="8"/>
      <c r="I3759" s="8"/>
      <c r="J3759" s="8"/>
      <c r="K3759" s="8"/>
      <c r="L3759" s="8"/>
      <c r="M3759" s="32"/>
      <c r="N3759" s="57" t="str">
        <f t="shared" si="17"/>
        <v/>
      </c>
      <c r="O3759" s="54"/>
      <c r="P3759" s="32"/>
      <c r="Q3759" s="56"/>
      <c r="R3759" s="57" t="str">
        <f t="shared" si="15"/>
        <v/>
      </c>
      <c r="S3759" s="8"/>
      <c r="T3759" s="8"/>
      <c r="U3759" s="8"/>
      <c r="V3759" s="8"/>
      <c r="W3759" s="8"/>
      <c r="X3759" s="8"/>
      <c r="Y3759" s="8"/>
      <c r="Z3759" s="8"/>
    </row>
    <row r="3760" spans="1:26" ht="15.75" customHeight="1">
      <c r="A3760" s="8"/>
      <c r="B3760" s="8"/>
      <c r="C3760" s="8"/>
      <c r="D3760" s="8"/>
      <c r="E3760" s="8"/>
      <c r="F3760" s="8"/>
      <c r="G3760" s="8"/>
      <c r="H3760" s="8"/>
      <c r="I3760" s="8"/>
      <c r="J3760" s="8"/>
      <c r="K3760" s="8"/>
      <c r="L3760" s="8"/>
      <c r="M3760" s="32"/>
      <c r="N3760" s="57" t="str">
        <f t="shared" si="17"/>
        <v/>
      </c>
      <c r="O3760" s="54"/>
      <c r="P3760" s="32"/>
      <c r="Q3760" s="56"/>
      <c r="R3760" s="57" t="str">
        <f t="shared" si="15"/>
        <v/>
      </c>
      <c r="S3760" s="8"/>
      <c r="T3760" s="8"/>
      <c r="U3760" s="8"/>
      <c r="V3760" s="8"/>
      <c r="W3760" s="8"/>
      <c r="X3760" s="8"/>
      <c r="Y3760" s="8"/>
      <c r="Z3760" s="8"/>
    </row>
    <row r="3761" spans="1:26" ht="15.75" customHeight="1">
      <c r="A3761" s="8"/>
      <c r="B3761" s="8"/>
      <c r="C3761" s="8"/>
      <c r="D3761" s="8"/>
      <c r="E3761" s="8"/>
      <c r="F3761" s="8"/>
      <c r="G3761" s="8"/>
      <c r="H3761" s="8"/>
      <c r="I3761" s="8"/>
      <c r="J3761" s="8"/>
      <c r="K3761" s="8"/>
      <c r="L3761" s="8"/>
      <c r="M3761" s="32"/>
      <c r="N3761" s="57" t="str">
        <f t="shared" si="17"/>
        <v/>
      </c>
      <c r="O3761" s="54"/>
      <c r="P3761" s="32"/>
      <c r="Q3761" s="56"/>
      <c r="R3761" s="57" t="str">
        <f t="shared" si="15"/>
        <v/>
      </c>
      <c r="S3761" s="8"/>
      <c r="T3761" s="8"/>
      <c r="U3761" s="8"/>
      <c r="V3761" s="8"/>
      <c r="W3761" s="8"/>
      <c r="X3761" s="8"/>
      <c r="Y3761" s="8"/>
      <c r="Z3761" s="8"/>
    </row>
    <row r="3762" spans="1:26" ht="15.75" customHeight="1">
      <c r="A3762" s="8"/>
      <c r="B3762" s="8"/>
      <c r="C3762" s="8"/>
      <c r="D3762" s="8"/>
      <c r="E3762" s="8"/>
      <c r="F3762" s="8"/>
      <c r="G3762" s="8"/>
      <c r="H3762" s="8"/>
      <c r="I3762" s="8"/>
      <c r="J3762" s="8"/>
      <c r="K3762" s="8"/>
      <c r="L3762" s="8"/>
      <c r="M3762" s="32"/>
      <c r="N3762" s="57" t="str">
        <f t="shared" si="17"/>
        <v/>
      </c>
      <c r="O3762" s="54"/>
      <c r="P3762" s="32"/>
      <c r="Q3762" s="56"/>
      <c r="R3762" s="57" t="str">
        <f t="shared" si="15"/>
        <v/>
      </c>
      <c r="S3762" s="8"/>
      <c r="T3762" s="8"/>
      <c r="U3762" s="8"/>
      <c r="V3762" s="8"/>
      <c r="W3762" s="8"/>
      <c r="X3762" s="8"/>
      <c r="Y3762" s="8"/>
      <c r="Z3762" s="8"/>
    </row>
    <row r="3763" spans="1:26" ht="15.75" customHeight="1">
      <c r="A3763" s="8"/>
      <c r="B3763" s="8"/>
      <c r="C3763" s="8"/>
      <c r="D3763" s="8"/>
      <c r="E3763" s="8"/>
      <c r="F3763" s="8"/>
      <c r="G3763" s="8"/>
      <c r="H3763" s="8"/>
      <c r="I3763" s="8"/>
      <c r="J3763" s="8"/>
      <c r="K3763" s="8"/>
      <c r="L3763" s="8"/>
      <c r="M3763" s="32"/>
      <c r="N3763" s="57" t="str">
        <f t="shared" si="17"/>
        <v/>
      </c>
      <c r="O3763" s="54"/>
      <c r="P3763" s="32"/>
      <c r="Q3763" s="56"/>
      <c r="R3763" s="57" t="str">
        <f t="shared" si="15"/>
        <v/>
      </c>
      <c r="S3763" s="8"/>
      <c r="T3763" s="8"/>
      <c r="U3763" s="8"/>
      <c r="V3763" s="8"/>
      <c r="W3763" s="8"/>
      <c r="X3763" s="8"/>
      <c r="Y3763" s="8"/>
      <c r="Z3763" s="8"/>
    </row>
    <row r="3764" spans="1:26" ht="15.75" customHeight="1">
      <c r="A3764" s="8"/>
      <c r="B3764" s="8"/>
      <c r="C3764" s="8"/>
      <c r="D3764" s="8"/>
      <c r="E3764" s="8"/>
      <c r="F3764" s="8"/>
      <c r="G3764" s="8"/>
      <c r="H3764" s="8"/>
      <c r="I3764" s="8"/>
      <c r="J3764" s="8"/>
      <c r="K3764" s="8"/>
      <c r="L3764" s="8"/>
      <c r="M3764" s="32"/>
      <c r="N3764" s="57" t="str">
        <f t="shared" si="17"/>
        <v/>
      </c>
      <c r="O3764" s="54"/>
      <c r="P3764" s="32"/>
      <c r="Q3764" s="56"/>
      <c r="R3764" s="57" t="str">
        <f t="shared" si="15"/>
        <v/>
      </c>
      <c r="S3764" s="8"/>
      <c r="T3764" s="8"/>
      <c r="U3764" s="8"/>
      <c r="V3764" s="8"/>
      <c r="W3764" s="8"/>
      <c r="X3764" s="8"/>
      <c r="Y3764" s="8"/>
      <c r="Z3764" s="8"/>
    </row>
    <row r="3765" spans="1:26" ht="15.75" customHeight="1">
      <c r="A3765" s="8"/>
      <c r="B3765" s="8"/>
      <c r="C3765" s="8"/>
      <c r="D3765" s="8"/>
      <c r="E3765" s="8"/>
      <c r="F3765" s="8"/>
      <c r="G3765" s="8"/>
      <c r="H3765" s="8"/>
      <c r="I3765" s="8"/>
      <c r="J3765" s="8"/>
      <c r="K3765" s="8"/>
      <c r="L3765" s="8"/>
      <c r="M3765" s="32"/>
      <c r="N3765" s="57" t="str">
        <f t="shared" si="17"/>
        <v/>
      </c>
      <c r="O3765" s="54"/>
      <c r="P3765" s="32"/>
      <c r="Q3765" s="56"/>
      <c r="R3765" s="57" t="str">
        <f t="shared" si="15"/>
        <v/>
      </c>
      <c r="S3765" s="8"/>
      <c r="T3765" s="8"/>
      <c r="U3765" s="8"/>
      <c r="V3765" s="8"/>
      <c r="W3765" s="8"/>
      <c r="X3765" s="8"/>
      <c r="Y3765" s="8"/>
      <c r="Z3765" s="8"/>
    </row>
    <row r="3766" spans="1:26" ht="15.75" customHeight="1">
      <c r="A3766" s="8"/>
      <c r="B3766" s="8"/>
      <c r="C3766" s="8"/>
      <c r="D3766" s="8"/>
      <c r="E3766" s="8"/>
      <c r="F3766" s="8"/>
      <c r="G3766" s="8"/>
      <c r="H3766" s="8"/>
      <c r="I3766" s="8"/>
      <c r="J3766" s="8"/>
      <c r="K3766" s="8"/>
      <c r="L3766" s="8"/>
      <c r="M3766" s="32"/>
      <c r="N3766" s="57" t="str">
        <f t="shared" si="17"/>
        <v/>
      </c>
      <c r="O3766" s="54"/>
      <c r="P3766" s="32"/>
      <c r="Q3766" s="56"/>
      <c r="R3766" s="57" t="str">
        <f t="shared" si="15"/>
        <v/>
      </c>
      <c r="S3766" s="8"/>
      <c r="T3766" s="8"/>
      <c r="U3766" s="8"/>
      <c r="V3766" s="8"/>
      <c r="W3766" s="8"/>
      <c r="X3766" s="8"/>
      <c r="Y3766" s="8"/>
      <c r="Z3766" s="8"/>
    </row>
    <row r="3767" spans="1:26" ht="15.75" customHeight="1">
      <c r="A3767" s="8"/>
      <c r="B3767" s="8"/>
      <c r="C3767" s="8"/>
      <c r="D3767" s="8"/>
      <c r="E3767" s="8"/>
      <c r="F3767" s="8"/>
      <c r="G3767" s="8"/>
      <c r="H3767" s="8"/>
      <c r="I3767" s="8"/>
      <c r="J3767" s="8"/>
      <c r="K3767" s="8"/>
      <c r="L3767" s="8"/>
      <c r="M3767" s="32"/>
      <c r="N3767" s="57" t="str">
        <f t="shared" si="17"/>
        <v/>
      </c>
      <c r="O3767" s="54"/>
      <c r="P3767" s="32"/>
      <c r="Q3767" s="56"/>
      <c r="R3767" s="57" t="str">
        <f t="shared" si="15"/>
        <v/>
      </c>
      <c r="S3767" s="8"/>
      <c r="T3767" s="8"/>
      <c r="U3767" s="8"/>
      <c r="V3767" s="8"/>
      <c r="W3767" s="8"/>
      <c r="X3767" s="8"/>
      <c r="Y3767" s="8"/>
      <c r="Z3767" s="8"/>
    </row>
    <row r="3768" spans="1:26" ht="15.75" customHeight="1">
      <c r="A3768" s="8"/>
      <c r="B3768" s="8"/>
      <c r="C3768" s="8"/>
      <c r="D3768" s="8"/>
      <c r="E3768" s="8"/>
      <c r="F3768" s="8"/>
      <c r="G3768" s="8"/>
      <c r="H3768" s="8"/>
      <c r="I3768" s="8"/>
      <c r="J3768" s="8"/>
      <c r="K3768" s="8"/>
      <c r="L3768" s="8"/>
      <c r="M3768" s="32"/>
      <c r="N3768" s="57" t="str">
        <f t="shared" si="17"/>
        <v/>
      </c>
      <c r="O3768" s="54"/>
      <c r="P3768" s="32"/>
      <c r="Q3768" s="56"/>
      <c r="R3768" s="57" t="str">
        <f t="shared" si="15"/>
        <v/>
      </c>
      <c r="S3768" s="8"/>
      <c r="T3768" s="8"/>
      <c r="U3768" s="8"/>
      <c r="V3768" s="8"/>
      <c r="W3768" s="8"/>
      <c r="X3768" s="8"/>
      <c r="Y3768" s="8"/>
      <c r="Z3768" s="8"/>
    </row>
    <row r="3769" spans="1:26" ht="15.75" customHeight="1">
      <c r="A3769" s="8"/>
      <c r="B3769" s="8"/>
      <c r="C3769" s="8"/>
      <c r="D3769" s="8"/>
      <c r="E3769" s="8"/>
      <c r="F3769" s="8"/>
      <c r="G3769" s="8"/>
      <c r="H3769" s="8"/>
      <c r="I3769" s="8"/>
      <c r="J3769" s="8"/>
      <c r="K3769" s="8"/>
      <c r="L3769" s="8"/>
      <c r="M3769" s="32"/>
      <c r="N3769" s="57" t="str">
        <f t="shared" si="17"/>
        <v/>
      </c>
      <c r="O3769" s="54"/>
      <c r="P3769" s="32"/>
      <c r="Q3769" s="56"/>
      <c r="R3769" s="57" t="str">
        <f t="shared" si="15"/>
        <v/>
      </c>
      <c r="S3769" s="8"/>
      <c r="T3769" s="8"/>
      <c r="U3769" s="8"/>
      <c r="V3769" s="8"/>
      <c r="W3769" s="8"/>
      <c r="X3769" s="8"/>
      <c r="Y3769" s="8"/>
      <c r="Z3769" s="8"/>
    </row>
    <row r="3770" spans="1:26" ht="15.75" customHeight="1">
      <c r="A3770" s="8"/>
      <c r="B3770" s="8"/>
      <c r="C3770" s="8"/>
      <c r="D3770" s="8"/>
      <c r="E3770" s="8"/>
      <c r="F3770" s="8"/>
      <c r="G3770" s="8"/>
      <c r="H3770" s="8"/>
      <c r="I3770" s="8"/>
      <c r="J3770" s="8"/>
      <c r="K3770" s="8"/>
      <c r="L3770" s="8"/>
      <c r="M3770" s="32"/>
      <c r="N3770" s="57" t="str">
        <f t="shared" si="17"/>
        <v/>
      </c>
      <c r="O3770" s="54"/>
      <c r="P3770" s="32"/>
      <c r="Q3770" s="56"/>
      <c r="R3770" s="57" t="str">
        <f t="shared" si="15"/>
        <v/>
      </c>
      <c r="S3770" s="8"/>
      <c r="T3770" s="8"/>
      <c r="U3770" s="8"/>
      <c r="V3770" s="8"/>
      <c r="W3770" s="8"/>
      <c r="X3770" s="8"/>
      <c r="Y3770" s="8"/>
      <c r="Z3770" s="8"/>
    </row>
    <row r="3771" spans="1:26" ht="15.75" customHeight="1">
      <c r="A3771" s="8"/>
      <c r="B3771" s="8"/>
      <c r="C3771" s="8"/>
      <c r="D3771" s="8"/>
      <c r="E3771" s="8"/>
      <c r="F3771" s="8"/>
      <c r="G3771" s="8"/>
      <c r="H3771" s="8"/>
      <c r="I3771" s="8"/>
      <c r="J3771" s="8"/>
      <c r="K3771" s="8"/>
      <c r="L3771" s="8"/>
      <c r="M3771" s="32"/>
      <c r="N3771" s="57" t="str">
        <f t="shared" si="17"/>
        <v/>
      </c>
      <c r="O3771" s="54"/>
      <c r="P3771" s="32"/>
      <c r="Q3771" s="56"/>
      <c r="R3771" s="57" t="str">
        <f t="shared" si="15"/>
        <v/>
      </c>
      <c r="S3771" s="8"/>
      <c r="T3771" s="8"/>
      <c r="U3771" s="8"/>
      <c r="V3771" s="8"/>
      <c r="W3771" s="8"/>
      <c r="X3771" s="8"/>
      <c r="Y3771" s="8"/>
      <c r="Z3771" s="8"/>
    </row>
    <row r="3772" spans="1:26" ht="15.75" customHeight="1">
      <c r="A3772" s="8"/>
      <c r="B3772" s="8"/>
      <c r="C3772" s="8"/>
      <c r="D3772" s="8"/>
      <c r="E3772" s="8"/>
      <c r="F3772" s="8"/>
      <c r="G3772" s="8"/>
      <c r="H3772" s="8"/>
      <c r="I3772" s="8"/>
      <c r="J3772" s="8"/>
      <c r="K3772" s="8"/>
      <c r="L3772" s="8"/>
      <c r="M3772" s="32"/>
      <c r="N3772" s="57" t="str">
        <f t="shared" si="17"/>
        <v/>
      </c>
      <c r="O3772" s="54"/>
      <c r="P3772" s="32"/>
      <c r="Q3772" s="56"/>
      <c r="R3772" s="57" t="str">
        <f t="shared" si="15"/>
        <v/>
      </c>
      <c r="S3772" s="8"/>
      <c r="T3772" s="8"/>
      <c r="U3772" s="8"/>
      <c r="V3772" s="8"/>
      <c r="W3772" s="8"/>
      <c r="X3772" s="8"/>
      <c r="Y3772" s="8"/>
      <c r="Z3772" s="8"/>
    </row>
    <row r="3773" spans="1:26" ht="15.75" customHeight="1">
      <c r="A3773" s="8"/>
      <c r="B3773" s="8"/>
      <c r="C3773" s="8"/>
      <c r="D3773" s="8"/>
      <c r="E3773" s="8"/>
      <c r="F3773" s="8"/>
      <c r="G3773" s="8"/>
      <c r="H3773" s="8"/>
      <c r="I3773" s="8"/>
      <c r="J3773" s="8"/>
      <c r="K3773" s="8"/>
      <c r="L3773" s="8"/>
      <c r="M3773" s="32"/>
      <c r="N3773" s="57" t="str">
        <f t="shared" si="17"/>
        <v/>
      </c>
      <c r="O3773" s="54"/>
      <c r="P3773" s="32"/>
      <c r="Q3773" s="56"/>
      <c r="R3773" s="57" t="str">
        <f t="shared" si="15"/>
        <v/>
      </c>
      <c r="S3773" s="8"/>
      <c r="T3773" s="8"/>
      <c r="U3773" s="8"/>
      <c r="V3773" s="8"/>
      <c r="W3773" s="8"/>
      <c r="X3773" s="8"/>
      <c r="Y3773" s="8"/>
      <c r="Z3773" s="8"/>
    </row>
    <row r="3774" spans="1:26" ht="15.75" customHeight="1">
      <c r="A3774" s="8"/>
      <c r="B3774" s="8"/>
      <c r="C3774" s="8"/>
      <c r="D3774" s="8"/>
      <c r="E3774" s="8"/>
      <c r="F3774" s="8"/>
      <c r="G3774" s="8"/>
      <c r="H3774" s="8"/>
      <c r="I3774" s="8"/>
      <c r="J3774" s="8"/>
      <c r="K3774" s="8"/>
      <c r="L3774" s="8"/>
      <c r="M3774" s="32"/>
      <c r="N3774" s="57" t="str">
        <f t="shared" si="17"/>
        <v/>
      </c>
      <c r="O3774" s="54"/>
      <c r="P3774" s="32"/>
      <c r="Q3774" s="56"/>
      <c r="R3774" s="57" t="str">
        <f t="shared" si="15"/>
        <v/>
      </c>
      <c r="S3774" s="8"/>
      <c r="T3774" s="8"/>
      <c r="U3774" s="8"/>
      <c r="V3774" s="8"/>
      <c r="W3774" s="8"/>
      <c r="X3774" s="8"/>
      <c r="Y3774" s="8"/>
      <c r="Z3774" s="8"/>
    </row>
    <row r="3775" spans="1:26" ht="15.75" customHeight="1">
      <c r="A3775" s="8"/>
      <c r="B3775" s="8"/>
      <c r="C3775" s="8"/>
      <c r="D3775" s="8"/>
      <c r="E3775" s="8"/>
      <c r="F3775" s="8"/>
      <c r="G3775" s="8"/>
      <c r="H3775" s="8"/>
      <c r="I3775" s="8"/>
      <c r="J3775" s="8"/>
      <c r="K3775" s="8"/>
      <c r="L3775" s="8"/>
      <c r="M3775" s="32"/>
      <c r="N3775" s="57" t="str">
        <f t="shared" si="17"/>
        <v/>
      </c>
      <c r="O3775" s="54"/>
      <c r="P3775" s="32"/>
      <c r="Q3775" s="56"/>
      <c r="R3775" s="57" t="str">
        <f t="shared" si="15"/>
        <v/>
      </c>
      <c r="S3775" s="8"/>
      <c r="T3775" s="8"/>
      <c r="U3775" s="8"/>
      <c r="V3775" s="8"/>
      <c r="W3775" s="8"/>
      <c r="X3775" s="8"/>
      <c r="Y3775" s="8"/>
      <c r="Z3775" s="8"/>
    </row>
    <row r="3776" spans="1:26" ht="15.75" customHeight="1">
      <c r="A3776" s="8"/>
      <c r="B3776" s="8"/>
      <c r="C3776" s="8"/>
      <c r="D3776" s="8"/>
      <c r="E3776" s="8"/>
      <c r="F3776" s="8"/>
      <c r="G3776" s="8"/>
      <c r="H3776" s="8"/>
      <c r="I3776" s="8"/>
      <c r="J3776" s="8"/>
      <c r="K3776" s="8"/>
      <c r="L3776" s="8"/>
      <c r="M3776" s="32"/>
      <c r="N3776" s="57" t="str">
        <f t="shared" si="17"/>
        <v/>
      </c>
      <c r="O3776" s="54"/>
      <c r="P3776" s="32"/>
      <c r="Q3776" s="56"/>
      <c r="R3776" s="57" t="str">
        <f t="shared" si="15"/>
        <v/>
      </c>
      <c r="S3776" s="8"/>
      <c r="T3776" s="8"/>
      <c r="U3776" s="8"/>
      <c r="V3776" s="8"/>
      <c r="W3776" s="8"/>
      <c r="X3776" s="8"/>
      <c r="Y3776" s="8"/>
      <c r="Z3776" s="8"/>
    </row>
    <row r="3777" spans="1:26" ht="15.75" customHeight="1">
      <c r="A3777" s="8"/>
      <c r="B3777" s="8"/>
      <c r="C3777" s="8"/>
      <c r="D3777" s="8"/>
      <c r="E3777" s="8"/>
      <c r="F3777" s="8"/>
      <c r="G3777" s="8"/>
      <c r="H3777" s="8"/>
      <c r="I3777" s="8"/>
      <c r="J3777" s="8"/>
      <c r="K3777" s="8"/>
      <c r="L3777" s="8"/>
      <c r="M3777" s="32"/>
      <c r="N3777" s="57" t="str">
        <f t="shared" si="17"/>
        <v/>
      </c>
      <c r="O3777" s="54"/>
      <c r="P3777" s="32"/>
      <c r="Q3777" s="56"/>
      <c r="R3777" s="57" t="str">
        <f t="shared" si="15"/>
        <v/>
      </c>
      <c r="S3777" s="8"/>
      <c r="T3777" s="8"/>
      <c r="U3777" s="8"/>
      <c r="V3777" s="8"/>
      <c r="W3777" s="8"/>
      <c r="X3777" s="8"/>
      <c r="Y3777" s="8"/>
      <c r="Z3777" s="8"/>
    </row>
    <row r="3778" spans="1:26" ht="15.75" customHeight="1">
      <c r="A3778" s="8"/>
      <c r="B3778" s="8"/>
      <c r="C3778" s="8"/>
      <c r="D3778" s="8"/>
      <c r="E3778" s="8"/>
      <c r="F3778" s="8"/>
      <c r="G3778" s="8"/>
      <c r="H3778" s="8"/>
      <c r="I3778" s="8"/>
      <c r="J3778" s="8"/>
      <c r="K3778" s="8"/>
      <c r="L3778" s="8"/>
      <c r="M3778" s="32"/>
      <c r="N3778" s="57" t="str">
        <f t="shared" si="17"/>
        <v/>
      </c>
      <c r="O3778" s="54"/>
      <c r="P3778" s="32"/>
      <c r="Q3778" s="56"/>
      <c r="R3778" s="57" t="str">
        <f t="shared" si="15"/>
        <v/>
      </c>
      <c r="S3778" s="8"/>
      <c r="T3778" s="8"/>
      <c r="U3778" s="8"/>
      <c r="V3778" s="8"/>
      <c r="W3778" s="8"/>
      <c r="X3778" s="8"/>
      <c r="Y3778" s="8"/>
      <c r="Z3778" s="8"/>
    </row>
    <row r="3779" spans="1:26" ht="15.75" customHeight="1">
      <c r="A3779" s="8"/>
      <c r="B3779" s="8"/>
      <c r="C3779" s="8"/>
      <c r="D3779" s="8"/>
      <c r="E3779" s="8"/>
      <c r="F3779" s="8"/>
      <c r="G3779" s="8"/>
      <c r="H3779" s="8"/>
      <c r="I3779" s="8"/>
      <c r="J3779" s="8"/>
      <c r="K3779" s="8"/>
      <c r="L3779" s="8"/>
      <c r="M3779" s="32"/>
      <c r="N3779" s="57" t="str">
        <f t="shared" si="17"/>
        <v/>
      </c>
      <c r="O3779" s="54"/>
      <c r="P3779" s="32"/>
      <c r="Q3779" s="56"/>
      <c r="R3779" s="57" t="str">
        <f t="shared" si="15"/>
        <v/>
      </c>
      <c r="S3779" s="8"/>
      <c r="T3779" s="8"/>
      <c r="U3779" s="8"/>
      <c r="V3779" s="8"/>
      <c r="W3779" s="8"/>
      <c r="X3779" s="8"/>
      <c r="Y3779" s="8"/>
      <c r="Z3779" s="8"/>
    </row>
    <row r="3780" spans="1:26" ht="15.75" customHeight="1">
      <c r="A3780" s="8"/>
      <c r="B3780" s="8"/>
      <c r="C3780" s="8"/>
      <c r="D3780" s="8"/>
      <c r="E3780" s="8"/>
      <c r="F3780" s="8"/>
      <c r="G3780" s="8"/>
      <c r="H3780" s="8"/>
      <c r="I3780" s="8"/>
      <c r="J3780" s="8"/>
      <c r="K3780" s="8"/>
      <c r="L3780" s="8"/>
      <c r="M3780" s="32"/>
      <c r="N3780" s="57" t="str">
        <f t="shared" si="17"/>
        <v/>
      </c>
      <c r="O3780" s="54"/>
      <c r="P3780" s="32"/>
      <c r="Q3780" s="56"/>
      <c r="R3780" s="57" t="str">
        <f t="shared" si="15"/>
        <v/>
      </c>
      <c r="S3780" s="8"/>
      <c r="T3780" s="8"/>
      <c r="U3780" s="8"/>
      <c r="V3780" s="8"/>
      <c r="W3780" s="8"/>
      <c r="X3780" s="8"/>
      <c r="Y3780" s="8"/>
      <c r="Z3780" s="8"/>
    </row>
    <row r="3781" spans="1:26" ht="15.75" customHeight="1">
      <c r="A3781" s="8"/>
      <c r="B3781" s="8"/>
      <c r="C3781" s="8"/>
      <c r="D3781" s="8"/>
      <c r="E3781" s="8"/>
      <c r="F3781" s="8"/>
      <c r="G3781" s="8"/>
      <c r="H3781" s="8"/>
      <c r="I3781" s="8"/>
      <c r="J3781" s="8"/>
      <c r="K3781" s="8"/>
      <c r="L3781" s="8"/>
      <c r="M3781" s="32"/>
      <c r="N3781" s="57" t="str">
        <f t="shared" si="17"/>
        <v/>
      </c>
      <c r="O3781" s="54"/>
      <c r="P3781" s="32"/>
      <c r="Q3781" s="56"/>
      <c r="R3781" s="57" t="str">
        <f t="shared" si="15"/>
        <v/>
      </c>
      <c r="S3781" s="8"/>
      <c r="T3781" s="8"/>
      <c r="U3781" s="8"/>
      <c r="V3781" s="8"/>
      <c r="W3781" s="8"/>
      <c r="X3781" s="8"/>
      <c r="Y3781" s="8"/>
      <c r="Z3781" s="8"/>
    </row>
    <row r="3782" spans="1:26" ht="15.75" customHeight="1">
      <c r="A3782" s="8"/>
      <c r="B3782" s="8"/>
      <c r="C3782" s="8"/>
      <c r="D3782" s="8"/>
      <c r="E3782" s="8"/>
      <c r="F3782" s="8"/>
      <c r="G3782" s="8"/>
      <c r="H3782" s="8"/>
      <c r="I3782" s="8"/>
      <c r="J3782" s="8"/>
      <c r="K3782" s="8"/>
      <c r="L3782" s="8"/>
      <c r="M3782" s="32"/>
      <c r="N3782" s="57" t="str">
        <f t="shared" si="17"/>
        <v/>
      </c>
      <c r="O3782" s="54"/>
      <c r="P3782" s="32"/>
      <c r="Q3782" s="56"/>
      <c r="R3782" s="57" t="str">
        <f t="shared" si="15"/>
        <v/>
      </c>
      <c r="S3782" s="8"/>
      <c r="T3782" s="8"/>
      <c r="U3782" s="8"/>
      <c r="V3782" s="8"/>
      <c r="W3782" s="8"/>
      <c r="X3782" s="8"/>
      <c r="Y3782" s="8"/>
      <c r="Z3782" s="8"/>
    </row>
    <row r="3783" spans="1:26" ht="15.75" customHeight="1">
      <c r="A3783" s="8"/>
      <c r="B3783" s="8"/>
      <c r="C3783" s="8"/>
      <c r="D3783" s="8"/>
      <c r="E3783" s="8"/>
      <c r="F3783" s="8"/>
      <c r="G3783" s="8"/>
      <c r="H3783" s="8"/>
      <c r="I3783" s="8"/>
      <c r="J3783" s="8"/>
      <c r="K3783" s="8"/>
      <c r="L3783" s="8"/>
      <c r="M3783" s="32"/>
      <c r="N3783" s="57" t="str">
        <f t="shared" si="17"/>
        <v/>
      </c>
      <c r="O3783" s="54"/>
      <c r="P3783" s="32"/>
      <c r="Q3783" s="56"/>
      <c r="R3783" s="57" t="str">
        <f t="shared" si="15"/>
        <v/>
      </c>
      <c r="S3783" s="8"/>
      <c r="T3783" s="8"/>
      <c r="U3783" s="8"/>
      <c r="V3783" s="8"/>
      <c r="W3783" s="8"/>
      <c r="X3783" s="8"/>
      <c r="Y3783" s="8"/>
      <c r="Z3783" s="8"/>
    </row>
    <row r="3784" spans="1:26" ht="15.75" customHeight="1">
      <c r="A3784" s="8"/>
      <c r="B3784" s="8"/>
      <c r="C3784" s="8"/>
      <c r="D3784" s="8"/>
      <c r="E3784" s="8"/>
      <c r="F3784" s="8"/>
      <c r="G3784" s="8"/>
      <c r="H3784" s="8"/>
      <c r="I3784" s="8"/>
      <c r="J3784" s="8"/>
      <c r="K3784" s="8"/>
      <c r="L3784" s="8"/>
      <c r="M3784" s="32"/>
      <c r="N3784" s="57" t="str">
        <f t="shared" si="17"/>
        <v/>
      </c>
      <c r="O3784" s="54"/>
      <c r="P3784" s="32"/>
      <c r="Q3784" s="56"/>
      <c r="R3784" s="57" t="str">
        <f t="shared" si="15"/>
        <v/>
      </c>
      <c r="S3784" s="8"/>
      <c r="T3784" s="8"/>
      <c r="U3784" s="8"/>
      <c r="V3784" s="8"/>
      <c r="W3784" s="8"/>
      <c r="X3784" s="8"/>
      <c r="Y3784" s="8"/>
      <c r="Z3784" s="8"/>
    </row>
    <row r="3785" spans="1:26" ht="15.75" customHeight="1">
      <c r="A3785" s="8"/>
      <c r="B3785" s="8"/>
      <c r="C3785" s="8"/>
      <c r="D3785" s="8"/>
      <c r="E3785" s="8"/>
      <c r="F3785" s="8"/>
      <c r="G3785" s="8"/>
      <c r="H3785" s="8"/>
      <c r="I3785" s="8"/>
      <c r="J3785" s="8"/>
      <c r="K3785" s="8"/>
      <c r="L3785" s="8"/>
      <c r="M3785" s="32"/>
      <c r="N3785" s="57" t="str">
        <f t="shared" si="17"/>
        <v/>
      </c>
      <c r="O3785" s="54"/>
      <c r="P3785" s="32"/>
      <c r="Q3785" s="56"/>
      <c r="R3785" s="57" t="str">
        <f t="shared" si="15"/>
        <v/>
      </c>
      <c r="S3785" s="8"/>
      <c r="T3785" s="8"/>
      <c r="U3785" s="8"/>
      <c r="V3785" s="8"/>
      <c r="W3785" s="8"/>
      <c r="X3785" s="8"/>
      <c r="Y3785" s="8"/>
      <c r="Z3785" s="8"/>
    </row>
    <row r="3786" spans="1:26" ht="15.75" customHeight="1">
      <c r="A3786" s="8"/>
      <c r="B3786" s="8"/>
      <c r="C3786" s="8"/>
      <c r="D3786" s="8"/>
      <c r="E3786" s="8"/>
      <c r="F3786" s="8"/>
      <c r="G3786" s="8"/>
      <c r="H3786" s="8"/>
      <c r="I3786" s="8"/>
      <c r="J3786" s="8"/>
      <c r="K3786" s="8"/>
      <c r="L3786" s="8"/>
      <c r="M3786" s="32"/>
      <c r="N3786" s="57" t="str">
        <f t="shared" si="17"/>
        <v/>
      </c>
      <c r="O3786" s="54"/>
      <c r="P3786" s="32"/>
      <c r="Q3786" s="56"/>
      <c r="R3786" s="57" t="str">
        <f t="shared" si="15"/>
        <v/>
      </c>
      <c r="S3786" s="8"/>
      <c r="T3786" s="8"/>
      <c r="U3786" s="8"/>
      <c r="V3786" s="8"/>
      <c r="W3786" s="8"/>
      <c r="X3786" s="8"/>
      <c r="Y3786" s="8"/>
      <c r="Z3786" s="8"/>
    </row>
    <row r="3787" spans="1:26" ht="15.75" customHeight="1">
      <c r="A3787" s="8"/>
      <c r="B3787" s="8"/>
      <c r="C3787" s="8"/>
      <c r="D3787" s="8"/>
      <c r="E3787" s="8"/>
      <c r="F3787" s="8"/>
      <c r="G3787" s="8"/>
      <c r="H3787" s="8"/>
      <c r="I3787" s="8"/>
      <c r="J3787" s="8"/>
      <c r="K3787" s="8"/>
      <c r="L3787" s="8"/>
      <c r="M3787" s="32"/>
      <c r="N3787" s="57" t="str">
        <f t="shared" si="17"/>
        <v/>
      </c>
      <c r="O3787" s="54"/>
      <c r="P3787" s="32"/>
      <c r="Q3787" s="56"/>
      <c r="R3787" s="57" t="str">
        <f t="shared" si="15"/>
        <v/>
      </c>
      <c r="S3787" s="8"/>
      <c r="T3787" s="8"/>
      <c r="U3787" s="8"/>
      <c r="V3787" s="8"/>
      <c r="W3787" s="8"/>
      <c r="X3787" s="8"/>
      <c r="Y3787" s="8"/>
      <c r="Z3787" s="8"/>
    </row>
    <row r="3788" spans="1:26" ht="15.75" customHeight="1">
      <c r="A3788" s="8"/>
      <c r="B3788" s="8"/>
      <c r="C3788" s="8"/>
      <c r="D3788" s="8"/>
      <c r="E3788" s="8"/>
      <c r="F3788" s="8"/>
      <c r="G3788" s="8"/>
      <c r="H3788" s="8"/>
      <c r="I3788" s="8"/>
      <c r="J3788" s="8"/>
      <c r="K3788" s="8"/>
      <c r="L3788" s="8"/>
      <c r="M3788" s="32"/>
      <c r="N3788" s="57" t="str">
        <f t="shared" si="17"/>
        <v/>
      </c>
      <c r="O3788" s="54"/>
      <c r="P3788" s="32"/>
      <c r="Q3788" s="56"/>
      <c r="R3788" s="57" t="str">
        <f t="shared" si="15"/>
        <v/>
      </c>
      <c r="S3788" s="8"/>
      <c r="T3788" s="8"/>
      <c r="U3788" s="8"/>
      <c r="V3788" s="8"/>
      <c r="W3788" s="8"/>
      <c r="X3788" s="8"/>
      <c r="Y3788" s="8"/>
      <c r="Z3788" s="8"/>
    </row>
    <row r="3789" spans="1:26" ht="15.75" customHeight="1">
      <c r="A3789" s="8"/>
      <c r="B3789" s="8"/>
      <c r="C3789" s="8"/>
      <c r="D3789" s="8"/>
      <c r="E3789" s="8"/>
      <c r="F3789" s="8"/>
      <c r="G3789" s="8"/>
      <c r="H3789" s="8"/>
      <c r="I3789" s="8"/>
      <c r="J3789" s="8"/>
      <c r="K3789" s="8"/>
      <c r="L3789" s="8"/>
      <c r="M3789" s="32"/>
      <c r="N3789" s="57" t="str">
        <f t="shared" si="17"/>
        <v/>
      </c>
      <c r="O3789" s="54"/>
      <c r="P3789" s="32"/>
      <c r="Q3789" s="56"/>
      <c r="R3789" s="57" t="str">
        <f t="shared" si="15"/>
        <v/>
      </c>
      <c r="S3789" s="8"/>
      <c r="T3789" s="8"/>
      <c r="U3789" s="8"/>
      <c r="V3789" s="8"/>
      <c r="W3789" s="8"/>
      <c r="X3789" s="8"/>
      <c r="Y3789" s="8"/>
      <c r="Z3789" s="8"/>
    </row>
    <row r="3790" spans="1:26" ht="15.75" customHeight="1">
      <c r="A3790" s="8"/>
      <c r="B3790" s="8"/>
      <c r="C3790" s="8"/>
      <c r="D3790" s="8"/>
      <c r="E3790" s="8"/>
      <c r="F3790" s="8"/>
      <c r="G3790" s="8"/>
      <c r="H3790" s="8"/>
      <c r="I3790" s="8"/>
      <c r="J3790" s="8"/>
      <c r="K3790" s="8"/>
      <c r="L3790" s="8"/>
      <c r="M3790" s="32"/>
      <c r="N3790" s="57" t="str">
        <f t="shared" si="17"/>
        <v/>
      </c>
      <c r="O3790" s="54"/>
      <c r="P3790" s="32"/>
      <c r="Q3790" s="56"/>
      <c r="R3790" s="57" t="str">
        <f t="shared" si="15"/>
        <v/>
      </c>
      <c r="S3790" s="8"/>
      <c r="T3790" s="8"/>
      <c r="U3790" s="8"/>
      <c r="V3790" s="8"/>
      <c r="W3790" s="8"/>
      <c r="X3790" s="8"/>
      <c r="Y3790" s="8"/>
      <c r="Z3790" s="8"/>
    </row>
    <row r="3791" spans="1:26" ht="15.75" customHeight="1">
      <c r="A3791" s="8"/>
      <c r="B3791" s="8"/>
      <c r="C3791" s="8"/>
      <c r="D3791" s="8"/>
      <c r="E3791" s="8"/>
      <c r="F3791" s="8"/>
      <c r="G3791" s="8"/>
      <c r="H3791" s="8"/>
      <c r="I3791" s="8"/>
      <c r="J3791" s="8"/>
      <c r="K3791" s="8"/>
      <c r="L3791" s="8"/>
      <c r="M3791" s="32"/>
      <c r="N3791" s="57" t="str">
        <f t="shared" si="17"/>
        <v/>
      </c>
      <c r="O3791" s="54"/>
      <c r="P3791" s="32"/>
      <c r="Q3791" s="56"/>
      <c r="R3791" s="57" t="str">
        <f t="shared" si="15"/>
        <v/>
      </c>
      <c r="S3791" s="8"/>
      <c r="T3791" s="8"/>
      <c r="U3791" s="8"/>
      <c r="V3791" s="8"/>
      <c r="W3791" s="8"/>
      <c r="X3791" s="8"/>
      <c r="Y3791" s="8"/>
      <c r="Z3791" s="8"/>
    </row>
    <row r="3792" spans="1:26" ht="15.75" customHeight="1">
      <c r="A3792" s="8"/>
      <c r="B3792" s="8"/>
      <c r="C3792" s="8"/>
      <c r="D3792" s="8"/>
      <c r="E3792" s="8"/>
      <c r="F3792" s="8"/>
      <c r="G3792" s="8"/>
      <c r="H3792" s="8"/>
      <c r="I3792" s="8"/>
      <c r="J3792" s="8"/>
      <c r="K3792" s="8"/>
      <c r="L3792" s="8"/>
      <c r="M3792" s="32"/>
      <c r="N3792" s="57" t="str">
        <f t="shared" si="17"/>
        <v/>
      </c>
      <c r="O3792" s="54"/>
      <c r="P3792" s="32"/>
      <c r="Q3792" s="56"/>
      <c r="R3792" s="57" t="str">
        <f t="shared" si="15"/>
        <v/>
      </c>
      <c r="S3792" s="8"/>
      <c r="T3792" s="8"/>
      <c r="U3792" s="8"/>
      <c r="V3792" s="8"/>
      <c r="W3792" s="8"/>
      <c r="X3792" s="8"/>
      <c r="Y3792" s="8"/>
      <c r="Z3792" s="8"/>
    </row>
    <row r="3793" spans="1:26" ht="15.75" customHeight="1">
      <c r="A3793" s="8"/>
      <c r="B3793" s="8"/>
      <c r="C3793" s="8"/>
      <c r="D3793" s="8"/>
      <c r="E3793" s="8"/>
      <c r="F3793" s="8"/>
      <c r="G3793" s="8"/>
      <c r="H3793" s="8"/>
      <c r="I3793" s="8"/>
      <c r="J3793" s="8"/>
      <c r="K3793" s="8"/>
      <c r="L3793" s="8"/>
      <c r="M3793" s="32"/>
      <c r="N3793" s="57" t="str">
        <f t="shared" si="17"/>
        <v/>
      </c>
      <c r="O3793" s="54"/>
      <c r="P3793" s="32"/>
      <c r="Q3793" s="56"/>
      <c r="R3793" s="57" t="str">
        <f t="shared" si="15"/>
        <v/>
      </c>
      <c r="S3793" s="8"/>
      <c r="T3793" s="8"/>
      <c r="U3793" s="8"/>
      <c r="V3793" s="8"/>
      <c r="W3793" s="8"/>
      <c r="X3793" s="8"/>
      <c r="Y3793" s="8"/>
      <c r="Z3793" s="8"/>
    </row>
    <row r="3794" spans="1:26" ht="15.75" customHeight="1">
      <c r="A3794" s="8"/>
      <c r="B3794" s="8"/>
      <c r="C3794" s="8"/>
      <c r="D3794" s="8"/>
      <c r="E3794" s="8"/>
      <c r="F3794" s="8"/>
      <c r="G3794" s="8"/>
      <c r="H3794" s="8"/>
      <c r="I3794" s="8"/>
      <c r="J3794" s="8"/>
      <c r="K3794" s="8"/>
      <c r="L3794" s="8"/>
      <c r="M3794" s="32"/>
      <c r="N3794" s="57" t="str">
        <f t="shared" si="17"/>
        <v/>
      </c>
      <c r="O3794" s="54"/>
      <c r="P3794" s="32"/>
      <c r="Q3794" s="56"/>
      <c r="R3794" s="57" t="str">
        <f t="shared" si="15"/>
        <v/>
      </c>
      <c r="S3794" s="8"/>
      <c r="T3794" s="8"/>
      <c r="U3794" s="8"/>
      <c r="V3794" s="8"/>
      <c r="W3794" s="8"/>
      <c r="X3794" s="8"/>
      <c r="Y3794" s="8"/>
      <c r="Z3794" s="8"/>
    </row>
    <row r="3795" spans="1:26" ht="15.75" customHeight="1">
      <c r="A3795" s="8"/>
      <c r="B3795" s="8"/>
      <c r="C3795" s="8"/>
      <c r="D3795" s="8"/>
      <c r="E3795" s="8"/>
      <c r="F3795" s="8"/>
      <c r="G3795" s="8"/>
      <c r="H3795" s="8"/>
      <c r="I3795" s="8"/>
      <c r="J3795" s="8"/>
      <c r="K3795" s="8"/>
      <c r="L3795" s="8"/>
      <c r="M3795" s="32"/>
      <c r="N3795" s="57" t="str">
        <f t="shared" si="17"/>
        <v/>
      </c>
      <c r="O3795" s="54"/>
      <c r="P3795" s="32"/>
      <c r="Q3795" s="56"/>
      <c r="R3795" s="57" t="str">
        <f t="shared" si="15"/>
        <v/>
      </c>
      <c r="S3795" s="8"/>
      <c r="T3795" s="8"/>
      <c r="U3795" s="8"/>
      <c r="V3795" s="8"/>
      <c r="W3795" s="8"/>
      <c r="X3795" s="8"/>
      <c r="Y3795" s="8"/>
      <c r="Z3795" s="8"/>
    </row>
    <row r="3796" spans="1:26" ht="15.75" customHeight="1">
      <c r="A3796" s="8"/>
      <c r="B3796" s="8"/>
      <c r="C3796" s="8"/>
      <c r="D3796" s="8"/>
      <c r="E3796" s="8"/>
      <c r="F3796" s="8"/>
      <c r="G3796" s="8"/>
      <c r="H3796" s="8"/>
      <c r="I3796" s="8"/>
      <c r="J3796" s="8"/>
      <c r="K3796" s="8"/>
      <c r="L3796" s="8"/>
      <c r="M3796" s="32"/>
      <c r="N3796" s="57" t="str">
        <f t="shared" si="17"/>
        <v/>
      </c>
      <c r="O3796" s="54"/>
      <c r="P3796" s="32"/>
      <c r="Q3796" s="56"/>
      <c r="R3796" s="57" t="str">
        <f t="shared" si="15"/>
        <v/>
      </c>
      <c r="S3796" s="8"/>
      <c r="T3796" s="8"/>
      <c r="U3796" s="8"/>
      <c r="V3796" s="8"/>
      <c r="W3796" s="8"/>
      <c r="X3796" s="8"/>
      <c r="Y3796" s="8"/>
      <c r="Z3796" s="8"/>
    </row>
    <row r="3797" spans="1:26" ht="15.75" customHeight="1">
      <c r="A3797" s="8"/>
      <c r="B3797" s="8"/>
      <c r="C3797" s="8"/>
      <c r="D3797" s="8"/>
      <c r="E3797" s="8"/>
      <c r="F3797" s="8"/>
      <c r="G3797" s="8"/>
      <c r="H3797" s="8"/>
      <c r="I3797" s="8"/>
      <c r="J3797" s="8"/>
      <c r="K3797" s="8"/>
      <c r="L3797" s="8"/>
      <c r="M3797" s="32"/>
      <c r="N3797" s="57" t="str">
        <f t="shared" si="17"/>
        <v/>
      </c>
      <c r="O3797" s="54"/>
      <c r="P3797" s="32"/>
      <c r="Q3797" s="56"/>
      <c r="R3797" s="57" t="str">
        <f t="shared" si="15"/>
        <v/>
      </c>
      <c r="S3797" s="8"/>
      <c r="T3797" s="8"/>
      <c r="U3797" s="8"/>
      <c r="V3797" s="8"/>
      <c r="W3797" s="8"/>
      <c r="X3797" s="8"/>
      <c r="Y3797" s="8"/>
      <c r="Z3797" s="8"/>
    </row>
    <row r="3798" spans="1:26" ht="15.75" customHeight="1">
      <c r="A3798" s="8"/>
      <c r="B3798" s="8"/>
      <c r="C3798" s="8"/>
      <c r="D3798" s="8"/>
      <c r="E3798" s="8"/>
      <c r="F3798" s="8"/>
      <c r="G3798" s="8"/>
      <c r="H3798" s="8"/>
      <c r="I3798" s="8"/>
      <c r="J3798" s="8"/>
      <c r="K3798" s="8"/>
      <c r="L3798" s="8"/>
      <c r="M3798" s="32"/>
      <c r="N3798" s="57" t="str">
        <f t="shared" si="17"/>
        <v/>
      </c>
      <c r="O3798" s="54"/>
      <c r="P3798" s="32"/>
      <c r="Q3798" s="56"/>
      <c r="R3798" s="57" t="str">
        <f t="shared" si="15"/>
        <v/>
      </c>
      <c r="S3798" s="8"/>
      <c r="T3798" s="8"/>
      <c r="U3798" s="8"/>
      <c r="V3798" s="8"/>
      <c r="W3798" s="8"/>
      <c r="X3798" s="8"/>
      <c r="Y3798" s="8"/>
      <c r="Z3798" s="8"/>
    </row>
    <row r="3799" spans="1:26" ht="15.75" customHeight="1">
      <c r="A3799" s="8"/>
      <c r="B3799" s="8"/>
      <c r="C3799" s="8"/>
      <c r="D3799" s="8"/>
      <c r="E3799" s="8"/>
      <c r="F3799" s="8"/>
      <c r="G3799" s="8"/>
      <c r="H3799" s="8"/>
      <c r="I3799" s="8"/>
      <c r="J3799" s="8"/>
      <c r="K3799" s="8"/>
      <c r="L3799" s="8"/>
      <c r="M3799" s="32"/>
      <c r="N3799" s="57" t="str">
        <f t="shared" si="17"/>
        <v/>
      </c>
      <c r="O3799" s="54"/>
      <c r="P3799" s="32"/>
      <c r="Q3799" s="56"/>
      <c r="R3799" s="57" t="str">
        <f t="shared" si="15"/>
        <v/>
      </c>
      <c r="S3799" s="8"/>
      <c r="T3799" s="8"/>
      <c r="U3799" s="8"/>
      <c r="V3799" s="8"/>
      <c r="W3799" s="8"/>
      <c r="X3799" s="8"/>
      <c r="Y3799" s="8"/>
      <c r="Z3799" s="8"/>
    </row>
    <row r="3800" spans="1:26" ht="15.75" customHeight="1">
      <c r="A3800" s="8"/>
      <c r="B3800" s="8"/>
      <c r="C3800" s="8"/>
      <c r="D3800" s="8"/>
      <c r="E3800" s="8"/>
      <c r="F3800" s="8"/>
      <c r="G3800" s="8"/>
      <c r="H3800" s="8"/>
      <c r="I3800" s="8"/>
      <c r="J3800" s="8"/>
      <c r="K3800" s="8"/>
      <c r="L3800" s="8"/>
      <c r="M3800" s="32"/>
      <c r="N3800" s="57" t="str">
        <f t="shared" si="17"/>
        <v/>
      </c>
      <c r="O3800" s="54"/>
      <c r="P3800" s="32"/>
      <c r="Q3800" s="56"/>
      <c r="R3800" s="57" t="str">
        <f t="shared" si="15"/>
        <v/>
      </c>
      <c r="S3800" s="8"/>
      <c r="T3800" s="8"/>
      <c r="U3800" s="8"/>
      <c r="V3800" s="8"/>
      <c r="W3800" s="8"/>
      <c r="X3800" s="8"/>
      <c r="Y3800" s="8"/>
      <c r="Z3800" s="8"/>
    </row>
    <row r="3801" spans="1:26" ht="15.75" customHeight="1">
      <c r="A3801" s="8"/>
      <c r="B3801" s="8"/>
      <c r="C3801" s="8"/>
      <c r="D3801" s="8"/>
      <c r="E3801" s="8"/>
      <c r="F3801" s="8"/>
      <c r="G3801" s="8"/>
      <c r="H3801" s="8"/>
      <c r="I3801" s="8"/>
      <c r="J3801" s="8"/>
      <c r="K3801" s="8"/>
      <c r="L3801" s="8"/>
      <c r="M3801" s="32"/>
      <c r="N3801" s="57" t="str">
        <f t="shared" si="17"/>
        <v/>
      </c>
      <c r="O3801" s="54"/>
      <c r="P3801" s="32"/>
      <c r="Q3801" s="56"/>
      <c r="R3801" s="57" t="str">
        <f t="shared" si="15"/>
        <v/>
      </c>
      <c r="S3801" s="8"/>
      <c r="T3801" s="8"/>
      <c r="U3801" s="8"/>
      <c r="V3801" s="8"/>
      <c r="W3801" s="8"/>
      <c r="X3801" s="8"/>
      <c r="Y3801" s="8"/>
      <c r="Z3801" s="8"/>
    </row>
    <row r="3802" spans="1:26" ht="15.75" customHeight="1">
      <c r="A3802" s="8"/>
      <c r="B3802" s="8"/>
      <c r="C3802" s="8"/>
      <c r="D3802" s="8"/>
      <c r="E3802" s="8"/>
      <c r="F3802" s="8"/>
      <c r="G3802" s="8"/>
      <c r="H3802" s="8"/>
      <c r="I3802" s="8"/>
      <c r="J3802" s="8"/>
      <c r="K3802" s="8"/>
      <c r="L3802" s="8"/>
      <c r="M3802" s="32"/>
      <c r="N3802" s="57" t="str">
        <f t="shared" si="17"/>
        <v/>
      </c>
      <c r="O3802" s="54"/>
      <c r="P3802" s="32"/>
      <c r="Q3802" s="56"/>
      <c r="R3802" s="57" t="str">
        <f t="shared" si="15"/>
        <v/>
      </c>
      <c r="S3802" s="8"/>
      <c r="T3802" s="8"/>
      <c r="U3802" s="8"/>
      <c r="V3802" s="8"/>
      <c r="W3802" s="8"/>
      <c r="X3802" s="8"/>
      <c r="Y3802" s="8"/>
      <c r="Z3802" s="8"/>
    </row>
    <row r="3803" spans="1:26" ht="15.75" customHeight="1">
      <c r="A3803" s="8"/>
      <c r="B3803" s="8"/>
      <c r="C3803" s="8"/>
      <c r="D3803" s="8"/>
      <c r="E3803" s="8"/>
      <c r="F3803" s="8"/>
      <c r="G3803" s="8"/>
      <c r="H3803" s="8"/>
      <c r="I3803" s="8"/>
      <c r="J3803" s="8"/>
      <c r="K3803" s="8"/>
      <c r="L3803" s="8"/>
      <c r="M3803" s="32"/>
      <c r="N3803" s="57" t="str">
        <f t="shared" si="17"/>
        <v/>
      </c>
      <c r="O3803" s="54"/>
      <c r="P3803" s="32"/>
      <c r="Q3803" s="56"/>
      <c r="R3803" s="57" t="str">
        <f t="shared" si="15"/>
        <v/>
      </c>
      <c r="S3803" s="8"/>
      <c r="T3803" s="8"/>
      <c r="U3803" s="8"/>
      <c r="V3803" s="8"/>
      <c r="W3803" s="8"/>
      <c r="X3803" s="8"/>
      <c r="Y3803" s="8"/>
      <c r="Z3803" s="8"/>
    </row>
    <row r="3804" spans="1:26" ht="15.75" customHeight="1">
      <c r="A3804" s="8"/>
      <c r="B3804" s="8"/>
      <c r="C3804" s="8"/>
      <c r="D3804" s="8"/>
      <c r="E3804" s="8"/>
      <c r="F3804" s="8"/>
      <c r="G3804" s="8"/>
      <c r="H3804" s="8"/>
      <c r="I3804" s="8"/>
      <c r="J3804" s="8"/>
      <c r="K3804" s="8"/>
      <c r="L3804" s="8"/>
      <c r="M3804" s="32"/>
      <c r="N3804" s="57" t="str">
        <f t="shared" si="17"/>
        <v/>
      </c>
      <c r="O3804" s="54"/>
      <c r="P3804" s="32"/>
      <c r="Q3804" s="56"/>
      <c r="R3804" s="57" t="str">
        <f t="shared" si="15"/>
        <v/>
      </c>
      <c r="S3804" s="8"/>
      <c r="T3804" s="8"/>
      <c r="U3804" s="8"/>
      <c r="V3804" s="8"/>
      <c r="W3804" s="8"/>
      <c r="X3804" s="8"/>
      <c r="Y3804" s="8"/>
      <c r="Z3804" s="8"/>
    </row>
    <row r="3805" spans="1:26" ht="15.75" customHeight="1">
      <c r="A3805" s="8"/>
      <c r="B3805" s="8"/>
      <c r="C3805" s="8"/>
      <c r="D3805" s="8"/>
      <c r="E3805" s="8"/>
      <c r="F3805" s="8"/>
      <c r="G3805" s="8"/>
      <c r="H3805" s="8"/>
      <c r="I3805" s="8"/>
      <c r="J3805" s="8"/>
      <c r="K3805" s="8"/>
      <c r="L3805" s="8"/>
      <c r="M3805" s="32"/>
      <c r="N3805" s="57" t="str">
        <f t="shared" si="17"/>
        <v/>
      </c>
      <c r="O3805" s="54"/>
      <c r="P3805" s="32"/>
      <c r="Q3805" s="56"/>
      <c r="R3805" s="57" t="str">
        <f t="shared" si="15"/>
        <v/>
      </c>
      <c r="S3805" s="8"/>
      <c r="T3805" s="8"/>
      <c r="U3805" s="8"/>
      <c r="V3805" s="8"/>
      <c r="W3805" s="8"/>
      <c r="X3805" s="8"/>
      <c r="Y3805" s="8"/>
      <c r="Z3805" s="8"/>
    </row>
    <row r="3806" spans="1:26" ht="15.75" customHeight="1">
      <c r="A3806" s="8"/>
      <c r="B3806" s="8"/>
      <c r="C3806" s="8"/>
      <c r="D3806" s="8"/>
      <c r="E3806" s="8"/>
      <c r="F3806" s="8"/>
      <c r="G3806" s="8"/>
      <c r="H3806" s="8"/>
      <c r="I3806" s="8"/>
      <c r="J3806" s="8"/>
      <c r="K3806" s="8"/>
      <c r="L3806" s="8"/>
      <c r="M3806" s="32"/>
      <c r="N3806" s="57" t="str">
        <f t="shared" si="17"/>
        <v/>
      </c>
      <c r="O3806" s="54"/>
      <c r="P3806" s="32"/>
      <c r="Q3806" s="56"/>
      <c r="R3806" s="57" t="str">
        <f t="shared" si="15"/>
        <v/>
      </c>
      <c r="S3806" s="8"/>
      <c r="T3806" s="8"/>
      <c r="U3806" s="8"/>
      <c r="V3806" s="8"/>
      <c r="W3806" s="8"/>
      <c r="X3806" s="8"/>
      <c r="Y3806" s="8"/>
      <c r="Z3806" s="8"/>
    </row>
    <row r="3807" spans="1:26" ht="15.75" customHeight="1">
      <c r="A3807" s="8"/>
      <c r="B3807" s="8"/>
      <c r="C3807" s="8"/>
      <c r="D3807" s="8"/>
      <c r="E3807" s="8"/>
      <c r="F3807" s="8"/>
      <c r="G3807" s="8"/>
      <c r="H3807" s="8"/>
      <c r="I3807" s="8"/>
      <c r="J3807" s="8"/>
      <c r="K3807" s="8"/>
      <c r="L3807" s="8"/>
      <c r="M3807" s="32"/>
      <c r="N3807" s="57" t="str">
        <f t="shared" si="17"/>
        <v/>
      </c>
      <c r="O3807" s="54"/>
      <c r="P3807" s="32"/>
      <c r="Q3807" s="56"/>
      <c r="R3807" s="57" t="str">
        <f t="shared" si="15"/>
        <v/>
      </c>
      <c r="S3807" s="8"/>
      <c r="T3807" s="8"/>
      <c r="U3807" s="8"/>
      <c r="V3807" s="8"/>
      <c r="W3807" s="8"/>
      <c r="X3807" s="8"/>
      <c r="Y3807" s="8"/>
      <c r="Z3807" s="8"/>
    </row>
    <row r="3808" spans="1:26" ht="15.75" customHeight="1">
      <c r="A3808" s="8"/>
      <c r="B3808" s="8"/>
      <c r="C3808" s="8"/>
      <c r="D3808" s="8"/>
      <c r="E3808" s="8"/>
      <c r="F3808" s="8"/>
      <c r="G3808" s="8"/>
      <c r="H3808" s="8"/>
      <c r="I3808" s="8"/>
      <c r="J3808" s="8"/>
      <c r="K3808" s="8"/>
      <c r="L3808" s="8"/>
      <c r="M3808" s="32"/>
      <c r="N3808" s="57" t="str">
        <f t="shared" si="17"/>
        <v/>
      </c>
      <c r="O3808" s="54"/>
      <c r="P3808" s="32"/>
      <c r="Q3808" s="56"/>
      <c r="R3808" s="57" t="str">
        <f t="shared" si="15"/>
        <v/>
      </c>
      <c r="S3808" s="8"/>
      <c r="T3808" s="8"/>
      <c r="U3808" s="8"/>
      <c r="V3808" s="8"/>
      <c r="W3808" s="8"/>
      <c r="X3808" s="8"/>
      <c r="Y3808" s="8"/>
      <c r="Z3808" s="8"/>
    </row>
    <row r="3809" spans="1:26" ht="15.75" customHeight="1">
      <c r="A3809" s="8"/>
      <c r="B3809" s="8"/>
      <c r="C3809" s="8"/>
      <c r="D3809" s="8"/>
      <c r="E3809" s="8"/>
      <c r="F3809" s="8"/>
      <c r="G3809" s="8"/>
      <c r="H3809" s="8"/>
      <c r="I3809" s="8"/>
      <c r="J3809" s="8"/>
      <c r="K3809" s="8"/>
      <c r="L3809" s="8"/>
      <c r="M3809" s="32"/>
      <c r="N3809" s="57" t="str">
        <f t="shared" si="17"/>
        <v/>
      </c>
      <c r="O3809" s="54"/>
      <c r="P3809" s="32"/>
      <c r="Q3809" s="56"/>
      <c r="R3809" s="57" t="str">
        <f t="shared" si="15"/>
        <v/>
      </c>
      <c r="S3809" s="8"/>
      <c r="T3809" s="8"/>
      <c r="U3809" s="8"/>
      <c r="V3809" s="8"/>
      <c r="W3809" s="8"/>
      <c r="X3809" s="8"/>
      <c r="Y3809" s="8"/>
      <c r="Z3809" s="8"/>
    </row>
    <row r="3810" spans="1:26" ht="15.75" customHeight="1">
      <c r="A3810" s="8"/>
      <c r="B3810" s="8"/>
      <c r="C3810" s="8"/>
      <c r="D3810" s="8"/>
      <c r="E3810" s="8"/>
      <c r="F3810" s="8"/>
      <c r="G3810" s="8"/>
      <c r="H3810" s="8"/>
      <c r="I3810" s="8"/>
      <c r="J3810" s="8"/>
      <c r="K3810" s="8"/>
      <c r="L3810" s="8"/>
      <c r="M3810" s="32"/>
      <c r="N3810" s="57" t="str">
        <f t="shared" si="17"/>
        <v/>
      </c>
      <c r="O3810" s="54"/>
      <c r="P3810" s="32"/>
      <c r="Q3810" s="56"/>
      <c r="R3810" s="57" t="str">
        <f t="shared" si="15"/>
        <v/>
      </c>
      <c r="S3810" s="8"/>
      <c r="T3810" s="8"/>
      <c r="U3810" s="8"/>
      <c r="V3810" s="8"/>
      <c r="W3810" s="8"/>
      <c r="X3810" s="8"/>
      <c r="Y3810" s="8"/>
      <c r="Z3810" s="8"/>
    </row>
    <row r="3811" spans="1:26" ht="15.75" customHeight="1">
      <c r="A3811" s="8"/>
      <c r="B3811" s="8"/>
      <c r="C3811" s="8"/>
      <c r="D3811" s="8"/>
      <c r="E3811" s="8"/>
      <c r="F3811" s="8"/>
      <c r="G3811" s="8"/>
      <c r="H3811" s="8"/>
      <c r="I3811" s="8"/>
      <c r="J3811" s="8"/>
      <c r="K3811" s="8"/>
      <c r="L3811" s="8"/>
      <c r="M3811" s="32"/>
      <c r="N3811" s="57" t="str">
        <f t="shared" si="17"/>
        <v/>
      </c>
      <c r="O3811" s="54"/>
      <c r="P3811" s="32"/>
      <c r="Q3811" s="56"/>
      <c r="R3811" s="57" t="str">
        <f t="shared" si="15"/>
        <v/>
      </c>
      <c r="S3811" s="8"/>
      <c r="T3811" s="8"/>
      <c r="U3811" s="8"/>
      <c r="V3811" s="8"/>
      <c r="W3811" s="8"/>
      <c r="X3811" s="8"/>
      <c r="Y3811" s="8"/>
      <c r="Z3811" s="8"/>
    </row>
    <row r="3812" spans="1:26" ht="15.75" customHeight="1">
      <c r="A3812" s="8"/>
      <c r="B3812" s="8"/>
      <c r="C3812" s="8"/>
      <c r="D3812" s="8"/>
      <c r="E3812" s="8"/>
      <c r="F3812" s="8"/>
      <c r="G3812" s="8"/>
      <c r="H3812" s="8"/>
      <c r="I3812" s="8"/>
      <c r="J3812" s="8"/>
      <c r="K3812" s="8"/>
      <c r="L3812" s="8"/>
      <c r="M3812" s="32"/>
      <c r="N3812" s="57" t="str">
        <f t="shared" si="17"/>
        <v/>
      </c>
      <c r="O3812" s="54"/>
      <c r="P3812" s="32"/>
      <c r="Q3812" s="56"/>
      <c r="R3812" s="57" t="str">
        <f t="shared" si="15"/>
        <v/>
      </c>
      <c r="S3812" s="8"/>
      <c r="T3812" s="8"/>
      <c r="U3812" s="8"/>
      <c r="V3812" s="8"/>
      <c r="W3812" s="8"/>
      <c r="X3812" s="8"/>
      <c r="Y3812" s="8"/>
      <c r="Z3812" s="8"/>
    </row>
    <row r="3813" spans="1:26" ht="15.75" customHeight="1">
      <c r="A3813" s="8"/>
      <c r="B3813" s="8"/>
      <c r="C3813" s="8"/>
      <c r="D3813" s="8"/>
      <c r="E3813" s="8"/>
      <c r="F3813" s="8"/>
      <c r="G3813" s="8"/>
      <c r="H3813" s="8"/>
      <c r="I3813" s="8"/>
      <c r="J3813" s="8"/>
      <c r="K3813" s="8"/>
      <c r="L3813" s="8"/>
      <c r="M3813" s="32"/>
      <c r="N3813" s="57" t="str">
        <f t="shared" si="17"/>
        <v/>
      </c>
      <c r="O3813" s="54"/>
      <c r="P3813" s="32"/>
      <c r="Q3813" s="56"/>
      <c r="R3813" s="57" t="str">
        <f t="shared" si="15"/>
        <v/>
      </c>
      <c r="S3813" s="8"/>
      <c r="T3813" s="8"/>
      <c r="U3813" s="8"/>
      <c r="V3813" s="8"/>
      <c r="W3813" s="8"/>
      <c r="X3813" s="8"/>
      <c r="Y3813" s="8"/>
      <c r="Z3813" s="8"/>
    </row>
    <row r="3814" spans="1:26" ht="15.75" customHeight="1">
      <c r="A3814" s="8"/>
      <c r="B3814" s="8"/>
      <c r="C3814" s="8"/>
      <c r="D3814" s="8"/>
      <c r="E3814" s="8"/>
      <c r="F3814" s="8"/>
      <c r="G3814" s="8"/>
      <c r="H3814" s="8"/>
      <c r="I3814" s="8"/>
      <c r="J3814" s="8"/>
      <c r="K3814" s="8"/>
      <c r="L3814" s="8"/>
      <c r="M3814" s="32"/>
      <c r="N3814" s="57" t="str">
        <f t="shared" si="17"/>
        <v/>
      </c>
      <c r="O3814" s="54"/>
      <c r="P3814" s="32"/>
      <c r="Q3814" s="56"/>
      <c r="R3814" s="57" t="str">
        <f t="shared" si="15"/>
        <v/>
      </c>
      <c r="S3814" s="8"/>
      <c r="T3814" s="8"/>
      <c r="U3814" s="8"/>
      <c r="V3814" s="8"/>
      <c r="W3814" s="8"/>
      <c r="X3814" s="8"/>
      <c r="Y3814" s="8"/>
      <c r="Z3814" s="8"/>
    </row>
    <row r="3815" spans="1:26" ht="15.75" customHeight="1">
      <c r="A3815" s="8"/>
      <c r="B3815" s="8"/>
      <c r="C3815" s="8"/>
      <c r="D3815" s="8"/>
      <c r="E3815" s="8"/>
      <c r="F3815" s="8"/>
      <c r="G3815" s="8"/>
      <c r="H3815" s="8"/>
      <c r="I3815" s="8"/>
      <c r="J3815" s="8"/>
      <c r="K3815" s="8"/>
      <c r="L3815" s="8"/>
      <c r="M3815" s="32"/>
      <c r="N3815" s="57" t="str">
        <f t="shared" si="17"/>
        <v/>
      </c>
      <c r="O3815" s="54"/>
      <c r="P3815" s="32"/>
      <c r="Q3815" s="56"/>
      <c r="R3815" s="57" t="str">
        <f t="shared" si="15"/>
        <v/>
      </c>
      <c r="S3815" s="8"/>
      <c r="T3815" s="8"/>
      <c r="U3815" s="8"/>
      <c r="V3815" s="8"/>
      <c r="W3815" s="8"/>
      <c r="X3815" s="8"/>
      <c r="Y3815" s="8"/>
      <c r="Z3815" s="8"/>
    </row>
    <row r="3816" spans="1:26" ht="15.75" customHeight="1">
      <c r="A3816" s="8"/>
      <c r="B3816" s="8"/>
      <c r="C3816" s="8"/>
      <c r="D3816" s="8"/>
      <c r="E3816" s="8"/>
      <c r="F3816" s="8"/>
      <c r="G3816" s="8"/>
      <c r="H3816" s="8"/>
      <c r="I3816" s="8"/>
      <c r="J3816" s="8"/>
      <c r="K3816" s="8"/>
      <c r="L3816" s="8"/>
      <c r="M3816" s="32"/>
      <c r="N3816" s="57" t="str">
        <f t="shared" si="17"/>
        <v/>
      </c>
      <c r="O3816" s="54"/>
      <c r="P3816" s="32"/>
      <c r="Q3816" s="56"/>
      <c r="R3816" s="57" t="str">
        <f t="shared" si="15"/>
        <v/>
      </c>
      <c r="S3816" s="8"/>
      <c r="T3816" s="8"/>
      <c r="U3816" s="8"/>
      <c r="V3816" s="8"/>
      <c r="W3816" s="8"/>
      <c r="X3816" s="8"/>
      <c r="Y3816" s="8"/>
      <c r="Z3816" s="8"/>
    </row>
    <row r="3817" spans="1:26" ht="15.75" customHeight="1">
      <c r="A3817" s="8"/>
      <c r="B3817" s="8"/>
      <c r="C3817" s="8"/>
      <c r="D3817" s="8"/>
      <c r="E3817" s="8"/>
      <c r="F3817" s="8"/>
      <c r="G3817" s="8"/>
      <c r="H3817" s="8"/>
      <c r="I3817" s="8"/>
      <c r="J3817" s="8"/>
      <c r="K3817" s="8"/>
      <c r="L3817" s="8"/>
      <c r="M3817" s="32"/>
      <c r="N3817" s="57" t="str">
        <f t="shared" si="17"/>
        <v/>
      </c>
      <c r="O3817" s="54"/>
      <c r="P3817" s="32"/>
      <c r="Q3817" s="56"/>
      <c r="R3817" s="57" t="str">
        <f t="shared" si="15"/>
        <v/>
      </c>
      <c r="S3817" s="8"/>
      <c r="T3817" s="8"/>
      <c r="U3817" s="8"/>
      <c r="V3817" s="8"/>
      <c r="W3817" s="8"/>
      <c r="X3817" s="8"/>
      <c r="Y3817" s="8"/>
      <c r="Z3817" s="8"/>
    </row>
    <row r="3818" spans="1:26" ht="15.75" customHeight="1">
      <c r="A3818" s="8"/>
      <c r="B3818" s="8"/>
      <c r="C3818" s="8"/>
      <c r="D3818" s="8"/>
      <c r="E3818" s="8"/>
      <c r="F3818" s="8"/>
      <c r="G3818" s="8"/>
      <c r="H3818" s="8"/>
      <c r="I3818" s="8"/>
      <c r="J3818" s="8"/>
      <c r="K3818" s="8"/>
      <c r="L3818" s="8"/>
      <c r="M3818" s="32"/>
      <c r="N3818" s="57" t="str">
        <f t="shared" si="17"/>
        <v/>
      </c>
      <c r="O3818" s="54"/>
      <c r="P3818" s="32"/>
      <c r="Q3818" s="56"/>
      <c r="R3818" s="57" t="str">
        <f t="shared" si="15"/>
        <v/>
      </c>
      <c r="S3818" s="8"/>
      <c r="T3818" s="8"/>
      <c r="U3818" s="8"/>
      <c r="V3818" s="8"/>
      <c r="W3818" s="8"/>
      <c r="X3818" s="8"/>
      <c r="Y3818" s="8"/>
      <c r="Z3818" s="8"/>
    </row>
    <row r="3819" spans="1:26" ht="15.75" customHeight="1">
      <c r="A3819" s="8"/>
      <c r="B3819" s="8"/>
      <c r="C3819" s="8"/>
      <c r="D3819" s="8"/>
      <c r="E3819" s="8"/>
      <c r="F3819" s="8"/>
      <c r="G3819" s="8"/>
      <c r="H3819" s="8"/>
      <c r="I3819" s="8"/>
      <c r="J3819" s="8"/>
      <c r="K3819" s="8"/>
      <c r="L3819" s="8"/>
      <c r="M3819" s="32"/>
      <c r="N3819" s="57" t="str">
        <f t="shared" si="17"/>
        <v/>
      </c>
      <c r="O3819" s="54"/>
      <c r="P3819" s="32"/>
      <c r="Q3819" s="56"/>
      <c r="R3819" s="57" t="str">
        <f t="shared" si="15"/>
        <v/>
      </c>
      <c r="S3819" s="8"/>
      <c r="T3819" s="8"/>
      <c r="U3819" s="8"/>
      <c r="V3819" s="8"/>
      <c r="W3819" s="8"/>
      <c r="X3819" s="8"/>
      <c r="Y3819" s="8"/>
      <c r="Z3819" s="8"/>
    </row>
    <row r="3820" spans="1:26" ht="15.75" customHeight="1">
      <c r="A3820" s="8"/>
      <c r="B3820" s="8"/>
      <c r="C3820" s="8"/>
      <c r="D3820" s="8"/>
      <c r="E3820" s="8"/>
      <c r="F3820" s="8"/>
      <c r="G3820" s="8"/>
      <c r="H3820" s="8"/>
      <c r="I3820" s="8"/>
      <c r="J3820" s="8"/>
      <c r="K3820" s="8"/>
      <c r="L3820" s="8"/>
      <c r="M3820" s="32"/>
      <c r="N3820" s="57" t="str">
        <f t="shared" si="17"/>
        <v/>
      </c>
      <c r="O3820" s="54"/>
      <c r="P3820" s="32"/>
      <c r="Q3820" s="56"/>
      <c r="R3820" s="57" t="str">
        <f t="shared" si="15"/>
        <v/>
      </c>
      <c r="S3820" s="8"/>
      <c r="T3820" s="8"/>
      <c r="U3820" s="8"/>
      <c r="V3820" s="8"/>
      <c r="W3820" s="8"/>
      <c r="X3820" s="8"/>
      <c r="Y3820" s="8"/>
      <c r="Z3820" s="8"/>
    </row>
    <row r="3821" spans="1:26" ht="15.75" customHeight="1">
      <c r="A3821" s="8"/>
      <c r="B3821" s="8"/>
      <c r="C3821" s="8"/>
      <c r="D3821" s="8"/>
      <c r="E3821" s="8"/>
      <c r="F3821" s="8"/>
      <c r="G3821" s="8"/>
      <c r="H3821" s="8"/>
      <c r="I3821" s="8"/>
      <c r="J3821" s="8"/>
      <c r="K3821" s="8"/>
      <c r="L3821" s="8"/>
      <c r="M3821" s="32"/>
      <c r="N3821" s="57" t="str">
        <f t="shared" si="17"/>
        <v/>
      </c>
      <c r="O3821" s="54"/>
      <c r="P3821" s="32"/>
      <c r="Q3821" s="56"/>
      <c r="R3821" s="57" t="str">
        <f t="shared" si="15"/>
        <v/>
      </c>
      <c r="S3821" s="8"/>
      <c r="T3821" s="8"/>
      <c r="U3821" s="8"/>
      <c r="V3821" s="8"/>
      <c r="W3821" s="8"/>
      <c r="X3821" s="8"/>
      <c r="Y3821" s="8"/>
      <c r="Z3821" s="8"/>
    </row>
    <row r="3822" spans="1:26" ht="15.75" customHeight="1">
      <c r="A3822" s="8"/>
      <c r="B3822" s="8"/>
      <c r="C3822" s="8"/>
      <c r="D3822" s="8"/>
      <c r="E3822" s="8"/>
      <c r="F3822" s="8"/>
      <c r="G3822" s="8"/>
      <c r="H3822" s="8"/>
      <c r="I3822" s="8"/>
      <c r="J3822" s="8"/>
      <c r="K3822" s="8"/>
      <c r="L3822" s="8"/>
      <c r="M3822" s="32"/>
      <c r="N3822" s="57" t="str">
        <f t="shared" si="17"/>
        <v/>
      </c>
      <c r="O3822" s="54"/>
      <c r="P3822" s="32"/>
      <c r="Q3822" s="56"/>
      <c r="R3822" s="57" t="str">
        <f t="shared" si="15"/>
        <v/>
      </c>
      <c r="S3822" s="8"/>
      <c r="T3822" s="8"/>
      <c r="U3822" s="8"/>
      <c r="V3822" s="8"/>
      <c r="W3822" s="8"/>
      <c r="X3822" s="8"/>
      <c r="Y3822" s="8"/>
      <c r="Z3822" s="8"/>
    </row>
    <row r="3823" spans="1:26" ht="15.75" customHeight="1">
      <c r="A3823" s="8"/>
      <c r="B3823" s="8"/>
      <c r="C3823" s="8"/>
      <c r="D3823" s="8"/>
      <c r="E3823" s="8"/>
      <c r="F3823" s="8"/>
      <c r="G3823" s="8"/>
      <c r="H3823" s="8"/>
      <c r="I3823" s="8"/>
      <c r="J3823" s="8"/>
      <c r="K3823" s="8"/>
      <c r="L3823" s="8"/>
      <c r="M3823" s="32"/>
      <c r="N3823" s="57" t="str">
        <f t="shared" si="17"/>
        <v/>
      </c>
      <c r="O3823" s="54"/>
      <c r="P3823" s="32"/>
      <c r="Q3823" s="56"/>
      <c r="R3823" s="57" t="str">
        <f t="shared" si="15"/>
        <v/>
      </c>
      <c r="S3823" s="8"/>
      <c r="T3823" s="8"/>
      <c r="U3823" s="8"/>
      <c r="V3823" s="8"/>
      <c r="W3823" s="8"/>
      <c r="X3823" s="8"/>
      <c r="Y3823" s="8"/>
      <c r="Z3823" s="8"/>
    </row>
    <row r="3824" spans="1:26" ht="15.75" customHeight="1">
      <c r="A3824" s="8"/>
      <c r="B3824" s="8"/>
      <c r="C3824" s="8"/>
      <c r="D3824" s="8"/>
      <c r="E3824" s="8"/>
      <c r="F3824" s="8"/>
      <c r="G3824" s="8"/>
      <c r="H3824" s="8"/>
      <c r="I3824" s="8"/>
      <c r="J3824" s="8"/>
      <c r="K3824" s="8"/>
      <c r="L3824" s="8"/>
      <c r="M3824" s="32"/>
      <c r="N3824" s="57" t="str">
        <f t="shared" si="17"/>
        <v/>
      </c>
      <c r="O3824" s="54"/>
      <c r="P3824" s="32"/>
      <c r="Q3824" s="56"/>
      <c r="R3824" s="57" t="str">
        <f t="shared" si="15"/>
        <v/>
      </c>
      <c r="S3824" s="8"/>
      <c r="T3824" s="8"/>
      <c r="U3824" s="8"/>
      <c r="V3824" s="8"/>
      <c r="W3824" s="8"/>
      <c r="X3824" s="8"/>
      <c r="Y3824" s="8"/>
      <c r="Z3824" s="8"/>
    </row>
    <row r="3825" spans="1:26" ht="15.75" customHeight="1">
      <c r="A3825" s="8"/>
      <c r="B3825" s="8"/>
      <c r="C3825" s="8"/>
      <c r="D3825" s="8"/>
      <c r="E3825" s="8"/>
      <c r="F3825" s="8"/>
      <c r="G3825" s="8"/>
      <c r="H3825" s="8"/>
      <c r="I3825" s="8"/>
      <c r="J3825" s="8"/>
      <c r="K3825" s="8"/>
      <c r="L3825" s="8"/>
      <c r="M3825" s="32"/>
      <c r="N3825" s="57" t="str">
        <f t="shared" si="17"/>
        <v/>
      </c>
      <c r="O3825" s="54"/>
      <c r="P3825" s="32"/>
      <c r="Q3825" s="56"/>
      <c r="R3825" s="57" t="str">
        <f t="shared" si="15"/>
        <v/>
      </c>
      <c r="S3825" s="8"/>
      <c r="T3825" s="8"/>
      <c r="U3825" s="8"/>
      <c r="V3825" s="8"/>
      <c r="W3825" s="8"/>
      <c r="X3825" s="8"/>
      <c r="Y3825" s="8"/>
      <c r="Z3825" s="8"/>
    </row>
    <row r="3826" spans="1:26" ht="15.75" customHeight="1">
      <c r="A3826" s="8"/>
      <c r="B3826" s="8"/>
      <c r="C3826" s="8"/>
      <c r="D3826" s="8"/>
      <c r="E3826" s="8"/>
      <c r="F3826" s="8"/>
      <c r="G3826" s="8"/>
      <c r="H3826" s="8"/>
      <c r="I3826" s="8"/>
      <c r="J3826" s="8"/>
      <c r="K3826" s="8"/>
      <c r="L3826" s="8"/>
      <c r="M3826" s="32"/>
      <c r="N3826" s="57" t="str">
        <f t="shared" si="17"/>
        <v/>
      </c>
      <c r="O3826" s="54"/>
      <c r="P3826" s="32"/>
      <c r="Q3826" s="56"/>
      <c r="R3826" s="57" t="str">
        <f t="shared" si="15"/>
        <v/>
      </c>
      <c r="S3826" s="8"/>
      <c r="T3826" s="8"/>
      <c r="U3826" s="8"/>
      <c r="V3826" s="8"/>
      <c r="W3826" s="8"/>
      <c r="X3826" s="8"/>
      <c r="Y3826" s="8"/>
      <c r="Z3826" s="8"/>
    </row>
    <row r="3827" spans="1:26" ht="15.75" customHeight="1">
      <c r="A3827" s="8"/>
      <c r="B3827" s="8"/>
      <c r="C3827" s="8"/>
      <c r="D3827" s="8"/>
      <c r="E3827" s="8"/>
      <c r="F3827" s="8"/>
      <c r="G3827" s="8"/>
      <c r="H3827" s="8"/>
      <c r="I3827" s="8"/>
      <c r="J3827" s="8"/>
      <c r="K3827" s="8"/>
      <c r="L3827" s="8"/>
      <c r="M3827" s="32"/>
      <c r="N3827" s="57" t="str">
        <f t="shared" si="17"/>
        <v/>
      </c>
      <c r="O3827" s="54"/>
      <c r="P3827" s="32"/>
      <c r="Q3827" s="56"/>
      <c r="R3827" s="57" t="str">
        <f t="shared" si="15"/>
        <v/>
      </c>
      <c r="S3827" s="8"/>
      <c r="T3827" s="8"/>
      <c r="U3827" s="8"/>
      <c r="V3827" s="8"/>
      <c r="W3827" s="8"/>
      <c r="X3827" s="8"/>
      <c r="Y3827" s="8"/>
      <c r="Z3827" s="8"/>
    </row>
    <row r="3828" spans="1:26" ht="15.75" customHeight="1">
      <c r="A3828" s="8"/>
      <c r="B3828" s="8"/>
      <c r="C3828" s="8"/>
      <c r="D3828" s="8"/>
      <c r="E3828" s="8"/>
      <c r="F3828" s="8"/>
      <c r="G3828" s="8"/>
      <c r="H3828" s="8"/>
      <c r="I3828" s="8"/>
      <c r="J3828" s="8"/>
      <c r="K3828" s="8"/>
      <c r="L3828" s="8"/>
      <c r="M3828" s="32"/>
      <c r="N3828" s="57" t="str">
        <f t="shared" si="17"/>
        <v/>
      </c>
      <c r="O3828" s="54"/>
      <c r="P3828" s="32"/>
      <c r="Q3828" s="56"/>
      <c r="R3828" s="57" t="str">
        <f t="shared" si="15"/>
        <v/>
      </c>
      <c r="S3828" s="8"/>
      <c r="T3828" s="8"/>
      <c r="U3828" s="8"/>
      <c r="V3828" s="8"/>
      <c r="W3828" s="8"/>
      <c r="X3828" s="8"/>
      <c r="Y3828" s="8"/>
      <c r="Z3828" s="8"/>
    </row>
    <row r="3829" spans="1:26" ht="15.75" customHeight="1">
      <c r="A3829" s="8"/>
      <c r="B3829" s="8"/>
      <c r="C3829" s="8"/>
      <c r="D3829" s="8"/>
      <c r="E3829" s="8"/>
      <c r="F3829" s="8"/>
      <c r="G3829" s="8"/>
      <c r="H3829" s="8"/>
      <c r="I3829" s="8"/>
      <c r="J3829" s="8"/>
      <c r="K3829" s="8"/>
      <c r="L3829" s="8"/>
      <c r="M3829" s="32"/>
      <c r="N3829" s="57" t="str">
        <f t="shared" si="17"/>
        <v/>
      </c>
      <c r="O3829" s="54"/>
      <c r="P3829" s="32"/>
      <c r="Q3829" s="56"/>
      <c r="R3829" s="57" t="str">
        <f t="shared" si="15"/>
        <v/>
      </c>
      <c r="S3829" s="8"/>
      <c r="T3829" s="8"/>
      <c r="U3829" s="8"/>
      <c r="V3829" s="8"/>
      <c r="W3829" s="8"/>
      <c r="X3829" s="8"/>
      <c r="Y3829" s="8"/>
      <c r="Z3829" s="8"/>
    </row>
    <row r="3830" spans="1:26" ht="15.75" customHeight="1">
      <c r="A3830" s="8"/>
      <c r="B3830" s="8"/>
      <c r="C3830" s="8"/>
      <c r="D3830" s="8"/>
      <c r="E3830" s="8"/>
      <c r="F3830" s="8"/>
      <c r="G3830" s="8"/>
      <c r="H3830" s="8"/>
      <c r="I3830" s="8"/>
      <c r="J3830" s="8"/>
      <c r="K3830" s="8"/>
      <c r="L3830" s="8"/>
      <c r="M3830" s="32"/>
      <c r="N3830" s="57" t="str">
        <f t="shared" si="17"/>
        <v/>
      </c>
      <c r="O3830" s="54"/>
      <c r="P3830" s="32"/>
      <c r="Q3830" s="56"/>
      <c r="R3830" s="57" t="str">
        <f t="shared" si="15"/>
        <v/>
      </c>
      <c r="S3830" s="8"/>
      <c r="T3830" s="8"/>
      <c r="U3830" s="8"/>
      <c r="V3830" s="8"/>
      <c r="W3830" s="8"/>
      <c r="X3830" s="8"/>
      <c r="Y3830" s="8"/>
      <c r="Z3830" s="8"/>
    </row>
    <row r="3831" spans="1:26" ht="15.75" customHeight="1">
      <c r="A3831" s="8"/>
      <c r="B3831" s="8"/>
      <c r="C3831" s="8"/>
      <c r="D3831" s="8"/>
      <c r="E3831" s="8"/>
      <c r="F3831" s="8"/>
      <c r="G3831" s="8"/>
      <c r="H3831" s="8"/>
      <c r="I3831" s="8"/>
      <c r="J3831" s="8"/>
      <c r="K3831" s="8"/>
      <c r="L3831" s="8"/>
      <c r="M3831" s="32"/>
      <c r="N3831" s="57" t="str">
        <f t="shared" si="17"/>
        <v/>
      </c>
      <c r="O3831" s="54"/>
      <c r="P3831" s="32"/>
      <c r="Q3831" s="56"/>
      <c r="R3831" s="57" t="str">
        <f t="shared" si="15"/>
        <v/>
      </c>
      <c r="S3831" s="8"/>
      <c r="T3831" s="8"/>
      <c r="U3831" s="8"/>
      <c r="V3831" s="8"/>
      <c r="W3831" s="8"/>
      <c r="X3831" s="8"/>
      <c r="Y3831" s="8"/>
      <c r="Z3831" s="8"/>
    </row>
    <row r="3832" spans="1:26" ht="15.75" customHeight="1">
      <c r="A3832" s="8"/>
      <c r="B3832" s="8"/>
      <c r="C3832" s="8"/>
      <c r="D3832" s="8"/>
      <c r="E3832" s="8"/>
      <c r="F3832" s="8"/>
      <c r="G3832" s="8"/>
      <c r="H3832" s="8"/>
      <c r="I3832" s="8"/>
      <c r="J3832" s="8"/>
      <c r="K3832" s="8"/>
      <c r="L3832" s="8"/>
      <c r="M3832" s="32"/>
      <c r="N3832" s="57" t="str">
        <f t="shared" si="17"/>
        <v/>
      </c>
      <c r="O3832" s="54"/>
      <c r="P3832" s="32"/>
      <c r="Q3832" s="56"/>
      <c r="R3832" s="57" t="str">
        <f t="shared" si="15"/>
        <v/>
      </c>
      <c r="S3832" s="8"/>
      <c r="T3832" s="8"/>
      <c r="U3832" s="8"/>
      <c r="V3832" s="8"/>
      <c r="W3832" s="8"/>
      <c r="X3832" s="8"/>
      <c r="Y3832" s="8"/>
      <c r="Z3832" s="8"/>
    </row>
    <row r="3833" spans="1:26" ht="15.75" customHeight="1">
      <c r="A3833" s="8"/>
      <c r="B3833" s="8"/>
      <c r="C3833" s="8"/>
      <c r="D3833" s="8"/>
      <c r="E3833" s="8"/>
      <c r="F3833" s="8"/>
      <c r="G3833" s="8"/>
      <c r="H3833" s="8"/>
      <c r="I3833" s="8"/>
      <c r="J3833" s="8"/>
      <c r="K3833" s="8"/>
      <c r="L3833" s="8"/>
      <c r="M3833" s="32"/>
      <c r="N3833" s="57" t="str">
        <f t="shared" si="17"/>
        <v/>
      </c>
      <c r="O3833" s="54"/>
      <c r="P3833" s="32"/>
      <c r="Q3833" s="56"/>
      <c r="R3833" s="57" t="str">
        <f t="shared" si="15"/>
        <v/>
      </c>
      <c r="S3833" s="8"/>
      <c r="T3833" s="8"/>
      <c r="U3833" s="8"/>
      <c r="V3833" s="8"/>
      <c r="W3833" s="8"/>
      <c r="X3833" s="8"/>
      <c r="Y3833" s="8"/>
      <c r="Z3833" s="8"/>
    </row>
    <row r="3834" spans="1:26" ht="15.75" customHeight="1">
      <c r="A3834" s="8"/>
      <c r="B3834" s="8"/>
      <c r="C3834" s="8"/>
      <c r="D3834" s="8"/>
      <c r="E3834" s="8"/>
      <c r="F3834" s="8"/>
      <c r="G3834" s="8"/>
      <c r="H3834" s="8"/>
      <c r="I3834" s="8"/>
      <c r="J3834" s="8"/>
      <c r="K3834" s="8"/>
      <c r="L3834" s="8"/>
      <c r="M3834" s="32"/>
      <c r="N3834" s="57" t="str">
        <f t="shared" si="17"/>
        <v/>
      </c>
      <c r="O3834" s="54"/>
      <c r="P3834" s="32"/>
      <c r="Q3834" s="56"/>
      <c r="R3834" s="57" t="str">
        <f t="shared" si="15"/>
        <v/>
      </c>
      <c r="S3834" s="8"/>
      <c r="T3834" s="8"/>
      <c r="U3834" s="8"/>
      <c r="V3834" s="8"/>
      <c r="W3834" s="8"/>
      <c r="X3834" s="8"/>
      <c r="Y3834" s="8"/>
      <c r="Z3834" s="8"/>
    </row>
    <row r="3835" spans="1:26" ht="15.75" customHeight="1">
      <c r="A3835" s="8"/>
      <c r="B3835" s="8"/>
      <c r="C3835" s="8"/>
      <c r="D3835" s="8"/>
      <c r="E3835" s="8"/>
      <c r="F3835" s="8"/>
      <c r="G3835" s="8"/>
      <c r="H3835" s="8"/>
      <c r="I3835" s="8"/>
      <c r="J3835" s="8"/>
      <c r="K3835" s="8"/>
      <c r="L3835" s="8"/>
      <c r="M3835" s="32"/>
      <c r="N3835" s="57" t="str">
        <f t="shared" si="17"/>
        <v/>
      </c>
      <c r="O3835" s="54"/>
      <c r="P3835" s="32"/>
      <c r="Q3835" s="56"/>
      <c r="R3835" s="57" t="str">
        <f t="shared" si="15"/>
        <v/>
      </c>
      <c r="S3835" s="8"/>
      <c r="T3835" s="8"/>
      <c r="U3835" s="8"/>
      <c r="V3835" s="8"/>
      <c r="W3835" s="8"/>
      <c r="X3835" s="8"/>
      <c r="Y3835" s="8"/>
      <c r="Z3835" s="8"/>
    </row>
    <row r="3836" spans="1:26" ht="15.75" customHeight="1">
      <c r="A3836" s="8"/>
      <c r="B3836" s="8"/>
      <c r="C3836" s="8"/>
      <c r="D3836" s="8"/>
      <c r="E3836" s="8"/>
      <c r="F3836" s="8"/>
      <c r="G3836" s="8"/>
      <c r="H3836" s="8"/>
      <c r="I3836" s="8"/>
      <c r="J3836" s="8"/>
      <c r="K3836" s="8"/>
      <c r="L3836" s="8"/>
      <c r="M3836" s="32"/>
      <c r="N3836" s="57" t="str">
        <f t="shared" si="17"/>
        <v/>
      </c>
      <c r="O3836" s="54"/>
      <c r="P3836" s="32"/>
      <c r="Q3836" s="56"/>
      <c r="R3836" s="57" t="str">
        <f t="shared" si="15"/>
        <v/>
      </c>
      <c r="S3836" s="8"/>
      <c r="T3836" s="8"/>
      <c r="U3836" s="8"/>
      <c r="V3836" s="8"/>
      <c r="W3836" s="8"/>
      <c r="X3836" s="8"/>
      <c r="Y3836" s="8"/>
      <c r="Z3836" s="8"/>
    </row>
    <row r="3837" spans="1:26" ht="15.75" customHeight="1">
      <c r="A3837" s="8"/>
      <c r="B3837" s="8"/>
      <c r="C3837" s="8"/>
      <c r="D3837" s="8"/>
      <c r="E3837" s="8"/>
      <c r="F3837" s="8"/>
      <c r="G3837" s="8"/>
      <c r="H3837" s="8"/>
      <c r="I3837" s="8"/>
      <c r="J3837" s="8"/>
      <c r="K3837" s="8"/>
      <c r="L3837" s="8"/>
      <c r="M3837" s="32"/>
      <c r="N3837" s="57" t="str">
        <f t="shared" si="17"/>
        <v/>
      </c>
      <c r="O3837" s="54"/>
      <c r="P3837" s="32"/>
      <c r="Q3837" s="56"/>
      <c r="R3837" s="57" t="str">
        <f t="shared" si="15"/>
        <v/>
      </c>
      <c r="S3837" s="8"/>
      <c r="T3837" s="8"/>
      <c r="U3837" s="8"/>
      <c r="V3837" s="8"/>
      <c r="W3837" s="8"/>
      <c r="X3837" s="8"/>
      <c r="Y3837" s="8"/>
      <c r="Z3837" s="8"/>
    </row>
    <row r="3838" spans="1:26" ht="15.75" customHeight="1">
      <c r="A3838" s="8"/>
      <c r="B3838" s="8"/>
      <c r="C3838" s="8"/>
      <c r="D3838" s="8"/>
      <c r="E3838" s="8"/>
      <c r="F3838" s="8"/>
      <c r="G3838" s="8"/>
      <c r="H3838" s="8"/>
      <c r="I3838" s="8"/>
      <c r="J3838" s="8"/>
      <c r="K3838" s="8"/>
      <c r="L3838" s="8"/>
      <c r="M3838" s="32"/>
      <c r="N3838" s="57" t="str">
        <f t="shared" si="17"/>
        <v/>
      </c>
      <c r="O3838" s="54"/>
      <c r="P3838" s="32"/>
      <c r="Q3838" s="56"/>
      <c r="R3838" s="57" t="str">
        <f t="shared" si="15"/>
        <v/>
      </c>
      <c r="S3838" s="8"/>
      <c r="T3838" s="8"/>
      <c r="U3838" s="8"/>
      <c r="V3838" s="8"/>
      <c r="W3838" s="8"/>
      <c r="X3838" s="8"/>
      <c r="Y3838" s="8"/>
      <c r="Z3838" s="8"/>
    </row>
    <row r="3839" spans="1:26" ht="15.75" customHeight="1">
      <c r="A3839" s="8"/>
      <c r="B3839" s="8"/>
      <c r="C3839" s="8"/>
      <c r="D3839" s="8"/>
      <c r="E3839" s="8"/>
      <c r="F3839" s="8"/>
      <c r="G3839" s="8"/>
      <c r="H3839" s="8"/>
      <c r="I3839" s="8"/>
      <c r="J3839" s="8"/>
      <c r="K3839" s="8"/>
      <c r="L3839" s="8"/>
      <c r="M3839" s="32"/>
      <c r="N3839" s="57" t="str">
        <f t="shared" si="17"/>
        <v/>
      </c>
      <c r="O3839" s="54"/>
      <c r="P3839" s="32"/>
      <c r="Q3839" s="56"/>
      <c r="R3839" s="57" t="str">
        <f t="shared" si="15"/>
        <v/>
      </c>
      <c r="S3839" s="8"/>
      <c r="T3839" s="8"/>
      <c r="U3839" s="8"/>
      <c r="V3839" s="8"/>
      <c r="W3839" s="8"/>
      <c r="X3839" s="8"/>
      <c r="Y3839" s="8"/>
      <c r="Z3839" s="8"/>
    </row>
    <row r="3840" spans="1:26" ht="15.75" customHeight="1">
      <c r="A3840" s="8"/>
      <c r="B3840" s="8"/>
      <c r="C3840" s="8"/>
      <c r="D3840" s="8"/>
      <c r="E3840" s="8"/>
      <c r="F3840" s="8"/>
      <c r="G3840" s="8"/>
      <c r="H3840" s="8"/>
      <c r="I3840" s="8"/>
      <c r="J3840" s="8"/>
      <c r="K3840" s="8"/>
      <c r="L3840" s="8"/>
      <c r="M3840" s="32"/>
      <c r="N3840" s="57" t="str">
        <f t="shared" si="17"/>
        <v/>
      </c>
      <c r="O3840" s="54"/>
      <c r="P3840" s="32"/>
      <c r="Q3840" s="56"/>
      <c r="R3840" s="57" t="str">
        <f t="shared" si="15"/>
        <v/>
      </c>
      <c r="S3840" s="8"/>
      <c r="T3840" s="8"/>
      <c r="U3840" s="8"/>
      <c r="V3840" s="8"/>
      <c r="W3840" s="8"/>
      <c r="X3840" s="8"/>
      <c r="Y3840" s="8"/>
      <c r="Z3840" s="8"/>
    </row>
    <row r="3841" spans="1:26" ht="15.75" customHeight="1">
      <c r="A3841" s="8"/>
      <c r="B3841" s="8"/>
      <c r="C3841" s="8"/>
      <c r="D3841" s="8"/>
      <c r="E3841" s="8"/>
      <c r="F3841" s="8"/>
      <c r="G3841" s="8"/>
      <c r="H3841" s="8"/>
      <c r="I3841" s="8"/>
      <c r="J3841" s="8"/>
      <c r="K3841" s="8"/>
      <c r="L3841" s="8"/>
      <c r="M3841" s="32"/>
      <c r="N3841" s="57" t="str">
        <f t="shared" si="17"/>
        <v/>
      </c>
      <c r="O3841" s="54"/>
      <c r="P3841" s="32"/>
      <c r="Q3841" s="56"/>
      <c r="R3841" s="57" t="str">
        <f t="shared" si="15"/>
        <v/>
      </c>
      <c r="S3841" s="8"/>
      <c r="T3841" s="8"/>
      <c r="U3841" s="8"/>
      <c r="V3841" s="8"/>
      <c r="W3841" s="8"/>
      <c r="X3841" s="8"/>
      <c r="Y3841" s="8"/>
      <c r="Z3841" s="8"/>
    </row>
    <row r="3842" spans="1:26" ht="15.75" customHeight="1">
      <c r="A3842" s="8"/>
      <c r="B3842" s="8"/>
      <c r="C3842" s="8"/>
      <c r="D3842" s="8"/>
      <c r="E3842" s="8"/>
      <c r="F3842" s="8"/>
      <c r="G3842" s="8"/>
      <c r="H3842" s="8"/>
      <c r="I3842" s="8"/>
      <c r="J3842" s="8"/>
      <c r="K3842" s="8"/>
      <c r="L3842" s="8"/>
      <c r="M3842" s="32"/>
      <c r="N3842" s="57" t="str">
        <f t="shared" si="17"/>
        <v/>
      </c>
      <c r="O3842" s="54"/>
      <c r="P3842" s="32"/>
      <c r="Q3842" s="56"/>
      <c r="R3842" s="57" t="str">
        <f t="shared" si="15"/>
        <v/>
      </c>
      <c r="S3842" s="8"/>
      <c r="T3842" s="8"/>
      <c r="U3842" s="8"/>
      <c r="V3842" s="8"/>
      <c r="W3842" s="8"/>
      <c r="X3842" s="8"/>
      <c r="Y3842" s="8"/>
      <c r="Z3842" s="8"/>
    </row>
    <row r="3843" spans="1:26" ht="15.75" customHeight="1">
      <c r="A3843" s="8"/>
      <c r="B3843" s="8"/>
      <c r="C3843" s="8"/>
      <c r="D3843" s="8"/>
      <c r="E3843" s="8"/>
      <c r="F3843" s="8"/>
      <c r="G3843" s="8"/>
      <c r="H3843" s="8"/>
      <c r="I3843" s="8"/>
      <c r="J3843" s="8"/>
      <c r="K3843" s="8"/>
      <c r="L3843" s="8"/>
      <c r="M3843" s="32"/>
      <c r="N3843" s="57" t="str">
        <f t="shared" si="17"/>
        <v/>
      </c>
      <c r="O3843" s="54"/>
      <c r="P3843" s="32"/>
      <c r="Q3843" s="56"/>
      <c r="R3843" s="57" t="str">
        <f t="shared" si="15"/>
        <v/>
      </c>
      <c r="S3843" s="8"/>
      <c r="T3843" s="8"/>
      <c r="U3843" s="8"/>
      <c r="V3843" s="8"/>
      <c r="W3843" s="8"/>
      <c r="X3843" s="8"/>
      <c r="Y3843" s="8"/>
      <c r="Z3843" s="8"/>
    </row>
    <row r="3844" spans="1:26" ht="15.75" customHeight="1">
      <c r="A3844" s="8"/>
      <c r="B3844" s="8"/>
      <c r="C3844" s="8"/>
      <c r="D3844" s="8"/>
      <c r="E3844" s="8"/>
      <c r="F3844" s="8"/>
      <c r="G3844" s="8"/>
      <c r="H3844" s="8"/>
      <c r="I3844" s="8"/>
      <c r="J3844" s="8"/>
      <c r="K3844" s="8"/>
      <c r="L3844" s="8"/>
      <c r="M3844" s="32"/>
      <c r="N3844" s="57" t="str">
        <f t="shared" si="17"/>
        <v/>
      </c>
      <c r="O3844" s="54"/>
      <c r="P3844" s="32"/>
      <c r="Q3844" s="56"/>
      <c r="R3844" s="57" t="str">
        <f t="shared" si="15"/>
        <v/>
      </c>
      <c r="S3844" s="8"/>
      <c r="T3844" s="8"/>
      <c r="U3844" s="8"/>
      <c r="V3844" s="8"/>
      <c r="W3844" s="8"/>
      <c r="X3844" s="8"/>
      <c r="Y3844" s="8"/>
      <c r="Z3844" s="8"/>
    </row>
    <row r="3845" spans="1:26" ht="15.75" customHeight="1">
      <c r="A3845" s="8"/>
      <c r="B3845" s="8"/>
      <c r="C3845" s="8"/>
      <c r="D3845" s="8"/>
      <c r="E3845" s="8"/>
      <c r="F3845" s="8"/>
      <c r="G3845" s="8"/>
      <c r="H3845" s="8"/>
      <c r="I3845" s="8"/>
      <c r="J3845" s="8"/>
      <c r="K3845" s="8"/>
      <c r="L3845" s="8"/>
      <c r="M3845" s="32"/>
      <c r="N3845" s="57" t="str">
        <f t="shared" si="17"/>
        <v/>
      </c>
      <c r="O3845" s="54"/>
      <c r="P3845" s="32"/>
      <c r="Q3845" s="56"/>
      <c r="R3845" s="57" t="str">
        <f t="shared" si="15"/>
        <v/>
      </c>
      <c r="S3845" s="8"/>
      <c r="T3845" s="8"/>
      <c r="U3845" s="8"/>
      <c r="V3845" s="8"/>
      <c r="W3845" s="8"/>
      <c r="X3845" s="8"/>
      <c r="Y3845" s="8"/>
      <c r="Z3845" s="8"/>
    </row>
    <row r="3846" spans="1:26" ht="15.75" customHeight="1">
      <c r="A3846" s="8"/>
      <c r="B3846" s="8"/>
      <c r="C3846" s="8"/>
      <c r="D3846" s="8"/>
      <c r="E3846" s="8"/>
      <c r="F3846" s="8"/>
      <c r="G3846" s="8"/>
      <c r="H3846" s="8"/>
      <c r="I3846" s="8"/>
      <c r="J3846" s="8"/>
      <c r="K3846" s="8"/>
      <c r="L3846" s="8"/>
      <c r="M3846" s="32"/>
      <c r="N3846" s="57" t="str">
        <f t="shared" si="17"/>
        <v/>
      </c>
      <c r="O3846" s="54"/>
      <c r="P3846" s="32"/>
      <c r="Q3846" s="56"/>
      <c r="R3846" s="57" t="str">
        <f t="shared" si="15"/>
        <v/>
      </c>
      <c r="S3846" s="8"/>
      <c r="T3846" s="8"/>
      <c r="U3846" s="8"/>
      <c r="V3846" s="8"/>
      <c r="W3846" s="8"/>
      <c r="X3846" s="8"/>
      <c r="Y3846" s="8"/>
      <c r="Z3846" s="8"/>
    </row>
    <row r="3847" spans="1:26" ht="15.75" customHeight="1">
      <c r="A3847" s="8"/>
      <c r="B3847" s="8"/>
      <c r="C3847" s="8"/>
      <c r="D3847" s="8"/>
      <c r="E3847" s="8"/>
      <c r="F3847" s="8"/>
      <c r="G3847" s="8"/>
      <c r="H3847" s="8"/>
      <c r="I3847" s="8"/>
      <c r="J3847" s="8"/>
      <c r="K3847" s="8"/>
      <c r="L3847" s="8"/>
      <c r="M3847" s="32"/>
      <c r="N3847" s="57" t="str">
        <f t="shared" si="17"/>
        <v/>
      </c>
      <c r="O3847" s="54"/>
      <c r="P3847" s="32"/>
      <c r="Q3847" s="56"/>
      <c r="R3847" s="57" t="str">
        <f t="shared" si="15"/>
        <v/>
      </c>
      <c r="S3847" s="8"/>
      <c r="T3847" s="8"/>
      <c r="U3847" s="8"/>
      <c r="V3847" s="8"/>
      <c r="W3847" s="8"/>
      <c r="X3847" s="8"/>
      <c r="Y3847" s="8"/>
      <c r="Z3847" s="8"/>
    </row>
    <row r="3848" spans="1:26" ht="15.75" customHeight="1">
      <c r="A3848" s="8"/>
      <c r="B3848" s="8"/>
      <c r="C3848" s="8"/>
      <c r="D3848" s="8"/>
      <c r="E3848" s="8"/>
      <c r="F3848" s="8"/>
      <c r="G3848" s="8"/>
      <c r="H3848" s="8"/>
      <c r="I3848" s="8"/>
      <c r="J3848" s="8"/>
      <c r="K3848" s="8"/>
      <c r="L3848" s="8"/>
      <c r="M3848" s="32"/>
      <c r="N3848" s="57" t="str">
        <f t="shared" si="17"/>
        <v/>
      </c>
      <c r="O3848" s="54"/>
      <c r="P3848" s="32"/>
      <c r="Q3848" s="56"/>
      <c r="R3848" s="57" t="str">
        <f t="shared" si="15"/>
        <v/>
      </c>
      <c r="S3848" s="8"/>
      <c r="T3848" s="8"/>
      <c r="U3848" s="8"/>
      <c r="V3848" s="8"/>
      <c r="W3848" s="8"/>
      <c r="X3848" s="8"/>
      <c r="Y3848" s="8"/>
      <c r="Z3848" s="8"/>
    </row>
    <row r="3849" spans="1:26" ht="15.75" customHeight="1">
      <c r="A3849" s="8"/>
      <c r="B3849" s="8"/>
      <c r="C3849" s="8"/>
      <c r="D3849" s="8"/>
      <c r="E3849" s="8"/>
      <c r="F3849" s="8"/>
      <c r="G3849" s="8"/>
      <c r="H3849" s="8"/>
      <c r="I3849" s="8"/>
      <c r="J3849" s="8"/>
      <c r="K3849" s="8"/>
      <c r="L3849" s="8"/>
      <c r="M3849" s="32"/>
      <c r="N3849" s="57" t="str">
        <f t="shared" si="17"/>
        <v/>
      </c>
      <c r="O3849" s="54"/>
      <c r="P3849" s="32"/>
      <c r="Q3849" s="56"/>
      <c r="R3849" s="57" t="str">
        <f t="shared" si="15"/>
        <v/>
      </c>
      <c r="S3849" s="8"/>
      <c r="T3849" s="8"/>
      <c r="U3849" s="8"/>
      <c r="V3849" s="8"/>
      <c r="W3849" s="8"/>
      <c r="X3849" s="8"/>
      <c r="Y3849" s="8"/>
      <c r="Z3849" s="8"/>
    </row>
    <row r="3850" spans="1:26" ht="15.75" customHeight="1">
      <c r="A3850" s="8"/>
      <c r="B3850" s="8"/>
      <c r="C3850" s="8"/>
      <c r="D3850" s="8"/>
      <c r="E3850" s="8"/>
      <c r="F3850" s="8"/>
      <c r="G3850" s="8"/>
      <c r="H3850" s="8"/>
      <c r="I3850" s="8"/>
      <c r="J3850" s="8"/>
      <c r="K3850" s="8"/>
      <c r="L3850" s="8"/>
      <c r="M3850" s="32"/>
      <c r="N3850" s="57" t="str">
        <f t="shared" si="17"/>
        <v/>
      </c>
      <c r="O3850" s="54"/>
      <c r="P3850" s="32"/>
      <c r="Q3850" s="56"/>
      <c r="R3850" s="57" t="str">
        <f t="shared" si="15"/>
        <v/>
      </c>
      <c r="S3850" s="8"/>
      <c r="T3850" s="8"/>
      <c r="U3850" s="8"/>
      <c r="V3850" s="8"/>
      <c r="W3850" s="8"/>
      <c r="X3850" s="8"/>
      <c r="Y3850" s="8"/>
      <c r="Z3850" s="8"/>
    </row>
    <row r="3851" spans="1:26" ht="15.75" customHeight="1">
      <c r="A3851" s="8"/>
      <c r="B3851" s="8"/>
      <c r="C3851" s="8"/>
      <c r="D3851" s="8"/>
      <c r="E3851" s="8"/>
      <c r="F3851" s="8"/>
      <c r="G3851" s="8"/>
      <c r="H3851" s="8"/>
      <c r="I3851" s="8"/>
      <c r="J3851" s="8"/>
      <c r="K3851" s="8"/>
      <c r="L3851" s="8"/>
      <c r="M3851" s="32"/>
      <c r="N3851" s="57" t="str">
        <f t="shared" si="17"/>
        <v/>
      </c>
      <c r="O3851" s="54"/>
      <c r="P3851" s="32"/>
      <c r="Q3851" s="56"/>
      <c r="R3851" s="57" t="str">
        <f t="shared" si="15"/>
        <v/>
      </c>
      <c r="S3851" s="8"/>
      <c r="T3851" s="8"/>
      <c r="U3851" s="8"/>
      <c r="V3851" s="8"/>
      <c r="W3851" s="8"/>
      <c r="X3851" s="8"/>
      <c r="Y3851" s="8"/>
      <c r="Z3851" s="8"/>
    </row>
    <row r="3852" spans="1:26" ht="15.75" customHeight="1">
      <c r="A3852" s="8"/>
      <c r="B3852" s="8"/>
      <c r="C3852" s="8"/>
      <c r="D3852" s="8"/>
      <c r="E3852" s="8"/>
      <c r="F3852" s="8"/>
      <c r="G3852" s="8"/>
      <c r="H3852" s="8"/>
      <c r="I3852" s="8"/>
      <c r="J3852" s="8"/>
      <c r="K3852" s="8"/>
      <c r="L3852" s="8"/>
      <c r="M3852" s="32"/>
      <c r="N3852" s="57" t="str">
        <f t="shared" si="17"/>
        <v/>
      </c>
      <c r="O3852" s="54"/>
      <c r="P3852" s="32"/>
      <c r="Q3852" s="56"/>
      <c r="R3852" s="57" t="str">
        <f t="shared" si="15"/>
        <v/>
      </c>
      <c r="S3852" s="8"/>
      <c r="T3852" s="8"/>
      <c r="U3852" s="8"/>
      <c r="V3852" s="8"/>
      <c r="W3852" s="8"/>
      <c r="X3852" s="8"/>
      <c r="Y3852" s="8"/>
      <c r="Z3852" s="8"/>
    </row>
    <row r="3853" spans="1:26" ht="15.75" customHeight="1">
      <c r="A3853" s="8"/>
      <c r="B3853" s="8"/>
      <c r="C3853" s="8"/>
      <c r="D3853" s="8"/>
      <c r="E3853" s="8"/>
      <c r="F3853" s="8"/>
      <c r="G3853" s="8"/>
      <c r="H3853" s="8"/>
      <c r="I3853" s="8"/>
      <c r="J3853" s="8"/>
      <c r="K3853" s="8"/>
      <c r="L3853" s="8"/>
      <c r="M3853" s="32"/>
      <c r="N3853" s="57" t="str">
        <f t="shared" si="17"/>
        <v/>
      </c>
      <c r="O3853" s="54"/>
      <c r="P3853" s="32"/>
      <c r="Q3853" s="56"/>
      <c r="R3853" s="57" t="str">
        <f t="shared" si="15"/>
        <v/>
      </c>
      <c r="S3853" s="8"/>
      <c r="T3853" s="8"/>
      <c r="U3853" s="8"/>
      <c r="V3853" s="8"/>
      <c r="W3853" s="8"/>
      <c r="X3853" s="8"/>
      <c r="Y3853" s="8"/>
      <c r="Z3853" s="8"/>
    </row>
    <row r="3854" spans="1:26" ht="15.75" customHeight="1">
      <c r="A3854" s="8"/>
      <c r="B3854" s="8"/>
      <c r="C3854" s="8"/>
      <c r="D3854" s="8"/>
      <c r="E3854" s="8"/>
      <c r="F3854" s="8"/>
      <c r="G3854" s="8"/>
      <c r="H3854" s="8"/>
      <c r="I3854" s="8"/>
      <c r="J3854" s="8"/>
      <c r="K3854" s="8"/>
      <c r="L3854" s="8"/>
      <c r="M3854" s="32"/>
      <c r="N3854" s="57" t="str">
        <f t="shared" si="17"/>
        <v/>
      </c>
      <c r="O3854" s="54"/>
      <c r="P3854" s="32"/>
      <c r="Q3854" s="56"/>
      <c r="R3854" s="57" t="str">
        <f t="shared" si="15"/>
        <v/>
      </c>
      <c r="S3854" s="8"/>
      <c r="T3854" s="8"/>
      <c r="U3854" s="8"/>
      <c r="V3854" s="8"/>
      <c r="W3854" s="8"/>
      <c r="X3854" s="8"/>
      <c r="Y3854" s="8"/>
      <c r="Z3854" s="8"/>
    </row>
    <row r="3855" spans="1:26" ht="15.75" customHeight="1">
      <c r="A3855" s="8"/>
      <c r="B3855" s="8"/>
      <c r="C3855" s="8"/>
      <c r="D3855" s="8"/>
      <c r="E3855" s="8"/>
      <c r="F3855" s="8"/>
      <c r="G3855" s="8"/>
      <c r="H3855" s="8"/>
      <c r="I3855" s="8"/>
      <c r="J3855" s="8"/>
      <c r="K3855" s="8"/>
      <c r="L3855" s="8"/>
      <c r="M3855" s="32"/>
      <c r="N3855" s="57" t="str">
        <f t="shared" si="17"/>
        <v/>
      </c>
      <c r="O3855" s="54"/>
      <c r="P3855" s="32"/>
      <c r="Q3855" s="56"/>
      <c r="R3855" s="57" t="str">
        <f t="shared" si="15"/>
        <v/>
      </c>
      <c r="S3855" s="8"/>
      <c r="T3855" s="8"/>
      <c r="U3855" s="8"/>
      <c r="V3855" s="8"/>
      <c r="W3855" s="8"/>
      <c r="X3855" s="8"/>
      <c r="Y3855" s="8"/>
      <c r="Z3855" s="8"/>
    </row>
    <row r="3856" spans="1:26" ht="15.75" customHeight="1">
      <c r="A3856" s="8"/>
      <c r="B3856" s="8"/>
      <c r="C3856" s="8"/>
      <c r="D3856" s="8"/>
      <c r="E3856" s="8"/>
      <c r="F3856" s="8"/>
      <c r="G3856" s="8"/>
      <c r="H3856" s="8"/>
      <c r="I3856" s="8"/>
      <c r="J3856" s="8"/>
      <c r="K3856" s="8"/>
      <c r="L3856" s="8"/>
      <c r="M3856" s="32"/>
      <c r="N3856" s="57" t="str">
        <f t="shared" si="17"/>
        <v/>
      </c>
      <c r="O3856" s="54"/>
      <c r="P3856" s="32"/>
      <c r="Q3856" s="56"/>
      <c r="R3856" s="57" t="str">
        <f t="shared" si="15"/>
        <v/>
      </c>
      <c r="S3856" s="8"/>
      <c r="T3856" s="8"/>
      <c r="U3856" s="8"/>
      <c r="V3856" s="8"/>
      <c r="W3856" s="8"/>
      <c r="X3856" s="8"/>
      <c r="Y3856" s="8"/>
      <c r="Z3856" s="8"/>
    </row>
    <row r="3857" spans="1:26" ht="15.75" customHeight="1">
      <c r="A3857" s="8"/>
      <c r="B3857" s="8"/>
      <c r="C3857" s="8"/>
      <c r="D3857" s="8"/>
      <c r="E3857" s="8"/>
      <c r="F3857" s="8"/>
      <c r="G3857" s="8"/>
      <c r="H3857" s="8"/>
      <c r="I3857" s="8"/>
      <c r="J3857" s="8"/>
      <c r="K3857" s="8"/>
      <c r="L3857" s="8"/>
      <c r="M3857" s="32"/>
      <c r="N3857" s="57" t="str">
        <f t="shared" si="17"/>
        <v/>
      </c>
      <c r="O3857" s="54"/>
      <c r="P3857" s="32"/>
      <c r="Q3857" s="56"/>
      <c r="R3857" s="57" t="str">
        <f t="shared" si="15"/>
        <v/>
      </c>
      <c r="S3857" s="8"/>
      <c r="T3857" s="8"/>
      <c r="U3857" s="8"/>
      <c r="V3857" s="8"/>
      <c r="W3857" s="8"/>
      <c r="X3857" s="8"/>
      <c r="Y3857" s="8"/>
      <c r="Z3857" s="8"/>
    </row>
    <row r="3858" spans="1:26" ht="15.75" customHeight="1">
      <c r="A3858" s="8"/>
      <c r="B3858" s="8"/>
      <c r="C3858" s="8"/>
      <c r="D3858" s="8"/>
      <c r="E3858" s="8"/>
      <c r="F3858" s="8"/>
      <c r="G3858" s="8"/>
      <c r="H3858" s="8"/>
      <c r="I3858" s="8"/>
      <c r="J3858" s="8"/>
      <c r="K3858" s="8"/>
      <c r="L3858" s="8"/>
      <c r="M3858" s="32"/>
      <c r="N3858" s="57" t="str">
        <f t="shared" si="17"/>
        <v/>
      </c>
      <c r="O3858" s="54"/>
      <c r="P3858" s="32"/>
      <c r="Q3858" s="56"/>
      <c r="R3858" s="57" t="str">
        <f t="shared" si="15"/>
        <v/>
      </c>
      <c r="S3858" s="8"/>
      <c r="T3858" s="8"/>
      <c r="U3858" s="8"/>
      <c r="V3858" s="8"/>
      <c r="W3858" s="8"/>
      <c r="X3858" s="8"/>
      <c r="Y3858" s="8"/>
      <c r="Z3858" s="8"/>
    </row>
    <row r="3859" spans="1:26" ht="15.75" customHeight="1">
      <c r="A3859" s="8"/>
      <c r="B3859" s="8"/>
      <c r="C3859" s="8"/>
      <c r="D3859" s="8"/>
      <c r="E3859" s="8"/>
      <c r="F3859" s="8"/>
      <c r="G3859" s="8"/>
      <c r="H3859" s="8"/>
      <c r="I3859" s="8"/>
      <c r="J3859" s="8"/>
      <c r="K3859" s="8"/>
      <c r="L3859" s="8"/>
      <c r="M3859" s="32"/>
      <c r="N3859" s="57" t="str">
        <f t="shared" si="17"/>
        <v/>
      </c>
      <c r="O3859" s="54"/>
      <c r="P3859" s="32"/>
      <c r="Q3859" s="56"/>
      <c r="R3859" s="57" t="str">
        <f t="shared" si="15"/>
        <v/>
      </c>
      <c r="S3859" s="8"/>
      <c r="T3859" s="8"/>
      <c r="U3859" s="8"/>
      <c r="V3859" s="8"/>
      <c r="W3859" s="8"/>
      <c r="X3859" s="8"/>
      <c r="Y3859" s="8"/>
      <c r="Z3859" s="8"/>
    </row>
    <row r="3860" spans="1:26" ht="15.75" customHeight="1">
      <c r="A3860" s="8"/>
      <c r="B3860" s="8"/>
      <c r="C3860" s="8"/>
      <c r="D3860" s="8"/>
      <c r="E3860" s="8"/>
      <c r="F3860" s="8"/>
      <c r="G3860" s="8"/>
      <c r="H3860" s="8"/>
      <c r="I3860" s="8"/>
      <c r="J3860" s="8"/>
      <c r="K3860" s="8"/>
      <c r="L3860" s="8"/>
      <c r="M3860" s="32"/>
      <c r="N3860" s="57" t="str">
        <f t="shared" si="17"/>
        <v/>
      </c>
      <c r="O3860" s="54"/>
      <c r="P3860" s="32"/>
      <c r="Q3860" s="56"/>
      <c r="R3860" s="57" t="str">
        <f t="shared" si="15"/>
        <v/>
      </c>
      <c r="S3860" s="8"/>
      <c r="T3860" s="8"/>
      <c r="U3860" s="8"/>
      <c r="V3860" s="8"/>
      <c r="W3860" s="8"/>
      <c r="X3860" s="8"/>
      <c r="Y3860" s="8"/>
      <c r="Z3860" s="8"/>
    </row>
    <row r="3861" spans="1:26" ht="15.75" customHeight="1">
      <c r="A3861" s="8"/>
      <c r="B3861" s="8"/>
      <c r="C3861" s="8"/>
      <c r="D3861" s="8"/>
      <c r="E3861" s="8"/>
      <c r="F3861" s="8"/>
      <c r="G3861" s="8"/>
      <c r="H3861" s="8"/>
      <c r="I3861" s="8"/>
      <c r="J3861" s="8"/>
      <c r="K3861" s="8"/>
      <c r="L3861" s="8"/>
      <c r="M3861" s="32"/>
      <c r="N3861" s="57" t="str">
        <f t="shared" si="17"/>
        <v/>
      </c>
      <c r="O3861" s="54"/>
      <c r="P3861" s="32"/>
      <c r="Q3861" s="56"/>
      <c r="R3861" s="57" t="str">
        <f t="shared" si="15"/>
        <v/>
      </c>
      <c r="S3861" s="8"/>
      <c r="T3861" s="8"/>
      <c r="U3861" s="8"/>
      <c r="V3861" s="8"/>
      <c r="W3861" s="8"/>
      <c r="X3861" s="8"/>
      <c r="Y3861" s="8"/>
      <c r="Z3861" s="8"/>
    </row>
    <row r="3862" spans="1:26" ht="15.75" customHeight="1">
      <c r="A3862" s="8"/>
      <c r="B3862" s="8"/>
      <c r="C3862" s="8"/>
      <c r="D3862" s="8"/>
      <c r="E3862" s="8"/>
      <c r="F3862" s="8"/>
      <c r="G3862" s="8"/>
      <c r="H3862" s="8"/>
      <c r="I3862" s="8"/>
      <c r="J3862" s="8"/>
      <c r="K3862" s="8"/>
      <c r="L3862" s="8"/>
      <c r="M3862" s="32"/>
      <c r="N3862" s="57" t="str">
        <f t="shared" si="17"/>
        <v/>
      </c>
      <c r="O3862" s="54"/>
      <c r="P3862" s="32"/>
      <c r="Q3862" s="56"/>
      <c r="R3862" s="57" t="str">
        <f t="shared" si="15"/>
        <v/>
      </c>
      <c r="S3862" s="8"/>
      <c r="T3862" s="8"/>
      <c r="U3862" s="8"/>
      <c r="V3862" s="8"/>
      <c r="W3862" s="8"/>
      <c r="X3862" s="8"/>
      <c r="Y3862" s="8"/>
      <c r="Z3862" s="8"/>
    </row>
    <row r="3863" spans="1:26" ht="15.75" customHeight="1">
      <c r="A3863" s="8"/>
      <c r="B3863" s="8"/>
      <c r="C3863" s="8"/>
      <c r="D3863" s="8"/>
      <c r="E3863" s="8"/>
      <c r="F3863" s="8"/>
      <c r="G3863" s="8"/>
      <c r="H3863" s="8"/>
      <c r="I3863" s="8"/>
      <c r="J3863" s="8"/>
      <c r="K3863" s="8"/>
      <c r="L3863" s="8"/>
      <c r="M3863" s="32"/>
      <c r="N3863" s="57" t="str">
        <f t="shared" si="17"/>
        <v/>
      </c>
      <c r="O3863" s="54"/>
      <c r="P3863" s="32"/>
      <c r="Q3863" s="56"/>
      <c r="R3863" s="57" t="str">
        <f t="shared" si="15"/>
        <v/>
      </c>
      <c r="S3863" s="8"/>
      <c r="T3863" s="8"/>
      <c r="U3863" s="8"/>
      <c r="V3863" s="8"/>
      <c r="W3863" s="8"/>
      <c r="X3863" s="8"/>
      <c r="Y3863" s="8"/>
      <c r="Z3863" s="8"/>
    </row>
    <row r="3864" spans="1:26" ht="15.75" customHeight="1">
      <c r="A3864" s="8"/>
      <c r="B3864" s="8"/>
      <c r="C3864" s="8"/>
      <c r="D3864" s="8"/>
      <c r="E3864" s="8"/>
      <c r="F3864" s="8"/>
      <c r="G3864" s="8"/>
      <c r="H3864" s="8"/>
      <c r="I3864" s="8"/>
      <c r="J3864" s="8"/>
      <c r="K3864" s="8"/>
      <c r="L3864" s="8"/>
      <c r="M3864" s="32"/>
      <c r="N3864" s="57" t="str">
        <f t="shared" si="17"/>
        <v/>
      </c>
      <c r="O3864" s="54"/>
      <c r="P3864" s="32"/>
      <c r="Q3864" s="56"/>
      <c r="R3864" s="57" t="str">
        <f t="shared" si="15"/>
        <v/>
      </c>
      <c r="S3864" s="8"/>
      <c r="T3864" s="8"/>
      <c r="U3864" s="8"/>
      <c r="V3864" s="8"/>
      <c r="W3864" s="8"/>
      <c r="X3864" s="8"/>
      <c r="Y3864" s="8"/>
      <c r="Z3864" s="8"/>
    </row>
    <row r="3865" spans="1:26" ht="15.75" customHeight="1">
      <c r="A3865" s="8"/>
      <c r="B3865" s="8"/>
      <c r="C3865" s="8"/>
      <c r="D3865" s="8"/>
      <c r="E3865" s="8"/>
      <c r="F3865" s="8"/>
      <c r="G3865" s="8"/>
      <c r="H3865" s="8"/>
      <c r="I3865" s="8"/>
      <c r="J3865" s="8"/>
      <c r="K3865" s="8"/>
      <c r="L3865" s="8"/>
      <c r="M3865" s="32"/>
      <c r="N3865" s="57" t="str">
        <f t="shared" si="17"/>
        <v/>
      </c>
      <c r="O3865" s="54"/>
      <c r="P3865" s="32"/>
      <c r="Q3865" s="56"/>
      <c r="R3865" s="57" t="str">
        <f t="shared" si="15"/>
        <v/>
      </c>
      <c r="S3865" s="8"/>
      <c r="T3865" s="8"/>
      <c r="U3865" s="8"/>
      <c r="V3865" s="8"/>
      <c r="W3865" s="8"/>
      <c r="X3865" s="8"/>
      <c r="Y3865" s="8"/>
      <c r="Z3865" s="8"/>
    </row>
    <row r="3866" spans="1:26" ht="15.75" customHeight="1">
      <c r="A3866" s="8"/>
      <c r="B3866" s="8"/>
      <c r="C3866" s="8"/>
      <c r="D3866" s="8"/>
      <c r="E3866" s="8"/>
      <c r="F3866" s="8"/>
      <c r="G3866" s="8"/>
      <c r="H3866" s="8"/>
      <c r="I3866" s="8"/>
      <c r="J3866" s="8"/>
      <c r="K3866" s="8"/>
      <c r="L3866" s="8"/>
      <c r="M3866" s="32"/>
      <c r="N3866" s="57" t="str">
        <f t="shared" si="17"/>
        <v/>
      </c>
      <c r="O3866" s="54"/>
      <c r="P3866" s="32"/>
      <c r="Q3866" s="56"/>
      <c r="R3866" s="57" t="str">
        <f t="shared" si="15"/>
        <v/>
      </c>
      <c r="S3866" s="8"/>
      <c r="T3866" s="8"/>
      <c r="U3866" s="8"/>
      <c r="V3866" s="8"/>
      <c r="W3866" s="8"/>
      <c r="X3866" s="8"/>
      <c r="Y3866" s="8"/>
      <c r="Z3866" s="8"/>
    </row>
    <row r="3867" spans="1:26" ht="15.75" customHeight="1">
      <c r="A3867" s="8"/>
      <c r="B3867" s="8"/>
      <c r="C3867" s="8"/>
      <c r="D3867" s="8"/>
      <c r="E3867" s="8"/>
      <c r="F3867" s="8"/>
      <c r="G3867" s="8"/>
      <c r="H3867" s="8"/>
      <c r="I3867" s="8"/>
      <c r="J3867" s="8"/>
      <c r="K3867" s="8"/>
      <c r="L3867" s="8"/>
      <c r="M3867" s="32"/>
      <c r="N3867" s="57" t="str">
        <f t="shared" si="17"/>
        <v/>
      </c>
      <c r="O3867" s="54"/>
      <c r="P3867" s="32"/>
      <c r="Q3867" s="56"/>
      <c r="R3867" s="57" t="str">
        <f t="shared" si="15"/>
        <v/>
      </c>
      <c r="S3867" s="8"/>
      <c r="T3867" s="8"/>
      <c r="U3867" s="8"/>
      <c r="V3867" s="8"/>
      <c r="W3867" s="8"/>
      <c r="X3867" s="8"/>
      <c r="Y3867" s="8"/>
      <c r="Z3867" s="8"/>
    </row>
    <row r="3868" spans="1:26" ht="15.75" customHeight="1">
      <c r="A3868" s="8"/>
      <c r="B3868" s="8"/>
      <c r="C3868" s="8"/>
      <c r="D3868" s="8"/>
      <c r="E3868" s="8"/>
      <c r="F3868" s="8"/>
      <c r="G3868" s="8"/>
      <c r="H3868" s="8"/>
      <c r="I3868" s="8"/>
      <c r="J3868" s="8"/>
      <c r="K3868" s="8"/>
      <c r="L3868" s="8"/>
      <c r="M3868" s="32"/>
      <c r="N3868" s="57" t="str">
        <f t="shared" si="17"/>
        <v/>
      </c>
      <c r="O3868" s="54"/>
      <c r="P3868" s="32"/>
      <c r="Q3868" s="56"/>
      <c r="R3868" s="57" t="str">
        <f t="shared" si="15"/>
        <v/>
      </c>
      <c r="S3868" s="8"/>
      <c r="T3868" s="8"/>
      <c r="U3868" s="8"/>
      <c r="V3868" s="8"/>
      <c r="W3868" s="8"/>
      <c r="X3868" s="8"/>
      <c r="Y3868" s="8"/>
      <c r="Z3868" s="8"/>
    </row>
    <row r="3869" spans="1:26" ht="15.75" customHeight="1">
      <c r="A3869" s="8"/>
      <c r="B3869" s="8"/>
      <c r="C3869" s="8"/>
      <c r="D3869" s="8"/>
      <c r="E3869" s="8"/>
      <c r="F3869" s="8"/>
      <c r="G3869" s="8"/>
      <c r="H3869" s="8"/>
      <c r="I3869" s="8"/>
      <c r="J3869" s="8"/>
      <c r="K3869" s="8"/>
      <c r="L3869" s="8"/>
      <c r="M3869" s="32"/>
      <c r="N3869" s="57" t="str">
        <f t="shared" si="17"/>
        <v/>
      </c>
      <c r="O3869" s="54"/>
      <c r="P3869" s="32"/>
      <c r="Q3869" s="56"/>
      <c r="R3869" s="57" t="str">
        <f t="shared" si="15"/>
        <v/>
      </c>
      <c r="S3869" s="8"/>
      <c r="T3869" s="8"/>
      <c r="U3869" s="8"/>
      <c r="V3869" s="8"/>
      <c r="W3869" s="8"/>
      <c r="X3869" s="8"/>
      <c r="Y3869" s="8"/>
      <c r="Z3869" s="8"/>
    </row>
    <row r="3870" spans="1:26" ht="15.75" customHeight="1">
      <c r="A3870" s="8"/>
      <c r="B3870" s="8"/>
      <c r="C3870" s="8"/>
      <c r="D3870" s="8"/>
      <c r="E3870" s="8"/>
      <c r="F3870" s="8"/>
      <c r="G3870" s="8"/>
      <c r="H3870" s="8"/>
      <c r="I3870" s="8"/>
      <c r="J3870" s="8"/>
      <c r="K3870" s="8"/>
      <c r="L3870" s="8"/>
      <c r="M3870" s="32"/>
      <c r="N3870" s="57" t="str">
        <f t="shared" si="17"/>
        <v/>
      </c>
      <c r="O3870" s="54"/>
      <c r="P3870" s="32"/>
      <c r="Q3870" s="56"/>
      <c r="R3870" s="57" t="str">
        <f t="shared" si="15"/>
        <v/>
      </c>
      <c r="S3870" s="8"/>
      <c r="T3870" s="8"/>
      <c r="U3870" s="8"/>
      <c r="V3870" s="8"/>
      <c r="W3870" s="8"/>
      <c r="X3870" s="8"/>
      <c r="Y3870" s="8"/>
      <c r="Z3870" s="8"/>
    </row>
    <row r="3871" spans="1:26" ht="15.75" customHeight="1">
      <c r="A3871" s="8"/>
      <c r="B3871" s="8"/>
      <c r="C3871" s="8"/>
      <c r="D3871" s="8"/>
      <c r="E3871" s="8"/>
      <c r="F3871" s="8"/>
      <c r="G3871" s="8"/>
      <c r="H3871" s="8"/>
      <c r="I3871" s="8"/>
      <c r="J3871" s="8"/>
      <c r="K3871" s="8"/>
      <c r="L3871" s="8"/>
      <c r="M3871" s="32"/>
      <c r="N3871" s="57" t="str">
        <f t="shared" si="17"/>
        <v/>
      </c>
      <c r="O3871" s="54"/>
      <c r="P3871" s="32"/>
      <c r="Q3871" s="56"/>
      <c r="R3871" s="57" t="str">
        <f t="shared" si="15"/>
        <v/>
      </c>
      <c r="S3871" s="8"/>
      <c r="T3871" s="8"/>
      <c r="U3871" s="8"/>
      <c r="V3871" s="8"/>
      <c r="W3871" s="8"/>
      <c r="X3871" s="8"/>
      <c r="Y3871" s="8"/>
      <c r="Z3871" s="8"/>
    </row>
    <row r="3872" spans="1:26" ht="15.75" customHeight="1">
      <c r="A3872" s="8"/>
      <c r="B3872" s="8"/>
      <c r="C3872" s="8"/>
      <c r="D3872" s="8"/>
      <c r="E3872" s="8"/>
      <c r="F3872" s="8"/>
      <c r="G3872" s="8"/>
      <c r="H3872" s="8"/>
      <c r="I3872" s="8"/>
      <c r="J3872" s="8"/>
      <c r="K3872" s="8"/>
      <c r="L3872" s="8"/>
      <c r="M3872" s="32"/>
      <c r="N3872" s="57" t="str">
        <f t="shared" si="17"/>
        <v/>
      </c>
      <c r="O3872" s="54"/>
      <c r="P3872" s="32"/>
      <c r="Q3872" s="56"/>
      <c r="R3872" s="57" t="str">
        <f t="shared" si="15"/>
        <v/>
      </c>
      <c r="S3872" s="8"/>
      <c r="T3872" s="8"/>
      <c r="U3872" s="8"/>
      <c r="V3872" s="8"/>
      <c r="W3872" s="8"/>
      <c r="X3872" s="8"/>
      <c r="Y3872" s="8"/>
      <c r="Z3872" s="8"/>
    </row>
    <row r="3873" spans="1:26" ht="15.75" customHeight="1">
      <c r="A3873" s="8"/>
      <c r="B3873" s="8"/>
      <c r="C3873" s="8"/>
      <c r="D3873" s="8"/>
      <c r="E3873" s="8"/>
      <c r="F3873" s="8"/>
      <c r="G3873" s="8"/>
      <c r="H3873" s="8"/>
      <c r="I3873" s="8"/>
      <c r="J3873" s="8"/>
      <c r="K3873" s="8"/>
      <c r="L3873" s="8"/>
      <c r="M3873" s="32"/>
      <c r="N3873" s="57" t="str">
        <f t="shared" si="17"/>
        <v/>
      </c>
      <c r="O3873" s="54"/>
      <c r="P3873" s="32"/>
      <c r="Q3873" s="56"/>
      <c r="R3873" s="57" t="str">
        <f t="shared" si="15"/>
        <v/>
      </c>
      <c r="S3873" s="8"/>
      <c r="T3873" s="8"/>
      <c r="U3873" s="8"/>
      <c r="V3873" s="8"/>
      <c r="W3873" s="8"/>
      <c r="X3873" s="8"/>
      <c r="Y3873" s="8"/>
      <c r="Z3873" s="8"/>
    </row>
    <row r="3874" spans="1:26" ht="15.75" customHeight="1">
      <c r="A3874" s="8"/>
      <c r="B3874" s="8"/>
      <c r="C3874" s="8"/>
      <c r="D3874" s="8"/>
      <c r="E3874" s="8"/>
      <c r="F3874" s="8"/>
      <c r="G3874" s="8"/>
      <c r="H3874" s="8"/>
      <c r="I3874" s="8"/>
      <c r="J3874" s="8"/>
      <c r="K3874" s="8"/>
      <c r="L3874" s="8"/>
      <c r="M3874" s="32"/>
      <c r="N3874" s="57" t="str">
        <f t="shared" si="17"/>
        <v/>
      </c>
      <c r="O3874" s="54"/>
      <c r="P3874" s="32"/>
      <c r="Q3874" s="56"/>
      <c r="R3874" s="57" t="str">
        <f t="shared" si="15"/>
        <v/>
      </c>
      <c r="S3874" s="8"/>
      <c r="T3874" s="8"/>
      <c r="U3874" s="8"/>
      <c r="V3874" s="8"/>
      <c r="W3874" s="8"/>
      <c r="X3874" s="8"/>
      <c r="Y3874" s="8"/>
      <c r="Z3874" s="8"/>
    </row>
    <row r="3875" spans="1:26" ht="15.75" customHeight="1">
      <c r="A3875" s="8"/>
      <c r="B3875" s="8"/>
      <c r="C3875" s="8"/>
      <c r="D3875" s="8"/>
      <c r="E3875" s="8"/>
      <c r="F3875" s="8"/>
      <c r="G3875" s="8"/>
      <c r="H3875" s="8"/>
      <c r="I3875" s="8"/>
      <c r="J3875" s="8"/>
      <c r="K3875" s="8"/>
      <c r="L3875" s="8"/>
      <c r="M3875" s="32"/>
      <c r="N3875" s="57" t="str">
        <f t="shared" si="17"/>
        <v/>
      </c>
      <c r="O3875" s="54"/>
      <c r="P3875" s="32"/>
      <c r="Q3875" s="56"/>
      <c r="R3875" s="57" t="str">
        <f t="shared" si="15"/>
        <v/>
      </c>
      <c r="S3875" s="8"/>
      <c r="T3875" s="8"/>
      <c r="U3875" s="8"/>
      <c r="V3875" s="8"/>
      <c r="W3875" s="8"/>
      <c r="X3875" s="8"/>
      <c r="Y3875" s="8"/>
      <c r="Z3875" s="8"/>
    </row>
    <row r="3876" spans="1:26" ht="15.75" customHeight="1">
      <c r="A3876" s="8"/>
      <c r="B3876" s="8"/>
      <c r="C3876" s="8"/>
      <c r="D3876" s="8"/>
      <c r="E3876" s="8"/>
      <c r="F3876" s="8"/>
      <c r="G3876" s="8"/>
      <c r="H3876" s="8"/>
      <c r="I3876" s="8"/>
      <c r="J3876" s="8"/>
      <c r="K3876" s="8"/>
      <c r="L3876" s="8"/>
      <c r="M3876" s="32"/>
      <c r="N3876" s="57" t="str">
        <f t="shared" si="17"/>
        <v/>
      </c>
      <c r="O3876" s="54"/>
      <c r="P3876" s="32"/>
      <c r="Q3876" s="56"/>
      <c r="R3876" s="57" t="str">
        <f t="shared" si="15"/>
        <v/>
      </c>
      <c r="S3876" s="8"/>
      <c r="T3876" s="8"/>
      <c r="U3876" s="8"/>
      <c r="V3876" s="8"/>
      <c r="W3876" s="8"/>
      <c r="X3876" s="8"/>
      <c r="Y3876" s="8"/>
      <c r="Z3876" s="8"/>
    </row>
    <row r="3877" spans="1:26" ht="15.75" customHeight="1">
      <c r="A3877" s="8"/>
      <c r="B3877" s="8"/>
      <c r="C3877" s="8"/>
      <c r="D3877" s="8"/>
      <c r="E3877" s="8"/>
      <c r="F3877" s="8"/>
      <c r="G3877" s="8"/>
      <c r="H3877" s="8"/>
      <c r="I3877" s="8"/>
      <c r="J3877" s="8"/>
      <c r="K3877" s="8"/>
      <c r="L3877" s="8"/>
      <c r="M3877" s="32"/>
      <c r="N3877" s="57" t="str">
        <f t="shared" si="17"/>
        <v/>
      </c>
      <c r="O3877" s="54"/>
      <c r="P3877" s="32"/>
      <c r="Q3877" s="56"/>
      <c r="R3877" s="57" t="str">
        <f t="shared" si="15"/>
        <v/>
      </c>
      <c r="S3877" s="8"/>
      <c r="T3877" s="8"/>
      <c r="U3877" s="8"/>
      <c r="V3877" s="8"/>
      <c r="W3877" s="8"/>
      <c r="X3877" s="8"/>
      <c r="Y3877" s="8"/>
      <c r="Z3877" s="8"/>
    </row>
    <row r="3878" spans="1:26" ht="15.75" customHeight="1">
      <c r="A3878" s="8"/>
      <c r="B3878" s="8"/>
      <c r="C3878" s="8"/>
      <c r="D3878" s="8"/>
      <c r="E3878" s="8"/>
      <c r="F3878" s="8"/>
      <c r="G3878" s="8"/>
      <c r="H3878" s="8"/>
      <c r="I3878" s="8"/>
      <c r="J3878" s="8"/>
      <c r="K3878" s="8"/>
      <c r="L3878" s="8"/>
      <c r="M3878" s="32"/>
      <c r="N3878" s="57" t="str">
        <f t="shared" si="17"/>
        <v/>
      </c>
      <c r="O3878" s="54"/>
      <c r="P3878" s="32"/>
      <c r="Q3878" s="56"/>
      <c r="R3878" s="57" t="str">
        <f t="shared" si="15"/>
        <v/>
      </c>
      <c r="S3878" s="8"/>
      <c r="T3878" s="8"/>
      <c r="U3878" s="8"/>
      <c r="V3878" s="8"/>
      <c r="W3878" s="8"/>
      <c r="X3878" s="8"/>
      <c r="Y3878" s="8"/>
      <c r="Z3878" s="8"/>
    </row>
    <row r="3879" spans="1:26" ht="15.75" customHeight="1">
      <c r="A3879" s="8"/>
      <c r="B3879" s="8"/>
      <c r="C3879" s="8"/>
      <c r="D3879" s="8"/>
      <c r="E3879" s="8"/>
      <c r="F3879" s="8"/>
      <c r="G3879" s="8"/>
      <c r="H3879" s="8"/>
      <c r="I3879" s="8"/>
      <c r="J3879" s="8"/>
      <c r="K3879" s="8"/>
      <c r="L3879" s="8"/>
      <c r="M3879" s="32"/>
      <c r="N3879" s="57" t="str">
        <f t="shared" si="17"/>
        <v/>
      </c>
      <c r="O3879" s="54"/>
      <c r="P3879" s="32"/>
      <c r="Q3879" s="56"/>
      <c r="R3879" s="57" t="str">
        <f t="shared" si="15"/>
        <v/>
      </c>
      <c r="S3879" s="8"/>
      <c r="T3879" s="8"/>
      <c r="U3879" s="8"/>
      <c r="V3879" s="8"/>
      <c r="W3879" s="8"/>
      <c r="X3879" s="8"/>
      <c r="Y3879" s="8"/>
      <c r="Z3879" s="8"/>
    </row>
    <row r="3880" spans="1:26" ht="15.75" customHeight="1">
      <c r="A3880" s="8"/>
      <c r="B3880" s="8"/>
      <c r="C3880" s="8"/>
      <c r="D3880" s="8"/>
      <c r="E3880" s="8"/>
      <c r="F3880" s="8"/>
      <c r="G3880" s="8"/>
      <c r="H3880" s="8"/>
      <c r="I3880" s="8"/>
      <c r="J3880" s="8"/>
      <c r="K3880" s="8"/>
      <c r="L3880" s="8"/>
      <c r="M3880" s="32"/>
      <c r="N3880" s="57" t="str">
        <f t="shared" si="17"/>
        <v/>
      </c>
      <c r="O3880" s="54"/>
      <c r="P3880" s="32"/>
      <c r="Q3880" s="56"/>
      <c r="R3880" s="57" t="str">
        <f t="shared" si="15"/>
        <v/>
      </c>
      <c r="S3880" s="8"/>
      <c r="T3880" s="8"/>
      <c r="U3880" s="8"/>
      <c r="V3880" s="8"/>
      <c r="W3880" s="8"/>
      <c r="X3880" s="8"/>
      <c r="Y3880" s="8"/>
      <c r="Z3880" s="8"/>
    </row>
    <row r="3881" spans="1:26" ht="15.75" customHeight="1">
      <c r="A3881" s="8"/>
      <c r="B3881" s="8"/>
      <c r="C3881" s="8"/>
      <c r="D3881" s="8"/>
      <c r="E3881" s="8"/>
      <c r="F3881" s="8"/>
      <c r="G3881" s="8"/>
      <c r="H3881" s="8"/>
      <c r="I3881" s="8"/>
      <c r="J3881" s="8"/>
      <c r="K3881" s="8"/>
      <c r="L3881" s="8"/>
      <c r="M3881" s="32"/>
      <c r="N3881" s="57" t="str">
        <f t="shared" si="17"/>
        <v/>
      </c>
      <c r="O3881" s="54"/>
      <c r="P3881" s="32"/>
      <c r="Q3881" s="56"/>
      <c r="R3881" s="57" t="str">
        <f t="shared" si="15"/>
        <v/>
      </c>
      <c r="S3881" s="8"/>
      <c r="T3881" s="8"/>
      <c r="U3881" s="8"/>
      <c r="V3881" s="8"/>
      <c r="W3881" s="8"/>
      <c r="X3881" s="8"/>
      <c r="Y3881" s="8"/>
      <c r="Z3881" s="8"/>
    </row>
    <row r="3882" spans="1:26" ht="15.75" customHeight="1">
      <c r="A3882" s="8"/>
      <c r="B3882" s="8"/>
      <c r="C3882" s="8"/>
      <c r="D3882" s="8"/>
      <c r="E3882" s="8"/>
      <c r="F3882" s="8"/>
      <c r="G3882" s="8"/>
      <c r="H3882" s="8"/>
      <c r="I3882" s="8"/>
      <c r="J3882" s="8"/>
      <c r="K3882" s="8"/>
      <c r="L3882" s="8"/>
      <c r="M3882" s="32"/>
      <c r="N3882" s="57" t="str">
        <f t="shared" si="17"/>
        <v/>
      </c>
      <c r="O3882" s="54"/>
      <c r="P3882" s="32"/>
      <c r="Q3882" s="56"/>
      <c r="R3882" s="57" t="str">
        <f t="shared" si="15"/>
        <v/>
      </c>
      <c r="S3882" s="8"/>
      <c r="T3882" s="8"/>
      <c r="U3882" s="8"/>
      <c r="V3882" s="8"/>
      <c r="W3882" s="8"/>
      <c r="X3882" s="8"/>
      <c r="Y3882" s="8"/>
      <c r="Z3882" s="8"/>
    </row>
    <row r="3883" spans="1:26" ht="15.75" customHeight="1">
      <c r="A3883" s="8"/>
      <c r="B3883" s="8"/>
      <c r="C3883" s="8"/>
      <c r="D3883" s="8"/>
      <c r="E3883" s="8"/>
      <c r="F3883" s="8"/>
      <c r="G3883" s="8"/>
      <c r="H3883" s="8"/>
      <c r="I3883" s="8"/>
      <c r="J3883" s="8"/>
      <c r="K3883" s="8"/>
      <c r="L3883" s="8"/>
      <c r="M3883" s="32"/>
      <c r="N3883" s="57" t="str">
        <f t="shared" si="17"/>
        <v/>
      </c>
      <c r="O3883" s="54"/>
      <c r="P3883" s="32"/>
      <c r="Q3883" s="56"/>
      <c r="R3883" s="57" t="str">
        <f t="shared" si="15"/>
        <v/>
      </c>
      <c r="S3883" s="8"/>
      <c r="T3883" s="8"/>
      <c r="U3883" s="8"/>
      <c r="V3883" s="8"/>
      <c r="W3883" s="8"/>
      <c r="X3883" s="8"/>
      <c r="Y3883" s="8"/>
      <c r="Z3883" s="8"/>
    </row>
    <row r="3884" spans="1:26" ht="15.75" customHeight="1">
      <c r="A3884" s="8"/>
      <c r="B3884" s="8"/>
      <c r="C3884" s="8"/>
      <c r="D3884" s="8"/>
      <c r="E3884" s="8"/>
      <c r="F3884" s="8"/>
      <c r="G3884" s="8"/>
      <c r="H3884" s="8"/>
      <c r="I3884" s="8"/>
      <c r="J3884" s="8"/>
      <c r="K3884" s="8"/>
      <c r="L3884" s="8"/>
      <c r="M3884" s="32"/>
      <c r="N3884" s="57" t="str">
        <f t="shared" si="17"/>
        <v/>
      </c>
      <c r="O3884" s="54"/>
      <c r="P3884" s="32"/>
      <c r="Q3884" s="56"/>
      <c r="R3884" s="57" t="str">
        <f t="shared" si="15"/>
        <v/>
      </c>
      <c r="S3884" s="8"/>
      <c r="T3884" s="8"/>
      <c r="U3884" s="8"/>
      <c r="V3884" s="8"/>
      <c r="W3884" s="8"/>
      <c r="X3884" s="8"/>
      <c r="Y3884" s="8"/>
      <c r="Z3884" s="8"/>
    </row>
    <row r="3885" spans="1:26" ht="15.75" customHeight="1">
      <c r="A3885" s="8"/>
      <c r="B3885" s="8"/>
      <c r="C3885" s="8"/>
      <c r="D3885" s="8"/>
      <c r="E3885" s="8"/>
      <c r="F3885" s="8"/>
      <c r="G3885" s="8"/>
      <c r="H3885" s="8"/>
      <c r="I3885" s="8"/>
      <c r="J3885" s="8"/>
      <c r="K3885" s="8"/>
      <c r="L3885" s="8"/>
      <c r="M3885" s="32"/>
      <c r="N3885" s="57" t="str">
        <f t="shared" si="17"/>
        <v/>
      </c>
      <c r="O3885" s="54"/>
      <c r="P3885" s="32"/>
      <c r="Q3885" s="56"/>
      <c r="R3885" s="57" t="str">
        <f t="shared" si="15"/>
        <v/>
      </c>
      <c r="S3885" s="8"/>
      <c r="T3885" s="8"/>
      <c r="U3885" s="8"/>
      <c r="V3885" s="8"/>
      <c r="W3885" s="8"/>
      <c r="X3885" s="8"/>
      <c r="Y3885" s="8"/>
      <c r="Z3885" s="8"/>
    </row>
    <row r="3886" spans="1:26" ht="15.75" customHeight="1">
      <c r="A3886" s="8"/>
      <c r="B3886" s="8"/>
      <c r="C3886" s="8"/>
      <c r="D3886" s="8"/>
      <c r="E3886" s="8"/>
      <c r="F3886" s="8"/>
      <c r="G3886" s="8"/>
      <c r="H3886" s="8"/>
      <c r="I3886" s="8"/>
      <c r="J3886" s="8"/>
      <c r="K3886" s="8"/>
      <c r="L3886" s="8"/>
      <c r="M3886" s="32"/>
      <c r="N3886" s="57" t="str">
        <f t="shared" si="17"/>
        <v/>
      </c>
      <c r="O3886" s="54"/>
      <c r="P3886" s="32"/>
      <c r="Q3886" s="56"/>
      <c r="R3886" s="57" t="str">
        <f t="shared" si="15"/>
        <v/>
      </c>
      <c r="S3886" s="8"/>
      <c r="T3886" s="8"/>
      <c r="U3886" s="8"/>
      <c r="V3886" s="8"/>
      <c r="W3886" s="8"/>
      <c r="X3886" s="8"/>
      <c r="Y3886" s="8"/>
      <c r="Z3886" s="8"/>
    </row>
    <row r="3887" spans="1:26" ht="15.75" customHeight="1">
      <c r="A3887" s="8"/>
      <c r="B3887" s="8"/>
      <c r="C3887" s="8"/>
      <c r="D3887" s="8"/>
      <c r="E3887" s="8"/>
      <c r="F3887" s="8"/>
      <c r="G3887" s="8"/>
      <c r="H3887" s="8"/>
      <c r="I3887" s="8"/>
      <c r="J3887" s="8"/>
      <c r="K3887" s="8"/>
      <c r="L3887" s="8"/>
      <c r="M3887" s="32"/>
      <c r="N3887" s="57" t="str">
        <f t="shared" si="17"/>
        <v/>
      </c>
      <c r="O3887" s="54"/>
      <c r="P3887" s="32"/>
      <c r="Q3887" s="56"/>
      <c r="R3887" s="57" t="str">
        <f t="shared" si="15"/>
        <v/>
      </c>
      <c r="S3887" s="8"/>
      <c r="T3887" s="8"/>
      <c r="U3887" s="8"/>
      <c r="V3887" s="8"/>
      <c r="W3887" s="8"/>
      <c r="X3887" s="8"/>
      <c r="Y3887" s="8"/>
      <c r="Z3887" s="8"/>
    </row>
    <row r="3888" spans="1:26" ht="15.75" customHeight="1">
      <c r="A3888" s="8"/>
      <c r="B3888" s="8"/>
      <c r="C3888" s="8"/>
      <c r="D3888" s="8"/>
      <c r="E3888" s="8"/>
      <c r="F3888" s="8"/>
      <c r="G3888" s="8"/>
      <c r="H3888" s="8"/>
      <c r="I3888" s="8"/>
      <c r="J3888" s="8"/>
      <c r="K3888" s="8"/>
      <c r="L3888" s="8"/>
      <c r="M3888" s="32"/>
      <c r="N3888" s="57" t="str">
        <f t="shared" si="17"/>
        <v/>
      </c>
      <c r="O3888" s="54"/>
      <c r="P3888" s="32"/>
      <c r="Q3888" s="56"/>
      <c r="R3888" s="57" t="str">
        <f t="shared" si="15"/>
        <v/>
      </c>
      <c r="S3888" s="8"/>
      <c r="T3888" s="8"/>
      <c r="U3888" s="8"/>
      <c r="V3888" s="8"/>
      <c r="W3888" s="8"/>
      <c r="X3888" s="8"/>
      <c r="Y3888" s="8"/>
      <c r="Z3888" s="8"/>
    </row>
    <row r="3889" spans="1:26" ht="15.75" customHeight="1">
      <c r="A3889" s="8"/>
      <c r="B3889" s="8"/>
      <c r="C3889" s="8"/>
      <c r="D3889" s="8"/>
      <c r="E3889" s="8"/>
      <c r="F3889" s="8"/>
      <c r="G3889" s="8"/>
      <c r="H3889" s="8"/>
      <c r="I3889" s="8"/>
      <c r="J3889" s="8"/>
      <c r="K3889" s="8"/>
      <c r="L3889" s="8"/>
      <c r="M3889" s="32"/>
      <c r="N3889" s="57" t="str">
        <f t="shared" si="17"/>
        <v/>
      </c>
      <c r="O3889" s="54"/>
      <c r="P3889" s="32"/>
      <c r="Q3889" s="56"/>
      <c r="R3889" s="57" t="str">
        <f t="shared" si="15"/>
        <v/>
      </c>
      <c r="S3889" s="8"/>
      <c r="T3889" s="8"/>
      <c r="U3889" s="8"/>
      <c r="V3889" s="8"/>
      <c r="W3889" s="8"/>
      <c r="X3889" s="8"/>
      <c r="Y3889" s="8"/>
      <c r="Z3889" s="8"/>
    </row>
    <row r="3890" spans="1:26" ht="15.75" customHeight="1">
      <c r="A3890" s="8"/>
      <c r="B3890" s="8"/>
      <c r="C3890" s="8"/>
      <c r="D3890" s="8"/>
      <c r="E3890" s="8"/>
      <c r="F3890" s="8"/>
      <c r="G3890" s="8"/>
      <c r="H3890" s="8"/>
      <c r="I3890" s="8"/>
      <c r="J3890" s="8"/>
      <c r="K3890" s="8"/>
      <c r="L3890" s="8"/>
      <c r="M3890" s="32"/>
      <c r="N3890" s="57" t="str">
        <f t="shared" si="17"/>
        <v/>
      </c>
      <c r="O3890" s="54"/>
      <c r="P3890" s="32"/>
      <c r="Q3890" s="56"/>
      <c r="R3890" s="57" t="str">
        <f t="shared" si="15"/>
        <v/>
      </c>
      <c r="S3890" s="8"/>
      <c r="T3890" s="8"/>
      <c r="U3890" s="8"/>
      <c r="V3890" s="8"/>
      <c r="W3890" s="8"/>
      <c r="X3890" s="8"/>
      <c r="Y3890" s="8"/>
      <c r="Z3890" s="8"/>
    </row>
    <row r="3891" spans="1:26" ht="15.75" customHeight="1">
      <c r="A3891" s="8"/>
      <c r="B3891" s="8"/>
      <c r="C3891" s="8"/>
      <c r="D3891" s="8"/>
      <c r="E3891" s="8"/>
      <c r="F3891" s="8"/>
      <c r="G3891" s="8"/>
      <c r="H3891" s="8"/>
      <c r="I3891" s="8"/>
      <c r="J3891" s="8"/>
      <c r="K3891" s="8"/>
      <c r="L3891" s="8"/>
      <c r="M3891" s="32"/>
      <c r="N3891" s="57" t="str">
        <f t="shared" si="17"/>
        <v/>
      </c>
      <c r="O3891" s="54"/>
      <c r="P3891" s="32"/>
      <c r="Q3891" s="56"/>
      <c r="R3891" s="57" t="str">
        <f t="shared" si="15"/>
        <v/>
      </c>
      <c r="S3891" s="8"/>
      <c r="T3891" s="8"/>
      <c r="U3891" s="8"/>
      <c r="V3891" s="8"/>
      <c r="W3891" s="8"/>
      <c r="X3891" s="8"/>
      <c r="Y3891" s="8"/>
      <c r="Z3891" s="8"/>
    </row>
    <row r="3892" spans="1:26" ht="15.75" customHeight="1">
      <c r="A3892" s="8"/>
      <c r="B3892" s="8"/>
      <c r="C3892" s="8"/>
      <c r="D3892" s="8"/>
      <c r="E3892" s="8"/>
      <c r="F3892" s="8"/>
      <c r="G3892" s="8"/>
      <c r="H3892" s="8"/>
      <c r="I3892" s="8"/>
      <c r="J3892" s="8"/>
      <c r="K3892" s="8"/>
      <c r="L3892" s="8"/>
      <c r="M3892" s="32"/>
      <c r="N3892" s="57" t="str">
        <f t="shared" si="17"/>
        <v/>
      </c>
      <c r="O3892" s="54"/>
      <c r="P3892" s="32"/>
      <c r="Q3892" s="56"/>
      <c r="R3892" s="57" t="str">
        <f t="shared" si="15"/>
        <v/>
      </c>
      <c r="S3892" s="8"/>
      <c r="T3892" s="8"/>
      <c r="U3892" s="8"/>
      <c r="V3892" s="8"/>
      <c r="W3892" s="8"/>
      <c r="X3892" s="8"/>
      <c r="Y3892" s="8"/>
      <c r="Z3892" s="8"/>
    </row>
    <row r="3893" spans="1:26" ht="15.75" customHeight="1">
      <c r="A3893" s="8"/>
      <c r="B3893" s="8"/>
      <c r="C3893" s="8"/>
      <c r="D3893" s="8"/>
      <c r="E3893" s="8"/>
      <c r="F3893" s="8"/>
      <c r="G3893" s="8"/>
      <c r="H3893" s="8"/>
      <c r="I3893" s="8"/>
      <c r="J3893" s="8"/>
      <c r="K3893" s="8"/>
      <c r="L3893" s="8"/>
      <c r="M3893" s="32"/>
      <c r="N3893" s="57" t="str">
        <f t="shared" si="17"/>
        <v/>
      </c>
      <c r="O3893" s="54"/>
      <c r="P3893" s="32"/>
      <c r="Q3893" s="56"/>
      <c r="R3893" s="57" t="str">
        <f t="shared" si="15"/>
        <v/>
      </c>
      <c r="S3893" s="8"/>
      <c r="T3893" s="8"/>
      <c r="U3893" s="8"/>
      <c r="V3893" s="8"/>
      <c r="W3893" s="8"/>
      <c r="X3893" s="8"/>
      <c r="Y3893" s="8"/>
      <c r="Z3893" s="8"/>
    </row>
    <row r="3894" spans="1:26" ht="15.75" customHeight="1">
      <c r="A3894" s="8"/>
      <c r="B3894" s="8"/>
      <c r="C3894" s="8"/>
      <c r="D3894" s="8"/>
      <c r="E3894" s="8"/>
      <c r="F3894" s="8"/>
      <c r="G3894" s="8"/>
      <c r="H3894" s="8"/>
      <c r="I3894" s="8"/>
      <c r="J3894" s="8"/>
      <c r="K3894" s="8"/>
      <c r="L3894" s="8"/>
      <c r="M3894" s="32"/>
      <c r="N3894" s="57" t="str">
        <f t="shared" si="17"/>
        <v/>
      </c>
      <c r="O3894" s="54"/>
      <c r="P3894" s="32"/>
      <c r="Q3894" s="56"/>
      <c r="R3894" s="57" t="str">
        <f t="shared" si="15"/>
        <v/>
      </c>
      <c r="S3894" s="8"/>
      <c r="T3894" s="8"/>
      <c r="U3894" s="8"/>
      <c r="V3894" s="8"/>
      <c r="W3894" s="8"/>
      <c r="X3894" s="8"/>
      <c r="Y3894" s="8"/>
      <c r="Z3894" s="8"/>
    </row>
    <row r="3895" spans="1:26" ht="15.75" customHeight="1">
      <c r="A3895" s="8"/>
      <c r="B3895" s="8"/>
      <c r="C3895" s="8"/>
      <c r="D3895" s="8"/>
      <c r="E3895" s="8"/>
      <c r="F3895" s="8"/>
      <c r="G3895" s="8"/>
      <c r="H3895" s="8"/>
      <c r="I3895" s="8"/>
      <c r="J3895" s="8"/>
      <c r="K3895" s="8"/>
      <c r="L3895" s="8"/>
      <c r="M3895" s="32"/>
      <c r="N3895" s="57" t="str">
        <f t="shared" si="17"/>
        <v/>
      </c>
      <c r="O3895" s="54"/>
      <c r="P3895" s="32"/>
      <c r="Q3895" s="56"/>
      <c r="R3895" s="57" t="str">
        <f t="shared" si="15"/>
        <v/>
      </c>
      <c r="S3895" s="8"/>
      <c r="T3895" s="8"/>
      <c r="U3895" s="8"/>
      <c r="V3895" s="8"/>
      <c r="W3895" s="8"/>
      <c r="X3895" s="8"/>
      <c r="Y3895" s="8"/>
      <c r="Z3895" s="8"/>
    </row>
    <row r="3896" spans="1:26" ht="15.75" customHeight="1">
      <c r="A3896" s="8"/>
      <c r="B3896" s="8"/>
      <c r="C3896" s="8"/>
      <c r="D3896" s="8"/>
      <c r="E3896" s="8"/>
      <c r="F3896" s="8"/>
      <c r="G3896" s="8"/>
      <c r="H3896" s="8"/>
      <c r="I3896" s="8"/>
      <c r="J3896" s="8"/>
      <c r="K3896" s="8"/>
      <c r="L3896" s="8"/>
      <c r="M3896" s="32"/>
      <c r="N3896" s="57" t="str">
        <f t="shared" si="17"/>
        <v/>
      </c>
      <c r="O3896" s="54"/>
      <c r="P3896" s="32"/>
      <c r="Q3896" s="56"/>
      <c r="R3896" s="57" t="str">
        <f t="shared" si="15"/>
        <v/>
      </c>
      <c r="S3896" s="8"/>
      <c r="T3896" s="8"/>
      <c r="U3896" s="8"/>
      <c r="V3896" s="8"/>
      <c r="W3896" s="8"/>
      <c r="X3896" s="8"/>
      <c r="Y3896" s="8"/>
      <c r="Z3896" s="8"/>
    </row>
    <row r="3897" spans="1:26" ht="15.75" customHeight="1">
      <c r="A3897" s="8"/>
      <c r="B3897" s="8"/>
      <c r="C3897" s="8"/>
      <c r="D3897" s="8"/>
      <c r="E3897" s="8"/>
      <c r="F3897" s="8"/>
      <c r="G3897" s="8"/>
      <c r="H3897" s="8"/>
      <c r="I3897" s="8"/>
      <c r="J3897" s="8"/>
      <c r="K3897" s="8"/>
      <c r="L3897" s="8"/>
      <c r="M3897" s="32"/>
      <c r="N3897" s="57" t="str">
        <f t="shared" si="17"/>
        <v/>
      </c>
      <c r="O3897" s="54"/>
      <c r="P3897" s="32"/>
      <c r="Q3897" s="56"/>
      <c r="R3897" s="57" t="str">
        <f t="shared" si="15"/>
        <v/>
      </c>
      <c r="S3897" s="8"/>
      <c r="T3897" s="8"/>
      <c r="U3897" s="8"/>
      <c r="V3897" s="8"/>
      <c r="W3897" s="8"/>
      <c r="X3897" s="8"/>
      <c r="Y3897" s="8"/>
      <c r="Z3897" s="8"/>
    </row>
    <row r="3898" spans="1:26" ht="15.75" customHeight="1">
      <c r="A3898" s="8"/>
      <c r="B3898" s="8"/>
      <c r="C3898" s="8"/>
      <c r="D3898" s="8"/>
      <c r="E3898" s="8"/>
      <c r="F3898" s="8"/>
      <c r="G3898" s="8"/>
      <c r="H3898" s="8"/>
      <c r="I3898" s="8"/>
      <c r="J3898" s="8"/>
      <c r="K3898" s="8"/>
      <c r="L3898" s="8"/>
      <c r="M3898" s="32"/>
      <c r="N3898" s="57" t="str">
        <f t="shared" si="17"/>
        <v/>
      </c>
      <c r="O3898" s="54"/>
      <c r="P3898" s="32"/>
      <c r="Q3898" s="56"/>
      <c r="R3898" s="57" t="str">
        <f t="shared" si="15"/>
        <v/>
      </c>
      <c r="S3898" s="8"/>
      <c r="T3898" s="8"/>
      <c r="U3898" s="8"/>
      <c r="V3898" s="8"/>
      <c r="W3898" s="8"/>
      <c r="X3898" s="8"/>
      <c r="Y3898" s="8"/>
      <c r="Z3898" s="8"/>
    </row>
    <row r="3899" spans="1:26" ht="15.75" customHeight="1">
      <c r="A3899" s="8"/>
      <c r="B3899" s="8"/>
      <c r="C3899" s="8"/>
      <c r="D3899" s="8"/>
      <c r="E3899" s="8"/>
      <c r="F3899" s="8"/>
      <c r="G3899" s="8"/>
      <c r="H3899" s="8"/>
      <c r="I3899" s="8"/>
      <c r="J3899" s="8"/>
      <c r="K3899" s="8"/>
      <c r="L3899" s="8"/>
      <c r="M3899" s="32"/>
      <c r="N3899" s="57" t="str">
        <f t="shared" si="17"/>
        <v/>
      </c>
      <c r="O3899" s="54"/>
      <c r="P3899" s="32"/>
      <c r="Q3899" s="56"/>
      <c r="R3899" s="57" t="str">
        <f t="shared" si="15"/>
        <v/>
      </c>
      <c r="S3899" s="8"/>
      <c r="T3899" s="8"/>
      <c r="U3899" s="8"/>
      <c r="V3899" s="8"/>
      <c r="W3899" s="8"/>
      <c r="X3899" s="8"/>
      <c r="Y3899" s="8"/>
      <c r="Z3899" s="8"/>
    </row>
    <row r="3900" spans="1:26" ht="15.75" customHeight="1">
      <c r="A3900" s="8"/>
      <c r="B3900" s="8"/>
      <c r="C3900" s="8"/>
      <c r="D3900" s="8"/>
      <c r="E3900" s="8"/>
      <c r="F3900" s="8"/>
      <c r="G3900" s="8"/>
      <c r="H3900" s="8"/>
      <c r="I3900" s="8"/>
      <c r="J3900" s="8"/>
      <c r="K3900" s="8"/>
      <c r="L3900" s="8"/>
      <c r="M3900" s="32"/>
      <c r="N3900" s="57" t="str">
        <f t="shared" si="17"/>
        <v/>
      </c>
      <c r="O3900" s="54"/>
      <c r="P3900" s="32"/>
      <c r="Q3900" s="56"/>
      <c r="R3900" s="57" t="str">
        <f t="shared" si="15"/>
        <v/>
      </c>
      <c r="S3900" s="8"/>
      <c r="T3900" s="8"/>
      <c r="U3900" s="8"/>
      <c r="V3900" s="8"/>
      <c r="W3900" s="8"/>
      <c r="X3900" s="8"/>
      <c r="Y3900" s="8"/>
      <c r="Z3900" s="8"/>
    </row>
    <row r="3901" spans="1:26" ht="15.75" customHeight="1">
      <c r="A3901" s="8"/>
      <c r="B3901" s="8"/>
      <c r="C3901" s="8"/>
      <c r="D3901" s="8"/>
      <c r="E3901" s="8"/>
      <c r="F3901" s="8"/>
      <c r="G3901" s="8"/>
      <c r="H3901" s="8"/>
      <c r="I3901" s="8"/>
      <c r="J3901" s="8"/>
      <c r="K3901" s="8"/>
      <c r="L3901" s="8"/>
      <c r="M3901" s="32"/>
      <c r="N3901" s="57" t="str">
        <f t="shared" si="17"/>
        <v/>
      </c>
      <c r="O3901" s="54"/>
      <c r="P3901" s="32"/>
      <c r="Q3901" s="56"/>
      <c r="R3901" s="57" t="str">
        <f t="shared" si="15"/>
        <v/>
      </c>
      <c r="S3901" s="8"/>
      <c r="T3901" s="8"/>
      <c r="U3901" s="8"/>
      <c r="V3901" s="8"/>
      <c r="W3901" s="8"/>
      <c r="X3901" s="8"/>
      <c r="Y3901" s="8"/>
      <c r="Z3901" s="8"/>
    </row>
    <row r="3902" spans="1:26" ht="15.75" customHeight="1">
      <c r="A3902" s="8"/>
      <c r="B3902" s="8"/>
      <c r="C3902" s="8"/>
      <c r="D3902" s="8"/>
      <c r="E3902" s="8"/>
      <c r="F3902" s="8"/>
      <c r="G3902" s="8"/>
      <c r="H3902" s="8"/>
      <c r="I3902" s="8"/>
      <c r="J3902" s="8"/>
      <c r="K3902" s="8"/>
      <c r="L3902" s="8"/>
      <c r="M3902" s="32"/>
      <c r="N3902" s="57" t="str">
        <f t="shared" si="17"/>
        <v/>
      </c>
      <c r="O3902" s="54"/>
      <c r="P3902" s="32"/>
      <c r="Q3902" s="56"/>
      <c r="R3902" s="57" t="str">
        <f t="shared" si="15"/>
        <v/>
      </c>
      <c r="S3902" s="8"/>
      <c r="T3902" s="8"/>
      <c r="U3902" s="8"/>
      <c r="V3902" s="8"/>
      <c r="W3902" s="8"/>
      <c r="X3902" s="8"/>
      <c r="Y3902" s="8"/>
      <c r="Z3902" s="8"/>
    </row>
    <row r="3903" spans="1:26" ht="15.75" customHeight="1">
      <c r="A3903" s="8"/>
      <c r="B3903" s="8"/>
      <c r="C3903" s="8"/>
      <c r="D3903" s="8"/>
      <c r="E3903" s="8"/>
      <c r="F3903" s="8"/>
      <c r="G3903" s="8"/>
      <c r="H3903" s="8"/>
      <c r="I3903" s="8"/>
      <c r="J3903" s="8"/>
      <c r="K3903" s="8"/>
      <c r="L3903" s="8"/>
      <c r="M3903" s="32"/>
      <c r="N3903" s="57" t="str">
        <f t="shared" si="17"/>
        <v/>
      </c>
      <c r="O3903" s="54"/>
      <c r="P3903" s="32"/>
      <c r="Q3903" s="56"/>
      <c r="R3903" s="57" t="str">
        <f t="shared" si="15"/>
        <v/>
      </c>
      <c r="S3903" s="8"/>
      <c r="T3903" s="8"/>
      <c r="U3903" s="8"/>
      <c r="V3903" s="8"/>
      <c r="W3903" s="8"/>
      <c r="X3903" s="8"/>
      <c r="Y3903" s="8"/>
      <c r="Z3903" s="8"/>
    </row>
    <row r="3904" spans="1:26" ht="15.75" customHeight="1">
      <c r="A3904" s="8"/>
      <c r="B3904" s="8"/>
      <c r="C3904" s="8"/>
      <c r="D3904" s="8"/>
      <c r="E3904" s="8"/>
      <c r="F3904" s="8"/>
      <c r="G3904" s="8"/>
      <c r="H3904" s="8"/>
      <c r="I3904" s="8"/>
      <c r="J3904" s="8"/>
      <c r="K3904" s="8"/>
      <c r="L3904" s="8"/>
      <c r="M3904" s="32"/>
      <c r="N3904" s="57" t="str">
        <f t="shared" si="17"/>
        <v/>
      </c>
      <c r="O3904" s="54"/>
      <c r="P3904" s="32"/>
      <c r="Q3904" s="56"/>
      <c r="R3904" s="57" t="str">
        <f t="shared" si="15"/>
        <v/>
      </c>
      <c r="S3904" s="8"/>
      <c r="T3904" s="8"/>
      <c r="U3904" s="8"/>
      <c r="V3904" s="8"/>
      <c r="W3904" s="8"/>
      <c r="X3904" s="8"/>
      <c r="Y3904" s="8"/>
      <c r="Z3904" s="8"/>
    </row>
    <row r="3905" spans="1:26" ht="15.75" customHeight="1">
      <c r="A3905" s="8"/>
      <c r="B3905" s="8"/>
      <c r="C3905" s="8"/>
      <c r="D3905" s="8"/>
      <c r="E3905" s="8"/>
      <c r="F3905" s="8"/>
      <c r="G3905" s="8"/>
      <c r="H3905" s="8"/>
      <c r="I3905" s="8"/>
      <c r="J3905" s="8"/>
      <c r="K3905" s="8"/>
      <c r="L3905" s="8"/>
      <c r="M3905" s="32"/>
      <c r="N3905" s="57" t="str">
        <f t="shared" si="17"/>
        <v/>
      </c>
      <c r="O3905" s="54"/>
      <c r="P3905" s="32"/>
      <c r="Q3905" s="56"/>
      <c r="R3905" s="57" t="str">
        <f t="shared" si="15"/>
        <v/>
      </c>
      <c r="S3905" s="8"/>
      <c r="T3905" s="8"/>
      <c r="U3905" s="8"/>
      <c r="V3905" s="8"/>
      <c r="W3905" s="8"/>
      <c r="X3905" s="8"/>
      <c r="Y3905" s="8"/>
      <c r="Z3905" s="8"/>
    </row>
    <row r="3906" spans="1:26" ht="15.75" customHeight="1">
      <c r="A3906" s="8"/>
      <c r="B3906" s="8"/>
      <c r="C3906" s="8"/>
      <c r="D3906" s="8"/>
      <c r="E3906" s="8"/>
      <c r="F3906" s="8"/>
      <c r="G3906" s="8"/>
      <c r="H3906" s="8"/>
      <c r="I3906" s="8"/>
      <c r="J3906" s="8"/>
      <c r="K3906" s="8"/>
      <c r="L3906" s="8"/>
      <c r="M3906" s="32"/>
      <c r="N3906" s="57" t="str">
        <f t="shared" si="17"/>
        <v/>
      </c>
      <c r="O3906" s="54"/>
      <c r="P3906" s="32"/>
      <c r="Q3906" s="56"/>
      <c r="R3906" s="57" t="str">
        <f t="shared" si="15"/>
        <v/>
      </c>
      <c r="S3906" s="8"/>
      <c r="T3906" s="8"/>
      <c r="U3906" s="8"/>
      <c r="V3906" s="8"/>
      <c r="W3906" s="8"/>
      <c r="X3906" s="8"/>
      <c r="Y3906" s="8"/>
      <c r="Z3906" s="8"/>
    </row>
    <row r="3907" spans="1:26" ht="15.75" customHeight="1">
      <c r="A3907" s="8"/>
      <c r="B3907" s="8"/>
      <c r="C3907" s="8"/>
      <c r="D3907" s="8"/>
      <c r="E3907" s="8"/>
      <c r="F3907" s="8"/>
      <c r="G3907" s="8"/>
      <c r="H3907" s="8"/>
      <c r="I3907" s="8"/>
      <c r="J3907" s="8"/>
      <c r="K3907" s="8"/>
      <c r="L3907" s="8"/>
      <c r="M3907" s="32"/>
      <c r="N3907" s="57" t="str">
        <f t="shared" si="17"/>
        <v/>
      </c>
      <c r="O3907" s="54"/>
      <c r="P3907" s="32"/>
      <c r="Q3907" s="56"/>
      <c r="R3907" s="57" t="str">
        <f t="shared" si="15"/>
        <v/>
      </c>
      <c r="S3907" s="8"/>
      <c r="T3907" s="8"/>
      <c r="U3907" s="8"/>
      <c r="V3907" s="8"/>
      <c r="W3907" s="8"/>
      <c r="X3907" s="8"/>
      <c r="Y3907" s="8"/>
      <c r="Z3907" s="8"/>
    </row>
    <row r="3908" spans="1:26" ht="15.75" customHeight="1">
      <c r="A3908" s="8"/>
      <c r="B3908" s="8"/>
      <c r="C3908" s="8"/>
      <c r="D3908" s="8"/>
      <c r="E3908" s="8"/>
      <c r="F3908" s="8"/>
      <c r="G3908" s="8"/>
      <c r="H3908" s="8"/>
      <c r="I3908" s="8"/>
      <c r="J3908" s="8"/>
      <c r="K3908" s="8"/>
      <c r="L3908" s="8"/>
      <c r="M3908" s="32"/>
      <c r="N3908" s="57" t="str">
        <f t="shared" si="17"/>
        <v/>
      </c>
      <c r="O3908" s="54"/>
      <c r="P3908" s="32"/>
      <c r="Q3908" s="56"/>
      <c r="R3908" s="57" t="str">
        <f t="shared" si="15"/>
        <v/>
      </c>
      <c r="S3908" s="8"/>
      <c r="T3908" s="8"/>
      <c r="U3908" s="8"/>
      <c r="V3908" s="8"/>
      <c r="W3908" s="8"/>
      <c r="X3908" s="8"/>
      <c r="Y3908" s="8"/>
      <c r="Z3908" s="8"/>
    </row>
    <row r="3909" spans="1:26" ht="15.75" customHeight="1">
      <c r="A3909" s="8"/>
      <c r="B3909" s="8"/>
      <c r="C3909" s="8"/>
      <c r="D3909" s="8"/>
      <c r="E3909" s="8"/>
      <c r="F3909" s="8"/>
      <c r="G3909" s="8"/>
      <c r="H3909" s="8"/>
      <c r="I3909" s="8"/>
      <c r="J3909" s="8"/>
      <c r="K3909" s="8"/>
      <c r="L3909" s="8"/>
      <c r="M3909" s="32"/>
      <c r="N3909" s="57" t="str">
        <f t="shared" si="17"/>
        <v/>
      </c>
      <c r="O3909" s="54"/>
      <c r="P3909" s="32"/>
      <c r="Q3909" s="56"/>
      <c r="R3909" s="57" t="str">
        <f t="shared" si="15"/>
        <v/>
      </c>
      <c r="S3909" s="8"/>
      <c r="T3909" s="8"/>
      <c r="U3909" s="8"/>
      <c r="V3909" s="8"/>
      <c r="W3909" s="8"/>
      <c r="X3909" s="8"/>
      <c r="Y3909" s="8"/>
      <c r="Z3909" s="8"/>
    </row>
    <row r="3910" spans="1:26" ht="15.75" customHeight="1">
      <c r="A3910" s="8"/>
      <c r="B3910" s="8"/>
      <c r="C3910" s="8"/>
      <c r="D3910" s="8"/>
      <c r="E3910" s="8"/>
      <c r="F3910" s="8"/>
      <c r="G3910" s="8"/>
      <c r="H3910" s="8"/>
      <c r="I3910" s="8"/>
      <c r="J3910" s="8"/>
      <c r="K3910" s="8"/>
      <c r="L3910" s="8"/>
      <c r="M3910" s="32"/>
      <c r="N3910" s="57" t="str">
        <f t="shared" si="17"/>
        <v/>
      </c>
      <c r="O3910" s="54"/>
      <c r="P3910" s="32"/>
      <c r="Q3910" s="56"/>
      <c r="R3910" s="57" t="str">
        <f t="shared" si="15"/>
        <v/>
      </c>
      <c r="S3910" s="8"/>
      <c r="T3910" s="8"/>
      <c r="U3910" s="8"/>
      <c r="V3910" s="8"/>
      <c r="W3910" s="8"/>
      <c r="X3910" s="8"/>
      <c r="Y3910" s="8"/>
      <c r="Z3910" s="8"/>
    </row>
    <row r="3911" spans="1:26" ht="15.75" customHeight="1">
      <c r="A3911" s="8"/>
      <c r="B3911" s="8"/>
      <c r="C3911" s="8"/>
      <c r="D3911" s="8"/>
      <c r="E3911" s="8"/>
      <c r="F3911" s="8"/>
      <c r="G3911" s="8"/>
      <c r="H3911" s="8"/>
      <c r="I3911" s="8"/>
      <c r="J3911" s="8"/>
      <c r="K3911" s="8"/>
      <c r="L3911" s="8"/>
      <c r="M3911" s="32"/>
      <c r="N3911" s="57" t="str">
        <f t="shared" si="17"/>
        <v/>
      </c>
      <c r="O3911" s="54"/>
      <c r="P3911" s="32"/>
      <c r="Q3911" s="56"/>
      <c r="R3911" s="57" t="str">
        <f t="shared" si="15"/>
        <v/>
      </c>
      <c r="S3911" s="8"/>
      <c r="T3911" s="8"/>
      <c r="U3911" s="8"/>
      <c r="V3911" s="8"/>
      <c r="W3911" s="8"/>
      <c r="X3911" s="8"/>
      <c r="Y3911" s="8"/>
      <c r="Z3911" s="8"/>
    </row>
    <row r="3912" spans="1:26" ht="15.75" customHeight="1">
      <c r="A3912" s="8"/>
      <c r="B3912" s="8"/>
      <c r="C3912" s="8"/>
      <c r="D3912" s="8"/>
      <c r="E3912" s="8"/>
      <c r="F3912" s="8"/>
      <c r="G3912" s="8"/>
      <c r="H3912" s="8"/>
      <c r="I3912" s="8"/>
      <c r="J3912" s="8"/>
      <c r="K3912" s="8"/>
      <c r="L3912" s="8"/>
      <c r="M3912" s="32"/>
      <c r="N3912" s="57" t="str">
        <f t="shared" si="17"/>
        <v/>
      </c>
      <c r="O3912" s="54"/>
      <c r="P3912" s="32"/>
      <c r="Q3912" s="56"/>
      <c r="R3912" s="57" t="str">
        <f t="shared" si="15"/>
        <v/>
      </c>
      <c r="S3912" s="8"/>
      <c r="T3912" s="8"/>
      <c r="U3912" s="8"/>
      <c r="V3912" s="8"/>
      <c r="W3912" s="8"/>
      <c r="X3912" s="8"/>
      <c r="Y3912" s="8"/>
      <c r="Z3912" s="8"/>
    </row>
    <row r="3913" spans="1:26" ht="15.75" customHeight="1">
      <c r="A3913" s="8"/>
      <c r="B3913" s="8"/>
      <c r="C3913" s="8"/>
      <c r="D3913" s="8"/>
      <c r="E3913" s="8"/>
      <c r="F3913" s="8"/>
      <c r="G3913" s="8"/>
      <c r="H3913" s="8"/>
      <c r="I3913" s="8"/>
      <c r="J3913" s="8"/>
      <c r="K3913" s="8"/>
      <c r="L3913" s="8"/>
      <c r="M3913" s="32"/>
      <c r="N3913" s="57" t="str">
        <f t="shared" si="17"/>
        <v/>
      </c>
      <c r="O3913" s="54"/>
      <c r="P3913" s="32"/>
      <c r="Q3913" s="56"/>
      <c r="R3913" s="57" t="str">
        <f t="shared" si="15"/>
        <v/>
      </c>
      <c r="S3913" s="8"/>
      <c r="T3913" s="8"/>
      <c r="U3913" s="8"/>
      <c r="V3913" s="8"/>
      <c r="W3913" s="8"/>
      <c r="X3913" s="8"/>
      <c r="Y3913" s="8"/>
      <c r="Z3913" s="8"/>
    </row>
    <row r="3914" spans="1:26" ht="15.75" customHeight="1">
      <c r="A3914" s="8"/>
      <c r="B3914" s="8"/>
      <c r="C3914" s="8"/>
      <c r="D3914" s="8"/>
      <c r="E3914" s="8"/>
      <c r="F3914" s="8"/>
      <c r="G3914" s="8"/>
      <c r="H3914" s="8"/>
      <c r="I3914" s="8"/>
      <c r="J3914" s="8"/>
      <c r="K3914" s="8"/>
      <c r="L3914" s="8"/>
      <c r="M3914" s="32"/>
      <c r="N3914" s="57" t="str">
        <f t="shared" si="17"/>
        <v/>
      </c>
      <c r="O3914" s="54"/>
      <c r="P3914" s="32"/>
      <c r="Q3914" s="56"/>
      <c r="R3914" s="57" t="str">
        <f t="shared" si="15"/>
        <v/>
      </c>
      <c r="S3914" s="8"/>
      <c r="T3914" s="8"/>
      <c r="U3914" s="8"/>
      <c r="V3914" s="8"/>
      <c r="W3914" s="8"/>
      <c r="X3914" s="8"/>
      <c r="Y3914" s="8"/>
      <c r="Z3914" s="8"/>
    </row>
    <row r="3915" spans="1:26" ht="15.75" customHeight="1">
      <c r="A3915" s="8"/>
      <c r="B3915" s="8"/>
      <c r="C3915" s="8"/>
      <c r="D3915" s="8"/>
      <c r="E3915" s="8"/>
      <c r="F3915" s="8"/>
      <c r="G3915" s="8"/>
      <c r="H3915" s="8"/>
      <c r="I3915" s="8"/>
      <c r="J3915" s="8"/>
      <c r="K3915" s="8"/>
      <c r="L3915" s="8"/>
      <c r="M3915" s="32"/>
      <c r="N3915" s="57" t="str">
        <f t="shared" si="17"/>
        <v/>
      </c>
      <c r="O3915" s="54"/>
      <c r="P3915" s="32"/>
      <c r="Q3915" s="56"/>
      <c r="R3915" s="57" t="str">
        <f t="shared" si="15"/>
        <v/>
      </c>
      <c r="S3915" s="8"/>
      <c r="T3915" s="8"/>
      <c r="U3915" s="8"/>
      <c r="V3915" s="8"/>
      <c r="W3915" s="8"/>
      <c r="X3915" s="8"/>
      <c r="Y3915" s="8"/>
      <c r="Z3915" s="8"/>
    </row>
    <row r="3916" spans="1:26" ht="15.75" customHeight="1">
      <c r="A3916" s="8"/>
      <c r="B3916" s="8"/>
      <c r="C3916" s="8"/>
      <c r="D3916" s="8"/>
      <c r="E3916" s="8"/>
      <c r="F3916" s="8"/>
      <c r="G3916" s="8"/>
      <c r="H3916" s="8"/>
      <c r="I3916" s="8"/>
      <c r="J3916" s="8"/>
      <c r="K3916" s="8"/>
      <c r="L3916" s="8"/>
      <c r="M3916" s="32"/>
      <c r="N3916" s="57" t="str">
        <f t="shared" si="17"/>
        <v/>
      </c>
      <c r="O3916" s="54"/>
      <c r="P3916" s="32"/>
      <c r="Q3916" s="56"/>
      <c r="R3916" s="57" t="str">
        <f t="shared" si="15"/>
        <v/>
      </c>
      <c r="S3916" s="8"/>
      <c r="T3916" s="8"/>
      <c r="U3916" s="8"/>
      <c r="V3916" s="8"/>
      <c r="W3916" s="8"/>
      <c r="X3916" s="8"/>
      <c r="Y3916" s="8"/>
      <c r="Z3916" s="8"/>
    </row>
    <row r="3917" spans="1:26" ht="15.75" customHeight="1">
      <c r="A3917" s="8"/>
      <c r="B3917" s="8"/>
      <c r="C3917" s="8"/>
      <c r="D3917" s="8"/>
      <c r="E3917" s="8"/>
      <c r="F3917" s="8"/>
      <c r="G3917" s="8"/>
      <c r="H3917" s="8"/>
      <c r="I3917" s="8"/>
      <c r="J3917" s="8"/>
      <c r="K3917" s="8"/>
      <c r="L3917" s="8"/>
      <c r="M3917" s="32"/>
      <c r="N3917" s="57" t="str">
        <f t="shared" si="17"/>
        <v/>
      </c>
      <c r="O3917" s="54"/>
      <c r="P3917" s="32"/>
      <c r="Q3917" s="56"/>
      <c r="R3917" s="57" t="str">
        <f t="shared" si="15"/>
        <v/>
      </c>
      <c r="S3917" s="8"/>
      <c r="T3917" s="8"/>
      <c r="U3917" s="8"/>
      <c r="V3917" s="8"/>
      <c r="W3917" s="8"/>
      <c r="X3917" s="8"/>
      <c r="Y3917" s="8"/>
      <c r="Z3917" s="8"/>
    </row>
    <row r="3918" spans="1:26" ht="15.75" customHeight="1">
      <c r="A3918" s="8"/>
      <c r="B3918" s="8"/>
      <c r="C3918" s="8"/>
      <c r="D3918" s="8"/>
      <c r="E3918" s="8"/>
      <c r="F3918" s="8"/>
      <c r="G3918" s="8"/>
      <c r="H3918" s="8"/>
      <c r="I3918" s="8"/>
      <c r="J3918" s="8"/>
      <c r="K3918" s="8"/>
      <c r="L3918" s="8"/>
      <c r="M3918" s="32"/>
      <c r="N3918" s="57" t="str">
        <f t="shared" si="17"/>
        <v/>
      </c>
      <c r="O3918" s="54"/>
      <c r="P3918" s="32"/>
      <c r="Q3918" s="56"/>
      <c r="R3918" s="57" t="str">
        <f t="shared" si="15"/>
        <v/>
      </c>
      <c r="S3918" s="8"/>
      <c r="T3918" s="8"/>
      <c r="U3918" s="8"/>
      <c r="V3918" s="8"/>
      <c r="W3918" s="8"/>
      <c r="X3918" s="8"/>
      <c r="Y3918" s="8"/>
      <c r="Z3918" s="8"/>
    </row>
    <row r="3919" spans="1:26" ht="15.75" customHeight="1">
      <c r="A3919" s="8"/>
      <c r="B3919" s="8"/>
      <c r="C3919" s="8"/>
      <c r="D3919" s="8"/>
      <c r="E3919" s="8"/>
      <c r="F3919" s="8"/>
      <c r="G3919" s="8"/>
      <c r="H3919" s="8"/>
      <c r="I3919" s="8"/>
      <c r="J3919" s="8"/>
      <c r="K3919" s="8"/>
      <c r="L3919" s="8"/>
      <c r="M3919" s="32"/>
      <c r="N3919" s="57" t="str">
        <f t="shared" si="17"/>
        <v/>
      </c>
      <c r="O3919" s="54"/>
      <c r="P3919" s="32"/>
      <c r="Q3919" s="56"/>
      <c r="R3919" s="57" t="str">
        <f t="shared" si="15"/>
        <v/>
      </c>
      <c r="S3919" s="8"/>
      <c r="T3919" s="8"/>
      <c r="U3919" s="8"/>
      <c r="V3919" s="8"/>
      <c r="W3919" s="8"/>
      <c r="X3919" s="8"/>
      <c r="Y3919" s="8"/>
      <c r="Z3919" s="8"/>
    </row>
    <row r="3920" spans="1:26" ht="15.75" customHeight="1">
      <c r="A3920" s="8"/>
      <c r="B3920" s="8"/>
      <c r="C3920" s="8"/>
      <c r="D3920" s="8"/>
      <c r="E3920" s="8"/>
      <c r="F3920" s="8"/>
      <c r="G3920" s="8"/>
      <c r="H3920" s="8"/>
      <c r="I3920" s="8"/>
      <c r="J3920" s="8"/>
      <c r="K3920" s="8"/>
      <c r="L3920" s="8"/>
      <c r="M3920" s="32"/>
      <c r="N3920" s="57" t="str">
        <f t="shared" si="17"/>
        <v/>
      </c>
      <c r="O3920" s="54"/>
      <c r="P3920" s="32"/>
      <c r="Q3920" s="56"/>
      <c r="R3920" s="57" t="str">
        <f t="shared" si="15"/>
        <v/>
      </c>
      <c r="S3920" s="8"/>
      <c r="T3920" s="8"/>
      <c r="U3920" s="8"/>
      <c r="V3920" s="8"/>
      <c r="W3920" s="8"/>
      <c r="X3920" s="8"/>
      <c r="Y3920" s="8"/>
      <c r="Z3920" s="8"/>
    </row>
    <row r="3921" spans="1:26" ht="15.75" customHeight="1">
      <c r="A3921" s="8"/>
      <c r="B3921" s="8"/>
      <c r="C3921" s="8"/>
      <c r="D3921" s="8"/>
      <c r="E3921" s="8"/>
      <c r="F3921" s="8"/>
      <c r="G3921" s="8"/>
      <c r="H3921" s="8"/>
      <c r="I3921" s="8"/>
      <c r="J3921" s="8"/>
      <c r="K3921" s="8"/>
      <c r="L3921" s="8"/>
      <c r="M3921" s="32"/>
      <c r="N3921" s="57" t="str">
        <f t="shared" si="17"/>
        <v/>
      </c>
      <c r="O3921" s="54"/>
      <c r="P3921" s="32"/>
      <c r="Q3921" s="56"/>
      <c r="R3921" s="57" t="str">
        <f t="shared" si="15"/>
        <v/>
      </c>
      <c r="S3921" s="8"/>
      <c r="T3921" s="8"/>
      <c r="U3921" s="8"/>
      <c r="V3921" s="8"/>
      <c r="W3921" s="8"/>
      <c r="X3921" s="8"/>
      <c r="Y3921" s="8"/>
      <c r="Z3921" s="8"/>
    </row>
    <row r="3922" spans="1:26" ht="15.75" customHeight="1">
      <c r="A3922" s="8"/>
      <c r="B3922" s="8"/>
      <c r="C3922" s="8"/>
      <c r="D3922" s="8"/>
      <c r="E3922" s="8"/>
      <c r="F3922" s="8"/>
      <c r="G3922" s="8"/>
      <c r="H3922" s="8"/>
      <c r="I3922" s="8"/>
      <c r="J3922" s="8"/>
      <c r="K3922" s="8"/>
      <c r="L3922" s="8"/>
      <c r="M3922" s="32"/>
      <c r="N3922" s="57" t="str">
        <f t="shared" si="17"/>
        <v/>
      </c>
      <c r="O3922" s="54"/>
      <c r="P3922" s="32"/>
      <c r="Q3922" s="56"/>
      <c r="R3922" s="57" t="str">
        <f t="shared" si="15"/>
        <v/>
      </c>
      <c r="S3922" s="8"/>
      <c r="T3922" s="8"/>
      <c r="U3922" s="8"/>
      <c r="V3922" s="8"/>
      <c r="W3922" s="8"/>
      <c r="X3922" s="8"/>
      <c r="Y3922" s="8"/>
      <c r="Z3922" s="8"/>
    </row>
    <row r="3923" spans="1:26" ht="15.75" customHeight="1">
      <c r="A3923" s="8"/>
      <c r="B3923" s="8"/>
      <c r="C3923" s="8"/>
      <c r="D3923" s="8"/>
      <c r="E3923" s="8"/>
      <c r="F3923" s="8"/>
      <c r="G3923" s="8"/>
      <c r="H3923" s="8"/>
      <c r="I3923" s="8"/>
      <c r="J3923" s="8"/>
      <c r="K3923" s="8"/>
      <c r="L3923" s="8"/>
      <c r="M3923" s="32"/>
      <c r="N3923" s="57" t="str">
        <f t="shared" si="17"/>
        <v/>
      </c>
      <c r="O3923" s="54"/>
      <c r="P3923" s="32"/>
      <c r="Q3923" s="56"/>
      <c r="R3923" s="57" t="str">
        <f t="shared" si="15"/>
        <v/>
      </c>
      <c r="S3923" s="8"/>
      <c r="T3923" s="8"/>
      <c r="U3923" s="8"/>
      <c r="V3923" s="8"/>
      <c r="W3923" s="8"/>
      <c r="X3923" s="8"/>
      <c r="Y3923" s="8"/>
      <c r="Z3923" s="8"/>
    </row>
    <row r="3924" spans="1:26" ht="15.75" customHeight="1">
      <c r="A3924" s="8"/>
      <c r="B3924" s="8"/>
      <c r="C3924" s="8"/>
      <c r="D3924" s="8"/>
      <c r="E3924" s="8"/>
      <c r="F3924" s="8"/>
      <c r="G3924" s="8"/>
      <c r="H3924" s="8"/>
      <c r="I3924" s="8"/>
      <c r="J3924" s="8"/>
      <c r="K3924" s="8"/>
      <c r="L3924" s="8"/>
      <c r="M3924" s="32"/>
      <c r="N3924" s="57" t="str">
        <f t="shared" si="17"/>
        <v/>
      </c>
      <c r="O3924" s="54"/>
      <c r="P3924" s="32"/>
      <c r="Q3924" s="56"/>
      <c r="R3924" s="57" t="str">
        <f t="shared" si="15"/>
        <v/>
      </c>
      <c r="S3924" s="8"/>
      <c r="T3924" s="8"/>
      <c r="U3924" s="8"/>
      <c r="V3924" s="8"/>
      <c r="W3924" s="8"/>
      <c r="X3924" s="8"/>
      <c r="Y3924" s="8"/>
      <c r="Z3924" s="8"/>
    </row>
    <row r="3925" spans="1:26" ht="15.75" customHeight="1">
      <c r="A3925" s="8"/>
      <c r="B3925" s="8"/>
      <c r="C3925" s="8"/>
      <c r="D3925" s="8"/>
      <c r="E3925" s="8"/>
      <c r="F3925" s="8"/>
      <c r="G3925" s="8"/>
      <c r="H3925" s="8"/>
      <c r="I3925" s="8"/>
      <c r="J3925" s="8"/>
      <c r="K3925" s="8"/>
      <c r="L3925" s="8"/>
      <c r="M3925" s="32"/>
      <c r="N3925" s="57" t="str">
        <f t="shared" si="17"/>
        <v/>
      </c>
      <c r="O3925" s="54"/>
      <c r="P3925" s="32"/>
      <c r="Q3925" s="56"/>
      <c r="R3925" s="57" t="str">
        <f t="shared" si="15"/>
        <v/>
      </c>
      <c r="S3925" s="8"/>
      <c r="T3925" s="8"/>
      <c r="U3925" s="8"/>
      <c r="V3925" s="8"/>
      <c r="W3925" s="8"/>
      <c r="X3925" s="8"/>
      <c r="Y3925" s="8"/>
      <c r="Z3925" s="8"/>
    </row>
    <row r="3926" spans="1:26" ht="15.75" customHeight="1">
      <c r="A3926" s="8"/>
      <c r="B3926" s="8"/>
      <c r="C3926" s="8"/>
      <c r="D3926" s="8"/>
      <c r="E3926" s="8"/>
      <c r="F3926" s="8"/>
      <c r="G3926" s="8"/>
      <c r="H3926" s="8"/>
      <c r="I3926" s="8"/>
      <c r="J3926" s="8"/>
      <c r="K3926" s="8"/>
      <c r="L3926" s="8"/>
      <c r="M3926" s="32"/>
      <c r="N3926" s="57" t="str">
        <f t="shared" si="17"/>
        <v/>
      </c>
      <c r="O3926" s="54"/>
      <c r="P3926" s="32"/>
      <c r="Q3926" s="56"/>
      <c r="R3926" s="57" t="str">
        <f t="shared" si="15"/>
        <v/>
      </c>
      <c r="S3926" s="8"/>
      <c r="T3926" s="8"/>
      <c r="U3926" s="8"/>
      <c r="V3926" s="8"/>
      <c r="W3926" s="8"/>
      <c r="X3926" s="8"/>
      <c r="Y3926" s="8"/>
      <c r="Z3926" s="8"/>
    </row>
    <row r="3927" spans="1:26" ht="15.75" customHeight="1">
      <c r="A3927" s="8"/>
      <c r="B3927" s="8"/>
      <c r="C3927" s="8"/>
      <c r="D3927" s="8"/>
      <c r="E3927" s="8"/>
      <c r="F3927" s="8"/>
      <c r="G3927" s="8"/>
      <c r="H3927" s="8"/>
      <c r="I3927" s="8"/>
      <c r="J3927" s="8"/>
      <c r="K3927" s="8"/>
      <c r="L3927" s="8"/>
      <c r="M3927" s="32"/>
      <c r="N3927" s="57" t="str">
        <f t="shared" si="17"/>
        <v/>
      </c>
      <c r="O3927" s="54"/>
      <c r="P3927" s="32"/>
      <c r="Q3927" s="56"/>
      <c r="R3927" s="57" t="str">
        <f t="shared" si="15"/>
        <v/>
      </c>
      <c r="S3927" s="8"/>
      <c r="T3927" s="8"/>
      <c r="U3927" s="8"/>
      <c r="V3927" s="8"/>
      <c r="W3927" s="8"/>
      <c r="X3927" s="8"/>
      <c r="Y3927" s="8"/>
      <c r="Z3927" s="8"/>
    </row>
    <row r="3928" spans="1:26" ht="15.75" customHeight="1">
      <c r="A3928" s="8"/>
      <c r="B3928" s="8"/>
      <c r="C3928" s="8"/>
      <c r="D3928" s="8"/>
      <c r="E3928" s="8"/>
      <c r="F3928" s="8"/>
      <c r="G3928" s="8"/>
      <c r="H3928" s="8"/>
      <c r="I3928" s="8"/>
      <c r="J3928" s="8"/>
      <c r="K3928" s="8"/>
      <c r="L3928" s="8"/>
      <c r="M3928" s="32"/>
      <c r="N3928" s="57" t="str">
        <f t="shared" si="17"/>
        <v/>
      </c>
      <c r="O3928" s="54"/>
      <c r="P3928" s="32"/>
      <c r="Q3928" s="56"/>
      <c r="R3928" s="57" t="str">
        <f t="shared" si="15"/>
        <v/>
      </c>
      <c r="S3928" s="8"/>
      <c r="T3928" s="8"/>
      <c r="U3928" s="8"/>
      <c r="V3928" s="8"/>
      <c r="W3928" s="8"/>
      <c r="X3928" s="8"/>
      <c r="Y3928" s="8"/>
      <c r="Z3928" s="8"/>
    </row>
    <row r="3929" spans="1:26" ht="15.75" customHeight="1">
      <c r="A3929" s="8"/>
      <c r="B3929" s="8"/>
      <c r="C3929" s="8"/>
      <c r="D3929" s="8"/>
      <c r="E3929" s="8"/>
      <c r="F3929" s="8"/>
      <c r="G3929" s="8"/>
      <c r="H3929" s="8"/>
      <c r="I3929" s="8"/>
      <c r="J3929" s="8"/>
      <c r="K3929" s="8"/>
      <c r="L3929" s="8"/>
      <c r="M3929" s="32"/>
      <c r="N3929" s="57" t="str">
        <f t="shared" si="17"/>
        <v/>
      </c>
      <c r="O3929" s="54"/>
      <c r="P3929" s="32"/>
      <c r="Q3929" s="56"/>
      <c r="R3929" s="57" t="str">
        <f t="shared" si="15"/>
        <v/>
      </c>
      <c r="S3929" s="8"/>
      <c r="T3929" s="8"/>
      <c r="U3929" s="8"/>
      <c r="V3929" s="8"/>
      <c r="W3929" s="8"/>
      <c r="X3929" s="8"/>
      <c r="Y3929" s="8"/>
      <c r="Z3929" s="8"/>
    </row>
    <row r="3930" spans="1:26" ht="15.75" customHeight="1">
      <c r="A3930" s="8"/>
      <c r="B3930" s="8"/>
      <c r="C3930" s="8"/>
      <c r="D3930" s="8"/>
      <c r="E3930" s="8"/>
      <c r="F3930" s="8"/>
      <c r="G3930" s="8"/>
      <c r="H3930" s="8"/>
      <c r="I3930" s="8"/>
      <c r="J3930" s="8"/>
      <c r="K3930" s="8"/>
      <c r="L3930" s="8"/>
      <c r="M3930" s="32"/>
      <c r="N3930" s="57" t="str">
        <f t="shared" si="17"/>
        <v/>
      </c>
      <c r="O3930" s="54"/>
      <c r="P3930" s="32"/>
      <c r="Q3930" s="56"/>
      <c r="R3930" s="57" t="str">
        <f t="shared" si="15"/>
        <v/>
      </c>
      <c r="S3930" s="8"/>
      <c r="T3930" s="8"/>
      <c r="U3930" s="8"/>
      <c r="V3930" s="8"/>
      <c r="W3930" s="8"/>
      <c r="X3930" s="8"/>
      <c r="Y3930" s="8"/>
      <c r="Z3930" s="8"/>
    </row>
    <row r="3931" spans="1:26" ht="15.75" customHeight="1">
      <c r="A3931" s="8"/>
      <c r="B3931" s="8"/>
      <c r="C3931" s="8"/>
      <c r="D3931" s="8"/>
      <c r="E3931" s="8"/>
      <c r="F3931" s="8"/>
      <c r="G3931" s="8"/>
      <c r="H3931" s="8"/>
      <c r="I3931" s="8"/>
      <c r="J3931" s="8"/>
      <c r="K3931" s="8"/>
      <c r="L3931" s="8"/>
      <c r="M3931" s="32"/>
      <c r="N3931" s="57" t="str">
        <f t="shared" si="17"/>
        <v/>
      </c>
      <c r="O3931" s="54"/>
      <c r="P3931" s="32"/>
      <c r="Q3931" s="56"/>
      <c r="R3931" s="57" t="str">
        <f t="shared" si="15"/>
        <v/>
      </c>
      <c r="S3931" s="8"/>
      <c r="T3931" s="8"/>
      <c r="U3931" s="8"/>
      <c r="V3931" s="8"/>
      <c r="W3931" s="8"/>
      <c r="X3931" s="8"/>
      <c r="Y3931" s="8"/>
      <c r="Z3931" s="8"/>
    </row>
    <row r="3932" spans="1:26" ht="15.75" customHeight="1">
      <c r="A3932" s="8"/>
      <c r="B3932" s="8"/>
      <c r="C3932" s="8"/>
      <c r="D3932" s="8"/>
      <c r="E3932" s="8"/>
      <c r="F3932" s="8"/>
      <c r="G3932" s="8"/>
      <c r="H3932" s="8"/>
      <c r="I3932" s="8"/>
      <c r="J3932" s="8"/>
      <c r="K3932" s="8"/>
      <c r="L3932" s="8"/>
      <c r="M3932" s="32"/>
      <c r="N3932" s="57" t="str">
        <f t="shared" si="17"/>
        <v/>
      </c>
      <c r="O3932" s="54"/>
      <c r="P3932" s="32"/>
      <c r="Q3932" s="56"/>
      <c r="R3932" s="57" t="str">
        <f t="shared" si="15"/>
        <v/>
      </c>
      <c r="S3932" s="8"/>
      <c r="T3932" s="8"/>
      <c r="U3932" s="8"/>
      <c r="V3932" s="8"/>
      <c r="W3932" s="8"/>
      <c r="X3932" s="8"/>
      <c r="Y3932" s="8"/>
      <c r="Z3932" s="8"/>
    </row>
    <row r="3933" spans="1:26" ht="15.75" customHeight="1">
      <c r="A3933" s="8"/>
      <c r="B3933" s="8"/>
      <c r="C3933" s="8"/>
      <c r="D3933" s="8"/>
      <c r="E3933" s="8"/>
      <c r="F3933" s="8"/>
      <c r="G3933" s="8"/>
      <c r="H3933" s="8"/>
      <c r="I3933" s="8"/>
      <c r="J3933" s="8"/>
      <c r="K3933" s="8"/>
      <c r="L3933" s="8"/>
      <c r="M3933" s="32"/>
      <c r="N3933" s="57" t="str">
        <f t="shared" si="17"/>
        <v/>
      </c>
      <c r="O3933" s="54"/>
      <c r="P3933" s="32"/>
      <c r="Q3933" s="56"/>
      <c r="R3933" s="57" t="str">
        <f t="shared" si="15"/>
        <v/>
      </c>
      <c r="S3933" s="8"/>
      <c r="T3933" s="8"/>
      <c r="U3933" s="8"/>
      <c r="V3933" s="8"/>
      <c r="W3933" s="8"/>
      <c r="X3933" s="8"/>
      <c r="Y3933" s="8"/>
      <c r="Z3933" s="8"/>
    </row>
    <row r="3934" spans="1:26" ht="15.75" customHeight="1">
      <c r="A3934" s="8"/>
      <c r="B3934" s="8"/>
      <c r="C3934" s="8"/>
      <c r="D3934" s="8"/>
      <c r="E3934" s="8"/>
      <c r="F3934" s="8"/>
      <c r="G3934" s="8"/>
      <c r="H3934" s="8"/>
      <c r="I3934" s="8"/>
      <c r="J3934" s="8"/>
      <c r="K3934" s="8"/>
      <c r="L3934" s="8"/>
      <c r="M3934" s="32"/>
      <c r="N3934" s="57" t="str">
        <f t="shared" si="17"/>
        <v/>
      </c>
      <c r="O3934" s="54"/>
      <c r="P3934" s="32"/>
      <c r="Q3934" s="56"/>
      <c r="R3934" s="57" t="str">
        <f t="shared" si="15"/>
        <v/>
      </c>
      <c r="S3934" s="8"/>
      <c r="T3934" s="8"/>
      <c r="U3934" s="8"/>
      <c r="V3934" s="8"/>
      <c r="W3934" s="8"/>
      <c r="X3934" s="8"/>
      <c r="Y3934" s="8"/>
      <c r="Z3934" s="8"/>
    </row>
    <row r="3935" spans="1:26" ht="15.75" customHeight="1">
      <c r="A3935" s="8"/>
      <c r="B3935" s="8"/>
      <c r="C3935" s="8"/>
      <c r="D3935" s="8"/>
      <c r="E3935" s="8"/>
      <c r="F3935" s="8"/>
      <c r="G3935" s="8"/>
      <c r="H3935" s="8"/>
      <c r="I3935" s="8"/>
      <c r="J3935" s="8"/>
      <c r="K3935" s="8"/>
      <c r="L3935" s="8"/>
      <c r="M3935" s="32"/>
      <c r="N3935" s="57" t="str">
        <f t="shared" si="17"/>
        <v/>
      </c>
      <c r="O3935" s="54"/>
      <c r="P3935" s="32"/>
      <c r="Q3935" s="56"/>
      <c r="R3935" s="57" t="str">
        <f t="shared" si="15"/>
        <v/>
      </c>
      <c r="S3935" s="8"/>
      <c r="T3935" s="8"/>
      <c r="U3935" s="8"/>
      <c r="V3935" s="8"/>
      <c r="W3935" s="8"/>
      <c r="X3935" s="8"/>
      <c r="Y3935" s="8"/>
      <c r="Z3935" s="8"/>
    </row>
    <row r="3936" spans="1:26" ht="15.75" customHeight="1">
      <c r="A3936" s="8"/>
      <c r="B3936" s="8"/>
      <c r="C3936" s="8"/>
      <c r="D3936" s="8"/>
      <c r="E3936" s="8"/>
      <c r="F3936" s="8"/>
      <c r="G3936" s="8"/>
      <c r="H3936" s="8"/>
      <c r="I3936" s="8"/>
      <c r="J3936" s="8"/>
      <c r="K3936" s="8"/>
      <c r="L3936" s="8"/>
      <c r="M3936" s="32"/>
      <c r="N3936" s="57" t="str">
        <f t="shared" si="17"/>
        <v/>
      </c>
      <c r="O3936" s="54"/>
      <c r="P3936" s="32"/>
      <c r="Q3936" s="56"/>
      <c r="R3936" s="57" t="str">
        <f t="shared" si="15"/>
        <v/>
      </c>
      <c r="S3936" s="8"/>
      <c r="T3936" s="8"/>
      <c r="U3936" s="8"/>
      <c r="V3936" s="8"/>
      <c r="W3936" s="8"/>
      <c r="X3936" s="8"/>
      <c r="Y3936" s="8"/>
      <c r="Z3936" s="8"/>
    </row>
    <row r="3937" spans="1:26" ht="15.75" customHeight="1">
      <c r="A3937" s="8"/>
      <c r="B3937" s="8"/>
      <c r="C3937" s="8"/>
      <c r="D3937" s="8"/>
      <c r="E3937" s="8"/>
      <c r="F3937" s="8"/>
      <c r="G3937" s="8"/>
      <c r="H3937" s="8"/>
      <c r="I3937" s="8"/>
      <c r="J3937" s="8"/>
      <c r="K3937" s="8"/>
      <c r="L3937" s="8"/>
      <c r="M3937" s="32"/>
      <c r="N3937" s="57" t="str">
        <f t="shared" si="17"/>
        <v/>
      </c>
      <c r="O3937" s="54"/>
      <c r="P3937" s="32"/>
      <c r="Q3937" s="56"/>
      <c r="R3937" s="57" t="str">
        <f t="shared" si="15"/>
        <v/>
      </c>
      <c r="S3937" s="8"/>
      <c r="T3937" s="8"/>
      <c r="U3937" s="8"/>
      <c r="V3937" s="8"/>
      <c r="W3937" s="8"/>
      <c r="X3937" s="8"/>
      <c r="Y3937" s="8"/>
      <c r="Z3937" s="8"/>
    </row>
    <row r="3938" spans="1:26" ht="15.75" customHeight="1">
      <c r="A3938" s="8"/>
      <c r="B3938" s="8"/>
      <c r="C3938" s="8"/>
      <c r="D3938" s="8"/>
      <c r="E3938" s="8"/>
      <c r="F3938" s="8"/>
      <c r="G3938" s="8"/>
      <c r="H3938" s="8"/>
      <c r="I3938" s="8"/>
      <c r="J3938" s="8"/>
      <c r="K3938" s="8"/>
      <c r="L3938" s="8"/>
      <c r="M3938" s="32"/>
      <c r="N3938" s="57" t="str">
        <f t="shared" si="17"/>
        <v/>
      </c>
      <c r="O3938" s="54"/>
      <c r="P3938" s="32"/>
      <c r="Q3938" s="56"/>
      <c r="R3938" s="57" t="str">
        <f t="shared" si="15"/>
        <v/>
      </c>
      <c r="S3938" s="8"/>
      <c r="T3938" s="8"/>
      <c r="U3938" s="8"/>
      <c r="V3938" s="8"/>
      <c r="W3938" s="8"/>
      <c r="X3938" s="8"/>
      <c r="Y3938" s="8"/>
      <c r="Z3938" s="8"/>
    </row>
    <row r="3939" spans="1:26" ht="15.75" customHeight="1">
      <c r="A3939" s="8"/>
      <c r="B3939" s="8"/>
      <c r="C3939" s="8"/>
      <c r="D3939" s="8"/>
      <c r="E3939" s="8"/>
      <c r="F3939" s="8"/>
      <c r="G3939" s="8"/>
      <c r="H3939" s="8"/>
      <c r="I3939" s="8"/>
      <c r="J3939" s="8"/>
      <c r="K3939" s="8"/>
      <c r="L3939" s="8"/>
      <c r="M3939" s="32"/>
      <c r="N3939" s="57" t="str">
        <f t="shared" si="17"/>
        <v/>
      </c>
      <c r="O3939" s="54"/>
      <c r="P3939" s="32"/>
      <c r="Q3939" s="56"/>
      <c r="R3939" s="57" t="str">
        <f t="shared" si="15"/>
        <v/>
      </c>
      <c r="S3939" s="8"/>
      <c r="T3939" s="8"/>
      <c r="U3939" s="8"/>
      <c r="V3939" s="8"/>
      <c r="W3939" s="8"/>
      <c r="X3939" s="8"/>
      <c r="Y3939" s="8"/>
      <c r="Z3939" s="8"/>
    </row>
    <row r="3940" spans="1:26" ht="15.75" customHeight="1">
      <c r="A3940" s="8"/>
      <c r="B3940" s="8"/>
      <c r="C3940" s="8"/>
      <c r="D3940" s="8"/>
      <c r="E3940" s="8"/>
      <c r="F3940" s="8"/>
      <c r="G3940" s="8"/>
      <c r="H3940" s="8"/>
      <c r="I3940" s="8"/>
      <c r="J3940" s="8"/>
      <c r="K3940" s="8"/>
      <c r="L3940" s="8"/>
      <c r="M3940" s="32"/>
      <c r="N3940" s="57" t="str">
        <f t="shared" si="17"/>
        <v/>
      </c>
      <c r="O3940" s="54"/>
      <c r="P3940" s="32"/>
      <c r="Q3940" s="56"/>
      <c r="R3940" s="57" t="str">
        <f t="shared" si="15"/>
        <v/>
      </c>
      <c r="S3940" s="8"/>
      <c r="T3940" s="8"/>
      <c r="U3940" s="8"/>
      <c r="V3940" s="8"/>
      <c r="W3940" s="8"/>
      <c r="X3940" s="8"/>
      <c r="Y3940" s="8"/>
      <c r="Z3940" s="8"/>
    </row>
    <row r="3941" spans="1:26" ht="15.75" customHeight="1">
      <c r="A3941" s="8"/>
      <c r="B3941" s="8"/>
      <c r="C3941" s="8"/>
      <c r="D3941" s="8"/>
      <c r="E3941" s="8"/>
      <c r="F3941" s="8"/>
      <c r="G3941" s="8"/>
      <c r="H3941" s="8"/>
      <c r="I3941" s="8"/>
      <c r="J3941" s="8"/>
      <c r="K3941" s="8"/>
      <c r="L3941" s="8"/>
      <c r="M3941" s="32"/>
      <c r="N3941" s="57" t="str">
        <f t="shared" si="17"/>
        <v/>
      </c>
      <c r="O3941" s="54"/>
      <c r="P3941" s="32"/>
      <c r="Q3941" s="56"/>
      <c r="R3941" s="57" t="str">
        <f t="shared" si="15"/>
        <v/>
      </c>
      <c r="S3941" s="8"/>
      <c r="T3941" s="8"/>
      <c r="U3941" s="8"/>
      <c r="V3941" s="8"/>
      <c r="W3941" s="8"/>
      <c r="X3941" s="8"/>
      <c r="Y3941" s="8"/>
      <c r="Z3941" s="8"/>
    </row>
    <row r="3942" spans="1:26" ht="15.75" customHeight="1">
      <c r="A3942" s="8"/>
      <c r="B3942" s="8"/>
      <c r="C3942" s="8"/>
      <c r="D3942" s="8"/>
      <c r="E3942" s="8"/>
      <c r="F3942" s="8"/>
      <c r="G3942" s="8"/>
      <c r="H3942" s="8"/>
      <c r="I3942" s="8"/>
      <c r="J3942" s="8"/>
      <c r="K3942" s="8"/>
      <c r="L3942" s="8"/>
      <c r="M3942" s="32"/>
      <c r="N3942" s="57" t="str">
        <f t="shared" si="17"/>
        <v/>
      </c>
      <c r="O3942" s="54"/>
      <c r="P3942" s="32"/>
      <c r="Q3942" s="56"/>
      <c r="R3942" s="57" t="str">
        <f t="shared" si="15"/>
        <v/>
      </c>
      <c r="S3942" s="8"/>
      <c r="T3942" s="8"/>
      <c r="U3942" s="8"/>
      <c r="V3942" s="8"/>
      <c r="W3942" s="8"/>
      <c r="X3942" s="8"/>
      <c r="Y3942" s="8"/>
      <c r="Z3942" s="8"/>
    </row>
    <row r="3943" spans="1:26" ht="15.75" customHeight="1">
      <c r="A3943" s="8"/>
      <c r="B3943" s="8"/>
      <c r="C3943" s="8"/>
      <c r="D3943" s="8"/>
      <c r="E3943" s="8"/>
      <c r="F3943" s="8"/>
      <c r="G3943" s="8"/>
      <c r="H3943" s="8"/>
      <c r="I3943" s="8"/>
      <c r="J3943" s="8"/>
      <c r="K3943" s="8"/>
      <c r="L3943" s="8"/>
      <c r="M3943" s="32"/>
      <c r="N3943" s="57" t="str">
        <f t="shared" si="17"/>
        <v/>
      </c>
      <c r="O3943" s="54"/>
      <c r="P3943" s="32"/>
      <c r="Q3943" s="56"/>
      <c r="R3943" s="57" t="str">
        <f t="shared" si="15"/>
        <v/>
      </c>
      <c r="S3943" s="8"/>
      <c r="T3943" s="8"/>
      <c r="U3943" s="8"/>
      <c r="V3943" s="8"/>
      <c r="W3943" s="8"/>
      <c r="X3943" s="8"/>
      <c r="Y3943" s="8"/>
      <c r="Z3943" s="8"/>
    </row>
    <row r="3944" spans="1:26" ht="15.75" customHeight="1">
      <c r="A3944" s="8"/>
      <c r="B3944" s="8"/>
      <c r="C3944" s="8"/>
      <c r="D3944" s="8"/>
      <c r="E3944" s="8"/>
      <c r="F3944" s="8"/>
      <c r="G3944" s="8"/>
      <c r="H3944" s="8"/>
      <c r="I3944" s="8"/>
      <c r="J3944" s="8"/>
      <c r="K3944" s="8"/>
      <c r="L3944" s="8"/>
      <c r="M3944" s="32"/>
      <c r="N3944" s="57" t="str">
        <f t="shared" si="17"/>
        <v/>
      </c>
      <c r="O3944" s="54"/>
      <c r="P3944" s="32"/>
      <c r="Q3944" s="56"/>
      <c r="R3944" s="57" t="str">
        <f t="shared" si="15"/>
        <v/>
      </c>
      <c r="S3944" s="8"/>
      <c r="T3944" s="8"/>
      <c r="U3944" s="8"/>
      <c r="V3944" s="8"/>
      <c r="W3944" s="8"/>
      <c r="X3944" s="8"/>
      <c r="Y3944" s="8"/>
      <c r="Z3944" s="8"/>
    </row>
    <row r="3945" spans="1:26" ht="15.75" customHeight="1">
      <c r="A3945" s="8"/>
      <c r="B3945" s="8"/>
      <c r="C3945" s="8"/>
      <c r="D3945" s="8"/>
      <c r="E3945" s="8"/>
      <c r="F3945" s="8"/>
      <c r="G3945" s="8"/>
      <c r="H3945" s="8"/>
      <c r="I3945" s="8"/>
      <c r="J3945" s="8"/>
      <c r="K3945" s="8"/>
      <c r="L3945" s="8"/>
      <c r="M3945" s="32"/>
      <c r="N3945" s="57" t="str">
        <f t="shared" si="17"/>
        <v/>
      </c>
      <c r="O3945" s="54"/>
      <c r="P3945" s="32"/>
      <c r="Q3945" s="56"/>
      <c r="R3945" s="57" t="str">
        <f t="shared" si="15"/>
        <v/>
      </c>
      <c r="S3945" s="8"/>
      <c r="T3945" s="8"/>
      <c r="U3945" s="8"/>
      <c r="V3945" s="8"/>
      <c r="W3945" s="8"/>
      <c r="X3945" s="8"/>
      <c r="Y3945" s="8"/>
      <c r="Z3945" s="8"/>
    </row>
    <row r="3946" spans="1:26" ht="15.75" customHeight="1">
      <c r="A3946" s="8"/>
      <c r="B3946" s="8"/>
      <c r="C3946" s="8"/>
      <c r="D3946" s="8"/>
      <c r="E3946" s="8"/>
      <c r="F3946" s="8"/>
      <c r="G3946" s="8"/>
      <c r="H3946" s="8"/>
      <c r="I3946" s="8"/>
      <c r="J3946" s="8"/>
      <c r="K3946" s="8"/>
      <c r="L3946" s="8"/>
      <c r="M3946" s="32"/>
      <c r="N3946" s="57" t="str">
        <f t="shared" si="17"/>
        <v/>
      </c>
      <c r="O3946" s="54"/>
      <c r="P3946" s="32"/>
      <c r="Q3946" s="56"/>
      <c r="R3946" s="57" t="str">
        <f t="shared" si="15"/>
        <v/>
      </c>
      <c r="S3946" s="8"/>
      <c r="T3946" s="8"/>
      <c r="U3946" s="8"/>
      <c r="V3946" s="8"/>
      <c r="W3946" s="8"/>
      <c r="X3946" s="8"/>
      <c r="Y3946" s="8"/>
      <c r="Z3946" s="8"/>
    </row>
    <row r="3947" spans="1:26" ht="15.75" customHeight="1">
      <c r="A3947" s="8"/>
      <c r="B3947" s="8"/>
      <c r="C3947" s="8"/>
      <c r="D3947" s="8"/>
      <c r="E3947" s="8"/>
      <c r="F3947" s="8"/>
      <c r="G3947" s="8"/>
      <c r="H3947" s="8"/>
      <c r="I3947" s="8"/>
      <c r="J3947" s="8"/>
      <c r="K3947" s="8"/>
      <c r="L3947" s="8"/>
      <c r="M3947" s="32"/>
      <c r="N3947" s="57" t="str">
        <f t="shared" si="17"/>
        <v/>
      </c>
      <c r="O3947" s="54"/>
      <c r="P3947" s="32"/>
      <c r="Q3947" s="56"/>
      <c r="R3947" s="57" t="str">
        <f t="shared" si="15"/>
        <v/>
      </c>
      <c r="S3947" s="8"/>
      <c r="T3947" s="8"/>
      <c r="U3947" s="8"/>
      <c r="V3947" s="8"/>
      <c r="W3947" s="8"/>
      <c r="X3947" s="8"/>
      <c r="Y3947" s="8"/>
      <c r="Z3947" s="8"/>
    </row>
    <row r="3948" spans="1:26" ht="15.75" customHeight="1">
      <c r="A3948" s="8"/>
      <c r="B3948" s="8"/>
      <c r="C3948" s="8"/>
      <c r="D3948" s="8"/>
      <c r="E3948" s="8"/>
      <c r="F3948" s="8"/>
      <c r="G3948" s="8"/>
      <c r="H3948" s="8"/>
      <c r="I3948" s="8"/>
      <c r="J3948" s="8"/>
      <c r="K3948" s="8"/>
      <c r="L3948" s="8"/>
      <c r="M3948" s="32"/>
      <c r="N3948" s="57" t="str">
        <f t="shared" si="17"/>
        <v/>
      </c>
      <c r="O3948" s="54"/>
      <c r="P3948" s="32"/>
      <c r="Q3948" s="56"/>
      <c r="R3948" s="57" t="str">
        <f t="shared" si="15"/>
        <v/>
      </c>
      <c r="S3948" s="8"/>
      <c r="T3948" s="8"/>
      <c r="U3948" s="8"/>
      <c r="V3948" s="8"/>
      <c r="W3948" s="8"/>
      <c r="X3948" s="8"/>
      <c r="Y3948" s="8"/>
      <c r="Z3948" s="8"/>
    </row>
    <row r="3949" spans="1:26" ht="15.75" customHeight="1">
      <c r="A3949" s="8"/>
      <c r="B3949" s="8"/>
      <c r="C3949" s="8"/>
      <c r="D3949" s="8"/>
      <c r="E3949" s="8"/>
      <c r="F3949" s="8"/>
      <c r="G3949" s="8"/>
      <c r="H3949" s="8"/>
      <c r="I3949" s="8"/>
      <c r="J3949" s="8"/>
      <c r="K3949" s="8"/>
      <c r="L3949" s="8"/>
      <c r="M3949" s="32"/>
      <c r="N3949" s="57" t="str">
        <f t="shared" si="17"/>
        <v/>
      </c>
      <c r="O3949" s="54"/>
      <c r="P3949" s="32"/>
      <c r="Q3949" s="56"/>
      <c r="R3949" s="57" t="str">
        <f t="shared" si="15"/>
        <v/>
      </c>
      <c r="S3949" s="8"/>
      <c r="T3949" s="8"/>
      <c r="U3949" s="8"/>
      <c r="V3949" s="8"/>
      <c r="W3949" s="8"/>
      <c r="X3949" s="8"/>
      <c r="Y3949" s="8"/>
      <c r="Z3949" s="8"/>
    </row>
    <row r="3950" spans="1:26" ht="15.75" customHeight="1">
      <c r="A3950" s="8"/>
      <c r="B3950" s="8"/>
      <c r="C3950" s="8"/>
      <c r="D3950" s="8"/>
      <c r="E3950" s="8"/>
      <c r="F3950" s="8"/>
      <c r="G3950" s="8"/>
      <c r="H3950" s="8"/>
      <c r="I3950" s="8"/>
      <c r="J3950" s="8"/>
      <c r="K3950" s="8"/>
      <c r="L3950" s="8"/>
      <c r="M3950" s="32"/>
      <c r="N3950" s="57" t="str">
        <f t="shared" si="17"/>
        <v/>
      </c>
      <c r="O3950" s="54"/>
      <c r="P3950" s="32"/>
      <c r="Q3950" s="56"/>
      <c r="R3950" s="57" t="str">
        <f t="shared" si="15"/>
        <v/>
      </c>
      <c r="S3950" s="8"/>
      <c r="T3950" s="8"/>
      <c r="U3950" s="8"/>
      <c r="V3950" s="8"/>
      <c r="W3950" s="8"/>
      <c r="X3950" s="8"/>
      <c r="Y3950" s="8"/>
      <c r="Z3950" s="8"/>
    </row>
    <row r="3951" spans="1:26" ht="15.75" customHeight="1">
      <c r="A3951" s="8"/>
      <c r="B3951" s="8"/>
      <c r="C3951" s="8"/>
      <c r="D3951" s="8"/>
      <c r="E3951" s="8"/>
      <c r="F3951" s="8"/>
      <c r="G3951" s="8"/>
      <c r="H3951" s="8"/>
      <c r="I3951" s="8"/>
      <c r="J3951" s="8"/>
      <c r="K3951" s="8"/>
      <c r="L3951" s="8"/>
      <c r="M3951" s="32"/>
      <c r="N3951" s="57" t="str">
        <f t="shared" si="17"/>
        <v/>
      </c>
      <c r="O3951" s="54"/>
      <c r="P3951" s="32"/>
      <c r="Q3951" s="56"/>
      <c r="R3951" s="57" t="str">
        <f t="shared" si="15"/>
        <v/>
      </c>
      <c r="S3951" s="8"/>
      <c r="T3951" s="8"/>
      <c r="U3951" s="8"/>
      <c r="V3951" s="8"/>
      <c r="W3951" s="8"/>
      <c r="X3951" s="8"/>
      <c r="Y3951" s="8"/>
      <c r="Z3951" s="8"/>
    </row>
    <row r="3952" spans="1:26" ht="15.75" customHeight="1">
      <c r="A3952" s="8"/>
      <c r="B3952" s="8"/>
      <c r="C3952" s="8"/>
      <c r="D3952" s="8"/>
      <c r="E3952" s="8"/>
      <c r="F3952" s="8"/>
      <c r="G3952" s="8"/>
      <c r="H3952" s="8"/>
      <c r="I3952" s="8"/>
      <c r="J3952" s="8"/>
      <c r="K3952" s="8"/>
      <c r="L3952" s="8"/>
      <c r="M3952" s="32"/>
      <c r="N3952" s="57" t="str">
        <f t="shared" si="17"/>
        <v/>
      </c>
      <c r="O3952" s="54"/>
      <c r="P3952" s="32"/>
      <c r="Q3952" s="56"/>
      <c r="R3952" s="57" t="str">
        <f t="shared" si="15"/>
        <v/>
      </c>
      <c r="S3952" s="8"/>
      <c r="T3952" s="8"/>
      <c r="U3952" s="8"/>
      <c r="V3952" s="8"/>
      <c r="W3952" s="8"/>
      <c r="X3952" s="8"/>
      <c r="Y3952" s="8"/>
      <c r="Z3952" s="8"/>
    </row>
    <row r="3953" spans="1:26" ht="15.75" customHeight="1">
      <c r="A3953" s="8"/>
      <c r="B3953" s="8"/>
      <c r="C3953" s="8"/>
      <c r="D3953" s="8"/>
      <c r="E3953" s="8"/>
      <c r="F3953" s="8"/>
      <c r="G3953" s="8"/>
      <c r="H3953" s="8"/>
      <c r="I3953" s="8"/>
      <c r="J3953" s="8"/>
      <c r="K3953" s="8"/>
      <c r="L3953" s="8"/>
      <c r="M3953" s="32"/>
      <c r="N3953" s="57" t="str">
        <f t="shared" si="17"/>
        <v/>
      </c>
      <c r="O3953" s="54"/>
      <c r="P3953" s="32"/>
      <c r="Q3953" s="56"/>
      <c r="R3953" s="57" t="str">
        <f t="shared" si="15"/>
        <v/>
      </c>
      <c r="S3953" s="8"/>
      <c r="T3953" s="8"/>
      <c r="U3953" s="8"/>
      <c r="V3953" s="8"/>
      <c r="W3953" s="8"/>
      <c r="X3953" s="8"/>
      <c r="Y3953" s="8"/>
      <c r="Z3953" s="8"/>
    </row>
    <row r="3954" spans="1:26" ht="15.75" customHeight="1">
      <c r="A3954" s="8"/>
      <c r="B3954" s="8"/>
      <c r="C3954" s="8"/>
      <c r="D3954" s="8"/>
      <c r="E3954" s="8"/>
      <c r="F3954" s="8"/>
      <c r="G3954" s="8"/>
      <c r="H3954" s="8"/>
      <c r="I3954" s="8"/>
      <c r="J3954" s="8"/>
      <c r="K3954" s="8"/>
      <c r="L3954" s="8"/>
      <c r="M3954" s="32"/>
      <c r="N3954" s="57" t="str">
        <f t="shared" si="17"/>
        <v/>
      </c>
      <c r="O3954" s="54"/>
      <c r="P3954" s="32"/>
      <c r="Q3954" s="56"/>
      <c r="R3954" s="57" t="str">
        <f t="shared" si="15"/>
        <v/>
      </c>
      <c r="S3954" s="8"/>
      <c r="T3954" s="8"/>
      <c r="U3954" s="8"/>
      <c r="V3954" s="8"/>
      <c r="W3954" s="8"/>
      <c r="X3954" s="8"/>
      <c r="Y3954" s="8"/>
      <c r="Z3954" s="8"/>
    </row>
    <row r="3955" spans="1:26" ht="15.75" customHeight="1">
      <c r="A3955" s="8"/>
      <c r="B3955" s="8"/>
      <c r="C3955" s="8"/>
      <c r="D3955" s="8"/>
      <c r="E3955" s="8"/>
      <c r="F3955" s="8"/>
      <c r="G3955" s="8"/>
      <c r="H3955" s="8"/>
      <c r="I3955" s="8"/>
      <c r="J3955" s="8"/>
      <c r="K3955" s="8"/>
      <c r="L3955" s="8"/>
      <c r="M3955" s="32"/>
      <c r="N3955" s="57" t="str">
        <f t="shared" si="17"/>
        <v/>
      </c>
      <c r="O3955" s="54"/>
      <c r="P3955" s="32"/>
      <c r="Q3955" s="56"/>
      <c r="R3955" s="57" t="str">
        <f t="shared" si="15"/>
        <v/>
      </c>
      <c r="S3955" s="8"/>
      <c r="T3955" s="8"/>
      <c r="U3955" s="8"/>
      <c r="V3955" s="8"/>
      <c r="W3955" s="8"/>
      <c r="X3955" s="8"/>
      <c r="Y3955" s="8"/>
      <c r="Z3955" s="8"/>
    </row>
    <row r="3956" spans="1:26" ht="15.75" customHeight="1">
      <c r="A3956" s="8"/>
      <c r="B3956" s="8"/>
      <c r="C3956" s="8"/>
      <c r="D3956" s="8"/>
      <c r="E3956" s="8"/>
      <c r="F3956" s="8"/>
      <c r="G3956" s="8"/>
      <c r="H3956" s="8"/>
      <c r="I3956" s="8"/>
      <c r="J3956" s="8"/>
      <c r="K3956" s="8"/>
      <c r="L3956" s="8"/>
      <c r="M3956" s="32"/>
      <c r="N3956" s="57" t="str">
        <f t="shared" si="17"/>
        <v/>
      </c>
      <c r="O3956" s="54"/>
      <c r="P3956" s="32"/>
      <c r="Q3956" s="56"/>
      <c r="R3956" s="57" t="str">
        <f t="shared" si="15"/>
        <v/>
      </c>
      <c r="S3956" s="8"/>
      <c r="T3956" s="8"/>
      <c r="U3956" s="8"/>
      <c r="V3956" s="8"/>
      <c r="W3956" s="8"/>
      <c r="X3956" s="8"/>
      <c r="Y3956" s="8"/>
      <c r="Z3956" s="8"/>
    </row>
    <row r="3957" spans="1:26" ht="15.75" customHeight="1">
      <c r="A3957" s="8"/>
      <c r="B3957" s="8"/>
      <c r="C3957" s="8"/>
      <c r="D3957" s="8"/>
      <c r="E3957" s="8"/>
      <c r="F3957" s="8"/>
      <c r="G3957" s="8"/>
      <c r="H3957" s="8"/>
      <c r="I3957" s="8"/>
      <c r="J3957" s="8"/>
      <c r="K3957" s="8"/>
      <c r="L3957" s="8"/>
      <c r="M3957" s="32"/>
      <c r="N3957" s="57" t="str">
        <f t="shared" si="17"/>
        <v/>
      </c>
      <c r="O3957" s="54"/>
      <c r="P3957" s="32"/>
      <c r="Q3957" s="56"/>
      <c r="R3957" s="57" t="str">
        <f t="shared" si="15"/>
        <v/>
      </c>
      <c r="S3957" s="8"/>
      <c r="T3957" s="8"/>
      <c r="U3957" s="8"/>
      <c r="V3957" s="8"/>
      <c r="W3957" s="8"/>
      <c r="X3957" s="8"/>
      <c r="Y3957" s="8"/>
      <c r="Z3957" s="8"/>
    </row>
    <row r="3958" spans="1:26" ht="15.75" customHeight="1">
      <c r="A3958" s="8"/>
      <c r="B3958" s="8"/>
      <c r="C3958" s="8"/>
      <c r="D3958" s="8"/>
      <c r="E3958" s="8"/>
      <c r="F3958" s="8"/>
      <c r="G3958" s="8"/>
      <c r="H3958" s="8"/>
      <c r="I3958" s="8"/>
      <c r="J3958" s="8"/>
      <c r="K3958" s="8"/>
      <c r="L3958" s="8"/>
      <c r="M3958" s="32"/>
      <c r="N3958" s="57" t="str">
        <f t="shared" si="17"/>
        <v/>
      </c>
      <c r="O3958" s="54"/>
      <c r="P3958" s="32"/>
      <c r="Q3958" s="56"/>
      <c r="R3958" s="57" t="str">
        <f t="shared" si="15"/>
        <v/>
      </c>
      <c r="S3958" s="8"/>
      <c r="T3958" s="8"/>
      <c r="U3958" s="8"/>
      <c r="V3958" s="8"/>
      <c r="W3958" s="8"/>
      <c r="X3958" s="8"/>
      <c r="Y3958" s="8"/>
      <c r="Z3958" s="8"/>
    </row>
    <row r="3959" spans="1:26" ht="15.75" customHeight="1">
      <c r="A3959" s="8"/>
      <c r="B3959" s="8"/>
      <c r="C3959" s="8"/>
      <c r="D3959" s="8"/>
      <c r="E3959" s="8"/>
      <c r="F3959" s="8"/>
      <c r="G3959" s="8"/>
      <c r="H3959" s="8"/>
      <c r="I3959" s="8"/>
      <c r="J3959" s="8"/>
      <c r="K3959" s="8"/>
      <c r="L3959" s="8"/>
      <c r="M3959" s="32"/>
      <c r="N3959" s="57" t="str">
        <f t="shared" si="17"/>
        <v/>
      </c>
      <c r="O3959" s="54"/>
      <c r="P3959" s="32"/>
      <c r="Q3959" s="56"/>
      <c r="R3959" s="57" t="str">
        <f t="shared" si="15"/>
        <v/>
      </c>
      <c r="S3959" s="8"/>
      <c r="T3959" s="8"/>
      <c r="U3959" s="8"/>
      <c r="V3959" s="8"/>
      <c r="W3959" s="8"/>
      <c r="X3959" s="8"/>
      <c r="Y3959" s="8"/>
      <c r="Z3959" s="8"/>
    </row>
    <row r="3960" spans="1:26" ht="15.75" customHeight="1">
      <c r="A3960" s="8"/>
      <c r="B3960" s="8"/>
      <c r="C3960" s="8"/>
      <c r="D3960" s="8"/>
      <c r="E3960" s="8"/>
      <c r="F3960" s="8"/>
      <c r="G3960" s="8"/>
      <c r="H3960" s="8"/>
      <c r="I3960" s="8"/>
      <c r="J3960" s="8"/>
      <c r="K3960" s="8"/>
      <c r="L3960" s="8"/>
      <c r="M3960" s="32"/>
      <c r="N3960" s="57" t="str">
        <f t="shared" si="17"/>
        <v/>
      </c>
      <c r="O3960" s="54"/>
      <c r="P3960" s="32"/>
      <c r="Q3960" s="56"/>
      <c r="R3960" s="57" t="str">
        <f t="shared" si="15"/>
        <v/>
      </c>
      <c r="S3960" s="8"/>
      <c r="T3960" s="8"/>
      <c r="U3960" s="8"/>
      <c r="V3960" s="8"/>
      <c r="W3960" s="8"/>
      <c r="X3960" s="8"/>
      <c r="Y3960" s="8"/>
      <c r="Z3960" s="8"/>
    </row>
    <row r="3961" spans="1:26" ht="15.75" customHeight="1">
      <c r="A3961" s="8"/>
      <c r="B3961" s="8"/>
      <c r="C3961" s="8"/>
      <c r="D3961" s="8"/>
      <c r="E3961" s="8"/>
      <c r="F3961" s="8"/>
      <c r="G3961" s="8"/>
      <c r="H3961" s="8"/>
      <c r="I3961" s="8"/>
      <c r="J3961" s="8"/>
      <c r="K3961" s="8"/>
      <c r="L3961" s="8"/>
      <c r="M3961" s="32"/>
      <c r="N3961" s="57" t="str">
        <f t="shared" si="17"/>
        <v/>
      </c>
      <c r="O3961" s="54"/>
      <c r="P3961" s="32"/>
      <c r="Q3961" s="56"/>
      <c r="R3961" s="57" t="str">
        <f t="shared" si="15"/>
        <v/>
      </c>
      <c r="S3961" s="8"/>
      <c r="T3961" s="8"/>
      <c r="U3961" s="8"/>
      <c r="V3961" s="8"/>
      <c r="W3961" s="8"/>
      <c r="X3961" s="8"/>
      <c r="Y3961" s="8"/>
      <c r="Z3961" s="8"/>
    </row>
    <row r="3962" spans="1:26" ht="15.75" customHeight="1">
      <c r="A3962" s="8"/>
      <c r="B3962" s="8"/>
      <c r="C3962" s="8"/>
      <c r="D3962" s="8"/>
      <c r="E3962" s="8"/>
      <c r="F3962" s="8"/>
      <c r="G3962" s="8"/>
      <c r="H3962" s="8"/>
      <c r="I3962" s="8"/>
      <c r="J3962" s="8"/>
      <c r="K3962" s="8"/>
      <c r="L3962" s="8"/>
      <c r="M3962" s="32"/>
      <c r="N3962" s="57" t="str">
        <f t="shared" si="17"/>
        <v/>
      </c>
      <c r="O3962" s="54"/>
      <c r="P3962" s="32"/>
      <c r="Q3962" s="56"/>
      <c r="R3962" s="57" t="str">
        <f t="shared" si="15"/>
        <v/>
      </c>
      <c r="S3962" s="8"/>
      <c r="T3962" s="8"/>
      <c r="U3962" s="8"/>
      <c r="V3962" s="8"/>
      <c r="W3962" s="8"/>
      <c r="X3962" s="8"/>
      <c r="Y3962" s="8"/>
      <c r="Z3962" s="8"/>
    </row>
    <row r="3963" spans="1:26" ht="15.75" customHeight="1">
      <c r="A3963" s="8"/>
      <c r="B3963" s="8"/>
      <c r="C3963" s="8"/>
      <c r="D3963" s="8"/>
      <c r="E3963" s="8"/>
      <c r="F3963" s="8"/>
      <c r="G3963" s="8"/>
      <c r="H3963" s="8"/>
      <c r="I3963" s="8"/>
      <c r="J3963" s="8"/>
      <c r="K3963" s="8"/>
      <c r="L3963" s="8"/>
      <c r="M3963" s="32"/>
      <c r="N3963" s="57" t="str">
        <f t="shared" si="17"/>
        <v/>
      </c>
      <c r="O3963" s="54"/>
      <c r="P3963" s="32"/>
      <c r="Q3963" s="56"/>
      <c r="R3963" s="57" t="str">
        <f t="shared" si="15"/>
        <v/>
      </c>
      <c r="S3963" s="8"/>
      <c r="T3963" s="8"/>
      <c r="U3963" s="8"/>
      <c r="V3963" s="8"/>
      <c r="W3963" s="8"/>
      <c r="X3963" s="8"/>
      <c r="Y3963" s="8"/>
      <c r="Z3963" s="8"/>
    </row>
    <row r="3964" spans="1:26" ht="15.75" customHeight="1">
      <c r="A3964" s="8"/>
      <c r="B3964" s="8"/>
      <c r="C3964" s="8"/>
      <c r="D3964" s="8"/>
      <c r="E3964" s="8"/>
      <c r="F3964" s="8"/>
      <c r="G3964" s="8"/>
      <c r="H3964" s="8"/>
      <c r="I3964" s="8"/>
      <c r="J3964" s="8"/>
      <c r="K3964" s="8"/>
      <c r="L3964" s="8"/>
      <c r="M3964" s="32"/>
      <c r="N3964" s="57" t="str">
        <f t="shared" si="17"/>
        <v/>
      </c>
      <c r="O3964" s="54"/>
      <c r="P3964" s="32"/>
      <c r="Q3964" s="56"/>
      <c r="R3964" s="57" t="str">
        <f t="shared" si="15"/>
        <v/>
      </c>
      <c r="S3964" s="8"/>
      <c r="T3964" s="8"/>
      <c r="U3964" s="8"/>
      <c r="V3964" s="8"/>
      <c r="W3964" s="8"/>
      <c r="X3964" s="8"/>
      <c r="Y3964" s="8"/>
      <c r="Z3964" s="8"/>
    </row>
    <row r="3965" spans="1:26" ht="15.75" customHeight="1">
      <c r="A3965" s="8"/>
      <c r="B3965" s="8"/>
      <c r="C3965" s="8"/>
      <c r="D3965" s="8"/>
      <c r="E3965" s="8"/>
      <c r="F3965" s="8"/>
      <c r="G3965" s="8"/>
      <c r="H3965" s="8"/>
      <c r="I3965" s="8"/>
      <c r="J3965" s="8"/>
      <c r="K3965" s="8"/>
      <c r="L3965" s="8"/>
      <c r="M3965" s="32"/>
      <c r="N3965" s="57" t="str">
        <f t="shared" si="17"/>
        <v/>
      </c>
      <c r="O3965" s="54"/>
      <c r="P3965" s="32"/>
      <c r="Q3965" s="56"/>
      <c r="R3965" s="57" t="str">
        <f t="shared" si="15"/>
        <v/>
      </c>
      <c r="S3965" s="8"/>
      <c r="T3965" s="8"/>
      <c r="U3965" s="8"/>
      <c r="V3965" s="8"/>
      <c r="W3965" s="8"/>
      <c r="X3965" s="8"/>
      <c r="Y3965" s="8"/>
      <c r="Z3965" s="8"/>
    </row>
    <row r="3966" spans="1:26" ht="15.75" customHeight="1">
      <c r="A3966" s="8"/>
      <c r="B3966" s="8"/>
      <c r="C3966" s="8"/>
      <c r="D3966" s="8"/>
      <c r="E3966" s="8"/>
      <c r="F3966" s="8"/>
      <c r="G3966" s="8"/>
      <c r="H3966" s="8"/>
      <c r="I3966" s="8"/>
      <c r="J3966" s="8"/>
      <c r="K3966" s="8"/>
      <c r="L3966" s="8"/>
      <c r="M3966" s="32"/>
      <c r="N3966" s="57" t="str">
        <f t="shared" si="17"/>
        <v/>
      </c>
      <c r="O3966" s="54"/>
      <c r="P3966" s="32"/>
      <c r="Q3966" s="56"/>
      <c r="R3966" s="57" t="str">
        <f t="shared" si="15"/>
        <v/>
      </c>
      <c r="S3966" s="8"/>
      <c r="T3966" s="8"/>
      <c r="U3966" s="8"/>
      <c r="V3966" s="8"/>
      <c r="W3966" s="8"/>
      <c r="X3966" s="8"/>
      <c r="Y3966" s="8"/>
      <c r="Z3966" s="8"/>
    </row>
    <row r="3967" spans="1:26" ht="15.75" customHeight="1">
      <c r="A3967" s="8"/>
      <c r="B3967" s="8"/>
      <c r="C3967" s="8"/>
      <c r="D3967" s="8"/>
      <c r="E3967" s="8"/>
      <c r="F3967" s="8"/>
      <c r="G3967" s="8"/>
      <c r="H3967" s="8"/>
      <c r="I3967" s="8"/>
      <c r="J3967" s="8"/>
      <c r="K3967" s="8"/>
      <c r="L3967" s="8"/>
      <c r="M3967" s="32"/>
      <c r="N3967" s="57" t="str">
        <f t="shared" si="17"/>
        <v/>
      </c>
      <c r="O3967" s="54"/>
      <c r="P3967" s="32"/>
      <c r="Q3967" s="56"/>
      <c r="R3967" s="57" t="str">
        <f t="shared" si="15"/>
        <v/>
      </c>
      <c r="S3967" s="8"/>
      <c r="T3967" s="8"/>
      <c r="U3967" s="8"/>
      <c r="V3967" s="8"/>
      <c r="W3967" s="8"/>
      <c r="X3967" s="8"/>
      <c r="Y3967" s="8"/>
      <c r="Z3967" s="8"/>
    </row>
    <row r="3968" spans="1:26" ht="15.75" customHeight="1">
      <c r="A3968" s="8"/>
      <c r="B3968" s="8"/>
      <c r="C3968" s="8"/>
      <c r="D3968" s="8"/>
      <c r="E3968" s="8"/>
      <c r="F3968" s="8"/>
      <c r="G3968" s="8"/>
      <c r="H3968" s="8"/>
      <c r="I3968" s="8"/>
      <c r="J3968" s="8"/>
      <c r="K3968" s="8"/>
      <c r="L3968" s="8"/>
      <c r="M3968" s="32"/>
      <c r="N3968" s="57" t="str">
        <f t="shared" si="17"/>
        <v/>
      </c>
      <c r="O3968" s="54"/>
      <c r="P3968" s="32"/>
      <c r="Q3968" s="56"/>
      <c r="R3968" s="57" t="str">
        <f t="shared" si="15"/>
        <v/>
      </c>
      <c r="S3968" s="8"/>
      <c r="T3968" s="8"/>
      <c r="U3968" s="8"/>
      <c r="V3968" s="8"/>
      <c r="W3968" s="8"/>
      <c r="X3968" s="8"/>
      <c r="Y3968" s="8"/>
      <c r="Z3968" s="8"/>
    </row>
    <row r="3969" spans="1:26" ht="15.75" customHeight="1">
      <c r="A3969" s="8"/>
      <c r="B3969" s="8"/>
      <c r="C3969" s="8"/>
      <c r="D3969" s="8"/>
      <c r="E3969" s="8"/>
      <c r="F3969" s="8"/>
      <c r="G3969" s="8"/>
      <c r="H3969" s="8"/>
      <c r="I3969" s="8"/>
      <c r="J3969" s="8"/>
      <c r="K3969" s="8"/>
      <c r="L3969" s="8"/>
      <c r="M3969" s="32"/>
      <c r="N3969" s="57" t="str">
        <f t="shared" si="17"/>
        <v/>
      </c>
      <c r="O3969" s="54"/>
      <c r="P3969" s="32"/>
      <c r="Q3969" s="56"/>
      <c r="R3969" s="57" t="str">
        <f t="shared" si="15"/>
        <v/>
      </c>
      <c r="S3969" s="8"/>
      <c r="T3969" s="8"/>
      <c r="U3969" s="8"/>
      <c r="V3969" s="8"/>
      <c r="W3969" s="8"/>
      <c r="X3969" s="8"/>
      <c r="Y3969" s="8"/>
      <c r="Z3969" s="8"/>
    </row>
    <row r="3970" spans="1:26" ht="15.75" customHeight="1">
      <c r="A3970" s="8"/>
      <c r="B3970" s="8"/>
      <c r="C3970" s="8"/>
      <c r="D3970" s="8"/>
      <c r="E3970" s="8"/>
      <c r="F3970" s="8"/>
      <c r="G3970" s="8"/>
      <c r="H3970" s="8"/>
      <c r="I3970" s="8"/>
      <c r="J3970" s="8"/>
      <c r="K3970" s="8"/>
      <c r="L3970" s="8"/>
      <c r="M3970" s="32"/>
      <c r="N3970" s="57" t="str">
        <f t="shared" si="17"/>
        <v/>
      </c>
      <c r="O3970" s="54"/>
      <c r="P3970" s="32"/>
      <c r="Q3970" s="56"/>
      <c r="R3970" s="57" t="str">
        <f t="shared" si="15"/>
        <v/>
      </c>
      <c r="S3970" s="8"/>
      <c r="T3970" s="8"/>
      <c r="U3970" s="8"/>
      <c r="V3970" s="8"/>
      <c r="W3970" s="8"/>
      <c r="X3970" s="8"/>
      <c r="Y3970" s="8"/>
      <c r="Z3970" s="8"/>
    </row>
    <row r="3971" spans="1:26" ht="15.75" customHeight="1">
      <c r="A3971" s="8"/>
      <c r="B3971" s="8"/>
      <c r="C3971" s="8"/>
      <c r="D3971" s="8"/>
      <c r="E3971" s="8"/>
      <c r="F3971" s="8"/>
      <c r="G3971" s="8"/>
      <c r="H3971" s="8"/>
      <c r="I3971" s="8"/>
      <c r="J3971" s="8"/>
      <c r="K3971" s="8"/>
      <c r="L3971" s="8"/>
      <c r="M3971" s="32"/>
      <c r="N3971" s="57" t="str">
        <f t="shared" si="17"/>
        <v/>
      </c>
      <c r="O3971" s="54"/>
      <c r="P3971" s="32"/>
      <c r="Q3971" s="56"/>
      <c r="R3971" s="57" t="str">
        <f t="shared" si="15"/>
        <v/>
      </c>
      <c r="S3971" s="8"/>
      <c r="T3971" s="8"/>
      <c r="U3971" s="8"/>
      <c r="V3971" s="8"/>
      <c r="W3971" s="8"/>
      <c r="X3971" s="8"/>
      <c r="Y3971" s="8"/>
      <c r="Z3971" s="8"/>
    </row>
    <row r="3972" spans="1:26" ht="15.75" customHeight="1">
      <c r="A3972" s="8"/>
      <c r="B3972" s="8"/>
      <c r="C3972" s="8"/>
      <c r="D3972" s="8"/>
      <c r="E3972" s="8"/>
      <c r="F3972" s="8"/>
      <c r="G3972" s="8"/>
      <c r="H3972" s="8"/>
      <c r="I3972" s="8"/>
      <c r="J3972" s="8"/>
      <c r="K3972" s="8"/>
      <c r="L3972" s="8"/>
      <c r="M3972" s="32"/>
      <c r="N3972" s="57" t="str">
        <f t="shared" si="17"/>
        <v/>
      </c>
      <c r="O3972" s="54"/>
      <c r="P3972" s="32"/>
      <c r="Q3972" s="56"/>
      <c r="R3972" s="57" t="str">
        <f t="shared" si="15"/>
        <v/>
      </c>
      <c r="S3972" s="8"/>
      <c r="T3972" s="8"/>
      <c r="U3972" s="8"/>
      <c r="V3972" s="8"/>
      <c r="W3972" s="8"/>
      <c r="X3972" s="8"/>
      <c r="Y3972" s="8"/>
      <c r="Z3972" s="8"/>
    </row>
    <row r="3973" spans="1:26" ht="15.75" customHeight="1">
      <c r="A3973" s="8"/>
      <c r="B3973" s="8"/>
      <c r="C3973" s="8"/>
      <c r="D3973" s="8"/>
      <c r="E3973" s="8"/>
      <c r="F3973" s="8"/>
      <c r="G3973" s="8"/>
      <c r="H3973" s="8"/>
      <c r="I3973" s="8"/>
      <c r="J3973" s="8"/>
      <c r="K3973" s="8"/>
      <c r="L3973" s="8"/>
      <c r="M3973" s="32"/>
      <c r="N3973" s="57" t="str">
        <f t="shared" si="17"/>
        <v/>
      </c>
      <c r="O3973" s="54"/>
      <c r="P3973" s="32"/>
      <c r="Q3973" s="56"/>
      <c r="R3973" s="57" t="str">
        <f t="shared" si="15"/>
        <v/>
      </c>
      <c r="S3973" s="8"/>
      <c r="T3973" s="8"/>
      <c r="U3973" s="8"/>
      <c r="V3973" s="8"/>
      <c r="W3973" s="8"/>
      <c r="X3973" s="8"/>
      <c r="Y3973" s="8"/>
      <c r="Z3973" s="8"/>
    </row>
    <row r="3974" spans="1:26" ht="15.75" customHeight="1">
      <c r="A3974" s="8"/>
      <c r="B3974" s="8"/>
      <c r="C3974" s="8"/>
      <c r="D3974" s="8"/>
      <c r="E3974" s="8"/>
      <c r="F3974" s="8"/>
      <c r="G3974" s="8"/>
      <c r="H3974" s="8"/>
      <c r="I3974" s="8"/>
      <c r="J3974" s="8"/>
      <c r="K3974" s="8"/>
      <c r="L3974" s="8"/>
      <c r="M3974" s="32"/>
      <c r="N3974" s="57" t="str">
        <f t="shared" si="17"/>
        <v/>
      </c>
      <c r="O3974" s="54"/>
      <c r="P3974" s="32"/>
      <c r="Q3974" s="56"/>
      <c r="R3974" s="57" t="str">
        <f t="shared" si="15"/>
        <v/>
      </c>
      <c r="S3974" s="8"/>
      <c r="T3974" s="8"/>
      <c r="U3974" s="8"/>
      <c r="V3974" s="8"/>
      <c r="W3974" s="8"/>
      <c r="X3974" s="8"/>
      <c r="Y3974" s="8"/>
      <c r="Z3974" s="8"/>
    </row>
    <row r="3975" spans="1:26" ht="15.75" customHeight="1">
      <c r="A3975" s="8"/>
      <c r="B3975" s="8"/>
      <c r="C3975" s="8"/>
      <c r="D3975" s="8"/>
      <c r="E3975" s="8"/>
      <c r="F3975" s="8"/>
      <c r="G3975" s="8"/>
      <c r="H3975" s="8"/>
      <c r="I3975" s="8"/>
      <c r="J3975" s="8"/>
      <c r="K3975" s="8"/>
      <c r="L3975" s="8"/>
      <c r="M3975" s="32"/>
      <c r="N3975" s="57" t="str">
        <f t="shared" si="17"/>
        <v/>
      </c>
      <c r="O3975" s="54"/>
      <c r="P3975" s="32"/>
      <c r="Q3975" s="56"/>
      <c r="R3975" s="57" t="str">
        <f t="shared" si="15"/>
        <v/>
      </c>
      <c r="S3975" s="8"/>
      <c r="T3975" s="8"/>
      <c r="U3975" s="8"/>
      <c r="V3975" s="8"/>
      <c r="W3975" s="8"/>
      <c r="X3975" s="8"/>
      <c r="Y3975" s="8"/>
      <c r="Z3975" s="8"/>
    </row>
    <row r="3976" spans="1:26" ht="15.75" customHeight="1">
      <c r="A3976" s="8"/>
      <c r="B3976" s="8"/>
      <c r="C3976" s="8"/>
      <c r="D3976" s="8"/>
      <c r="E3976" s="8"/>
      <c r="F3976" s="8"/>
      <c r="G3976" s="8"/>
      <c r="H3976" s="8"/>
      <c r="I3976" s="8"/>
      <c r="J3976" s="8"/>
      <c r="K3976" s="8"/>
      <c r="L3976" s="8"/>
      <c r="M3976" s="32"/>
      <c r="N3976" s="57" t="str">
        <f t="shared" si="17"/>
        <v/>
      </c>
      <c r="O3976" s="54"/>
      <c r="P3976" s="32"/>
      <c r="Q3976" s="56"/>
      <c r="R3976" s="57" t="str">
        <f t="shared" si="15"/>
        <v/>
      </c>
      <c r="S3976" s="8"/>
      <c r="T3976" s="8"/>
      <c r="U3976" s="8"/>
      <c r="V3976" s="8"/>
      <c r="W3976" s="8"/>
      <c r="X3976" s="8"/>
      <c r="Y3976" s="8"/>
      <c r="Z3976" s="8"/>
    </row>
    <row r="3977" spans="1:26" ht="15.75" customHeight="1">
      <c r="A3977" s="8"/>
      <c r="B3977" s="8"/>
      <c r="C3977" s="8"/>
      <c r="D3977" s="8"/>
      <c r="E3977" s="8"/>
      <c r="F3977" s="8"/>
      <c r="G3977" s="8"/>
      <c r="H3977" s="8"/>
      <c r="I3977" s="8"/>
      <c r="J3977" s="8"/>
      <c r="K3977" s="8"/>
      <c r="L3977" s="8"/>
      <c r="M3977" s="32"/>
      <c r="N3977" s="57" t="str">
        <f t="shared" si="17"/>
        <v/>
      </c>
      <c r="O3977" s="54"/>
      <c r="P3977" s="32"/>
      <c r="Q3977" s="56"/>
      <c r="R3977" s="57" t="str">
        <f t="shared" si="15"/>
        <v/>
      </c>
      <c r="S3977" s="8"/>
      <c r="T3977" s="8"/>
      <c r="U3977" s="8"/>
      <c r="V3977" s="8"/>
      <c r="W3977" s="8"/>
      <c r="X3977" s="8"/>
      <c r="Y3977" s="8"/>
      <c r="Z3977" s="8"/>
    </row>
    <row r="3978" spans="1:26" ht="15.75" customHeight="1">
      <c r="A3978" s="8"/>
      <c r="B3978" s="8"/>
      <c r="C3978" s="8"/>
      <c r="D3978" s="8"/>
      <c r="E3978" s="8"/>
      <c r="F3978" s="8"/>
      <c r="G3978" s="8"/>
      <c r="H3978" s="8"/>
      <c r="I3978" s="8"/>
      <c r="J3978" s="8"/>
      <c r="K3978" s="8"/>
      <c r="L3978" s="8"/>
      <c r="M3978" s="32"/>
      <c r="N3978" s="57" t="str">
        <f t="shared" si="17"/>
        <v/>
      </c>
      <c r="O3978" s="54"/>
      <c r="P3978" s="32"/>
      <c r="Q3978" s="56"/>
      <c r="R3978" s="57" t="str">
        <f t="shared" si="15"/>
        <v/>
      </c>
      <c r="S3978" s="8"/>
      <c r="T3978" s="8"/>
      <c r="U3978" s="8"/>
      <c r="V3978" s="8"/>
      <c r="W3978" s="8"/>
      <c r="X3978" s="8"/>
      <c r="Y3978" s="8"/>
      <c r="Z3978" s="8"/>
    </row>
    <row r="3979" spans="1:26" ht="15.75" customHeight="1">
      <c r="A3979" s="8"/>
      <c r="B3979" s="8"/>
      <c r="C3979" s="8"/>
      <c r="D3979" s="8"/>
      <c r="E3979" s="8"/>
      <c r="F3979" s="8"/>
      <c r="G3979" s="8"/>
      <c r="H3979" s="8"/>
      <c r="I3979" s="8"/>
      <c r="J3979" s="8"/>
      <c r="K3979" s="8"/>
      <c r="L3979" s="8"/>
      <c r="M3979" s="32"/>
      <c r="N3979" s="57" t="str">
        <f t="shared" si="17"/>
        <v/>
      </c>
      <c r="O3979" s="54"/>
      <c r="P3979" s="32"/>
      <c r="Q3979" s="56"/>
      <c r="R3979" s="57" t="str">
        <f t="shared" si="15"/>
        <v/>
      </c>
      <c r="S3979" s="8"/>
      <c r="T3979" s="8"/>
      <c r="U3979" s="8"/>
      <c r="V3979" s="8"/>
      <c r="W3979" s="8"/>
      <c r="X3979" s="8"/>
      <c r="Y3979" s="8"/>
      <c r="Z3979" s="8"/>
    </row>
    <row r="3980" spans="1:26" ht="15.75" customHeight="1">
      <c r="A3980" s="8"/>
      <c r="B3980" s="8"/>
      <c r="C3980" s="8"/>
      <c r="D3980" s="8"/>
      <c r="E3980" s="8"/>
      <c r="F3980" s="8"/>
      <c r="G3980" s="8"/>
      <c r="H3980" s="8"/>
      <c r="I3980" s="8"/>
      <c r="J3980" s="8"/>
      <c r="K3980" s="8"/>
      <c r="L3980" s="8"/>
      <c r="M3980" s="32"/>
      <c r="N3980" s="57" t="str">
        <f t="shared" si="17"/>
        <v/>
      </c>
      <c r="O3980" s="54"/>
      <c r="P3980" s="32"/>
      <c r="Q3980" s="56"/>
      <c r="R3980" s="57" t="str">
        <f t="shared" si="15"/>
        <v/>
      </c>
      <c r="S3980" s="8"/>
      <c r="T3980" s="8"/>
      <c r="U3980" s="8"/>
      <c r="V3980" s="8"/>
      <c r="W3980" s="8"/>
      <c r="X3980" s="8"/>
      <c r="Y3980" s="8"/>
      <c r="Z3980" s="8"/>
    </row>
    <row r="3981" spans="1:26" ht="15.75" customHeight="1">
      <c r="A3981" s="8"/>
      <c r="B3981" s="8"/>
      <c r="C3981" s="8"/>
      <c r="D3981" s="8"/>
      <c r="E3981" s="8"/>
      <c r="F3981" s="8"/>
      <c r="G3981" s="8"/>
      <c r="H3981" s="8"/>
      <c r="I3981" s="8"/>
      <c r="J3981" s="8"/>
      <c r="K3981" s="8"/>
      <c r="L3981" s="8"/>
      <c r="M3981" s="32"/>
      <c r="N3981" s="57" t="str">
        <f t="shared" si="17"/>
        <v/>
      </c>
      <c r="O3981" s="54"/>
      <c r="P3981" s="32"/>
      <c r="Q3981" s="56"/>
      <c r="R3981" s="57" t="str">
        <f t="shared" si="15"/>
        <v/>
      </c>
      <c r="S3981" s="8"/>
      <c r="T3981" s="8"/>
      <c r="U3981" s="8"/>
      <c r="V3981" s="8"/>
      <c r="W3981" s="8"/>
      <c r="X3981" s="8"/>
      <c r="Y3981" s="8"/>
      <c r="Z3981" s="8"/>
    </row>
    <row r="3982" spans="1:26" ht="15.75" customHeight="1">
      <c r="A3982" s="8"/>
      <c r="B3982" s="8"/>
      <c r="C3982" s="8"/>
      <c r="D3982" s="8"/>
      <c r="E3982" s="8"/>
      <c r="F3982" s="8"/>
      <c r="G3982" s="8"/>
      <c r="H3982" s="8"/>
      <c r="I3982" s="8"/>
      <c r="J3982" s="8"/>
      <c r="K3982" s="8"/>
      <c r="L3982" s="8"/>
      <c r="M3982" s="32"/>
      <c r="N3982" s="57" t="str">
        <f t="shared" si="17"/>
        <v/>
      </c>
      <c r="O3982" s="54"/>
      <c r="P3982" s="32"/>
      <c r="Q3982" s="56"/>
      <c r="R3982" s="57" t="str">
        <f t="shared" si="15"/>
        <v/>
      </c>
      <c r="S3982" s="8"/>
      <c r="T3982" s="8"/>
      <c r="U3982" s="8"/>
      <c r="V3982" s="8"/>
      <c r="W3982" s="8"/>
      <c r="X3982" s="8"/>
      <c r="Y3982" s="8"/>
      <c r="Z3982" s="8"/>
    </row>
    <row r="3983" spans="1:26" ht="15.75" customHeight="1">
      <c r="A3983" s="8"/>
      <c r="B3983" s="8"/>
      <c r="C3983" s="8"/>
      <c r="D3983" s="8"/>
      <c r="E3983" s="8"/>
      <c r="F3983" s="8"/>
      <c r="G3983" s="8"/>
      <c r="H3983" s="8"/>
      <c r="I3983" s="8"/>
      <c r="J3983" s="8"/>
      <c r="K3983" s="8"/>
      <c r="L3983" s="8"/>
      <c r="M3983" s="32"/>
      <c r="N3983" s="57" t="str">
        <f t="shared" si="17"/>
        <v/>
      </c>
      <c r="O3983" s="54"/>
      <c r="P3983" s="32"/>
      <c r="Q3983" s="56"/>
      <c r="R3983" s="57" t="str">
        <f t="shared" si="15"/>
        <v/>
      </c>
      <c r="S3983" s="8"/>
      <c r="T3983" s="8"/>
      <c r="U3983" s="8"/>
      <c r="V3983" s="8"/>
      <c r="W3983" s="8"/>
      <c r="X3983" s="8"/>
      <c r="Y3983" s="8"/>
      <c r="Z3983" s="8"/>
    </row>
    <row r="3984" spans="1:26" ht="15.75" customHeight="1">
      <c r="A3984" s="8"/>
      <c r="B3984" s="8"/>
      <c r="C3984" s="8"/>
      <c r="D3984" s="8"/>
      <c r="E3984" s="8"/>
      <c r="F3984" s="8"/>
      <c r="G3984" s="8"/>
      <c r="H3984" s="8"/>
      <c r="I3984" s="8"/>
      <c r="J3984" s="8"/>
      <c r="K3984" s="8"/>
      <c r="L3984" s="8"/>
      <c r="M3984" s="32"/>
      <c r="N3984" s="57" t="str">
        <f t="shared" si="17"/>
        <v/>
      </c>
      <c r="O3984" s="54"/>
      <c r="P3984" s="32"/>
      <c r="Q3984" s="56"/>
      <c r="R3984" s="57" t="str">
        <f t="shared" si="15"/>
        <v/>
      </c>
      <c r="S3984" s="8"/>
      <c r="T3984" s="8"/>
      <c r="U3984" s="8"/>
      <c r="V3984" s="8"/>
      <c r="W3984" s="8"/>
      <c r="X3984" s="8"/>
      <c r="Y3984" s="8"/>
      <c r="Z3984" s="8"/>
    </row>
    <row r="3985" spans="1:26" ht="15.75" customHeight="1">
      <c r="A3985" s="8"/>
      <c r="B3985" s="8"/>
      <c r="C3985" s="8"/>
      <c r="D3985" s="8"/>
      <c r="E3985" s="8"/>
      <c r="F3985" s="8"/>
      <c r="G3985" s="8"/>
      <c r="H3985" s="8"/>
      <c r="I3985" s="8"/>
      <c r="J3985" s="8"/>
      <c r="K3985" s="8"/>
      <c r="L3985" s="8"/>
      <c r="M3985" s="32"/>
      <c r="N3985" s="57" t="str">
        <f t="shared" si="17"/>
        <v/>
      </c>
      <c r="O3985" s="54"/>
      <c r="P3985" s="32"/>
      <c r="Q3985" s="56"/>
      <c r="R3985" s="57" t="str">
        <f t="shared" si="15"/>
        <v/>
      </c>
      <c r="S3985" s="8"/>
      <c r="T3985" s="8"/>
      <c r="U3985" s="8"/>
      <c r="V3985" s="8"/>
      <c r="W3985" s="8"/>
      <c r="X3985" s="8"/>
      <c r="Y3985" s="8"/>
      <c r="Z3985" s="8"/>
    </row>
    <row r="3986" spans="1:26" ht="15.75" customHeight="1">
      <c r="A3986" s="8"/>
      <c r="B3986" s="8"/>
      <c r="C3986" s="8"/>
      <c r="D3986" s="8"/>
      <c r="E3986" s="8"/>
      <c r="F3986" s="8"/>
      <c r="G3986" s="8"/>
      <c r="H3986" s="8"/>
      <c r="I3986" s="8"/>
      <c r="J3986" s="8"/>
      <c r="K3986" s="8"/>
      <c r="L3986" s="8"/>
      <c r="M3986" s="32"/>
      <c r="N3986" s="57" t="str">
        <f t="shared" si="17"/>
        <v/>
      </c>
      <c r="O3986" s="54"/>
      <c r="P3986" s="32"/>
      <c r="Q3986" s="56"/>
      <c r="R3986" s="57" t="str">
        <f t="shared" si="15"/>
        <v/>
      </c>
      <c r="S3986" s="8"/>
      <c r="T3986" s="8"/>
      <c r="U3986" s="8"/>
      <c r="V3986" s="8"/>
      <c r="W3986" s="8"/>
      <c r="X3986" s="8"/>
      <c r="Y3986" s="8"/>
      <c r="Z3986" s="8"/>
    </row>
    <row r="3987" spans="1:26" ht="15.75" customHeight="1">
      <c r="A3987" s="8"/>
      <c r="B3987" s="8"/>
      <c r="C3987" s="8"/>
      <c r="D3987" s="8"/>
      <c r="E3987" s="8"/>
      <c r="F3987" s="8"/>
      <c r="G3987" s="8"/>
      <c r="H3987" s="8"/>
      <c r="I3987" s="8"/>
      <c r="J3987" s="8"/>
      <c r="K3987" s="8"/>
      <c r="L3987" s="8"/>
      <c r="M3987" s="32"/>
      <c r="N3987" s="57" t="str">
        <f t="shared" si="17"/>
        <v/>
      </c>
      <c r="O3987" s="54"/>
      <c r="P3987" s="32"/>
      <c r="Q3987" s="56"/>
      <c r="R3987" s="57" t="str">
        <f t="shared" si="15"/>
        <v/>
      </c>
      <c r="S3987" s="8"/>
      <c r="T3987" s="8"/>
      <c r="U3987" s="8"/>
      <c r="V3987" s="8"/>
      <c r="W3987" s="8"/>
      <c r="X3987" s="8"/>
      <c r="Y3987" s="8"/>
      <c r="Z3987" s="8"/>
    </row>
    <row r="3988" spans="1:26" ht="15.75" customHeight="1">
      <c r="A3988" s="8"/>
      <c r="B3988" s="8"/>
      <c r="C3988" s="8"/>
      <c r="D3988" s="8"/>
      <c r="E3988" s="8"/>
      <c r="F3988" s="8"/>
      <c r="G3988" s="8"/>
      <c r="H3988" s="8"/>
      <c r="I3988" s="8"/>
      <c r="J3988" s="8"/>
      <c r="K3988" s="8"/>
      <c r="L3988" s="8"/>
      <c r="M3988" s="32"/>
      <c r="N3988" s="57" t="str">
        <f t="shared" si="17"/>
        <v/>
      </c>
      <c r="O3988" s="54"/>
      <c r="P3988" s="32"/>
      <c r="Q3988" s="56"/>
      <c r="R3988" s="57" t="str">
        <f t="shared" si="15"/>
        <v/>
      </c>
      <c r="S3988" s="8"/>
      <c r="T3988" s="8"/>
      <c r="U3988" s="8"/>
      <c r="V3988" s="8"/>
      <c r="W3988" s="8"/>
      <c r="X3988" s="8"/>
      <c r="Y3988" s="8"/>
      <c r="Z3988" s="8"/>
    </row>
    <row r="3989" spans="1:26" ht="15.75" customHeight="1">
      <c r="A3989" s="8"/>
      <c r="B3989" s="8"/>
      <c r="C3989" s="8"/>
      <c r="D3989" s="8"/>
      <c r="E3989" s="8"/>
      <c r="F3989" s="8"/>
      <c r="G3989" s="8"/>
      <c r="H3989" s="8"/>
      <c r="I3989" s="8"/>
      <c r="J3989" s="8"/>
      <c r="K3989" s="8"/>
      <c r="L3989" s="8"/>
      <c r="M3989" s="32"/>
      <c r="N3989" s="57" t="str">
        <f t="shared" si="17"/>
        <v/>
      </c>
      <c r="O3989" s="54"/>
      <c r="P3989" s="32"/>
      <c r="Q3989" s="56"/>
      <c r="R3989" s="57" t="str">
        <f t="shared" si="15"/>
        <v/>
      </c>
      <c r="S3989" s="8"/>
      <c r="T3989" s="8"/>
      <c r="U3989" s="8"/>
      <c r="V3989" s="8"/>
      <c r="W3989" s="8"/>
      <c r="X3989" s="8"/>
      <c r="Y3989" s="8"/>
      <c r="Z3989" s="8"/>
    </row>
    <row r="3990" spans="1:26" ht="15.75" customHeight="1">
      <c r="A3990" s="8"/>
      <c r="B3990" s="8"/>
      <c r="C3990" s="8"/>
      <c r="D3990" s="8"/>
      <c r="E3990" s="8"/>
      <c r="F3990" s="8"/>
      <c r="G3990" s="8"/>
      <c r="H3990" s="8"/>
      <c r="I3990" s="8"/>
      <c r="J3990" s="8"/>
      <c r="K3990" s="8"/>
      <c r="L3990" s="8"/>
      <c r="M3990" s="32"/>
      <c r="N3990" s="57" t="str">
        <f t="shared" si="17"/>
        <v/>
      </c>
      <c r="O3990" s="54"/>
      <c r="P3990" s="32"/>
      <c r="Q3990" s="56"/>
      <c r="R3990" s="57" t="str">
        <f t="shared" si="15"/>
        <v/>
      </c>
      <c r="S3990" s="8"/>
      <c r="T3990" s="8"/>
      <c r="U3990" s="8"/>
      <c r="V3990" s="8"/>
      <c r="W3990" s="8"/>
      <c r="X3990" s="8"/>
      <c r="Y3990" s="8"/>
      <c r="Z3990" s="8"/>
    </row>
    <row r="3991" spans="1:26" ht="15.75" customHeight="1">
      <c r="A3991" s="8"/>
      <c r="B3991" s="8"/>
      <c r="C3991" s="8"/>
      <c r="D3991" s="8"/>
      <c r="E3991" s="8"/>
      <c r="F3991" s="8"/>
      <c r="G3991" s="8"/>
      <c r="H3991" s="8"/>
      <c r="I3991" s="8"/>
      <c r="J3991" s="8"/>
      <c r="K3991" s="8"/>
      <c r="L3991" s="8"/>
      <c r="M3991" s="32"/>
      <c r="N3991" s="57" t="str">
        <f t="shared" si="17"/>
        <v/>
      </c>
      <c r="O3991" s="54"/>
      <c r="P3991" s="32"/>
      <c r="Q3991" s="56"/>
      <c r="R3991" s="57" t="str">
        <f t="shared" si="15"/>
        <v/>
      </c>
      <c r="S3991" s="8"/>
      <c r="T3991" s="8"/>
      <c r="U3991" s="8"/>
      <c r="V3991" s="8"/>
      <c r="W3991" s="8"/>
      <c r="X3991" s="8"/>
      <c r="Y3991" s="8"/>
      <c r="Z3991" s="8"/>
    </row>
    <row r="3992" spans="1:26" ht="15.75" customHeight="1">
      <c r="A3992" s="8"/>
      <c r="B3992" s="8"/>
      <c r="C3992" s="8"/>
      <c r="D3992" s="8"/>
      <c r="E3992" s="8"/>
      <c r="F3992" s="8"/>
      <c r="G3992" s="8"/>
      <c r="H3992" s="8"/>
      <c r="I3992" s="8"/>
      <c r="J3992" s="8"/>
      <c r="K3992" s="8"/>
      <c r="L3992" s="8"/>
      <c r="M3992" s="32"/>
      <c r="N3992" s="57" t="str">
        <f t="shared" si="17"/>
        <v/>
      </c>
      <c r="O3992" s="54"/>
      <c r="P3992" s="32"/>
      <c r="Q3992" s="56"/>
      <c r="R3992" s="57" t="str">
        <f t="shared" si="15"/>
        <v/>
      </c>
      <c r="S3992" s="8"/>
      <c r="T3992" s="8"/>
      <c r="U3992" s="8"/>
      <c r="V3992" s="8"/>
      <c r="W3992" s="8"/>
      <c r="X3992" s="8"/>
      <c r="Y3992" s="8"/>
      <c r="Z3992" s="8"/>
    </row>
    <row r="3993" spans="1:26" ht="15.75" customHeight="1">
      <c r="A3993" s="8"/>
      <c r="B3993" s="8"/>
      <c r="C3993" s="8"/>
      <c r="D3993" s="8"/>
      <c r="E3993" s="8"/>
      <c r="F3993" s="8"/>
      <c r="G3993" s="8"/>
      <c r="H3993" s="8"/>
      <c r="I3993" s="8"/>
      <c r="J3993" s="8"/>
      <c r="K3993" s="8"/>
      <c r="L3993" s="8"/>
      <c r="M3993" s="32"/>
      <c r="N3993" s="57" t="str">
        <f t="shared" si="17"/>
        <v/>
      </c>
      <c r="O3993" s="54"/>
      <c r="P3993" s="32"/>
      <c r="Q3993" s="56"/>
      <c r="R3993" s="57" t="str">
        <f t="shared" si="15"/>
        <v/>
      </c>
      <c r="S3993" s="8"/>
      <c r="T3993" s="8"/>
      <c r="U3993" s="8"/>
      <c r="V3993" s="8"/>
      <c r="W3993" s="8"/>
      <c r="X3993" s="8"/>
      <c r="Y3993" s="8"/>
      <c r="Z3993" s="8"/>
    </row>
    <row r="3994" spans="1:26" ht="15.75" customHeight="1">
      <c r="A3994" s="8"/>
      <c r="B3994" s="8"/>
      <c r="C3994" s="8"/>
      <c r="D3994" s="8"/>
      <c r="E3994" s="8"/>
      <c r="F3994" s="8"/>
      <c r="G3994" s="8"/>
      <c r="H3994" s="8"/>
      <c r="I3994" s="8"/>
      <c r="J3994" s="8"/>
      <c r="K3994" s="8"/>
      <c r="L3994" s="8"/>
      <c r="M3994" s="32"/>
      <c r="N3994" s="57" t="str">
        <f t="shared" si="17"/>
        <v/>
      </c>
      <c r="O3994" s="54"/>
      <c r="P3994" s="32"/>
      <c r="Q3994" s="56"/>
      <c r="R3994" s="57" t="str">
        <f t="shared" si="15"/>
        <v/>
      </c>
      <c r="S3994" s="8"/>
      <c r="T3994" s="8"/>
      <c r="U3994" s="8"/>
      <c r="V3994" s="8"/>
      <c r="W3994" s="8"/>
      <c r="X3994" s="8"/>
      <c r="Y3994" s="8"/>
      <c r="Z3994" s="8"/>
    </row>
    <row r="3995" spans="1:26" ht="15.75" customHeight="1">
      <c r="A3995" s="8"/>
      <c r="B3995" s="8"/>
      <c r="C3995" s="8"/>
      <c r="D3995" s="8"/>
      <c r="E3995" s="8"/>
      <c r="F3995" s="8"/>
      <c r="G3995" s="8"/>
      <c r="H3995" s="8"/>
      <c r="I3995" s="8"/>
      <c r="J3995" s="8"/>
      <c r="K3995" s="8"/>
      <c r="L3995" s="8"/>
      <c r="M3995" s="32"/>
      <c r="N3995" s="57" t="str">
        <f t="shared" si="17"/>
        <v/>
      </c>
      <c r="O3995" s="54"/>
      <c r="P3995" s="32"/>
      <c r="Q3995" s="56"/>
      <c r="R3995" s="57" t="str">
        <f t="shared" si="15"/>
        <v/>
      </c>
      <c r="S3995" s="8"/>
      <c r="T3995" s="8"/>
      <c r="U3995" s="8"/>
      <c r="V3995" s="8"/>
      <c r="W3995" s="8"/>
      <c r="X3995" s="8"/>
      <c r="Y3995" s="8"/>
      <c r="Z3995" s="8"/>
    </row>
    <row r="3996" spans="1:26" ht="15.75" customHeight="1">
      <c r="A3996" s="8"/>
      <c r="B3996" s="8"/>
      <c r="C3996" s="8"/>
      <c r="D3996" s="8"/>
      <c r="E3996" s="8"/>
      <c r="F3996" s="8"/>
      <c r="G3996" s="8"/>
      <c r="H3996" s="8"/>
      <c r="I3996" s="8"/>
      <c r="J3996" s="8"/>
      <c r="K3996" s="8"/>
      <c r="L3996" s="8"/>
      <c r="M3996" s="32"/>
      <c r="N3996" s="57" t="str">
        <f t="shared" si="17"/>
        <v/>
      </c>
      <c r="O3996" s="54"/>
      <c r="P3996" s="32"/>
      <c r="Q3996" s="56"/>
      <c r="R3996" s="57" t="str">
        <f t="shared" si="15"/>
        <v/>
      </c>
      <c r="S3996" s="8"/>
      <c r="T3996" s="8"/>
      <c r="U3996" s="8"/>
      <c r="V3996" s="8"/>
      <c r="W3996" s="8"/>
      <c r="X3996" s="8"/>
      <c r="Y3996" s="8"/>
      <c r="Z3996" s="8"/>
    </row>
    <row r="3997" spans="1:26" ht="15.75" customHeight="1">
      <c r="A3997" s="8"/>
      <c r="B3997" s="8"/>
      <c r="C3997" s="8"/>
      <c r="D3997" s="8"/>
      <c r="E3997" s="8"/>
      <c r="F3997" s="8"/>
      <c r="G3997" s="8"/>
      <c r="H3997" s="8"/>
      <c r="I3997" s="8"/>
      <c r="J3997" s="8"/>
      <c r="K3997" s="8"/>
      <c r="L3997" s="8"/>
      <c r="M3997" s="32"/>
      <c r="N3997" s="57" t="str">
        <f t="shared" si="17"/>
        <v/>
      </c>
      <c r="O3997" s="54"/>
      <c r="P3997" s="32"/>
      <c r="Q3997" s="56"/>
      <c r="R3997" s="57" t="str">
        <f t="shared" si="15"/>
        <v/>
      </c>
      <c r="S3997" s="8"/>
      <c r="T3997" s="8"/>
      <c r="U3997" s="8"/>
      <c r="V3997" s="8"/>
      <c r="W3997" s="8"/>
      <c r="X3997" s="8"/>
      <c r="Y3997" s="8"/>
      <c r="Z3997" s="8"/>
    </row>
    <row r="3998" spans="1:26" ht="15.75" customHeight="1">
      <c r="A3998" s="8"/>
      <c r="B3998" s="8"/>
      <c r="C3998" s="8"/>
      <c r="D3998" s="8"/>
      <c r="E3998" s="8"/>
      <c r="F3998" s="8"/>
      <c r="G3998" s="8"/>
      <c r="H3998" s="8"/>
      <c r="I3998" s="8"/>
      <c r="J3998" s="8"/>
      <c r="K3998" s="8"/>
      <c r="L3998" s="8"/>
      <c r="M3998" s="32"/>
      <c r="N3998" s="57" t="str">
        <f t="shared" si="17"/>
        <v/>
      </c>
      <c r="O3998" s="54"/>
      <c r="P3998" s="32"/>
      <c r="Q3998" s="56"/>
      <c r="R3998" s="57" t="str">
        <f t="shared" si="15"/>
        <v/>
      </c>
      <c r="S3998" s="8"/>
      <c r="T3998" s="8"/>
      <c r="U3998" s="8"/>
      <c r="V3998" s="8"/>
      <c r="W3998" s="8"/>
      <c r="X3998" s="8"/>
      <c r="Y3998" s="8"/>
      <c r="Z3998" s="8"/>
    </row>
    <row r="3999" spans="1:26" ht="15.75" customHeight="1">
      <c r="A3999" s="8"/>
      <c r="B3999" s="8"/>
      <c r="C3999" s="8"/>
      <c r="D3999" s="8"/>
      <c r="E3999" s="8"/>
      <c r="F3999" s="8"/>
      <c r="G3999" s="8"/>
      <c r="H3999" s="8"/>
      <c r="I3999" s="8"/>
      <c r="J3999" s="8"/>
      <c r="K3999" s="8"/>
      <c r="L3999" s="8"/>
      <c r="M3999" s="32"/>
      <c r="N3999" s="57" t="str">
        <f t="shared" si="17"/>
        <v/>
      </c>
      <c r="O3999" s="54"/>
      <c r="P3999" s="32"/>
      <c r="Q3999" s="56"/>
      <c r="R3999" s="57" t="str">
        <f t="shared" si="15"/>
        <v/>
      </c>
      <c r="S3999" s="8"/>
      <c r="T3999" s="8"/>
      <c r="U3999" s="8"/>
      <c r="V3999" s="8"/>
      <c r="W3999" s="8"/>
      <c r="X3999" s="8"/>
      <c r="Y3999" s="8"/>
      <c r="Z3999" s="8"/>
    </row>
    <row r="4000" spans="1:26" ht="15.75" customHeight="1">
      <c r="A4000" s="8"/>
      <c r="B4000" s="8"/>
      <c r="C4000" s="8"/>
      <c r="D4000" s="8"/>
      <c r="E4000" s="8"/>
      <c r="F4000" s="8"/>
      <c r="G4000" s="8"/>
      <c r="H4000" s="8"/>
      <c r="I4000" s="8"/>
      <c r="J4000" s="8"/>
      <c r="K4000" s="8"/>
      <c r="L4000" s="8"/>
      <c r="M4000" s="32"/>
      <c r="N4000" s="57" t="str">
        <f t="shared" si="17"/>
        <v/>
      </c>
      <c r="O4000" s="54"/>
      <c r="P4000" s="32"/>
      <c r="Q4000" s="56"/>
      <c r="R4000" s="57" t="str">
        <f t="shared" si="15"/>
        <v/>
      </c>
      <c r="S4000" s="8"/>
      <c r="T4000" s="8"/>
      <c r="U4000" s="8"/>
      <c r="V4000" s="8"/>
      <c r="W4000" s="8"/>
      <c r="X4000" s="8"/>
      <c r="Y4000" s="8"/>
      <c r="Z4000" s="8"/>
    </row>
    <row r="4001" spans="1:26" ht="15.75" customHeight="1">
      <c r="A4001" s="8"/>
      <c r="B4001" s="8"/>
      <c r="C4001" s="8"/>
      <c r="D4001" s="8"/>
      <c r="E4001" s="8"/>
      <c r="F4001" s="8"/>
      <c r="G4001" s="8"/>
      <c r="H4001" s="8"/>
      <c r="I4001" s="8"/>
      <c r="J4001" s="8"/>
      <c r="K4001" s="8"/>
      <c r="L4001" s="8"/>
      <c r="M4001" s="32"/>
      <c r="N4001" s="57" t="str">
        <f t="shared" si="17"/>
        <v/>
      </c>
      <c r="O4001" s="54"/>
      <c r="P4001" s="32"/>
      <c r="Q4001" s="56"/>
      <c r="R4001" s="57" t="str">
        <f t="shared" si="15"/>
        <v/>
      </c>
      <c r="S4001" s="8"/>
      <c r="T4001" s="8"/>
      <c r="U4001" s="8"/>
      <c r="V4001" s="8"/>
      <c r="W4001" s="8"/>
      <c r="X4001" s="8"/>
      <c r="Y4001" s="8"/>
      <c r="Z4001" s="8"/>
    </row>
    <row r="4002" spans="1:26" ht="15.75" customHeight="1">
      <c r="A4002" s="8"/>
      <c r="B4002" s="8"/>
      <c r="C4002" s="8"/>
      <c r="D4002" s="8"/>
      <c r="E4002" s="8"/>
      <c r="F4002" s="8"/>
      <c r="G4002" s="8"/>
      <c r="H4002" s="8"/>
      <c r="I4002" s="8"/>
      <c r="J4002" s="8"/>
      <c r="K4002" s="8"/>
      <c r="L4002" s="8"/>
      <c r="M4002" s="32"/>
      <c r="N4002" s="57" t="str">
        <f t="shared" si="17"/>
        <v/>
      </c>
      <c r="O4002" s="54"/>
      <c r="P4002" s="32"/>
      <c r="Q4002" s="56"/>
      <c r="R4002" s="57" t="str">
        <f t="shared" si="15"/>
        <v/>
      </c>
      <c r="S4002" s="8"/>
      <c r="T4002" s="8"/>
      <c r="U4002" s="8"/>
      <c r="V4002" s="8"/>
      <c r="W4002" s="8"/>
      <c r="X4002" s="8"/>
      <c r="Y4002" s="8"/>
      <c r="Z4002" s="8"/>
    </row>
    <row r="4003" spans="1:26" ht="15.75" customHeight="1">
      <c r="A4003" s="8"/>
      <c r="B4003" s="8"/>
      <c r="C4003" s="8"/>
      <c r="D4003" s="8"/>
      <c r="E4003" s="8"/>
      <c r="F4003" s="8"/>
      <c r="G4003" s="8"/>
      <c r="H4003" s="8"/>
      <c r="I4003" s="8"/>
      <c r="J4003" s="8"/>
      <c r="K4003" s="8"/>
      <c r="L4003" s="8"/>
      <c r="M4003" s="32"/>
      <c r="N4003" s="57" t="str">
        <f t="shared" si="17"/>
        <v/>
      </c>
      <c r="O4003" s="54"/>
      <c r="P4003" s="32"/>
      <c r="Q4003" s="56"/>
      <c r="R4003" s="57" t="str">
        <f t="shared" si="15"/>
        <v/>
      </c>
      <c r="S4003" s="8"/>
      <c r="T4003" s="8"/>
      <c r="U4003" s="8"/>
      <c r="V4003" s="8"/>
      <c r="W4003" s="8"/>
      <c r="X4003" s="8"/>
      <c r="Y4003" s="8"/>
      <c r="Z4003" s="8"/>
    </row>
    <row r="4004" spans="1:26" ht="15.75" customHeight="1">
      <c r="A4004" s="8"/>
      <c r="B4004" s="8"/>
      <c r="C4004" s="8"/>
      <c r="D4004" s="8"/>
      <c r="E4004" s="8"/>
      <c r="F4004" s="8"/>
      <c r="G4004" s="8"/>
      <c r="H4004" s="8"/>
      <c r="I4004" s="8"/>
      <c r="J4004" s="8"/>
      <c r="K4004" s="8"/>
      <c r="L4004" s="8"/>
      <c r="M4004" s="32"/>
      <c r="N4004" s="57" t="str">
        <f t="shared" si="17"/>
        <v/>
      </c>
      <c r="O4004" s="54"/>
      <c r="P4004" s="32"/>
      <c r="Q4004" s="56"/>
      <c r="R4004" s="57" t="str">
        <f t="shared" si="15"/>
        <v/>
      </c>
      <c r="S4004" s="8"/>
      <c r="T4004" s="8"/>
      <c r="U4004" s="8"/>
      <c r="V4004" s="8"/>
      <c r="W4004" s="8"/>
      <c r="X4004" s="8"/>
      <c r="Y4004" s="8"/>
      <c r="Z4004" s="8"/>
    </row>
    <row r="4005" spans="1:26" ht="15.75" customHeight="1">
      <c r="A4005" s="8"/>
      <c r="B4005" s="8"/>
      <c r="C4005" s="8"/>
      <c r="D4005" s="8"/>
      <c r="E4005" s="8"/>
      <c r="F4005" s="8"/>
      <c r="G4005" s="8"/>
      <c r="H4005" s="8"/>
      <c r="I4005" s="8"/>
      <c r="J4005" s="8"/>
      <c r="K4005" s="8"/>
      <c r="L4005" s="8"/>
      <c r="M4005" s="32"/>
      <c r="N4005" s="57" t="str">
        <f t="shared" si="17"/>
        <v/>
      </c>
      <c r="O4005" s="54"/>
      <c r="P4005" s="32"/>
      <c r="Q4005" s="56"/>
      <c r="R4005" s="57" t="str">
        <f t="shared" si="15"/>
        <v/>
      </c>
      <c r="S4005" s="8"/>
      <c r="T4005" s="8"/>
      <c r="U4005" s="8"/>
      <c r="V4005" s="8"/>
      <c r="W4005" s="8"/>
      <c r="X4005" s="8"/>
      <c r="Y4005" s="8"/>
      <c r="Z4005" s="8"/>
    </row>
    <row r="4006" spans="1:26" ht="15.75" customHeight="1">
      <c r="A4006" s="8"/>
      <c r="B4006" s="8"/>
      <c r="C4006" s="8"/>
      <c r="D4006" s="8"/>
      <c r="E4006" s="8"/>
      <c r="F4006" s="8"/>
      <c r="G4006" s="8"/>
      <c r="H4006" s="8"/>
      <c r="I4006" s="8"/>
      <c r="J4006" s="8"/>
      <c r="K4006" s="8"/>
      <c r="L4006" s="8"/>
      <c r="M4006" s="32"/>
      <c r="N4006" s="57" t="str">
        <f t="shared" si="17"/>
        <v/>
      </c>
      <c r="O4006" s="54"/>
      <c r="P4006" s="32"/>
      <c r="Q4006" s="56"/>
      <c r="R4006" s="57" t="str">
        <f t="shared" si="15"/>
        <v/>
      </c>
      <c r="S4006" s="8"/>
      <c r="T4006" s="8"/>
      <c r="U4006" s="8"/>
      <c r="V4006" s="8"/>
      <c r="W4006" s="8"/>
      <c r="X4006" s="8"/>
      <c r="Y4006" s="8"/>
      <c r="Z4006" s="8"/>
    </row>
    <row r="4007" spans="1:26" ht="15.75" customHeight="1">
      <c r="A4007" s="8"/>
      <c r="B4007" s="8"/>
      <c r="C4007" s="8"/>
      <c r="D4007" s="8"/>
      <c r="E4007" s="8"/>
      <c r="F4007" s="8"/>
      <c r="G4007" s="8"/>
      <c r="H4007" s="8"/>
      <c r="I4007" s="8"/>
      <c r="J4007" s="8"/>
      <c r="K4007" s="8"/>
      <c r="L4007" s="8"/>
      <c r="M4007" s="32"/>
      <c r="N4007" s="57" t="str">
        <f t="shared" si="17"/>
        <v/>
      </c>
      <c r="O4007" s="54"/>
      <c r="P4007" s="32"/>
      <c r="Q4007" s="56"/>
      <c r="R4007" s="57" t="str">
        <f t="shared" si="15"/>
        <v/>
      </c>
      <c r="S4007" s="8"/>
      <c r="T4007" s="8"/>
      <c r="U4007" s="8"/>
      <c r="V4007" s="8"/>
      <c r="W4007" s="8"/>
      <c r="X4007" s="8"/>
      <c r="Y4007" s="8"/>
      <c r="Z4007" s="8"/>
    </row>
    <row r="4008" spans="1:26" ht="15.75" customHeight="1">
      <c r="A4008" s="8"/>
      <c r="B4008" s="8"/>
      <c r="C4008" s="8"/>
      <c r="D4008" s="8"/>
      <c r="E4008" s="8"/>
      <c r="F4008" s="8"/>
      <c r="G4008" s="8"/>
      <c r="H4008" s="8"/>
      <c r="I4008" s="8"/>
      <c r="J4008" s="8"/>
      <c r="K4008" s="8"/>
      <c r="L4008" s="8"/>
      <c r="M4008" s="32"/>
      <c r="N4008" s="57" t="str">
        <f t="shared" si="17"/>
        <v/>
      </c>
      <c r="O4008" s="54"/>
      <c r="P4008" s="32"/>
      <c r="Q4008" s="56"/>
      <c r="R4008" s="57" t="str">
        <f t="shared" si="15"/>
        <v/>
      </c>
      <c r="S4008" s="8"/>
      <c r="T4008" s="8"/>
      <c r="U4008" s="8"/>
      <c r="V4008" s="8"/>
      <c r="W4008" s="8"/>
      <c r="X4008" s="8"/>
      <c r="Y4008" s="8"/>
      <c r="Z4008" s="8"/>
    </row>
    <row r="4009" spans="1:26" ht="15.75" customHeight="1">
      <c r="A4009" s="8"/>
      <c r="B4009" s="8"/>
      <c r="C4009" s="8"/>
      <c r="D4009" s="8"/>
      <c r="E4009" s="8"/>
      <c r="F4009" s="8"/>
      <c r="G4009" s="8"/>
      <c r="H4009" s="8"/>
      <c r="I4009" s="8"/>
      <c r="J4009" s="8"/>
      <c r="K4009" s="8"/>
      <c r="L4009" s="8"/>
      <c r="M4009" s="32"/>
      <c r="N4009" s="57" t="str">
        <f t="shared" si="17"/>
        <v/>
      </c>
      <c r="O4009" s="54"/>
      <c r="P4009" s="32"/>
      <c r="Q4009" s="56"/>
      <c r="R4009" s="57" t="str">
        <f t="shared" si="15"/>
        <v/>
      </c>
      <c r="S4009" s="8"/>
      <c r="T4009" s="8"/>
      <c r="U4009" s="8"/>
      <c r="V4009" s="8"/>
      <c r="W4009" s="8"/>
      <c r="X4009" s="8"/>
      <c r="Y4009" s="8"/>
      <c r="Z4009" s="8"/>
    </row>
    <row r="4010" spans="1:26" ht="15.75" customHeight="1">
      <c r="A4010" s="8"/>
      <c r="B4010" s="8"/>
      <c r="C4010" s="8"/>
      <c r="D4010" s="8"/>
      <c r="E4010" s="8"/>
      <c r="F4010" s="8"/>
      <c r="G4010" s="8"/>
      <c r="H4010" s="8"/>
      <c r="I4010" s="8"/>
      <c r="J4010" s="8"/>
      <c r="K4010" s="8"/>
      <c r="L4010" s="8"/>
      <c r="M4010" s="32"/>
      <c r="N4010" s="57" t="str">
        <f t="shared" si="17"/>
        <v/>
      </c>
      <c r="O4010" s="54"/>
      <c r="P4010" s="32"/>
      <c r="Q4010" s="56"/>
      <c r="R4010" s="57" t="str">
        <f t="shared" si="15"/>
        <v/>
      </c>
      <c r="S4010" s="8"/>
      <c r="T4010" s="8"/>
      <c r="U4010" s="8"/>
      <c r="V4010" s="8"/>
      <c r="W4010" s="8"/>
      <c r="X4010" s="8"/>
      <c r="Y4010" s="8"/>
      <c r="Z4010" s="8"/>
    </row>
    <row r="4011" spans="1:26" ht="15.75" customHeight="1">
      <c r="A4011" s="8"/>
      <c r="B4011" s="8"/>
      <c r="C4011" s="8"/>
      <c r="D4011" s="8"/>
      <c r="E4011" s="8"/>
      <c r="F4011" s="8"/>
      <c r="G4011" s="8"/>
      <c r="H4011" s="8"/>
      <c r="I4011" s="8"/>
      <c r="J4011" s="8"/>
      <c r="K4011" s="8"/>
      <c r="L4011" s="8"/>
      <c r="M4011" s="32"/>
      <c r="N4011" s="57" t="str">
        <f t="shared" si="17"/>
        <v/>
      </c>
      <c r="O4011" s="54"/>
      <c r="P4011" s="32"/>
      <c r="Q4011" s="56"/>
      <c r="R4011" s="57" t="str">
        <f t="shared" si="15"/>
        <v/>
      </c>
      <c r="S4011" s="8"/>
      <c r="T4011" s="8"/>
      <c r="U4011" s="8"/>
      <c r="V4011" s="8"/>
      <c r="W4011" s="8"/>
      <c r="X4011" s="8"/>
      <c r="Y4011" s="8"/>
      <c r="Z4011" s="8"/>
    </row>
    <row r="4012" spans="1:26" ht="15.75" customHeight="1">
      <c r="A4012" s="8"/>
      <c r="B4012" s="8"/>
      <c r="C4012" s="8"/>
      <c r="D4012" s="8"/>
      <c r="E4012" s="8"/>
      <c r="F4012" s="8"/>
      <c r="G4012" s="8"/>
      <c r="H4012" s="8"/>
      <c r="I4012" s="8"/>
      <c r="J4012" s="8"/>
      <c r="K4012" s="8"/>
      <c r="L4012" s="8"/>
      <c r="M4012" s="32"/>
      <c r="N4012" s="57" t="str">
        <f t="shared" si="17"/>
        <v/>
      </c>
      <c r="O4012" s="54"/>
      <c r="P4012" s="32"/>
      <c r="Q4012" s="56"/>
      <c r="R4012" s="57" t="str">
        <f t="shared" si="15"/>
        <v/>
      </c>
      <c r="S4012" s="8"/>
      <c r="T4012" s="8"/>
      <c r="U4012" s="8"/>
      <c r="V4012" s="8"/>
      <c r="W4012" s="8"/>
      <c r="X4012" s="8"/>
      <c r="Y4012" s="8"/>
      <c r="Z4012" s="8"/>
    </row>
    <row r="4013" spans="1:26" ht="15.75" customHeight="1">
      <c r="A4013" s="8"/>
      <c r="B4013" s="8"/>
      <c r="C4013" s="8"/>
      <c r="D4013" s="8"/>
      <c r="E4013" s="8"/>
      <c r="F4013" s="8"/>
      <c r="G4013" s="8"/>
      <c r="H4013" s="8"/>
      <c r="I4013" s="8"/>
      <c r="J4013" s="8"/>
      <c r="K4013" s="8"/>
      <c r="L4013" s="8"/>
      <c r="M4013" s="32"/>
      <c r="N4013" s="57" t="str">
        <f t="shared" si="17"/>
        <v/>
      </c>
      <c r="O4013" s="54"/>
      <c r="P4013" s="32"/>
      <c r="Q4013" s="56"/>
      <c r="R4013" s="57" t="str">
        <f t="shared" si="15"/>
        <v/>
      </c>
      <c r="S4013" s="8"/>
      <c r="T4013" s="8"/>
      <c r="U4013" s="8"/>
      <c r="V4013" s="8"/>
      <c r="W4013" s="8"/>
      <c r="X4013" s="8"/>
      <c r="Y4013" s="8"/>
      <c r="Z4013" s="8"/>
    </row>
    <row r="4014" spans="1:26" ht="15.75" customHeight="1">
      <c r="A4014" s="8"/>
      <c r="B4014" s="8"/>
      <c r="C4014" s="8"/>
      <c r="D4014" s="8"/>
      <c r="E4014" s="8"/>
      <c r="F4014" s="8"/>
      <c r="G4014" s="8"/>
      <c r="H4014" s="8"/>
      <c r="I4014" s="8"/>
      <c r="J4014" s="8"/>
      <c r="K4014" s="8"/>
      <c r="L4014" s="8"/>
      <c r="M4014" s="32"/>
      <c r="N4014" s="57" t="str">
        <f t="shared" si="17"/>
        <v/>
      </c>
      <c r="O4014" s="54"/>
      <c r="P4014" s="32"/>
      <c r="Q4014" s="56"/>
      <c r="R4014" s="57" t="str">
        <f t="shared" si="15"/>
        <v/>
      </c>
      <c r="S4014" s="8"/>
      <c r="T4014" s="8"/>
      <c r="U4014" s="8"/>
      <c r="V4014" s="8"/>
      <c r="W4014" s="8"/>
      <c r="X4014" s="8"/>
      <c r="Y4014" s="8"/>
      <c r="Z4014" s="8"/>
    </row>
    <row r="4015" spans="1:26" ht="15.75" customHeight="1">
      <c r="A4015" s="8"/>
      <c r="B4015" s="8"/>
      <c r="C4015" s="8"/>
      <c r="D4015" s="8"/>
      <c r="E4015" s="8"/>
      <c r="F4015" s="8"/>
      <c r="G4015" s="8"/>
      <c r="H4015" s="8"/>
      <c r="I4015" s="8"/>
      <c r="J4015" s="8"/>
      <c r="K4015" s="8"/>
      <c r="L4015" s="8"/>
      <c r="M4015" s="32"/>
      <c r="N4015" s="57" t="str">
        <f t="shared" si="17"/>
        <v/>
      </c>
      <c r="O4015" s="54"/>
      <c r="P4015" s="32"/>
      <c r="Q4015" s="56"/>
      <c r="R4015" s="57" t="str">
        <f t="shared" si="15"/>
        <v/>
      </c>
      <c r="S4015" s="8"/>
      <c r="T4015" s="8"/>
      <c r="U4015" s="8"/>
      <c r="V4015" s="8"/>
      <c r="W4015" s="8"/>
      <c r="X4015" s="8"/>
      <c r="Y4015" s="8"/>
      <c r="Z4015" s="8"/>
    </row>
    <row r="4016" spans="1:26" ht="15.75" customHeight="1">
      <c r="A4016" s="8"/>
      <c r="B4016" s="8"/>
      <c r="C4016" s="8"/>
      <c r="D4016" s="8"/>
      <c r="E4016" s="8"/>
      <c r="F4016" s="8"/>
      <c r="G4016" s="8"/>
      <c r="H4016" s="8"/>
      <c r="I4016" s="8"/>
      <c r="J4016" s="8"/>
      <c r="K4016" s="8"/>
      <c r="L4016" s="8"/>
      <c r="M4016" s="32"/>
      <c r="N4016" s="57" t="str">
        <f t="shared" si="17"/>
        <v/>
      </c>
      <c r="O4016" s="54"/>
      <c r="P4016" s="32"/>
      <c r="Q4016" s="56"/>
      <c r="R4016" s="57" t="str">
        <f t="shared" si="15"/>
        <v/>
      </c>
      <c r="S4016" s="8"/>
      <c r="T4016" s="8"/>
      <c r="U4016" s="8"/>
      <c r="V4016" s="8"/>
      <c r="W4016" s="8"/>
      <c r="X4016" s="8"/>
      <c r="Y4016" s="8"/>
      <c r="Z4016" s="8"/>
    </row>
    <row r="4017" spans="1:26" ht="15.75" customHeight="1">
      <c r="A4017" s="8"/>
      <c r="B4017" s="8"/>
      <c r="C4017" s="8"/>
      <c r="D4017" s="8"/>
      <c r="E4017" s="8"/>
      <c r="F4017" s="8"/>
      <c r="G4017" s="8"/>
      <c r="H4017" s="8"/>
      <c r="I4017" s="8"/>
      <c r="J4017" s="8"/>
      <c r="K4017" s="8"/>
      <c r="L4017" s="8"/>
      <c r="M4017" s="32"/>
      <c r="N4017" s="57" t="str">
        <f t="shared" si="17"/>
        <v/>
      </c>
      <c r="O4017" s="54"/>
      <c r="P4017" s="32"/>
      <c r="Q4017" s="56"/>
      <c r="R4017" s="57" t="str">
        <f t="shared" si="15"/>
        <v/>
      </c>
      <c r="S4017" s="8"/>
      <c r="T4017" s="8"/>
      <c r="U4017" s="8"/>
      <c r="V4017" s="8"/>
      <c r="W4017" s="8"/>
      <c r="X4017" s="8"/>
      <c r="Y4017" s="8"/>
      <c r="Z4017" s="8"/>
    </row>
    <row r="4018" spans="1:26" ht="15.75" customHeight="1">
      <c r="A4018" s="8"/>
      <c r="B4018" s="8"/>
      <c r="C4018" s="8"/>
      <c r="D4018" s="8"/>
      <c r="E4018" s="8"/>
      <c r="F4018" s="8"/>
      <c r="G4018" s="8"/>
      <c r="H4018" s="8"/>
      <c r="I4018" s="8"/>
      <c r="J4018" s="8"/>
      <c r="K4018" s="8"/>
      <c r="L4018" s="8"/>
      <c r="M4018" s="32"/>
      <c r="N4018" s="57" t="str">
        <f t="shared" si="17"/>
        <v/>
      </c>
      <c r="O4018" s="54"/>
      <c r="P4018" s="32"/>
      <c r="Q4018" s="56"/>
      <c r="R4018" s="57" t="str">
        <f t="shared" si="15"/>
        <v/>
      </c>
      <c r="S4018" s="8"/>
      <c r="T4018" s="8"/>
      <c r="U4018" s="8"/>
      <c r="V4018" s="8"/>
      <c r="W4018" s="8"/>
      <c r="X4018" s="8"/>
      <c r="Y4018" s="8"/>
      <c r="Z4018" s="8"/>
    </row>
    <row r="4019" spans="1:26" ht="15.75" customHeight="1">
      <c r="A4019" s="8"/>
      <c r="B4019" s="8"/>
      <c r="C4019" s="8"/>
      <c r="D4019" s="8"/>
      <c r="E4019" s="8"/>
      <c r="F4019" s="8"/>
      <c r="G4019" s="8"/>
      <c r="H4019" s="8"/>
      <c r="I4019" s="8"/>
      <c r="J4019" s="8"/>
      <c r="K4019" s="8"/>
      <c r="L4019" s="8"/>
      <c r="M4019" s="32"/>
      <c r="N4019" s="57" t="str">
        <f t="shared" si="17"/>
        <v/>
      </c>
      <c r="O4019" s="54"/>
      <c r="P4019" s="32"/>
      <c r="Q4019" s="56"/>
      <c r="R4019" s="57" t="str">
        <f t="shared" si="15"/>
        <v/>
      </c>
      <c r="S4019" s="8"/>
      <c r="T4019" s="8"/>
      <c r="U4019" s="8"/>
      <c r="V4019" s="8"/>
      <c r="W4019" s="8"/>
      <c r="X4019" s="8"/>
      <c r="Y4019" s="8"/>
      <c r="Z4019" s="8"/>
    </row>
    <row r="4020" spans="1:26" ht="15.75" customHeight="1">
      <c r="A4020" s="8"/>
      <c r="B4020" s="8"/>
      <c r="C4020" s="8"/>
      <c r="D4020" s="8"/>
      <c r="E4020" s="8"/>
      <c r="F4020" s="8"/>
      <c r="G4020" s="8"/>
      <c r="H4020" s="8"/>
      <c r="I4020" s="8"/>
      <c r="J4020" s="8"/>
      <c r="K4020" s="8"/>
      <c r="L4020" s="8"/>
      <c r="M4020" s="32"/>
      <c r="N4020" s="57" t="str">
        <f t="shared" si="17"/>
        <v/>
      </c>
      <c r="O4020" s="54"/>
      <c r="P4020" s="32"/>
      <c r="Q4020" s="56"/>
      <c r="R4020" s="57" t="str">
        <f t="shared" si="15"/>
        <v/>
      </c>
      <c r="S4020" s="8"/>
      <c r="T4020" s="8"/>
      <c r="U4020" s="8"/>
      <c r="V4020" s="8"/>
      <c r="W4020" s="8"/>
      <c r="X4020" s="8"/>
      <c r="Y4020" s="8"/>
      <c r="Z4020" s="8"/>
    </row>
    <row r="4021" spans="1:26" ht="15.75" customHeight="1">
      <c r="A4021" s="8"/>
      <c r="B4021" s="8"/>
      <c r="C4021" s="8"/>
      <c r="D4021" s="8"/>
      <c r="E4021" s="8"/>
      <c r="F4021" s="8"/>
      <c r="G4021" s="8"/>
      <c r="H4021" s="8"/>
      <c r="I4021" s="8"/>
      <c r="J4021" s="8"/>
      <c r="K4021" s="8"/>
      <c r="L4021" s="8"/>
      <c r="M4021" s="32"/>
      <c r="N4021" s="57" t="str">
        <f t="shared" si="17"/>
        <v/>
      </c>
      <c r="O4021" s="54"/>
      <c r="P4021" s="32"/>
      <c r="Q4021" s="56"/>
      <c r="R4021" s="57" t="str">
        <f t="shared" si="15"/>
        <v/>
      </c>
      <c r="S4021" s="8"/>
      <c r="T4021" s="8"/>
      <c r="U4021" s="8"/>
      <c r="V4021" s="8"/>
      <c r="W4021" s="8"/>
      <c r="X4021" s="8"/>
      <c r="Y4021" s="8"/>
      <c r="Z4021" s="8"/>
    </row>
    <row r="4022" spans="1:26" ht="15.75" customHeight="1">
      <c r="A4022" s="8"/>
      <c r="B4022" s="8"/>
      <c r="C4022" s="8"/>
      <c r="D4022" s="8"/>
      <c r="E4022" s="8"/>
      <c r="F4022" s="8"/>
      <c r="G4022" s="8"/>
      <c r="H4022" s="8"/>
      <c r="I4022" s="8"/>
      <c r="J4022" s="8"/>
      <c r="K4022" s="8"/>
      <c r="L4022" s="8"/>
      <c r="M4022" s="32"/>
      <c r="N4022" s="57" t="str">
        <f t="shared" si="17"/>
        <v/>
      </c>
      <c r="O4022" s="54"/>
      <c r="P4022" s="32"/>
      <c r="Q4022" s="56"/>
      <c r="R4022" s="57" t="str">
        <f t="shared" si="15"/>
        <v/>
      </c>
      <c r="S4022" s="8"/>
      <c r="T4022" s="8"/>
      <c r="U4022" s="8"/>
      <c r="V4022" s="8"/>
      <c r="W4022" s="8"/>
      <c r="X4022" s="8"/>
      <c r="Y4022" s="8"/>
      <c r="Z4022" s="8"/>
    </row>
    <row r="4023" spans="1:26" ht="15.75" customHeight="1">
      <c r="A4023" s="8"/>
      <c r="B4023" s="8"/>
      <c r="C4023" s="8"/>
      <c r="D4023" s="8"/>
      <c r="E4023" s="8"/>
      <c r="F4023" s="8"/>
      <c r="G4023" s="8"/>
      <c r="H4023" s="8"/>
      <c r="I4023" s="8"/>
      <c r="J4023" s="8"/>
      <c r="K4023" s="8"/>
      <c r="L4023" s="8"/>
      <c r="M4023" s="32"/>
      <c r="N4023" s="57" t="str">
        <f t="shared" si="17"/>
        <v/>
      </c>
      <c r="O4023" s="54"/>
      <c r="P4023" s="32"/>
      <c r="Q4023" s="56"/>
      <c r="R4023" s="57" t="str">
        <f t="shared" si="15"/>
        <v/>
      </c>
      <c r="S4023" s="8"/>
      <c r="T4023" s="8"/>
      <c r="U4023" s="8"/>
      <c r="V4023" s="8"/>
      <c r="W4023" s="8"/>
      <c r="X4023" s="8"/>
      <c r="Y4023" s="8"/>
      <c r="Z4023" s="8"/>
    </row>
    <row r="4024" spans="1:26" ht="15.75" customHeight="1">
      <c r="A4024" s="8"/>
      <c r="B4024" s="8"/>
      <c r="C4024" s="8"/>
      <c r="D4024" s="8"/>
      <c r="E4024" s="8"/>
      <c r="F4024" s="8"/>
      <c r="G4024" s="8"/>
      <c r="H4024" s="8"/>
      <c r="I4024" s="8"/>
      <c r="J4024" s="8"/>
      <c r="K4024" s="8"/>
      <c r="L4024" s="8"/>
      <c r="M4024" s="32"/>
      <c r="N4024" s="57" t="str">
        <f t="shared" si="17"/>
        <v/>
      </c>
      <c r="O4024" s="54"/>
      <c r="P4024" s="32"/>
      <c r="Q4024" s="56"/>
      <c r="R4024" s="57" t="str">
        <f t="shared" si="15"/>
        <v/>
      </c>
      <c r="S4024" s="8"/>
      <c r="T4024" s="8"/>
      <c r="U4024" s="8"/>
      <c r="V4024" s="8"/>
      <c r="W4024" s="8"/>
      <c r="X4024" s="8"/>
      <c r="Y4024" s="8"/>
      <c r="Z4024" s="8"/>
    </row>
    <row r="4025" spans="1:26" ht="15.75" customHeight="1">
      <c r="A4025" s="8"/>
      <c r="B4025" s="8"/>
      <c r="C4025" s="8"/>
      <c r="D4025" s="8"/>
      <c r="E4025" s="8"/>
      <c r="F4025" s="8"/>
      <c r="G4025" s="8"/>
      <c r="H4025" s="8"/>
      <c r="I4025" s="8"/>
      <c r="J4025" s="8"/>
      <c r="K4025" s="8"/>
      <c r="L4025" s="8"/>
      <c r="M4025" s="32"/>
      <c r="N4025" s="57" t="str">
        <f t="shared" si="17"/>
        <v/>
      </c>
      <c r="O4025" s="54"/>
      <c r="P4025" s="32"/>
      <c r="Q4025" s="56"/>
      <c r="R4025" s="57" t="str">
        <f t="shared" si="15"/>
        <v/>
      </c>
      <c r="S4025" s="8"/>
      <c r="T4025" s="8"/>
      <c r="U4025" s="8"/>
      <c r="V4025" s="8"/>
      <c r="W4025" s="8"/>
      <c r="X4025" s="8"/>
      <c r="Y4025" s="8"/>
      <c r="Z4025" s="8"/>
    </row>
    <row r="4026" spans="1:26" ht="15.75" customHeight="1">
      <c r="A4026" s="8"/>
      <c r="B4026" s="8"/>
      <c r="C4026" s="8"/>
      <c r="D4026" s="8"/>
      <c r="E4026" s="8"/>
      <c r="F4026" s="8"/>
      <c r="G4026" s="8"/>
      <c r="H4026" s="8"/>
      <c r="I4026" s="8"/>
      <c r="J4026" s="8"/>
      <c r="K4026" s="8"/>
      <c r="L4026" s="8"/>
      <c r="M4026" s="32"/>
      <c r="N4026" s="57" t="str">
        <f t="shared" si="17"/>
        <v/>
      </c>
      <c r="O4026" s="54"/>
      <c r="P4026" s="32"/>
      <c r="Q4026" s="56"/>
      <c r="R4026" s="57" t="str">
        <f t="shared" si="15"/>
        <v/>
      </c>
      <c r="S4026" s="8"/>
      <c r="T4026" s="8"/>
      <c r="U4026" s="8"/>
      <c r="V4026" s="8"/>
      <c r="W4026" s="8"/>
      <c r="X4026" s="8"/>
      <c r="Y4026" s="8"/>
      <c r="Z4026" s="8"/>
    </row>
    <row r="4027" spans="1:26" ht="15.75" customHeight="1">
      <c r="A4027" s="8"/>
      <c r="B4027" s="8"/>
      <c r="C4027" s="8"/>
      <c r="D4027" s="8"/>
      <c r="E4027" s="8"/>
      <c r="F4027" s="8"/>
      <c r="G4027" s="8"/>
      <c r="H4027" s="8"/>
      <c r="I4027" s="8"/>
      <c r="J4027" s="8"/>
      <c r="K4027" s="8"/>
      <c r="L4027" s="8"/>
      <c r="M4027" s="32"/>
      <c r="N4027" s="57" t="str">
        <f t="shared" si="17"/>
        <v/>
      </c>
      <c r="O4027" s="54"/>
      <c r="P4027" s="32"/>
      <c r="Q4027" s="56"/>
      <c r="R4027" s="57" t="str">
        <f t="shared" si="15"/>
        <v/>
      </c>
      <c r="S4027" s="8"/>
      <c r="T4027" s="8"/>
      <c r="U4027" s="8"/>
      <c r="V4027" s="8"/>
      <c r="W4027" s="8"/>
      <c r="X4027" s="8"/>
      <c r="Y4027" s="8"/>
      <c r="Z4027" s="8"/>
    </row>
    <row r="4028" spans="1:26" ht="15.75" customHeight="1">
      <c r="A4028" s="8"/>
      <c r="B4028" s="8"/>
      <c r="C4028" s="8"/>
      <c r="D4028" s="8"/>
      <c r="E4028" s="8"/>
      <c r="F4028" s="8"/>
      <c r="G4028" s="8"/>
      <c r="H4028" s="8"/>
      <c r="I4028" s="8"/>
      <c r="J4028" s="8"/>
      <c r="K4028" s="8"/>
      <c r="L4028" s="8"/>
      <c r="M4028" s="32"/>
      <c r="N4028" s="57" t="str">
        <f t="shared" si="17"/>
        <v/>
      </c>
      <c r="O4028" s="54"/>
      <c r="P4028" s="32"/>
      <c r="Q4028" s="56"/>
      <c r="R4028" s="57" t="str">
        <f t="shared" si="15"/>
        <v/>
      </c>
      <c r="S4028" s="8"/>
      <c r="T4028" s="8"/>
      <c r="U4028" s="8"/>
      <c r="V4028" s="8"/>
      <c r="W4028" s="8"/>
      <c r="X4028" s="8"/>
      <c r="Y4028" s="8"/>
      <c r="Z4028" s="8"/>
    </row>
    <row r="4029" spans="1:26" ht="15.75" customHeight="1">
      <c r="A4029" s="8"/>
      <c r="B4029" s="8"/>
      <c r="C4029" s="8"/>
      <c r="D4029" s="8"/>
      <c r="E4029" s="8"/>
      <c r="F4029" s="8"/>
      <c r="G4029" s="8"/>
      <c r="H4029" s="8"/>
      <c r="I4029" s="8"/>
      <c r="J4029" s="8"/>
      <c r="K4029" s="8"/>
      <c r="L4029" s="8"/>
      <c r="M4029" s="32"/>
      <c r="N4029" s="57" t="str">
        <f t="shared" si="17"/>
        <v/>
      </c>
      <c r="O4029" s="54"/>
      <c r="P4029" s="32"/>
      <c r="Q4029" s="56"/>
      <c r="R4029" s="57" t="str">
        <f t="shared" si="15"/>
        <v/>
      </c>
      <c r="S4029" s="8"/>
      <c r="T4029" s="8"/>
      <c r="U4029" s="8"/>
      <c r="V4029" s="8"/>
      <c r="W4029" s="8"/>
      <c r="X4029" s="8"/>
      <c r="Y4029" s="8"/>
      <c r="Z4029" s="8"/>
    </row>
    <row r="4030" spans="1:26" ht="15.75" customHeight="1">
      <c r="A4030" s="8"/>
      <c r="B4030" s="8"/>
      <c r="C4030" s="8"/>
      <c r="D4030" s="8"/>
      <c r="E4030" s="8"/>
      <c r="F4030" s="8"/>
      <c r="G4030" s="8"/>
      <c r="H4030" s="8"/>
      <c r="I4030" s="8"/>
      <c r="J4030" s="8"/>
      <c r="K4030" s="8"/>
      <c r="L4030" s="8"/>
      <c r="M4030" s="32"/>
      <c r="N4030" s="57" t="str">
        <f t="shared" si="17"/>
        <v/>
      </c>
      <c r="O4030" s="54"/>
      <c r="P4030" s="32"/>
      <c r="Q4030" s="56"/>
      <c r="R4030" s="57" t="str">
        <f t="shared" si="15"/>
        <v/>
      </c>
      <c r="S4030" s="8"/>
      <c r="T4030" s="8"/>
      <c r="U4030" s="8"/>
      <c r="V4030" s="8"/>
      <c r="W4030" s="8"/>
      <c r="X4030" s="8"/>
      <c r="Y4030" s="8"/>
      <c r="Z4030" s="8"/>
    </row>
    <row r="4031" spans="1:26" ht="15.75" customHeight="1">
      <c r="A4031" s="8"/>
      <c r="B4031" s="8"/>
      <c r="C4031" s="8"/>
      <c r="D4031" s="8"/>
      <c r="E4031" s="8"/>
      <c r="F4031" s="8"/>
      <c r="G4031" s="8"/>
      <c r="H4031" s="8"/>
      <c r="I4031" s="8"/>
      <c r="J4031" s="8"/>
      <c r="K4031" s="8"/>
      <c r="L4031" s="8"/>
      <c r="M4031" s="32"/>
      <c r="N4031" s="57" t="str">
        <f t="shared" si="17"/>
        <v/>
      </c>
      <c r="O4031" s="54"/>
      <c r="P4031" s="32"/>
      <c r="Q4031" s="56"/>
      <c r="R4031" s="57" t="str">
        <f t="shared" si="15"/>
        <v/>
      </c>
      <c r="S4031" s="8"/>
      <c r="T4031" s="8"/>
      <c r="U4031" s="8"/>
      <c r="V4031" s="8"/>
      <c r="W4031" s="8"/>
      <c r="X4031" s="8"/>
      <c r="Y4031" s="8"/>
      <c r="Z4031" s="8"/>
    </row>
    <row r="4032" spans="1:26" ht="15.75" customHeight="1">
      <c r="A4032" s="8"/>
      <c r="B4032" s="8"/>
      <c r="C4032" s="8"/>
      <c r="D4032" s="8"/>
      <c r="E4032" s="8"/>
      <c r="F4032" s="8"/>
      <c r="G4032" s="8"/>
      <c r="H4032" s="8"/>
      <c r="I4032" s="8"/>
      <c r="J4032" s="8"/>
      <c r="K4032" s="8"/>
      <c r="L4032" s="8"/>
      <c r="M4032" s="32"/>
      <c r="N4032" s="57" t="str">
        <f t="shared" si="17"/>
        <v/>
      </c>
      <c r="O4032" s="54"/>
      <c r="P4032" s="32"/>
      <c r="Q4032" s="56"/>
      <c r="R4032" s="57" t="str">
        <f t="shared" si="15"/>
        <v/>
      </c>
      <c r="S4032" s="8"/>
      <c r="T4032" s="8"/>
      <c r="U4032" s="8"/>
      <c r="V4032" s="8"/>
      <c r="W4032" s="8"/>
      <c r="X4032" s="8"/>
      <c r="Y4032" s="8"/>
      <c r="Z4032" s="8"/>
    </row>
    <row r="4033" spans="1:26" ht="15.75" customHeight="1">
      <c r="A4033" s="8"/>
      <c r="B4033" s="8"/>
      <c r="C4033" s="8"/>
      <c r="D4033" s="8"/>
      <c r="E4033" s="8"/>
      <c r="F4033" s="8"/>
      <c r="G4033" s="8"/>
      <c r="H4033" s="8"/>
      <c r="I4033" s="8"/>
      <c r="J4033" s="8"/>
      <c r="K4033" s="8"/>
      <c r="L4033" s="8"/>
      <c r="M4033" s="32"/>
      <c r="N4033" s="57" t="str">
        <f t="shared" si="17"/>
        <v/>
      </c>
      <c r="O4033" s="54"/>
      <c r="P4033" s="32"/>
      <c r="Q4033" s="56"/>
      <c r="R4033" s="57" t="str">
        <f t="shared" si="15"/>
        <v/>
      </c>
      <c r="S4033" s="8"/>
      <c r="T4033" s="8"/>
      <c r="U4033" s="8"/>
      <c r="V4033" s="8"/>
      <c r="W4033" s="8"/>
      <c r="X4033" s="8"/>
      <c r="Y4033" s="8"/>
      <c r="Z4033" s="8"/>
    </row>
    <row r="4034" spans="1:26" ht="15.75" customHeight="1">
      <c r="A4034" s="8"/>
      <c r="B4034" s="8"/>
      <c r="C4034" s="8"/>
      <c r="D4034" s="8"/>
      <c r="E4034" s="8"/>
      <c r="F4034" s="8"/>
      <c r="G4034" s="8"/>
      <c r="H4034" s="8"/>
      <c r="I4034" s="8"/>
      <c r="J4034" s="8"/>
      <c r="K4034" s="8"/>
      <c r="L4034" s="8"/>
      <c r="M4034" s="32"/>
      <c r="N4034" s="57" t="str">
        <f t="shared" si="17"/>
        <v/>
      </c>
      <c r="O4034" s="54"/>
      <c r="P4034" s="32"/>
      <c r="Q4034" s="56"/>
      <c r="R4034" s="57" t="str">
        <f t="shared" si="15"/>
        <v/>
      </c>
      <c r="S4034" s="8"/>
      <c r="T4034" s="8"/>
      <c r="U4034" s="8"/>
      <c r="V4034" s="8"/>
      <c r="W4034" s="8"/>
      <c r="X4034" s="8"/>
      <c r="Y4034" s="8"/>
      <c r="Z4034" s="8"/>
    </row>
    <row r="4035" spans="1:26" ht="15.75" customHeight="1">
      <c r="A4035" s="8"/>
      <c r="B4035" s="8"/>
      <c r="C4035" s="8"/>
      <c r="D4035" s="8"/>
      <c r="E4035" s="8"/>
      <c r="F4035" s="8"/>
      <c r="G4035" s="8"/>
      <c r="H4035" s="8"/>
      <c r="I4035" s="8"/>
      <c r="J4035" s="8"/>
      <c r="K4035" s="8"/>
      <c r="L4035" s="8"/>
      <c r="M4035" s="32"/>
      <c r="N4035" s="57" t="str">
        <f t="shared" si="17"/>
        <v/>
      </c>
      <c r="O4035" s="54"/>
      <c r="P4035" s="32"/>
      <c r="Q4035" s="56"/>
      <c r="R4035" s="57" t="str">
        <f t="shared" si="15"/>
        <v/>
      </c>
      <c r="S4035" s="8"/>
      <c r="T4035" s="8"/>
      <c r="U4035" s="8"/>
      <c r="V4035" s="8"/>
      <c r="W4035" s="8"/>
      <c r="X4035" s="8"/>
      <c r="Y4035" s="8"/>
      <c r="Z4035" s="8"/>
    </row>
    <row r="4036" spans="1:26" ht="15.75" customHeight="1">
      <c r="A4036" s="8"/>
      <c r="B4036" s="8"/>
      <c r="C4036" s="8"/>
      <c r="D4036" s="8"/>
      <c r="E4036" s="8"/>
      <c r="F4036" s="8"/>
      <c r="G4036" s="8"/>
      <c r="H4036" s="8"/>
      <c r="I4036" s="8"/>
      <c r="J4036" s="8"/>
      <c r="K4036" s="8"/>
      <c r="L4036" s="8"/>
      <c r="M4036" s="32"/>
      <c r="N4036" s="57" t="str">
        <f t="shared" si="17"/>
        <v/>
      </c>
      <c r="O4036" s="54"/>
      <c r="P4036" s="32"/>
      <c r="Q4036" s="56"/>
      <c r="R4036" s="57" t="str">
        <f t="shared" si="15"/>
        <v/>
      </c>
      <c r="S4036" s="8"/>
      <c r="T4036" s="8"/>
      <c r="U4036" s="8"/>
      <c r="V4036" s="8"/>
      <c r="W4036" s="8"/>
      <c r="X4036" s="8"/>
      <c r="Y4036" s="8"/>
      <c r="Z4036" s="8"/>
    </row>
    <row r="4037" spans="1:26" ht="15.75" customHeight="1">
      <c r="A4037" s="8"/>
      <c r="B4037" s="8"/>
      <c r="C4037" s="8"/>
      <c r="D4037" s="8"/>
      <c r="E4037" s="8"/>
      <c r="F4037" s="8"/>
      <c r="G4037" s="8"/>
      <c r="H4037" s="8"/>
      <c r="I4037" s="8"/>
      <c r="J4037" s="8"/>
      <c r="K4037" s="8"/>
      <c r="L4037" s="8"/>
      <c r="M4037" s="32"/>
      <c r="N4037" s="57" t="str">
        <f t="shared" si="17"/>
        <v/>
      </c>
      <c r="O4037" s="54"/>
      <c r="P4037" s="32"/>
      <c r="Q4037" s="56"/>
      <c r="R4037" s="57" t="str">
        <f t="shared" si="15"/>
        <v/>
      </c>
      <c r="S4037" s="8"/>
      <c r="T4037" s="8"/>
      <c r="U4037" s="8"/>
      <c r="V4037" s="8"/>
      <c r="W4037" s="8"/>
      <c r="X4037" s="8"/>
      <c r="Y4037" s="8"/>
      <c r="Z4037" s="8"/>
    </row>
    <row r="4038" spans="1:26" ht="15.75" customHeight="1">
      <c r="A4038" s="8"/>
      <c r="B4038" s="8"/>
      <c r="C4038" s="8"/>
      <c r="D4038" s="8"/>
      <c r="E4038" s="8"/>
      <c r="F4038" s="8"/>
      <c r="G4038" s="8"/>
      <c r="H4038" s="8"/>
      <c r="I4038" s="8"/>
      <c r="J4038" s="8"/>
      <c r="K4038" s="8"/>
      <c r="L4038" s="8"/>
      <c r="M4038" s="32"/>
      <c r="N4038" s="57" t="str">
        <f t="shared" si="17"/>
        <v/>
      </c>
      <c r="O4038" s="54"/>
      <c r="P4038" s="32"/>
      <c r="Q4038" s="56"/>
      <c r="R4038" s="57" t="str">
        <f t="shared" si="15"/>
        <v/>
      </c>
      <c r="S4038" s="8"/>
      <c r="T4038" s="8"/>
      <c r="U4038" s="8"/>
      <c r="V4038" s="8"/>
      <c r="W4038" s="8"/>
      <c r="X4038" s="8"/>
      <c r="Y4038" s="8"/>
      <c r="Z4038" s="8"/>
    </row>
    <row r="4039" spans="1:26" ht="15.75" customHeight="1">
      <c r="A4039" s="8"/>
      <c r="B4039" s="8"/>
      <c r="C4039" s="8"/>
      <c r="D4039" s="8"/>
      <c r="E4039" s="8"/>
      <c r="F4039" s="8"/>
      <c r="G4039" s="8"/>
      <c r="H4039" s="8"/>
      <c r="I4039" s="8"/>
      <c r="J4039" s="8"/>
      <c r="K4039" s="8"/>
      <c r="L4039" s="8"/>
      <c r="M4039" s="32"/>
      <c r="N4039" s="57" t="str">
        <f t="shared" si="17"/>
        <v/>
      </c>
      <c r="O4039" s="54"/>
      <c r="P4039" s="32"/>
      <c r="Q4039" s="56"/>
      <c r="R4039" s="57" t="str">
        <f t="shared" si="15"/>
        <v/>
      </c>
      <c r="S4039" s="8"/>
      <c r="T4039" s="8"/>
      <c r="U4039" s="8"/>
      <c r="V4039" s="8"/>
      <c r="W4039" s="8"/>
      <c r="X4039" s="8"/>
      <c r="Y4039" s="8"/>
      <c r="Z4039" s="8"/>
    </row>
    <row r="4040" spans="1:26" ht="15.75" customHeight="1">
      <c r="A4040" s="8"/>
      <c r="B4040" s="8"/>
      <c r="C4040" s="8"/>
      <c r="D4040" s="8"/>
      <c r="E4040" s="8"/>
      <c r="F4040" s="8"/>
      <c r="G4040" s="8"/>
      <c r="H4040" s="8"/>
      <c r="I4040" s="8"/>
      <c r="J4040" s="8"/>
      <c r="K4040" s="8"/>
      <c r="L4040" s="8"/>
      <c r="M4040" s="32"/>
      <c r="N4040" s="57" t="str">
        <f t="shared" si="17"/>
        <v/>
      </c>
      <c r="O4040" s="54"/>
      <c r="P4040" s="32"/>
      <c r="Q4040" s="56"/>
      <c r="R4040" s="57" t="str">
        <f t="shared" si="15"/>
        <v/>
      </c>
      <c r="S4040" s="8"/>
      <c r="T4040" s="8"/>
      <c r="U4040" s="8"/>
      <c r="V4040" s="8"/>
      <c r="W4040" s="8"/>
      <c r="X4040" s="8"/>
      <c r="Y4040" s="8"/>
      <c r="Z4040" s="8"/>
    </row>
    <row r="4041" spans="1:26" ht="15.75" customHeight="1">
      <c r="A4041" s="8"/>
      <c r="B4041" s="8"/>
      <c r="C4041" s="8"/>
      <c r="D4041" s="8"/>
      <c r="E4041" s="8"/>
      <c r="F4041" s="8"/>
      <c r="G4041" s="8"/>
      <c r="H4041" s="8"/>
      <c r="I4041" s="8"/>
      <c r="J4041" s="8"/>
      <c r="K4041" s="8"/>
      <c r="L4041" s="8"/>
      <c r="M4041" s="32"/>
      <c r="N4041" s="57" t="str">
        <f t="shared" si="17"/>
        <v/>
      </c>
      <c r="O4041" s="54"/>
      <c r="P4041" s="32"/>
      <c r="Q4041" s="56"/>
      <c r="R4041" s="57" t="str">
        <f t="shared" si="15"/>
        <v/>
      </c>
      <c r="S4041" s="8"/>
      <c r="T4041" s="8"/>
      <c r="U4041" s="8"/>
      <c r="V4041" s="8"/>
      <c r="W4041" s="8"/>
      <c r="X4041" s="8"/>
      <c r="Y4041" s="8"/>
      <c r="Z4041" s="8"/>
    </row>
    <row r="4042" spans="1:26" ht="15.75" customHeight="1">
      <c r="A4042" s="8"/>
      <c r="B4042" s="8"/>
      <c r="C4042" s="8"/>
      <c r="D4042" s="8"/>
      <c r="E4042" s="8"/>
      <c r="F4042" s="8"/>
      <c r="G4042" s="8"/>
      <c r="H4042" s="8"/>
      <c r="I4042" s="8"/>
      <c r="J4042" s="8"/>
      <c r="K4042" s="8"/>
      <c r="L4042" s="8"/>
      <c r="M4042" s="32"/>
      <c r="N4042" s="57" t="str">
        <f t="shared" si="17"/>
        <v/>
      </c>
      <c r="O4042" s="54"/>
      <c r="P4042" s="32"/>
      <c r="Q4042" s="56"/>
      <c r="R4042" s="57" t="str">
        <f t="shared" si="15"/>
        <v/>
      </c>
      <c r="S4042" s="8"/>
      <c r="T4042" s="8"/>
      <c r="U4042" s="8"/>
      <c r="V4042" s="8"/>
      <c r="W4042" s="8"/>
      <c r="X4042" s="8"/>
      <c r="Y4042" s="8"/>
      <c r="Z4042" s="8"/>
    </row>
    <row r="4043" spans="1:26" ht="15.75" customHeight="1">
      <c r="A4043" s="8"/>
      <c r="B4043" s="8"/>
      <c r="C4043" s="8"/>
      <c r="D4043" s="8"/>
      <c r="E4043" s="8"/>
      <c r="F4043" s="8"/>
      <c r="G4043" s="8"/>
      <c r="H4043" s="8"/>
      <c r="I4043" s="8"/>
      <c r="J4043" s="8"/>
      <c r="K4043" s="8"/>
      <c r="L4043" s="8"/>
      <c r="M4043" s="32"/>
      <c r="N4043" s="57" t="str">
        <f t="shared" si="17"/>
        <v/>
      </c>
      <c r="O4043" s="54"/>
      <c r="P4043" s="32"/>
      <c r="Q4043" s="56"/>
      <c r="R4043" s="57" t="str">
        <f t="shared" si="15"/>
        <v/>
      </c>
      <c r="S4043" s="8"/>
      <c r="T4043" s="8"/>
      <c r="U4043" s="8"/>
      <c r="V4043" s="8"/>
      <c r="W4043" s="8"/>
      <c r="X4043" s="8"/>
      <c r="Y4043" s="8"/>
      <c r="Z4043" s="8"/>
    </row>
    <row r="4044" spans="1:26" ht="15.75" customHeight="1">
      <c r="A4044" s="8"/>
      <c r="B4044" s="8"/>
      <c r="C4044" s="8"/>
      <c r="D4044" s="8"/>
      <c r="E4044" s="8"/>
      <c r="F4044" s="8"/>
      <c r="G4044" s="8"/>
      <c r="H4044" s="8"/>
      <c r="I4044" s="8"/>
      <c r="J4044" s="8"/>
      <c r="K4044" s="8"/>
      <c r="L4044" s="8"/>
      <c r="M4044" s="32"/>
      <c r="N4044" s="57" t="str">
        <f t="shared" si="17"/>
        <v/>
      </c>
      <c r="O4044" s="54"/>
      <c r="P4044" s="32"/>
      <c r="Q4044" s="56"/>
      <c r="R4044" s="57" t="str">
        <f t="shared" si="15"/>
        <v/>
      </c>
      <c r="S4044" s="8"/>
      <c r="T4044" s="8"/>
      <c r="U4044" s="8"/>
      <c r="V4044" s="8"/>
      <c r="W4044" s="8"/>
      <c r="X4044" s="8"/>
      <c r="Y4044" s="8"/>
      <c r="Z4044" s="8"/>
    </row>
    <row r="4045" spans="1:26" ht="15.75" customHeight="1">
      <c r="A4045" s="8"/>
      <c r="B4045" s="8"/>
      <c r="C4045" s="8"/>
      <c r="D4045" s="8"/>
      <c r="E4045" s="8"/>
      <c r="F4045" s="8"/>
      <c r="G4045" s="8"/>
      <c r="H4045" s="8"/>
      <c r="I4045" s="8"/>
      <c r="J4045" s="8"/>
      <c r="K4045" s="8"/>
      <c r="L4045" s="8"/>
      <c r="M4045" s="32"/>
      <c r="N4045" s="57" t="str">
        <f t="shared" si="17"/>
        <v/>
      </c>
      <c r="O4045" s="54"/>
      <c r="P4045" s="32"/>
      <c r="Q4045" s="56"/>
      <c r="R4045" s="57" t="str">
        <f t="shared" si="15"/>
        <v/>
      </c>
      <c r="S4045" s="8"/>
      <c r="T4045" s="8"/>
      <c r="U4045" s="8"/>
      <c r="V4045" s="8"/>
      <c r="W4045" s="8"/>
      <c r="X4045" s="8"/>
      <c r="Y4045" s="8"/>
      <c r="Z4045" s="8"/>
    </row>
    <row r="4046" spans="1:26" ht="15.75" customHeight="1">
      <c r="A4046" s="8"/>
      <c r="B4046" s="8"/>
      <c r="C4046" s="8"/>
      <c r="D4046" s="8"/>
      <c r="E4046" s="8"/>
      <c r="F4046" s="8"/>
      <c r="G4046" s="8"/>
      <c r="H4046" s="8"/>
      <c r="I4046" s="8"/>
      <c r="J4046" s="8"/>
      <c r="K4046" s="8"/>
      <c r="L4046" s="8"/>
      <c r="M4046" s="32"/>
      <c r="N4046" s="57" t="str">
        <f t="shared" si="17"/>
        <v/>
      </c>
      <c r="O4046" s="54"/>
      <c r="P4046" s="32"/>
      <c r="Q4046" s="56"/>
      <c r="R4046" s="57" t="str">
        <f t="shared" si="15"/>
        <v/>
      </c>
      <c r="S4046" s="8"/>
      <c r="T4046" s="8"/>
      <c r="U4046" s="8"/>
      <c r="V4046" s="8"/>
      <c r="W4046" s="8"/>
      <c r="X4046" s="8"/>
      <c r="Y4046" s="8"/>
      <c r="Z4046" s="8"/>
    </row>
    <row r="4047" spans="1:26" ht="15.75" customHeight="1">
      <c r="A4047" s="8"/>
      <c r="B4047" s="8"/>
      <c r="C4047" s="8"/>
      <c r="D4047" s="8"/>
      <c r="E4047" s="8"/>
      <c r="F4047" s="8"/>
      <c r="G4047" s="8"/>
      <c r="H4047" s="8"/>
      <c r="I4047" s="8"/>
      <c r="J4047" s="8"/>
      <c r="K4047" s="8"/>
      <c r="L4047" s="8"/>
      <c r="M4047" s="32"/>
      <c r="N4047" s="57" t="str">
        <f t="shared" si="17"/>
        <v/>
      </c>
      <c r="O4047" s="54"/>
      <c r="P4047" s="32"/>
      <c r="Q4047" s="56"/>
      <c r="R4047" s="57" t="str">
        <f t="shared" si="15"/>
        <v/>
      </c>
      <c r="S4047" s="8"/>
      <c r="T4047" s="8"/>
      <c r="U4047" s="8"/>
      <c r="V4047" s="8"/>
      <c r="W4047" s="8"/>
      <c r="X4047" s="8"/>
      <c r="Y4047" s="8"/>
      <c r="Z4047" s="8"/>
    </row>
    <row r="4048" spans="1:26" ht="15.75" customHeight="1">
      <c r="A4048" s="8"/>
      <c r="B4048" s="8"/>
      <c r="C4048" s="8"/>
      <c r="D4048" s="8"/>
      <c r="E4048" s="8"/>
      <c r="F4048" s="8"/>
      <c r="G4048" s="8"/>
      <c r="H4048" s="8"/>
      <c r="I4048" s="8"/>
      <c r="J4048" s="8"/>
      <c r="K4048" s="8"/>
      <c r="L4048" s="8"/>
      <c r="M4048" s="32"/>
      <c r="N4048" s="57" t="str">
        <f t="shared" si="17"/>
        <v/>
      </c>
      <c r="O4048" s="54"/>
      <c r="P4048" s="32"/>
      <c r="Q4048" s="56"/>
      <c r="R4048" s="57" t="str">
        <f t="shared" si="15"/>
        <v/>
      </c>
      <c r="S4048" s="8"/>
      <c r="T4048" s="8"/>
      <c r="U4048" s="8"/>
      <c r="V4048" s="8"/>
      <c r="W4048" s="8"/>
      <c r="X4048" s="8"/>
      <c r="Y4048" s="8"/>
      <c r="Z4048" s="8"/>
    </row>
    <row r="4049" spans="1:26" ht="15.75" customHeight="1">
      <c r="A4049" s="8"/>
      <c r="B4049" s="8"/>
      <c r="C4049" s="8"/>
      <c r="D4049" s="8"/>
      <c r="E4049" s="8"/>
      <c r="F4049" s="8"/>
      <c r="G4049" s="8"/>
      <c r="H4049" s="8"/>
      <c r="I4049" s="8"/>
      <c r="J4049" s="8"/>
      <c r="K4049" s="8"/>
      <c r="L4049" s="8"/>
      <c r="M4049" s="32"/>
      <c r="N4049" s="57" t="str">
        <f t="shared" si="17"/>
        <v/>
      </c>
      <c r="O4049" s="54"/>
      <c r="P4049" s="32"/>
      <c r="Q4049" s="56"/>
      <c r="R4049" s="57" t="str">
        <f t="shared" si="15"/>
        <v/>
      </c>
      <c r="S4049" s="8"/>
      <c r="T4049" s="8"/>
      <c r="U4049" s="8"/>
      <c r="V4049" s="8"/>
      <c r="W4049" s="8"/>
      <c r="X4049" s="8"/>
      <c r="Y4049" s="8"/>
      <c r="Z4049" s="8"/>
    </row>
    <row r="4050" spans="1:26" ht="15.75" customHeight="1">
      <c r="A4050" s="8"/>
      <c r="B4050" s="8"/>
      <c r="C4050" s="8"/>
      <c r="D4050" s="8"/>
      <c r="E4050" s="8"/>
      <c r="F4050" s="8"/>
      <c r="G4050" s="8"/>
      <c r="H4050" s="8"/>
      <c r="I4050" s="8"/>
      <c r="J4050" s="8"/>
      <c r="K4050" s="8"/>
      <c r="L4050" s="8"/>
      <c r="M4050" s="32"/>
      <c r="N4050" s="57" t="str">
        <f t="shared" si="17"/>
        <v/>
      </c>
      <c r="O4050" s="54"/>
      <c r="P4050" s="32"/>
      <c r="Q4050" s="56"/>
      <c r="R4050" s="57" t="str">
        <f t="shared" si="15"/>
        <v/>
      </c>
      <c r="S4050" s="8"/>
      <c r="T4050" s="8"/>
      <c r="U4050" s="8"/>
      <c r="V4050" s="8"/>
      <c r="W4050" s="8"/>
      <c r="X4050" s="8"/>
      <c r="Y4050" s="8"/>
      <c r="Z4050" s="8"/>
    </row>
    <row r="4051" spans="1:26" ht="15.75" customHeight="1">
      <c r="A4051" s="8"/>
      <c r="B4051" s="8"/>
      <c r="C4051" s="8"/>
      <c r="D4051" s="8"/>
      <c r="E4051" s="8"/>
      <c r="F4051" s="8"/>
      <c r="G4051" s="8"/>
      <c r="H4051" s="8"/>
      <c r="I4051" s="8"/>
      <c r="J4051" s="8"/>
      <c r="K4051" s="8"/>
      <c r="L4051" s="8"/>
      <c r="M4051" s="32"/>
      <c r="N4051" s="57" t="str">
        <f t="shared" si="17"/>
        <v/>
      </c>
      <c r="O4051" s="54"/>
      <c r="P4051" s="32"/>
      <c r="Q4051" s="56"/>
      <c r="R4051" s="57" t="str">
        <f t="shared" si="15"/>
        <v/>
      </c>
      <c r="S4051" s="8"/>
      <c r="T4051" s="8"/>
      <c r="U4051" s="8"/>
      <c r="V4051" s="8"/>
      <c r="W4051" s="8"/>
      <c r="X4051" s="8"/>
      <c r="Y4051" s="8"/>
      <c r="Z4051" s="8"/>
    </row>
    <row r="4052" spans="1:26" ht="15.75" customHeight="1">
      <c r="A4052" s="8"/>
      <c r="B4052" s="8"/>
      <c r="C4052" s="8"/>
      <c r="D4052" s="8"/>
      <c r="E4052" s="8"/>
      <c r="F4052" s="8"/>
      <c r="G4052" s="8"/>
      <c r="H4052" s="8"/>
      <c r="I4052" s="8"/>
      <c r="J4052" s="8"/>
      <c r="K4052" s="8"/>
      <c r="L4052" s="8"/>
      <c r="M4052" s="32"/>
      <c r="N4052" s="57" t="str">
        <f t="shared" si="17"/>
        <v/>
      </c>
      <c r="O4052" s="54"/>
      <c r="P4052" s="32"/>
      <c r="Q4052" s="56"/>
      <c r="R4052" s="57" t="str">
        <f t="shared" si="15"/>
        <v/>
      </c>
      <c r="S4052" s="8"/>
      <c r="T4052" s="8"/>
      <c r="U4052" s="8"/>
      <c r="V4052" s="8"/>
      <c r="W4052" s="8"/>
      <c r="X4052" s="8"/>
      <c r="Y4052" s="8"/>
      <c r="Z4052" s="8"/>
    </row>
    <row r="4053" spans="1:26" ht="15.75" customHeight="1">
      <c r="A4053" s="8"/>
      <c r="B4053" s="8"/>
      <c r="C4053" s="8"/>
      <c r="D4053" s="8"/>
      <c r="E4053" s="8"/>
      <c r="F4053" s="8"/>
      <c r="G4053" s="8"/>
      <c r="H4053" s="8"/>
      <c r="I4053" s="8"/>
      <c r="J4053" s="8"/>
      <c r="K4053" s="8"/>
      <c r="L4053" s="8"/>
      <c r="M4053" s="32"/>
      <c r="N4053" s="57" t="str">
        <f t="shared" si="17"/>
        <v/>
      </c>
      <c r="O4053" s="54"/>
      <c r="P4053" s="32"/>
      <c r="Q4053" s="56"/>
      <c r="R4053" s="57" t="str">
        <f t="shared" si="15"/>
        <v/>
      </c>
      <c r="S4053" s="8"/>
      <c r="T4053" s="8"/>
      <c r="U4053" s="8"/>
      <c r="V4053" s="8"/>
      <c r="W4053" s="8"/>
      <c r="X4053" s="8"/>
      <c r="Y4053" s="8"/>
      <c r="Z4053" s="8"/>
    </row>
    <row r="4054" spans="1:26" ht="15.75" customHeight="1">
      <c r="A4054" s="8"/>
      <c r="B4054" s="8"/>
      <c r="C4054" s="8"/>
      <c r="D4054" s="8"/>
      <c r="E4054" s="8"/>
      <c r="F4054" s="8"/>
      <c r="G4054" s="8"/>
      <c r="H4054" s="8"/>
      <c r="I4054" s="8"/>
      <c r="J4054" s="8"/>
      <c r="K4054" s="8"/>
      <c r="L4054" s="8"/>
      <c r="M4054" s="32"/>
      <c r="N4054" s="57" t="str">
        <f t="shared" si="17"/>
        <v/>
      </c>
      <c r="O4054" s="54"/>
      <c r="P4054" s="32"/>
      <c r="Q4054" s="56"/>
      <c r="R4054" s="57" t="str">
        <f t="shared" si="15"/>
        <v/>
      </c>
      <c r="S4054" s="8"/>
      <c r="T4054" s="8"/>
      <c r="U4054" s="8"/>
      <c r="V4054" s="8"/>
      <c r="W4054" s="8"/>
      <c r="X4054" s="8"/>
      <c r="Y4054" s="8"/>
      <c r="Z4054" s="8"/>
    </row>
    <row r="4055" spans="1:26" ht="15.75" customHeight="1">
      <c r="A4055" s="8"/>
      <c r="B4055" s="8"/>
      <c r="C4055" s="8"/>
      <c r="D4055" s="8"/>
      <c r="E4055" s="8"/>
      <c r="F4055" s="8"/>
      <c r="G4055" s="8"/>
      <c r="H4055" s="8"/>
      <c r="I4055" s="8"/>
      <c r="J4055" s="8"/>
      <c r="K4055" s="8"/>
      <c r="L4055" s="8"/>
      <c r="M4055" s="32"/>
      <c r="N4055" s="57" t="str">
        <f t="shared" si="17"/>
        <v/>
      </c>
      <c r="O4055" s="54"/>
      <c r="P4055" s="32"/>
      <c r="Q4055" s="56"/>
      <c r="R4055" s="57" t="str">
        <f t="shared" si="15"/>
        <v/>
      </c>
      <c r="S4055" s="8"/>
      <c r="T4055" s="8"/>
      <c r="U4055" s="8"/>
      <c r="V4055" s="8"/>
      <c r="W4055" s="8"/>
      <c r="X4055" s="8"/>
      <c r="Y4055" s="8"/>
      <c r="Z4055" s="8"/>
    </row>
    <row r="4056" spans="1:26" ht="15.75" customHeight="1">
      <c r="A4056" s="8"/>
      <c r="B4056" s="8"/>
      <c r="C4056" s="8"/>
      <c r="D4056" s="8"/>
      <c r="E4056" s="8"/>
      <c r="F4056" s="8"/>
      <c r="G4056" s="8"/>
      <c r="H4056" s="8"/>
      <c r="I4056" s="8"/>
      <c r="J4056" s="8"/>
      <c r="K4056" s="8"/>
      <c r="L4056" s="8"/>
      <c r="M4056" s="32"/>
      <c r="N4056" s="57" t="str">
        <f t="shared" si="17"/>
        <v/>
      </c>
      <c r="O4056" s="54"/>
      <c r="P4056" s="32"/>
      <c r="Q4056" s="56"/>
      <c r="R4056" s="57" t="str">
        <f t="shared" si="15"/>
        <v/>
      </c>
      <c r="S4056" s="8"/>
      <c r="T4056" s="8"/>
      <c r="U4056" s="8"/>
      <c r="V4056" s="8"/>
      <c r="W4056" s="8"/>
      <c r="X4056" s="8"/>
      <c r="Y4056" s="8"/>
      <c r="Z4056" s="8"/>
    </row>
    <row r="4057" spans="1:26" ht="15.75" customHeight="1">
      <c r="A4057" s="8"/>
      <c r="B4057" s="8"/>
      <c r="C4057" s="8"/>
      <c r="D4057" s="8"/>
      <c r="E4057" s="8"/>
      <c r="F4057" s="8"/>
      <c r="G4057" s="8"/>
      <c r="H4057" s="8"/>
      <c r="I4057" s="8"/>
      <c r="J4057" s="8"/>
      <c r="K4057" s="8"/>
      <c r="L4057" s="8"/>
      <c r="M4057" s="32"/>
      <c r="N4057" s="57" t="str">
        <f t="shared" si="17"/>
        <v/>
      </c>
      <c r="O4057" s="54"/>
      <c r="P4057" s="32"/>
      <c r="Q4057" s="56"/>
      <c r="R4057" s="57" t="str">
        <f t="shared" si="15"/>
        <v/>
      </c>
      <c r="S4057" s="8"/>
      <c r="T4057" s="8"/>
      <c r="U4057" s="8"/>
      <c r="V4057" s="8"/>
      <c r="W4057" s="8"/>
      <c r="X4057" s="8"/>
      <c r="Y4057" s="8"/>
      <c r="Z4057" s="8"/>
    </row>
    <row r="4058" spans="1:26" ht="15.75" customHeight="1">
      <c r="A4058" s="8"/>
      <c r="B4058" s="8"/>
      <c r="C4058" s="8"/>
      <c r="D4058" s="8"/>
      <c r="E4058" s="8"/>
      <c r="F4058" s="8"/>
      <c r="G4058" s="8"/>
      <c r="H4058" s="8"/>
      <c r="I4058" s="8"/>
      <c r="J4058" s="8"/>
      <c r="K4058" s="8"/>
      <c r="L4058" s="8"/>
      <c r="M4058" s="32"/>
      <c r="N4058" s="57" t="str">
        <f t="shared" si="17"/>
        <v/>
      </c>
      <c r="O4058" s="54"/>
      <c r="P4058" s="32"/>
      <c r="Q4058" s="56"/>
      <c r="R4058" s="57" t="str">
        <f t="shared" si="15"/>
        <v/>
      </c>
      <c r="S4058" s="8"/>
      <c r="T4058" s="8"/>
      <c r="U4058" s="8"/>
      <c r="V4058" s="8"/>
      <c r="W4058" s="8"/>
      <c r="X4058" s="8"/>
      <c r="Y4058" s="8"/>
      <c r="Z4058" s="8"/>
    </row>
    <row r="4059" spans="1:26" ht="15.75" customHeight="1">
      <c r="A4059" s="8"/>
      <c r="B4059" s="8"/>
      <c r="C4059" s="8"/>
      <c r="D4059" s="8"/>
      <c r="E4059" s="8"/>
      <c r="F4059" s="8"/>
      <c r="G4059" s="8"/>
      <c r="H4059" s="8"/>
      <c r="I4059" s="8"/>
      <c r="J4059" s="8"/>
      <c r="K4059" s="8"/>
      <c r="L4059" s="8"/>
      <c r="M4059" s="32"/>
      <c r="N4059" s="57" t="str">
        <f t="shared" si="17"/>
        <v/>
      </c>
      <c r="O4059" s="54"/>
      <c r="P4059" s="32"/>
      <c r="Q4059" s="56"/>
      <c r="R4059" s="57" t="str">
        <f t="shared" si="15"/>
        <v/>
      </c>
      <c r="S4059" s="8"/>
      <c r="T4059" s="8"/>
      <c r="U4059" s="8"/>
      <c r="V4059" s="8"/>
      <c r="W4059" s="8"/>
      <c r="X4059" s="8"/>
      <c r="Y4059" s="8"/>
      <c r="Z4059" s="8"/>
    </row>
    <row r="4060" spans="1:26" ht="15.75" customHeight="1">
      <c r="A4060" s="8"/>
      <c r="B4060" s="8"/>
      <c r="C4060" s="8"/>
      <c r="D4060" s="8"/>
      <c r="E4060" s="8"/>
      <c r="F4060" s="8"/>
      <c r="G4060" s="8"/>
      <c r="H4060" s="8"/>
      <c r="I4060" s="8"/>
      <c r="J4060" s="8"/>
      <c r="K4060" s="8"/>
      <c r="L4060" s="8"/>
      <c r="M4060" s="32"/>
      <c r="N4060" s="57" t="str">
        <f t="shared" si="17"/>
        <v/>
      </c>
      <c r="O4060" s="54"/>
      <c r="P4060" s="32"/>
      <c r="Q4060" s="56"/>
      <c r="R4060" s="57" t="str">
        <f t="shared" si="15"/>
        <v/>
      </c>
      <c r="S4060" s="8"/>
      <c r="T4060" s="8"/>
      <c r="U4060" s="8"/>
      <c r="V4060" s="8"/>
      <c r="W4060" s="8"/>
      <c r="X4060" s="8"/>
      <c r="Y4060" s="8"/>
      <c r="Z4060" s="8"/>
    </row>
    <row r="4061" spans="1:26" ht="15.75" customHeight="1">
      <c r="A4061" s="8"/>
      <c r="B4061" s="8"/>
      <c r="C4061" s="8"/>
      <c r="D4061" s="8"/>
      <c r="E4061" s="8"/>
      <c r="F4061" s="8"/>
      <c r="G4061" s="8"/>
      <c r="H4061" s="8"/>
      <c r="I4061" s="8"/>
      <c r="J4061" s="8"/>
      <c r="K4061" s="8"/>
      <c r="L4061" s="8"/>
      <c r="M4061" s="32"/>
      <c r="N4061" s="57" t="str">
        <f t="shared" si="17"/>
        <v/>
      </c>
      <c r="O4061" s="54"/>
      <c r="P4061" s="32"/>
      <c r="Q4061" s="56"/>
      <c r="R4061" s="57" t="str">
        <f t="shared" si="15"/>
        <v/>
      </c>
      <c r="S4061" s="8"/>
      <c r="T4061" s="8"/>
      <c r="U4061" s="8"/>
      <c r="V4061" s="8"/>
      <c r="W4061" s="8"/>
      <c r="X4061" s="8"/>
      <c r="Y4061" s="8"/>
      <c r="Z4061" s="8"/>
    </row>
    <row r="4062" spans="1:26" ht="15.75" customHeight="1">
      <c r="A4062" s="8"/>
      <c r="B4062" s="8"/>
      <c r="C4062" s="8"/>
      <c r="D4062" s="8"/>
      <c r="E4062" s="8"/>
      <c r="F4062" s="8"/>
      <c r="G4062" s="8"/>
      <c r="H4062" s="8"/>
      <c r="I4062" s="8"/>
      <c r="J4062" s="8"/>
      <c r="K4062" s="8"/>
      <c r="L4062" s="8"/>
      <c r="M4062" s="32"/>
      <c r="N4062" s="57" t="str">
        <f t="shared" si="17"/>
        <v/>
      </c>
      <c r="O4062" s="54"/>
      <c r="P4062" s="32"/>
      <c r="Q4062" s="56"/>
      <c r="R4062" s="57" t="str">
        <f t="shared" si="15"/>
        <v/>
      </c>
      <c r="S4062" s="8"/>
      <c r="T4062" s="8"/>
      <c r="U4062" s="8"/>
      <c r="V4062" s="8"/>
      <c r="W4062" s="8"/>
      <c r="X4062" s="8"/>
      <c r="Y4062" s="8"/>
      <c r="Z4062" s="8"/>
    </row>
    <row r="4063" spans="1:26" ht="15.75" customHeight="1">
      <c r="A4063" s="8"/>
      <c r="B4063" s="8"/>
      <c r="C4063" s="8"/>
      <c r="D4063" s="8"/>
      <c r="E4063" s="8"/>
      <c r="F4063" s="8"/>
      <c r="G4063" s="8"/>
      <c r="H4063" s="8"/>
      <c r="I4063" s="8"/>
      <c r="J4063" s="8"/>
      <c r="K4063" s="8"/>
      <c r="L4063" s="8"/>
      <c r="M4063" s="32"/>
      <c r="N4063" s="57" t="str">
        <f t="shared" si="17"/>
        <v/>
      </c>
      <c r="O4063" s="54"/>
      <c r="P4063" s="32"/>
      <c r="Q4063" s="56"/>
      <c r="R4063" s="57" t="str">
        <f t="shared" si="15"/>
        <v/>
      </c>
      <c r="S4063" s="8"/>
      <c r="T4063" s="8"/>
      <c r="U4063" s="8"/>
      <c r="V4063" s="8"/>
      <c r="W4063" s="8"/>
      <c r="X4063" s="8"/>
      <c r="Y4063" s="8"/>
      <c r="Z4063" s="8"/>
    </row>
    <row r="4064" spans="1:26" ht="15.75" customHeight="1">
      <c r="A4064" s="8"/>
      <c r="B4064" s="8"/>
      <c r="C4064" s="8"/>
      <c r="D4064" s="8"/>
      <c r="E4064" s="8"/>
      <c r="F4064" s="8"/>
      <c r="G4064" s="8"/>
      <c r="H4064" s="8"/>
      <c r="I4064" s="8"/>
      <c r="J4064" s="8"/>
      <c r="K4064" s="8"/>
      <c r="L4064" s="8"/>
      <c r="M4064" s="32"/>
      <c r="N4064" s="57" t="str">
        <f t="shared" si="17"/>
        <v/>
      </c>
      <c r="O4064" s="54"/>
      <c r="P4064" s="32"/>
      <c r="Q4064" s="56"/>
      <c r="R4064" s="57" t="str">
        <f t="shared" si="15"/>
        <v/>
      </c>
      <c r="S4064" s="8"/>
      <c r="T4064" s="8"/>
      <c r="U4064" s="8"/>
      <c r="V4064" s="8"/>
      <c r="W4064" s="8"/>
      <c r="X4064" s="8"/>
      <c r="Y4064" s="8"/>
      <c r="Z4064" s="8"/>
    </row>
    <row r="4065" spans="1:26" ht="15.75" customHeight="1">
      <c r="A4065" s="8"/>
      <c r="B4065" s="8"/>
      <c r="C4065" s="8"/>
      <c r="D4065" s="8"/>
      <c r="E4065" s="8"/>
      <c r="F4065" s="8"/>
      <c r="G4065" s="8"/>
      <c r="H4065" s="8"/>
      <c r="I4065" s="8"/>
      <c r="J4065" s="8"/>
      <c r="K4065" s="8"/>
      <c r="L4065" s="8"/>
      <c r="M4065" s="32"/>
      <c r="N4065" s="57" t="str">
        <f t="shared" si="17"/>
        <v/>
      </c>
      <c r="O4065" s="54"/>
      <c r="P4065" s="32"/>
      <c r="Q4065" s="56"/>
      <c r="R4065" s="57" t="str">
        <f t="shared" si="15"/>
        <v/>
      </c>
      <c r="S4065" s="8"/>
      <c r="T4065" s="8"/>
      <c r="U4065" s="8"/>
      <c r="V4065" s="8"/>
      <c r="W4065" s="8"/>
      <c r="X4065" s="8"/>
      <c r="Y4065" s="8"/>
      <c r="Z4065" s="8"/>
    </row>
    <row r="4066" spans="1:26" ht="15.75" customHeight="1">
      <c r="A4066" s="8"/>
      <c r="B4066" s="8"/>
      <c r="C4066" s="8"/>
      <c r="D4066" s="8"/>
      <c r="E4066" s="8"/>
      <c r="F4066" s="8"/>
      <c r="G4066" s="8"/>
      <c r="H4066" s="8"/>
      <c r="I4066" s="8"/>
      <c r="J4066" s="8"/>
      <c r="K4066" s="8"/>
      <c r="L4066" s="8"/>
      <c r="M4066" s="32"/>
      <c r="N4066" s="57" t="str">
        <f t="shared" si="17"/>
        <v/>
      </c>
      <c r="O4066" s="54"/>
      <c r="P4066" s="32"/>
      <c r="Q4066" s="56"/>
      <c r="R4066" s="57" t="str">
        <f t="shared" si="15"/>
        <v/>
      </c>
      <c r="S4066" s="8"/>
      <c r="T4066" s="8"/>
      <c r="U4066" s="8"/>
      <c r="V4066" s="8"/>
      <c r="W4066" s="8"/>
      <c r="X4066" s="8"/>
      <c r="Y4066" s="8"/>
      <c r="Z4066" s="8"/>
    </row>
    <row r="4067" spans="1:26" ht="15.75" customHeight="1">
      <c r="A4067" s="8"/>
      <c r="B4067" s="8"/>
      <c r="C4067" s="8"/>
      <c r="D4067" s="8"/>
      <c r="E4067" s="8"/>
      <c r="F4067" s="8"/>
      <c r="G4067" s="8"/>
      <c r="H4067" s="8"/>
      <c r="I4067" s="8"/>
      <c r="J4067" s="8"/>
      <c r="K4067" s="8"/>
      <c r="L4067" s="8"/>
      <c r="M4067" s="32"/>
      <c r="N4067" s="57" t="str">
        <f t="shared" si="17"/>
        <v/>
      </c>
      <c r="O4067" s="54"/>
      <c r="P4067" s="32"/>
      <c r="Q4067" s="56"/>
      <c r="R4067" s="57" t="str">
        <f t="shared" si="15"/>
        <v/>
      </c>
      <c r="S4067" s="8"/>
      <c r="T4067" s="8"/>
      <c r="U4067" s="8"/>
      <c r="V4067" s="8"/>
      <c r="W4067" s="8"/>
      <c r="X4067" s="8"/>
      <c r="Y4067" s="8"/>
      <c r="Z4067" s="8"/>
    </row>
    <row r="4068" spans="1:26" ht="15.75" customHeight="1">
      <c r="A4068" s="8"/>
      <c r="B4068" s="8"/>
      <c r="C4068" s="8"/>
      <c r="D4068" s="8"/>
      <c r="E4068" s="8"/>
      <c r="F4068" s="8"/>
      <c r="G4068" s="8"/>
      <c r="H4068" s="8"/>
      <c r="I4068" s="8"/>
      <c r="J4068" s="8"/>
      <c r="K4068" s="8"/>
      <c r="L4068" s="8"/>
      <c r="M4068" s="32"/>
      <c r="N4068" s="57" t="str">
        <f t="shared" si="17"/>
        <v/>
      </c>
      <c r="O4068" s="54"/>
      <c r="P4068" s="32"/>
      <c r="Q4068" s="56"/>
      <c r="R4068" s="57" t="str">
        <f t="shared" si="15"/>
        <v/>
      </c>
      <c r="S4068" s="8"/>
      <c r="T4068" s="8"/>
      <c r="U4068" s="8"/>
      <c r="V4068" s="8"/>
      <c r="W4068" s="8"/>
      <c r="X4068" s="8"/>
      <c r="Y4068" s="8"/>
      <c r="Z4068" s="8"/>
    </row>
    <row r="4069" spans="1:26" ht="15.75" customHeight="1">
      <c r="A4069" s="8"/>
      <c r="B4069" s="8"/>
      <c r="C4069" s="8"/>
      <c r="D4069" s="8"/>
      <c r="E4069" s="8"/>
      <c r="F4069" s="8"/>
      <c r="G4069" s="8"/>
      <c r="H4069" s="8"/>
      <c r="I4069" s="8"/>
      <c r="J4069" s="8"/>
      <c r="K4069" s="8"/>
      <c r="L4069" s="8"/>
      <c r="M4069" s="32"/>
      <c r="N4069" s="57" t="str">
        <f t="shared" si="17"/>
        <v/>
      </c>
      <c r="O4069" s="54"/>
      <c r="P4069" s="32"/>
      <c r="Q4069" s="56"/>
      <c r="R4069" s="57" t="str">
        <f t="shared" si="15"/>
        <v/>
      </c>
      <c r="S4069" s="8"/>
      <c r="T4069" s="8"/>
      <c r="U4069" s="8"/>
      <c r="V4069" s="8"/>
      <c r="W4069" s="8"/>
      <c r="X4069" s="8"/>
      <c r="Y4069" s="8"/>
      <c r="Z4069" s="8"/>
    </row>
    <row r="4070" spans="1:26" ht="15.75" customHeight="1">
      <c r="A4070" s="8"/>
      <c r="B4070" s="8"/>
      <c r="C4070" s="8"/>
      <c r="D4070" s="8"/>
      <c r="E4070" s="8"/>
      <c r="F4070" s="8"/>
      <c r="G4070" s="8"/>
      <c r="H4070" s="8"/>
      <c r="I4070" s="8"/>
      <c r="J4070" s="8"/>
      <c r="K4070" s="8"/>
      <c r="L4070" s="8"/>
      <c r="M4070" s="32"/>
      <c r="N4070" s="57" t="str">
        <f t="shared" si="17"/>
        <v/>
      </c>
      <c r="O4070" s="54"/>
      <c r="P4070" s="32"/>
      <c r="Q4070" s="56"/>
      <c r="R4070" s="57" t="str">
        <f t="shared" si="15"/>
        <v/>
      </c>
      <c r="S4070" s="8"/>
      <c r="T4070" s="8"/>
      <c r="U4070" s="8"/>
      <c r="V4070" s="8"/>
      <c r="W4070" s="8"/>
      <c r="X4070" s="8"/>
      <c r="Y4070" s="8"/>
      <c r="Z4070" s="8"/>
    </row>
    <row r="4071" spans="1:26" ht="15.75" customHeight="1">
      <c r="A4071" s="8"/>
      <c r="B4071" s="8"/>
      <c r="C4071" s="8"/>
      <c r="D4071" s="8"/>
      <c r="E4071" s="8"/>
      <c r="F4071" s="8"/>
      <c r="G4071" s="8"/>
      <c r="H4071" s="8"/>
      <c r="I4071" s="8"/>
      <c r="J4071" s="8"/>
      <c r="K4071" s="8"/>
      <c r="L4071" s="8"/>
      <c r="M4071" s="32"/>
      <c r="N4071" s="57" t="str">
        <f t="shared" si="17"/>
        <v/>
      </c>
      <c r="O4071" s="54"/>
      <c r="P4071" s="32"/>
      <c r="Q4071" s="56"/>
      <c r="R4071" s="57" t="str">
        <f t="shared" si="15"/>
        <v/>
      </c>
      <c r="S4071" s="8"/>
      <c r="T4071" s="8"/>
      <c r="U4071" s="8"/>
      <c r="V4071" s="8"/>
      <c r="W4071" s="8"/>
      <c r="X4071" s="8"/>
      <c r="Y4071" s="8"/>
      <c r="Z4071" s="8"/>
    </row>
    <row r="4072" spans="1:26" ht="15.75" customHeight="1">
      <c r="A4072" s="8"/>
      <c r="B4072" s="8"/>
      <c r="C4072" s="8"/>
      <c r="D4072" s="8"/>
      <c r="E4072" s="8"/>
      <c r="F4072" s="8"/>
      <c r="G4072" s="8"/>
      <c r="H4072" s="8"/>
      <c r="I4072" s="8"/>
      <c r="J4072" s="8"/>
      <c r="K4072" s="8"/>
      <c r="L4072" s="8"/>
      <c r="M4072" s="32"/>
      <c r="N4072" s="57" t="str">
        <f t="shared" si="17"/>
        <v/>
      </c>
      <c r="O4072" s="54"/>
      <c r="P4072" s="32"/>
      <c r="Q4072" s="56"/>
      <c r="R4072" s="57" t="str">
        <f t="shared" si="15"/>
        <v/>
      </c>
      <c r="S4072" s="8"/>
      <c r="T4072" s="8"/>
      <c r="U4072" s="8"/>
      <c r="V4072" s="8"/>
      <c r="W4072" s="8"/>
      <c r="X4072" s="8"/>
      <c r="Y4072" s="8"/>
      <c r="Z4072" s="8"/>
    </row>
    <row r="4073" spans="1:26" ht="15.75" customHeight="1">
      <c r="A4073" s="8"/>
      <c r="B4073" s="8"/>
      <c r="C4073" s="8"/>
      <c r="D4073" s="8"/>
      <c r="E4073" s="8"/>
      <c r="F4073" s="8"/>
      <c r="G4073" s="8"/>
      <c r="H4073" s="8"/>
      <c r="I4073" s="8"/>
      <c r="J4073" s="8"/>
      <c r="K4073" s="8"/>
      <c r="L4073" s="8"/>
      <c r="M4073" s="32"/>
      <c r="N4073" s="57" t="str">
        <f t="shared" si="17"/>
        <v/>
      </c>
      <c r="O4073" s="54"/>
      <c r="P4073" s="32"/>
      <c r="Q4073" s="56"/>
      <c r="R4073" s="57" t="str">
        <f t="shared" si="15"/>
        <v/>
      </c>
      <c r="S4073" s="8"/>
      <c r="T4073" s="8"/>
      <c r="U4073" s="8"/>
      <c r="V4073" s="8"/>
      <c r="W4073" s="8"/>
      <c r="X4073" s="8"/>
      <c r="Y4073" s="8"/>
      <c r="Z4073" s="8"/>
    </row>
    <row r="4074" spans="1:26" ht="15.75" customHeight="1">
      <c r="A4074" s="8"/>
      <c r="B4074" s="8"/>
      <c r="C4074" s="8"/>
      <c r="D4074" s="8"/>
      <c r="E4074" s="8"/>
      <c r="F4074" s="8"/>
      <c r="G4074" s="8"/>
      <c r="H4074" s="8"/>
      <c r="I4074" s="8"/>
      <c r="J4074" s="8"/>
      <c r="K4074" s="8"/>
      <c r="L4074" s="8"/>
      <c r="M4074" s="32"/>
      <c r="N4074" s="57" t="str">
        <f t="shared" si="17"/>
        <v/>
      </c>
      <c r="O4074" s="54"/>
      <c r="P4074" s="32"/>
      <c r="Q4074" s="56"/>
      <c r="R4074" s="57" t="str">
        <f t="shared" si="15"/>
        <v/>
      </c>
      <c r="S4074" s="8"/>
      <c r="T4074" s="8"/>
      <c r="U4074" s="8"/>
      <c r="V4074" s="8"/>
      <c r="W4074" s="8"/>
      <c r="X4074" s="8"/>
      <c r="Y4074" s="8"/>
      <c r="Z4074" s="8"/>
    </row>
    <row r="4075" spans="1:26" ht="15.75" customHeight="1">
      <c r="A4075" s="8"/>
      <c r="B4075" s="8"/>
      <c r="C4075" s="8"/>
      <c r="D4075" s="8"/>
      <c r="E4075" s="8"/>
      <c r="F4075" s="8"/>
      <c r="G4075" s="8"/>
      <c r="H4075" s="8"/>
      <c r="I4075" s="8"/>
      <c r="J4075" s="8"/>
      <c r="K4075" s="8"/>
      <c r="L4075" s="8"/>
      <c r="M4075" s="32"/>
      <c r="N4075" s="57" t="str">
        <f t="shared" si="17"/>
        <v/>
      </c>
      <c r="O4075" s="54"/>
      <c r="P4075" s="32"/>
      <c r="Q4075" s="56"/>
      <c r="R4075" s="57" t="str">
        <f t="shared" si="15"/>
        <v/>
      </c>
      <c r="S4075" s="8"/>
      <c r="T4075" s="8"/>
      <c r="U4075" s="8"/>
      <c r="V4075" s="8"/>
      <c r="W4075" s="8"/>
      <c r="X4075" s="8"/>
      <c r="Y4075" s="8"/>
      <c r="Z4075" s="8"/>
    </row>
    <row r="4076" spans="1:26" ht="15.75" customHeight="1">
      <c r="A4076" s="8"/>
      <c r="B4076" s="8"/>
      <c r="C4076" s="8"/>
      <c r="D4076" s="8"/>
      <c r="E4076" s="8"/>
      <c r="F4076" s="8"/>
      <c r="G4076" s="8"/>
      <c r="H4076" s="8"/>
      <c r="I4076" s="8"/>
      <c r="J4076" s="8"/>
      <c r="K4076" s="8"/>
      <c r="L4076" s="8"/>
      <c r="M4076" s="32"/>
      <c r="N4076" s="57" t="str">
        <f t="shared" si="17"/>
        <v/>
      </c>
      <c r="O4076" s="54"/>
      <c r="P4076" s="32"/>
      <c r="Q4076" s="56"/>
      <c r="R4076" s="57" t="str">
        <f t="shared" si="15"/>
        <v/>
      </c>
      <c r="S4076" s="8"/>
      <c r="T4076" s="8"/>
      <c r="U4076" s="8"/>
      <c r="V4076" s="8"/>
      <c r="W4076" s="8"/>
      <c r="X4076" s="8"/>
      <c r="Y4076" s="8"/>
      <c r="Z4076" s="8"/>
    </row>
    <row r="4077" spans="1:26" ht="15.75" customHeight="1">
      <c r="A4077" s="8"/>
      <c r="B4077" s="8"/>
      <c r="C4077" s="8"/>
      <c r="D4077" s="8"/>
      <c r="E4077" s="8"/>
      <c r="F4077" s="8"/>
      <c r="G4077" s="8"/>
      <c r="H4077" s="8"/>
      <c r="I4077" s="8"/>
      <c r="J4077" s="8"/>
      <c r="K4077" s="8"/>
      <c r="L4077" s="8"/>
      <c r="M4077" s="32"/>
      <c r="N4077" s="57" t="str">
        <f t="shared" si="17"/>
        <v/>
      </c>
      <c r="O4077" s="54"/>
      <c r="P4077" s="32"/>
      <c r="Q4077" s="56"/>
      <c r="R4077" s="57" t="str">
        <f t="shared" si="15"/>
        <v/>
      </c>
      <c r="S4077" s="8"/>
      <c r="T4077" s="8"/>
      <c r="U4077" s="8"/>
      <c r="V4077" s="8"/>
      <c r="W4077" s="8"/>
      <c r="X4077" s="8"/>
      <c r="Y4077" s="8"/>
      <c r="Z4077" s="8"/>
    </row>
    <row r="4078" spans="1:26" ht="15.75" customHeight="1">
      <c r="A4078" s="8"/>
      <c r="B4078" s="8"/>
      <c r="C4078" s="8"/>
      <c r="D4078" s="8"/>
      <c r="E4078" s="8"/>
      <c r="F4078" s="8"/>
      <c r="G4078" s="8"/>
      <c r="H4078" s="8"/>
      <c r="I4078" s="8"/>
      <c r="J4078" s="8"/>
      <c r="K4078" s="8"/>
      <c r="L4078" s="8"/>
      <c r="M4078" s="32"/>
      <c r="N4078" s="57" t="str">
        <f t="shared" si="17"/>
        <v/>
      </c>
      <c r="O4078" s="54"/>
      <c r="P4078" s="32"/>
      <c r="Q4078" s="56"/>
      <c r="R4078" s="57" t="str">
        <f t="shared" si="15"/>
        <v/>
      </c>
      <c r="S4078" s="8"/>
      <c r="T4078" s="8"/>
      <c r="U4078" s="8"/>
      <c r="V4078" s="8"/>
      <c r="W4078" s="8"/>
      <c r="X4078" s="8"/>
      <c r="Y4078" s="8"/>
      <c r="Z4078" s="8"/>
    </row>
    <row r="4079" spans="1:26" ht="15.75" customHeight="1">
      <c r="A4079" s="8"/>
      <c r="B4079" s="8"/>
      <c r="C4079" s="8"/>
      <c r="D4079" s="8"/>
      <c r="E4079" s="8"/>
      <c r="F4079" s="8"/>
      <c r="G4079" s="8"/>
      <c r="H4079" s="8"/>
      <c r="I4079" s="8"/>
      <c r="J4079" s="8"/>
      <c r="K4079" s="8"/>
      <c r="L4079" s="8"/>
      <c r="M4079" s="32"/>
      <c r="N4079" s="57" t="str">
        <f t="shared" si="17"/>
        <v/>
      </c>
      <c r="O4079" s="54"/>
      <c r="P4079" s="32"/>
      <c r="Q4079" s="56"/>
      <c r="R4079" s="57" t="str">
        <f t="shared" si="15"/>
        <v/>
      </c>
      <c r="S4079" s="8"/>
      <c r="T4079" s="8"/>
      <c r="U4079" s="8"/>
      <c r="V4079" s="8"/>
      <c r="W4079" s="8"/>
      <c r="X4079" s="8"/>
      <c r="Y4079" s="8"/>
      <c r="Z4079" s="8"/>
    </row>
    <row r="4080" spans="1:26" ht="15.75" customHeight="1">
      <c r="A4080" s="8"/>
      <c r="B4080" s="8"/>
      <c r="C4080" s="8"/>
      <c r="D4080" s="8"/>
      <c r="E4080" s="8"/>
      <c r="F4080" s="8"/>
      <c r="G4080" s="8"/>
      <c r="H4080" s="8"/>
      <c r="I4080" s="8"/>
      <c r="J4080" s="8"/>
      <c r="K4080" s="8"/>
      <c r="L4080" s="8"/>
      <c r="M4080" s="32"/>
      <c r="N4080" s="57" t="str">
        <f t="shared" si="17"/>
        <v/>
      </c>
      <c r="O4080" s="54"/>
      <c r="P4080" s="32"/>
      <c r="Q4080" s="56"/>
      <c r="R4080" s="57" t="str">
        <f t="shared" si="15"/>
        <v/>
      </c>
      <c r="S4080" s="8"/>
      <c r="T4080" s="8"/>
      <c r="U4080" s="8"/>
      <c r="V4080" s="8"/>
      <c r="W4080" s="8"/>
      <c r="X4080" s="8"/>
      <c r="Y4080" s="8"/>
      <c r="Z4080" s="8"/>
    </row>
    <row r="4081" spans="1:26" ht="15.75" customHeight="1">
      <c r="A4081" s="8"/>
      <c r="B4081" s="8"/>
      <c r="C4081" s="8"/>
      <c r="D4081" s="8"/>
      <c r="E4081" s="8"/>
      <c r="F4081" s="8"/>
      <c r="G4081" s="8"/>
      <c r="H4081" s="8"/>
      <c r="I4081" s="8"/>
      <c r="J4081" s="8"/>
      <c r="K4081" s="8"/>
      <c r="L4081" s="8"/>
      <c r="M4081" s="32"/>
      <c r="N4081" s="57" t="str">
        <f t="shared" si="17"/>
        <v/>
      </c>
      <c r="O4081" s="54"/>
      <c r="P4081" s="32"/>
      <c r="Q4081" s="56"/>
      <c r="R4081" s="57" t="str">
        <f t="shared" si="15"/>
        <v/>
      </c>
      <c r="S4081" s="8"/>
      <c r="T4081" s="8"/>
      <c r="U4081" s="8"/>
      <c r="V4081" s="8"/>
      <c r="W4081" s="8"/>
      <c r="X4081" s="8"/>
      <c r="Y4081" s="8"/>
      <c r="Z4081" s="8"/>
    </row>
    <row r="4082" spans="1:26" ht="15.75" customHeight="1">
      <c r="A4082" s="8"/>
      <c r="B4082" s="8"/>
      <c r="C4082" s="8"/>
      <c r="D4082" s="8"/>
      <c r="E4082" s="8"/>
      <c r="F4082" s="8"/>
      <c r="G4082" s="8"/>
      <c r="H4082" s="8"/>
      <c r="I4082" s="8"/>
      <c r="J4082" s="8"/>
      <c r="K4082" s="8"/>
      <c r="L4082" s="8"/>
      <c r="M4082" s="32"/>
      <c r="N4082" s="57" t="str">
        <f t="shared" si="17"/>
        <v/>
      </c>
      <c r="O4082" s="54"/>
      <c r="P4082" s="32"/>
      <c r="Q4082" s="56"/>
      <c r="R4082" s="57" t="str">
        <f t="shared" si="15"/>
        <v/>
      </c>
      <c r="S4082" s="8"/>
      <c r="T4082" s="8"/>
      <c r="U4082" s="8"/>
      <c r="V4082" s="8"/>
      <c r="W4082" s="8"/>
      <c r="X4082" s="8"/>
      <c r="Y4082" s="8"/>
      <c r="Z4082" s="8"/>
    </row>
    <row r="4083" spans="1:26" ht="15.75" customHeight="1">
      <c r="A4083" s="8"/>
      <c r="B4083" s="8"/>
      <c r="C4083" s="8"/>
      <c r="D4083" s="8"/>
      <c r="E4083" s="8"/>
      <c r="F4083" s="8"/>
      <c r="G4083" s="8"/>
      <c r="H4083" s="8"/>
      <c r="I4083" s="8"/>
      <c r="J4083" s="8"/>
      <c r="K4083" s="8"/>
      <c r="L4083" s="8"/>
      <c r="M4083" s="32"/>
      <c r="N4083" s="57" t="str">
        <f t="shared" si="17"/>
        <v/>
      </c>
      <c r="O4083" s="54"/>
      <c r="P4083" s="32"/>
      <c r="Q4083" s="56"/>
      <c r="R4083" s="57" t="str">
        <f t="shared" si="15"/>
        <v/>
      </c>
      <c r="S4083" s="8"/>
      <c r="T4083" s="8"/>
      <c r="U4083" s="8"/>
      <c r="V4083" s="8"/>
      <c r="W4083" s="8"/>
      <c r="X4083" s="8"/>
      <c r="Y4083" s="8"/>
      <c r="Z4083" s="8"/>
    </row>
    <row r="4084" spans="1:26" ht="15.75" customHeight="1">
      <c r="A4084" s="8"/>
      <c r="B4084" s="8"/>
      <c r="C4084" s="8"/>
      <c r="D4084" s="8"/>
      <c r="E4084" s="8"/>
      <c r="F4084" s="8"/>
      <c r="G4084" s="8"/>
      <c r="H4084" s="8"/>
      <c r="I4084" s="8"/>
      <c r="J4084" s="8"/>
      <c r="K4084" s="8"/>
      <c r="L4084" s="8"/>
      <c r="M4084" s="32"/>
      <c r="N4084" s="57" t="str">
        <f t="shared" si="17"/>
        <v/>
      </c>
      <c r="O4084" s="54"/>
      <c r="P4084" s="32"/>
      <c r="Q4084" s="56"/>
      <c r="R4084" s="57" t="str">
        <f t="shared" si="15"/>
        <v/>
      </c>
      <c r="S4084" s="8"/>
      <c r="T4084" s="8"/>
      <c r="U4084" s="8"/>
      <c r="V4084" s="8"/>
      <c r="W4084" s="8"/>
      <c r="X4084" s="8"/>
      <c r="Y4084" s="8"/>
      <c r="Z4084" s="8"/>
    </row>
    <row r="4085" spans="1:26" ht="15.75" customHeight="1">
      <c r="A4085" s="8"/>
      <c r="B4085" s="8"/>
      <c r="C4085" s="8"/>
      <c r="D4085" s="8"/>
      <c r="E4085" s="8"/>
      <c r="F4085" s="8"/>
      <c r="G4085" s="8"/>
      <c r="H4085" s="8"/>
      <c r="I4085" s="8"/>
      <c r="J4085" s="8"/>
      <c r="K4085" s="8"/>
      <c r="L4085" s="8"/>
      <c r="M4085" s="32"/>
      <c r="N4085" s="57" t="str">
        <f t="shared" si="17"/>
        <v/>
      </c>
      <c r="O4085" s="54"/>
      <c r="P4085" s="32"/>
      <c r="Q4085" s="56"/>
      <c r="R4085" s="57" t="str">
        <f t="shared" si="15"/>
        <v/>
      </c>
      <c r="S4085" s="8"/>
      <c r="T4085" s="8"/>
      <c r="U4085" s="8"/>
      <c r="V4085" s="8"/>
      <c r="W4085" s="8"/>
      <c r="X4085" s="8"/>
      <c r="Y4085" s="8"/>
      <c r="Z4085" s="8"/>
    </row>
    <row r="4086" spans="1:26" ht="15.75" customHeight="1">
      <c r="A4086" s="8"/>
      <c r="B4086" s="8"/>
      <c r="C4086" s="8"/>
      <c r="D4086" s="8"/>
      <c r="E4086" s="8"/>
      <c r="F4086" s="8"/>
      <c r="G4086" s="8"/>
      <c r="H4086" s="8"/>
      <c r="I4086" s="8"/>
      <c r="J4086" s="8"/>
      <c r="K4086" s="8"/>
      <c r="L4086" s="8"/>
      <c r="M4086" s="32"/>
      <c r="N4086" s="57" t="str">
        <f t="shared" si="17"/>
        <v/>
      </c>
      <c r="O4086" s="54"/>
      <c r="P4086" s="32"/>
      <c r="Q4086" s="56"/>
      <c r="R4086" s="57" t="str">
        <f t="shared" si="15"/>
        <v/>
      </c>
      <c r="S4086" s="8"/>
      <c r="T4086" s="8"/>
      <c r="U4086" s="8"/>
      <c r="V4086" s="8"/>
      <c r="W4086" s="8"/>
      <c r="X4086" s="8"/>
      <c r="Y4086" s="8"/>
      <c r="Z4086" s="8"/>
    </row>
    <row r="4087" spans="1:26" ht="15.75" customHeight="1">
      <c r="A4087" s="8"/>
      <c r="B4087" s="8"/>
      <c r="C4087" s="8"/>
      <c r="D4087" s="8"/>
      <c r="E4087" s="8"/>
      <c r="F4087" s="8"/>
      <c r="G4087" s="8"/>
      <c r="H4087" s="8"/>
      <c r="I4087" s="8"/>
      <c r="J4087" s="8"/>
      <c r="K4087" s="8"/>
      <c r="L4087" s="8"/>
      <c r="M4087" s="32"/>
      <c r="N4087" s="57" t="str">
        <f t="shared" si="17"/>
        <v/>
      </c>
      <c r="O4087" s="54"/>
      <c r="P4087" s="32"/>
      <c r="Q4087" s="56"/>
      <c r="R4087" s="57" t="str">
        <f t="shared" si="15"/>
        <v/>
      </c>
      <c r="S4087" s="8"/>
      <c r="T4087" s="8"/>
      <c r="U4087" s="8"/>
      <c r="V4087" s="8"/>
      <c r="W4087" s="8"/>
      <c r="X4087" s="8"/>
      <c r="Y4087" s="8"/>
      <c r="Z4087" s="8"/>
    </row>
    <row r="4088" spans="1:26" ht="15.75" customHeight="1">
      <c r="A4088" s="8"/>
      <c r="B4088" s="8"/>
      <c r="C4088" s="8"/>
      <c r="D4088" s="8"/>
      <c r="E4088" s="8"/>
      <c r="F4088" s="8"/>
      <c r="G4088" s="8"/>
      <c r="H4088" s="8"/>
      <c r="I4088" s="8"/>
      <c r="J4088" s="8"/>
      <c r="K4088" s="8"/>
      <c r="L4088" s="8"/>
      <c r="M4088" s="32"/>
      <c r="N4088" s="57" t="str">
        <f t="shared" si="17"/>
        <v/>
      </c>
      <c r="O4088" s="54"/>
      <c r="P4088" s="32"/>
      <c r="Q4088" s="56"/>
      <c r="R4088" s="57" t="str">
        <f t="shared" si="15"/>
        <v/>
      </c>
      <c r="S4088" s="8"/>
      <c r="T4088" s="8"/>
      <c r="U4088" s="8"/>
      <c r="V4088" s="8"/>
      <c r="W4088" s="8"/>
      <c r="X4088" s="8"/>
      <c r="Y4088" s="8"/>
      <c r="Z4088" s="8"/>
    </row>
    <row r="4089" spans="1:26" ht="15.75" customHeight="1">
      <c r="A4089" s="8"/>
      <c r="B4089" s="8"/>
      <c r="C4089" s="8"/>
      <c r="D4089" s="8"/>
      <c r="E4089" s="8"/>
      <c r="F4089" s="8"/>
      <c r="G4089" s="8"/>
      <c r="H4089" s="8"/>
      <c r="I4089" s="8"/>
      <c r="J4089" s="8"/>
      <c r="K4089" s="8"/>
      <c r="L4089" s="8"/>
      <c r="M4089" s="32"/>
      <c r="N4089" s="57" t="str">
        <f t="shared" si="17"/>
        <v/>
      </c>
      <c r="O4089" s="54"/>
      <c r="P4089" s="32"/>
      <c r="Q4089" s="56"/>
      <c r="R4089" s="57" t="str">
        <f t="shared" si="15"/>
        <v/>
      </c>
      <c r="S4089" s="8"/>
      <c r="T4089" s="8"/>
      <c r="U4089" s="8"/>
      <c r="V4089" s="8"/>
      <c r="W4089" s="8"/>
      <c r="X4089" s="8"/>
      <c r="Y4089" s="8"/>
      <c r="Z4089" s="8"/>
    </row>
    <row r="4090" spans="1:26" ht="15.75" customHeight="1">
      <c r="A4090" s="8"/>
      <c r="B4090" s="8"/>
      <c r="C4090" s="8"/>
      <c r="D4090" s="8"/>
      <c r="E4090" s="8"/>
      <c r="F4090" s="8"/>
      <c r="G4090" s="8"/>
      <c r="H4090" s="8"/>
      <c r="I4090" s="8"/>
      <c r="J4090" s="8"/>
      <c r="K4090" s="8"/>
      <c r="L4090" s="8"/>
      <c r="M4090" s="32"/>
      <c r="N4090" s="57" t="str">
        <f t="shared" si="17"/>
        <v/>
      </c>
      <c r="O4090" s="54"/>
      <c r="P4090" s="32"/>
      <c r="Q4090" s="56"/>
      <c r="R4090" s="57" t="str">
        <f t="shared" si="15"/>
        <v/>
      </c>
      <c r="S4090" s="8"/>
      <c r="T4090" s="8"/>
      <c r="U4090" s="8"/>
      <c r="V4090" s="8"/>
      <c r="W4090" s="8"/>
      <c r="X4090" s="8"/>
      <c r="Y4090" s="8"/>
      <c r="Z4090" s="8"/>
    </row>
    <row r="4091" spans="1:26" ht="15.75" customHeight="1">
      <c r="A4091" s="8"/>
      <c r="B4091" s="8"/>
      <c r="C4091" s="8"/>
      <c r="D4091" s="8"/>
      <c r="E4091" s="8"/>
      <c r="F4091" s="8"/>
      <c r="G4091" s="8"/>
      <c r="H4091" s="8"/>
      <c r="I4091" s="8"/>
      <c r="J4091" s="8"/>
      <c r="K4091" s="8"/>
      <c r="L4091" s="8"/>
      <c r="M4091" s="32"/>
      <c r="N4091" s="57" t="str">
        <f t="shared" si="17"/>
        <v/>
      </c>
      <c r="O4091" s="54"/>
      <c r="P4091" s="32"/>
      <c r="Q4091" s="56"/>
      <c r="R4091" s="57" t="str">
        <f t="shared" si="15"/>
        <v/>
      </c>
      <c r="S4091" s="8"/>
      <c r="T4091" s="8"/>
      <c r="U4091" s="8"/>
      <c r="V4091" s="8"/>
      <c r="W4091" s="8"/>
      <c r="X4091" s="8"/>
      <c r="Y4091" s="8"/>
      <c r="Z4091" s="8"/>
    </row>
    <row r="4092" spans="1:26" ht="15.75" customHeight="1">
      <c r="A4092" s="8"/>
      <c r="B4092" s="8"/>
      <c r="C4092" s="8"/>
      <c r="D4092" s="8"/>
      <c r="E4092" s="8"/>
      <c r="F4092" s="8"/>
      <c r="G4092" s="8"/>
      <c r="H4092" s="8"/>
      <c r="I4092" s="8"/>
      <c r="J4092" s="8"/>
      <c r="K4092" s="8"/>
      <c r="L4092" s="8"/>
      <c r="M4092" s="32"/>
      <c r="N4092" s="57" t="str">
        <f t="shared" si="17"/>
        <v/>
      </c>
      <c r="O4092" s="54"/>
      <c r="P4092" s="32"/>
      <c r="Q4092" s="56"/>
      <c r="R4092" s="57" t="str">
        <f t="shared" si="15"/>
        <v/>
      </c>
      <c r="S4092" s="8"/>
      <c r="T4092" s="8"/>
      <c r="U4092" s="8"/>
      <c r="V4092" s="8"/>
      <c r="W4092" s="8"/>
      <c r="X4092" s="8"/>
      <c r="Y4092" s="8"/>
      <c r="Z4092" s="8"/>
    </row>
    <row r="4093" spans="1:26" ht="15.75" customHeight="1">
      <c r="A4093" s="8"/>
      <c r="B4093" s="8"/>
      <c r="C4093" s="8"/>
      <c r="D4093" s="8"/>
      <c r="E4093" s="8"/>
      <c r="F4093" s="8"/>
      <c r="G4093" s="8"/>
      <c r="H4093" s="8"/>
      <c r="I4093" s="8"/>
      <c r="J4093" s="8"/>
      <c r="K4093" s="8"/>
      <c r="L4093" s="8"/>
      <c r="M4093" s="32"/>
      <c r="N4093" s="57" t="str">
        <f t="shared" si="17"/>
        <v/>
      </c>
      <c r="O4093" s="54"/>
      <c r="P4093" s="32"/>
      <c r="Q4093" s="56"/>
      <c r="R4093" s="57" t="str">
        <f t="shared" si="15"/>
        <v/>
      </c>
      <c r="S4093" s="8"/>
      <c r="T4093" s="8"/>
      <c r="U4093" s="8"/>
      <c r="V4093" s="8"/>
      <c r="W4093" s="8"/>
      <c r="X4093" s="8"/>
      <c r="Y4093" s="8"/>
      <c r="Z4093" s="8"/>
    </row>
    <row r="4094" spans="1:26" ht="15.75" customHeight="1">
      <c r="A4094" s="8"/>
      <c r="B4094" s="8"/>
      <c r="C4094" s="8"/>
      <c r="D4094" s="8"/>
      <c r="E4094" s="8"/>
      <c r="F4094" s="8"/>
      <c r="G4094" s="8"/>
      <c r="H4094" s="8"/>
      <c r="I4094" s="8"/>
      <c r="J4094" s="8"/>
      <c r="K4094" s="8"/>
      <c r="L4094" s="8"/>
      <c r="M4094" s="32"/>
      <c r="N4094" s="57" t="str">
        <f t="shared" si="17"/>
        <v/>
      </c>
      <c r="O4094" s="54"/>
      <c r="P4094" s="32"/>
      <c r="Q4094" s="56"/>
      <c r="R4094" s="57" t="str">
        <f t="shared" si="15"/>
        <v/>
      </c>
      <c r="S4094" s="8"/>
      <c r="T4094" s="8"/>
      <c r="U4094" s="8"/>
      <c r="V4094" s="8"/>
      <c r="W4094" s="8"/>
      <c r="X4094" s="8"/>
      <c r="Y4094" s="8"/>
      <c r="Z4094" s="8"/>
    </row>
    <row r="4095" spans="1:26" ht="15.75" customHeight="1">
      <c r="A4095" s="8"/>
      <c r="B4095" s="8"/>
      <c r="C4095" s="8"/>
      <c r="D4095" s="8"/>
      <c r="E4095" s="8"/>
      <c r="F4095" s="8"/>
      <c r="G4095" s="8"/>
      <c r="H4095" s="8"/>
      <c r="I4095" s="8"/>
      <c r="J4095" s="8"/>
      <c r="K4095" s="8"/>
      <c r="L4095" s="8"/>
      <c r="M4095" s="32"/>
      <c r="N4095" s="57" t="str">
        <f t="shared" si="17"/>
        <v/>
      </c>
      <c r="O4095" s="54"/>
      <c r="P4095" s="32"/>
      <c r="Q4095" s="56"/>
      <c r="R4095" s="57" t="str">
        <f t="shared" si="15"/>
        <v/>
      </c>
      <c r="S4095" s="8"/>
      <c r="T4095" s="8"/>
      <c r="U4095" s="8"/>
      <c r="V4095" s="8"/>
      <c r="W4095" s="8"/>
      <c r="X4095" s="8"/>
      <c r="Y4095" s="8"/>
      <c r="Z4095" s="8"/>
    </row>
    <row r="4096" spans="1:26" ht="15.75" customHeight="1">
      <c r="A4096" s="8"/>
      <c r="B4096" s="8"/>
      <c r="C4096" s="8"/>
      <c r="D4096" s="8"/>
      <c r="E4096" s="8"/>
      <c r="F4096" s="8"/>
      <c r="G4096" s="8"/>
      <c r="H4096" s="8"/>
      <c r="I4096" s="8"/>
      <c r="J4096" s="8"/>
      <c r="K4096" s="8"/>
      <c r="L4096" s="8"/>
      <c r="M4096" s="32"/>
      <c r="N4096" s="57" t="str">
        <f t="shared" si="17"/>
        <v/>
      </c>
      <c r="O4096" s="54"/>
      <c r="P4096" s="32"/>
      <c r="Q4096" s="56"/>
      <c r="R4096" s="57" t="str">
        <f t="shared" si="15"/>
        <v/>
      </c>
      <c r="S4096" s="8"/>
      <c r="T4096" s="8"/>
      <c r="U4096" s="8"/>
      <c r="V4096" s="8"/>
      <c r="W4096" s="8"/>
      <c r="X4096" s="8"/>
      <c r="Y4096" s="8"/>
      <c r="Z4096" s="8"/>
    </row>
    <row r="4097" spans="1:26" ht="15.75" customHeight="1">
      <c r="A4097" s="8"/>
      <c r="B4097" s="8"/>
      <c r="C4097" s="8"/>
      <c r="D4097" s="8"/>
      <c r="E4097" s="8"/>
      <c r="F4097" s="8"/>
      <c r="G4097" s="8"/>
      <c r="H4097" s="8"/>
      <c r="I4097" s="8"/>
      <c r="J4097" s="8"/>
      <c r="K4097" s="8"/>
      <c r="L4097" s="8"/>
      <c r="M4097" s="32"/>
      <c r="N4097" s="57" t="str">
        <f t="shared" si="17"/>
        <v/>
      </c>
      <c r="O4097" s="54"/>
      <c r="P4097" s="32"/>
      <c r="Q4097" s="56"/>
      <c r="R4097" s="57" t="str">
        <f t="shared" si="15"/>
        <v/>
      </c>
      <c r="S4097" s="8"/>
      <c r="T4097" s="8"/>
      <c r="U4097" s="8"/>
      <c r="V4097" s="8"/>
      <c r="W4097" s="8"/>
      <c r="X4097" s="8"/>
      <c r="Y4097" s="8"/>
      <c r="Z4097" s="8"/>
    </row>
    <row r="4098" spans="1:26" ht="15.75" customHeight="1">
      <c r="A4098" s="8"/>
      <c r="B4098" s="8"/>
      <c r="C4098" s="8"/>
      <c r="D4098" s="8"/>
      <c r="E4098" s="8"/>
      <c r="F4098" s="8"/>
      <c r="G4098" s="8"/>
      <c r="H4098" s="8"/>
      <c r="I4098" s="8"/>
      <c r="J4098" s="8"/>
      <c r="K4098" s="8"/>
      <c r="L4098" s="8"/>
      <c r="M4098" s="32"/>
      <c r="N4098" s="57" t="str">
        <f t="shared" si="17"/>
        <v/>
      </c>
      <c r="O4098" s="54"/>
      <c r="P4098" s="32"/>
      <c r="Q4098" s="56"/>
      <c r="R4098" s="57" t="str">
        <f t="shared" si="15"/>
        <v/>
      </c>
      <c r="S4098" s="8"/>
      <c r="T4098" s="8"/>
      <c r="U4098" s="8"/>
      <c r="V4098" s="8"/>
      <c r="W4098" s="8"/>
      <c r="X4098" s="8"/>
      <c r="Y4098" s="8"/>
      <c r="Z4098" s="8"/>
    </row>
    <row r="4099" spans="1:26" ht="15.75" customHeight="1">
      <c r="A4099" s="8"/>
      <c r="B4099" s="8"/>
      <c r="C4099" s="8"/>
      <c r="D4099" s="8"/>
      <c r="E4099" s="8"/>
      <c r="F4099" s="8"/>
      <c r="G4099" s="8"/>
      <c r="H4099" s="8"/>
      <c r="I4099" s="8"/>
      <c r="J4099" s="8"/>
      <c r="K4099" s="8"/>
      <c r="L4099" s="8"/>
      <c r="M4099" s="32"/>
      <c r="N4099" s="57" t="str">
        <f t="shared" si="17"/>
        <v/>
      </c>
      <c r="O4099" s="54"/>
      <c r="P4099" s="32"/>
      <c r="Q4099" s="56"/>
      <c r="R4099" s="57" t="str">
        <f t="shared" si="15"/>
        <v/>
      </c>
      <c r="S4099" s="8"/>
      <c r="T4099" s="8"/>
      <c r="U4099" s="8"/>
      <c r="V4099" s="8"/>
      <c r="W4099" s="8"/>
      <c r="X4099" s="8"/>
      <c r="Y4099" s="8"/>
      <c r="Z4099" s="8"/>
    </row>
    <row r="4100" spans="1:26" ht="15.75" customHeight="1">
      <c r="A4100" s="8"/>
      <c r="B4100" s="8"/>
      <c r="C4100" s="8"/>
      <c r="D4100" s="8"/>
      <c r="E4100" s="8"/>
      <c r="F4100" s="8"/>
      <c r="G4100" s="8"/>
      <c r="H4100" s="8"/>
      <c r="I4100" s="8"/>
      <c r="J4100" s="8"/>
      <c r="K4100" s="8"/>
      <c r="L4100" s="8"/>
      <c r="M4100" s="32"/>
      <c r="N4100" s="57" t="str">
        <f t="shared" si="17"/>
        <v/>
      </c>
      <c r="O4100" s="54"/>
      <c r="P4100" s="32"/>
      <c r="Q4100" s="56"/>
      <c r="R4100" s="57" t="str">
        <f t="shared" si="15"/>
        <v/>
      </c>
      <c r="S4100" s="8"/>
      <c r="T4100" s="8"/>
      <c r="U4100" s="8"/>
      <c r="V4100" s="8"/>
      <c r="W4100" s="8"/>
      <c r="X4100" s="8"/>
      <c r="Y4100" s="8"/>
      <c r="Z4100" s="8"/>
    </row>
    <row r="4101" spans="1:26" ht="15.75" customHeight="1">
      <c r="A4101" s="8"/>
      <c r="B4101" s="8"/>
      <c r="C4101" s="8"/>
      <c r="D4101" s="8"/>
      <c r="E4101" s="8"/>
      <c r="F4101" s="8"/>
      <c r="G4101" s="8"/>
      <c r="H4101" s="8"/>
      <c r="I4101" s="8"/>
      <c r="J4101" s="8"/>
      <c r="K4101" s="8"/>
      <c r="L4101" s="8"/>
      <c r="M4101" s="32"/>
      <c r="N4101" s="57" t="str">
        <f t="shared" si="17"/>
        <v/>
      </c>
      <c r="O4101" s="54"/>
      <c r="P4101" s="32"/>
      <c r="Q4101" s="56"/>
      <c r="R4101" s="57" t="str">
        <f t="shared" si="15"/>
        <v/>
      </c>
      <c r="S4101" s="8"/>
      <c r="T4101" s="8"/>
      <c r="U4101" s="8"/>
      <c r="V4101" s="8"/>
      <c r="W4101" s="8"/>
      <c r="X4101" s="8"/>
      <c r="Y4101" s="8"/>
      <c r="Z4101" s="8"/>
    </row>
    <row r="4102" spans="1:26" ht="15.75" customHeight="1">
      <c r="A4102" s="8"/>
      <c r="B4102" s="8"/>
      <c r="C4102" s="8"/>
      <c r="D4102" s="8"/>
      <c r="E4102" s="8"/>
      <c r="F4102" s="8"/>
      <c r="G4102" s="8"/>
      <c r="H4102" s="8"/>
      <c r="I4102" s="8"/>
      <c r="J4102" s="8"/>
      <c r="K4102" s="8"/>
      <c r="L4102" s="8"/>
      <c r="M4102" s="32"/>
      <c r="N4102" s="57" t="str">
        <f t="shared" si="17"/>
        <v/>
      </c>
      <c r="O4102" s="54"/>
      <c r="P4102" s="32"/>
      <c r="Q4102" s="56"/>
      <c r="R4102" s="57" t="str">
        <f t="shared" si="15"/>
        <v/>
      </c>
      <c r="S4102" s="8"/>
      <c r="T4102" s="8"/>
      <c r="U4102" s="8"/>
      <c r="V4102" s="8"/>
      <c r="W4102" s="8"/>
      <c r="X4102" s="8"/>
      <c r="Y4102" s="8"/>
      <c r="Z4102" s="8"/>
    </row>
    <row r="4103" spans="1:26" ht="15.75" customHeight="1">
      <c r="A4103" s="8"/>
      <c r="B4103" s="8"/>
      <c r="C4103" s="8"/>
      <c r="D4103" s="8"/>
      <c r="E4103" s="8"/>
      <c r="F4103" s="8"/>
      <c r="G4103" s="8"/>
      <c r="H4103" s="8"/>
      <c r="I4103" s="8"/>
      <c r="J4103" s="8"/>
      <c r="K4103" s="8"/>
      <c r="L4103" s="8"/>
      <c r="M4103" s="32"/>
      <c r="N4103" s="57" t="str">
        <f t="shared" si="17"/>
        <v/>
      </c>
      <c r="O4103" s="54"/>
      <c r="P4103" s="32"/>
      <c r="Q4103" s="56"/>
      <c r="R4103" s="57" t="str">
        <f t="shared" si="15"/>
        <v/>
      </c>
      <c r="S4103" s="8"/>
      <c r="T4103" s="8"/>
      <c r="U4103" s="8"/>
      <c r="V4103" s="8"/>
      <c r="W4103" s="8"/>
      <c r="X4103" s="8"/>
      <c r="Y4103" s="8"/>
      <c r="Z4103" s="8"/>
    </row>
    <row r="4104" spans="1:26" ht="15.75" customHeight="1">
      <c r="A4104" s="8"/>
      <c r="B4104" s="8"/>
      <c r="C4104" s="8"/>
      <c r="D4104" s="8"/>
      <c r="E4104" s="8"/>
      <c r="F4104" s="8"/>
      <c r="G4104" s="8"/>
      <c r="H4104" s="8"/>
      <c r="I4104" s="8"/>
      <c r="J4104" s="8"/>
      <c r="K4104" s="8"/>
      <c r="L4104" s="8"/>
      <c r="M4104" s="32"/>
      <c r="N4104" s="57" t="str">
        <f t="shared" si="17"/>
        <v/>
      </c>
      <c r="O4104" s="54"/>
      <c r="P4104" s="32"/>
      <c r="Q4104" s="56"/>
      <c r="R4104" s="57" t="str">
        <f t="shared" si="15"/>
        <v/>
      </c>
      <c r="S4104" s="8"/>
      <c r="T4104" s="8"/>
      <c r="U4104" s="8"/>
      <c r="V4104" s="8"/>
      <c r="W4104" s="8"/>
      <c r="X4104" s="8"/>
      <c r="Y4104" s="8"/>
      <c r="Z4104" s="8"/>
    </row>
    <row r="4105" spans="1:26" ht="15.75" customHeight="1">
      <c r="A4105" s="8"/>
      <c r="B4105" s="8"/>
      <c r="C4105" s="8"/>
      <c r="D4105" s="8"/>
      <c r="E4105" s="8"/>
      <c r="F4105" s="8"/>
      <c r="G4105" s="8"/>
      <c r="H4105" s="8"/>
      <c r="I4105" s="8"/>
      <c r="J4105" s="8"/>
      <c r="K4105" s="8"/>
      <c r="L4105" s="8"/>
      <c r="M4105" s="32"/>
      <c r="N4105" s="57" t="str">
        <f t="shared" si="17"/>
        <v/>
      </c>
      <c r="O4105" s="54"/>
      <c r="P4105" s="32"/>
      <c r="Q4105" s="56"/>
      <c r="R4105" s="57" t="str">
        <f t="shared" si="15"/>
        <v/>
      </c>
      <c r="S4105" s="8"/>
      <c r="T4105" s="8"/>
      <c r="U4105" s="8"/>
      <c r="V4105" s="8"/>
      <c r="W4105" s="8"/>
      <c r="X4105" s="8"/>
      <c r="Y4105" s="8"/>
      <c r="Z4105" s="8"/>
    </row>
    <row r="4106" spans="1:26" ht="15.75" customHeight="1">
      <c r="A4106" s="8"/>
      <c r="B4106" s="8"/>
      <c r="C4106" s="8"/>
      <c r="D4106" s="8"/>
      <c r="E4106" s="8"/>
      <c r="F4106" s="8"/>
      <c r="G4106" s="8"/>
      <c r="H4106" s="8"/>
      <c r="I4106" s="8"/>
      <c r="J4106" s="8"/>
      <c r="K4106" s="8"/>
      <c r="L4106" s="8"/>
      <c r="M4106" s="32"/>
      <c r="N4106" s="57" t="str">
        <f t="shared" si="17"/>
        <v/>
      </c>
      <c r="O4106" s="54"/>
      <c r="P4106" s="32"/>
      <c r="Q4106" s="56"/>
      <c r="R4106" s="57" t="str">
        <f t="shared" si="15"/>
        <v/>
      </c>
      <c r="S4106" s="8"/>
      <c r="T4106" s="8"/>
      <c r="U4106" s="8"/>
      <c r="V4106" s="8"/>
      <c r="W4106" s="8"/>
      <c r="X4106" s="8"/>
      <c r="Y4106" s="8"/>
      <c r="Z4106" s="8"/>
    </row>
    <row r="4107" spans="1:26" ht="15.75" customHeight="1">
      <c r="A4107" s="8"/>
      <c r="B4107" s="8"/>
      <c r="C4107" s="8"/>
      <c r="D4107" s="8"/>
      <c r="E4107" s="8"/>
      <c r="F4107" s="8"/>
      <c r="G4107" s="8"/>
      <c r="H4107" s="8"/>
      <c r="I4107" s="8"/>
      <c r="J4107" s="8"/>
      <c r="K4107" s="8"/>
      <c r="L4107" s="8"/>
      <c r="M4107" s="32"/>
      <c r="N4107" s="57" t="str">
        <f t="shared" si="17"/>
        <v/>
      </c>
      <c r="O4107" s="54"/>
      <c r="P4107" s="32"/>
      <c r="Q4107" s="56"/>
      <c r="R4107" s="57" t="str">
        <f t="shared" si="15"/>
        <v/>
      </c>
      <c r="S4107" s="8"/>
      <c r="T4107" s="8"/>
      <c r="U4107" s="8"/>
      <c r="V4107" s="8"/>
      <c r="W4107" s="8"/>
      <c r="X4107" s="8"/>
      <c r="Y4107" s="8"/>
      <c r="Z4107" s="8"/>
    </row>
    <row r="4108" spans="1:26" ht="15.75" customHeight="1">
      <c r="A4108" s="8"/>
      <c r="B4108" s="8"/>
      <c r="C4108" s="8"/>
      <c r="D4108" s="8"/>
      <c r="E4108" s="8"/>
      <c r="F4108" s="8"/>
      <c r="G4108" s="8"/>
      <c r="H4108" s="8"/>
      <c r="I4108" s="8"/>
      <c r="J4108" s="8"/>
      <c r="K4108" s="8"/>
      <c r="L4108" s="8"/>
      <c r="M4108" s="32"/>
      <c r="N4108" s="57" t="str">
        <f t="shared" si="17"/>
        <v/>
      </c>
      <c r="O4108" s="54"/>
      <c r="P4108" s="32"/>
      <c r="Q4108" s="56"/>
      <c r="R4108" s="57" t="str">
        <f t="shared" si="15"/>
        <v/>
      </c>
      <c r="S4108" s="8"/>
      <c r="T4108" s="8"/>
      <c r="U4108" s="8"/>
      <c r="V4108" s="8"/>
      <c r="W4108" s="8"/>
      <c r="X4108" s="8"/>
      <c r="Y4108" s="8"/>
      <c r="Z4108" s="8"/>
    </row>
    <row r="4109" spans="1:26" ht="15.75" customHeight="1">
      <c r="A4109" s="8"/>
      <c r="B4109" s="8"/>
      <c r="C4109" s="8"/>
      <c r="D4109" s="8"/>
      <c r="E4109" s="8"/>
      <c r="F4109" s="8"/>
      <c r="G4109" s="8"/>
      <c r="H4109" s="8"/>
      <c r="I4109" s="8"/>
      <c r="J4109" s="8"/>
      <c r="K4109" s="8"/>
      <c r="L4109" s="8"/>
      <c r="M4109" s="32"/>
      <c r="N4109" s="57" t="str">
        <f t="shared" si="17"/>
        <v/>
      </c>
      <c r="O4109" s="54"/>
      <c r="P4109" s="32"/>
      <c r="Q4109" s="56"/>
      <c r="R4109" s="57" t="str">
        <f t="shared" si="15"/>
        <v/>
      </c>
      <c r="S4109" s="8"/>
      <c r="T4109" s="8"/>
      <c r="U4109" s="8"/>
      <c r="V4109" s="8"/>
      <c r="W4109" s="8"/>
      <c r="X4109" s="8"/>
      <c r="Y4109" s="8"/>
      <c r="Z4109" s="8"/>
    </row>
    <row r="4110" spans="1:26" ht="15.75" customHeight="1">
      <c r="A4110" s="8"/>
      <c r="B4110" s="8"/>
      <c r="C4110" s="8"/>
      <c r="D4110" s="8"/>
      <c r="E4110" s="8"/>
      <c r="F4110" s="8"/>
      <c r="G4110" s="8"/>
      <c r="H4110" s="8"/>
      <c r="I4110" s="8"/>
      <c r="J4110" s="8"/>
      <c r="K4110" s="8"/>
      <c r="L4110" s="8"/>
      <c r="M4110" s="32"/>
      <c r="N4110" s="57" t="str">
        <f t="shared" si="17"/>
        <v/>
      </c>
      <c r="O4110" s="54"/>
      <c r="P4110" s="32"/>
      <c r="Q4110" s="56"/>
      <c r="R4110" s="57" t="str">
        <f t="shared" si="15"/>
        <v/>
      </c>
      <c r="S4110" s="8"/>
      <c r="T4110" s="8"/>
      <c r="U4110" s="8"/>
      <c r="V4110" s="8"/>
      <c r="W4110" s="8"/>
      <c r="X4110" s="8"/>
      <c r="Y4110" s="8"/>
      <c r="Z4110" s="8"/>
    </row>
    <row r="4111" spans="1:26" ht="15.75" customHeight="1">
      <c r="A4111" s="8"/>
      <c r="B4111" s="8"/>
      <c r="C4111" s="8"/>
      <c r="D4111" s="8"/>
      <c r="E4111" s="8"/>
      <c r="F4111" s="8"/>
      <c r="G4111" s="8"/>
      <c r="H4111" s="8"/>
      <c r="I4111" s="8"/>
      <c r="J4111" s="8"/>
      <c r="K4111" s="8"/>
      <c r="L4111" s="8"/>
      <c r="M4111" s="32"/>
      <c r="N4111" s="57" t="str">
        <f t="shared" si="17"/>
        <v/>
      </c>
      <c r="O4111" s="54"/>
      <c r="P4111" s="32"/>
      <c r="Q4111" s="56"/>
      <c r="R4111" s="57" t="str">
        <f t="shared" si="15"/>
        <v/>
      </c>
      <c r="S4111" s="8"/>
      <c r="T4111" s="8"/>
      <c r="U4111" s="8"/>
      <c r="V4111" s="8"/>
      <c r="W4111" s="8"/>
      <c r="X4111" s="8"/>
      <c r="Y4111" s="8"/>
      <c r="Z4111" s="8"/>
    </row>
    <row r="4112" spans="1:26" ht="15.75" customHeight="1">
      <c r="A4112" s="8"/>
      <c r="B4112" s="8"/>
      <c r="C4112" s="8"/>
      <c r="D4112" s="8"/>
      <c r="E4112" s="8"/>
      <c r="F4112" s="8"/>
      <c r="G4112" s="8"/>
      <c r="H4112" s="8"/>
      <c r="I4112" s="8"/>
      <c r="J4112" s="8"/>
      <c r="K4112" s="8"/>
      <c r="L4112" s="8"/>
      <c r="M4112" s="32"/>
      <c r="N4112" s="57" t="str">
        <f t="shared" si="17"/>
        <v/>
      </c>
      <c r="O4112" s="54"/>
      <c r="P4112" s="32"/>
      <c r="Q4112" s="56"/>
      <c r="R4112" s="57" t="str">
        <f t="shared" si="15"/>
        <v/>
      </c>
      <c r="S4112" s="8"/>
      <c r="T4112" s="8"/>
      <c r="U4112" s="8"/>
      <c r="V4112" s="8"/>
      <c r="W4112" s="8"/>
      <c r="X4112" s="8"/>
      <c r="Y4112" s="8"/>
      <c r="Z4112" s="8"/>
    </row>
    <row r="4113" spans="1:26" ht="15.75" customHeight="1">
      <c r="A4113" s="8"/>
      <c r="B4113" s="8"/>
      <c r="C4113" s="8"/>
      <c r="D4113" s="8"/>
      <c r="E4113" s="8"/>
      <c r="F4113" s="8"/>
      <c r="G4113" s="8"/>
      <c r="H4113" s="8"/>
      <c r="I4113" s="8"/>
      <c r="J4113" s="8"/>
      <c r="K4113" s="8"/>
      <c r="L4113" s="8"/>
      <c r="M4113" s="32"/>
      <c r="N4113" s="57" t="str">
        <f t="shared" si="17"/>
        <v/>
      </c>
      <c r="O4113" s="54"/>
      <c r="P4113" s="32"/>
      <c r="Q4113" s="56"/>
      <c r="R4113" s="57" t="str">
        <f t="shared" si="15"/>
        <v/>
      </c>
      <c r="S4113" s="8"/>
      <c r="T4113" s="8"/>
      <c r="U4113" s="8"/>
      <c r="V4113" s="8"/>
      <c r="W4113" s="8"/>
      <c r="X4113" s="8"/>
      <c r="Y4113" s="8"/>
      <c r="Z4113" s="8"/>
    </row>
    <row r="4114" spans="1:26" ht="15.75" customHeight="1">
      <c r="A4114" s="8"/>
      <c r="B4114" s="8"/>
      <c r="C4114" s="8"/>
      <c r="D4114" s="8"/>
      <c r="E4114" s="8"/>
      <c r="F4114" s="8"/>
      <c r="G4114" s="8"/>
      <c r="H4114" s="8"/>
      <c r="I4114" s="8"/>
      <c r="J4114" s="8"/>
      <c r="K4114" s="8"/>
      <c r="L4114" s="8"/>
      <c r="M4114" s="32"/>
      <c r="N4114" s="57" t="str">
        <f t="shared" si="17"/>
        <v/>
      </c>
      <c r="O4114" s="54"/>
      <c r="P4114" s="32"/>
      <c r="Q4114" s="56"/>
      <c r="R4114" s="57" t="str">
        <f t="shared" si="15"/>
        <v/>
      </c>
      <c r="S4114" s="8"/>
      <c r="T4114" s="8"/>
      <c r="U4114" s="8"/>
      <c r="V4114" s="8"/>
      <c r="W4114" s="8"/>
      <c r="X4114" s="8"/>
      <c r="Y4114" s="8"/>
      <c r="Z4114" s="8"/>
    </row>
    <row r="4115" spans="1:26" ht="15.75" customHeight="1">
      <c r="A4115" s="8"/>
      <c r="B4115" s="8"/>
      <c r="C4115" s="8"/>
      <c r="D4115" s="8"/>
      <c r="E4115" s="8"/>
      <c r="F4115" s="8"/>
      <c r="G4115" s="8"/>
      <c r="H4115" s="8"/>
      <c r="I4115" s="8"/>
      <c r="J4115" s="8"/>
      <c r="K4115" s="8"/>
      <c r="L4115" s="8"/>
      <c r="M4115" s="32"/>
      <c r="N4115" s="57" t="str">
        <f t="shared" si="17"/>
        <v/>
      </c>
      <c r="O4115" s="54"/>
      <c r="P4115" s="32"/>
      <c r="Q4115" s="56"/>
      <c r="R4115" s="57" t="str">
        <f t="shared" si="15"/>
        <v/>
      </c>
      <c r="S4115" s="8"/>
      <c r="T4115" s="8"/>
      <c r="U4115" s="8"/>
      <c r="V4115" s="8"/>
      <c r="W4115" s="8"/>
      <c r="X4115" s="8"/>
      <c r="Y4115" s="8"/>
      <c r="Z4115" s="8"/>
    </row>
    <row r="4116" spans="1:26" ht="15.75" customHeight="1">
      <c r="A4116" s="8"/>
      <c r="B4116" s="8"/>
      <c r="C4116" s="8"/>
      <c r="D4116" s="8"/>
      <c r="E4116" s="8"/>
      <c r="F4116" s="8"/>
      <c r="G4116" s="8"/>
      <c r="H4116" s="8"/>
      <c r="I4116" s="8"/>
      <c r="J4116" s="8"/>
      <c r="K4116" s="8"/>
      <c r="L4116" s="8"/>
      <c r="M4116" s="32"/>
      <c r="N4116" s="57" t="str">
        <f t="shared" si="17"/>
        <v/>
      </c>
      <c r="O4116" s="54"/>
      <c r="P4116" s="32"/>
      <c r="Q4116" s="56"/>
      <c r="R4116" s="57" t="str">
        <f t="shared" si="15"/>
        <v/>
      </c>
      <c r="S4116" s="8"/>
      <c r="T4116" s="8"/>
      <c r="U4116" s="8"/>
      <c r="V4116" s="8"/>
      <c r="W4116" s="8"/>
      <c r="X4116" s="8"/>
      <c r="Y4116" s="8"/>
      <c r="Z4116" s="8"/>
    </row>
    <row r="4117" spans="1:26" ht="15.75" customHeight="1">
      <c r="A4117" s="8"/>
      <c r="B4117" s="8"/>
      <c r="C4117" s="8"/>
      <c r="D4117" s="8"/>
      <c r="E4117" s="8"/>
      <c r="F4117" s="8"/>
      <c r="G4117" s="8"/>
      <c r="H4117" s="8"/>
      <c r="I4117" s="8"/>
      <c r="J4117" s="8"/>
      <c r="K4117" s="8"/>
      <c r="L4117" s="8"/>
      <c r="M4117" s="32"/>
      <c r="N4117" s="57" t="str">
        <f t="shared" si="17"/>
        <v/>
      </c>
      <c r="O4117" s="54"/>
      <c r="P4117" s="32"/>
      <c r="Q4117" s="56"/>
      <c r="R4117" s="57" t="str">
        <f t="shared" si="15"/>
        <v/>
      </c>
      <c r="S4117" s="8"/>
      <c r="T4117" s="8"/>
      <c r="U4117" s="8"/>
      <c r="V4117" s="8"/>
      <c r="W4117" s="8"/>
      <c r="X4117" s="8"/>
      <c r="Y4117" s="8"/>
      <c r="Z4117" s="8"/>
    </row>
    <row r="4118" spans="1:26" ht="15.75" customHeight="1">
      <c r="A4118" s="8"/>
      <c r="B4118" s="8"/>
      <c r="C4118" s="8"/>
      <c r="D4118" s="8"/>
      <c r="E4118" s="8"/>
      <c r="F4118" s="8"/>
      <c r="G4118" s="8"/>
      <c r="H4118" s="8"/>
      <c r="I4118" s="8"/>
      <c r="J4118" s="8"/>
      <c r="K4118" s="8"/>
      <c r="L4118" s="8"/>
      <c r="M4118" s="32"/>
      <c r="N4118" s="57" t="str">
        <f t="shared" si="17"/>
        <v/>
      </c>
      <c r="O4118" s="54"/>
      <c r="P4118" s="32"/>
      <c r="Q4118" s="56"/>
      <c r="R4118" s="57" t="str">
        <f t="shared" si="15"/>
        <v/>
      </c>
      <c r="S4118" s="8"/>
      <c r="T4118" s="8"/>
      <c r="U4118" s="8"/>
      <c r="V4118" s="8"/>
      <c r="W4118" s="8"/>
      <c r="X4118" s="8"/>
      <c r="Y4118" s="8"/>
      <c r="Z4118" s="8"/>
    </row>
    <row r="4119" spans="1:26" ht="15.75" customHeight="1">
      <c r="A4119" s="8"/>
      <c r="B4119" s="8"/>
      <c r="C4119" s="8"/>
      <c r="D4119" s="8"/>
      <c r="E4119" s="8"/>
      <c r="F4119" s="8"/>
      <c r="G4119" s="8"/>
      <c r="H4119" s="8"/>
      <c r="I4119" s="8"/>
      <c r="J4119" s="8"/>
      <c r="K4119" s="8"/>
      <c r="L4119" s="8"/>
      <c r="M4119" s="32"/>
      <c r="N4119" s="57" t="str">
        <f t="shared" si="17"/>
        <v/>
      </c>
      <c r="O4119" s="54"/>
      <c r="P4119" s="32"/>
      <c r="Q4119" s="56"/>
      <c r="R4119" s="57" t="str">
        <f t="shared" si="15"/>
        <v/>
      </c>
      <c r="S4119" s="8"/>
      <c r="T4119" s="8"/>
      <c r="U4119" s="8"/>
      <c r="V4119" s="8"/>
      <c r="W4119" s="8"/>
      <c r="X4119" s="8"/>
      <c r="Y4119" s="8"/>
      <c r="Z4119" s="8"/>
    </row>
    <row r="4120" spans="1:26" ht="15.75" customHeight="1">
      <c r="A4120" s="8"/>
      <c r="B4120" s="8"/>
      <c r="C4120" s="8"/>
      <c r="D4120" s="8"/>
      <c r="E4120" s="8"/>
      <c r="F4120" s="8"/>
      <c r="G4120" s="8"/>
      <c r="H4120" s="8"/>
      <c r="I4120" s="8"/>
      <c r="J4120" s="8"/>
      <c r="K4120" s="8"/>
      <c r="L4120" s="8"/>
      <c r="M4120" s="32"/>
      <c r="N4120" s="57" t="str">
        <f t="shared" si="17"/>
        <v/>
      </c>
      <c r="O4120" s="54"/>
      <c r="P4120" s="32"/>
      <c r="Q4120" s="56"/>
      <c r="R4120" s="57" t="str">
        <f t="shared" si="15"/>
        <v/>
      </c>
      <c r="S4120" s="8"/>
      <c r="T4120" s="8"/>
      <c r="U4120" s="8"/>
      <c r="V4120" s="8"/>
      <c r="W4120" s="8"/>
      <c r="X4120" s="8"/>
      <c r="Y4120" s="8"/>
      <c r="Z4120" s="8"/>
    </row>
    <row r="4121" spans="1:26" ht="15.75" customHeight="1">
      <c r="A4121" s="8"/>
      <c r="B4121" s="8"/>
      <c r="C4121" s="8"/>
      <c r="D4121" s="8"/>
      <c r="E4121" s="8"/>
      <c r="F4121" s="8"/>
      <c r="G4121" s="8"/>
      <c r="H4121" s="8"/>
      <c r="I4121" s="8"/>
      <c r="J4121" s="8"/>
      <c r="K4121" s="8"/>
      <c r="L4121" s="8"/>
      <c r="M4121" s="32"/>
      <c r="N4121" s="57" t="str">
        <f t="shared" si="17"/>
        <v/>
      </c>
      <c r="O4121" s="54"/>
      <c r="P4121" s="32"/>
      <c r="Q4121" s="56"/>
      <c r="R4121" s="57" t="str">
        <f t="shared" si="15"/>
        <v/>
      </c>
      <c r="S4121" s="8"/>
      <c r="T4121" s="8"/>
      <c r="U4121" s="8"/>
      <c r="V4121" s="8"/>
      <c r="W4121" s="8"/>
      <c r="X4121" s="8"/>
      <c r="Y4121" s="8"/>
      <c r="Z4121" s="8"/>
    </row>
    <row r="4122" spans="1:26" ht="15.75" customHeight="1">
      <c r="A4122" s="8"/>
      <c r="B4122" s="8"/>
      <c r="C4122" s="8"/>
      <c r="D4122" s="8"/>
      <c r="E4122" s="8"/>
      <c r="F4122" s="8"/>
      <c r="G4122" s="8"/>
      <c r="H4122" s="8"/>
      <c r="I4122" s="8"/>
      <c r="J4122" s="8"/>
      <c r="K4122" s="8"/>
      <c r="L4122" s="8"/>
      <c r="M4122" s="32"/>
      <c r="N4122" s="57" t="str">
        <f t="shared" si="17"/>
        <v/>
      </c>
      <c r="O4122" s="54"/>
      <c r="P4122" s="32"/>
      <c r="Q4122" s="56"/>
      <c r="R4122" s="57" t="str">
        <f t="shared" si="15"/>
        <v/>
      </c>
      <c r="S4122" s="8"/>
      <c r="T4122" s="8"/>
      <c r="U4122" s="8"/>
      <c r="V4122" s="8"/>
      <c r="W4122" s="8"/>
      <c r="X4122" s="8"/>
      <c r="Y4122" s="8"/>
      <c r="Z4122" s="8"/>
    </row>
    <row r="4123" spans="1:26" ht="15.75" customHeight="1">
      <c r="A4123" s="8"/>
      <c r="B4123" s="8"/>
      <c r="C4123" s="8"/>
      <c r="D4123" s="8"/>
      <c r="E4123" s="8"/>
      <c r="F4123" s="8"/>
      <c r="G4123" s="8"/>
      <c r="H4123" s="8"/>
      <c r="I4123" s="8"/>
      <c r="J4123" s="8"/>
      <c r="K4123" s="8"/>
      <c r="L4123" s="8"/>
      <c r="M4123" s="32"/>
      <c r="N4123" s="57" t="str">
        <f t="shared" si="17"/>
        <v/>
      </c>
      <c r="O4123" s="54"/>
      <c r="P4123" s="32"/>
      <c r="Q4123" s="56"/>
      <c r="R4123" s="57" t="str">
        <f t="shared" si="15"/>
        <v/>
      </c>
      <c r="S4123" s="8"/>
      <c r="T4123" s="8"/>
      <c r="U4123" s="8"/>
      <c r="V4123" s="8"/>
      <c r="W4123" s="8"/>
      <c r="X4123" s="8"/>
      <c r="Y4123" s="8"/>
      <c r="Z4123" s="8"/>
    </row>
    <row r="4124" spans="1:26" ht="15.75" customHeight="1">
      <c r="A4124" s="8"/>
      <c r="B4124" s="8"/>
      <c r="C4124" s="8"/>
      <c r="D4124" s="8"/>
      <c r="E4124" s="8"/>
      <c r="F4124" s="8"/>
      <c r="G4124" s="8"/>
      <c r="H4124" s="8"/>
      <c r="I4124" s="8"/>
      <c r="J4124" s="8"/>
      <c r="K4124" s="8"/>
      <c r="L4124" s="8"/>
      <c r="M4124" s="32"/>
      <c r="N4124" s="57" t="str">
        <f t="shared" si="17"/>
        <v/>
      </c>
      <c r="O4124" s="54"/>
      <c r="P4124" s="32"/>
      <c r="Q4124" s="56"/>
      <c r="R4124" s="57" t="str">
        <f t="shared" si="15"/>
        <v/>
      </c>
      <c r="S4124" s="8"/>
      <c r="T4124" s="8"/>
      <c r="U4124" s="8"/>
      <c r="V4124" s="8"/>
      <c r="W4124" s="8"/>
      <c r="X4124" s="8"/>
      <c r="Y4124" s="8"/>
      <c r="Z4124" s="8"/>
    </row>
    <row r="4125" spans="1:26" ht="15.75" customHeight="1">
      <c r="A4125" s="8"/>
      <c r="B4125" s="8"/>
      <c r="C4125" s="8"/>
      <c r="D4125" s="8"/>
      <c r="E4125" s="8"/>
      <c r="F4125" s="8"/>
      <c r="G4125" s="8"/>
      <c r="H4125" s="8"/>
      <c r="I4125" s="8"/>
      <c r="J4125" s="8"/>
      <c r="K4125" s="8"/>
      <c r="L4125" s="8"/>
      <c r="M4125" s="32"/>
      <c r="N4125" s="57" t="str">
        <f t="shared" si="17"/>
        <v/>
      </c>
      <c r="O4125" s="54"/>
      <c r="P4125" s="32"/>
      <c r="Q4125" s="56"/>
      <c r="R4125" s="57" t="str">
        <f t="shared" si="15"/>
        <v/>
      </c>
      <c r="S4125" s="8"/>
      <c r="T4125" s="8"/>
      <c r="U4125" s="8"/>
      <c r="V4125" s="8"/>
      <c r="W4125" s="8"/>
      <c r="X4125" s="8"/>
      <c r="Y4125" s="8"/>
      <c r="Z4125" s="8"/>
    </row>
    <row r="4126" spans="1:26" ht="15.75" customHeight="1">
      <c r="A4126" s="8"/>
      <c r="B4126" s="8"/>
      <c r="C4126" s="8"/>
      <c r="D4126" s="8"/>
      <c r="E4126" s="8"/>
      <c r="F4126" s="8"/>
      <c r="G4126" s="8"/>
      <c r="H4126" s="8"/>
      <c r="I4126" s="8"/>
      <c r="J4126" s="8"/>
      <c r="K4126" s="8"/>
      <c r="L4126" s="8"/>
      <c r="M4126" s="32"/>
      <c r="N4126" s="57" t="str">
        <f t="shared" si="17"/>
        <v/>
      </c>
      <c r="O4126" s="54"/>
      <c r="P4126" s="32"/>
      <c r="Q4126" s="56"/>
      <c r="R4126" s="57" t="str">
        <f t="shared" si="15"/>
        <v/>
      </c>
      <c r="S4126" s="8"/>
      <c r="T4126" s="8"/>
      <c r="U4126" s="8"/>
      <c r="V4126" s="8"/>
      <c r="W4126" s="8"/>
      <c r="X4126" s="8"/>
      <c r="Y4126" s="8"/>
      <c r="Z4126" s="8"/>
    </row>
    <row r="4127" spans="1:26" ht="15.75" customHeight="1">
      <c r="A4127" s="8"/>
      <c r="B4127" s="8"/>
      <c r="C4127" s="8"/>
      <c r="D4127" s="8"/>
      <c r="E4127" s="8"/>
      <c r="F4127" s="8"/>
      <c r="G4127" s="8"/>
      <c r="H4127" s="8"/>
      <c r="I4127" s="8"/>
      <c r="J4127" s="8"/>
      <c r="K4127" s="8"/>
      <c r="L4127" s="8"/>
      <c r="M4127" s="32"/>
      <c r="N4127" s="57" t="str">
        <f t="shared" si="17"/>
        <v/>
      </c>
      <c r="O4127" s="54"/>
      <c r="P4127" s="32"/>
      <c r="Q4127" s="56"/>
      <c r="R4127" s="57" t="str">
        <f t="shared" si="15"/>
        <v/>
      </c>
      <c r="S4127" s="8"/>
      <c r="T4127" s="8"/>
      <c r="U4127" s="8"/>
      <c r="V4127" s="8"/>
      <c r="W4127" s="8"/>
      <c r="X4127" s="8"/>
      <c r="Y4127" s="8"/>
      <c r="Z4127" s="8"/>
    </row>
    <row r="4128" spans="1:26" ht="15.75" customHeight="1">
      <c r="A4128" s="8"/>
      <c r="B4128" s="8"/>
      <c r="C4128" s="8"/>
      <c r="D4128" s="8"/>
      <c r="E4128" s="8"/>
      <c r="F4128" s="8"/>
      <c r="G4128" s="8"/>
      <c r="H4128" s="8"/>
      <c r="I4128" s="8"/>
      <c r="J4128" s="8"/>
      <c r="K4128" s="8"/>
      <c r="L4128" s="8"/>
      <c r="M4128" s="32"/>
      <c r="N4128" s="57" t="str">
        <f t="shared" si="17"/>
        <v/>
      </c>
      <c r="O4128" s="54"/>
      <c r="P4128" s="32"/>
      <c r="Q4128" s="56"/>
      <c r="R4128" s="57" t="str">
        <f t="shared" si="15"/>
        <v/>
      </c>
      <c r="S4128" s="8"/>
      <c r="T4128" s="8"/>
      <c r="U4128" s="8"/>
      <c r="V4128" s="8"/>
      <c r="W4128" s="8"/>
      <c r="X4128" s="8"/>
      <c r="Y4128" s="8"/>
      <c r="Z4128" s="8"/>
    </row>
    <row r="4129" spans="1:26" ht="15.75" customHeight="1">
      <c r="A4129" s="8"/>
      <c r="B4129" s="8"/>
      <c r="C4129" s="8"/>
      <c r="D4129" s="8"/>
      <c r="E4129" s="8"/>
      <c r="F4129" s="8"/>
      <c r="G4129" s="8"/>
      <c r="H4129" s="8"/>
      <c r="I4129" s="8"/>
      <c r="J4129" s="8"/>
      <c r="K4129" s="8"/>
      <c r="L4129" s="8"/>
      <c r="M4129" s="32"/>
      <c r="N4129" s="57" t="str">
        <f t="shared" si="17"/>
        <v/>
      </c>
      <c r="O4129" s="54"/>
      <c r="P4129" s="32"/>
      <c r="Q4129" s="56"/>
      <c r="R4129" s="57" t="str">
        <f t="shared" si="15"/>
        <v/>
      </c>
      <c r="S4129" s="8"/>
      <c r="T4129" s="8"/>
      <c r="U4129" s="8"/>
      <c r="V4129" s="8"/>
      <c r="W4129" s="8"/>
      <c r="X4129" s="8"/>
      <c r="Y4129" s="8"/>
      <c r="Z4129" s="8"/>
    </row>
    <row r="4130" spans="1:26" ht="15.75" customHeight="1">
      <c r="A4130" s="8"/>
      <c r="B4130" s="8"/>
      <c r="C4130" s="8"/>
      <c r="D4130" s="8"/>
      <c r="E4130" s="8"/>
      <c r="F4130" s="8"/>
      <c r="G4130" s="8"/>
      <c r="H4130" s="8"/>
      <c r="I4130" s="8"/>
      <c r="J4130" s="8"/>
      <c r="K4130" s="8"/>
      <c r="L4130" s="8"/>
      <c r="M4130" s="32"/>
      <c r="N4130" s="57" t="str">
        <f t="shared" si="17"/>
        <v/>
      </c>
      <c r="O4130" s="54"/>
      <c r="P4130" s="32"/>
      <c r="Q4130" s="56"/>
      <c r="R4130" s="57" t="str">
        <f t="shared" si="15"/>
        <v/>
      </c>
      <c r="S4130" s="8"/>
      <c r="T4130" s="8"/>
      <c r="U4130" s="8"/>
      <c r="V4130" s="8"/>
      <c r="W4130" s="8"/>
      <c r="X4130" s="8"/>
      <c r="Y4130" s="8"/>
      <c r="Z4130" s="8"/>
    </row>
    <row r="4131" spans="1:26" ht="15.75" customHeight="1">
      <c r="A4131" s="8"/>
      <c r="B4131" s="8"/>
      <c r="C4131" s="8"/>
      <c r="D4131" s="8"/>
      <c r="E4131" s="8"/>
      <c r="F4131" s="8"/>
      <c r="G4131" s="8"/>
      <c r="H4131" s="8"/>
      <c r="I4131" s="8"/>
      <c r="J4131" s="8"/>
      <c r="K4131" s="8"/>
      <c r="L4131" s="8"/>
      <c r="M4131" s="32"/>
      <c r="N4131" s="57" t="str">
        <f t="shared" si="17"/>
        <v/>
      </c>
      <c r="O4131" s="54"/>
      <c r="P4131" s="32"/>
      <c r="Q4131" s="56"/>
      <c r="R4131" s="57" t="str">
        <f t="shared" si="15"/>
        <v/>
      </c>
      <c r="S4131" s="8"/>
      <c r="T4131" s="8"/>
      <c r="U4131" s="8"/>
      <c r="V4131" s="8"/>
      <c r="W4131" s="8"/>
      <c r="X4131" s="8"/>
      <c r="Y4131" s="8"/>
      <c r="Z4131" s="8"/>
    </row>
    <row r="4132" spans="1:26" ht="15.75" customHeight="1">
      <c r="A4132" s="8"/>
      <c r="B4132" s="8"/>
      <c r="C4132" s="8"/>
      <c r="D4132" s="8"/>
      <c r="E4132" s="8"/>
      <c r="F4132" s="8"/>
      <c r="G4132" s="8"/>
      <c r="H4132" s="8"/>
      <c r="I4132" s="8"/>
      <c r="J4132" s="8"/>
      <c r="K4132" s="8"/>
      <c r="L4132" s="8"/>
      <c r="M4132" s="32"/>
      <c r="N4132" s="57" t="str">
        <f t="shared" si="17"/>
        <v/>
      </c>
      <c r="O4132" s="54"/>
      <c r="P4132" s="32"/>
      <c r="Q4132" s="56"/>
      <c r="R4132" s="57" t="str">
        <f t="shared" si="15"/>
        <v/>
      </c>
      <c r="S4132" s="8"/>
      <c r="T4132" s="8"/>
      <c r="U4132" s="8"/>
      <c r="V4132" s="8"/>
      <c r="W4132" s="8"/>
      <c r="X4132" s="8"/>
      <c r="Y4132" s="8"/>
      <c r="Z4132" s="8"/>
    </row>
    <row r="4133" spans="1:26" ht="15.75" customHeight="1">
      <c r="A4133" s="8"/>
      <c r="B4133" s="8"/>
      <c r="C4133" s="8"/>
      <c r="D4133" s="8"/>
      <c r="E4133" s="8"/>
      <c r="F4133" s="8"/>
      <c r="G4133" s="8"/>
      <c r="H4133" s="8"/>
      <c r="I4133" s="8"/>
      <c r="J4133" s="8"/>
      <c r="K4133" s="8"/>
      <c r="L4133" s="8"/>
      <c r="M4133" s="32"/>
      <c r="N4133" s="57" t="str">
        <f t="shared" si="17"/>
        <v/>
      </c>
      <c r="O4133" s="54"/>
      <c r="P4133" s="32"/>
      <c r="Q4133" s="56"/>
      <c r="R4133" s="57" t="str">
        <f t="shared" si="15"/>
        <v/>
      </c>
      <c r="S4133" s="8"/>
      <c r="T4133" s="8"/>
      <c r="U4133" s="8"/>
      <c r="V4133" s="8"/>
      <c r="W4133" s="8"/>
      <c r="X4133" s="8"/>
      <c r="Y4133" s="8"/>
      <c r="Z4133" s="8"/>
    </row>
    <row r="4134" spans="1:26" ht="15.75" customHeight="1">
      <c r="A4134" s="8"/>
      <c r="B4134" s="8"/>
      <c r="C4134" s="8"/>
      <c r="D4134" s="8"/>
      <c r="E4134" s="8"/>
      <c r="F4134" s="8"/>
      <c r="G4134" s="8"/>
      <c r="H4134" s="8"/>
      <c r="I4134" s="8"/>
      <c r="J4134" s="8"/>
      <c r="K4134" s="8"/>
      <c r="L4134" s="8"/>
      <c r="M4134" s="32"/>
      <c r="N4134" s="57" t="str">
        <f t="shared" si="17"/>
        <v/>
      </c>
      <c r="O4134" s="54"/>
      <c r="P4134" s="32"/>
      <c r="Q4134" s="56"/>
      <c r="R4134" s="57" t="str">
        <f t="shared" si="15"/>
        <v/>
      </c>
      <c r="S4134" s="8"/>
      <c r="T4134" s="8"/>
      <c r="U4134" s="8"/>
      <c r="V4134" s="8"/>
      <c r="W4134" s="8"/>
      <c r="X4134" s="8"/>
      <c r="Y4134" s="8"/>
      <c r="Z4134" s="8"/>
    </row>
    <row r="4135" spans="1:26" ht="15.75" customHeight="1">
      <c r="A4135" s="8"/>
      <c r="B4135" s="8"/>
      <c r="C4135" s="8"/>
      <c r="D4135" s="8"/>
      <c r="E4135" s="8"/>
      <c r="F4135" s="8"/>
      <c r="G4135" s="8"/>
      <c r="H4135" s="8"/>
      <c r="I4135" s="8"/>
      <c r="J4135" s="8"/>
      <c r="K4135" s="8"/>
      <c r="L4135" s="8"/>
      <c r="M4135" s="32"/>
      <c r="N4135" s="57" t="str">
        <f t="shared" si="17"/>
        <v/>
      </c>
      <c r="O4135" s="54"/>
      <c r="P4135" s="32"/>
      <c r="Q4135" s="56"/>
      <c r="R4135" s="57" t="str">
        <f t="shared" si="15"/>
        <v/>
      </c>
      <c r="S4135" s="8"/>
      <c r="T4135" s="8"/>
      <c r="U4135" s="8"/>
      <c r="V4135" s="8"/>
      <c r="W4135" s="8"/>
      <c r="X4135" s="8"/>
      <c r="Y4135" s="8"/>
      <c r="Z4135" s="8"/>
    </row>
    <row r="4136" spans="1:26" ht="15.75" customHeight="1">
      <c r="A4136" s="8"/>
      <c r="B4136" s="8"/>
      <c r="C4136" s="8"/>
      <c r="D4136" s="8"/>
      <c r="E4136" s="8"/>
      <c r="F4136" s="8"/>
      <c r="G4136" s="8"/>
      <c r="H4136" s="8"/>
      <c r="I4136" s="8"/>
      <c r="J4136" s="8"/>
      <c r="K4136" s="8"/>
      <c r="L4136" s="8"/>
      <c r="M4136" s="32"/>
      <c r="N4136" s="57" t="str">
        <f t="shared" si="17"/>
        <v/>
      </c>
      <c r="O4136" s="54"/>
      <c r="P4136" s="32"/>
      <c r="Q4136" s="56"/>
      <c r="R4136" s="57" t="str">
        <f t="shared" si="15"/>
        <v/>
      </c>
      <c r="S4136" s="8"/>
      <c r="T4136" s="8"/>
      <c r="U4136" s="8"/>
      <c r="V4136" s="8"/>
      <c r="W4136" s="8"/>
      <c r="X4136" s="8"/>
      <c r="Y4136" s="8"/>
      <c r="Z4136" s="8"/>
    </row>
    <row r="4137" spans="1:26" ht="15.75" customHeight="1">
      <c r="A4137" s="8"/>
      <c r="B4137" s="8"/>
      <c r="C4137" s="8"/>
      <c r="D4137" s="8"/>
      <c r="E4137" s="8"/>
      <c r="F4137" s="8"/>
      <c r="G4137" s="8"/>
      <c r="H4137" s="8"/>
      <c r="I4137" s="8"/>
      <c r="J4137" s="8"/>
      <c r="K4137" s="8"/>
      <c r="L4137" s="8"/>
      <c r="M4137" s="32"/>
      <c r="N4137" s="57" t="str">
        <f t="shared" si="17"/>
        <v/>
      </c>
      <c r="O4137" s="54"/>
      <c r="P4137" s="32"/>
      <c r="Q4137" s="56"/>
      <c r="R4137" s="57" t="str">
        <f t="shared" si="15"/>
        <v/>
      </c>
      <c r="S4137" s="8"/>
      <c r="T4137" s="8"/>
      <c r="U4137" s="8"/>
      <c r="V4137" s="8"/>
      <c r="W4137" s="8"/>
      <c r="X4137" s="8"/>
      <c r="Y4137" s="8"/>
      <c r="Z4137" s="8"/>
    </row>
    <row r="4138" spans="1:26" ht="15.75" customHeight="1">
      <c r="A4138" s="8"/>
      <c r="B4138" s="8"/>
      <c r="C4138" s="8"/>
      <c r="D4138" s="8"/>
      <c r="E4138" s="8"/>
      <c r="F4138" s="8"/>
      <c r="G4138" s="8"/>
      <c r="H4138" s="8"/>
      <c r="I4138" s="8"/>
      <c r="J4138" s="8"/>
      <c r="K4138" s="8"/>
      <c r="L4138" s="8"/>
      <c r="M4138" s="32"/>
      <c r="N4138" s="57" t="str">
        <f t="shared" si="17"/>
        <v/>
      </c>
      <c r="O4138" s="54"/>
      <c r="P4138" s="32"/>
      <c r="Q4138" s="56"/>
      <c r="R4138" s="57" t="str">
        <f t="shared" si="15"/>
        <v/>
      </c>
      <c r="S4138" s="8"/>
      <c r="T4138" s="8"/>
      <c r="U4138" s="8"/>
      <c r="V4138" s="8"/>
      <c r="W4138" s="8"/>
      <c r="X4138" s="8"/>
      <c r="Y4138" s="8"/>
      <c r="Z4138" s="8"/>
    </row>
    <row r="4139" spans="1:26" ht="15.75" customHeight="1">
      <c r="A4139" s="8"/>
      <c r="B4139" s="8"/>
      <c r="C4139" s="8"/>
      <c r="D4139" s="8"/>
      <c r="E4139" s="8"/>
      <c r="F4139" s="8"/>
      <c r="G4139" s="8"/>
      <c r="H4139" s="8"/>
      <c r="I4139" s="8"/>
      <c r="J4139" s="8"/>
      <c r="K4139" s="8"/>
      <c r="L4139" s="8"/>
      <c r="M4139" s="32"/>
      <c r="N4139" s="57" t="str">
        <f t="shared" si="17"/>
        <v/>
      </c>
      <c r="O4139" s="54"/>
      <c r="P4139" s="32"/>
      <c r="Q4139" s="56"/>
      <c r="R4139" s="57" t="str">
        <f t="shared" si="15"/>
        <v/>
      </c>
      <c r="S4139" s="8"/>
      <c r="T4139" s="8"/>
      <c r="U4139" s="8"/>
      <c r="V4139" s="8"/>
      <c r="W4139" s="8"/>
      <c r="X4139" s="8"/>
      <c r="Y4139" s="8"/>
      <c r="Z4139" s="8"/>
    </row>
    <row r="4140" spans="1:26" ht="15.75" customHeight="1">
      <c r="A4140" s="8"/>
      <c r="B4140" s="8"/>
      <c r="C4140" s="8"/>
      <c r="D4140" s="8"/>
      <c r="E4140" s="8"/>
      <c r="F4140" s="8"/>
      <c r="G4140" s="8"/>
      <c r="H4140" s="8"/>
      <c r="I4140" s="8"/>
      <c r="J4140" s="8"/>
      <c r="K4140" s="8"/>
      <c r="L4140" s="8"/>
      <c r="M4140" s="32"/>
      <c r="N4140" s="57" t="str">
        <f t="shared" si="17"/>
        <v/>
      </c>
      <c r="O4140" s="54"/>
      <c r="P4140" s="32"/>
      <c r="Q4140" s="56"/>
      <c r="R4140" s="57" t="str">
        <f t="shared" si="15"/>
        <v/>
      </c>
      <c r="S4140" s="8"/>
      <c r="T4140" s="8"/>
      <c r="U4140" s="8"/>
      <c r="V4140" s="8"/>
      <c r="W4140" s="8"/>
      <c r="X4140" s="8"/>
      <c r="Y4140" s="8"/>
      <c r="Z4140" s="8"/>
    </row>
    <row r="4141" spans="1:26" ht="15.75" customHeight="1">
      <c r="A4141" s="8"/>
      <c r="B4141" s="8"/>
      <c r="C4141" s="8"/>
      <c r="D4141" s="8"/>
      <c r="E4141" s="8"/>
      <c r="F4141" s="8"/>
      <c r="G4141" s="8"/>
      <c r="H4141" s="8"/>
      <c r="I4141" s="8"/>
      <c r="J4141" s="8"/>
      <c r="K4141" s="8"/>
      <c r="L4141" s="8"/>
      <c r="M4141" s="32"/>
      <c r="N4141" s="57" t="str">
        <f t="shared" si="17"/>
        <v/>
      </c>
      <c r="O4141" s="54"/>
      <c r="P4141" s="32"/>
      <c r="Q4141" s="56"/>
      <c r="R4141" s="57" t="str">
        <f t="shared" si="15"/>
        <v/>
      </c>
      <c r="S4141" s="8"/>
      <c r="T4141" s="8"/>
      <c r="U4141" s="8"/>
      <c r="V4141" s="8"/>
      <c r="W4141" s="8"/>
      <c r="X4141" s="8"/>
      <c r="Y4141" s="8"/>
      <c r="Z4141" s="8"/>
    </row>
    <row r="4142" spans="1:26" ht="15.75" customHeight="1">
      <c r="A4142" s="8"/>
      <c r="B4142" s="8"/>
      <c r="C4142" s="8"/>
      <c r="D4142" s="8"/>
      <c r="E4142" s="8"/>
      <c r="F4142" s="8"/>
      <c r="G4142" s="8"/>
      <c r="H4142" s="8"/>
      <c r="I4142" s="8"/>
      <c r="J4142" s="8"/>
      <c r="K4142" s="8"/>
      <c r="L4142" s="8"/>
      <c r="M4142" s="32"/>
      <c r="N4142" s="57" t="str">
        <f t="shared" si="17"/>
        <v/>
      </c>
      <c r="O4142" s="54"/>
      <c r="P4142" s="32"/>
      <c r="Q4142" s="56"/>
      <c r="R4142" s="57" t="str">
        <f t="shared" si="15"/>
        <v/>
      </c>
      <c r="S4142" s="8"/>
      <c r="T4142" s="8"/>
      <c r="U4142" s="8"/>
      <c r="V4142" s="8"/>
      <c r="W4142" s="8"/>
      <c r="X4142" s="8"/>
      <c r="Y4142" s="8"/>
      <c r="Z4142" s="8"/>
    </row>
    <row r="4143" spans="1:26" ht="15.75" customHeight="1">
      <c r="A4143" s="8"/>
      <c r="B4143" s="8"/>
      <c r="C4143" s="8"/>
      <c r="D4143" s="8"/>
      <c r="E4143" s="8"/>
      <c r="F4143" s="8"/>
      <c r="G4143" s="8"/>
      <c r="H4143" s="8"/>
      <c r="I4143" s="8"/>
      <c r="J4143" s="8"/>
      <c r="K4143" s="8"/>
      <c r="L4143" s="8"/>
      <c r="M4143" s="32"/>
      <c r="N4143" s="57" t="str">
        <f t="shared" si="17"/>
        <v/>
      </c>
      <c r="O4143" s="54"/>
      <c r="P4143" s="32"/>
      <c r="Q4143" s="56"/>
      <c r="R4143" s="57" t="str">
        <f t="shared" si="15"/>
        <v/>
      </c>
      <c r="S4143" s="8"/>
      <c r="T4143" s="8"/>
      <c r="U4143" s="8"/>
      <c r="V4143" s="8"/>
      <c r="W4143" s="8"/>
      <c r="X4143" s="8"/>
      <c r="Y4143" s="8"/>
      <c r="Z4143" s="8"/>
    </row>
    <row r="4144" spans="1:26" ht="15.75" customHeight="1">
      <c r="A4144" s="8"/>
      <c r="B4144" s="8"/>
      <c r="C4144" s="8"/>
      <c r="D4144" s="8"/>
      <c r="E4144" s="8"/>
      <c r="F4144" s="8"/>
      <c r="G4144" s="8"/>
      <c r="H4144" s="8"/>
      <c r="I4144" s="8"/>
      <c r="J4144" s="8"/>
      <c r="K4144" s="8"/>
      <c r="L4144" s="8"/>
      <c r="M4144" s="32"/>
      <c r="N4144" s="57" t="str">
        <f t="shared" si="17"/>
        <v/>
      </c>
      <c r="O4144" s="54"/>
      <c r="P4144" s="32"/>
      <c r="Q4144" s="56"/>
      <c r="R4144" s="57" t="str">
        <f t="shared" si="15"/>
        <v/>
      </c>
      <c r="S4144" s="8"/>
      <c r="T4144" s="8"/>
      <c r="U4144" s="8"/>
      <c r="V4144" s="8"/>
      <c r="W4144" s="8"/>
      <c r="X4144" s="8"/>
      <c r="Y4144" s="8"/>
      <c r="Z4144" s="8"/>
    </row>
    <row r="4145" spans="1:26" ht="15.75" customHeight="1">
      <c r="A4145" s="8"/>
      <c r="B4145" s="8"/>
      <c r="C4145" s="8"/>
      <c r="D4145" s="8"/>
      <c r="E4145" s="8"/>
      <c r="F4145" s="8"/>
      <c r="G4145" s="8"/>
      <c r="H4145" s="8"/>
      <c r="I4145" s="8"/>
      <c r="J4145" s="8"/>
      <c r="K4145" s="8"/>
      <c r="L4145" s="8"/>
      <c r="M4145" s="32"/>
      <c r="N4145" s="57" t="str">
        <f t="shared" si="17"/>
        <v/>
      </c>
      <c r="O4145" s="54"/>
      <c r="P4145" s="32"/>
      <c r="Q4145" s="56"/>
      <c r="R4145" s="57" t="str">
        <f t="shared" si="15"/>
        <v/>
      </c>
      <c r="S4145" s="8"/>
      <c r="T4145" s="8"/>
      <c r="U4145" s="8"/>
      <c r="V4145" s="8"/>
      <c r="W4145" s="8"/>
      <c r="X4145" s="8"/>
      <c r="Y4145" s="8"/>
      <c r="Z4145" s="8"/>
    </row>
    <row r="4146" spans="1:26" ht="15.75" customHeight="1">
      <c r="A4146" s="8"/>
      <c r="B4146" s="8"/>
      <c r="C4146" s="8"/>
      <c r="D4146" s="8"/>
      <c r="E4146" s="8"/>
      <c r="F4146" s="8"/>
      <c r="G4146" s="8"/>
      <c r="H4146" s="8"/>
      <c r="I4146" s="8"/>
      <c r="J4146" s="8"/>
      <c r="K4146" s="8"/>
      <c r="L4146" s="8"/>
      <c r="M4146" s="32"/>
      <c r="N4146" s="57" t="str">
        <f t="shared" si="17"/>
        <v/>
      </c>
      <c r="O4146" s="54"/>
      <c r="P4146" s="32"/>
      <c r="Q4146" s="56"/>
      <c r="R4146" s="57" t="str">
        <f t="shared" si="15"/>
        <v/>
      </c>
      <c r="S4146" s="8"/>
      <c r="T4146" s="8"/>
      <c r="U4146" s="8"/>
      <c r="V4146" s="8"/>
      <c r="W4146" s="8"/>
      <c r="X4146" s="8"/>
      <c r="Y4146" s="8"/>
      <c r="Z4146" s="8"/>
    </row>
    <row r="4147" spans="1:26" ht="15.75" customHeight="1">
      <c r="A4147" s="8"/>
      <c r="B4147" s="8"/>
      <c r="C4147" s="8"/>
      <c r="D4147" s="8"/>
      <c r="E4147" s="8"/>
      <c r="F4147" s="8"/>
      <c r="G4147" s="8"/>
      <c r="H4147" s="8"/>
      <c r="I4147" s="8"/>
      <c r="J4147" s="8"/>
      <c r="K4147" s="8"/>
      <c r="L4147" s="8"/>
      <c r="M4147" s="32"/>
      <c r="N4147" s="57" t="str">
        <f t="shared" si="17"/>
        <v/>
      </c>
      <c r="O4147" s="54"/>
      <c r="P4147" s="32"/>
      <c r="Q4147" s="56"/>
      <c r="R4147" s="57" t="str">
        <f t="shared" si="15"/>
        <v/>
      </c>
      <c r="S4147" s="8"/>
      <c r="T4147" s="8"/>
      <c r="U4147" s="8"/>
      <c r="V4147" s="8"/>
      <c r="W4147" s="8"/>
      <c r="X4147" s="8"/>
      <c r="Y4147" s="8"/>
      <c r="Z4147" s="8"/>
    </row>
    <row r="4148" spans="1:26" ht="15.75" customHeight="1">
      <c r="A4148" s="8"/>
      <c r="B4148" s="8"/>
      <c r="C4148" s="8"/>
      <c r="D4148" s="8"/>
      <c r="E4148" s="8"/>
      <c r="F4148" s="8"/>
      <c r="G4148" s="8"/>
      <c r="H4148" s="8"/>
      <c r="I4148" s="8"/>
      <c r="J4148" s="8"/>
      <c r="K4148" s="8"/>
      <c r="L4148" s="8"/>
      <c r="M4148" s="32"/>
      <c r="N4148" s="57" t="str">
        <f t="shared" si="17"/>
        <v/>
      </c>
      <c r="O4148" s="54"/>
      <c r="P4148" s="32"/>
      <c r="Q4148" s="56"/>
      <c r="R4148" s="57" t="str">
        <f t="shared" si="15"/>
        <v/>
      </c>
      <c r="S4148" s="8"/>
      <c r="T4148" s="8"/>
      <c r="U4148" s="8"/>
      <c r="V4148" s="8"/>
      <c r="W4148" s="8"/>
      <c r="X4148" s="8"/>
      <c r="Y4148" s="8"/>
      <c r="Z4148" s="8"/>
    </row>
    <row r="4149" spans="1:26" ht="15.75" customHeight="1">
      <c r="A4149" s="8"/>
      <c r="B4149" s="8"/>
      <c r="C4149" s="8"/>
      <c r="D4149" s="8"/>
      <c r="E4149" s="8"/>
      <c r="F4149" s="8"/>
      <c r="G4149" s="8"/>
      <c r="H4149" s="8"/>
      <c r="I4149" s="8"/>
      <c r="J4149" s="8"/>
      <c r="K4149" s="8"/>
      <c r="L4149" s="8"/>
      <c r="M4149" s="32"/>
      <c r="N4149" s="57" t="str">
        <f t="shared" si="17"/>
        <v/>
      </c>
      <c r="O4149" s="54"/>
      <c r="P4149" s="32"/>
      <c r="Q4149" s="56"/>
      <c r="R4149" s="57" t="str">
        <f t="shared" si="15"/>
        <v/>
      </c>
      <c r="S4149" s="8"/>
      <c r="T4149" s="8"/>
      <c r="U4149" s="8"/>
      <c r="V4149" s="8"/>
      <c r="W4149" s="8"/>
      <c r="X4149" s="8"/>
      <c r="Y4149" s="8"/>
      <c r="Z4149" s="8"/>
    </row>
    <row r="4150" spans="1:26" ht="15.75" customHeight="1">
      <c r="A4150" s="8"/>
      <c r="B4150" s="8"/>
      <c r="C4150" s="8"/>
      <c r="D4150" s="8"/>
      <c r="E4150" s="8"/>
      <c r="F4150" s="8"/>
      <c r="G4150" s="8"/>
      <c r="H4150" s="8"/>
      <c r="I4150" s="8"/>
      <c r="J4150" s="8"/>
      <c r="K4150" s="8"/>
      <c r="L4150" s="8"/>
      <c r="M4150" s="32"/>
      <c r="N4150" s="57" t="str">
        <f t="shared" si="17"/>
        <v/>
      </c>
      <c r="O4150" s="54"/>
      <c r="P4150" s="32"/>
      <c r="Q4150" s="56"/>
      <c r="R4150" s="57" t="str">
        <f t="shared" si="15"/>
        <v/>
      </c>
      <c r="S4150" s="8"/>
      <c r="T4150" s="8"/>
      <c r="U4150" s="8"/>
      <c r="V4150" s="8"/>
      <c r="W4150" s="8"/>
      <c r="X4150" s="8"/>
      <c r="Y4150" s="8"/>
      <c r="Z4150" s="8"/>
    </row>
    <row r="4151" spans="1:26" ht="15.75" customHeight="1">
      <c r="A4151" s="8"/>
      <c r="B4151" s="8"/>
      <c r="C4151" s="8"/>
      <c r="D4151" s="8"/>
      <c r="E4151" s="8"/>
      <c r="F4151" s="8"/>
      <c r="G4151" s="8"/>
      <c r="H4151" s="8"/>
      <c r="I4151" s="8"/>
      <c r="J4151" s="8"/>
      <c r="K4151" s="8"/>
      <c r="L4151" s="8"/>
      <c r="M4151" s="32"/>
      <c r="N4151" s="57" t="str">
        <f t="shared" si="17"/>
        <v/>
      </c>
      <c r="O4151" s="54"/>
      <c r="P4151" s="32"/>
      <c r="Q4151" s="56"/>
      <c r="R4151" s="57" t="str">
        <f t="shared" si="15"/>
        <v/>
      </c>
      <c r="S4151" s="8"/>
      <c r="T4151" s="8"/>
      <c r="U4151" s="8"/>
      <c r="V4151" s="8"/>
      <c r="W4151" s="8"/>
      <c r="X4151" s="8"/>
      <c r="Y4151" s="8"/>
      <c r="Z4151" s="8"/>
    </row>
    <row r="4152" spans="1:26" ht="15.75" customHeight="1">
      <c r="A4152" s="8"/>
      <c r="B4152" s="8"/>
      <c r="C4152" s="8"/>
      <c r="D4152" s="8"/>
      <c r="E4152" s="8"/>
      <c r="F4152" s="8"/>
      <c r="G4152" s="8"/>
      <c r="H4152" s="8"/>
      <c r="I4152" s="8"/>
      <c r="J4152" s="8"/>
      <c r="K4152" s="8"/>
      <c r="L4152" s="8"/>
      <c r="M4152" s="32"/>
      <c r="N4152" s="57" t="str">
        <f t="shared" si="17"/>
        <v/>
      </c>
      <c r="O4152" s="54"/>
      <c r="P4152" s="32"/>
      <c r="Q4152" s="56"/>
      <c r="R4152" s="57" t="str">
        <f t="shared" si="15"/>
        <v/>
      </c>
      <c r="S4152" s="8"/>
      <c r="T4152" s="8"/>
      <c r="U4152" s="8"/>
      <c r="V4152" s="8"/>
      <c r="W4152" s="8"/>
      <c r="X4152" s="8"/>
      <c r="Y4152" s="8"/>
      <c r="Z4152" s="8"/>
    </row>
    <row r="4153" spans="1:26" ht="15.75" customHeight="1">
      <c r="A4153" s="8"/>
      <c r="B4153" s="8"/>
      <c r="C4153" s="8"/>
      <c r="D4153" s="8"/>
      <c r="E4153" s="8"/>
      <c r="F4153" s="8"/>
      <c r="G4153" s="8"/>
      <c r="H4153" s="8"/>
      <c r="I4153" s="8"/>
      <c r="J4153" s="8"/>
      <c r="K4153" s="8"/>
      <c r="L4153" s="8"/>
      <c r="M4153" s="32"/>
      <c r="N4153" s="57" t="str">
        <f t="shared" si="17"/>
        <v/>
      </c>
      <c r="O4153" s="54"/>
      <c r="P4153" s="32"/>
      <c r="Q4153" s="56"/>
      <c r="R4153" s="57" t="str">
        <f t="shared" si="15"/>
        <v/>
      </c>
      <c r="S4153" s="8"/>
      <c r="T4153" s="8"/>
      <c r="U4153" s="8"/>
      <c r="V4153" s="8"/>
      <c r="W4153" s="8"/>
      <c r="X4153" s="8"/>
      <c r="Y4153" s="8"/>
      <c r="Z4153" s="8"/>
    </row>
    <row r="4154" spans="1:26" ht="15.75" customHeight="1">
      <c r="A4154" s="8"/>
      <c r="B4154" s="8"/>
      <c r="C4154" s="8"/>
      <c r="D4154" s="8"/>
      <c r="E4154" s="8"/>
      <c r="F4154" s="8"/>
      <c r="G4154" s="8"/>
      <c r="H4154" s="8"/>
      <c r="I4154" s="8"/>
      <c r="J4154" s="8"/>
      <c r="K4154" s="8"/>
      <c r="L4154" s="8"/>
      <c r="M4154" s="32"/>
      <c r="N4154" s="57" t="str">
        <f t="shared" si="17"/>
        <v/>
      </c>
      <c r="O4154" s="54"/>
      <c r="P4154" s="32"/>
      <c r="Q4154" s="56"/>
      <c r="R4154" s="57" t="str">
        <f t="shared" si="15"/>
        <v/>
      </c>
      <c r="S4154" s="8"/>
      <c r="T4154" s="8"/>
      <c r="U4154" s="8"/>
      <c r="V4154" s="8"/>
      <c r="W4154" s="8"/>
      <c r="X4154" s="8"/>
      <c r="Y4154" s="8"/>
      <c r="Z4154" s="8"/>
    </row>
    <row r="4155" spans="1:26" ht="15.75" customHeight="1">
      <c r="A4155" s="8"/>
      <c r="B4155" s="8"/>
      <c r="C4155" s="8"/>
      <c r="D4155" s="8"/>
      <c r="E4155" s="8"/>
      <c r="F4155" s="8"/>
      <c r="G4155" s="8"/>
      <c r="H4155" s="8"/>
      <c r="I4155" s="8"/>
      <c r="J4155" s="8"/>
      <c r="K4155" s="8"/>
      <c r="L4155" s="8"/>
      <c r="M4155" s="32"/>
      <c r="N4155" s="57" t="str">
        <f t="shared" si="17"/>
        <v/>
      </c>
      <c r="O4155" s="54"/>
      <c r="P4155" s="32"/>
      <c r="Q4155" s="56"/>
      <c r="R4155" s="57" t="str">
        <f t="shared" si="15"/>
        <v/>
      </c>
      <c r="S4155" s="8"/>
      <c r="T4155" s="8"/>
      <c r="U4155" s="8"/>
      <c r="V4155" s="8"/>
      <c r="W4155" s="8"/>
      <c r="X4155" s="8"/>
      <c r="Y4155" s="8"/>
      <c r="Z4155" s="8"/>
    </row>
    <row r="4156" spans="1:26" ht="15.75" customHeight="1">
      <c r="A4156" s="8"/>
      <c r="B4156" s="8"/>
      <c r="C4156" s="8"/>
      <c r="D4156" s="8"/>
      <c r="E4156" s="8"/>
      <c r="F4156" s="8"/>
      <c r="G4156" s="8"/>
      <c r="H4156" s="8"/>
      <c r="I4156" s="8"/>
      <c r="J4156" s="8"/>
      <c r="K4156" s="8"/>
      <c r="L4156" s="8"/>
      <c r="M4156" s="32"/>
      <c r="N4156" s="57" t="str">
        <f t="shared" si="17"/>
        <v/>
      </c>
      <c r="O4156" s="54"/>
      <c r="P4156" s="32"/>
      <c r="Q4156" s="56"/>
      <c r="R4156" s="57" t="str">
        <f t="shared" si="15"/>
        <v/>
      </c>
      <c r="S4156" s="8"/>
      <c r="T4156" s="8"/>
      <c r="U4156" s="8"/>
      <c r="V4156" s="8"/>
      <c r="W4156" s="8"/>
      <c r="X4156" s="8"/>
      <c r="Y4156" s="8"/>
      <c r="Z4156" s="8"/>
    </row>
    <row r="4157" spans="1:26" ht="15.75" customHeight="1">
      <c r="A4157" s="8"/>
      <c r="B4157" s="8"/>
      <c r="C4157" s="8"/>
      <c r="D4157" s="8"/>
      <c r="E4157" s="8"/>
      <c r="F4157" s="8"/>
      <c r="G4157" s="8"/>
      <c r="H4157" s="8"/>
      <c r="I4157" s="8"/>
      <c r="J4157" s="8"/>
      <c r="K4157" s="8"/>
      <c r="L4157" s="8"/>
      <c r="M4157" s="32"/>
      <c r="N4157" s="57" t="str">
        <f t="shared" si="17"/>
        <v/>
      </c>
      <c r="O4157" s="54"/>
      <c r="P4157" s="32"/>
      <c r="Q4157" s="56"/>
      <c r="R4157" s="57" t="str">
        <f t="shared" si="15"/>
        <v/>
      </c>
      <c r="S4157" s="8"/>
      <c r="T4157" s="8"/>
      <c r="U4157" s="8"/>
      <c r="V4157" s="8"/>
      <c r="W4157" s="8"/>
      <c r="X4157" s="8"/>
      <c r="Y4157" s="8"/>
      <c r="Z4157" s="8"/>
    </row>
    <row r="4158" spans="1:26" ht="15.75" customHeight="1">
      <c r="A4158" s="8"/>
      <c r="B4158" s="8"/>
      <c r="C4158" s="8"/>
      <c r="D4158" s="8"/>
      <c r="E4158" s="8"/>
      <c r="F4158" s="8"/>
      <c r="G4158" s="8"/>
      <c r="H4158" s="8"/>
      <c r="I4158" s="8"/>
      <c r="J4158" s="8"/>
      <c r="K4158" s="8"/>
      <c r="L4158" s="8"/>
      <c r="M4158" s="32"/>
      <c r="N4158" s="57" t="str">
        <f t="shared" si="17"/>
        <v/>
      </c>
      <c r="O4158" s="54"/>
      <c r="P4158" s="32"/>
      <c r="Q4158" s="56"/>
      <c r="R4158" s="57" t="str">
        <f t="shared" si="15"/>
        <v/>
      </c>
      <c r="S4158" s="8"/>
      <c r="T4158" s="8"/>
      <c r="U4158" s="8"/>
      <c r="V4158" s="8"/>
      <c r="W4158" s="8"/>
      <c r="X4158" s="8"/>
      <c r="Y4158" s="8"/>
      <c r="Z4158" s="8"/>
    </row>
    <row r="4159" spans="1:26" ht="15.75" customHeight="1">
      <c r="A4159" s="8"/>
      <c r="B4159" s="8"/>
      <c r="C4159" s="8"/>
      <c r="D4159" s="8"/>
      <c r="E4159" s="8"/>
      <c r="F4159" s="8"/>
      <c r="G4159" s="8"/>
      <c r="H4159" s="8"/>
      <c r="I4159" s="8"/>
      <c r="J4159" s="8"/>
      <c r="K4159" s="8"/>
      <c r="L4159" s="8"/>
      <c r="M4159" s="32"/>
      <c r="N4159" s="57" t="str">
        <f t="shared" si="17"/>
        <v/>
      </c>
      <c r="O4159" s="54"/>
      <c r="P4159" s="32"/>
      <c r="Q4159" s="56"/>
      <c r="R4159" s="57" t="str">
        <f t="shared" si="15"/>
        <v/>
      </c>
      <c r="S4159" s="8"/>
      <c r="T4159" s="8"/>
      <c r="U4159" s="8"/>
      <c r="V4159" s="8"/>
      <c r="W4159" s="8"/>
      <c r="X4159" s="8"/>
      <c r="Y4159" s="8"/>
      <c r="Z4159" s="8"/>
    </row>
    <row r="4160" spans="1:26" ht="15.75" customHeight="1">
      <c r="A4160" s="8"/>
      <c r="B4160" s="8"/>
      <c r="C4160" s="8"/>
      <c r="D4160" s="8"/>
      <c r="E4160" s="8"/>
      <c r="F4160" s="8"/>
      <c r="G4160" s="8"/>
      <c r="H4160" s="8"/>
      <c r="I4160" s="8"/>
      <c r="J4160" s="8"/>
      <c r="K4160" s="8"/>
      <c r="L4160" s="8"/>
      <c r="M4160" s="32"/>
      <c r="N4160" s="57" t="str">
        <f t="shared" si="17"/>
        <v/>
      </c>
      <c r="O4160" s="54"/>
      <c r="P4160" s="32"/>
      <c r="Q4160" s="56"/>
      <c r="R4160" s="57" t="str">
        <f t="shared" si="15"/>
        <v/>
      </c>
      <c r="S4160" s="8"/>
      <c r="T4160" s="8"/>
      <c r="U4160" s="8"/>
      <c r="V4160" s="8"/>
      <c r="W4160" s="8"/>
      <c r="X4160" s="8"/>
      <c r="Y4160" s="8"/>
      <c r="Z4160" s="8"/>
    </row>
    <row r="4161" spans="1:26" ht="15.75" customHeight="1">
      <c r="A4161" s="8"/>
      <c r="B4161" s="8"/>
      <c r="C4161" s="8"/>
      <c r="D4161" s="8"/>
      <c r="E4161" s="8"/>
      <c r="F4161" s="8"/>
      <c r="G4161" s="8"/>
      <c r="H4161" s="8"/>
      <c r="I4161" s="8"/>
      <c r="J4161" s="8"/>
      <c r="K4161" s="8"/>
      <c r="L4161" s="8"/>
      <c r="M4161" s="32"/>
      <c r="N4161" s="57" t="str">
        <f t="shared" si="17"/>
        <v/>
      </c>
      <c r="O4161" s="54"/>
      <c r="P4161" s="32"/>
      <c r="Q4161" s="56"/>
      <c r="R4161" s="57" t="str">
        <f t="shared" si="15"/>
        <v/>
      </c>
      <c r="S4161" s="8"/>
      <c r="T4161" s="8"/>
      <c r="U4161" s="8"/>
      <c r="V4161" s="8"/>
      <c r="W4161" s="8"/>
      <c r="X4161" s="8"/>
      <c r="Y4161" s="8"/>
      <c r="Z4161" s="8"/>
    </row>
    <row r="4162" spans="1:26" ht="15.75" customHeight="1">
      <c r="A4162" s="8"/>
      <c r="B4162" s="8"/>
      <c r="C4162" s="8"/>
      <c r="D4162" s="8"/>
      <c r="E4162" s="8"/>
      <c r="F4162" s="8"/>
      <c r="G4162" s="8"/>
      <c r="H4162" s="8"/>
      <c r="I4162" s="8"/>
      <c r="J4162" s="8"/>
      <c r="K4162" s="8"/>
      <c r="L4162" s="8"/>
      <c r="M4162" s="32"/>
      <c r="N4162" s="57" t="str">
        <f t="shared" si="17"/>
        <v/>
      </c>
      <c r="O4162" s="54"/>
      <c r="P4162" s="32"/>
      <c r="Q4162" s="56"/>
      <c r="R4162" s="57" t="str">
        <f t="shared" si="15"/>
        <v/>
      </c>
      <c r="S4162" s="8"/>
      <c r="T4162" s="8"/>
      <c r="U4162" s="8"/>
      <c r="V4162" s="8"/>
      <c r="W4162" s="8"/>
      <c r="X4162" s="8"/>
      <c r="Y4162" s="8"/>
      <c r="Z4162" s="8"/>
    </row>
    <row r="4163" spans="1:26" ht="15.75" customHeight="1">
      <c r="A4163" s="8"/>
      <c r="B4163" s="8"/>
      <c r="C4163" s="8"/>
      <c r="D4163" s="8"/>
      <c r="E4163" s="8"/>
      <c r="F4163" s="8"/>
      <c r="G4163" s="8"/>
      <c r="H4163" s="8"/>
      <c r="I4163" s="8"/>
      <c r="J4163" s="8"/>
      <c r="K4163" s="8"/>
      <c r="L4163" s="8"/>
      <c r="M4163" s="32"/>
      <c r="N4163" s="57" t="str">
        <f t="shared" si="17"/>
        <v/>
      </c>
      <c r="O4163" s="54"/>
      <c r="P4163" s="32"/>
      <c r="Q4163" s="56"/>
      <c r="R4163" s="57" t="str">
        <f t="shared" si="15"/>
        <v/>
      </c>
      <c r="S4163" s="8"/>
      <c r="T4163" s="8"/>
      <c r="U4163" s="8"/>
      <c r="V4163" s="8"/>
      <c r="W4163" s="8"/>
      <c r="X4163" s="8"/>
      <c r="Y4163" s="8"/>
      <c r="Z4163" s="8"/>
    </row>
    <row r="4164" spans="1:26" ht="15.75" customHeight="1">
      <c r="A4164" s="8"/>
      <c r="B4164" s="8"/>
      <c r="C4164" s="8"/>
      <c r="D4164" s="8"/>
      <c r="E4164" s="8"/>
      <c r="F4164" s="8"/>
      <c r="G4164" s="8"/>
      <c r="H4164" s="8"/>
      <c r="I4164" s="8"/>
      <c r="J4164" s="8"/>
      <c r="K4164" s="8"/>
      <c r="L4164" s="8"/>
      <c r="M4164" s="32"/>
      <c r="N4164" s="57" t="str">
        <f t="shared" si="17"/>
        <v/>
      </c>
      <c r="O4164" s="54"/>
      <c r="P4164" s="32"/>
      <c r="Q4164" s="56"/>
      <c r="R4164" s="57" t="str">
        <f t="shared" si="15"/>
        <v/>
      </c>
      <c r="S4164" s="8"/>
      <c r="T4164" s="8"/>
      <c r="U4164" s="8"/>
      <c r="V4164" s="8"/>
      <c r="W4164" s="8"/>
      <c r="X4164" s="8"/>
      <c r="Y4164" s="8"/>
      <c r="Z4164" s="8"/>
    </row>
    <row r="4165" spans="1:26" ht="15.75" customHeight="1">
      <c r="A4165" s="8"/>
      <c r="B4165" s="8"/>
      <c r="C4165" s="8"/>
      <c r="D4165" s="8"/>
      <c r="E4165" s="8"/>
      <c r="F4165" s="8"/>
      <c r="G4165" s="8"/>
      <c r="H4165" s="8"/>
      <c r="I4165" s="8"/>
      <c r="J4165" s="8"/>
      <c r="K4165" s="8"/>
      <c r="L4165" s="8"/>
      <c r="M4165" s="32"/>
      <c r="N4165" s="57" t="str">
        <f t="shared" si="17"/>
        <v/>
      </c>
      <c r="O4165" s="54"/>
      <c r="P4165" s="32"/>
      <c r="Q4165" s="56"/>
      <c r="R4165" s="57" t="str">
        <f t="shared" si="15"/>
        <v/>
      </c>
      <c r="S4165" s="8"/>
      <c r="T4165" s="8"/>
      <c r="U4165" s="8"/>
      <c r="V4165" s="8"/>
      <c r="W4165" s="8"/>
      <c r="X4165" s="8"/>
      <c r="Y4165" s="8"/>
      <c r="Z4165" s="8"/>
    </row>
    <row r="4166" spans="1:26" ht="15.75" customHeight="1">
      <c r="A4166" s="8"/>
      <c r="B4166" s="8"/>
      <c r="C4166" s="8"/>
      <c r="D4166" s="8"/>
      <c r="E4166" s="8"/>
      <c r="F4166" s="8"/>
      <c r="G4166" s="8"/>
      <c r="H4166" s="8"/>
      <c r="I4166" s="8"/>
      <c r="J4166" s="8"/>
      <c r="K4166" s="8"/>
      <c r="L4166" s="8"/>
      <c r="M4166" s="32"/>
      <c r="N4166" s="57" t="str">
        <f t="shared" si="17"/>
        <v/>
      </c>
      <c r="O4166" s="54"/>
      <c r="P4166" s="32"/>
      <c r="Q4166" s="56"/>
      <c r="R4166" s="57" t="str">
        <f t="shared" si="15"/>
        <v/>
      </c>
      <c r="S4166" s="8"/>
      <c r="T4166" s="8"/>
      <c r="U4166" s="8"/>
      <c r="V4166" s="8"/>
      <c r="W4166" s="8"/>
      <c r="X4166" s="8"/>
      <c r="Y4166" s="8"/>
      <c r="Z4166" s="8"/>
    </row>
    <row r="4167" spans="1:26" ht="15.75" customHeight="1">
      <c r="A4167" s="8"/>
      <c r="B4167" s="8"/>
      <c r="C4167" s="8"/>
      <c r="D4167" s="8"/>
      <c r="E4167" s="8"/>
      <c r="F4167" s="8"/>
      <c r="G4167" s="8"/>
      <c r="H4167" s="8"/>
      <c r="I4167" s="8"/>
      <c r="J4167" s="8"/>
      <c r="K4167" s="8"/>
      <c r="L4167" s="8"/>
      <c r="M4167" s="32"/>
      <c r="N4167" s="57" t="str">
        <f t="shared" si="17"/>
        <v/>
      </c>
      <c r="O4167" s="54"/>
      <c r="P4167" s="32"/>
      <c r="Q4167" s="56"/>
      <c r="R4167" s="57" t="str">
        <f t="shared" si="15"/>
        <v/>
      </c>
      <c r="S4167" s="8"/>
      <c r="T4167" s="8"/>
      <c r="U4167" s="8"/>
      <c r="V4167" s="8"/>
      <c r="W4167" s="8"/>
      <c r="X4167" s="8"/>
      <c r="Y4167" s="8"/>
      <c r="Z4167" s="8"/>
    </row>
    <row r="4168" spans="1:26" ht="15.75" customHeight="1">
      <c r="A4168" s="8"/>
      <c r="B4168" s="8"/>
      <c r="C4168" s="8"/>
      <c r="D4168" s="8"/>
      <c r="E4168" s="8"/>
      <c r="F4168" s="8"/>
      <c r="G4168" s="8"/>
      <c r="H4168" s="8"/>
      <c r="I4168" s="8"/>
      <c r="J4168" s="8"/>
      <c r="K4168" s="8"/>
      <c r="L4168" s="8"/>
      <c r="M4168" s="32"/>
      <c r="N4168" s="57" t="str">
        <f t="shared" si="17"/>
        <v/>
      </c>
      <c r="O4168" s="54"/>
      <c r="P4168" s="32"/>
      <c r="Q4168" s="56"/>
      <c r="R4168" s="57" t="str">
        <f t="shared" si="15"/>
        <v/>
      </c>
      <c r="S4168" s="8"/>
      <c r="T4168" s="8"/>
      <c r="U4168" s="8"/>
      <c r="V4168" s="8"/>
      <c r="W4168" s="8"/>
      <c r="X4168" s="8"/>
      <c r="Y4168" s="8"/>
      <c r="Z4168" s="8"/>
    </row>
    <row r="4169" spans="1:26" ht="15.75" customHeight="1">
      <c r="A4169" s="8"/>
      <c r="B4169" s="8"/>
      <c r="C4169" s="8"/>
      <c r="D4169" s="8"/>
      <c r="E4169" s="8"/>
      <c r="F4169" s="8"/>
      <c r="G4169" s="8"/>
      <c r="H4169" s="8"/>
      <c r="I4169" s="8"/>
      <c r="J4169" s="8"/>
      <c r="K4169" s="8"/>
      <c r="L4169" s="8"/>
      <c r="M4169" s="32"/>
      <c r="N4169" s="57" t="str">
        <f t="shared" si="17"/>
        <v/>
      </c>
      <c r="O4169" s="54"/>
      <c r="P4169" s="32"/>
      <c r="Q4169" s="56"/>
      <c r="R4169" s="57" t="str">
        <f t="shared" si="15"/>
        <v/>
      </c>
      <c r="S4169" s="8"/>
      <c r="T4169" s="8"/>
      <c r="U4169" s="8"/>
      <c r="V4169" s="8"/>
      <c r="W4169" s="8"/>
      <c r="X4169" s="8"/>
      <c r="Y4169" s="8"/>
      <c r="Z4169" s="8"/>
    </row>
    <row r="4170" spans="1:26" ht="15.75" customHeight="1">
      <c r="A4170" s="8"/>
      <c r="B4170" s="8"/>
      <c r="C4170" s="8"/>
      <c r="D4170" s="8"/>
      <c r="E4170" s="8"/>
      <c r="F4170" s="8"/>
      <c r="G4170" s="8"/>
      <c r="H4170" s="8"/>
      <c r="I4170" s="8"/>
      <c r="J4170" s="8"/>
      <c r="K4170" s="8"/>
      <c r="L4170" s="8"/>
      <c r="M4170" s="32"/>
      <c r="N4170" s="57" t="str">
        <f t="shared" si="17"/>
        <v/>
      </c>
      <c r="O4170" s="54"/>
      <c r="P4170" s="32"/>
      <c r="Q4170" s="56"/>
      <c r="R4170" s="57" t="str">
        <f t="shared" si="15"/>
        <v/>
      </c>
      <c r="S4170" s="8"/>
      <c r="T4170" s="8"/>
      <c r="U4170" s="8"/>
      <c r="V4170" s="8"/>
      <c r="W4170" s="8"/>
      <c r="X4170" s="8"/>
      <c r="Y4170" s="8"/>
      <c r="Z4170" s="8"/>
    </row>
    <row r="4171" spans="1:26" ht="15.75" customHeight="1">
      <c r="A4171" s="8"/>
      <c r="B4171" s="8"/>
      <c r="C4171" s="8"/>
      <c r="D4171" s="8"/>
      <c r="E4171" s="8"/>
      <c r="F4171" s="8"/>
      <c r="G4171" s="8"/>
      <c r="H4171" s="8"/>
      <c r="I4171" s="8"/>
      <c r="J4171" s="8"/>
      <c r="K4171" s="8"/>
      <c r="L4171" s="8"/>
      <c r="M4171" s="32"/>
      <c r="N4171" s="57" t="str">
        <f t="shared" si="17"/>
        <v/>
      </c>
      <c r="O4171" s="54"/>
      <c r="P4171" s="32"/>
      <c r="Q4171" s="56"/>
      <c r="R4171" s="57" t="str">
        <f t="shared" si="15"/>
        <v/>
      </c>
      <c r="S4171" s="8"/>
      <c r="T4171" s="8"/>
      <c r="U4171" s="8"/>
      <c r="V4171" s="8"/>
      <c r="W4171" s="8"/>
      <c r="X4171" s="8"/>
      <c r="Y4171" s="8"/>
      <c r="Z4171" s="8"/>
    </row>
    <row r="4172" spans="1:26" ht="15.75" customHeight="1">
      <c r="A4172" s="8"/>
      <c r="B4172" s="8"/>
      <c r="C4172" s="8"/>
      <c r="D4172" s="8"/>
      <c r="E4172" s="8"/>
      <c r="F4172" s="8"/>
      <c r="G4172" s="8"/>
      <c r="H4172" s="8"/>
      <c r="I4172" s="8"/>
      <c r="J4172" s="8"/>
      <c r="K4172" s="8"/>
      <c r="L4172" s="8"/>
      <c r="M4172" s="32"/>
      <c r="N4172" s="57" t="str">
        <f t="shared" si="17"/>
        <v/>
      </c>
      <c r="O4172" s="54"/>
      <c r="P4172" s="32"/>
      <c r="Q4172" s="56"/>
      <c r="R4172" s="57" t="str">
        <f t="shared" si="15"/>
        <v/>
      </c>
      <c r="S4172" s="8"/>
      <c r="T4172" s="8"/>
      <c r="U4172" s="8"/>
      <c r="V4172" s="8"/>
      <c r="W4172" s="8"/>
      <c r="X4172" s="8"/>
      <c r="Y4172" s="8"/>
      <c r="Z4172" s="8"/>
    </row>
    <row r="4173" spans="1:26" ht="15.75" customHeight="1">
      <c r="A4173" s="8"/>
      <c r="B4173" s="8"/>
      <c r="C4173" s="8"/>
      <c r="D4173" s="8"/>
      <c r="E4173" s="8"/>
      <c r="F4173" s="8"/>
      <c r="G4173" s="8"/>
      <c r="H4173" s="8"/>
      <c r="I4173" s="8"/>
      <c r="J4173" s="8"/>
      <c r="K4173" s="8"/>
      <c r="L4173" s="8"/>
      <c r="M4173" s="32"/>
      <c r="N4173" s="57" t="str">
        <f t="shared" si="17"/>
        <v/>
      </c>
      <c r="O4173" s="54"/>
      <c r="P4173" s="32"/>
      <c r="Q4173" s="56"/>
      <c r="R4173" s="57" t="str">
        <f t="shared" si="15"/>
        <v/>
      </c>
      <c r="S4173" s="8"/>
      <c r="T4173" s="8"/>
      <c r="U4173" s="8"/>
      <c r="V4173" s="8"/>
      <c r="W4173" s="8"/>
      <c r="X4173" s="8"/>
      <c r="Y4173" s="8"/>
      <c r="Z4173" s="8"/>
    </row>
    <row r="4174" spans="1:26" ht="15.75" customHeight="1">
      <c r="A4174" s="8"/>
      <c r="B4174" s="8"/>
      <c r="C4174" s="8"/>
      <c r="D4174" s="8"/>
      <c r="E4174" s="8"/>
      <c r="F4174" s="8"/>
      <c r="G4174" s="8"/>
      <c r="H4174" s="8"/>
      <c r="I4174" s="8"/>
      <c r="J4174" s="8"/>
      <c r="K4174" s="8"/>
      <c r="L4174" s="8"/>
      <c r="M4174" s="32"/>
      <c r="N4174" s="57" t="str">
        <f t="shared" si="17"/>
        <v/>
      </c>
      <c r="O4174" s="54"/>
      <c r="P4174" s="32"/>
      <c r="Q4174" s="56"/>
      <c r="R4174" s="57" t="str">
        <f t="shared" si="15"/>
        <v/>
      </c>
      <c r="S4174" s="8"/>
      <c r="T4174" s="8"/>
      <c r="U4174" s="8"/>
      <c r="V4174" s="8"/>
      <c r="W4174" s="8"/>
      <c r="X4174" s="8"/>
      <c r="Y4174" s="8"/>
      <c r="Z4174" s="8"/>
    </row>
    <row r="4175" spans="1:26" ht="15.75" customHeight="1">
      <c r="A4175" s="8"/>
      <c r="B4175" s="8"/>
      <c r="C4175" s="8"/>
      <c r="D4175" s="8"/>
      <c r="E4175" s="8"/>
      <c r="F4175" s="8"/>
      <c r="G4175" s="8"/>
      <c r="H4175" s="8"/>
      <c r="I4175" s="8"/>
      <c r="J4175" s="8"/>
      <c r="K4175" s="8"/>
      <c r="L4175" s="8"/>
      <c r="M4175" s="32"/>
      <c r="N4175" s="57" t="str">
        <f t="shared" si="17"/>
        <v/>
      </c>
      <c r="O4175" s="54"/>
      <c r="P4175" s="32"/>
      <c r="Q4175" s="56"/>
      <c r="R4175" s="57" t="str">
        <f t="shared" si="15"/>
        <v/>
      </c>
      <c r="S4175" s="8"/>
      <c r="T4175" s="8"/>
      <c r="U4175" s="8"/>
      <c r="V4175" s="8"/>
      <c r="W4175" s="8"/>
      <c r="X4175" s="8"/>
      <c r="Y4175" s="8"/>
      <c r="Z4175" s="8"/>
    </row>
    <row r="4176" spans="1:26" ht="15.75" customHeight="1">
      <c r="A4176" s="8"/>
      <c r="B4176" s="8"/>
      <c r="C4176" s="8"/>
      <c r="D4176" s="8"/>
      <c r="E4176" s="8"/>
      <c r="F4176" s="8"/>
      <c r="G4176" s="8"/>
      <c r="H4176" s="8"/>
      <c r="I4176" s="8"/>
      <c r="J4176" s="8"/>
      <c r="K4176" s="8"/>
      <c r="L4176" s="8"/>
      <c r="M4176" s="32"/>
      <c r="N4176" s="57" t="str">
        <f t="shared" si="17"/>
        <v/>
      </c>
      <c r="O4176" s="54"/>
      <c r="P4176" s="32"/>
      <c r="Q4176" s="56"/>
      <c r="R4176" s="57" t="str">
        <f t="shared" si="15"/>
        <v/>
      </c>
      <c r="S4176" s="8"/>
      <c r="T4176" s="8"/>
      <c r="U4176" s="8"/>
      <c r="V4176" s="8"/>
      <c r="W4176" s="8"/>
      <c r="X4176" s="8"/>
      <c r="Y4176" s="8"/>
      <c r="Z4176" s="8"/>
    </row>
    <row r="4177" spans="1:26" ht="15.75" customHeight="1">
      <c r="A4177" s="8"/>
      <c r="B4177" s="8"/>
      <c r="C4177" s="8"/>
      <c r="D4177" s="8"/>
      <c r="E4177" s="8"/>
      <c r="F4177" s="8"/>
      <c r="G4177" s="8"/>
      <c r="H4177" s="8"/>
      <c r="I4177" s="8"/>
      <c r="J4177" s="8"/>
      <c r="K4177" s="8"/>
      <c r="L4177" s="8"/>
      <c r="M4177" s="32"/>
      <c r="N4177" s="57" t="str">
        <f t="shared" si="17"/>
        <v/>
      </c>
      <c r="O4177" s="54"/>
      <c r="P4177" s="32"/>
      <c r="Q4177" s="56"/>
      <c r="R4177" s="57" t="str">
        <f t="shared" si="15"/>
        <v/>
      </c>
      <c r="S4177" s="8"/>
      <c r="T4177" s="8"/>
      <c r="U4177" s="8"/>
      <c r="V4177" s="8"/>
      <c r="W4177" s="8"/>
      <c r="X4177" s="8"/>
      <c r="Y4177" s="8"/>
      <c r="Z4177" s="8"/>
    </row>
    <row r="4178" spans="1:26" ht="15.75" customHeight="1">
      <c r="A4178" s="8"/>
      <c r="B4178" s="8"/>
      <c r="C4178" s="8"/>
      <c r="D4178" s="8"/>
      <c r="E4178" s="8"/>
      <c r="F4178" s="8"/>
      <c r="G4178" s="8"/>
      <c r="H4178" s="8"/>
      <c r="I4178" s="8"/>
      <c r="J4178" s="8"/>
      <c r="K4178" s="8"/>
      <c r="L4178" s="8"/>
      <c r="M4178" s="32"/>
      <c r="N4178" s="57" t="str">
        <f t="shared" si="17"/>
        <v/>
      </c>
      <c r="O4178" s="54"/>
      <c r="P4178" s="32"/>
      <c r="Q4178" s="56"/>
      <c r="R4178" s="57" t="str">
        <f t="shared" si="15"/>
        <v/>
      </c>
      <c r="S4178" s="8"/>
      <c r="T4178" s="8"/>
      <c r="U4178" s="8"/>
      <c r="V4178" s="8"/>
      <c r="W4178" s="8"/>
      <c r="X4178" s="8"/>
      <c r="Y4178" s="8"/>
      <c r="Z4178" s="8"/>
    </row>
    <row r="4179" spans="1:26" ht="15.75" customHeight="1">
      <c r="A4179" s="8"/>
      <c r="B4179" s="8"/>
      <c r="C4179" s="8"/>
      <c r="D4179" s="8"/>
      <c r="E4179" s="8"/>
      <c r="F4179" s="8"/>
      <c r="G4179" s="8"/>
      <c r="H4179" s="8"/>
      <c r="I4179" s="8"/>
      <c r="J4179" s="8"/>
      <c r="K4179" s="8"/>
      <c r="L4179" s="8"/>
      <c r="M4179" s="32"/>
      <c r="N4179" s="57" t="str">
        <f t="shared" si="17"/>
        <v/>
      </c>
      <c r="O4179" s="54"/>
      <c r="P4179" s="32"/>
      <c r="Q4179" s="56"/>
      <c r="R4179" s="57" t="str">
        <f t="shared" si="15"/>
        <v/>
      </c>
      <c r="S4179" s="8"/>
      <c r="T4179" s="8"/>
      <c r="U4179" s="8"/>
      <c r="V4179" s="8"/>
      <c r="W4179" s="8"/>
      <c r="X4179" s="8"/>
      <c r="Y4179" s="8"/>
      <c r="Z4179" s="8"/>
    </row>
    <row r="4180" spans="1:26" ht="15.75" customHeight="1">
      <c r="A4180" s="8"/>
      <c r="B4180" s="8"/>
      <c r="C4180" s="8"/>
      <c r="D4180" s="8"/>
      <c r="E4180" s="8"/>
      <c r="F4180" s="8"/>
      <c r="G4180" s="8"/>
      <c r="H4180" s="8"/>
      <c r="I4180" s="8"/>
      <c r="J4180" s="8"/>
      <c r="K4180" s="8"/>
      <c r="L4180" s="8"/>
      <c r="M4180" s="32"/>
      <c r="N4180" s="57" t="str">
        <f t="shared" si="17"/>
        <v/>
      </c>
      <c r="O4180" s="54"/>
      <c r="P4180" s="32"/>
      <c r="Q4180" s="56"/>
      <c r="R4180" s="57" t="str">
        <f t="shared" si="15"/>
        <v/>
      </c>
      <c r="S4180" s="8"/>
      <c r="T4180" s="8"/>
      <c r="U4180" s="8"/>
      <c r="V4180" s="8"/>
      <c r="W4180" s="8"/>
      <c r="X4180" s="8"/>
      <c r="Y4180" s="8"/>
      <c r="Z4180" s="8"/>
    </row>
    <row r="4181" spans="1:26" ht="15.75" customHeight="1">
      <c r="A4181" s="8"/>
      <c r="B4181" s="8"/>
      <c r="C4181" s="8"/>
      <c r="D4181" s="8"/>
      <c r="E4181" s="8"/>
      <c r="F4181" s="8"/>
      <c r="G4181" s="8"/>
      <c r="H4181" s="8"/>
      <c r="I4181" s="8"/>
      <c r="J4181" s="8"/>
      <c r="K4181" s="8"/>
      <c r="L4181" s="8"/>
      <c r="M4181" s="32"/>
      <c r="N4181" s="57" t="str">
        <f t="shared" si="17"/>
        <v/>
      </c>
      <c r="O4181" s="54"/>
      <c r="P4181" s="32"/>
      <c r="Q4181" s="56"/>
      <c r="R4181" s="57" t="str">
        <f t="shared" si="15"/>
        <v/>
      </c>
      <c r="S4181" s="8"/>
      <c r="T4181" s="8"/>
      <c r="U4181" s="8"/>
      <c r="V4181" s="8"/>
      <c r="W4181" s="8"/>
      <c r="X4181" s="8"/>
      <c r="Y4181" s="8"/>
      <c r="Z4181" s="8"/>
    </row>
    <row r="4182" spans="1:26" ht="15.75" customHeight="1">
      <c r="A4182" s="8"/>
      <c r="B4182" s="8"/>
      <c r="C4182" s="8"/>
      <c r="D4182" s="8"/>
      <c r="E4182" s="8"/>
      <c r="F4182" s="8"/>
      <c r="G4182" s="8"/>
      <c r="H4182" s="8"/>
      <c r="I4182" s="8"/>
      <c r="J4182" s="8"/>
      <c r="K4182" s="8"/>
      <c r="L4182" s="8"/>
      <c r="M4182" s="32"/>
      <c r="N4182" s="57" t="str">
        <f t="shared" si="17"/>
        <v/>
      </c>
      <c r="O4182" s="54"/>
      <c r="P4182" s="32"/>
      <c r="Q4182" s="56"/>
      <c r="R4182" s="57" t="str">
        <f t="shared" si="15"/>
        <v/>
      </c>
      <c r="S4182" s="8"/>
      <c r="T4182" s="8"/>
      <c r="U4182" s="8"/>
      <c r="V4182" s="8"/>
      <c r="W4182" s="8"/>
      <c r="X4182" s="8"/>
      <c r="Y4182" s="8"/>
      <c r="Z4182" s="8"/>
    </row>
    <row r="4183" spans="1:26" ht="15.75" customHeight="1">
      <c r="A4183" s="8"/>
      <c r="B4183" s="8"/>
      <c r="C4183" s="8"/>
      <c r="D4183" s="8"/>
      <c r="E4183" s="8"/>
      <c r="F4183" s="8"/>
      <c r="G4183" s="8"/>
      <c r="H4183" s="8"/>
      <c r="I4183" s="8"/>
      <c r="J4183" s="8"/>
      <c r="K4183" s="8"/>
      <c r="L4183" s="8"/>
      <c r="M4183" s="32"/>
      <c r="N4183" s="57" t="str">
        <f t="shared" si="17"/>
        <v/>
      </c>
      <c r="O4183" s="54"/>
      <c r="P4183" s="32"/>
      <c r="Q4183" s="56"/>
      <c r="R4183" s="57" t="str">
        <f t="shared" si="15"/>
        <v/>
      </c>
      <c r="S4183" s="8"/>
      <c r="T4183" s="8"/>
      <c r="U4183" s="8"/>
      <c r="V4183" s="8"/>
      <c r="W4183" s="8"/>
      <c r="X4183" s="8"/>
      <c r="Y4183" s="8"/>
      <c r="Z4183" s="8"/>
    </row>
    <row r="4184" spans="1:26" ht="15.75" customHeight="1">
      <c r="A4184" s="8"/>
      <c r="B4184" s="8"/>
      <c r="C4184" s="8"/>
      <c r="D4184" s="8"/>
      <c r="E4184" s="8"/>
      <c r="F4184" s="8"/>
      <c r="G4184" s="8"/>
      <c r="H4184" s="8"/>
      <c r="I4184" s="8"/>
      <c r="J4184" s="8"/>
      <c r="K4184" s="8"/>
      <c r="L4184" s="8"/>
      <c r="M4184" s="32"/>
      <c r="N4184" s="57" t="str">
        <f t="shared" si="17"/>
        <v/>
      </c>
      <c r="O4184" s="54"/>
      <c r="P4184" s="32"/>
      <c r="Q4184" s="56"/>
      <c r="R4184" s="57" t="str">
        <f t="shared" si="15"/>
        <v/>
      </c>
      <c r="S4184" s="8"/>
      <c r="T4184" s="8"/>
      <c r="U4184" s="8"/>
      <c r="V4184" s="8"/>
      <c r="W4184" s="8"/>
      <c r="X4184" s="8"/>
      <c r="Y4184" s="8"/>
      <c r="Z4184" s="8"/>
    </row>
    <row r="4185" spans="1:26" ht="15.75" customHeight="1">
      <c r="A4185" s="8"/>
      <c r="B4185" s="8"/>
      <c r="C4185" s="8"/>
      <c r="D4185" s="8"/>
      <c r="E4185" s="8"/>
      <c r="F4185" s="8"/>
      <c r="G4185" s="8"/>
      <c r="H4185" s="8"/>
      <c r="I4185" s="8"/>
      <c r="J4185" s="8"/>
      <c r="K4185" s="8"/>
      <c r="L4185" s="8"/>
      <c r="M4185" s="32"/>
      <c r="N4185" s="57" t="str">
        <f t="shared" si="17"/>
        <v/>
      </c>
      <c r="O4185" s="54"/>
      <c r="P4185" s="32"/>
      <c r="Q4185" s="56"/>
      <c r="R4185" s="57" t="str">
        <f t="shared" si="15"/>
        <v/>
      </c>
      <c r="S4185" s="8"/>
      <c r="T4185" s="8"/>
      <c r="U4185" s="8"/>
      <c r="V4185" s="8"/>
      <c r="W4185" s="8"/>
      <c r="X4185" s="8"/>
      <c r="Y4185" s="8"/>
      <c r="Z4185" s="8"/>
    </row>
    <row r="4186" spans="1:26" ht="15.75" customHeight="1">
      <c r="A4186" s="8"/>
      <c r="B4186" s="8"/>
      <c r="C4186" s="8"/>
      <c r="D4186" s="8"/>
      <c r="E4186" s="8"/>
      <c r="F4186" s="8"/>
      <c r="G4186" s="8"/>
      <c r="H4186" s="8"/>
      <c r="I4186" s="8"/>
      <c r="J4186" s="8"/>
      <c r="K4186" s="8"/>
      <c r="L4186" s="8"/>
      <c r="M4186" s="32"/>
      <c r="N4186" s="57" t="str">
        <f t="shared" si="17"/>
        <v/>
      </c>
      <c r="O4186" s="54"/>
      <c r="P4186" s="32"/>
      <c r="Q4186" s="56"/>
      <c r="R4186" s="57" t="str">
        <f t="shared" si="15"/>
        <v/>
      </c>
      <c r="S4186" s="8"/>
      <c r="T4186" s="8"/>
      <c r="U4186" s="8"/>
      <c r="V4186" s="8"/>
      <c r="W4186" s="8"/>
      <c r="X4186" s="8"/>
      <c r="Y4186" s="8"/>
      <c r="Z4186" s="8"/>
    </row>
    <row r="4187" spans="1:26" ht="15.75" customHeight="1">
      <c r="A4187" s="8"/>
      <c r="B4187" s="8"/>
      <c r="C4187" s="8"/>
      <c r="D4187" s="8"/>
      <c r="E4187" s="8"/>
      <c r="F4187" s="8"/>
      <c r="G4187" s="8"/>
      <c r="H4187" s="8"/>
      <c r="I4187" s="8"/>
      <c r="J4187" s="8"/>
      <c r="K4187" s="8"/>
      <c r="L4187" s="8"/>
      <c r="M4187" s="32"/>
      <c r="N4187" s="57" t="str">
        <f t="shared" si="17"/>
        <v/>
      </c>
      <c r="O4187" s="54"/>
      <c r="P4187" s="32"/>
      <c r="Q4187" s="56"/>
      <c r="R4187" s="57" t="str">
        <f t="shared" si="15"/>
        <v/>
      </c>
      <c r="S4187" s="8"/>
      <c r="T4187" s="8"/>
      <c r="U4187" s="8"/>
      <c r="V4187" s="8"/>
      <c r="W4187" s="8"/>
      <c r="X4187" s="8"/>
      <c r="Y4187" s="8"/>
      <c r="Z4187" s="8"/>
    </row>
    <row r="4188" spans="1:26" ht="15.75" customHeight="1">
      <c r="A4188" s="8"/>
      <c r="B4188" s="8"/>
      <c r="C4188" s="8"/>
      <c r="D4188" s="8"/>
      <c r="E4188" s="8"/>
      <c r="F4188" s="8"/>
      <c r="G4188" s="8"/>
      <c r="H4188" s="8"/>
      <c r="I4188" s="8"/>
      <c r="J4188" s="8"/>
      <c r="K4188" s="8"/>
      <c r="L4188" s="8"/>
      <c r="M4188" s="32"/>
      <c r="N4188" s="57" t="str">
        <f t="shared" si="17"/>
        <v/>
      </c>
      <c r="O4188" s="54"/>
      <c r="P4188" s="32"/>
      <c r="Q4188" s="56"/>
      <c r="R4188" s="57" t="str">
        <f t="shared" si="15"/>
        <v/>
      </c>
      <c r="S4188" s="8"/>
      <c r="T4188" s="8"/>
      <c r="U4188" s="8"/>
      <c r="V4188" s="8"/>
      <c r="W4188" s="8"/>
      <c r="X4188" s="8"/>
      <c r="Y4188" s="8"/>
      <c r="Z4188" s="8"/>
    </row>
    <row r="4189" spans="1:26" ht="15.75" customHeight="1">
      <c r="A4189" s="8"/>
      <c r="B4189" s="8"/>
      <c r="C4189" s="8"/>
      <c r="D4189" s="8"/>
      <c r="E4189" s="8"/>
      <c r="F4189" s="8"/>
      <c r="G4189" s="8"/>
      <c r="H4189" s="8"/>
      <c r="I4189" s="8"/>
      <c r="J4189" s="8"/>
      <c r="K4189" s="8"/>
      <c r="L4189" s="8"/>
      <c r="M4189" s="32"/>
      <c r="N4189" s="57" t="str">
        <f t="shared" si="17"/>
        <v/>
      </c>
      <c r="O4189" s="54"/>
      <c r="P4189" s="32"/>
      <c r="Q4189" s="56"/>
      <c r="R4189" s="57" t="str">
        <f t="shared" si="15"/>
        <v/>
      </c>
      <c r="S4189" s="8"/>
      <c r="T4189" s="8"/>
      <c r="U4189" s="8"/>
      <c r="V4189" s="8"/>
      <c r="W4189" s="8"/>
      <c r="X4189" s="8"/>
      <c r="Y4189" s="8"/>
      <c r="Z4189" s="8"/>
    </row>
    <row r="4190" spans="1:26" ht="15.75" customHeight="1">
      <c r="A4190" s="8"/>
      <c r="B4190" s="8"/>
      <c r="C4190" s="8"/>
      <c r="D4190" s="8"/>
      <c r="E4190" s="8"/>
      <c r="F4190" s="8"/>
      <c r="G4190" s="8"/>
      <c r="H4190" s="8"/>
      <c r="I4190" s="8"/>
      <c r="J4190" s="8"/>
      <c r="K4190" s="8"/>
      <c r="L4190" s="8"/>
      <c r="M4190" s="32"/>
      <c r="N4190" s="57" t="str">
        <f t="shared" si="17"/>
        <v/>
      </c>
      <c r="O4190" s="54"/>
      <c r="P4190" s="32"/>
      <c r="Q4190" s="56"/>
      <c r="R4190" s="57" t="str">
        <f t="shared" si="15"/>
        <v/>
      </c>
      <c r="S4190" s="8"/>
      <c r="T4190" s="8"/>
      <c r="U4190" s="8"/>
      <c r="V4190" s="8"/>
      <c r="W4190" s="8"/>
      <c r="X4190" s="8"/>
      <c r="Y4190" s="8"/>
      <c r="Z4190" s="8"/>
    </row>
    <row r="4191" spans="1:26" ht="15.75" customHeight="1">
      <c r="A4191" s="8"/>
      <c r="B4191" s="8"/>
      <c r="C4191" s="8"/>
      <c r="D4191" s="8"/>
      <c r="E4191" s="8"/>
      <c r="F4191" s="8"/>
      <c r="G4191" s="8"/>
      <c r="H4191" s="8"/>
      <c r="I4191" s="8"/>
      <c r="J4191" s="8"/>
      <c r="K4191" s="8"/>
      <c r="L4191" s="8"/>
      <c r="M4191" s="32"/>
      <c r="N4191" s="57" t="str">
        <f t="shared" si="17"/>
        <v/>
      </c>
      <c r="O4191" s="54"/>
      <c r="P4191" s="32"/>
      <c r="Q4191" s="56"/>
      <c r="R4191" s="57" t="str">
        <f t="shared" si="15"/>
        <v/>
      </c>
      <c r="S4191" s="8"/>
      <c r="T4191" s="8"/>
      <c r="U4191" s="8"/>
      <c r="V4191" s="8"/>
      <c r="W4191" s="8"/>
      <c r="X4191" s="8"/>
      <c r="Y4191" s="8"/>
      <c r="Z4191" s="8"/>
    </row>
    <row r="4192" spans="1:26" ht="15.75" customHeight="1">
      <c r="A4192" s="8"/>
      <c r="B4192" s="8"/>
      <c r="C4192" s="8"/>
      <c r="D4192" s="8"/>
      <c r="E4192" s="8"/>
      <c r="F4192" s="8"/>
      <c r="G4192" s="8"/>
      <c r="H4192" s="8"/>
      <c r="I4192" s="8"/>
      <c r="J4192" s="8"/>
      <c r="K4192" s="8"/>
      <c r="L4192" s="8"/>
      <c r="M4192" s="32"/>
      <c r="N4192" s="57" t="str">
        <f t="shared" si="17"/>
        <v/>
      </c>
      <c r="O4192" s="54"/>
      <c r="P4192" s="32"/>
      <c r="Q4192" s="56"/>
      <c r="R4192" s="57" t="str">
        <f t="shared" si="15"/>
        <v/>
      </c>
      <c r="S4192" s="8"/>
      <c r="T4192" s="8"/>
      <c r="U4192" s="8"/>
      <c r="V4192" s="8"/>
      <c r="W4192" s="8"/>
      <c r="X4192" s="8"/>
      <c r="Y4192" s="8"/>
      <c r="Z4192" s="8"/>
    </row>
    <row r="4193" spans="1:26" ht="15.75" customHeight="1">
      <c r="A4193" s="8"/>
      <c r="B4193" s="8"/>
      <c r="C4193" s="8"/>
      <c r="D4193" s="8"/>
      <c r="E4193" s="8"/>
      <c r="F4193" s="8"/>
      <c r="G4193" s="8"/>
      <c r="H4193" s="8"/>
      <c r="I4193" s="8"/>
      <c r="J4193" s="8"/>
      <c r="K4193" s="8"/>
      <c r="L4193" s="8"/>
      <c r="M4193" s="32"/>
      <c r="N4193" s="57" t="str">
        <f t="shared" si="17"/>
        <v/>
      </c>
      <c r="O4193" s="54"/>
      <c r="P4193" s="32"/>
      <c r="Q4193" s="56"/>
      <c r="R4193" s="57" t="str">
        <f t="shared" si="15"/>
        <v/>
      </c>
      <c r="S4193" s="8"/>
      <c r="T4193" s="8"/>
      <c r="U4193" s="8"/>
      <c r="V4193" s="8"/>
      <c r="W4193" s="8"/>
      <c r="X4193" s="8"/>
      <c r="Y4193" s="8"/>
      <c r="Z4193" s="8"/>
    </row>
    <row r="4194" spans="1:26" ht="15.75" customHeight="1">
      <c r="A4194" s="8"/>
      <c r="B4194" s="8"/>
      <c r="C4194" s="8"/>
      <c r="D4194" s="8"/>
      <c r="E4194" s="8"/>
      <c r="F4194" s="8"/>
      <c r="G4194" s="8"/>
      <c r="H4194" s="8"/>
      <c r="I4194" s="8"/>
      <c r="J4194" s="8"/>
      <c r="K4194" s="8"/>
      <c r="L4194" s="8"/>
      <c r="M4194" s="32"/>
      <c r="N4194" s="57" t="str">
        <f t="shared" si="17"/>
        <v/>
      </c>
      <c r="O4194" s="54"/>
      <c r="P4194" s="32"/>
      <c r="Q4194" s="56"/>
      <c r="R4194" s="57" t="str">
        <f t="shared" si="15"/>
        <v/>
      </c>
      <c r="S4194" s="8"/>
      <c r="T4194" s="8"/>
      <c r="U4194" s="8"/>
      <c r="V4194" s="8"/>
      <c r="W4194" s="8"/>
      <c r="X4194" s="8"/>
      <c r="Y4194" s="8"/>
      <c r="Z4194" s="8"/>
    </row>
    <row r="4195" spans="1:26" ht="15.75" customHeight="1">
      <c r="A4195" s="8"/>
      <c r="B4195" s="8"/>
      <c r="C4195" s="8"/>
      <c r="D4195" s="8"/>
      <c r="E4195" s="8"/>
      <c r="F4195" s="8"/>
      <c r="G4195" s="8"/>
      <c r="H4195" s="8"/>
      <c r="I4195" s="8"/>
      <c r="J4195" s="8"/>
      <c r="K4195" s="8"/>
      <c r="L4195" s="8"/>
      <c r="M4195" s="32"/>
      <c r="N4195" s="57" t="str">
        <f t="shared" si="17"/>
        <v/>
      </c>
      <c r="O4195" s="54"/>
      <c r="P4195" s="32"/>
      <c r="Q4195" s="56"/>
      <c r="R4195" s="57" t="str">
        <f t="shared" si="15"/>
        <v/>
      </c>
      <c r="S4195" s="8"/>
      <c r="T4195" s="8"/>
      <c r="U4195" s="8"/>
      <c r="V4195" s="8"/>
      <c r="W4195" s="8"/>
      <c r="X4195" s="8"/>
      <c r="Y4195" s="8"/>
      <c r="Z4195" s="8"/>
    </row>
    <row r="4196" spans="1:26" ht="15.75" customHeight="1">
      <c r="A4196" s="8"/>
      <c r="B4196" s="8"/>
      <c r="C4196" s="8"/>
      <c r="D4196" s="8"/>
      <c r="E4196" s="8"/>
      <c r="F4196" s="8"/>
      <c r="G4196" s="8"/>
      <c r="H4196" s="8"/>
      <c r="I4196" s="8"/>
      <c r="J4196" s="8"/>
      <c r="K4196" s="8"/>
      <c r="L4196" s="8"/>
      <c r="M4196" s="32"/>
      <c r="N4196" s="57" t="str">
        <f t="shared" si="17"/>
        <v/>
      </c>
      <c r="O4196" s="54"/>
      <c r="P4196" s="32"/>
      <c r="Q4196" s="56"/>
      <c r="R4196" s="57" t="str">
        <f t="shared" si="15"/>
        <v/>
      </c>
      <c r="S4196" s="8"/>
      <c r="T4196" s="8"/>
      <c r="U4196" s="8"/>
      <c r="V4196" s="8"/>
      <c r="W4196" s="8"/>
      <c r="X4196" s="8"/>
      <c r="Y4196" s="8"/>
      <c r="Z4196" s="8"/>
    </row>
    <row r="4197" spans="1:26" ht="15.75" customHeight="1">
      <c r="A4197" s="8"/>
      <c r="B4197" s="8"/>
      <c r="C4197" s="8"/>
      <c r="D4197" s="8"/>
      <c r="E4197" s="8"/>
      <c r="F4197" s="8"/>
      <c r="G4197" s="8"/>
      <c r="H4197" s="8"/>
      <c r="I4197" s="8"/>
      <c r="J4197" s="8"/>
      <c r="K4197" s="8"/>
      <c r="L4197" s="8"/>
      <c r="M4197" s="32"/>
      <c r="N4197" s="57" t="str">
        <f t="shared" si="17"/>
        <v/>
      </c>
      <c r="O4197" s="54"/>
      <c r="P4197" s="32"/>
      <c r="Q4197" s="56"/>
      <c r="R4197" s="57" t="str">
        <f t="shared" si="15"/>
        <v/>
      </c>
      <c r="S4197" s="8"/>
      <c r="T4197" s="8"/>
      <c r="U4197" s="8"/>
      <c r="V4197" s="8"/>
      <c r="W4197" s="8"/>
      <c r="X4197" s="8"/>
      <c r="Y4197" s="8"/>
      <c r="Z4197" s="8"/>
    </row>
    <row r="4198" spans="1:26" ht="15.75" customHeight="1">
      <c r="A4198" s="8"/>
      <c r="B4198" s="8"/>
      <c r="C4198" s="8"/>
      <c r="D4198" s="8"/>
      <c r="E4198" s="8"/>
      <c r="F4198" s="8"/>
      <c r="G4198" s="8"/>
      <c r="H4198" s="8"/>
      <c r="I4198" s="8"/>
      <c r="J4198" s="8"/>
      <c r="K4198" s="8"/>
      <c r="L4198" s="8"/>
      <c r="M4198" s="32"/>
      <c r="N4198" s="57" t="str">
        <f t="shared" si="17"/>
        <v/>
      </c>
      <c r="O4198" s="54"/>
      <c r="P4198" s="32"/>
      <c r="Q4198" s="56"/>
      <c r="R4198" s="57" t="str">
        <f t="shared" si="15"/>
        <v/>
      </c>
      <c r="S4198" s="8"/>
      <c r="T4198" s="8"/>
      <c r="U4198" s="8"/>
      <c r="V4198" s="8"/>
      <c r="W4198" s="8"/>
      <c r="X4198" s="8"/>
      <c r="Y4198" s="8"/>
      <c r="Z4198" s="8"/>
    </row>
    <row r="4199" spans="1:26" ht="15.75" customHeight="1">
      <c r="A4199" s="8"/>
      <c r="B4199" s="8"/>
      <c r="C4199" s="8"/>
      <c r="D4199" s="8"/>
      <c r="E4199" s="8"/>
      <c r="F4199" s="8"/>
      <c r="G4199" s="8"/>
      <c r="H4199" s="8"/>
      <c r="I4199" s="8"/>
      <c r="J4199" s="8"/>
      <c r="K4199" s="8"/>
      <c r="L4199" s="8"/>
      <c r="M4199" s="32"/>
      <c r="N4199" s="57" t="str">
        <f t="shared" si="17"/>
        <v/>
      </c>
      <c r="O4199" s="54"/>
      <c r="P4199" s="32"/>
      <c r="Q4199" s="56"/>
      <c r="R4199" s="57" t="str">
        <f t="shared" si="15"/>
        <v/>
      </c>
      <c r="S4199" s="8"/>
      <c r="T4199" s="8"/>
      <c r="U4199" s="8"/>
      <c r="V4199" s="8"/>
      <c r="W4199" s="8"/>
      <c r="X4199" s="8"/>
      <c r="Y4199" s="8"/>
      <c r="Z4199" s="8"/>
    </row>
    <row r="4200" spans="1:26" ht="15.75" customHeight="1">
      <c r="A4200" s="8"/>
      <c r="B4200" s="8"/>
      <c r="C4200" s="8"/>
      <c r="D4200" s="8"/>
      <c r="E4200" s="8"/>
      <c r="F4200" s="8"/>
      <c r="G4200" s="8"/>
      <c r="H4200" s="8"/>
      <c r="I4200" s="8"/>
      <c r="J4200" s="8"/>
      <c r="K4200" s="8"/>
      <c r="L4200" s="8"/>
      <c r="M4200" s="32"/>
      <c r="N4200" s="57" t="str">
        <f t="shared" si="17"/>
        <v/>
      </c>
      <c r="O4200" s="54"/>
      <c r="P4200" s="32"/>
      <c r="Q4200" s="56"/>
      <c r="R4200" s="57" t="str">
        <f t="shared" si="15"/>
        <v/>
      </c>
      <c r="S4200" s="8"/>
      <c r="T4200" s="8"/>
      <c r="U4200" s="8"/>
      <c r="V4200" s="8"/>
      <c r="W4200" s="8"/>
      <c r="X4200" s="8"/>
      <c r="Y4200" s="8"/>
      <c r="Z4200" s="8"/>
    </row>
    <row r="4201" spans="1:26" ht="15.75" customHeight="1">
      <c r="A4201" s="8"/>
      <c r="B4201" s="8"/>
      <c r="C4201" s="8"/>
      <c r="D4201" s="8"/>
      <c r="E4201" s="8"/>
      <c r="F4201" s="8"/>
      <c r="G4201" s="8"/>
      <c r="H4201" s="8"/>
      <c r="I4201" s="8"/>
      <c r="J4201" s="8"/>
      <c r="K4201" s="8"/>
      <c r="L4201" s="8"/>
      <c r="M4201" s="32"/>
      <c r="N4201" s="57" t="str">
        <f t="shared" si="17"/>
        <v/>
      </c>
      <c r="O4201" s="54"/>
      <c r="P4201" s="32"/>
      <c r="Q4201" s="56"/>
      <c r="R4201" s="57" t="str">
        <f t="shared" si="15"/>
        <v/>
      </c>
      <c r="S4201" s="8"/>
      <c r="T4201" s="8"/>
      <c r="U4201" s="8"/>
      <c r="V4201" s="8"/>
      <c r="W4201" s="8"/>
      <c r="X4201" s="8"/>
      <c r="Y4201" s="8"/>
      <c r="Z4201" s="8"/>
    </row>
    <row r="4202" spans="1:26" ht="15.75" customHeight="1">
      <c r="A4202" s="8"/>
      <c r="B4202" s="8"/>
      <c r="C4202" s="8"/>
      <c r="D4202" s="8"/>
      <c r="E4202" s="8"/>
      <c r="F4202" s="8"/>
      <c r="G4202" s="8"/>
      <c r="H4202" s="8"/>
      <c r="I4202" s="8"/>
      <c r="J4202" s="8"/>
      <c r="K4202" s="8"/>
      <c r="L4202" s="8"/>
      <c r="M4202" s="32"/>
      <c r="N4202" s="57" t="str">
        <f t="shared" si="17"/>
        <v/>
      </c>
      <c r="O4202" s="54"/>
      <c r="P4202" s="32"/>
      <c r="Q4202" s="56"/>
      <c r="R4202" s="57" t="str">
        <f t="shared" si="15"/>
        <v/>
      </c>
      <c r="S4202" s="8"/>
      <c r="T4202" s="8"/>
      <c r="U4202" s="8"/>
      <c r="V4202" s="8"/>
      <c r="W4202" s="8"/>
      <c r="X4202" s="8"/>
      <c r="Y4202" s="8"/>
      <c r="Z4202" s="8"/>
    </row>
    <row r="4203" spans="1:26" ht="15.75" customHeight="1">
      <c r="A4203" s="8"/>
      <c r="B4203" s="8"/>
      <c r="C4203" s="8"/>
      <c r="D4203" s="8"/>
      <c r="E4203" s="8"/>
      <c r="F4203" s="8"/>
      <c r="G4203" s="8"/>
      <c r="H4203" s="8"/>
      <c r="I4203" s="8"/>
      <c r="J4203" s="8"/>
      <c r="K4203" s="8"/>
      <c r="L4203" s="8"/>
      <c r="M4203" s="32"/>
      <c r="N4203" s="57" t="str">
        <f t="shared" si="17"/>
        <v/>
      </c>
      <c r="O4203" s="54"/>
      <c r="P4203" s="32"/>
      <c r="Q4203" s="56"/>
      <c r="R4203" s="57" t="str">
        <f t="shared" si="15"/>
        <v/>
      </c>
      <c r="S4203" s="8"/>
      <c r="T4203" s="8"/>
      <c r="U4203" s="8"/>
      <c r="V4203" s="8"/>
      <c r="W4203" s="8"/>
      <c r="X4203" s="8"/>
      <c r="Y4203" s="8"/>
      <c r="Z4203" s="8"/>
    </row>
    <row r="4204" spans="1:26" ht="15.75" customHeight="1">
      <c r="A4204" s="8"/>
      <c r="B4204" s="8"/>
      <c r="C4204" s="8"/>
      <c r="D4204" s="8"/>
      <c r="E4204" s="8"/>
      <c r="F4204" s="8"/>
      <c r="G4204" s="8"/>
      <c r="H4204" s="8"/>
      <c r="I4204" s="8"/>
      <c r="J4204" s="8"/>
      <c r="K4204" s="8"/>
      <c r="L4204" s="8"/>
      <c r="M4204" s="32"/>
      <c r="N4204" s="57" t="str">
        <f t="shared" si="17"/>
        <v/>
      </c>
      <c r="O4204" s="54"/>
      <c r="P4204" s="32"/>
      <c r="Q4204" s="56"/>
      <c r="R4204" s="57" t="str">
        <f t="shared" si="15"/>
        <v/>
      </c>
      <c r="S4204" s="8"/>
      <c r="T4204" s="8"/>
      <c r="U4204" s="8"/>
      <c r="V4204" s="8"/>
      <c r="W4204" s="8"/>
      <c r="X4204" s="8"/>
      <c r="Y4204" s="8"/>
      <c r="Z4204" s="8"/>
    </row>
    <row r="4205" spans="1:26" ht="15.75" customHeight="1">
      <c r="A4205" s="8"/>
      <c r="B4205" s="8"/>
      <c r="C4205" s="8"/>
      <c r="D4205" s="8"/>
      <c r="E4205" s="8"/>
      <c r="F4205" s="8"/>
      <c r="G4205" s="8"/>
      <c r="H4205" s="8"/>
      <c r="I4205" s="8"/>
      <c r="J4205" s="8"/>
      <c r="K4205" s="8"/>
      <c r="L4205" s="8"/>
      <c r="M4205" s="32"/>
      <c r="N4205" s="57" t="str">
        <f t="shared" si="17"/>
        <v/>
      </c>
      <c r="O4205" s="54"/>
      <c r="P4205" s="32"/>
      <c r="Q4205" s="56"/>
      <c r="R4205" s="57" t="str">
        <f t="shared" si="15"/>
        <v/>
      </c>
      <c r="S4205" s="8"/>
      <c r="T4205" s="8"/>
      <c r="U4205" s="8"/>
      <c r="V4205" s="8"/>
      <c r="W4205" s="8"/>
      <c r="X4205" s="8"/>
      <c r="Y4205" s="8"/>
      <c r="Z4205" s="8"/>
    </row>
    <row r="4206" spans="1:26" ht="15.75" customHeight="1">
      <c r="A4206" s="8"/>
      <c r="B4206" s="8"/>
      <c r="C4206" s="8"/>
      <c r="D4206" s="8"/>
      <c r="E4206" s="8"/>
      <c r="F4206" s="8"/>
      <c r="G4206" s="8"/>
      <c r="H4206" s="8"/>
      <c r="I4206" s="8"/>
      <c r="J4206" s="8"/>
      <c r="K4206" s="8"/>
      <c r="L4206" s="8"/>
      <c r="M4206" s="32"/>
      <c r="N4206" s="57" t="str">
        <f t="shared" si="17"/>
        <v/>
      </c>
      <c r="O4206" s="54"/>
      <c r="P4206" s="32"/>
      <c r="Q4206" s="56"/>
      <c r="R4206" s="57" t="str">
        <f t="shared" si="15"/>
        <v/>
      </c>
      <c r="S4206" s="8"/>
      <c r="T4206" s="8"/>
      <c r="U4206" s="8"/>
      <c r="V4206" s="8"/>
      <c r="W4206" s="8"/>
      <c r="X4206" s="8"/>
      <c r="Y4206" s="8"/>
      <c r="Z4206" s="8"/>
    </row>
    <row r="4207" spans="1:26" ht="15.75" customHeight="1">
      <c r="A4207" s="8"/>
      <c r="B4207" s="8"/>
      <c r="C4207" s="8"/>
      <c r="D4207" s="8"/>
      <c r="E4207" s="8"/>
      <c r="F4207" s="8"/>
      <c r="G4207" s="8"/>
      <c r="H4207" s="8"/>
      <c r="I4207" s="8"/>
      <c r="J4207" s="8"/>
      <c r="K4207" s="8"/>
      <c r="L4207" s="8"/>
      <c r="M4207" s="32"/>
      <c r="N4207" s="57" t="str">
        <f t="shared" si="17"/>
        <v/>
      </c>
      <c r="O4207" s="54"/>
      <c r="P4207" s="32"/>
      <c r="Q4207" s="56"/>
      <c r="R4207" s="57" t="str">
        <f t="shared" si="15"/>
        <v/>
      </c>
      <c r="S4207" s="8"/>
      <c r="T4207" s="8"/>
      <c r="U4207" s="8"/>
      <c r="V4207" s="8"/>
      <c r="W4207" s="8"/>
      <c r="X4207" s="8"/>
      <c r="Y4207" s="8"/>
      <c r="Z4207" s="8"/>
    </row>
    <row r="4208" spans="1:26" ht="15.75" customHeight="1">
      <c r="A4208" s="8"/>
      <c r="B4208" s="8"/>
      <c r="C4208" s="8"/>
      <c r="D4208" s="8"/>
      <c r="E4208" s="8"/>
      <c r="F4208" s="8"/>
      <c r="G4208" s="8"/>
      <c r="H4208" s="8"/>
      <c r="I4208" s="8"/>
      <c r="J4208" s="8"/>
      <c r="K4208" s="8"/>
      <c r="L4208" s="8"/>
      <c r="M4208" s="32"/>
      <c r="N4208" s="57" t="str">
        <f t="shared" si="17"/>
        <v/>
      </c>
      <c r="O4208" s="54"/>
      <c r="P4208" s="32"/>
      <c r="Q4208" s="56"/>
      <c r="R4208" s="57" t="str">
        <f t="shared" si="15"/>
        <v/>
      </c>
      <c r="S4208" s="8"/>
      <c r="T4208" s="8"/>
      <c r="U4208" s="8"/>
      <c r="V4208" s="8"/>
      <c r="W4208" s="8"/>
      <c r="X4208" s="8"/>
      <c r="Y4208" s="8"/>
      <c r="Z4208" s="8"/>
    </row>
    <row r="4209" spans="1:26" ht="15.75" customHeight="1">
      <c r="A4209" s="8"/>
      <c r="B4209" s="8"/>
      <c r="C4209" s="8"/>
      <c r="D4209" s="8"/>
      <c r="E4209" s="8"/>
      <c r="F4209" s="8"/>
      <c r="G4209" s="8"/>
      <c r="H4209" s="8"/>
      <c r="I4209" s="8"/>
      <c r="J4209" s="8"/>
      <c r="K4209" s="8"/>
      <c r="L4209" s="8"/>
      <c r="M4209" s="32"/>
      <c r="N4209" s="57" t="str">
        <f t="shared" si="17"/>
        <v/>
      </c>
      <c r="O4209" s="54"/>
      <c r="P4209" s="32"/>
      <c r="Q4209" s="56"/>
      <c r="R4209" s="57" t="str">
        <f t="shared" si="15"/>
        <v/>
      </c>
      <c r="S4209" s="8"/>
      <c r="T4209" s="8"/>
      <c r="U4209" s="8"/>
      <c r="V4209" s="8"/>
      <c r="W4209" s="8"/>
      <c r="X4209" s="8"/>
      <c r="Y4209" s="8"/>
      <c r="Z4209" s="8"/>
    </row>
    <row r="4210" spans="1:26" ht="15.75" customHeight="1">
      <c r="A4210" s="8"/>
      <c r="B4210" s="8"/>
      <c r="C4210" s="8"/>
      <c r="D4210" s="8"/>
      <c r="E4210" s="8"/>
      <c r="F4210" s="8"/>
      <c r="G4210" s="8"/>
      <c r="H4210" s="8"/>
      <c r="I4210" s="8"/>
      <c r="J4210" s="8"/>
      <c r="K4210" s="8"/>
      <c r="L4210" s="8"/>
      <c r="M4210" s="32"/>
      <c r="N4210" s="57" t="str">
        <f t="shared" si="17"/>
        <v/>
      </c>
      <c r="O4210" s="54"/>
      <c r="P4210" s="32"/>
      <c r="Q4210" s="56"/>
      <c r="R4210" s="57" t="str">
        <f t="shared" si="15"/>
        <v/>
      </c>
      <c r="S4210" s="8"/>
      <c r="T4210" s="8"/>
      <c r="U4210" s="8"/>
      <c r="V4210" s="8"/>
      <c r="W4210" s="8"/>
      <c r="X4210" s="8"/>
      <c r="Y4210" s="8"/>
      <c r="Z4210" s="8"/>
    </row>
    <row r="4211" spans="1:26" ht="15.75" customHeight="1">
      <c r="A4211" s="8"/>
      <c r="B4211" s="8"/>
      <c r="C4211" s="8"/>
      <c r="D4211" s="8"/>
      <c r="E4211" s="8"/>
      <c r="F4211" s="8"/>
      <c r="G4211" s="8"/>
      <c r="H4211" s="8"/>
      <c r="I4211" s="8"/>
      <c r="J4211" s="8"/>
      <c r="K4211" s="8"/>
      <c r="L4211" s="8"/>
      <c r="M4211" s="32"/>
      <c r="N4211" s="57" t="str">
        <f t="shared" si="17"/>
        <v/>
      </c>
      <c r="O4211" s="54"/>
      <c r="P4211" s="32"/>
      <c r="Q4211" s="56"/>
      <c r="R4211" s="57" t="str">
        <f t="shared" si="15"/>
        <v/>
      </c>
      <c r="S4211" s="8"/>
      <c r="T4211" s="8"/>
      <c r="U4211" s="8"/>
      <c r="V4211" s="8"/>
      <c r="W4211" s="8"/>
      <c r="X4211" s="8"/>
      <c r="Y4211" s="8"/>
      <c r="Z4211" s="8"/>
    </row>
    <row r="4212" spans="1:26" ht="15.75" customHeight="1">
      <c r="A4212" s="8"/>
      <c r="B4212" s="8"/>
      <c r="C4212" s="8"/>
      <c r="D4212" s="8"/>
      <c r="E4212" s="8"/>
      <c r="F4212" s="8"/>
      <c r="G4212" s="8"/>
      <c r="H4212" s="8"/>
      <c r="I4212" s="8"/>
      <c r="J4212" s="8"/>
      <c r="K4212" s="8"/>
      <c r="L4212" s="8"/>
      <c r="M4212" s="32"/>
      <c r="N4212" s="57" t="str">
        <f t="shared" si="17"/>
        <v/>
      </c>
      <c r="O4212" s="54"/>
      <c r="P4212" s="32"/>
      <c r="Q4212" s="56"/>
      <c r="R4212" s="57" t="str">
        <f t="shared" si="15"/>
        <v/>
      </c>
      <c r="S4212" s="8"/>
      <c r="T4212" s="8"/>
      <c r="U4212" s="8"/>
      <c r="V4212" s="8"/>
      <c r="W4212" s="8"/>
      <c r="X4212" s="8"/>
      <c r="Y4212" s="8"/>
      <c r="Z4212" s="8"/>
    </row>
    <row r="4213" spans="1:26" ht="15.75" customHeight="1">
      <c r="A4213" s="8"/>
      <c r="B4213" s="8"/>
      <c r="C4213" s="8"/>
      <c r="D4213" s="8"/>
      <c r="E4213" s="8"/>
      <c r="F4213" s="8"/>
      <c r="G4213" s="8"/>
      <c r="H4213" s="8"/>
      <c r="I4213" s="8"/>
      <c r="J4213" s="8"/>
      <c r="K4213" s="8"/>
      <c r="L4213" s="8"/>
      <c r="M4213" s="32"/>
      <c r="N4213" s="57" t="str">
        <f t="shared" si="17"/>
        <v/>
      </c>
      <c r="O4213" s="54"/>
      <c r="P4213" s="32"/>
      <c r="Q4213" s="56"/>
      <c r="R4213" s="57" t="str">
        <f t="shared" si="15"/>
        <v/>
      </c>
      <c r="S4213" s="8"/>
      <c r="T4213" s="8"/>
      <c r="U4213" s="8"/>
      <c r="V4213" s="8"/>
      <c r="W4213" s="8"/>
      <c r="X4213" s="8"/>
      <c r="Y4213" s="8"/>
      <c r="Z4213" s="8"/>
    </row>
    <row r="4214" spans="1:26" ht="15.75" customHeight="1">
      <c r="A4214" s="8"/>
      <c r="B4214" s="8"/>
      <c r="C4214" s="8"/>
      <c r="D4214" s="8"/>
      <c r="E4214" s="8"/>
      <c r="F4214" s="8"/>
      <c r="G4214" s="8"/>
      <c r="H4214" s="8"/>
      <c r="I4214" s="8"/>
      <c r="J4214" s="8"/>
      <c r="K4214" s="8"/>
      <c r="L4214" s="8"/>
      <c r="M4214" s="32"/>
      <c r="N4214" s="57" t="str">
        <f t="shared" si="17"/>
        <v/>
      </c>
      <c r="O4214" s="54"/>
      <c r="P4214" s="32"/>
      <c r="Q4214" s="56"/>
      <c r="R4214" s="57" t="str">
        <f t="shared" si="15"/>
        <v/>
      </c>
      <c r="S4214" s="8"/>
      <c r="T4214" s="8"/>
      <c r="U4214" s="8"/>
      <c r="V4214" s="8"/>
      <c r="W4214" s="8"/>
      <c r="X4214" s="8"/>
      <c r="Y4214" s="8"/>
      <c r="Z4214" s="8"/>
    </row>
    <row r="4215" spans="1:26" ht="15.75" customHeight="1">
      <c r="A4215" s="8"/>
      <c r="B4215" s="8"/>
      <c r="C4215" s="8"/>
      <c r="D4215" s="8"/>
      <c r="E4215" s="8"/>
      <c r="F4215" s="8"/>
      <c r="G4215" s="8"/>
      <c r="H4215" s="8"/>
      <c r="I4215" s="8"/>
      <c r="J4215" s="8"/>
      <c r="K4215" s="8"/>
      <c r="L4215" s="8"/>
      <c r="M4215" s="32"/>
      <c r="N4215" s="57" t="str">
        <f t="shared" si="17"/>
        <v/>
      </c>
      <c r="O4215" s="54"/>
      <c r="P4215" s="32"/>
      <c r="Q4215" s="56"/>
      <c r="R4215" s="57" t="str">
        <f t="shared" si="15"/>
        <v/>
      </c>
      <c r="S4215" s="8"/>
      <c r="T4215" s="8"/>
      <c r="U4215" s="8"/>
      <c r="V4215" s="8"/>
      <c r="W4215" s="8"/>
      <c r="X4215" s="8"/>
      <c r="Y4215" s="8"/>
      <c r="Z4215" s="8"/>
    </row>
    <row r="4216" spans="1:26" ht="15.75" customHeight="1">
      <c r="A4216" s="8"/>
      <c r="B4216" s="8"/>
      <c r="C4216" s="8"/>
      <c r="D4216" s="8"/>
      <c r="E4216" s="8"/>
      <c r="F4216" s="8"/>
      <c r="G4216" s="8"/>
      <c r="H4216" s="8"/>
      <c r="I4216" s="8"/>
      <c r="J4216" s="8"/>
      <c r="K4216" s="8"/>
      <c r="L4216" s="8"/>
      <c r="M4216" s="32"/>
      <c r="N4216" s="57" t="str">
        <f t="shared" si="17"/>
        <v/>
      </c>
      <c r="O4216" s="54"/>
      <c r="P4216" s="32"/>
      <c r="Q4216" s="56"/>
      <c r="R4216" s="57" t="str">
        <f t="shared" si="15"/>
        <v/>
      </c>
      <c r="S4216" s="8"/>
      <c r="T4216" s="8"/>
      <c r="U4216" s="8"/>
      <c r="V4216" s="8"/>
      <c r="W4216" s="8"/>
      <c r="X4216" s="8"/>
      <c r="Y4216" s="8"/>
      <c r="Z4216" s="8"/>
    </row>
    <row r="4217" spans="1:26" ht="15.75" customHeight="1">
      <c r="A4217" s="8"/>
      <c r="B4217" s="8"/>
      <c r="C4217" s="8"/>
      <c r="D4217" s="8"/>
      <c r="E4217" s="8"/>
      <c r="F4217" s="8"/>
      <c r="G4217" s="8"/>
      <c r="H4217" s="8"/>
      <c r="I4217" s="8"/>
      <c r="J4217" s="8"/>
      <c r="K4217" s="8"/>
      <c r="L4217" s="8"/>
      <c r="M4217" s="32"/>
      <c r="N4217" s="57" t="str">
        <f t="shared" si="17"/>
        <v/>
      </c>
      <c r="O4217" s="54"/>
      <c r="P4217" s="32"/>
      <c r="Q4217" s="56"/>
      <c r="R4217" s="57" t="str">
        <f t="shared" si="15"/>
        <v/>
      </c>
      <c r="S4217" s="8"/>
      <c r="T4217" s="8"/>
      <c r="U4217" s="8"/>
      <c r="V4217" s="8"/>
      <c r="W4217" s="8"/>
      <c r="X4217" s="8"/>
      <c r="Y4217" s="8"/>
      <c r="Z4217" s="8"/>
    </row>
    <row r="4218" spans="1:26" ht="15.75" customHeight="1">
      <c r="A4218" s="8"/>
      <c r="B4218" s="8"/>
      <c r="C4218" s="8"/>
      <c r="D4218" s="8"/>
      <c r="E4218" s="8"/>
      <c r="F4218" s="8"/>
      <c r="G4218" s="8"/>
      <c r="H4218" s="8"/>
      <c r="I4218" s="8"/>
      <c r="J4218" s="8"/>
      <c r="K4218" s="8"/>
      <c r="L4218" s="8"/>
      <c r="M4218" s="32"/>
      <c r="N4218" s="57" t="str">
        <f t="shared" si="17"/>
        <v/>
      </c>
      <c r="O4218" s="54"/>
      <c r="P4218" s="32"/>
      <c r="Q4218" s="56"/>
      <c r="R4218" s="57" t="str">
        <f t="shared" si="15"/>
        <v/>
      </c>
      <c r="S4218" s="8"/>
      <c r="T4218" s="8"/>
      <c r="U4218" s="8"/>
      <c r="V4218" s="8"/>
      <c r="W4218" s="8"/>
      <c r="X4218" s="8"/>
      <c r="Y4218" s="8"/>
      <c r="Z4218" s="8"/>
    </row>
    <row r="4219" spans="1:26" ht="15.75" customHeight="1">
      <c r="A4219" s="8"/>
      <c r="B4219" s="8"/>
      <c r="C4219" s="8"/>
      <c r="D4219" s="8"/>
      <c r="E4219" s="8"/>
      <c r="F4219" s="8"/>
      <c r="G4219" s="8"/>
      <c r="H4219" s="8"/>
      <c r="I4219" s="8"/>
      <c r="J4219" s="8"/>
      <c r="K4219" s="8"/>
      <c r="L4219" s="8"/>
      <c r="M4219" s="32"/>
      <c r="N4219" s="57" t="str">
        <f t="shared" si="17"/>
        <v/>
      </c>
      <c r="O4219" s="54"/>
      <c r="P4219" s="32"/>
      <c r="Q4219" s="56"/>
      <c r="R4219" s="57" t="str">
        <f t="shared" si="15"/>
        <v/>
      </c>
      <c r="S4219" s="8"/>
      <c r="T4219" s="8"/>
      <c r="U4219" s="8"/>
      <c r="V4219" s="8"/>
      <c r="W4219" s="8"/>
      <c r="X4219" s="8"/>
      <c r="Y4219" s="8"/>
      <c r="Z4219" s="8"/>
    </row>
    <row r="4220" spans="1:26" ht="15.75" customHeight="1">
      <c r="A4220" s="8"/>
      <c r="B4220" s="8"/>
      <c r="C4220" s="8"/>
      <c r="D4220" s="8"/>
      <c r="E4220" s="8"/>
      <c r="F4220" s="8"/>
      <c r="G4220" s="8"/>
      <c r="H4220" s="8"/>
      <c r="I4220" s="8"/>
      <c r="J4220" s="8"/>
      <c r="K4220" s="8"/>
      <c r="L4220" s="8"/>
      <c r="M4220" s="32"/>
      <c r="N4220" s="57" t="str">
        <f t="shared" si="17"/>
        <v/>
      </c>
      <c r="O4220" s="54"/>
      <c r="P4220" s="32"/>
      <c r="Q4220" s="56"/>
      <c r="R4220" s="57" t="str">
        <f t="shared" si="15"/>
        <v/>
      </c>
      <c r="S4220" s="8"/>
      <c r="T4220" s="8"/>
      <c r="U4220" s="8"/>
      <c r="V4220" s="8"/>
      <c r="W4220" s="8"/>
      <c r="X4220" s="8"/>
      <c r="Y4220" s="8"/>
      <c r="Z4220" s="8"/>
    </row>
    <row r="4221" spans="1:26" ht="15.75" customHeight="1">
      <c r="A4221" s="8"/>
      <c r="B4221" s="8"/>
      <c r="C4221" s="8"/>
      <c r="D4221" s="8"/>
      <c r="E4221" s="8"/>
      <c r="F4221" s="8"/>
      <c r="G4221" s="8"/>
      <c r="H4221" s="8"/>
      <c r="I4221" s="8"/>
      <c r="J4221" s="8"/>
      <c r="K4221" s="8"/>
      <c r="L4221" s="8"/>
      <c r="M4221" s="32"/>
      <c r="N4221" s="57" t="str">
        <f t="shared" si="17"/>
        <v/>
      </c>
      <c r="O4221" s="54"/>
      <c r="P4221" s="32"/>
      <c r="Q4221" s="56"/>
      <c r="R4221" s="57" t="str">
        <f t="shared" si="15"/>
        <v/>
      </c>
      <c r="S4221" s="8"/>
      <c r="T4221" s="8"/>
      <c r="U4221" s="8"/>
      <c r="V4221" s="8"/>
      <c r="W4221" s="8"/>
      <c r="X4221" s="8"/>
      <c r="Y4221" s="8"/>
      <c r="Z4221" s="8"/>
    </row>
    <row r="4222" spans="1:26" ht="15.75" customHeight="1">
      <c r="A4222" s="8"/>
      <c r="B4222" s="8"/>
      <c r="C4222" s="8"/>
      <c r="D4222" s="8"/>
      <c r="E4222" s="8"/>
      <c r="F4222" s="8"/>
      <c r="G4222" s="8"/>
      <c r="H4222" s="8"/>
      <c r="I4222" s="8"/>
      <c r="J4222" s="8"/>
      <c r="K4222" s="8"/>
      <c r="L4222" s="8"/>
      <c r="M4222" s="32"/>
      <c r="N4222" s="57" t="str">
        <f t="shared" si="17"/>
        <v/>
      </c>
      <c r="O4222" s="54"/>
      <c r="P4222" s="32"/>
      <c r="Q4222" s="56"/>
      <c r="R4222" s="57" t="str">
        <f t="shared" si="15"/>
        <v/>
      </c>
      <c r="S4222" s="8"/>
      <c r="T4222" s="8"/>
      <c r="U4222" s="8"/>
      <c r="V4222" s="8"/>
      <c r="W4222" s="8"/>
      <c r="X4222" s="8"/>
      <c r="Y4222" s="8"/>
      <c r="Z4222" s="8"/>
    </row>
    <row r="4223" spans="1:26" ht="15.75" customHeight="1">
      <c r="A4223" s="8"/>
      <c r="B4223" s="8"/>
      <c r="C4223" s="8"/>
      <c r="D4223" s="8"/>
      <c r="E4223" s="8"/>
      <c r="F4223" s="8"/>
      <c r="G4223" s="8"/>
      <c r="H4223" s="8"/>
      <c r="I4223" s="8"/>
      <c r="J4223" s="8"/>
      <c r="K4223" s="8"/>
      <c r="L4223" s="8"/>
      <c r="M4223" s="32"/>
      <c r="N4223" s="57" t="str">
        <f t="shared" si="17"/>
        <v/>
      </c>
      <c r="O4223" s="54"/>
      <c r="P4223" s="32"/>
      <c r="Q4223" s="56"/>
      <c r="R4223" s="57" t="str">
        <f t="shared" si="15"/>
        <v/>
      </c>
      <c r="S4223" s="8"/>
      <c r="T4223" s="8"/>
      <c r="U4223" s="8"/>
      <c r="V4223" s="8"/>
      <c r="W4223" s="8"/>
      <c r="X4223" s="8"/>
      <c r="Y4223" s="8"/>
      <c r="Z4223" s="8"/>
    </row>
    <row r="4224" spans="1:26" ht="15.75" customHeight="1">
      <c r="A4224" s="8"/>
      <c r="B4224" s="8"/>
      <c r="C4224" s="8"/>
      <c r="D4224" s="8"/>
      <c r="E4224" s="8"/>
      <c r="F4224" s="8"/>
      <c r="G4224" s="8"/>
      <c r="H4224" s="8"/>
      <c r="I4224" s="8"/>
      <c r="J4224" s="8"/>
      <c r="K4224" s="8"/>
      <c r="L4224" s="8"/>
      <c r="M4224" s="32"/>
      <c r="N4224" s="57" t="str">
        <f t="shared" si="17"/>
        <v/>
      </c>
      <c r="O4224" s="54"/>
      <c r="P4224" s="32"/>
      <c r="Q4224" s="56"/>
      <c r="R4224" s="57" t="str">
        <f t="shared" si="15"/>
        <v/>
      </c>
      <c r="S4224" s="8"/>
      <c r="T4224" s="8"/>
      <c r="U4224" s="8"/>
      <c r="V4224" s="8"/>
      <c r="W4224" s="8"/>
      <c r="X4224" s="8"/>
      <c r="Y4224" s="8"/>
      <c r="Z4224" s="8"/>
    </row>
    <row r="4225" spans="1:26" ht="15.75" customHeight="1">
      <c r="A4225" s="8"/>
      <c r="B4225" s="8"/>
      <c r="C4225" s="8"/>
      <c r="D4225" s="8"/>
      <c r="E4225" s="8"/>
      <c r="F4225" s="8"/>
      <c r="G4225" s="8"/>
      <c r="H4225" s="8"/>
      <c r="I4225" s="8"/>
      <c r="J4225" s="8"/>
      <c r="K4225" s="8"/>
      <c r="L4225" s="8"/>
      <c r="M4225" s="32"/>
      <c r="N4225" s="57" t="str">
        <f t="shared" si="17"/>
        <v/>
      </c>
      <c r="O4225" s="54"/>
      <c r="P4225" s="32"/>
      <c r="Q4225" s="56"/>
      <c r="R4225" s="57" t="str">
        <f t="shared" si="15"/>
        <v/>
      </c>
      <c r="S4225" s="8"/>
      <c r="T4225" s="8"/>
      <c r="U4225" s="8"/>
      <c r="V4225" s="8"/>
      <c r="W4225" s="8"/>
      <c r="X4225" s="8"/>
      <c r="Y4225" s="8"/>
      <c r="Z4225" s="8"/>
    </row>
    <row r="4226" spans="1:26" ht="15.75" customHeight="1">
      <c r="A4226" s="8"/>
      <c r="B4226" s="8"/>
      <c r="C4226" s="8"/>
      <c r="D4226" s="8"/>
      <c r="E4226" s="8"/>
      <c r="F4226" s="8"/>
      <c r="G4226" s="8"/>
      <c r="H4226" s="8"/>
      <c r="I4226" s="8"/>
      <c r="J4226" s="8"/>
      <c r="K4226" s="8"/>
      <c r="L4226" s="8"/>
      <c r="M4226" s="32"/>
      <c r="N4226" s="57" t="str">
        <f t="shared" si="17"/>
        <v/>
      </c>
      <c r="O4226" s="54"/>
      <c r="P4226" s="32"/>
      <c r="Q4226" s="56"/>
      <c r="R4226" s="57" t="str">
        <f t="shared" si="15"/>
        <v/>
      </c>
      <c r="S4226" s="8"/>
      <c r="T4226" s="8"/>
      <c r="U4226" s="8"/>
      <c r="V4226" s="8"/>
      <c r="W4226" s="8"/>
      <c r="X4226" s="8"/>
      <c r="Y4226" s="8"/>
      <c r="Z4226" s="8"/>
    </row>
    <row r="4227" spans="1:26" ht="15.75" customHeight="1">
      <c r="A4227" s="8"/>
      <c r="B4227" s="8"/>
      <c r="C4227" s="8"/>
      <c r="D4227" s="8"/>
      <c r="E4227" s="8"/>
      <c r="F4227" s="8"/>
      <c r="G4227" s="8"/>
      <c r="H4227" s="8"/>
      <c r="I4227" s="8"/>
      <c r="J4227" s="8"/>
      <c r="K4227" s="8"/>
      <c r="L4227" s="8"/>
      <c r="M4227" s="32"/>
      <c r="N4227" s="57" t="str">
        <f t="shared" si="17"/>
        <v/>
      </c>
      <c r="O4227" s="54"/>
      <c r="P4227" s="32"/>
      <c r="Q4227" s="56"/>
      <c r="R4227" s="57" t="str">
        <f t="shared" si="15"/>
        <v/>
      </c>
      <c r="S4227" s="8"/>
      <c r="T4227" s="8"/>
      <c r="U4227" s="8"/>
      <c r="V4227" s="8"/>
      <c r="W4227" s="8"/>
      <c r="X4227" s="8"/>
      <c r="Y4227" s="8"/>
      <c r="Z4227" s="8"/>
    </row>
    <row r="4228" spans="1:26" ht="15.75" customHeight="1">
      <c r="A4228" s="8"/>
      <c r="B4228" s="8"/>
      <c r="C4228" s="8"/>
      <c r="D4228" s="8"/>
      <c r="E4228" s="8"/>
      <c r="F4228" s="8"/>
      <c r="G4228" s="8"/>
      <c r="H4228" s="8"/>
      <c r="I4228" s="8"/>
      <c r="J4228" s="8"/>
      <c r="K4228" s="8"/>
      <c r="L4228" s="8"/>
      <c r="M4228" s="32"/>
      <c r="N4228" s="57" t="str">
        <f t="shared" si="17"/>
        <v/>
      </c>
      <c r="O4228" s="54"/>
      <c r="P4228" s="32"/>
      <c r="Q4228" s="56"/>
      <c r="R4228" s="57" t="str">
        <f t="shared" si="15"/>
        <v/>
      </c>
      <c r="S4228" s="8"/>
      <c r="T4228" s="8"/>
      <c r="U4228" s="8"/>
      <c r="V4228" s="8"/>
      <c r="W4228" s="8"/>
      <c r="X4228" s="8"/>
      <c r="Y4228" s="8"/>
      <c r="Z4228" s="8"/>
    </row>
    <row r="4229" spans="1:26" ht="15.75" customHeight="1">
      <c r="A4229" s="8"/>
      <c r="B4229" s="8"/>
      <c r="C4229" s="8"/>
      <c r="D4229" s="8"/>
      <c r="E4229" s="8"/>
      <c r="F4229" s="8"/>
      <c r="G4229" s="8"/>
      <c r="H4229" s="8"/>
      <c r="I4229" s="8"/>
      <c r="J4229" s="8"/>
      <c r="K4229" s="8"/>
      <c r="L4229" s="8"/>
      <c r="M4229" s="32"/>
      <c r="N4229" s="57" t="str">
        <f t="shared" si="17"/>
        <v/>
      </c>
      <c r="O4229" s="54"/>
      <c r="P4229" s="32"/>
      <c r="Q4229" s="56"/>
      <c r="R4229" s="57" t="str">
        <f t="shared" si="15"/>
        <v/>
      </c>
      <c r="S4229" s="8"/>
      <c r="T4229" s="8"/>
      <c r="U4229" s="8"/>
      <c r="V4229" s="8"/>
      <c r="W4229" s="8"/>
      <c r="X4229" s="8"/>
      <c r="Y4229" s="8"/>
      <c r="Z4229" s="8"/>
    </row>
    <row r="4230" spans="1:26" ht="15.75" customHeight="1">
      <c r="A4230" s="8"/>
      <c r="B4230" s="8"/>
      <c r="C4230" s="8"/>
      <c r="D4230" s="8"/>
      <c r="E4230" s="8"/>
      <c r="F4230" s="8"/>
      <c r="G4230" s="8"/>
      <c r="H4230" s="8"/>
      <c r="I4230" s="8"/>
      <c r="J4230" s="8"/>
      <c r="K4230" s="8"/>
      <c r="L4230" s="8"/>
      <c r="M4230" s="32"/>
      <c r="N4230" s="57" t="str">
        <f t="shared" si="17"/>
        <v/>
      </c>
      <c r="O4230" s="54"/>
      <c r="P4230" s="32"/>
      <c r="Q4230" s="56"/>
      <c r="R4230" s="57" t="str">
        <f t="shared" si="15"/>
        <v/>
      </c>
      <c r="S4230" s="8"/>
      <c r="T4230" s="8"/>
      <c r="U4230" s="8"/>
      <c r="V4230" s="8"/>
      <c r="W4230" s="8"/>
      <c r="X4230" s="8"/>
      <c r="Y4230" s="8"/>
      <c r="Z4230" s="8"/>
    </row>
    <row r="4231" spans="1:26" ht="15.75" customHeight="1">
      <c r="A4231" s="8"/>
      <c r="B4231" s="8"/>
      <c r="C4231" s="8"/>
      <c r="D4231" s="8"/>
      <c r="E4231" s="8"/>
      <c r="F4231" s="8"/>
      <c r="G4231" s="8"/>
      <c r="H4231" s="8"/>
      <c r="I4231" s="8"/>
      <c r="J4231" s="8"/>
      <c r="K4231" s="8"/>
      <c r="L4231" s="8"/>
      <c r="M4231" s="32"/>
      <c r="N4231" s="57" t="str">
        <f t="shared" si="17"/>
        <v/>
      </c>
      <c r="O4231" s="54"/>
      <c r="P4231" s="32"/>
      <c r="Q4231" s="56"/>
      <c r="R4231" s="57" t="str">
        <f t="shared" si="15"/>
        <v/>
      </c>
      <c r="S4231" s="8"/>
      <c r="T4231" s="8"/>
      <c r="U4231" s="8"/>
      <c r="V4231" s="8"/>
      <c r="W4231" s="8"/>
      <c r="X4231" s="8"/>
      <c r="Y4231" s="8"/>
      <c r="Z4231" s="8"/>
    </row>
    <row r="4232" spans="1:26" ht="15.75" customHeight="1">
      <c r="A4232" s="8"/>
      <c r="B4232" s="8"/>
      <c r="C4232" s="8"/>
      <c r="D4232" s="8"/>
      <c r="E4232" s="8"/>
      <c r="F4232" s="8"/>
      <c r="G4232" s="8"/>
      <c r="H4232" s="8"/>
      <c r="I4232" s="8"/>
      <c r="J4232" s="8"/>
      <c r="K4232" s="8"/>
      <c r="L4232" s="8"/>
      <c r="M4232" s="32"/>
      <c r="N4232" s="57" t="str">
        <f t="shared" si="17"/>
        <v/>
      </c>
      <c r="O4232" s="54"/>
      <c r="P4232" s="32"/>
      <c r="Q4232" s="56"/>
      <c r="R4232" s="57" t="str">
        <f t="shared" si="15"/>
        <v/>
      </c>
      <c r="S4232" s="8"/>
      <c r="T4232" s="8"/>
      <c r="U4232" s="8"/>
      <c r="V4232" s="8"/>
      <c r="W4232" s="8"/>
      <c r="X4232" s="8"/>
      <c r="Y4232" s="8"/>
      <c r="Z4232" s="8"/>
    </row>
    <row r="4233" spans="1:26" ht="15.75" customHeight="1">
      <c r="A4233" s="8"/>
      <c r="B4233" s="8"/>
      <c r="C4233" s="8"/>
      <c r="D4233" s="8"/>
      <c r="E4233" s="8"/>
      <c r="F4233" s="8"/>
      <c r="G4233" s="8"/>
      <c r="H4233" s="8"/>
      <c r="I4233" s="8"/>
      <c r="J4233" s="8"/>
      <c r="K4233" s="8"/>
      <c r="L4233" s="8"/>
      <c r="M4233" s="32"/>
      <c r="N4233" s="57" t="str">
        <f t="shared" si="17"/>
        <v/>
      </c>
      <c r="O4233" s="54"/>
      <c r="P4233" s="32"/>
      <c r="Q4233" s="56"/>
      <c r="R4233" s="57" t="str">
        <f t="shared" si="15"/>
        <v/>
      </c>
      <c r="S4233" s="8"/>
      <c r="T4233" s="8"/>
      <c r="U4233" s="8"/>
      <c r="V4233" s="8"/>
      <c r="W4233" s="8"/>
      <c r="X4233" s="8"/>
      <c r="Y4233" s="8"/>
      <c r="Z4233" s="8"/>
    </row>
    <row r="4234" spans="1:26" ht="15.75" customHeight="1">
      <c r="A4234" s="8"/>
      <c r="B4234" s="8"/>
      <c r="C4234" s="8"/>
      <c r="D4234" s="8"/>
      <c r="E4234" s="8"/>
      <c r="F4234" s="8"/>
      <c r="G4234" s="8"/>
      <c r="H4234" s="8"/>
      <c r="I4234" s="8"/>
      <c r="J4234" s="8"/>
      <c r="K4234" s="8"/>
      <c r="L4234" s="8"/>
      <c r="M4234" s="32"/>
      <c r="N4234" s="57" t="str">
        <f t="shared" si="17"/>
        <v/>
      </c>
      <c r="O4234" s="54"/>
      <c r="P4234" s="32"/>
      <c r="Q4234" s="56"/>
      <c r="R4234" s="57" t="str">
        <f t="shared" si="15"/>
        <v/>
      </c>
      <c r="S4234" s="8"/>
      <c r="T4234" s="8"/>
      <c r="U4234" s="8"/>
      <c r="V4234" s="8"/>
      <c r="W4234" s="8"/>
      <c r="X4234" s="8"/>
      <c r="Y4234" s="8"/>
      <c r="Z4234" s="8"/>
    </row>
    <row r="4235" spans="1:26" ht="15.75" customHeight="1">
      <c r="A4235" s="8"/>
      <c r="B4235" s="8"/>
      <c r="C4235" s="8"/>
      <c r="D4235" s="8"/>
      <c r="E4235" s="8"/>
      <c r="F4235" s="8"/>
      <c r="G4235" s="8"/>
      <c r="H4235" s="8"/>
      <c r="I4235" s="8"/>
      <c r="J4235" s="8"/>
      <c r="K4235" s="8"/>
      <c r="L4235" s="8"/>
      <c r="M4235" s="32"/>
      <c r="N4235" s="57" t="str">
        <f t="shared" si="17"/>
        <v/>
      </c>
      <c r="O4235" s="54"/>
      <c r="P4235" s="32"/>
      <c r="Q4235" s="56"/>
      <c r="R4235" s="57" t="str">
        <f t="shared" si="15"/>
        <v/>
      </c>
      <c r="S4235" s="8"/>
      <c r="T4235" s="8"/>
      <c r="U4235" s="8"/>
      <c r="V4235" s="8"/>
      <c r="W4235" s="8"/>
      <c r="X4235" s="8"/>
      <c r="Y4235" s="8"/>
      <c r="Z4235" s="8"/>
    </row>
    <row r="4236" spans="1:26" ht="15.75" customHeight="1">
      <c r="A4236" s="8"/>
      <c r="B4236" s="8"/>
      <c r="C4236" s="8"/>
      <c r="D4236" s="8"/>
      <c r="E4236" s="8"/>
      <c r="F4236" s="8"/>
      <c r="G4236" s="8"/>
      <c r="H4236" s="8"/>
      <c r="I4236" s="8"/>
      <c r="J4236" s="8"/>
      <c r="K4236" s="8"/>
      <c r="L4236" s="8"/>
      <c r="M4236" s="32"/>
      <c r="N4236" s="57" t="str">
        <f t="shared" si="17"/>
        <v/>
      </c>
      <c r="O4236" s="54"/>
      <c r="P4236" s="32"/>
      <c r="Q4236" s="56"/>
      <c r="R4236" s="57" t="str">
        <f t="shared" si="15"/>
        <v/>
      </c>
      <c r="S4236" s="8"/>
      <c r="T4236" s="8"/>
      <c r="U4236" s="8"/>
      <c r="V4236" s="8"/>
      <c r="W4236" s="8"/>
      <c r="X4236" s="8"/>
      <c r="Y4236" s="8"/>
      <c r="Z4236" s="8"/>
    </row>
    <row r="4237" spans="1:26" ht="15.75" customHeight="1">
      <c r="A4237" s="8"/>
      <c r="B4237" s="8"/>
      <c r="C4237" s="8"/>
      <c r="D4237" s="8"/>
      <c r="E4237" s="8"/>
      <c r="F4237" s="8"/>
      <c r="G4237" s="8"/>
      <c r="H4237" s="8"/>
      <c r="I4237" s="8"/>
      <c r="J4237" s="8"/>
      <c r="K4237" s="8"/>
      <c r="L4237" s="8"/>
      <c r="M4237" s="32"/>
      <c r="N4237" s="57" t="str">
        <f t="shared" si="17"/>
        <v/>
      </c>
      <c r="O4237" s="54"/>
      <c r="P4237" s="32"/>
      <c r="Q4237" s="56"/>
      <c r="R4237" s="57" t="str">
        <f t="shared" si="15"/>
        <v/>
      </c>
      <c r="S4237" s="8"/>
      <c r="T4237" s="8"/>
      <c r="U4237" s="8"/>
      <c r="V4237" s="8"/>
      <c r="W4237" s="8"/>
      <c r="X4237" s="8"/>
      <c r="Y4237" s="8"/>
      <c r="Z4237" s="8"/>
    </row>
    <row r="4238" spans="1:26" ht="15.75" customHeight="1">
      <c r="A4238" s="8"/>
      <c r="B4238" s="8"/>
      <c r="C4238" s="8"/>
      <c r="D4238" s="8"/>
      <c r="E4238" s="8"/>
      <c r="F4238" s="8"/>
      <c r="G4238" s="8"/>
      <c r="H4238" s="8"/>
      <c r="I4238" s="8"/>
      <c r="J4238" s="8"/>
      <c r="K4238" s="8"/>
      <c r="L4238" s="8"/>
      <c r="M4238" s="32"/>
      <c r="N4238" s="57" t="str">
        <f t="shared" si="17"/>
        <v/>
      </c>
      <c r="O4238" s="54"/>
      <c r="P4238" s="32"/>
      <c r="Q4238" s="56"/>
      <c r="R4238" s="57" t="str">
        <f t="shared" si="15"/>
        <v/>
      </c>
      <c r="S4238" s="8"/>
      <c r="T4238" s="8"/>
      <c r="U4238" s="8"/>
      <c r="V4238" s="8"/>
      <c r="W4238" s="8"/>
      <c r="X4238" s="8"/>
      <c r="Y4238" s="8"/>
      <c r="Z4238" s="8"/>
    </row>
    <row r="4239" spans="1:26" ht="15.75" customHeight="1">
      <c r="A4239" s="8"/>
      <c r="B4239" s="8"/>
      <c r="C4239" s="8"/>
      <c r="D4239" s="8"/>
      <c r="E4239" s="8"/>
      <c r="F4239" s="8"/>
      <c r="G4239" s="8"/>
      <c r="H4239" s="8"/>
      <c r="I4239" s="8"/>
      <c r="J4239" s="8"/>
      <c r="K4239" s="8"/>
      <c r="L4239" s="8"/>
      <c r="M4239" s="32"/>
      <c r="N4239" s="57" t="str">
        <f t="shared" si="17"/>
        <v/>
      </c>
      <c r="O4239" s="54"/>
      <c r="P4239" s="32"/>
      <c r="Q4239" s="56"/>
      <c r="R4239" s="57" t="str">
        <f t="shared" si="15"/>
        <v/>
      </c>
      <c r="S4239" s="8"/>
      <c r="T4239" s="8"/>
      <c r="U4239" s="8"/>
      <c r="V4239" s="8"/>
      <c r="W4239" s="8"/>
      <c r="X4239" s="8"/>
      <c r="Y4239" s="8"/>
      <c r="Z4239" s="8"/>
    </row>
    <row r="4240" spans="1:26" ht="15.75" customHeight="1">
      <c r="A4240" s="8"/>
      <c r="B4240" s="8"/>
      <c r="C4240" s="8"/>
      <c r="D4240" s="8"/>
      <c r="E4240" s="8"/>
      <c r="F4240" s="8"/>
      <c r="G4240" s="8"/>
      <c r="H4240" s="8"/>
      <c r="I4240" s="8"/>
      <c r="J4240" s="8"/>
      <c r="K4240" s="8"/>
      <c r="L4240" s="8"/>
      <c r="M4240" s="32"/>
      <c r="N4240" s="57" t="str">
        <f t="shared" si="17"/>
        <v/>
      </c>
      <c r="O4240" s="54"/>
      <c r="P4240" s="32"/>
      <c r="Q4240" s="56"/>
      <c r="R4240" s="57" t="str">
        <f t="shared" si="15"/>
        <v/>
      </c>
      <c r="S4240" s="8"/>
      <c r="T4240" s="8"/>
      <c r="U4240" s="8"/>
      <c r="V4240" s="8"/>
      <c r="W4240" s="8"/>
      <c r="X4240" s="8"/>
      <c r="Y4240" s="8"/>
      <c r="Z4240" s="8"/>
    </row>
    <row r="4241" spans="1:26" ht="15.75" customHeight="1">
      <c r="A4241" s="8"/>
      <c r="B4241" s="8"/>
      <c r="C4241" s="8"/>
      <c r="D4241" s="8"/>
      <c r="E4241" s="8"/>
      <c r="F4241" s="8"/>
      <c r="G4241" s="8"/>
      <c r="H4241" s="8"/>
      <c r="I4241" s="8"/>
      <c r="J4241" s="8"/>
      <c r="K4241" s="8"/>
      <c r="L4241" s="8"/>
      <c r="M4241" s="32"/>
      <c r="N4241" s="57" t="str">
        <f t="shared" si="17"/>
        <v/>
      </c>
      <c r="O4241" s="54"/>
      <c r="P4241" s="32"/>
      <c r="Q4241" s="56"/>
      <c r="R4241" s="57" t="str">
        <f t="shared" si="15"/>
        <v/>
      </c>
      <c r="S4241" s="8"/>
      <c r="T4241" s="8"/>
      <c r="U4241" s="8"/>
      <c r="V4241" s="8"/>
      <c r="W4241" s="8"/>
      <c r="X4241" s="8"/>
      <c r="Y4241" s="8"/>
      <c r="Z4241" s="8"/>
    </row>
    <row r="4242" spans="1:26" ht="15.75" customHeight="1">
      <c r="A4242" s="8"/>
      <c r="B4242" s="8"/>
      <c r="C4242" s="8"/>
      <c r="D4242" s="8"/>
      <c r="E4242" s="8"/>
      <c r="F4242" s="8"/>
      <c r="G4242" s="8"/>
      <c r="H4242" s="8"/>
      <c r="I4242" s="8"/>
      <c r="J4242" s="8"/>
      <c r="K4242" s="8"/>
      <c r="L4242" s="8"/>
      <c r="M4242" s="32"/>
      <c r="N4242" s="57" t="str">
        <f t="shared" si="17"/>
        <v/>
      </c>
      <c r="O4242" s="54"/>
      <c r="P4242" s="32"/>
      <c r="Q4242" s="56"/>
      <c r="R4242" s="57" t="str">
        <f t="shared" si="15"/>
        <v/>
      </c>
      <c r="S4242" s="8"/>
      <c r="T4242" s="8"/>
      <c r="U4242" s="8"/>
      <c r="V4242" s="8"/>
      <c r="W4242" s="8"/>
      <c r="X4242" s="8"/>
      <c r="Y4242" s="8"/>
      <c r="Z4242" s="8"/>
    </row>
    <row r="4243" spans="1:26" ht="15.75" customHeight="1">
      <c r="A4243" s="8"/>
      <c r="B4243" s="8"/>
      <c r="C4243" s="8"/>
      <c r="D4243" s="8"/>
      <c r="E4243" s="8"/>
      <c r="F4243" s="8"/>
      <c r="G4243" s="8"/>
      <c r="H4243" s="8"/>
      <c r="I4243" s="8"/>
      <c r="J4243" s="8"/>
      <c r="K4243" s="8"/>
      <c r="L4243" s="8"/>
      <c r="M4243" s="32"/>
      <c r="N4243" s="57" t="str">
        <f t="shared" si="17"/>
        <v/>
      </c>
      <c r="O4243" s="54"/>
      <c r="P4243" s="32"/>
      <c r="Q4243" s="56"/>
      <c r="R4243" s="57" t="str">
        <f t="shared" si="15"/>
        <v/>
      </c>
      <c r="S4243" s="8"/>
      <c r="T4243" s="8"/>
      <c r="U4243" s="8"/>
      <c r="V4243" s="8"/>
      <c r="W4243" s="8"/>
      <c r="X4243" s="8"/>
      <c r="Y4243" s="8"/>
      <c r="Z4243" s="8"/>
    </row>
    <row r="4244" spans="1:26" ht="15.75" customHeight="1">
      <c r="A4244" s="8"/>
      <c r="B4244" s="8"/>
      <c r="C4244" s="8"/>
      <c r="D4244" s="8"/>
      <c r="E4244" s="8"/>
      <c r="F4244" s="8"/>
      <c r="G4244" s="8"/>
      <c r="H4244" s="8"/>
      <c r="I4244" s="8"/>
      <c r="J4244" s="8"/>
      <c r="K4244" s="8"/>
      <c r="L4244" s="8"/>
      <c r="M4244" s="32"/>
      <c r="N4244" s="57" t="str">
        <f t="shared" si="17"/>
        <v/>
      </c>
      <c r="O4244" s="54"/>
      <c r="P4244" s="32"/>
      <c r="Q4244" s="56"/>
      <c r="R4244" s="57" t="str">
        <f t="shared" si="15"/>
        <v/>
      </c>
      <c r="S4244" s="8"/>
      <c r="T4244" s="8"/>
      <c r="U4244" s="8"/>
      <c r="V4244" s="8"/>
      <c r="W4244" s="8"/>
      <c r="X4244" s="8"/>
      <c r="Y4244" s="8"/>
      <c r="Z4244" s="8"/>
    </row>
    <row r="4245" spans="1:26" ht="15.75" customHeight="1">
      <c r="A4245" s="8"/>
      <c r="B4245" s="8"/>
      <c r="C4245" s="8"/>
      <c r="D4245" s="8"/>
      <c r="E4245" s="8"/>
      <c r="F4245" s="8"/>
      <c r="G4245" s="8"/>
      <c r="H4245" s="8"/>
      <c r="I4245" s="8"/>
      <c r="J4245" s="8"/>
      <c r="K4245" s="8"/>
      <c r="L4245" s="8"/>
      <c r="M4245" s="32"/>
      <c r="N4245" s="57" t="str">
        <f t="shared" si="17"/>
        <v/>
      </c>
      <c r="O4245" s="54"/>
      <c r="P4245" s="32"/>
      <c r="Q4245" s="56"/>
      <c r="R4245" s="57" t="str">
        <f t="shared" si="15"/>
        <v/>
      </c>
      <c r="S4245" s="8"/>
      <c r="T4245" s="8"/>
      <c r="U4245" s="8"/>
      <c r="V4245" s="8"/>
      <c r="W4245" s="8"/>
      <c r="X4245" s="8"/>
      <c r="Y4245" s="8"/>
      <c r="Z4245" s="8"/>
    </row>
    <row r="4246" spans="1:26" ht="15.75" customHeight="1">
      <c r="A4246" s="8"/>
      <c r="B4246" s="8"/>
      <c r="C4246" s="8"/>
      <c r="D4246" s="8"/>
      <c r="E4246" s="8"/>
      <c r="F4246" s="8"/>
      <c r="G4246" s="8"/>
      <c r="H4246" s="8"/>
      <c r="I4246" s="8"/>
      <c r="J4246" s="8"/>
      <c r="K4246" s="8"/>
      <c r="L4246" s="8"/>
      <c r="M4246" s="32"/>
      <c r="N4246" s="57" t="str">
        <f t="shared" si="17"/>
        <v/>
      </c>
      <c r="O4246" s="54"/>
      <c r="P4246" s="32"/>
      <c r="Q4246" s="56"/>
      <c r="R4246" s="57" t="str">
        <f t="shared" si="15"/>
        <v/>
      </c>
      <c r="S4246" s="8"/>
      <c r="T4246" s="8"/>
      <c r="U4246" s="8"/>
      <c r="V4246" s="8"/>
      <c r="W4246" s="8"/>
      <c r="X4246" s="8"/>
      <c r="Y4246" s="8"/>
      <c r="Z4246" s="8"/>
    </row>
    <row r="4247" spans="1:26" ht="15.75" customHeight="1">
      <c r="A4247" s="8"/>
      <c r="B4247" s="8"/>
      <c r="C4247" s="8"/>
      <c r="D4247" s="8"/>
      <c r="E4247" s="8"/>
      <c r="F4247" s="8"/>
      <c r="G4247" s="8"/>
      <c r="H4247" s="8"/>
      <c r="I4247" s="8"/>
      <c r="J4247" s="8"/>
      <c r="K4247" s="8"/>
      <c r="L4247" s="8"/>
      <c r="M4247" s="32"/>
      <c r="N4247" s="57" t="str">
        <f t="shared" si="17"/>
        <v/>
      </c>
      <c r="O4247" s="54"/>
      <c r="P4247" s="32"/>
      <c r="Q4247" s="56"/>
      <c r="R4247" s="57" t="str">
        <f t="shared" si="15"/>
        <v/>
      </c>
      <c r="S4247" s="8"/>
      <c r="T4247" s="8"/>
      <c r="U4247" s="8"/>
      <c r="V4247" s="8"/>
      <c r="W4247" s="8"/>
      <c r="X4247" s="8"/>
      <c r="Y4247" s="8"/>
      <c r="Z4247" s="8"/>
    </row>
    <row r="4248" spans="1:26" ht="15.75" customHeight="1">
      <c r="A4248" s="8"/>
      <c r="B4248" s="8"/>
      <c r="C4248" s="8"/>
      <c r="D4248" s="8"/>
      <c r="E4248" s="8"/>
      <c r="F4248" s="8"/>
      <c r="G4248" s="8"/>
      <c r="H4248" s="8"/>
      <c r="I4248" s="8"/>
      <c r="J4248" s="8"/>
      <c r="K4248" s="8"/>
      <c r="L4248" s="8"/>
      <c r="M4248" s="32"/>
      <c r="N4248" s="57" t="str">
        <f t="shared" si="17"/>
        <v/>
      </c>
      <c r="O4248" s="54"/>
      <c r="P4248" s="32"/>
      <c r="Q4248" s="56"/>
      <c r="R4248" s="57" t="str">
        <f t="shared" si="15"/>
        <v/>
      </c>
      <c r="S4248" s="8"/>
      <c r="T4248" s="8"/>
      <c r="U4248" s="8"/>
      <c r="V4248" s="8"/>
      <c r="W4248" s="8"/>
      <c r="X4248" s="8"/>
      <c r="Y4248" s="8"/>
      <c r="Z4248" s="8"/>
    </row>
    <row r="4249" spans="1:26" ht="15.75" customHeight="1">
      <c r="A4249" s="8"/>
      <c r="B4249" s="8"/>
      <c r="C4249" s="8"/>
      <c r="D4249" s="8"/>
      <c r="E4249" s="8"/>
      <c r="F4249" s="8"/>
      <c r="G4249" s="8"/>
      <c r="H4249" s="8"/>
      <c r="I4249" s="8"/>
      <c r="J4249" s="8"/>
      <c r="K4249" s="8"/>
      <c r="L4249" s="8"/>
      <c r="M4249" s="32"/>
      <c r="N4249" s="57" t="str">
        <f t="shared" si="17"/>
        <v/>
      </c>
      <c r="O4249" s="54"/>
      <c r="P4249" s="32"/>
      <c r="Q4249" s="56"/>
      <c r="R4249" s="57" t="str">
        <f t="shared" si="15"/>
        <v/>
      </c>
      <c r="S4249" s="8"/>
      <c r="T4249" s="8"/>
      <c r="U4249" s="8"/>
      <c r="V4249" s="8"/>
      <c r="W4249" s="8"/>
      <c r="X4249" s="8"/>
      <c r="Y4249" s="8"/>
      <c r="Z4249" s="8"/>
    </row>
    <row r="4250" spans="1:26" ht="15.75" customHeight="1">
      <c r="A4250" s="8"/>
      <c r="B4250" s="8"/>
      <c r="C4250" s="8"/>
      <c r="D4250" s="8"/>
      <c r="E4250" s="8"/>
      <c r="F4250" s="8"/>
      <c r="G4250" s="8"/>
      <c r="H4250" s="8"/>
      <c r="I4250" s="8"/>
      <c r="J4250" s="8"/>
      <c r="K4250" s="8"/>
      <c r="L4250" s="8"/>
      <c r="M4250" s="32"/>
      <c r="N4250" s="57" t="str">
        <f t="shared" si="17"/>
        <v/>
      </c>
      <c r="O4250" s="54"/>
      <c r="P4250" s="32"/>
      <c r="Q4250" s="56"/>
      <c r="R4250" s="57" t="str">
        <f t="shared" si="15"/>
        <v/>
      </c>
      <c r="S4250" s="8"/>
      <c r="T4250" s="8"/>
      <c r="U4250" s="8"/>
      <c r="V4250" s="8"/>
      <c r="W4250" s="8"/>
      <c r="X4250" s="8"/>
      <c r="Y4250" s="8"/>
      <c r="Z4250" s="8"/>
    </row>
    <row r="4251" spans="1:26" ht="15.75" customHeight="1">
      <c r="A4251" s="8"/>
      <c r="B4251" s="8"/>
      <c r="C4251" s="8"/>
      <c r="D4251" s="8"/>
      <c r="E4251" s="8"/>
      <c r="F4251" s="8"/>
      <c r="G4251" s="8"/>
      <c r="H4251" s="8"/>
      <c r="I4251" s="8"/>
      <c r="J4251" s="8"/>
      <c r="K4251" s="8"/>
      <c r="L4251" s="8"/>
      <c r="M4251" s="32"/>
      <c r="N4251" s="57" t="str">
        <f t="shared" si="17"/>
        <v/>
      </c>
      <c r="O4251" s="54"/>
      <c r="P4251" s="32"/>
      <c r="Q4251" s="56"/>
      <c r="R4251" s="57" t="str">
        <f t="shared" si="15"/>
        <v/>
      </c>
      <c r="S4251" s="8"/>
      <c r="T4251" s="8"/>
      <c r="U4251" s="8"/>
      <c r="V4251" s="8"/>
      <c r="W4251" s="8"/>
      <c r="X4251" s="8"/>
      <c r="Y4251" s="8"/>
      <c r="Z4251" s="8"/>
    </row>
    <row r="4252" spans="1:26" ht="15.75" customHeight="1">
      <c r="A4252" s="8"/>
      <c r="B4252" s="8"/>
      <c r="C4252" s="8"/>
      <c r="D4252" s="8"/>
      <c r="E4252" s="8"/>
      <c r="F4252" s="8"/>
      <c r="G4252" s="8"/>
      <c r="H4252" s="8"/>
      <c r="I4252" s="8"/>
      <c r="J4252" s="8"/>
      <c r="K4252" s="8"/>
      <c r="L4252" s="8"/>
      <c r="M4252" s="32"/>
      <c r="N4252" s="57" t="str">
        <f t="shared" si="17"/>
        <v/>
      </c>
      <c r="O4252" s="54"/>
      <c r="P4252" s="32"/>
      <c r="Q4252" s="56"/>
      <c r="R4252" s="57" t="str">
        <f t="shared" si="15"/>
        <v/>
      </c>
      <c r="S4252" s="8"/>
      <c r="T4252" s="8"/>
      <c r="U4252" s="8"/>
      <c r="V4252" s="8"/>
      <c r="W4252" s="8"/>
      <c r="X4252" s="8"/>
      <c r="Y4252" s="8"/>
      <c r="Z4252" s="8"/>
    </row>
    <row r="4253" spans="1:26" ht="15.75" customHeight="1">
      <c r="A4253" s="8"/>
      <c r="B4253" s="8"/>
      <c r="C4253" s="8"/>
      <c r="D4253" s="8"/>
      <c r="E4253" s="8"/>
      <c r="F4253" s="8"/>
      <c r="G4253" s="8"/>
      <c r="H4253" s="8"/>
      <c r="I4253" s="8"/>
      <c r="J4253" s="8"/>
      <c r="K4253" s="8"/>
      <c r="L4253" s="8"/>
      <c r="M4253" s="32"/>
      <c r="N4253" s="57" t="str">
        <f t="shared" si="17"/>
        <v/>
      </c>
      <c r="O4253" s="54"/>
      <c r="P4253" s="32"/>
      <c r="Q4253" s="56"/>
      <c r="R4253" s="57" t="str">
        <f t="shared" si="15"/>
        <v/>
      </c>
      <c r="S4253" s="8"/>
      <c r="T4253" s="8"/>
      <c r="U4253" s="8"/>
      <c r="V4253" s="8"/>
      <c r="W4253" s="8"/>
      <c r="X4253" s="8"/>
      <c r="Y4253" s="8"/>
      <c r="Z4253" s="8"/>
    </row>
    <row r="4254" spans="1:26" ht="15.75" customHeight="1">
      <c r="A4254" s="8"/>
      <c r="B4254" s="8"/>
      <c r="C4254" s="8"/>
      <c r="D4254" s="8"/>
      <c r="E4254" s="8"/>
      <c r="F4254" s="8"/>
      <c r="G4254" s="8"/>
      <c r="H4254" s="8"/>
      <c r="I4254" s="8"/>
      <c r="J4254" s="8"/>
      <c r="K4254" s="8"/>
      <c r="L4254" s="8"/>
      <c r="M4254" s="32"/>
      <c r="N4254" s="57" t="str">
        <f t="shared" si="17"/>
        <v/>
      </c>
      <c r="O4254" s="54"/>
      <c r="P4254" s="32"/>
      <c r="Q4254" s="56"/>
      <c r="R4254" s="57" t="str">
        <f t="shared" si="15"/>
        <v/>
      </c>
      <c r="S4254" s="8"/>
      <c r="T4254" s="8"/>
      <c r="U4254" s="8"/>
      <c r="V4254" s="8"/>
      <c r="W4254" s="8"/>
      <c r="X4254" s="8"/>
      <c r="Y4254" s="8"/>
      <c r="Z4254" s="8"/>
    </row>
    <row r="4255" spans="1:26" ht="15.75" customHeight="1">
      <c r="A4255" s="8"/>
      <c r="B4255" s="8"/>
      <c r="C4255" s="8"/>
      <c r="D4255" s="8"/>
      <c r="E4255" s="8"/>
      <c r="F4255" s="8"/>
      <c r="G4255" s="8"/>
      <c r="H4255" s="8"/>
      <c r="I4255" s="8"/>
      <c r="J4255" s="8"/>
      <c r="K4255" s="8"/>
      <c r="L4255" s="8"/>
      <c r="M4255" s="32"/>
      <c r="N4255" s="57" t="str">
        <f t="shared" si="17"/>
        <v/>
      </c>
      <c r="O4255" s="54"/>
      <c r="P4255" s="32"/>
      <c r="Q4255" s="56"/>
      <c r="R4255" s="57" t="str">
        <f t="shared" si="15"/>
        <v/>
      </c>
      <c r="S4255" s="8"/>
      <c r="T4255" s="8"/>
      <c r="U4255" s="8"/>
      <c r="V4255" s="8"/>
      <c r="W4255" s="8"/>
      <c r="X4255" s="8"/>
      <c r="Y4255" s="8"/>
      <c r="Z4255" s="8"/>
    </row>
    <row r="4256" spans="1:26" ht="15.75" customHeight="1">
      <c r="A4256" s="8"/>
      <c r="B4256" s="8"/>
      <c r="C4256" s="8"/>
      <c r="D4256" s="8"/>
      <c r="E4256" s="8"/>
      <c r="F4256" s="8"/>
      <c r="G4256" s="8"/>
      <c r="H4256" s="8"/>
      <c r="I4256" s="8"/>
      <c r="J4256" s="8"/>
      <c r="K4256" s="8"/>
      <c r="L4256" s="8"/>
      <c r="M4256" s="32"/>
      <c r="N4256" s="57" t="str">
        <f t="shared" si="17"/>
        <v/>
      </c>
      <c r="O4256" s="54"/>
      <c r="P4256" s="32"/>
      <c r="Q4256" s="56"/>
      <c r="R4256" s="57" t="str">
        <f t="shared" si="15"/>
        <v/>
      </c>
      <c r="S4256" s="8"/>
      <c r="T4256" s="8"/>
      <c r="U4256" s="8"/>
      <c r="V4256" s="8"/>
      <c r="W4256" s="8"/>
      <c r="X4256" s="8"/>
      <c r="Y4256" s="8"/>
      <c r="Z4256" s="8"/>
    </row>
    <row r="4257" spans="1:26" ht="15.75" customHeight="1">
      <c r="A4257" s="8"/>
      <c r="B4257" s="8"/>
      <c r="C4257" s="8"/>
      <c r="D4257" s="8"/>
      <c r="E4257" s="8"/>
      <c r="F4257" s="8"/>
      <c r="G4257" s="8"/>
      <c r="H4257" s="8"/>
      <c r="I4257" s="8"/>
      <c r="J4257" s="8"/>
      <c r="K4257" s="8"/>
      <c r="L4257" s="8"/>
      <c r="M4257" s="32"/>
      <c r="N4257" s="57" t="str">
        <f t="shared" si="17"/>
        <v/>
      </c>
      <c r="O4257" s="54"/>
      <c r="P4257" s="32"/>
      <c r="Q4257" s="56"/>
      <c r="R4257" s="57" t="str">
        <f t="shared" si="15"/>
        <v/>
      </c>
      <c r="S4257" s="8"/>
      <c r="T4257" s="8"/>
      <c r="U4257" s="8"/>
      <c r="V4257" s="8"/>
      <c r="W4257" s="8"/>
      <c r="X4257" s="8"/>
      <c r="Y4257" s="8"/>
      <c r="Z4257" s="8"/>
    </row>
    <row r="4258" spans="1:26" ht="15.75" customHeight="1">
      <c r="A4258" s="8"/>
      <c r="B4258" s="8"/>
      <c r="C4258" s="8"/>
      <c r="D4258" s="8"/>
      <c r="E4258" s="8"/>
      <c r="F4258" s="8"/>
      <c r="G4258" s="8"/>
      <c r="H4258" s="8"/>
      <c r="I4258" s="8"/>
      <c r="J4258" s="8"/>
      <c r="K4258" s="8"/>
      <c r="L4258" s="8"/>
      <c r="M4258" s="32"/>
      <c r="N4258" s="57" t="str">
        <f t="shared" si="17"/>
        <v/>
      </c>
      <c r="O4258" s="54"/>
      <c r="P4258" s="32"/>
      <c r="Q4258" s="56"/>
      <c r="R4258" s="57" t="str">
        <f t="shared" si="15"/>
        <v/>
      </c>
      <c r="S4258" s="8"/>
      <c r="T4258" s="8"/>
      <c r="U4258" s="8"/>
      <c r="V4258" s="8"/>
      <c r="W4258" s="8"/>
      <c r="X4258" s="8"/>
      <c r="Y4258" s="8"/>
      <c r="Z4258" s="8"/>
    </row>
    <row r="4259" spans="1:26" ht="15.75" customHeight="1">
      <c r="A4259" s="8"/>
      <c r="B4259" s="8"/>
      <c r="C4259" s="8"/>
      <c r="D4259" s="8"/>
      <c r="E4259" s="8"/>
      <c r="F4259" s="8"/>
      <c r="G4259" s="8"/>
      <c r="H4259" s="8"/>
      <c r="I4259" s="8"/>
      <c r="J4259" s="8"/>
      <c r="K4259" s="8"/>
      <c r="L4259" s="8"/>
      <c r="M4259" s="32"/>
      <c r="N4259" s="57" t="str">
        <f t="shared" si="17"/>
        <v/>
      </c>
      <c r="O4259" s="54"/>
      <c r="P4259" s="32"/>
      <c r="Q4259" s="56"/>
      <c r="R4259" s="57" t="str">
        <f t="shared" si="15"/>
        <v/>
      </c>
      <c r="S4259" s="8"/>
      <c r="T4259" s="8"/>
      <c r="U4259" s="8"/>
      <c r="V4259" s="8"/>
      <c r="W4259" s="8"/>
      <c r="X4259" s="8"/>
      <c r="Y4259" s="8"/>
      <c r="Z4259" s="8"/>
    </row>
    <row r="4260" spans="1:26" ht="15.75" customHeight="1">
      <c r="A4260" s="8"/>
      <c r="B4260" s="8"/>
      <c r="C4260" s="8"/>
      <c r="D4260" s="8"/>
      <c r="E4260" s="8"/>
      <c r="F4260" s="8"/>
      <c r="G4260" s="8"/>
      <c r="H4260" s="8"/>
      <c r="I4260" s="8"/>
      <c r="J4260" s="8"/>
      <c r="K4260" s="8"/>
      <c r="L4260" s="8"/>
      <c r="M4260" s="32"/>
      <c r="N4260" s="57" t="str">
        <f t="shared" si="17"/>
        <v/>
      </c>
      <c r="O4260" s="54"/>
      <c r="P4260" s="32"/>
      <c r="Q4260" s="56"/>
      <c r="R4260" s="57" t="str">
        <f t="shared" si="15"/>
        <v/>
      </c>
      <c r="S4260" s="8"/>
      <c r="T4260" s="8"/>
      <c r="U4260" s="8"/>
      <c r="V4260" s="8"/>
      <c r="W4260" s="8"/>
      <c r="X4260" s="8"/>
      <c r="Y4260" s="8"/>
      <c r="Z4260" s="8"/>
    </row>
    <row r="4261" spans="1:26" ht="15.75" customHeight="1">
      <c r="A4261" s="8"/>
      <c r="B4261" s="8"/>
      <c r="C4261" s="8"/>
      <c r="D4261" s="8"/>
      <c r="E4261" s="8"/>
      <c r="F4261" s="8"/>
      <c r="G4261" s="8"/>
      <c r="H4261" s="8"/>
      <c r="I4261" s="8"/>
      <c r="J4261" s="8"/>
      <c r="K4261" s="8"/>
      <c r="L4261" s="8"/>
      <c r="M4261" s="32"/>
      <c r="N4261" s="57" t="str">
        <f t="shared" si="17"/>
        <v/>
      </c>
      <c r="O4261" s="54"/>
      <c r="P4261" s="32"/>
      <c r="Q4261" s="56"/>
      <c r="R4261" s="57" t="str">
        <f t="shared" si="15"/>
        <v/>
      </c>
      <c r="S4261" s="8"/>
      <c r="T4261" s="8"/>
      <c r="U4261" s="8"/>
      <c r="V4261" s="8"/>
      <c r="W4261" s="8"/>
      <c r="X4261" s="8"/>
      <c r="Y4261" s="8"/>
      <c r="Z4261" s="8"/>
    </row>
    <row r="4262" spans="1:26" ht="15.75" customHeight="1">
      <c r="A4262" s="8"/>
      <c r="B4262" s="8"/>
      <c r="C4262" s="8"/>
      <c r="D4262" s="8"/>
      <c r="E4262" s="8"/>
      <c r="F4262" s="8"/>
      <c r="G4262" s="8"/>
      <c r="H4262" s="8"/>
      <c r="I4262" s="8"/>
      <c r="J4262" s="8"/>
      <c r="K4262" s="8"/>
      <c r="L4262" s="8"/>
      <c r="M4262" s="32"/>
      <c r="N4262" s="57" t="str">
        <f t="shared" si="17"/>
        <v/>
      </c>
      <c r="O4262" s="54"/>
      <c r="P4262" s="32"/>
      <c r="Q4262" s="56"/>
      <c r="R4262" s="57" t="str">
        <f t="shared" si="15"/>
        <v/>
      </c>
      <c r="S4262" s="8"/>
      <c r="T4262" s="8"/>
      <c r="U4262" s="8"/>
      <c r="V4262" s="8"/>
      <c r="W4262" s="8"/>
      <c r="X4262" s="8"/>
      <c r="Y4262" s="8"/>
      <c r="Z4262" s="8"/>
    </row>
    <row r="4263" spans="1:26" ht="15.75" customHeight="1">
      <c r="A4263" s="8"/>
      <c r="B4263" s="8"/>
      <c r="C4263" s="8"/>
      <c r="D4263" s="8"/>
      <c r="E4263" s="8"/>
      <c r="F4263" s="8"/>
      <c r="G4263" s="8"/>
      <c r="H4263" s="8"/>
      <c r="I4263" s="8"/>
      <c r="J4263" s="8"/>
      <c r="K4263" s="8"/>
      <c r="L4263" s="8"/>
      <c r="M4263" s="32"/>
      <c r="N4263" s="57" t="str">
        <f t="shared" si="17"/>
        <v/>
      </c>
      <c r="O4263" s="54"/>
      <c r="P4263" s="32"/>
      <c r="Q4263" s="56"/>
      <c r="R4263" s="57" t="str">
        <f t="shared" si="15"/>
        <v/>
      </c>
      <c r="S4263" s="8"/>
      <c r="T4263" s="8"/>
      <c r="U4263" s="8"/>
      <c r="V4263" s="8"/>
      <c r="W4263" s="8"/>
      <c r="X4263" s="8"/>
      <c r="Y4263" s="8"/>
      <c r="Z4263" s="8"/>
    </row>
    <row r="4264" spans="1:26" ht="15.75" customHeight="1">
      <c r="A4264" s="8"/>
      <c r="B4264" s="8"/>
      <c r="C4264" s="8"/>
      <c r="D4264" s="8"/>
      <c r="E4264" s="8"/>
      <c r="F4264" s="8"/>
      <c r="G4264" s="8"/>
      <c r="H4264" s="8"/>
      <c r="I4264" s="8"/>
      <c r="J4264" s="8"/>
      <c r="K4264" s="8"/>
      <c r="L4264" s="8"/>
      <c r="M4264" s="32"/>
      <c r="N4264" s="57" t="str">
        <f t="shared" si="17"/>
        <v/>
      </c>
      <c r="O4264" s="54"/>
      <c r="P4264" s="32"/>
      <c r="Q4264" s="56"/>
      <c r="R4264" s="57" t="str">
        <f t="shared" si="15"/>
        <v/>
      </c>
      <c r="S4264" s="8"/>
      <c r="T4264" s="8"/>
      <c r="U4264" s="8"/>
      <c r="V4264" s="8"/>
      <c r="W4264" s="8"/>
      <c r="X4264" s="8"/>
      <c r="Y4264" s="8"/>
      <c r="Z4264" s="8"/>
    </row>
    <row r="4265" spans="1:26" ht="15.75" customHeight="1">
      <c r="A4265" s="8"/>
      <c r="B4265" s="8"/>
      <c r="C4265" s="8"/>
      <c r="D4265" s="8"/>
      <c r="E4265" s="8"/>
      <c r="F4265" s="8"/>
      <c r="G4265" s="8"/>
      <c r="H4265" s="8"/>
      <c r="I4265" s="8"/>
      <c r="J4265" s="8"/>
      <c r="K4265" s="8"/>
      <c r="L4265" s="8"/>
      <c r="M4265" s="32"/>
      <c r="N4265" s="57" t="str">
        <f t="shared" si="17"/>
        <v/>
      </c>
      <c r="O4265" s="54"/>
      <c r="P4265" s="32"/>
      <c r="Q4265" s="56"/>
      <c r="R4265" s="57" t="str">
        <f t="shared" si="15"/>
        <v/>
      </c>
      <c r="S4265" s="8"/>
      <c r="T4265" s="8"/>
      <c r="U4265" s="8"/>
      <c r="V4265" s="8"/>
      <c r="W4265" s="8"/>
      <c r="X4265" s="8"/>
      <c r="Y4265" s="8"/>
      <c r="Z4265" s="8"/>
    </row>
    <row r="4266" spans="1:26" ht="15.75" customHeight="1">
      <c r="A4266" s="8"/>
      <c r="B4266" s="8"/>
      <c r="C4266" s="8"/>
      <c r="D4266" s="8"/>
      <c r="E4266" s="8"/>
      <c r="F4266" s="8"/>
      <c r="G4266" s="8"/>
      <c r="H4266" s="8"/>
      <c r="I4266" s="8"/>
      <c r="J4266" s="8"/>
      <c r="K4266" s="8"/>
      <c r="L4266" s="8"/>
      <c r="M4266" s="32"/>
      <c r="N4266" s="57" t="str">
        <f t="shared" si="17"/>
        <v/>
      </c>
      <c r="O4266" s="54"/>
      <c r="P4266" s="32"/>
      <c r="Q4266" s="56"/>
      <c r="R4266" s="57" t="str">
        <f t="shared" si="15"/>
        <v/>
      </c>
      <c r="S4266" s="8"/>
      <c r="T4266" s="8"/>
      <c r="U4266" s="8"/>
      <c r="V4266" s="8"/>
      <c r="W4266" s="8"/>
      <c r="X4266" s="8"/>
      <c r="Y4266" s="8"/>
      <c r="Z4266" s="8"/>
    </row>
    <row r="4267" spans="1:26" ht="15.75" customHeight="1">
      <c r="A4267" s="8"/>
      <c r="B4267" s="8"/>
      <c r="C4267" s="8"/>
      <c r="D4267" s="8"/>
      <c r="E4267" s="8"/>
      <c r="F4267" s="8"/>
      <c r="G4267" s="8"/>
      <c r="H4267" s="8"/>
      <c r="I4267" s="8"/>
      <c r="J4267" s="8"/>
      <c r="K4267" s="8"/>
      <c r="L4267" s="8"/>
      <c r="M4267" s="32"/>
      <c r="N4267" s="57" t="str">
        <f t="shared" si="17"/>
        <v/>
      </c>
      <c r="O4267" s="54"/>
      <c r="P4267" s="32"/>
      <c r="Q4267" s="56"/>
      <c r="R4267" s="57" t="str">
        <f t="shared" si="15"/>
        <v/>
      </c>
      <c r="S4267" s="8"/>
      <c r="T4267" s="8"/>
      <c r="U4267" s="8"/>
      <c r="V4267" s="8"/>
      <c r="W4267" s="8"/>
      <c r="X4267" s="8"/>
      <c r="Y4267" s="8"/>
      <c r="Z4267" s="8"/>
    </row>
    <row r="4268" spans="1:26" ht="15.75" customHeight="1">
      <c r="A4268" s="8"/>
      <c r="B4268" s="8"/>
      <c r="C4268" s="8"/>
      <c r="D4268" s="8"/>
      <c r="E4268" s="8"/>
      <c r="F4268" s="8"/>
      <c r="G4268" s="8"/>
      <c r="H4268" s="8"/>
      <c r="I4268" s="8"/>
      <c r="J4268" s="8"/>
      <c r="K4268" s="8"/>
      <c r="L4268" s="8"/>
      <c r="M4268" s="32"/>
      <c r="N4268" s="57" t="str">
        <f t="shared" si="17"/>
        <v/>
      </c>
      <c r="O4268" s="54"/>
      <c r="P4268" s="32"/>
      <c r="Q4268" s="56"/>
      <c r="R4268" s="57" t="str">
        <f t="shared" si="15"/>
        <v/>
      </c>
      <c r="S4268" s="8"/>
      <c r="T4268" s="8"/>
      <c r="U4268" s="8"/>
      <c r="V4268" s="8"/>
      <c r="W4268" s="8"/>
      <c r="X4268" s="8"/>
      <c r="Y4268" s="8"/>
      <c r="Z4268" s="8"/>
    </row>
    <row r="4269" spans="1:26" ht="15.75" customHeight="1">
      <c r="A4269" s="8"/>
      <c r="B4269" s="8"/>
      <c r="C4269" s="8"/>
      <c r="D4269" s="8"/>
      <c r="E4269" s="8"/>
      <c r="F4269" s="8"/>
      <c r="G4269" s="8"/>
      <c r="H4269" s="8"/>
      <c r="I4269" s="8"/>
      <c r="J4269" s="8"/>
      <c r="K4269" s="8"/>
      <c r="L4269" s="8"/>
      <c r="M4269" s="32"/>
      <c r="N4269" s="57" t="str">
        <f t="shared" si="17"/>
        <v/>
      </c>
      <c r="O4269" s="54"/>
      <c r="P4269" s="32"/>
      <c r="Q4269" s="56"/>
      <c r="R4269" s="57" t="str">
        <f t="shared" si="15"/>
        <v/>
      </c>
      <c r="S4269" s="8"/>
      <c r="T4269" s="8"/>
      <c r="U4269" s="8"/>
      <c r="V4269" s="8"/>
      <c r="W4269" s="8"/>
      <c r="X4269" s="8"/>
      <c r="Y4269" s="8"/>
      <c r="Z4269" s="8"/>
    </row>
    <row r="4270" spans="1:26" ht="15.75" customHeight="1">
      <c r="A4270" s="8"/>
      <c r="B4270" s="8"/>
      <c r="C4270" s="8"/>
      <c r="D4270" s="8"/>
      <c r="E4270" s="8"/>
      <c r="F4270" s="8"/>
      <c r="G4270" s="8"/>
      <c r="H4270" s="8"/>
      <c r="I4270" s="8"/>
      <c r="J4270" s="8"/>
      <c r="K4270" s="8"/>
      <c r="L4270" s="8"/>
      <c r="M4270" s="32"/>
      <c r="N4270" s="57" t="str">
        <f t="shared" si="17"/>
        <v/>
      </c>
      <c r="O4270" s="54"/>
      <c r="P4270" s="32"/>
      <c r="Q4270" s="56"/>
      <c r="R4270" s="57" t="str">
        <f t="shared" si="15"/>
        <v/>
      </c>
      <c r="S4270" s="8"/>
      <c r="T4270" s="8"/>
      <c r="U4270" s="8"/>
      <c r="V4270" s="8"/>
      <c r="W4270" s="8"/>
      <c r="X4270" s="8"/>
      <c r="Y4270" s="8"/>
      <c r="Z4270" s="8"/>
    </row>
    <row r="4271" spans="1:26" ht="15.75" customHeight="1">
      <c r="A4271" s="8"/>
      <c r="B4271" s="8"/>
      <c r="C4271" s="8"/>
      <c r="D4271" s="8"/>
      <c r="E4271" s="8"/>
      <c r="F4271" s="8"/>
      <c r="G4271" s="8"/>
      <c r="H4271" s="8"/>
      <c r="I4271" s="8"/>
      <c r="J4271" s="8"/>
      <c r="K4271" s="8"/>
      <c r="L4271" s="8"/>
      <c r="M4271" s="32"/>
      <c r="N4271" s="57" t="str">
        <f t="shared" si="17"/>
        <v/>
      </c>
      <c r="O4271" s="54"/>
      <c r="P4271" s="32"/>
      <c r="Q4271" s="56"/>
      <c r="R4271" s="57" t="str">
        <f t="shared" si="15"/>
        <v/>
      </c>
      <c r="S4271" s="8"/>
      <c r="T4271" s="8"/>
      <c r="U4271" s="8"/>
      <c r="V4271" s="8"/>
      <c r="W4271" s="8"/>
      <c r="X4271" s="8"/>
      <c r="Y4271" s="8"/>
      <c r="Z4271" s="8"/>
    </row>
    <row r="4272" spans="1:26" ht="15.75" customHeight="1">
      <c r="A4272" s="8"/>
      <c r="B4272" s="8"/>
      <c r="C4272" s="8"/>
      <c r="D4272" s="8"/>
      <c r="E4272" s="8"/>
      <c r="F4272" s="8"/>
      <c r="G4272" s="8"/>
      <c r="H4272" s="8"/>
      <c r="I4272" s="8"/>
      <c r="J4272" s="8"/>
      <c r="K4272" s="8"/>
      <c r="L4272" s="8"/>
      <c r="M4272" s="32"/>
      <c r="N4272" s="57" t="str">
        <f t="shared" si="17"/>
        <v/>
      </c>
      <c r="O4272" s="54"/>
      <c r="P4272" s="32"/>
      <c r="Q4272" s="56"/>
      <c r="R4272" s="57" t="str">
        <f t="shared" si="15"/>
        <v/>
      </c>
      <c r="S4272" s="8"/>
      <c r="T4272" s="8"/>
      <c r="U4272" s="8"/>
      <c r="V4272" s="8"/>
      <c r="W4272" s="8"/>
      <c r="X4272" s="8"/>
      <c r="Y4272" s="8"/>
      <c r="Z4272" s="8"/>
    </row>
    <row r="4273" spans="1:26" ht="15.75" customHeight="1">
      <c r="A4273" s="8"/>
      <c r="B4273" s="8"/>
      <c r="C4273" s="8"/>
      <c r="D4273" s="8"/>
      <c r="E4273" s="8"/>
      <c r="F4273" s="8"/>
      <c r="G4273" s="8"/>
      <c r="H4273" s="8"/>
      <c r="I4273" s="8"/>
      <c r="J4273" s="8"/>
      <c r="K4273" s="8"/>
      <c r="L4273" s="8"/>
      <c r="M4273" s="32"/>
      <c r="N4273" s="57" t="str">
        <f t="shared" si="17"/>
        <v/>
      </c>
      <c r="O4273" s="54"/>
      <c r="P4273" s="32"/>
      <c r="Q4273" s="56"/>
      <c r="R4273" s="57" t="str">
        <f t="shared" si="15"/>
        <v/>
      </c>
      <c r="S4273" s="8"/>
      <c r="T4273" s="8"/>
      <c r="U4273" s="8"/>
      <c r="V4273" s="8"/>
      <c r="W4273" s="8"/>
      <c r="X4273" s="8"/>
      <c r="Y4273" s="8"/>
      <c r="Z4273" s="8"/>
    </row>
    <row r="4274" spans="1:26" ht="15.75" customHeight="1">
      <c r="A4274" s="8"/>
      <c r="B4274" s="8"/>
      <c r="C4274" s="8"/>
      <c r="D4274" s="8"/>
      <c r="E4274" s="8"/>
      <c r="F4274" s="8"/>
      <c r="G4274" s="8"/>
      <c r="H4274" s="8"/>
      <c r="I4274" s="8"/>
      <c r="J4274" s="8"/>
      <c r="K4274" s="8"/>
      <c r="L4274" s="8"/>
      <c r="M4274" s="32"/>
      <c r="N4274" s="57" t="str">
        <f t="shared" si="17"/>
        <v/>
      </c>
      <c r="O4274" s="54"/>
      <c r="P4274" s="32"/>
      <c r="Q4274" s="56"/>
      <c r="R4274" s="57" t="str">
        <f t="shared" si="15"/>
        <v/>
      </c>
      <c r="S4274" s="8"/>
      <c r="T4274" s="8"/>
      <c r="U4274" s="8"/>
      <c r="V4274" s="8"/>
      <c r="W4274" s="8"/>
      <c r="X4274" s="8"/>
      <c r="Y4274" s="8"/>
      <c r="Z4274" s="8"/>
    </row>
    <row r="4275" spans="1:26" ht="15.75" customHeight="1">
      <c r="A4275" s="8"/>
      <c r="B4275" s="8"/>
      <c r="C4275" s="8"/>
      <c r="D4275" s="8"/>
      <c r="E4275" s="8"/>
      <c r="F4275" s="8"/>
      <c r="G4275" s="8"/>
      <c r="H4275" s="8"/>
      <c r="I4275" s="8"/>
      <c r="J4275" s="8"/>
      <c r="K4275" s="8"/>
      <c r="L4275" s="8"/>
      <c r="M4275" s="32"/>
      <c r="N4275" s="57" t="str">
        <f t="shared" si="17"/>
        <v/>
      </c>
      <c r="O4275" s="54"/>
      <c r="P4275" s="32"/>
      <c r="Q4275" s="56"/>
      <c r="R4275" s="57" t="str">
        <f t="shared" si="15"/>
        <v/>
      </c>
      <c r="S4275" s="8"/>
      <c r="T4275" s="8"/>
      <c r="U4275" s="8"/>
      <c r="V4275" s="8"/>
      <c r="W4275" s="8"/>
      <c r="X4275" s="8"/>
      <c r="Y4275" s="8"/>
      <c r="Z4275" s="8"/>
    </row>
    <row r="4276" spans="1:26" ht="15.75" customHeight="1">
      <c r="A4276" s="8"/>
      <c r="B4276" s="8"/>
      <c r="C4276" s="8"/>
      <c r="D4276" s="8"/>
      <c r="E4276" s="8"/>
      <c r="F4276" s="8"/>
      <c r="G4276" s="8"/>
      <c r="H4276" s="8"/>
      <c r="I4276" s="8"/>
      <c r="J4276" s="8"/>
      <c r="K4276" s="8"/>
      <c r="L4276" s="8"/>
      <c r="M4276" s="32"/>
      <c r="N4276" s="57" t="str">
        <f t="shared" si="17"/>
        <v/>
      </c>
      <c r="O4276" s="54"/>
      <c r="P4276" s="32"/>
      <c r="Q4276" s="56"/>
      <c r="R4276" s="57" t="str">
        <f t="shared" si="15"/>
        <v/>
      </c>
      <c r="S4276" s="8"/>
      <c r="T4276" s="8"/>
      <c r="U4276" s="8"/>
      <c r="V4276" s="8"/>
      <c r="W4276" s="8"/>
      <c r="X4276" s="8"/>
      <c r="Y4276" s="8"/>
      <c r="Z4276" s="8"/>
    </row>
    <row r="4277" spans="1:26" ht="15.75" customHeight="1">
      <c r="A4277" s="8"/>
      <c r="B4277" s="8"/>
      <c r="C4277" s="8"/>
      <c r="D4277" s="8"/>
      <c r="E4277" s="8"/>
      <c r="F4277" s="8"/>
      <c r="G4277" s="8"/>
      <c r="H4277" s="8"/>
      <c r="I4277" s="8"/>
      <c r="J4277" s="8"/>
      <c r="K4277" s="8"/>
      <c r="L4277" s="8"/>
      <c r="M4277" s="32"/>
      <c r="N4277" s="57" t="str">
        <f t="shared" si="17"/>
        <v/>
      </c>
      <c r="O4277" s="54"/>
      <c r="P4277" s="32"/>
      <c r="Q4277" s="56"/>
      <c r="R4277" s="57" t="str">
        <f t="shared" si="15"/>
        <v/>
      </c>
      <c r="S4277" s="8"/>
      <c r="T4277" s="8"/>
      <c r="U4277" s="8"/>
      <c r="V4277" s="8"/>
      <c r="W4277" s="8"/>
      <c r="X4277" s="8"/>
      <c r="Y4277" s="8"/>
      <c r="Z4277" s="8"/>
    </row>
    <row r="4278" spans="1:26" ht="15.75" customHeight="1">
      <c r="A4278" s="8"/>
      <c r="B4278" s="8"/>
      <c r="C4278" s="8"/>
      <c r="D4278" s="8"/>
      <c r="E4278" s="8"/>
      <c r="F4278" s="8"/>
      <c r="G4278" s="8"/>
      <c r="H4278" s="8"/>
      <c r="I4278" s="8"/>
      <c r="J4278" s="8"/>
      <c r="K4278" s="8"/>
      <c r="L4278" s="8"/>
      <c r="M4278" s="32"/>
      <c r="N4278" s="57" t="str">
        <f t="shared" si="17"/>
        <v/>
      </c>
      <c r="O4278" s="54"/>
      <c r="P4278" s="32"/>
      <c r="Q4278" s="56"/>
      <c r="R4278" s="57" t="str">
        <f t="shared" si="15"/>
        <v/>
      </c>
      <c r="S4278" s="8"/>
      <c r="T4278" s="8"/>
      <c r="U4278" s="8"/>
      <c r="V4278" s="8"/>
      <c r="W4278" s="8"/>
      <c r="X4278" s="8"/>
      <c r="Y4278" s="8"/>
      <c r="Z4278" s="8"/>
    </row>
    <row r="4279" spans="1:26" ht="15.75" customHeight="1">
      <c r="A4279" s="8"/>
      <c r="B4279" s="8"/>
      <c r="C4279" s="8"/>
      <c r="D4279" s="8"/>
      <c r="E4279" s="8"/>
      <c r="F4279" s="8"/>
      <c r="G4279" s="8"/>
      <c r="H4279" s="8"/>
      <c r="I4279" s="8"/>
      <c r="J4279" s="8"/>
      <c r="K4279" s="8"/>
      <c r="L4279" s="8"/>
      <c r="M4279" s="32"/>
      <c r="N4279" s="57" t="str">
        <f t="shared" si="17"/>
        <v/>
      </c>
      <c r="O4279" s="54"/>
      <c r="P4279" s="32"/>
      <c r="Q4279" s="56"/>
      <c r="R4279" s="57" t="str">
        <f t="shared" si="15"/>
        <v/>
      </c>
      <c r="S4279" s="8"/>
      <c r="T4279" s="8"/>
      <c r="U4279" s="8"/>
      <c r="V4279" s="8"/>
      <c r="W4279" s="8"/>
      <c r="X4279" s="8"/>
      <c r="Y4279" s="8"/>
      <c r="Z4279" s="8"/>
    </row>
    <row r="4280" spans="1:26" ht="15.75" customHeight="1">
      <c r="A4280" s="8"/>
      <c r="B4280" s="8"/>
      <c r="C4280" s="8"/>
      <c r="D4280" s="8"/>
      <c r="E4280" s="8"/>
      <c r="F4280" s="8"/>
      <c r="G4280" s="8"/>
      <c r="H4280" s="8"/>
      <c r="I4280" s="8"/>
      <c r="J4280" s="8"/>
      <c r="K4280" s="8"/>
      <c r="L4280" s="8"/>
      <c r="M4280" s="32"/>
      <c r="N4280" s="57" t="str">
        <f t="shared" si="17"/>
        <v/>
      </c>
      <c r="O4280" s="54"/>
      <c r="P4280" s="32"/>
      <c r="Q4280" s="56"/>
      <c r="R4280" s="57" t="str">
        <f t="shared" si="15"/>
        <v/>
      </c>
      <c r="S4280" s="8"/>
      <c r="T4280" s="8"/>
      <c r="U4280" s="8"/>
      <c r="V4280" s="8"/>
      <c r="W4280" s="8"/>
      <c r="X4280" s="8"/>
      <c r="Y4280" s="8"/>
      <c r="Z4280" s="8"/>
    </row>
    <row r="4281" spans="1:26" ht="15.75" customHeight="1">
      <c r="A4281" s="8"/>
      <c r="B4281" s="8"/>
      <c r="C4281" s="8"/>
      <c r="D4281" s="8"/>
      <c r="E4281" s="8"/>
      <c r="F4281" s="8"/>
      <c r="G4281" s="8"/>
      <c r="H4281" s="8"/>
      <c r="I4281" s="8"/>
      <c r="J4281" s="8"/>
      <c r="K4281" s="8"/>
      <c r="L4281" s="8"/>
      <c r="M4281" s="32"/>
      <c r="N4281" s="57" t="str">
        <f t="shared" si="17"/>
        <v/>
      </c>
      <c r="O4281" s="54"/>
      <c r="P4281" s="32"/>
      <c r="Q4281" s="56"/>
      <c r="R4281" s="57" t="str">
        <f t="shared" si="15"/>
        <v/>
      </c>
      <c r="S4281" s="8"/>
      <c r="T4281" s="8"/>
      <c r="U4281" s="8"/>
      <c r="V4281" s="8"/>
      <c r="W4281" s="8"/>
      <c r="X4281" s="8"/>
      <c r="Y4281" s="8"/>
      <c r="Z4281" s="8"/>
    </row>
    <row r="4282" spans="1:26" ht="15.75" customHeight="1">
      <c r="A4282" s="8"/>
      <c r="B4282" s="8"/>
      <c r="C4282" s="8"/>
      <c r="D4282" s="8"/>
      <c r="E4282" s="8"/>
      <c r="F4282" s="8"/>
      <c r="G4282" s="8"/>
      <c r="H4282" s="8"/>
      <c r="I4282" s="8"/>
      <c r="J4282" s="8"/>
      <c r="K4282" s="8"/>
      <c r="L4282" s="8"/>
      <c r="M4282" s="32"/>
      <c r="N4282" s="57" t="str">
        <f t="shared" si="17"/>
        <v/>
      </c>
      <c r="O4282" s="54"/>
      <c r="P4282" s="32"/>
      <c r="Q4282" s="56"/>
      <c r="R4282" s="57" t="str">
        <f t="shared" si="15"/>
        <v/>
      </c>
      <c r="S4282" s="8"/>
      <c r="T4282" s="8"/>
      <c r="U4282" s="8"/>
      <c r="V4282" s="8"/>
      <c r="W4282" s="8"/>
      <c r="X4282" s="8"/>
      <c r="Y4282" s="8"/>
      <c r="Z4282" s="8"/>
    </row>
    <row r="4283" spans="1:26" ht="15.75" customHeight="1">
      <c r="A4283" s="8"/>
      <c r="B4283" s="8"/>
      <c r="C4283" s="8"/>
      <c r="D4283" s="8"/>
      <c r="E4283" s="8"/>
      <c r="F4283" s="8"/>
      <c r="G4283" s="8"/>
      <c r="H4283" s="8"/>
      <c r="I4283" s="8"/>
      <c r="J4283" s="8"/>
      <c r="K4283" s="8"/>
      <c r="L4283" s="8"/>
      <c r="M4283" s="32"/>
      <c r="N4283" s="57" t="str">
        <f t="shared" si="17"/>
        <v/>
      </c>
      <c r="O4283" s="54"/>
      <c r="P4283" s="32"/>
      <c r="Q4283" s="56"/>
      <c r="R4283" s="57" t="str">
        <f t="shared" si="15"/>
        <v/>
      </c>
      <c r="S4283" s="8"/>
      <c r="T4283" s="8"/>
      <c r="U4283" s="8"/>
      <c r="V4283" s="8"/>
      <c r="W4283" s="8"/>
      <c r="X4283" s="8"/>
      <c r="Y4283" s="8"/>
      <c r="Z4283" s="8"/>
    </row>
    <row r="4284" spans="1:26" ht="15.75" customHeight="1">
      <c r="A4284" s="8"/>
      <c r="B4284" s="8"/>
      <c r="C4284" s="8"/>
      <c r="D4284" s="8"/>
      <c r="E4284" s="8"/>
      <c r="F4284" s="8"/>
      <c r="G4284" s="8"/>
      <c r="H4284" s="8"/>
      <c r="I4284" s="8"/>
      <c r="J4284" s="8"/>
      <c r="K4284" s="8"/>
      <c r="L4284" s="8"/>
      <c r="M4284" s="32"/>
      <c r="N4284" s="57" t="str">
        <f t="shared" si="17"/>
        <v/>
      </c>
      <c r="O4284" s="54"/>
      <c r="P4284" s="32"/>
      <c r="Q4284" s="56"/>
      <c r="R4284" s="57" t="str">
        <f t="shared" si="15"/>
        <v/>
      </c>
      <c r="S4284" s="8"/>
      <c r="T4284" s="8"/>
      <c r="U4284" s="8"/>
      <c r="V4284" s="8"/>
      <c r="W4284" s="8"/>
      <c r="X4284" s="8"/>
      <c r="Y4284" s="8"/>
      <c r="Z4284" s="8"/>
    </row>
    <row r="4285" spans="1:26" ht="15.75" customHeight="1">
      <c r="A4285" s="8"/>
      <c r="B4285" s="8"/>
      <c r="C4285" s="8"/>
      <c r="D4285" s="8"/>
      <c r="E4285" s="8"/>
      <c r="F4285" s="8"/>
      <c r="G4285" s="8"/>
      <c r="H4285" s="8"/>
      <c r="I4285" s="8"/>
      <c r="J4285" s="8"/>
      <c r="K4285" s="8"/>
      <c r="L4285" s="8"/>
      <c r="M4285" s="32"/>
      <c r="N4285" s="57" t="str">
        <f t="shared" si="17"/>
        <v/>
      </c>
      <c r="O4285" s="54"/>
      <c r="P4285" s="32"/>
      <c r="Q4285" s="56"/>
      <c r="R4285" s="57" t="str">
        <f t="shared" si="15"/>
        <v/>
      </c>
      <c r="S4285" s="8"/>
      <c r="T4285" s="8"/>
      <c r="U4285" s="8"/>
      <c r="V4285" s="8"/>
      <c r="W4285" s="8"/>
      <c r="X4285" s="8"/>
      <c r="Y4285" s="8"/>
      <c r="Z4285" s="8"/>
    </row>
    <row r="4286" spans="1:26" ht="15.75" customHeight="1">
      <c r="A4286" s="8"/>
      <c r="B4286" s="8"/>
      <c r="C4286" s="8"/>
      <c r="D4286" s="8"/>
      <c r="E4286" s="8"/>
      <c r="F4286" s="8"/>
      <c r="G4286" s="8"/>
      <c r="H4286" s="8"/>
      <c r="I4286" s="8"/>
      <c r="J4286" s="8"/>
      <c r="K4286" s="8"/>
      <c r="L4286" s="8"/>
      <c r="M4286" s="32"/>
      <c r="N4286" s="57" t="str">
        <f t="shared" si="17"/>
        <v/>
      </c>
      <c r="O4286" s="54"/>
      <c r="P4286" s="32"/>
      <c r="Q4286" s="56"/>
      <c r="R4286" s="57" t="str">
        <f t="shared" si="15"/>
        <v/>
      </c>
      <c r="S4286" s="8"/>
      <c r="T4286" s="8"/>
      <c r="U4286" s="8"/>
      <c r="V4286" s="8"/>
      <c r="W4286" s="8"/>
      <c r="X4286" s="8"/>
      <c r="Y4286" s="8"/>
      <c r="Z4286" s="8"/>
    </row>
    <row r="4287" spans="1:26" ht="15.75" customHeight="1">
      <c r="A4287" s="8"/>
      <c r="B4287" s="8"/>
      <c r="C4287" s="8"/>
      <c r="D4287" s="8"/>
      <c r="E4287" s="8"/>
      <c r="F4287" s="8"/>
      <c r="G4287" s="8"/>
      <c r="H4287" s="8"/>
      <c r="I4287" s="8"/>
      <c r="J4287" s="8"/>
      <c r="K4287" s="8"/>
      <c r="L4287" s="8"/>
      <c r="M4287" s="32"/>
      <c r="N4287" s="57" t="str">
        <f t="shared" si="17"/>
        <v/>
      </c>
      <c r="O4287" s="54"/>
      <c r="P4287" s="32"/>
      <c r="Q4287" s="56"/>
      <c r="R4287" s="57" t="str">
        <f t="shared" si="15"/>
        <v/>
      </c>
      <c r="S4287" s="8"/>
      <c r="T4287" s="8"/>
      <c r="U4287" s="8"/>
      <c r="V4287" s="8"/>
      <c r="W4287" s="8"/>
      <c r="X4287" s="8"/>
      <c r="Y4287" s="8"/>
      <c r="Z4287" s="8"/>
    </row>
    <row r="4288" spans="1:26" ht="15.75" customHeight="1">
      <c r="A4288" s="8"/>
      <c r="B4288" s="8"/>
      <c r="C4288" s="8"/>
      <c r="D4288" s="8"/>
      <c r="E4288" s="8"/>
      <c r="F4288" s="8"/>
      <c r="G4288" s="8"/>
      <c r="H4288" s="8"/>
      <c r="I4288" s="8"/>
      <c r="J4288" s="8"/>
      <c r="K4288" s="8"/>
      <c r="L4288" s="8"/>
      <c r="M4288" s="32"/>
      <c r="N4288" s="57" t="str">
        <f t="shared" si="17"/>
        <v/>
      </c>
      <c r="O4288" s="54"/>
      <c r="P4288" s="32"/>
      <c r="Q4288" s="56"/>
      <c r="R4288" s="57" t="str">
        <f t="shared" si="15"/>
        <v/>
      </c>
      <c r="S4288" s="8"/>
      <c r="T4288" s="8"/>
      <c r="U4288" s="8"/>
      <c r="V4288" s="8"/>
      <c r="W4288" s="8"/>
      <c r="X4288" s="8"/>
      <c r="Y4288" s="8"/>
      <c r="Z4288" s="8"/>
    </row>
    <row r="4289" spans="1:26" ht="15.75" customHeight="1">
      <c r="A4289" s="8"/>
      <c r="B4289" s="8"/>
      <c r="C4289" s="8"/>
      <c r="D4289" s="8"/>
      <c r="E4289" s="8"/>
      <c r="F4289" s="8"/>
      <c r="G4289" s="8"/>
      <c r="H4289" s="8"/>
      <c r="I4289" s="8"/>
      <c r="J4289" s="8"/>
      <c r="K4289" s="8"/>
      <c r="L4289" s="8"/>
      <c r="M4289" s="32"/>
      <c r="N4289" s="57" t="str">
        <f t="shared" si="17"/>
        <v/>
      </c>
      <c r="O4289" s="54"/>
      <c r="P4289" s="32"/>
      <c r="Q4289" s="56"/>
      <c r="R4289" s="57" t="str">
        <f t="shared" si="15"/>
        <v/>
      </c>
      <c r="S4289" s="8"/>
      <c r="T4289" s="8"/>
      <c r="U4289" s="8"/>
      <c r="V4289" s="8"/>
      <c r="W4289" s="8"/>
      <c r="X4289" s="8"/>
      <c r="Y4289" s="8"/>
      <c r="Z4289" s="8"/>
    </row>
    <row r="4290" spans="1:26" ht="15.75" customHeight="1">
      <c r="A4290" s="8"/>
      <c r="B4290" s="8"/>
      <c r="C4290" s="8"/>
      <c r="D4290" s="8"/>
      <c r="E4290" s="8"/>
      <c r="F4290" s="8"/>
      <c r="G4290" s="8"/>
      <c r="H4290" s="8"/>
      <c r="I4290" s="8"/>
      <c r="J4290" s="8"/>
      <c r="K4290" s="8"/>
      <c r="L4290" s="8"/>
      <c r="M4290" s="32"/>
      <c r="N4290" s="57" t="str">
        <f t="shared" si="17"/>
        <v/>
      </c>
      <c r="O4290" s="54"/>
      <c r="P4290" s="32"/>
      <c r="Q4290" s="56"/>
      <c r="R4290" s="57" t="str">
        <f t="shared" si="15"/>
        <v/>
      </c>
      <c r="S4290" s="8"/>
      <c r="T4290" s="8"/>
      <c r="U4290" s="8"/>
      <c r="V4290" s="8"/>
      <c r="W4290" s="8"/>
      <c r="X4290" s="8"/>
      <c r="Y4290" s="8"/>
      <c r="Z4290" s="8"/>
    </row>
    <row r="4291" spans="1:26" ht="15.75" customHeight="1">
      <c r="A4291" s="8"/>
      <c r="B4291" s="8"/>
      <c r="C4291" s="8"/>
      <c r="D4291" s="8"/>
      <c r="E4291" s="8"/>
      <c r="F4291" s="8"/>
      <c r="G4291" s="8"/>
      <c r="H4291" s="8"/>
      <c r="I4291" s="8"/>
      <c r="J4291" s="8"/>
      <c r="K4291" s="8"/>
      <c r="L4291" s="8"/>
      <c r="M4291" s="32"/>
      <c r="N4291" s="57" t="str">
        <f t="shared" si="17"/>
        <v/>
      </c>
      <c r="O4291" s="54"/>
      <c r="P4291" s="32"/>
      <c r="Q4291" s="56"/>
      <c r="R4291" s="57" t="str">
        <f t="shared" si="15"/>
        <v/>
      </c>
      <c r="S4291" s="8"/>
      <c r="T4291" s="8"/>
      <c r="U4291" s="8"/>
      <c r="V4291" s="8"/>
      <c r="W4291" s="8"/>
      <c r="X4291" s="8"/>
      <c r="Y4291" s="8"/>
      <c r="Z4291" s="8"/>
    </row>
    <row r="4292" spans="1:26" ht="15.75" customHeight="1">
      <c r="A4292" s="8"/>
      <c r="B4292" s="8"/>
      <c r="C4292" s="8"/>
      <c r="D4292" s="8"/>
      <c r="E4292" s="8"/>
      <c r="F4292" s="8"/>
      <c r="G4292" s="8"/>
      <c r="H4292" s="8"/>
      <c r="I4292" s="8"/>
      <c r="J4292" s="8"/>
      <c r="K4292" s="8"/>
      <c r="L4292" s="8"/>
      <c r="M4292" s="32"/>
      <c r="N4292" s="57" t="str">
        <f t="shared" si="17"/>
        <v/>
      </c>
      <c r="O4292" s="54"/>
      <c r="P4292" s="32"/>
      <c r="Q4292" s="56"/>
      <c r="R4292" s="57" t="str">
        <f t="shared" si="15"/>
        <v/>
      </c>
      <c r="S4292" s="8"/>
      <c r="T4292" s="8"/>
      <c r="U4292" s="8"/>
      <c r="V4292" s="8"/>
      <c r="W4292" s="8"/>
      <c r="X4292" s="8"/>
      <c r="Y4292" s="8"/>
      <c r="Z4292" s="8"/>
    </row>
    <row r="4293" spans="1:26" ht="15.75" customHeight="1">
      <c r="A4293" s="8"/>
      <c r="B4293" s="8"/>
      <c r="C4293" s="8"/>
      <c r="D4293" s="8"/>
      <c r="E4293" s="8"/>
      <c r="F4293" s="8"/>
      <c r="G4293" s="8"/>
      <c r="H4293" s="8"/>
      <c r="I4293" s="8"/>
      <c r="J4293" s="8"/>
      <c r="K4293" s="8"/>
      <c r="L4293" s="8"/>
      <c r="M4293" s="32"/>
      <c r="N4293" s="57" t="str">
        <f t="shared" si="17"/>
        <v/>
      </c>
      <c r="O4293" s="54"/>
      <c r="P4293" s="32"/>
      <c r="Q4293" s="56"/>
      <c r="R4293" s="57" t="str">
        <f t="shared" si="15"/>
        <v/>
      </c>
      <c r="S4293" s="8"/>
      <c r="T4293" s="8"/>
      <c r="U4293" s="8"/>
      <c r="V4293" s="8"/>
      <c r="W4293" s="8"/>
      <c r="X4293" s="8"/>
      <c r="Y4293" s="8"/>
      <c r="Z4293" s="8"/>
    </row>
    <row r="4294" spans="1:26" ht="15.75" customHeight="1">
      <c r="A4294" s="8"/>
      <c r="B4294" s="8"/>
      <c r="C4294" s="8"/>
      <c r="D4294" s="8"/>
      <c r="E4294" s="8"/>
      <c r="F4294" s="8"/>
      <c r="G4294" s="8"/>
      <c r="H4294" s="8"/>
      <c r="I4294" s="8"/>
      <c r="J4294" s="8"/>
      <c r="K4294" s="8"/>
      <c r="L4294" s="8"/>
      <c r="M4294" s="32"/>
      <c r="N4294" s="57" t="str">
        <f t="shared" si="17"/>
        <v/>
      </c>
      <c r="O4294" s="54"/>
      <c r="P4294" s="32"/>
      <c r="Q4294" s="56"/>
      <c r="R4294" s="57" t="str">
        <f t="shared" si="15"/>
        <v/>
      </c>
      <c r="S4294" s="8"/>
      <c r="T4294" s="8"/>
      <c r="U4294" s="8"/>
      <c r="V4294" s="8"/>
      <c r="W4294" s="8"/>
      <c r="X4294" s="8"/>
      <c r="Y4294" s="8"/>
      <c r="Z4294" s="8"/>
    </row>
    <row r="4295" spans="1:26" ht="15.75" customHeight="1">
      <c r="A4295" s="8"/>
      <c r="B4295" s="8"/>
      <c r="C4295" s="8"/>
      <c r="D4295" s="8"/>
      <c r="E4295" s="8"/>
      <c r="F4295" s="8"/>
      <c r="G4295" s="8"/>
      <c r="H4295" s="8"/>
      <c r="I4295" s="8"/>
      <c r="J4295" s="8"/>
      <c r="K4295" s="8"/>
      <c r="L4295" s="8"/>
      <c r="M4295" s="32"/>
      <c r="N4295" s="57" t="str">
        <f t="shared" si="17"/>
        <v/>
      </c>
      <c r="O4295" s="54"/>
      <c r="P4295" s="32"/>
      <c r="Q4295" s="56"/>
      <c r="R4295" s="57" t="str">
        <f t="shared" si="15"/>
        <v/>
      </c>
      <c r="S4295" s="8"/>
      <c r="T4295" s="8"/>
      <c r="U4295" s="8"/>
      <c r="V4295" s="8"/>
      <c r="W4295" s="8"/>
      <c r="X4295" s="8"/>
      <c r="Y4295" s="8"/>
      <c r="Z4295" s="8"/>
    </row>
    <row r="4296" spans="1:26" ht="15.75" customHeight="1">
      <c r="A4296" s="8"/>
      <c r="B4296" s="8"/>
      <c r="C4296" s="8"/>
      <c r="D4296" s="8"/>
      <c r="E4296" s="8"/>
      <c r="F4296" s="8"/>
      <c r="G4296" s="8"/>
      <c r="H4296" s="8"/>
      <c r="I4296" s="8"/>
      <c r="J4296" s="8"/>
      <c r="K4296" s="8"/>
      <c r="L4296" s="8"/>
      <c r="M4296" s="32"/>
      <c r="N4296" s="57" t="str">
        <f t="shared" si="17"/>
        <v/>
      </c>
      <c r="O4296" s="54"/>
      <c r="P4296" s="32"/>
      <c r="Q4296" s="56"/>
      <c r="R4296" s="57" t="str">
        <f t="shared" si="15"/>
        <v/>
      </c>
      <c r="S4296" s="8"/>
      <c r="T4296" s="8"/>
      <c r="U4296" s="8"/>
      <c r="V4296" s="8"/>
      <c r="W4296" s="8"/>
      <c r="X4296" s="8"/>
      <c r="Y4296" s="8"/>
      <c r="Z4296" s="8"/>
    </row>
    <row r="4297" spans="1:26" ht="15.75" customHeight="1">
      <c r="A4297" s="8"/>
      <c r="B4297" s="8"/>
      <c r="C4297" s="8"/>
      <c r="D4297" s="8"/>
      <c r="E4297" s="8"/>
      <c r="F4297" s="8"/>
      <c r="G4297" s="8"/>
      <c r="H4297" s="8"/>
      <c r="I4297" s="8"/>
      <c r="J4297" s="8"/>
      <c r="K4297" s="8"/>
      <c r="L4297" s="8"/>
      <c r="M4297" s="32"/>
      <c r="N4297" s="57" t="str">
        <f t="shared" si="17"/>
        <v/>
      </c>
      <c r="O4297" s="54"/>
      <c r="P4297" s="32"/>
      <c r="Q4297" s="56"/>
      <c r="R4297" s="57" t="str">
        <f t="shared" si="15"/>
        <v/>
      </c>
      <c r="S4297" s="8"/>
      <c r="T4297" s="8"/>
      <c r="U4297" s="8"/>
      <c r="V4297" s="8"/>
      <c r="W4297" s="8"/>
      <c r="X4297" s="8"/>
      <c r="Y4297" s="8"/>
      <c r="Z4297" s="8"/>
    </row>
    <row r="4298" spans="1:26" ht="15.75" customHeight="1">
      <c r="A4298" s="8"/>
      <c r="B4298" s="8"/>
      <c r="C4298" s="8"/>
      <c r="D4298" s="8"/>
      <c r="E4298" s="8"/>
      <c r="F4298" s="8"/>
      <c r="G4298" s="8"/>
      <c r="H4298" s="8"/>
      <c r="I4298" s="8"/>
      <c r="J4298" s="8"/>
      <c r="K4298" s="8"/>
      <c r="L4298" s="8"/>
      <c r="M4298" s="32"/>
      <c r="N4298" s="57" t="str">
        <f t="shared" si="17"/>
        <v/>
      </c>
      <c r="O4298" s="54"/>
      <c r="P4298" s="32"/>
      <c r="Q4298" s="56"/>
      <c r="R4298" s="57" t="str">
        <f t="shared" si="15"/>
        <v/>
      </c>
      <c r="S4298" s="8"/>
      <c r="T4298" s="8"/>
      <c r="U4298" s="8"/>
      <c r="V4298" s="8"/>
      <c r="W4298" s="8"/>
      <c r="X4298" s="8"/>
      <c r="Y4298" s="8"/>
      <c r="Z4298" s="8"/>
    </row>
    <row r="4299" spans="1:26" ht="15.75" customHeight="1">
      <c r="A4299" s="8"/>
      <c r="B4299" s="8"/>
      <c r="C4299" s="8"/>
      <c r="D4299" s="8"/>
      <c r="E4299" s="8"/>
      <c r="F4299" s="8"/>
      <c r="G4299" s="8"/>
      <c r="H4299" s="8"/>
      <c r="I4299" s="8"/>
      <c r="J4299" s="8"/>
      <c r="K4299" s="8"/>
      <c r="L4299" s="8"/>
      <c r="M4299" s="32"/>
      <c r="N4299" s="57" t="str">
        <f t="shared" si="17"/>
        <v/>
      </c>
      <c r="O4299" s="54"/>
      <c r="P4299" s="32"/>
      <c r="Q4299" s="56"/>
      <c r="R4299" s="57" t="str">
        <f t="shared" si="15"/>
        <v/>
      </c>
      <c r="S4299" s="8"/>
      <c r="T4299" s="8"/>
      <c r="U4299" s="8"/>
      <c r="V4299" s="8"/>
      <c r="W4299" s="8"/>
      <c r="X4299" s="8"/>
      <c r="Y4299" s="8"/>
      <c r="Z4299" s="8"/>
    </row>
    <row r="4300" spans="1:26" ht="15.75" customHeight="1">
      <c r="A4300" s="8"/>
      <c r="B4300" s="8"/>
      <c r="C4300" s="8"/>
      <c r="D4300" s="8"/>
      <c r="E4300" s="8"/>
      <c r="F4300" s="8"/>
      <c r="G4300" s="8"/>
      <c r="H4300" s="8"/>
      <c r="I4300" s="8"/>
      <c r="J4300" s="8"/>
      <c r="K4300" s="8"/>
      <c r="L4300" s="8"/>
      <c r="M4300" s="32"/>
      <c r="N4300" s="57" t="str">
        <f t="shared" si="17"/>
        <v/>
      </c>
      <c r="O4300" s="54"/>
      <c r="P4300" s="32"/>
      <c r="Q4300" s="56"/>
      <c r="R4300" s="57" t="str">
        <f t="shared" si="15"/>
        <v/>
      </c>
      <c r="S4300" s="8"/>
      <c r="T4300" s="8"/>
      <c r="U4300" s="8"/>
      <c r="V4300" s="8"/>
      <c r="W4300" s="8"/>
      <c r="X4300" s="8"/>
      <c r="Y4300" s="8"/>
      <c r="Z4300" s="8"/>
    </row>
    <row r="4301" spans="1:26" ht="15.75" customHeight="1">
      <c r="A4301" s="8"/>
      <c r="B4301" s="8"/>
      <c r="C4301" s="8"/>
      <c r="D4301" s="8"/>
      <c r="E4301" s="8"/>
      <c r="F4301" s="8"/>
      <c r="G4301" s="8"/>
      <c r="H4301" s="8"/>
      <c r="I4301" s="8"/>
      <c r="J4301" s="8"/>
      <c r="K4301" s="8"/>
      <c r="L4301" s="8"/>
      <c r="M4301" s="32"/>
      <c r="N4301" s="57" t="str">
        <f t="shared" si="17"/>
        <v/>
      </c>
      <c r="O4301" s="54"/>
      <c r="P4301" s="32"/>
      <c r="Q4301" s="56"/>
      <c r="R4301" s="57" t="str">
        <f t="shared" si="15"/>
        <v/>
      </c>
      <c r="S4301" s="8"/>
      <c r="T4301" s="8"/>
      <c r="U4301" s="8"/>
      <c r="V4301" s="8"/>
      <c r="W4301" s="8"/>
      <c r="X4301" s="8"/>
      <c r="Y4301" s="8"/>
      <c r="Z4301" s="8"/>
    </row>
    <row r="4302" spans="1:26" ht="15.75" customHeight="1">
      <c r="A4302" s="8"/>
      <c r="B4302" s="8"/>
      <c r="C4302" s="8"/>
      <c r="D4302" s="8"/>
      <c r="E4302" s="8"/>
      <c r="F4302" s="8"/>
      <c r="G4302" s="8"/>
      <c r="H4302" s="8"/>
      <c r="I4302" s="8"/>
      <c r="J4302" s="8"/>
      <c r="K4302" s="8"/>
      <c r="L4302" s="8"/>
      <c r="M4302" s="32"/>
      <c r="N4302" s="57" t="str">
        <f t="shared" si="17"/>
        <v/>
      </c>
      <c r="O4302" s="54"/>
      <c r="P4302" s="32"/>
      <c r="Q4302" s="56"/>
      <c r="R4302" s="57" t="str">
        <f t="shared" si="15"/>
        <v/>
      </c>
      <c r="S4302" s="8"/>
      <c r="T4302" s="8"/>
      <c r="U4302" s="8"/>
      <c r="V4302" s="8"/>
      <c r="W4302" s="8"/>
      <c r="X4302" s="8"/>
      <c r="Y4302" s="8"/>
      <c r="Z4302" s="8"/>
    </row>
    <row r="4303" spans="1:26" ht="15.75" customHeight="1">
      <c r="A4303" s="8"/>
      <c r="B4303" s="8"/>
      <c r="C4303" s="8"/>
      <c r="D4303" s="8"/>
      <c r="E4303" s="8"/>
      <c r="F4303" s="8"/>
      <c r="G4303" s="8"/>
      <c r="H4303" s="8"/>
      <c r="I4303" s="8"/>
      <c r="J4303" s="8"/>
      <c r="K4303" s="8"/>
      <c r="L4303" s="8"/>
      <c r="M4303" s="32"/>
      <c r="N4303" s="57" t="str">
        <f t="shared" si="17"/>
        <v/>
      </c>
      <c r="O4303" s="54"/>
      <c r="P4303" s="32"/>
      <c r="Q4303" s="56"/>
      <c r="R4303" s="57" t="str">
        <f t="shared" si="15"/>
        <v/>
      </c>
      <c r="S4303" s="8"/>
      <c r="T4303" s="8"/>
      <c r="U4303" s="8"/>
      <c r="V4303" s="8"/>
      <c r="W4303" s="8"/>
      <c r="X4303" s="8"/>
      <c r="Y4303" s="8"/>
      <c r="Z4303" s="8"/>
    </row>
    <row r="4304" spans="1:26" ht="15.75" customHeight="1">
      <c r="A4304" s="8"/>
      <c r="B4304" s="8"/>
      <c r="C4304" s="8"/>
      <c r="D4304" s="8"/>
      <c r="E4304" s="8"/>
      <c r="F4304" s="8"/>
      <c r="G4304" s="8"/>
      <c r="H4304" s="8"/>
      <c r="I4304" s="8"/>
      <c r="J4304" s="8"/>
      <c r="K4304" s="8"/>
      <c r="L4304" s="8"/>
      <c r="M4304" s="32"/>
      <c r="N4304" s="57" t="str">
        <f t="shared" si="17"/>
        <v/>
      </c>
      <c r="O4304" s="54"/>
      <c r="P4304" s="32"/>
      <c r="Q4304" s="56"/>
      <c r="R4304" s="57" t="str">
        <f t="shared" si="15"/>
        <v/>
      </c>
      <c r="S4304" s="8"/>
      <c r="T4304" s="8"/>
      <c r="U4304" s="8"/>
      <c r="V4304" s="8"/>
      <c r="W4304" s="8"/>
      <c r="X4304" s="8"/>
      <c r="Y4304" s="8"/>
      <c r="Z4304" s="8"/>
    </row>
    <row r="4305" spans="1:26" ht="15.75" customHeight="1">
      <c r="A4305" s="8"/>
      <c r="B4305" s="8"/>
      <c r="C4305" s="8"/>
      <c r="D4305" s="8"/>
      <c r="E4305" s="8"/>
      <c r="F4305" s="8"/>
      <c r="G4305" s="8"/>
      <c r="H4305" s="8"/>
      <c r="I4305" s="8"/>
      <c r="J4305" s="8"/>
      <c r="K4305" s="8"/>
      <c r="L4305" s="8"/>
      <c r="M4305" s="32"/>
      <c r="N4305" s="57" t="str">
        <f t="shared" si="17"/>
        <v/>
      </c>
      <c r="O4305" s="54"/>
      <c r="P4305" s="32"/>
      <c r="Q4305" s="56"/>
      <c r="R4305" s="57" t="str">
        <f t="shared" si="15"/>
        <v/>
      </c>
      <c r="S4305" s="8"/>
      <c r="T4305" s="8"/>
      <c r="U4305" s="8"/>
      <c r="V4305" s="8"/>
      <c r="W4305" s="8"/>
      <c r="X4305" s="8"/>
      <c r="Y4305" s="8"/>
      <c r="Z4305" s="8"/>
    </row>
    <row r="4306" spans="1:26" ht="15.75" customHeight="1">
      <c r="A4306" s="8"/>
      <c r="B4306" s="8"/>
      <c r="C4306" s="8"/>
      <c r="D4306" s="8"/>
      <c r="E4306" s="8"/>
      <c r="F4306" s="8"/>
      <c r="G4306" s="8"/>
      <c r="H4306" s="8"/>
      <c r="I4306" s="8"/>
      <c r="J4306" s="8"/>
      <c r="K4306" s="8"/>
      <c r="L4306" s="8"/>
      <c r="M4306" s="32"/>
      <c r="N4306" s="57" t="str">
        <f t="shared" si="17"/>
        <v/>
      </c>
      <c r="O4306" s="54"/>
      <c r="P4306" s="32"/>
      <c r="Q4306" s="56"/>
      <c r="R4306" s="57" t="str">
        <f t="shared" si="15"/>
        <v/>
      </c>
      <c r="S4306" s="8"/>
      <c r="T4306" s="8"/>
      <c r="U4306" s="8"/>
      <c r="V4306" s="8"/>
      <c r="W4306" s="8"/>
      <c r="X4306" s="8"/>
      <c r="Y4306" s="8"/>
      <c r="Z4306" s="8"/>
    </row>
    <row r="4307" spans="1:26" ht="15.75" customHeight="1">
      <c r="A4307" s="8"/>
      <c r="B4307" s="8"/>
      <c r="C4307" s="8"/>
      <c r="D4307" s="8"/>
      <c r="E4307" s="8"/>
      <c r="F4307" s="8"/>
      <c r="G4307" s="8"/>
      <c r="H4307" s="8"/>
      <c r="I4307" s="8"/>
      <c r="J4307" s="8"/>
      <c r="K4307" s="8"/>
      <c r="L4307" s="8"/>
      <c r="M4307" s="32"/>
      <c r="N4307" s="57" t="str">
        <f t="shared" si="17"/>
        <v/>
      </c>
      <c r="O4307" s="54"/>
      <c r="P4307" s="32"/>
      <c r="Q4307" s="56"/>
      <c r="R4307" s="57" t="str">
        <f t="shared" si="15"/>
        <v/>
      </c>
      <c r="S4307" s="8"/>
      <c r="T4307" s="8"/>
      <c r="U4307" s="8"/>
      <c r="V4307" s="8"/>
      <c r="W4307" s="8"/>
      <c r="X4307" s="8"/>
      <c r="Y4307" s="8"/>
      <c r="Z4307" s="8"/>
    </row>
    <row r="4308" spans="1:26" ht="15.75" customHeight="1">
      <c r="A4308" s="8"/>
      <c r="B4308" s="8"/>
      <c r="C4308" s="8"/>
      <c r="D4308" s="8"/>
      <c r="E4308" s="8"/>
      <c r="F4308" s="8"/>
      <c r="G4308" s="8"/>
      <c r="H4308" s="8"/>
      <c r="I4308" s="8"/>
      <c r="J4308" s="8"/>
      <c r="K4308" s="8"/>
      <c r="L4308" s="8"/>
      <c r="M4308" s="32"/>
      <c r="N4308" s="57" t="str">
        <f t="shared" si="17"/>
        <v/>
      </c>
      <c r="O4308" s="54"/>
      <c r="P4308" s="32"/>
      <c r="Q4308" s="56"/>
      <c r="R4308" s="57" t="str">
        <f t="shared" si="15"/>
        <v/>
      </c>
      <c r="S4308" s="8"/>
      <c r="T4308" s="8"/>
      <c r="U4308" s="8"/>
      <c r="V4308" s="8"/>
      <c r="W4308" s="8"/>
      <c r="X4308" s="8"/>
      <c r="Y4308" s="8"/>
      <c r="Z4308" s="8"/>
    </row>
    <row r="4309" spans="1:26" ht="15.75" customHeight="1">
      <c r="A4309" s="8"/>
      <c r="B4309" s="8"/>
      <c r="C4309" s="8"/>
      <c r="D4309" s="8"/>
      <c r="E4309" s="8"/>
      <c r="F4309" s="8"/>
      <c r="G4309" s="8"/>
      <c r="H4309" s="8"/>
      <c r="I4309" s="8"/>
      <c r="J4309" s="8"/>
      <c r="K4309" s="8"/>
      <c r="L4309" s="8"/>
      <c r="M4309" s="32"/>
      <c r="N4309" s="57" t="str">
        <f t="shared" si="17"/>
        <v/>
      </c>
      <c r="O4309" s="54"/>
      <c r="P4309" s="32"/>
      <c r="Q4309" s="56"/>
      <c r="R4309" s="57" t="str">
        <f t="shared" si="15"/>
        <v/>
      </c>
      <c r="S4309" s="8"/>
      <c r="T4309" s="8"/>
      <c r="U4309" s="8"/>
      <c r="V4309" s="8"/>
      <c r="W4309" s="8"/>
      <c r="X4309" s="8"/>
      <c r="Y4309" s="8"/>
      <c r="Z4309" s="8"/>
    </row>
    <row r="4310" spans="1:26" ht="15.75" customHeight="1">
      <c r="A4310" s="8"/>
      <c r="B4310" s="8"/>
      <c r="C4310" s="8"/>
      <c r="D4310" s="8"/>
      <c r="E4310" s="8"/>
      <c r="F4310" s="8"/>
      <c r="G4310" s="8"/>
      <c r="H4310" s="8"/>
      <c r="I4310" s="8"/>
      <c r="J4310" s="8"/>
      <c r="K4310" s="8"/>
      <c r="L4310" s="8"/>
      <c r="M4310" s="32"/>
      <c r="N4310" s="57" t="str">
        <f t="shared" si="17"/>
        <v/>
      </c>
      <c r="O4310" s="54"/>
      <c r="P4310" s="32"/>
      <c r="Q4310" s="56"/>
      <c r="R4310" s="57" t="str">
        <f t="shared" si="15"/>
        <v/>
      </c>
      <c r="S4310" s="8"/>
      <c r="T4310" s="8"/>
      <c r="U4310" s="8"/>
      <c r="V4310" s="8"/>
      <c r="W4310" s="8"/>
      <c r="X4310" s="8"/>
      <c r="Y4310" s="8"/>
      <c r="Z4310" s="8"/>
    </row>
    <row r="4311" spans="1:26" ht="15.75" customHeight="1">
      <c r="A4311" s="8"/>
      <c r="B4311" s="8"/>
      <c r="C4311" s="8"/>
      <c r="D4311" s="8"/>
      <c r="E4311" s="8"/>
      <c r="F4311" s="8"/>
      <c r="G4311" s="8"/>
      <c r="H4311" s="8"/>
      <c r="I4311" s="8"/>
      <c r="J4311" s="8"/>
      <c r="K4311" s="8"/>
      <c r="L4311" s="8"/>
      <c r="M4311" s="32"/>
      <c r="N4311" s="57" t="str">
        <f t="shared" si="17"/>
        <v/>
      </c>
      <c r="O4311" s="54"/>
      <c r="P4311" s="32"/>
      <c r="Q4311" s="56"/>
      <c r="R4311" s="57" t="str">
        <f t="shared" si="15"/>
        <v/>
      </c>
      <c r="S4311" s="8"/>
      <c r="T4311" s="8"/>
      <c r="U4311" s="8"/>
      <c r="V4311" s="8"/>
      <c r="W4311" s="8"/>
      <c r="X4311" s="8"/>
      <c r="Y4311" s="8"/>
      <c r="Z4311" s="8"/>
    </row>
    <row r="4312" spans="1:26" ht="15.75" customHeight="1">
      <c r="A4312" s="8"/>
      <c r="B4312" s="8"/>
      <c r="C4312" s="8"/>
      <c r="D4312" s="8"/>
      <c r="E4312" s="8"/>
      <c r="F4312" s="8"/>
      <c r="G4312" s="8"/>
      <c r="H4312" s="8"/>
      <c r="I4312" s="8"/>
      <c r="J4312" s="8"/>
      <c r="K4312" s="8"/>
      <c r="L4312" s="8"/>
      <c r="M4312" s="32"/>
      <c r="N4312" s="57" t="str">
        <f t="shared" si="17"/>
        <v/>
      </c>
      <c r="O4312" s="54"/>
      <c r="P4312" s="32"/>
      <c r="Q4312" s="56"/>
      <c r="R4312" s="57" t="str">
        <f t="shared" si="15"/>
        <v/>
      </c>
      <c r="S4312" s="8"/>
      <c r="T4312" s="8"/>
      <c r="U4312" s="8"/>
      <c r="V4312" s="8"/>
      <c r="W4312" s="8"/>
      <c r="X4312" s="8"/>
      <c r="Y4312" s="8"/>
      <c r="Z4312" s="8"/>
    </row>
    <row r="4313" spans="1:26" ht="15.75" customHeight="1">
      <c r="A4313" s="8"/>
      <c r="B4313" s="8"/>
      <c r="C4313" s="8"/>
      <c r="D4313" s="8"/>
      <c r="E4313" s="8"/>
      <c r="F4313" s="8"/>
      <c r="G4313" s="8"/>
      <c r="H4313" s="8"/>
      <c r="I4313" s="8"/>
      <c r="J4313" s="8"/>
      <c r="K4313" s="8"/>
      <c r="L4313" s="8"/>
      <c r="M4313" s="32"/>
      <c r="N4313" s="57" t="str">
        <f t="shared" si="17"/>
        <v/>
      </c>
      <c r="O4313" s="54"/>
      <c r="P4313" s="32"/>
      <c r="Q4313" s="56"/>
      <c r="R4313" s="57" t="str">
        <f t="shared" si="15"/>
        <v/>
      </c>
      <c r="S4313" s="8"/>
      <c r="T4313" s="8"/>
      <c r="U4313" s="8"/>
      <c r="V4313" s="8"/>
      <c r="W4313" s="8"/>
      <c r="X4313" s="8"/>
      <c r="Y4313" s="8"/>
      <c r="Z4313" s="8"/>
    </row>
    <row r="4314" spans="1:26" ht="15.75" customHeight="1">
      <c r="A4314" s="8"/>
      <c r="B4314" s="8"/>
      <c r="C4314" s="8"/>
      <c r="D4314" s="8"/>
      <c r="E4314" s="8"/>
      <c r="F4314" s="8"/>
      <c r="G4314" s="8"/>
      <c r="H4314" s="8"/>
      <c r="I4314" s="8"/>
      <c r="J4314" s="8"/>
      <c r="K4314" s="8"/>
      <c r="L4314" s="8"/>
      <c r="M4314" s="32"/>
      <c r="N4314" s="57" t="str">
        <f t="shared" si="17"/>
        <v/>
      </c>
      <c r="O4314" s="54"/>
      <c r="P4314" s="32"/>
      <c r="Q4314" s="56"/>
      <c r="R4314" s="57" t="str">
        <f t="shared" si="15"/>
        <v/>
      </c>
      <c r="S4314" s="8"/>
      <c r="T4314" s="8"/>
      <c r="U4314" s="8"/>
      <c r="V4314" s="8"/>
      <c r="W4314" s="8"/>
      <c r="X4314" s="8"/>
      <c r="Y4314" s="8"/>
      <c r="Z4314" s="8"/>
    </row>
    <row r="4315" spans="1:26" ht="15.75" customHeight="1">
      <c r="A4315" s="8"/>
      <c r="B4315" s="8"/>
      <c r="C4315" s="8"/>
      <c r="D4315" s="8"/>
      <c r="E4315" s="8"/>
      <c r="F4315" s="8"/>
      <c r="G4315" s="8"/>
      <c r="H4315" s="8"/>
      <c r="I4315" s="8"/>
      <c r="J4315" s="8"/>
      <c r="K4315" s="8"/>
      <c r="L4315" s="8"/>
      <c r="M4315" s="32"/>
      <c r="N4315" s="57" t="str">
        <f t="shared" si="17"/>
        <v/>
      </c>
      <c r="O4315" s="54"/>
      <c r="P4315" s="32"/>
      <c r="Q4315" s="56"/>
      <c r="R4315" s="57" t="str">
        <f t="shared" si="15"/>
        <v/>
      </c>
      <c r="S4315" s="8"/>
      <c r="T4315" s="8"/>
      <c r="U4315" s="8"/>
      <c r="V4315" s="8"/>
      <c r="W4315" s="8"/>
      <c r="X4315" s="8"/>
      <c r="Y4315" s="8"/>
      <c r="Z4315" s="8"/>
    </row>
    <row r="4316" spans="1:26" ht="15.75" customHeight="1">
      <c r="A4316" s="8"/>
      <c r="B4316" s="8"/>
      <c r="C4316" s="8"/>
      <c r="D4316" s="8"/>
      <c r="E4316" s="8"/>
      <c r="F4316" s="8"/>
      <c r="G4316" s="8"/>
      <c r="H4316" s="8"/>
      <c r="I4316" s="8"/>
      <c r="J4316" s="8"/>
      <c r="K4316" s="8"/>
      <c r="L4316" s="8"/>
      <c r="M4316" s="32"/>
      <c r="N4316" s="57" t="str">
        <f t="shared" si="17"/>
        <v/>
      </c>
      <c r="O4316" s="54"/>
      <c r="P4316" s="32"/>
      <c r="Q4316" s="56"/>
      <c r="R4316" s="57" t="str">
        <f t="shared" si="15"/>
        <v/>
      </c>
      <c r="S4316" s="8"/>
      <c r="T4316" s="8"/>
      <c r="U4316" s="8"/>
      <c r="V4316" s="8"/>
      <c r="W4316" s="8"/>
      <c r="X4316" s="8"/>
      <c r="Y4316" s="8"/>
      <c r="Z4316" s="8"/>
    </row>
    <row r="4317" spans="1:26" ht="15.75" customHeight="1">
      <c r="A4317" s="8"/>
      <c r="B4317" s="8"/>
      <c r="C4317" s="8"/>
      <c r="D4317" s="8"/>
      <c r="E4317" s="8"/>
      <c r="F4317" s="8"/>
      <c r="G4317" s="8"/>
      <c r="H4317" s="8"/>
      <c r="I4317" s="8"/>
      <c r="J4317" s="8"/>
      <c r="K4317" s="8"/>
      <c r="L4317" s="8"/>
      <c r="M4317" s="32"/>
      <c r="N4317" s="57" t="str">
        <f t="shared" si="17"/>
        <v/>
      </c>
      <c r="O4317" s="54"/>
      <c r="P4317" s="32"/>
      <c r="Q4317" s="56"/>
      <c r="R4317" s="57" t="str">
        <f t="shared" si="15"/>
        <v/>
      </c>
      <c r="S4317" s="8"/>
      <c r="T4317" s="8"/>
      <c r="U4317" s="8"/>
      <c r="V4317" s="8"/>
      <c r="W4317" s="8"/>
      <c r="X4317" s="8"/>
      <c r="Y4317" s="8"/>
      <c r="Z4317" s="8"/>
    </row>
    <row r="4318" spans="1:26" ht="15.75" customHeight="1">
      <c r="A4318" s="8"/>
      <c r="B4318" s="8"/>
      <c r="C4318" s="8"/>
      <c r="D4318" s="8"/>
      <c r="E4318" s="8"/>
      <c r="F4318" s="8"/>
      <c r="G4318" s="8"/>
      <c r="H4318" s="8"/>
      <c r="I4318" s="8"/>
      <c r="J4318" s="8"/>
      <c r="K4318" s="8"/>
      <c r="L4318" s="8"/>
      <c r="M4318" s="32"/>
      <c r="N4318" s="57" t="str">
        <f t="shared" si="17"/>
        <v/>
      </c>
      <c r="O4318" s="54"/>
      <c r="P4318" s="32"/>
      <c r="Q4318" s="56"/>
      <c r="R4318" s="57" t="str">
        <f t="shared" si="15"/>
        <v/>
      </c>
      <c r="S4318" s="8"/>
      <c r="T4318" s="8"/>
      <c r="U4318" s="8"/>
      <c r="V4318" s="8"/>
      <c r="W4318" s="8"/>
      <c r="X4318" s="8"/>
      <c r="Y4318" s="8"/>
      <c r="Z4318" s="8"/>
    </row>
    <row r="4319" spans="1:26" ht="15.75" customHeight="1">
      <c r="A4319" s="8"/>
      <c r="B4319" s="8"/>
      <c r="C4319" s="8"/>
      <c r="D4319" s="8"/>
      <c r="E4319" s="8"/>
      <c r="F4319" s="8"/>
      <c r="G4319" s="8"/>
      <c r="H4319" s="8"/>
      <c r="I4319" s="8"/>
      <c r="J4319" s="8"/>
      <c r="K4319" s="8"/>
      <c r="L4319" s="8"/>
      <c r="M4319" s="32"/>
      <c r="N4319" s="57" t="str">
        <f t="shared" si="17"/>
        <v/>
      </c>
      <c r="O4319" s="54"/>
      <c r="P4319" s="32"/>
      <c r="Q4319" s="56"/>
      <c r="R4319" s="57" t="str">
        <f t="shared" si="15"/>
        <v/>
      </c>
      <c r="S4319" s="8"/>
      <c r="T4319" s="8"/>
      <c r="U4319" s="8"/>
      <c r="V4319" s="8"/>
      <c r="W4319" s="8"/>
      <c r="X4319" s="8"/>
      <c r="Y4319" s="8"/>
      <c r="Z4319" s="8"/>
    </row>
    <row r="4320" spans="1:26" ht="15.75" customHeight="1">
      <c r="A4320" s="8"/>
      <c r="B4320" s="8"/>
      <c r="C4320" s="8"/>
      <c r="D4320" s="8"/>
      <c r="E4320" s="8"/>
      <c r="F4320" s="8"/>
      <c r="G4320" s="8"/>
      <c r="H4320" s="8"/>
      <c r="I4320" s="8"/>
      <c r="J4320" s="8"/>
      <c r="K4320" s="8"/>
      <c r="L4320" s="8"/>
      <c r="M4320" s="32"/>
      <c r="N4320" s="57" t="str">
        <f t="shared" si="17"/>
        <v/>
      </c>
      <c r="O4320" s="54"/>
      <c r="P4320" s="32"/>
      <c r="Q4320" s="56"/>
      <c r="R4320" s="57" t="str">
        <f t="shared" si="15"/>
        <v/>
      </c>
      <c r="S4320" s="8"/>
      <c r="T4320" s="8"/>
      <c r="U4320" s="8"/>
      <c r="V4320" s="8"/>
      <c r="W4320" s="8"/>
      <c r="X4320" s="8"/>
      <c r="Y4320" s="8"/>
      <c r="Z4320" s="8"/>
    </row>
    <row r="4321" spans="1:26" ht="15.75" customHeight="1">
      <c r="A4321" s="8"/>
      <c r="B4321" s="8"/>
      <c r="C4321" s="8"/>
      <c r="D4321" s="8"/>
      <c r="E4321" s="8"/>
      <c r="F4321" s="8"/>
      <c r="G4321" s="8"/>
      <c r="H4321" s="8"/>
      <c r="I4321" s="8"/>
      <c r="J4321" s="8"/>
      <c r="K4321" s="8"/>
      <c r="L4321" s="8"/>
      <c r="M4321" s="32"/>
      <c r="N4321" s="57" t="str">
        <f t="shared" si="17"/>
        <v/>
      </c>
      <c r="O4321" s="54"/>
      <c r="P4321" s="32"/>
      <c r="Q4321" s="56"/>
      <c r="R4321" s="57" t="str">
        <f t="shared" si="15"/>
        <v/>
      </c>
      <c r="S4321" s="8"/>
      <c r="T4321" s="8"/>
      <c r="U4321" s="8"/>
      <c r="V4321" s="8"/>
      <c r="W4321" s="8"/>
      <c r="X4321" s="8"/>
      <c r="Y4321" s="8"/>
      <c r="Z4321" s="8"/>
    </row>
    <row r="4322" spans="1:26" ht="15.75" customHeight="1">
      <c r="A4322" s="8"/>
      <c r="B4322" s="8"/>
      <c r="C4322" s="8"/>
      <c r="D4322" s="8"/>
      <c r="E4322" s="8"/>
      <c r="F4322" s="8"/>
      <c r="G4322" s="8"/>
      <c r="H4322" s="8"/>
      <c r="I4322" s="8"/>
      <c r="J4322" s="8"/>
      <c r="K4322" s="8"/>
      <c r="L4322" s="8"/>
      <c r="M4322" s="32"/>
      <c r="N4322" s="57" t="str">
        <f t="shared" si="17"/>
        <v/>
      </c>
      <c r="O4322" s="54"/>
      <c r="P4322" s="32"/>
      <c r="Q4322" s="56"/>
      <c r="R4322" s="57" t="str">
        <f t="shared" si="15"/>
        <v/>
      </c>
      <c r="S4322" s="8"/>
      <c r="T4322" s="8"/>
      <c r="U4322" s="8"/>
      <c r="V4322" s="8"/>
      <c r="W4322" s="8"/>
      <c r="X4322" s="8"/>
      <c r="Y4322" s="8"/>
      <c r="Z4322" s="8"/>
    </row>
    <row r="4323" spans="1:26" ht="15.75" customHeight="1">
      <c r="A4323" s="8"/>
      <c r="B4323" s="8"/>
      <c r="C4323" s="8"/>
      <c r="D4323" s="8"/>
      <c r="E4323" s="8"/>
      <c r="F4323" s="8"/>
      <c r="G4323" s="8"/>
      <c r="H4323" s="8"/>
      <c r="I4323" s="8"/>
      <c r="J4323" s="8"/>
      <c r="K4323" s="8"/>
      <c r="L4323" s="8"/>
      <c r="M4323" s="32"/>
      <c r="N4323" s="57" t="str">
        <f t="shared" si="17"/>
        <v/>
      </c>
      <c r="O4323" s="54"/>
      <c r="P4323" s="32"/>
      <c r="Q4323" s="56"/>
      <c r="R4323" s="57" t="str">
        <f t="shared" si="15"/>
        <v/>
      </c>
      <c r="S4323" s="8"/>
      <c r="T4323" s="8"/>
      <c r="U4323" s="8"/>
      <c r="V4323" s="8"/>
      <c r="W4323" s="8"/>
      <c r="X4323" s="8"/>
      <c r="Y4323" s="8"/>
      <c r="Z4323" s="8"/>
    </row>
    <row r="4324" spans="1:26" ht="15.75" customHeight="1">
      <c r="A4324" s="8"/>
      <c r="B4324" s="8"/>
      <c r="C4324" s="8"/>
      <c r="D4324" s="8"/>
      <c r="E4324" s="8"/>
      <c r="F4324" s="8"/>
      <c r="G4324" s="8"/>
      <c r="H4324" s="8"/>
      <c r="I4324" s="8"/>
      <c r="J4324" s="8"/>
      <c r="K4324" s="8"/>
      <c r="L4324" s="8"/>
      <c r="M4324" s="32"/>
      <c r="N4324" s="57" t="str">
        <f t="shared" si="17"/>
        <v/>
      </c>
      <c r="O4324" s="54"/>
      <c r="P4324" s="32"/>
      <c r="Q4324" s="56"/>
      <c r="R4324" s="57" t="str">
        <f t="shared" si="15"/>
        <v/>
      </c>
      <c r="S4324" s="8"/>
      <c r="T4324" s="8"/>
      <c r="U4324" s="8"/>
      <c r="V4324" s="8"/>
      <c r="W4324" s="8"/>
      <c r="X4324" s="8"/>
      <c r="Y4324" s="8"/>
      <c r="Z4324" s="8"/>
    </row>
    <row r="4325" spans="1:26" ht="15.75" customHeight="1">
      <c r="A4325" s="8"/>
      <c r="B4325" s="8"/>
      <c r="C4325" s="8"/>
      <c r="D4325" s="8"/>
      <c r="E4325" s="8"/>
      <c r="F4325" s="8"/>
      <c r="G4325" s="8"/>
      <c r="H4325" s="8"/>
      <c r="I4325" s="8"/>
      <c r="J4325" s="8"/>
      <c r="K4325" s="8"/>
      <c r="L4325" s="8"/>
      <c r="M4325" s="32"/>
      <c r="N4325" s="57" t="str">
        <f t="shared" si="17"/>
        <v/>
      </c>
      <c r="O4325" s="54"/>
      <c r="P4325" s="32"/>
      <c r="Q4325" s="56"/>
      <c r="R4325" s="57" t="str">
        <f t="shared" si="15"/>
        <v/>
      </c>
      <c r="S4325" s="8"/>
      <c r="T4325" s="8"/>
      <c r="U4325" s="8"/>
      <c r="V4325" s="8"/>
      <c r="W4325" s="8"/>
      <c r="X4325" s="8"/>
      <c r="Y4325" s="8"/>
      <c r="Z4325" s="8"/>
    </row>
    <row r="4326" spans="1:26" ht="15.75" customHeight="1">
      <c r="A4326" s="8"/>
      <c r="B4326" s="8"/>
      <c r="C4326" s="8"/>
      <c r="D4326" s="8"/>
      <c r="E4326" s="8"/>
      <c r="F4326" s="8"/>
      <c r="G4326" s="8"/>
      <c r="H4326" s="8"/>
      <c r="I4326" s="8"/>
      <c r="J4326" s="8"/>
      <c r="K4326" s="8"/>
      <c r="L4326" s="8"/>
      <c r="M4326" s="32"/>
      <c r="N4326" s="57" t="str">
        <f t="shared" si="17"/>
        <v/>
      </c>
      <c r="O4326" s="54"/>
      <c r="P4326" s="32"/>
      <c r="Q4326" s="56"/>
      <c r="R4326" s="57" t="str">
        <f t="shared" si="15"/>
        <v/>
      </c>
      <c r="S4326" s="8"/>
      <c r="T4326" s="8"/>
      <c r="U4326" s="8"/>
      <c r="V4326" s="8"/>
      <c r="W4326" s="8"/>
      <c r="X4326" s="8"/>
      <c r="Y4326" s="8"/>
      <c r="Z4326" s="8"/>
    </row>
    <row r="4327" spans="1:26" ht="15.75" customHeight="1">
      <c r="A4327" s="8"/>
      <c r="B4327" s="8"/>
      <c r="C4327" s="8"/>
      <c r="D4327" s="8"/>
      <c r="E4327" s="8"/>
      <c r="F4327" s="8"/>
      <c r="G4327" s="8"/>
      <c r="H4327" s="8"/>
      <c r="I4327" s="8"/>
      <c r="J4327" s="8"/>
      <c r="K4327" s="8"/>
      <c r="L4327" s="8"/>
      <c r="M4327" s="32"/>
      <c r="N4327" s="57" t="str">
        <f t="shared" si="17"/>
        <v/>
      </c>
      <c r="O4327" s="54"/>
      <c r="P4327" s="32"/>
      <c r="Q4327" s="56"/>
      <c r="R4327" s="57" t="str">
        <f t="shared" si="15"/>
        <v/>
      </c>
      <c r="S4327" s="8"/>
      <c r="T4327" s="8"/>
      <c r="U4327" s="8"/>
      <c r="V4327" s="8"/>
      <c r="W4327" s="8"/>
      <c r="X4327" s="8"/>
      <c r="Y4327" s="8"/>
      <c r="Z4327" s="8"/>
    </row>
    <row r="4328" spans="1:26" ht="15.75" customHeight="1">
      <c r="A4328" s="8"/>
      <c r="B4328" s="8"/>
      <c r="C4328" s="8"/>
      <c r="D4328" s="8"/>
      <c r="E4328" s="8"/>
      <c r="F4328" s="8"/>
      <c r="G4328" s="8"/>
      <c r="H4328" s="8"/>
      <c r="I4328" s="8"/>
      <c r="J4328" s="8"/>
      <c r="K4328" s="8"/>
      <c r="L4328" s="8"/>
      <c r="M4328" s="32"/>
      <c r="N4328" s="57" t="str">
        <f t="shared" si="17"/>
        <v/>
      </c>
      <c r="O4328" s="54"/>
      <c r="P4328" s="32"/>
      <c r="Q4328" s="56"/>
      <c r="R4328" s="57" t="str">
        <f t="shared" si="15"/>
        <v/>
      </c>
      <c r="S4328" s="8"/>
      <c r="T4328" s="8"/>
      <c r="U4328" s="8"/>
      <c r="V4328" s="8"/>
      <c r="W4328" s="8"/>
      <c r="X4328" s="8"/>
      <c r="Y4328" s="8"/>
      <c r="Z4328" s="8"/>
    </row>
    <row r="4329" spans="1:26" ht="15.75" customHeight="1">
      <c r="A4329" s="8"/>
      <c r="B4329" s="8"/>
      <c r="C4329" s="8"/>
      <c r="D4329" s="8"/>
      <c r="E4329" s="8"/>
      <c r="F4329" s="8"/>
      <c r="G4329" s="8"/>
      <c r="H4329" s="8"/>
      <c r="I4329" s="8"/>
      <c r="J4329" s="8"/>
      <c r="K4329" s="8"/>
      <c r="L4329" s="8"/>
      <c r="M4329" s="32"/>
      <c r="N4329" s="57" t="str">
        <f t="shared" si="17"/>
        <v/>
      </c>
      <c r="O4329" s="54"/>
      <c r="P4329" s="32"/>
      <c r="Q4329" s="56"/>
      <c r="R4329" s="57" t="str">
        <f t="shared" si="15"/>
        <v/>
      </c>
      <c r="S4329" s="8"/>
      <c r="T4329" s="8"/>
      <c r="U4329" s="8"/>
      <c r="V4329" s="8"/>
      <c r="W4329" s="8"/>
      <c r="X4329" s="8"/>
      <c r="Y4329" s="8"/>
      <c r="Z4329" s="8"/>
    </row>
    <row r="4330" spans="1:26" ht="15.75" customHeight="1">
      <c r="A4330" s="8"/>
      <c r="B4330" s="8"/>
      <c r="C4330" s="8"/>
      <c r="D4330" s="8"/>
      <c r="E4330" s="8"/>
      <c r="F4330" s="8"/>
      <c r="G4330" s="8"/>
      <c r="H4330" s="8"/>
      <c r="I4330" s="8"/>
      <c r="J4330" s="8"/>
      <c r="K4330" s="8"/>
      <c r="L4330" s="8"/>
      <c r="M4330" s="32"/>
      <c r="N4330" s="57" t="str">
        <f t="shared" si="17"/>
        <v/>
      </c>
      <c r="O4330" s="54"/>
      <c r="P4330" s="32"/>
      <c r="Q4330" s="56"/>
      <c r="R4330" s="57" t="str">
        <f t="shared" si="15"/>
        <v/>
      </c>
      <c r="S4330" s="8"/>
      <c r="T4330" s="8"/>
      <c r="U4330" s="8"/>
      <c r="V4330" s="8"/>
      <c r="W4330" s="8"/>
      <c r="X4330" s="8"/>
      <c r="Y4330" s="8"/>
      <c r="Z4330" s="8"/>
    </row>
    <row r="4331" spans="1:26" ht="15.75" customHeight="1">
      <c r="A4331" s="8"/>
      <c r="B4331" s="8"/>
      <c r="C4331" s="8"/>
      <c r="D4331" s="8"/>
      <c r="E4331" s="8"/>
      <c r="F4331" s="8"/>
      <c r="G4331" s="8"/>
      <c r="H4331" s="8"/>
      <c r="I4331" s="8"/>
      <c r="J4331" s="8"/>
      <c r="K4331" s="8"/>
      <c r="L4331" s="8"/>
      <c r="M4331" s="32"/>
      <c r="N4331" s="57" t="str">
        <f t="shared" si="17"/>
        <v/>
      </c>
      <c r="O4331" s="54"/>
      <c r="P4331" s="32"/>
      <c r="Q4331" s="56"/>
      <c r="R4331" s="57" t="str">
        <f t="shared" si="15"/>
        <v/>
      </c>
      <c r="S4331" s="8"/>
      <c r="T4331" s="8"/>
      <c r="U4331" s="8"/>
      <c r="V4331" s="8"/>
      <c r="W4331" s="8"/>
      <c r="X4331" s="8"/>
      <c r="Y4331" s="8"/>
      <c r="Z4331" s="8"/>
    </row>
    <row r="4332" spans="1:26" ht="15.75" customHeight="1">
      <c r="A4332" s="8"/>
      <c r="B4332" s="8"/>
      <c r="C4332" s="8"/>
      <c r="D4332" s="8"/>
      <c r="E4332" s="8"/>
      <c r="F4332" s="8"/>
      <c r="G4332" s="8"/>
      <c r="H4332" s="8"/>
      <c r="I4332" s="8"/>
      <c r="J4332" s="8"/>
      <c r="K4332" s="8"/>
      <c r="L4332" s="8"/>
      <c r="M4332" s="32"/>
      <c r="N4332" s="57" t="str">
        <f t="shared" si="17"/>
        <v/>
      </c>
      <c r="O4332" s="54"/>
      <c r="P4332" s="32"/>
      <c r="Q4332" s="56"/>
      <c r="R4332" s="57" t="str">
        <f t="shared" si="15"/>
        <v/>
      </c>
      <c r="S4332" s="8"/>
      <c r="T4332" s="8"/>
      <c r="U4332" s="8"/>
      <c r="V4332" s="8"/>
      <c r="W4332" s="8"/>
      <c r="X4332" s="8"/>
      <c r="Y4332" s="8"/>
      <c r="Z4332" s="8"/>
    </row>
    <row r="4333" spans="1:26" ht="15.75" customHeight="1">
      <c r="A4333" s="8"/>
      <c r="B4333" s="8"/>
      <c r="C4333" s="8"/>
      <c r="D4333" s="8"/>
      <c r="E4333" s="8"/>
      <c r="F4333" s="8"/>
      <c r="G4333" s="8"/>
      <c r="H4333" s="8"/>
      <c r="I4333" s="8"/>
      <c r="J4333" s="8"/>
      <c r="K4333" s="8"/>
      <c r="L4333" s="8"/>
      <c r="M4333" s="32"/>
      <c r="N4333" s="57" t="str">
        <f t="shared" si="17"/>
        <v/>
      </c>
      <c r="O4333" s="54"/>
      <c r="P4333" s="32"/>
      <c r="Q4333" s="56"/>
      <c r="R4333" s="57" t="str">
        <f t="shared" si="15"/>
        <v/>
      </c>
      <c r="S4333" s="8"/>
      <c r="T4333" s="8"/>
      <c r="U4333" s="8"/>
      <c r="V4333" s="8"/>
      <c r="W4333" s="8"/>
      <c r="X4333" s="8"/>
      <c r="Y4333" s="8"/>
      <c r="Z4333" s="8"/>
    </row>
    <row r="4334" spans="1:26" ht="15.75" customHeight="1">
      <c r="A4334" s="8"/>
      <c r="B4334" s="8"/>
      <c r="C4334" s="8"/>
      <c r="D4334" s="8"/>
      <c r="E4334" s="8"/>
      <c r="F4334" s="8"/>
      <c r="G4334" s="8"/>
      <c r="H4334" s="8"/>
      <c r="I4334" s="8"/>
      <c r="J4334" s="8"/>
      <c r="K4334" s="8"/>
      <c r="L4334" s="8"/>
      <c r="M4334" s="32"/>
      <c r="N4334" s="57" t="str">
        <f t="shared" si="17"/>
        <v/>
      </c>
      <c r="O4334" s="54"/>
      <c r="P4334" s="32"/>
      <c r="Q4334" s="56"/>
      <c r="R4334" s="57" t="str">
        <f t="shared" si="15"/>
        <v/>
      </c>
      <c r="S4334" s="8"/>
      <c r="T4334" s="8"/>
      <c r="U4334" s="8"/>
      <c r="V4334" s="8"/>
      <c r="W4334" s="8"/>
      <c r="X4334" s="8"/>
      <c r="Y4334" s="8"/>
      <c r="Z4334" s="8"/>
    </row>
    <row r="4335" spans="1:26" ht="15.75" customHeight="1">
      <c r="A4335" s="8"/>
      <c r="B4335" s="8"/>
      <c r="C4335" s="8"/>
      <c r="D4335" s="8"/>
      <c r="E4335" s="8"/>
      <c r="F4335" s="8"/>
      <c r="G4335" s="8"/>
      <c r="H4335" s="8"/>
      <c r="I4335" s="8"/>
      <c r="J4335" s="8"/>
      <c r="K4335" s="8"/>
      <c r="L4335" s="8"/>
      <c r="M4335" s="32"/>
      <c r="N4335" s="57" t="str">
        <f t="shared" si="17"/>
        <v/>
      </c>
      <c r="O4335" s="54"/>
      <c r="P4335" s="32"/>
      <c r="Q4335" s="56"/>
      <c r="R4335" s="57" t="str">
        <f t="shared" si="15"/>
        <v/>
      </c>
      <c r="S4335" s="8"/>
      <c r="T4335" s="8"/>
      <c r="U4335" s="8"/>
      <c r="V4335" s="8"/>
      <c r="W4335" s="8"/>
      <c r="X4335" s="8"/>
      <c r="Y4335" s="8"/>
      <c r="Z4335" s="8"/>
    </row>
    <row r="4336" spans="1:26" ht="15.75" customHeight="1">
      <c r="A4336" s="8"/>
      <c r="B4336" s="8"/>
      <c r="C4336" s="8"/>
      <c r="D4336" s="8"/>
      <c r="E4336" s="8"/>
      <c r="F4336" s="8"/>
      <c r="G4336" s="8"/>
      <c r="H4336" s="8"/>
      <c r="I4336" s="8"/>
      <c r="J4336" s="8"/>
      <c r="K4336" s="8"/>
      <c r="L4336" s="8"/>
      <c r="M4336" s="32"/>
      <c r="N4336" s="57" t="str">
        <f t="shared" si="17"/>
        <v/>
      </c>
      <c r="O4336" s="54"/>
      <c r="P4336" s="32"/>
      <c r="Q4336" s="56"/>
      <c r="R4336" s="57" t="str">
        <f t="shared" si="15"/>
        <v/>
      </c>
      <c r="S4336" s="8"/>
      <c r="T4336" s="8"/>
      <c r="U4336" s="8"/>
      <c r="V4336" s="8"/>
      <c r="W4336" s="8"/>
      <c r="X4336" s="8"/>
      <c r="Y4336" s="8"/>
      <c r="Z4336" s="8"/>
    </row>
    <row r="4337" spans="1:26" ht="15.75" customHeight="1">
      <c r="A4337" s="8"/>
      <c r="B4337" s="8"/>
      <c r="C4337" s="8"/>
      <c r="D4337" s="8"/>
      <c r="E4337" s="8"/>
      <c r="F4337" s="8"/>
      <c r="G4337" s="8"/>
      <c r="H4337" s="8"/>
      <c r="I4337" s="8"/>
      <c r="J4337" s="8"/>
      <c r="K4337" s="8"/>
      <c r="L4337" s="8"/>
      <c r="M4337" s="32"/>
      <c r="N4337" s="57" t="str">
        <f t="shared" si="17"/>
        <v/>
      </c>
      <c r="O4337" s="54"/>
      <c r="P4337" s="32"/>
      <c r="Q4337" s="56"/>
      <c r="R4337" s="57" t="str">
        <f t="shared" si="15"/>
        <v/>
      </c>
      <c r="S4337" s="8"/>
      <c r="T4337" s="8"/>
      <c r="U4337" s="8"/>
      <c r="V4337" s="8"/>
      <c r="W4337" s="8"/>
      <c r="X4337" s="8"/>
      <c r="Y4337" s="8"/>
      <c r="Z4337" s="8"/>
    </row>
    <row r="4338" spans="1:26" ht="15.75" customHeight="1">
      <c r="A4338" s="8"/>
      <c r="B4338" s="8"/>
      <c r="C4338" s="8"/>
      <c r="D4338" s="8"/>
      <c r="E4338" s="8"/>
      <c r="F4338" s="8"/>
      <c r="G4338" s="8"/>
      <c r="H4338" s="8"/>
      <c r="I4338" s="8"/>
      <c r="J4338" s="8"/>
      <c r="K4338" s="8"/>
      <c r="L4338" s="8"/>
      <c r="M4338" s="32"/>
      <c r="N4338" s="57" t="str">
        <f t="shared" si="17"/>
        <v/>
      </c>
      <c r="O4338" s="54"/>
      <c r="P4338" s="32"/>
      <c r="Q4338" s="56"/>
      <c r="R4338" s="57" t="str">
        <f t="shared" si="15"/>
        <v/>
      </c>
      <c r="S4338" s="8"/>
      <c r="T4338" s="8"/>
      <c r="U4338" s="8"/>
      <c r="V4338" s="8"/>
      <c r="W4338" s="8"/>
      <c r="X4338" s="8"/>
      <c r="Y4338" s="8"/>
      <c r="Z4338" s="8"/>
    </row>
    <row r="4339" spans="1:26" ht="15.75" customHeight="1">
      <c r="A4339" s="8"/>
      <c r="B4339" s="8"/>
      <c r="C4339" s="8"/>
      <c r="D4339" s="8"/>
      <c r="E4339" s="8"/>
      <c r="F4339" s="8"/>
      <c r="G4339" s="8"/>
      <c r="H4339" s="8"/>
      <c r="I4339" s="8"/>
      <c r="J4339" s="8"/>
      <c r="K4339" s="8"/>
      <c r="L4339" s="8"/>
      <c r="M4339" s="32"/>
      <c r="N4339" s="57" t="str">
        <f t="shared" si="17"/>
        <v/>
      </c>
      <c r="O4339" s="54"/>
      <c r="P4339" s="32"/>
      <c r="Q4339" s="56"/>
      <c r="R4339" s="57" t="str">
        <f t="shared" si="15"/>
        <v/>
      </c>
      <c r="S4339" s="8"/>
      <c r="T4339" s="8"/>
      <c r="U4339" s="8"/>
      <c r="V4339" s="8"/>
      <c r="W4339" s="8"/>
      <c r="X4339" s="8"/>
      <c r="Y4339" s="8"/>
      <c r="Z4339" s="8"/>
    </row>
    <row r="4340" spans="1:26" ht="15.75" customHeight="1">
      <c r="A4340" s="8"/>
      <c r="B4340" s="8"/>
      <c r="C4340" s="8"/>
      <c r="D4340" s="8"/>
      <c r="E4340" s="8"/>
      <c r="F4340" s="8"/>
      <c r="G4340" s="8"/>
      <c r="H4340" s="8"/>
      <c r="I4340" s="8"/>
      <c r="J4340" s="8"/>
      <c r="K4340" s="8"/>
      <c r="L4340" s="8"/>
      <c r="M4340" s="32"/>
      <c r="N4340" s="57" t="str">
        <f t="shared" si="17"/>
        <v/>
      </c>
      <c r="O4340" s="54"/>
      <c r="P4340" s="32"/>
      <c r="Q4340" s="56"/>
      <c r="R4340" s="57" t="str">
        <f t="shared" si="15"/>
        <v/>
      </c>
      <c r="S4340" s="8"/>
      <c r="T4340" s="8"/>
      <c r="U4340" s="8"/>
      <c r="V4340" s="8"/>
      <c r="W4340" s="8"/>
      <c r="X4340" s="8"/>
      <c r="Y4340" s="8"/>
      <c r="Z4340" s="8"/>
    </row>
    <row r="4341" spans="1:26" ht="15.75" customHeight="1">
      <c r="A4341" s="8"/>
      <c r="B4341" s="8"/>
      <c r="C4341" s="8"/>
      <c r="D4341" s="8"/>
      <c r="E4341" s="8"/>
      <c r="F4341" s="8"/>
      <c r="G4341" s="8"/>
      <c r="H4341" s="8"/>
      <c r="I4341" s="8"/>
      <c r="J4341" s="8"/>
      <c r="K4341" s="8"/>
      <c r="L4341" s="8"/>
      <c r="M4341" s="32"/>
      <c r="N4341" s="57" t="str">
        <f t="shared" si="17"/>
        <v/>
      </c>
      <c r="O4341" s="54"/>
      <c r="P4341" s="32"/>
      <c r="Q4341" s="56"/>
      <c r="R4341" s="57" t="str">
        <f t="shared" si="15"/>
        <v/>
      </c>
      <c r="S4341" s="8"/>
      <c r="T4341" s="8"/>
      <c r="U4341" s="8"/>
      <c r="V4341" s="8"/>
      <c r="W4341" s="8"/>
      <c r="X4341" s="8"/>
      <c r="Y4341" s="8"/>
      <c r="Z4341" s="8"/>
    </row>
    <row r="4342" spans="1:26" ht="15.75" customHeight="1">
      <c r="A4342" s="8"/>
      <c r="B4342" s="8"/>
      <c r="C4342" s="8"/>
      <c r="D4342" s="8"/>
      <c r="E4342" s="8"/>
      <c r="F4342" s="8"/>
      <c r="G4342" s="8"/>
      <c r="H4342" s="8"/>
      <c r="I4342" s="8"/>
      <c r="J4342" s="8"/>
      <c r="K4342" s="8"/>
      <c r="L4342" s="8"/>
      <c r="M4342" s="32"/>
      <c r="N4342" s="57" t="str">
        <f t="shared" si="17"/>
        <v/>
      </c>
      <c r="O4342" s="54"/>
      <c r="P4342" s="32"/>
      <c r="Q4342" s="56"/>
      <c r="R4342" s="57" t="str">
        <f t="shared" si="15"/>
        <v/>
      </c>
      <c r="S4342" s="8"/>
      <c r="T4342" s="8"/>
      <c r="U4342" s="8"/>
      <c r="V4342" s="8"/>
      <c r="W4342" s="8"/>
      <c r="X4342" s="8"/>
      <c r="Y4342" s="8"/>
      <c r="Z4342" s="8"/>
    </row>
    <row r="4343" spans="1:26" ht="15.75" customHeight="1">
      <c r="A4343" s="8"/>
      <c r="B4343" s="8"/>
      <c r="C4343" s="8"/>
      <c r="D4343" s="8"/>
      <c r="E4343" s="8"/>
      <c r="F4343" s="8"/>
      <c r="G4343" s="8"/>
      <c r="H4343" s="8"/>
      <c r="I4343" s="8"/>
      <c r="J4343" s="8"/>
      <c r="K4343" s="8"/>
      <c r="L4343" s="8"/>
      <c r="M4343" s="32"/>
      <c r="N4343" s="57" t="str">
        <f t="shared" si="17"/>
        <v/>
      </c>
      <c r="O4343" s="54"/>
      <c r="P4343" s="32"/>
      <c r="Q4343" s="56"/>
      <c r="R4343" s="57" t="str">
        <f t="shared" si="15"/>
        <v/>
      </c>
      <c r="S4343" s="8"/>
      <c r="T4343" s="8"/>
      <c r="U4343" s="8"/>
      <c r="V4343" s="8"/>
      <c r="W4343" s="8"/>
      <c r="X4343" s="8"/>
      <c r="Y4343" s="8"/>
      <c r="Z4343" s="8"/>
    </row>
    <row r="4344" spans="1:26" ht="15.75" customHeight="1">
      <c r="A4344" s="8"/>
      <c r="B4344" s="8"/>
      <c r="C4344" s="8"/>
      <c r="D4344" s="8"/>
      <c r="E4344" s="8"/>
      <c r="F4344" s="8"/>
      <c r="G4344" s="8"/>
      <c r="H4344" s="8"/>
      <c r="I4344" s="8"/>
      <c r="J4344" s="8"/>
      <c r="K4344" s="8"/>
      <c r="L4344" s="8"/>
      <c r="M4344" s="32"/>
      <c r="N4344" s="57" t="str">
        <f t="shared" si="17"/>
        <v/>
      </c>
      <c r="O4344" s="54"/>
      <c r="P4344" s="32"/>
      <c r="Q4344" s="56"/>
      <c r="R4344" s="57" t="str">
        <f t="shared" si="15"/>
        <v/>
      </c>
      <c r="S4344" s="8"/>
      <c r="T4344" s="8"/>
      <c r="U4344" s="8"/>
      <c r="V4344" s="8"/>
      <c r="W4344" s="8"/>
      <c r="X4344" s="8"/>
      <c r="Y4344" s="8"/>
      <c r="Z4344" s="8"/>
    </row>
    <row r="4345" spans="1:26" ht="15.75" customHeight="1">
      <c r="A4345" s="8"/>
      <c r="B4345" s="8"/>
      <c r="C4345" s="8"/>
      <c r="D4345" s="8"/>
      <c r="E4345" s="8"/>
      <c r="F4345" s="8"/>
      <c r="G4345" s="8"/>
      <c r="H4345" s="8"/>
      <c r="I4345" s="8"/>
      <c r="J4345" s="8"/>
      <c r="K4345" s="8"/>
      <c r="L4345" s="8"/>
      <c r="M4345" s="32"/>
      <c r="N4345" s="57" t="str">
        <f t="shared" si="17"/>
        <v/>
      </c>
      <c r="O4345" s="54"/>
      <c r="P4345" s="32"/>
      <c r="Q4345" s="56"/>
      <c r="R4345" s="57" t="str">
        <f t="shared" si="15"/>
        <v/>
      </c>
      <c r="S4345" s="8"/>
      <c r="T4345" s="8"/>
      <c r="U4345" s="8"/>
      <c r="V4345" s="8"/>
      <c r="W4345" s="8"/>
      <c r="X4345" s="8"/>
      <c r="Y4345" s="8"/>
      <c r="Z4345" s="8"/>
    </row>
    <row r="4346" spans="1:26" ht="15.75" customHeight="1">
      <c r="A4346" s="8"/>
      <c r="B4346" s="8"/>
      <c r="C4346" s="8"/>
      <c r="D4346" s="8"/>
      <c r="E4346" s="8"/>
      <c r="F4346" s="8"/>
      <c r="G4346" s="8"/>
      <c r="H4346" s="8"/>
      <c r="I4346" s="8"/>
      <c r="J4346" s="8"/>
      <c r="K4346" s="8"/>
      <c r="L4346" s="8"/>
      <c r="M4346" s="32"/>
      <c r="N4346" s="57" t="str">
        <f t="shared" si="17"/>
        <v/>
      </c>
      <c r="O4346" s="54"/>
      <c r="P4346" s="32"/>
      <c r="Q4346" s="56"/>
      <c r="R4346" s="57" t="str">
        <f t="shared" si="15"/>
        <v/>
      </c>
      <c r="S4346" s="8"/>
      <c r="T4346" s="8"/>
      <c r="U4346" s="8"/>
      <c r="V4346" s="8"/>
      <c r="W4346" s="8"/>
      <c r="X4346" s="8"/>
      <c r="Y4346" s="8"/>
      <c r="Z4346" s="8"/>
    </row>
    <row r="4347" spans="1:26" ht="15.75" customHeight="1">
      <c r="A4347" s="8"/>
      <c r="B4347" s="8"/>
      <c r="C4347" s="8"/>
      <c r="D4347" s="8"/>
      <c r="E4347" s="8"/>
      <c r="F4347" s="8"/>
      <c r="G4347" s="8"/>
      <c r="H4347" s="8"/>
      <c r="I4347" s="8"/>
      <c r="J4347" s="8"/>
      <c r="K4347" s="8"/>
      <c r="L4347" s="8"/>
      <c r="M4347" s="32"/>
      <c r="N4347" s="57" t="str">
        <f t="shared" si="17"/>
        <v/>
      </c>
      <c r="O4347" s="54"/>
      <c r="P4347" s="32"/>
      <c r="Q4347" s="56"/>
      <c r="R4347" s="57" t="str">
        <f t="shared" si="15"/>
        <v/>
      </c>
      <c r="S4347" s="8"/>
      <c r="T4347" s="8"/>
      <c r="U4347" s="8"/>
      <c r="V4347" s="8"/>
      <c r="W4347" s="8"/>
      <c r="X4347" s="8"/>
      <c r="Y4347" s="8"/>
      <c r="Z4347" s="8"/>
    </row>
    <row r="4348" spans="1:26" ht="15.75" customHeight="1">
      <c r="A4348" s="8"/>
      <c r="B4348" s="8"/>
      <c r="C4348" s="8"/>
      <c r="D4348" s="8"/>
      <c r="E4348" s="8"/>
      <c r="F4348" s="8"/>
      <c r="G4348" s="8"/>
      <c r="H4348" s="8"/>
      <c r="I4348" s="8"/>
      <c r="J4348" s="8"/>
      <c r="K4348" s="8"/>
      <c r="L4348" s="8"/>
      <c r="M4348" s="32"/>
      <c r="N4348" s="57" t="str">
        <f t="shared" si="17"/>
        <v/>
      </c>
      <c r="O4348" s="54"/>
      <c r="P4348" s="32"/>
      <c r="Q4348" s="56"/>
      <c r="R4348" s="57" t="str">
        <f t="shared" si="15"/>
        <v/>
      </c>
      <c r="S4348" s="8"/>
      <c r="T4348" s="8"/>
      <c r="U4348" s="8"/>
      <c r="V4348" s="8"/>
      <c r="W4348" s="8"/>
      <c r="X4348" s="8"/>
      <c r="Y4348" s="8"/>
      <c r="Z4348" s="8"/>
    </row>
    <row r="4349" spans="1:26" ht="15.75" customHeight="1">
      <c r="A4349" s="8"/>
      <c r="B4349" s="8"/>
      <c r="C4349" s="8"/>
      <c r="D4349" s="8"/>
      <c r="E4349" s="8"/>
      <c r="F4349" s="8"/>
      <c r="G4349" s="8"/>
      <c r="H4349" s="8"/>
      <c r="I4349" s="8"/>
      <c r="J4349" s="8"/>
      <c r="K4349" s="8"/>
      <c r="L4349" s="8"/>
      <c r="M4349" s="32"/>
      <c r="N4349" s="57" t="str">
        <f t="shared" si="17"/>
        <v/>
      </c>
      <c r="O4349" s="54"/>
      <c r="P4349" s="32"/>
      <c r="Q4349" s="56"/>
      <c r="R4349" s="57" t="str">
        <f t="shared" si="15"/>
        <v/>
      </c>
      <c r="S4349" s="8"/>
      <c r="T4349" s="8"/>
      <c r="U4349" s="8"/>
      <c r="V4349" s="8"/>
      <c r="W4349" s="8"/>
      <c r="X4349" s="8"/>
      <c r="Y4349" s="8"/>
      <c r="Z4349" s="8"/>
    </row>
    <row r="4350" spans="1:26" ht="15.75" customHeight="1">
      <c r="A4350" s="8"/>
      <c r="B4350" s="8"/>
      <c r="C4350" s="8"/>
      <c r="D4350" s="8"/>
      <c r="E4350" s="8"/>
      <c r="F4350" s="8"/>
      <c r="G4350" s="8"/>
      <c r="H4350" s="8"/>
      <c r="I4350" s="8"/>
      <c r="J4350" s="8"/>
      <c r="K4350" s="8"/>
      <c r="L4350" s="8"/>
      <c r="M4350" s="32"/>
      <c r="N4350" s="57" t="str">
        <f t="shared" si="17"/>
        <v/>
      </c>
      <c r="O4350" s="54"/>
      <c r="P4350" s="32"/>
      <c r="Q4350" s="56"/>
      <c r="R4350" s="57" t="str">
        <f t="shared" si="15"/>
        <v/>
      </c>
      <c r="S4350" s="8"/>
      <c r="T4350" s="8"/>
      <c r="U4350" s="8"/>
      <c r="V4350" s="8"/>
      <c r="W4350" s="8"/>
      <c r="X4350" s="8"/>
      <c r="Y4350" s="8"/>
      <c r="Z4350" s="8"/>
    </row>
    <row r="4351" spans="1:26" ht="15.75" customHeight="1">
      <c r="A4351" s="8"/>
      <c r="B4351" s="8"/>
      <c r="C4351" s="8"/>
      <c r="D4351" s="8"/>
      <c r="E4351" s="8"/>
      <c r="F4351" s="8"/>
      <c r="G4351" s="8"/>
      <c r="H4351" s="8"/>
      <c r="I4351" s="8"/>
      <c r="J4351" s="8"/>
      <c r="K4351" s="8"/>
      <c r="L4351" s="8"/>
      <c r="M4351" s="32"/>
      <c r="N4351" s="57" t="str">
        <f t="shared" si="17"/>
        <v/>
      </c>
      <c r="O4351" s="54"/>
      <c r="P4351" s="32"/>
      <c r="Q4351" s="56"/>
      <c r="R4351" s="57" t="str">
        <f t="shared" si="15"/>
        <v/>
      </c>
      <c r="S4351" s="8"/>
      <c r="T4351" s="8"/>
      <c r="U4351" s="8"/>
      <c r="V4351" s="8"/>
      <c r="W4351" s="8"/>
      <c r="X4351" s="8"/>
      <c r="Y4351" s="8"/>
      <c r="Z4351" s="8"/>
    </row>
    <row r="4352" spans="1:26" ht="15.75" customHeight="1">
      <c r="A4352" s="8"/>
      <c r="B4352" s="8"/>
      <c r="C4352" s="8"/>
      <c r="D4352" s="8"/>
      <c r="E4352" s="8"/>
      <c r="F4352" s="8"/>
      <c r="G4352" s="8"/>
      <c r="H4352" s="8"/>
      <c r="I4352" s="8"/>
      <c r="J4352" s="8"/>
      <c r="K4352" s="8"/>
      <c r="L4352" s="8"/>
      <c r="M4352" s="32"/>
      <c r="N4352" s="57" t="str">
        <f t="shared" si="17"/>
        <v/>
      </c>
      <c r="O4352" s="54"/>
      <c r="P4352" s="32"/>
      <c r="Q4352" s="56"/>
      <c r="R4352" s="57" t="str">
        <f t="shared" si="15"/>
        <v/>
      </c>
      <c r="S4352" s="8"/>
      <c r="T4352" s="8"/>
      <c r="U4352" s="8"/>
      <c r="V4352" s="8"/>
      <c r="W4352" s="8"/>
      <c r="X4352" s="8"/>
      <c r="Y4352" s="8"/>
      <c r="Z4352" s="8"/>
    </row>
    <row r="4353" spans="1:26" ht="15.75" customHeight="1">
      <c r="A4353" s="8"/>
      <c r="B4353" s="8"/>
      <c r="C4353" s="8"/>
      <c r="D4353" s="8"/>
      <c r="E4353" s="8"/>
      <c r="F4353" s="8"/>
      <c r="G4353" s="8"/>
      <c r="H4353" s="8"/>
      <c r="I4353" s="8"/>
      <c r="J4353" s="8"/>
      <c r="K4353" s="8"/>
      <c r="L4353" s="8"/>
      <c r="M4353" s="32"/>
      <c r="N4353" s="57" t="str">
        <f t="shared" si="17"/>
        <v/>
      </c>
      <c r="O4353" s="54"/>
      <c r="P4353" s="32"/>
      <c r="Q4353" s="56"/>
      <c r="R4353" s="57" t="str">
        <f t="shared" si="15"/>
        <v/>
      </c>
      <c r="S4353" s="8"/>
      <c r="T4353" s="8"/>
      <c r="U4353" s="8"/>
      <c r="V4353" s="8"/>
      <c r="W4353" s="8"/>
      <c r="X4353" s="8"/>
      <c r="Y4353" s="8"/>
      <c r="Z4353" s="8"/>
    </row>
    <row r="4354" spans="1:26" ht="15.75" customHeight="1">
      <c r="A4354" s="8"/>
      <c r="B4354" s="8"/>
      <c r="C4354" s="8"/>
      <c r="D4354" s="8"/>
      <c r="E4354" s="8"/>
      <c r="F4354" s="8"/>
      <c r="G4354" s="8"/>
      <c r="H4354" s="8"/>
      <c r="I4354" s="8"/>
      <c r="J4354" s="8"/>
      <c r="K4354" s="8"/>
      <c r="L4354" s="8"/>
      <c r="M4354" s="32"/>
      <c r="N4354" s="57" t="str">
        <f t="shared" si="17"/>
        <v/>
      </c>
      <c r="O4354" s="54"/>
      <c r="P4354" s="32"/>
      <c r="Q4354" s="56"/>
      <c r="R4354" s="57" t="str">
        <f t="shared" si="15"/>
        <v/>
      </c>
      <c r="S4354" s="8"/>
      <c r="T4354" s="8"/>
      <c r="U4354" s="8"/>
      <c r="V4354" s="8"/>
      <c r="W4354" s="8"/>
      <c r="X4354" s="8"/>
      <c r="Y4354" s="8"/>
      <c r="Z4354" s="8"/>
    </row>
    <row r="4355" spans="1:26" ht="15.75" customHeight="1">
      <c r="A4355" s="8"/>
      <c r="B4355" s="8"/>
      <c r="C4355" s="8"/>
      <c r="D4355" s="8"/>
      <c r="E4355" s="8"/>
      <c r="F4355" s="8"/>
      <c r="G4355" s="8"/>
      <c r="H4355" s="8"/>
      <c r="I4355" s="8"/>
      <c r="J4355" s="8"/>
      <c r="K4355" s="8"/>
      <c r="L4355" s="8"/>
      <c r="M4355" s="32"/>
      <c r="N4355" s="57" t="str">
        <f t="shared" si="17"/>
        <v/>
      </c>
      <c r="O4355" s="54"/>
      <c r="P4355" s="32"/>
      <c r="Q4355" s="56"/>
      <c r="R4355" s="57" t="str">
        <f t="shared" si="15"/>
        <v/>
      </c>
      <c r="S4355" s="8"/>
      <c r="T4355" s="8"/>
      <c r="U4355" s="8"/>
      <c r="V4355" s="8"/>
      <c r="W4355" s="8"/>
      <c r="X4355" s="8"/>
      <c r="Y4355" s="8"/>
      <c r="Z4355" s="8"/>
    </row>
    <row r="4356" spans="1:26" ht="15.75" customHeight="1">
      <c r="A4356" s="8"/>
      <c r="B4356" s="8"/>
      <c r="C4356" s="8"/>
      <c r="D4356" s="8"/>
      <c r="E4356" s="8"/>
      <c r="F4356" s="8"/>
      <c r="G4356" s="8"/>
      <c r="H4356" s="8"/>
      <c r="I4356" s="8"/>
      <c r="J4356" s="8"/>
      <c r="K4356" s="8"/>
      <c r="L4356" s="8"/>
      <c r="M4356" s="32"/>
      <c r="N4356" s="57" t="str">
        <f t="shared" si="17"/>
        <v/>
      </c>
      <c r="O4356" s="54"/>
      <c r="P4356" s="32"/>
      <c r="Q4356" s="56"/>
      <c r="R4356" s="57" t="str">
        <f t="shared" si="15"/>
        <v/>
      </c>
      <c r="S4356" s="8"/>
      <c r="T4356" s="8"/>
      <c r="U4356" s="8"/>
      <c r="V4356" s="8"/>
      <c r="W4356" s="8"/>
      <c r="X4356" s="8"/>
      <c r="Y4356" s="8"/>
      <c r="Z4356" s="8"/>
    </row>
    <row r="4357" spans="1:26" ht="15.75" customHeight="1">
      <c r="A4357" s="8"/>
      <c r="B4357" s="8"/>
      <c r="C4357" s="8"/>
      <c r="D4357" s="8"/>
      <c r="E4357" s="8"/>
      <c r="F4357" s="8"/>
      <c r="G4357" s="8"/>
      <c r="H4357" s="8"/>
      <c r="I4357" s="8"/>
      <c r="J4357" s="8"/>
      <c r="K4357" s="8"/>
      <c r="L4357" s="8"/>
      <c r="M4357" s="32"/>
      <c r="N4357" s="57" t="str">
        <f t="shared" si="17"/>
        <v/>
      </c>
      <c r="O4357" s="54"/>
      <c r="P4357" s="32"/>
      <c r="Q4357" s="56"/>
      <c r="R4357" s="57" t="str">
        <f t="shared" si="15"/>
        <v/>
      </c>
      <c r="S4357" s="8"/>
      <c r="T4357" s="8"/>
      <c r="U4357" s="8"/>
      <c r="V4357" s="8"/>
      <c r="W4357" s="8"/>
      <c r="X4357" s="8"/>
      <c r="Y4357" s="8"/>
      <c r="Z4357" s="8"/>
    </row>
    <row r="4358" spans="1:26" ht="15.75" customHeight="1">
      <c r="A4358" s="8"/>
      <c r="B4358" s="8"/>
      <c r="C4358" s="8"/>
      <c r="D4358" s="8"/>
      <c r="E4358" s="8"/>
      <c r="F4358" s="8"/>
      <c r="G4358" s="8"/>
      <c r="H4358" s="8"/>
      <c r="I4358" s="8"/>
      <c r="J4358" s="8"/>
      <c r="K4358" s="8"/>
      <c r="L4358" s="8"/>
      <c r="M4358" s="32"/>
      <c r="N4358" s="57" t="str">
        <f t="shared" si="17"/>
        <v/>
      </c>
      <c r="O4358" s="54"/>
      <c r="P4358" s="32"/>
      <c r="Q4358" s="56"/>
      <c r="R4358" s="57" t="str">
        <f t="shared" si="15"/>
        <v/>
      </c>
      <c r="S4358" s="8"/>
      <c r="T4358" s="8"/>
      <c r="U4358" s="8"/>
      <c r="V4358" s="8"/>
      <c r="W4358" s="8"/>
      <c r="X4358" s="8"/>
      <c r="Y4358" s="8"/>
      <c r="Z4358" s="8"/>
    </row>
    <row r="4359" spans="1:26" ht="15.75" customHeight="1">
      <c r="A4359" s="8"/>
      <c r="B4359" s="8"/>
      <c r="C4359" s="8"/>
      <c r="D4359" s="8"/>
      <c r="E4359" s="8"/>
      <c r="F4359" s="8"/>
      <c r="G4359" s="8"/>
      <c r="H4359" s="8"/>
      <c r="I4359" s="8"/>
      <c r="J4359" s="8"/>
      <c r="K4359" s="8"/>
      <c r="L4359" s="8"/>
      <c r="M4359" s="32"/>
      <c r="N4359" s="57" t="str">
        <f t="shared" si="17"/>
        <v/>
      </c>
      <c r="O4359" s="54"/>
      <c r="P4359" s="32"/>
      <c r="Q4359" s="56"/>
      <c r="R4359" s="57" t="str">
        <f t="shared" si="15"/>
        <v/>
      </c>
      <c r="S4359" s="8"/>
      <c r="T4359" s="8"/>
      <c r="U4359" s="8"/>
      <c r="V4359" s="8"/>
      <c r="W4359" s="8"/>
      <c r="X4359" s="8"/>
      <c r="Y4359" s="8"/>
      <c r="Z4359" s="8"/>
    </row>
    <row r="4360" spans="1:26" ht="15.75" customHeight="1">
      <c r="A4360" s="8"/>
      <c r="B4360" s="8"/>
      <c r="C4360" s="8"/>
      <c r="D4360" s="8"/>
      <c r="E4360" s="8"/>
      <c r="F4360" s="8"/>
      <c r="G4360" s="8"/>
      <c r="H4360" s="8"/>
      <c r="I4360" s="8"/>
      <c r="J4360" s="8"/>
      <c r="K4360" s="8"/>
      <c r="L4360" s="8"/>
      <c r="M4360" s="32"/>
      <c r="N4360" s="57" t="str">
        <f t="shared" si="17"/>
        <v/>
      </c>
      <c r="O4360" s="54"/>
      <c r="P4360" s="32"/>
      <c r="Q4360" s="56"/>
      <c r="R4360" s="57" t="str">
        <f t="shared" si="15"/>
        <v/>
      </c>
      <c r="S4360" s="8"/>
      <c r="T4360" s="8"/>
      <c r="U4360" s="8"/>
      <c r="V4360" s="8"/>
      <c r="W4360" s="8"/>
      <c r="X4360" s="8"/>
      <c r="Y4360" s="8"/>
      <c r="Z4360" s="8"/>
    </row>
    <row r="4361" spans="1:26" ht="15.75" customHeight="1">
      <c r="A4361" s="8"/>
      <c r="B4361" s="8"/>
      <c r="C4361" s="8"/>
      <c r="D4361" s="8"/>
      <c r="E4361" s="8"/>
      <c r="F4361" s="8"/>
      <c r="G4361" s="8"/>
      <c r="H4361" s="8"/>
      <c r="I4361" s="8"/>
      <c r="J4361" s="8"/>
      <c r="K4361" s="8"/>
      <c r="L4361" s="8"/>
      <c r="M4361" s="32"/>
      <c r="N4361" s="57" t="str">
        <f t="shared" si="17"/>
        <v/>
      </c>
      <c r="O4361" s="54"/>
      <c r="P4361" s="32"/>
      <c r="Q4361" s="56"/>
      <c r="R4361" s="57" t="str">
        <f t="shared" si="15"/>
        <v/>
      </c>
      <c r="S4361" s="8"/>
      <c r="T4361" s="8"/>
      <c r="U4361" s="8"/>
      <c r="V4361" s="8"/>
      <c r="W4361" s="8"/>
      <c r="X4361" s="8"/>
      <c r="Y4361" s="8"/>
      <c r="Z4361" s="8"/>
    </row>
    <row r="4362" spans="1:26" ht="15.75" customHeight="1">
      <c r="A4362" s="8"/>
      <c r="B4362" s="8"/>
      <c r="C4362" s="8"/>
      <c r="D4362" s="8"/>
      <c r="E4362" s="8"/>
      <c r="F4362" s="8"/>
      <c r="G4362" s="8"/>
      <c r="H4362" s="8"/>
      <c r="I4362" s="8"/>
      <c r="J4362" s="8"/>
      <c r="K4362" s="8"/>
      <c r="L4362" s="8"/>
      <c r="M4362" s="32"/>
      <c r="N4362" s="57" t="str">
        <f t="shared" si="17"/>
        <v/>
      </c>
      <c r="O4362" s="54"/>
      <c r="P4362" s="32"/>
      <c r="Q4362" s="56"/>
      <c r="R4362" s="57" t="str">
        <f t="shared" si="15"/>
        <v/>
      </c>
      <c r="S4362" s="8"/>
      <c r="T4362" s="8"/>
      <c r="U4362" s="8"/>
      <c r="V4362" s="8"/>
      <c r="W4362" s="8"/>
      <c r="X4362" s="8"/>
      <c r="Y4362" s="8"/>
      <c r="Z4362" s="8"/>
    </row>
    <row r="4363" spans="1:26" ht="15.75" customHeight="1">
      <c r="A4363" s="8"/>
      <c r="B4363" s="8"/>
      <c r="C4363" s="8"/>
      <c r="D4363" s="8"/>
      <c r="E4363" s="8"/>
      <c r="F4363" s="8"/>
      <c r="G4363" s="8"/>
      <c r="H4363" s="8"/>
      <c r="I4363" s="8"/>
      <c r="J4363" s="8"/>
      <c r="K4363" s="8"/>
      <c r="L4363" s="8"/>
      <c r="M4363" s="32"/>
      <c r="N4363" s="57" t="str">
        <f t="shared" si="17"/>
        <v/>
      </c>
      <c r="O4363" s="54"/>
      <c r="P4363" s="32"/>
      <c r="Q4363" s="56"/>
      <c r="R4363" s="57" t="str">
        <f t="shared" si="15"/>
        <v/>
      </c>
      <c r="S4363" s="8"/>
      <c r="T4363" s="8"/>
      <c r="U4363" s="8"/>
      <c r="V4363" s="8"/>
      <c r="W4363" s="8"/>
      <c r="X4363" s="8"/>
      <c r="Y4363" s="8"/>
      <c r="Z4363" s="8"/>
    </row>
    <row r="4364" spans="1:26" ht="15.75" customHeight="1">
      <c r="A4364" s="8"/>
      <c r="B4364" s="8"/>
      <c r="C4364" s="8"/>
      <c r="D4364" s="8"/>
      <c r="E4364" s="8"/>
      <c r="F4364" s="8"/>
      <c r="G4364" s="8"/>
      <c r="H4364" s="8"/>
      <c r="I4364" s="8"/>
      <c r="J4364" s="8"/>
      <c r="K4364" s="8"/>
      <c r="L4364" s="8"/>
      <c r="M4364" s="32"/>
      <c r="N4364" s="57" t="str">
        <f t="shared" si="17"/>
        <v/>
      </c>
      <c r="O4364" s="54"/>
      <c r="P4364" s="32"/>
      <c r="Q4364" s="56"/>
      <c r="R4364" s="57" t="str">
        <f t="shared" si="15"/>
        <v/>
      </c>
      <c r="S4364" s="8"/>
      <c r="T4364" s="8"/>
      <c r="U4364" s="8"/>
      <c r="V4364" s="8"/>
      <c r="W4364" s="8"/>
      <c r="X4364" s="8"/>
      <c r="Y4364" s="8"/>
      <c r="Z4364" s="8"/>
    </row>
    <row r="4365" spans="1:26" ht="15.75" customHeight="1">
      <c r="A4365" s="8"/>
      <c r="B4365" s="8"/>
      <c r="C4365" s="8"/>
      <c r="D4365" s="8"/>
      <c r="E4365" s="8"/>
      <c r="F4365" s="8"/>
      <c r="G4365" s="8"/>
      <c r="H4365" s="8"/>
      <c r="I4365" s="8"/>
      <c r="J4365" s="8"/>
      <c r="K4365" s="8"/>
      <c r="L4365" s="8"/>
      <c r="M4365" s="32"/>
      <c r="N4365" s="57" t="str">
        <f t="shared" si="17"/>
        <v/>
      </c>
      <c r="O4365" s="54"/>
      <c r="P4365" s="32"/>
      <c r="Q4365" s="56"/>
      <c r="R4365" s="57" t="str">
        <f t="shared" si="15"/>
        <v/>
      </c>
      <c r="S4365" s="8"/>
      <c r="T4365" s="8"/>
      <c r="U4365" s="8"/>
      <c r="V4365" s="8"/>
      <c r="W4365" s="8"/>
      <c r="X4365" s="8"/>
      <c r="Y4365" s="8"/>
      <c r="Z4365" s="8"/>
    </row>
    <row r="4366" spans="1:26" ht="15.75" customHeight="1">
      <c r="A4366" s="8"/>
      <c r="B4366" s="8"/>
      <c r="C4366" s="8"/>
      <c r="D4366" s="8"/>
      <c r="E4366" s="8"/>
      <c r="F4366" s="8"/>
      <c r="G4366" s="8"/>
      <c r="H4366" s="8"/>
      <c r="I4366" s="8"/>
      <c r="J4366" s="8"/>
      <c r="K4366" s="8"/>
      <c r="L4366" s="8"/>
      <c r="M4366" s="32"/>
      <c r="N4366" s="57" t="str">
        <f t="shared" si="17"/>
        <v/>
      </c>
      <c r="O4366" s="54"/>
      <c r="P4366" s="32"/>
      <c r="Q4366" s="56"/>
      <c r="R4366" s="57" t="str">
        <f t="shared" si="15"/>
        <v/>
      </c>
      <c r="S4366" s="8"/>
      <c r="T4366" s="8"/>
      <c r="U4366" s="8"/>
      <c r="V4366" s="8"/>
      <c r="W4366" s="8"/>
      <c r="X4366" s="8"/>
      <c r="Y4366" s="8"/>
      <c r="Z4366" s="8"/>
    </row>
    <row r="4367" spans="1:26" ht="15.75" customHeight="1">
      <c r="A4367" s="8"/>
      <c r="B4367" s="8"/>
      <c r="C4367" s="8"/>
      <c r="D4367" s="8"/>
      <c r="E4367" s="8"/>
      <c r="F4367" s="8"/>
      <c r="G4367" s="8"/>
      <c r="H4367" s="8"/>
      <c r="I4367" s="8"/>
      <c r="J4367" s="8"/>
      <c r="K4367" s="8"/>
      <c r="L4367" s="8"/>
      <c r="M4367" s="32"/>
      <c r="N4367" s="57" t="str">
        <f t="shared" si="17"/>
        <v/>
      </c>
      <c r="O4367" s="54"/>
      <c r="P4367" s="32"/>
      <c r="Q4367" s="56"/>
      <c r="R4367" s="57" t="str">
        <f t="shared" si="15"/>
        <v/>
      </c>
      <c r="S4367" s="8"/>
      <c r="T4367" s="8"/>
      <c r="U4367" s="8"/>
      <c r="V4367" s="8"/>
      <c r="W4367" s="8"/>
      <c r="X4367" s="8"/>
      <c r="Y4367" s="8"/>
      <c r="Z4367" s="8"/>
    </row>
    <row r="4368" spans="1:26" ht="15.75" customHeight="1">
      <c r="A4368" s="8"/>
      <c r="B4368" s="8"/>
      <c r="C4368" s="8"/>
      <c r="D4368" s="8"/>
      <c r="E4368" s="8"/>
      <c r="F4368" s="8"/>
      <c r="G4368" s="8"/>
      <c r="H4368" s="8"/>
      <c r="I4368" s="8"/>
      <c r="J4368" s="8"/>
      <c r="K4368" s="8"/>
      <c r="L4368" s="8"/>
      <c r="M4368" s="32"/>
      <c r="N4368" s="57" t="str">
        <f t="shared" si="17"/>
        <v/>
      </c>
      <c r="O4368" s="54"/>
      <c r="P4368" s="32"/>
      <c r="Q4368" s="56"/>
      <c r="R4368" s="57" t="str">
        <f t="shared" si="15"/>
        <v/>
      </c>
      <c r="S4368" s="8"/>
      <c r="T4368" s="8"/>
      <c r="U4368" s="8"/>
      <c r="V4368" s="8"/>
      <c r="W4368" s="8"/>
      <c r="X4368" s="8"/>
      <c r="Y4368" s="8"/>
      <c r="Z4368" s="8"/>
    </row>
    <row r="4369" spans="1:26" ht="15.75" customHeight="1">
      <c r="A4369" s="8"/>
      <c r="B4369" s="8"/>
      <c r="C4369" s="8"/>
      <c r="D4369" s="8"/>
      <c r="E4369" s="8"/>
      <c r="F4369" s="8"/>
      <c r="G4369" s="8"/>
      <c r="H4369" s="8"/>
      <c r="I4369" s="8"/>
      <c r="J4369" s="8"/>
      <c r="K4369" s="8"/>
      <c r="L4369" s="8"/>
      <c r="M4369" s="32"/>
      <c r="N4369" s="57" t="str">
        <f t="shared" si="17"/>
        <v/>
      </c>
      <c r="O4369" s="54"/>
      <c r="P4369" s="32"/>
      <c r="Q4369" s="56"/>
      <c r="R4369" s="57" t="str">
        <f t="shared" si="15"/>
        <v/>
      </c>
      <c r="S4369" s="8"/>
      <c r="T4369" s="8"/>
      <c r="U4369" s="8"/>
      <c r="V4369" s="8"/>
      <c r="W4369" s="8"/>
      <c r="X4369" s="8"/>
      <c r="Y4369" s="8"/>
      <c r="Z4369" s="8"/>
    </row>
    <row r="4370" spans="1:26" ht="15.75" customHeight="1">
      <c r="A4370" s="8"/>
      <c r="B4370" s="8"/>
      <c r="C4370" s="8"/>
      <c r="D4370" s="8"/>
      <c r="E4370" s="8"/>
      <c r="F4370" s="8"/>
      <c r="G4370" s="8"/>
      <c r="H4370" s="8"/>
      <c r="I4370" s="8"/>
      <c r="J4370" s="8"/>
      <c r="K4370" s="8"/>
      <c r="L4370" s="8"/>
      <c r="M4370" s="32"/>
      <c r="N4370" s="57" t="str">
        <f t="shared" si="17"/>
        <v/>
      </c>
      <c r="O4370" s="54"/>
      <c r="P4370" s="32"/>
      <c r="Q4370" s="56"/>
      <c r="R4370" s="57" t="str">
        <f t="shared" si="15"/>
        <v/>
      </c>
      <c r="S4370" s="8"/>
      <c r="T4370" s="8"/>
      <c r="U4370" s="8"/>
      <c r="V4370" s="8"/>
      <c r="W4370" s="8"/>
      <c r="X4370" s="8"/>
      <c r="Y4370" s="8"/>
      <c r="Z4370" s="8"/>
    </row>
    <row r="4371" spans="1:26" ht="15.75" customHeight="1">
      <c r="A4371" s="8"/>
      <c r="B4371" s="8"/>
      <c r="C4371" s="8"/>
      <c r="D4371" s="8"/>
      <c r="E4371" s="8"/>
      <c r="F4371" s="8"/>
      <c r="G4371" s="8"/>
      <c r="H4371" s="8"/>
      <c r="I4371" s="8"/>
      <c r="J4371" s="8"/>
      <c r="K4371" s="8"/>
      <c r="L4371" s="8"/>
      <c r="M4371" s="32"/>
      <c r="N4371" s="57" t="str">
        <f t="shared" si="17"/>
        <v/>
      </c>
      <c r="O4371" s="54"/>
      <c r="P4371" s="32"/>
      <c r="Q4371" s="56"/>
      <c r="R4371" s="57" t="str">
        <f t="shared" si="15"/>
        <v/>
      </c>
      <c r="S4371" s="8"/>
      <c r="T4371" s="8"/>
      <c r="U4371" s="8"/>
      <c r="V4371" s="8"/>
      <c r="W4371" s="8"/>
      <c r="X4371" s="8"/>
      <c r="Y4371" s="8"/>
      <c r="Z4371" s="8"/>
    </row>
    <row r="4372" spans="1:26" ht="15.75" customHeight="1">
      <c r="A4372" s="8"/>
      <c r="B4372" s="8"/>
      <c r="C4372" s="8"/>
      <c r="D4372" s="8"/>
      <c r="E4372" s="8"/>
      <c r="F4372" s="8"/>
      <c r="G4372" s="8"/>
      <c r="H4372" s="8"/>
      <c r="I4372" s="8"/>
      <c r="J4372" s="8"/>
      <c r="K4372" s="8"/>
      <c r="L4372" s="8"/>
      <c r="M4372" s="32"/>
      <c r="N4372" s="57" t="str">
        <f t="shared" si="17"/>
        <v/>
      </c>
      <c r="O4372" s="54"/>
      <c r="P4372" s="32"/>
      <c r="Q4372" s="56"/>
      <c r="R4372" s="57" t="str">
        <f t="shared" si="15"/>
        <v/>
      </c>
      <c r="S4372" s="8"/>
      <c r="T4372" s="8"/>
      <c r="U4372" s="8"/>
      <c r="V4372" s="8"/>
      <c r="W4372" s="8"/>
      <c r="X4372" s="8"/>
      <c r="Y4372" s="8"/>
      <c r="Z4372" s="8"/>
    </row>
    <row r="4373" spans="1:26" ht="15.75" customHeight="1">
      <c r="A4373" s="8"/>
      <c r="B4373" s="8"/>
      <c r="C4373" s="8"/>
      <c r="D4373" s="8"/>
      <c r="E4373" s="8"/>
      <c r="F4373" s="8"/>
      <c r="G4373" s="8"/>
      <c r="H4373" s="8"/>
      <c r="I4373" s="8"/>
      <c r="J4373" s="8"/>
      <c r="K4373" s="8"/>
      <c r="L4373" s="8"/>
      <c r="M4373" s="32"/>
      <c r="N4373" s="57" t="str">
        <f t="shared" si="17"/>
        <v/>
      </c>
      <c r="O4373" s="54"/>
      <c r="P4373" s="32"/>
      <c r="Q4373" s="56"/>
      <c r="R4373" s="57" t="str">
        <f t="shared" si="15"/>
        <v/>
      </c>
      <c r="S4373" s="8"/>
      <c r="T4373" s="8"/>
      <c r="U4373" s="8"/>
      <c r="V4373" s="8"/>
      <c r="W4373" s="8"/>
      <c r="X4373" s="8"/>
      <c r="Y4373" s="8"/>
      <c r="Z4373" s="8"/>
    </row>
    <row r="4374" spans="1:26" ht="15.75" customHeight="1">
      <c r="A4374" s="8"/>
      <c r="B4374" s="8"/>
      <c r="C4374" s="8"/>
      <c r="D4374" s="8"/>
      <c r="E4374" s="8"/>
      <c r="F4374" s="8"/>
      <c r="G4374" s="8"/>
      <c r="H4374" s="8"/>
      <c r="I4374" s="8"/>
      <c r="J4374" s="8"/>
      <c r="K4374" s="8"/>
      <c r="L4374" s="8"/>
      <c r="M4374" s="32"/>
      <c r="N4374" s="57" t="str">
        <f t="shared" si="17"/>
        <v/>
      </c>
      <c r="O4374" s="54"/>
      <c r="P4374" s="32"/>
      <c r="Q4374" s="56"/>
      <c r="R4374" s="57" t="str">
        <f t="shared" si="15"/>
        <v/>
      </c>
      <c r="S4374" s="8"/>
      <c r="T4374" s="8"/>
      <c r="U4374" s="8"/>
      <c r="V4374" s="8"/>
      <c r="W4374" s="8"/>
      <c r="X4374" s="8"/>
      <c r="Y4374" s="8"/>
      <c r="Z4374" s="8"/>
    </row>
    <row r="4375" spans="1:26" ht="15.75" customHeight="1">
      <c r="A4375" s="8"/>
      <c r="B4375" s="8"/>
      <c r="C4375" s="8"/>
      <c r="D4375" s="8"/>
      <c r="E4375" s="8"/>
      <c r="F4375" s="8"/>
      <c r="G4375" s="8"/>
      <c r="H4375" s="8"/>
      <c r="I4375" s="8"/>
      <c r="J4375" s="8"/>
      <c r="K4375" s="8"/>
      <c r="L4375" s="8"/>
      <c r="M4375" s="32"/>
      <c r="N4375" s="57" t="str">
        <f t="shared" si="17"/>
        <v/>
      </c>
      <c r="O4375" s="54"/>
      <c r="P4375" s="32"/>
      <c r="Q4375" s="56"/>
      <c r="R4375" s="57" t="str">
        <f t="shared" si="15"/>
        <v/>
      </c>
      <c r="S4375" s="8"/>
      <c r="T4375" s="8"/>
      <c r="U4375" s="8"/>
      <c r="V4375" s="8"/>
      <c r="W4375" s="8"/>
      <c r="X4375" s="8"/>
      <c r="Y4375" s="8"/>
      <c r="Z4375" s="8"/>
    </row>
    <row r="4376" spans="1:26" ht="15.75" customHeight="1">
      <c r="A4376" s="8"/>
      <c r="B4376" s="8"/>
      <c r="C4376" s="8"/>
      <c r="D4376" s="8"/>
      <c r="E4376" s="8"/>
      <c r="F4376" s="8"/>
      <c r="G4376" s="8"/>
      <c r="H4376" s="8"/>
      <c r="I4376" s="8"/>
      <c r="J4376" s="8"/>
      <c r="K4376" s="8"/>
      <c r="L4376" s="8"/>
      <c r="M4376" s="32"/>
      <c r="N4376" s="57" t="str">
        <f t="shared" si="17"/>
        <v/>
      </c>
      <c r="O4376" s="54"/>
      <c r="P4376" s="32"/>
      <c r="Q4376" s="56"/>
      <c r="R4376" s="57" t="str">
        <f t="shared" si="15"/>
        <v/>
      </c>
      <c r="S4376" s="8"/>
      <c r="T4376" s="8"/>
      <c r="U4376" s="8"/>
      <c r="V4376" s="8"/>
      <c r="W4376" s="8"/>
      <c r="X4376" s="8"/>
      <c r="Y4376" s="8"/>
      <c r="Z4376" s="8"/>
    </row>
    <row r="4377" spans="1:26" ht="15.75" customHeight="1">
      <c r="A4377" s="8"/>
      <c r="B4377" s="8"/>
      <c r="C4377" s="8"/>
      <c r="D4377" s="8"/>
      <c r="E4377" s="8"/>
      <c r="F4377" s="8"/>
      <c r="G4377" s="8"/>
      <c r="H4377" s="8"/>
      <c r="I4377" s="8"/>
      <c r="J4377" s="8"/>
      <c r="K4377" s="8"/>
      <c r="L4377" s="8"/>
      <c r="M4377" s="32"/>
      <c r="N4377" s="57" t="str">
        <f t="shared" si="17"/>
        <v/>
      </c>
      <c r="O4377" s="54"/>
      <c r="P4377" s="32"/>
      <c r="Q4377" s="56"/>
      <c r="R4377" s="57" t="str">
        <f t="shared" si="15"/>
        <v/>
      </c>
      <c r="S4377" s="8"/>
      <c r="T4377" s="8"/>
      <c r="U4377" s="8"/>
      <c r="V4377" s="8"/>
      <c r="W4377" s="8"/>
      <c r="X4377" s="8"/>
      <c r="Y4377" s="8"/>
      <c r="Z4377" s="8"/>
    </row>
    <row r="4378" spans="1:26" ht="15.75" customHeight="1">
      <c r="A4378" s="8"/>
      <c r="B4378" s="8"/>
      <c r="C4378" s="8"/>
      <c r="D4378" s="8"/>
      <c r="E4378" s="8"/>
      <c r="F4378" s="8"/>
      <c r="G4378" s="8"/>
      <c r="H4378" s="8"/>
      <c r="I4378" s="8"/>
      <c r="J4378" s="8"/>
      <c r="K4378" s="8"/>
      <c r="L4378" s="8"/>
      <c r="M4378" s="32"/>
      <c r="N4378" s="57" t="str">
        <f t="shared" si="17"/>
        <v/>
      </c>
      <c r="O4378" s="54"/>
      <c r="P4378" s="32"/>
      <c r="Q4378" s="56"/>
      <c r="R4378" s="57" t="str">
        <f t="shared" si="15"/>
        <v/>
      </c>
      <c r="S4378" s="8"/>
      <c r="T4378" s="8"/>
      <c r="U4378" s="8"/>
      <c r="V4378" s="8"/>
      <c r="W4378" s="8"/>
      <c r="X4378" s="8"/>
      <c r="Y4378" s="8"/>
      <c r="Z4378" s="8"/>
    </row>
    <row r="4379" spans="1:26" ht="15.75" customHeight="1">
      <c r="A4379" s="8"/>
      <c r="B4379" s="8"/>
      <c r="C4379" s="8"/>
      <c r="D4379" s="8"/>
      <c r="E4379" s="8"/>
      <c r="F4379" s="8"/>
      <c r="G4379" s="8"/>
      <c r="H4379" s="8"/>
      <c r="I4379" s="8"/>
      <c r="J4379" s="8"/>
      <c r="K4379" s="8"/>
      <c r="L4379" s="8"/>
      <c r="M4379" s="32"/>
      <c r="N4379" s="57" t="str">
        <f t="shared" si="17"/>
        <v/>
      </c>
      <c r="O4379" s="54"/>
      <c r="P4379" s="32"/>
      <c r="Q4379" s="56"/>
      <c r="R4379" s="57" t="str">
        <f t="shared" si="15"/>
        <v/>
      </c>
      <c r="S4379" s="8"/>
      <c r="T4379" s="8"/>
      <c r="U4379" s="8"/>
      <c r="V4379" s="8"/>
      <c r="W4379" s="8"/>
      <c r="X4379" s="8"/>
      <c r="Y4379" s="8"/>
      <c r="Z4379" s="8"/>
    </row>
    <row r="4380" spans="1:26" ht="15.75" customHeight="1">
      <c r="A4380" s="8"/>
      <c r="B4380" s="8"/>
      <c r="C4380" s="8"/>
      <c r="D4380" s="8"/>
      <c r="E4380" s="8"/>
      <c r="F4380" s="8"/>
      <c r="G4380" s="8"/>
      <c r="H4380" s="8"/>
      <c r="I4380" s="8"/>
      <c r="J4380" s="8"/>
      <c r="K4380" s="8"/>
      <c r="L4380" s="8"/>
      <c r="M4380" s="32"/>
      <c r="N4380" s="57" t="str">
        <f t="shared" si="17"/>
        <v/>
      </c>
      <c r="O4380" s="54"/>
      <c r="P4380" s="32"/>
      <c r="Q4380" s="56"/>
      <c r="R4380" s="57" t="str">
        <f t="shared" si="15"/>
        <v/>
      </c>
      <c r="S4380" s="8"/>
      <c r="T4380" s="8"/>
      <c r="U4380" s="8"/>
      <c r="V4380" s="8"/>
      <c r="W4380" s="8"/>
      <c r="X4380" s="8"/>
      <c r="Y4380" s="8"/>
      <c r="Z4380" s="8"/>
    </row>
    <row r="4381" spans="1:26" ht="15.75" customHeight="1">
      <c r="A4381" s="8"/>
      <c r="B4381" s="8"/>
      <c r="C4381" s="8"/>
      <c r="D4381" s="8"/>
      <c r="E4381" s="8"/>
      <c r="F4381" s="8"/>
      <c r="G4381" s="8"/>
      <c r="H4381" s="8"/>
      <c r="I4381" s="8"/>
      <c r="J4381" s="8"/>
      <c r="K4381" s="8"/>
      <c r="L4381" s="8"/>
      <c r="M4381" s="32"/>
      <c r="N4381" s="57" t="str">
        <f t="shared" si="17"/>
        <v/>
      </c>
      <c r="O4381" s="54"/>
      <c r="P4381" s="32"/>
      <c r="Q4381" s="56"/>
      <c r="R4381" s="57" t="str">
        <f t="shared" si="15"/>
        <v/>
      </c>
      <c r="S4381" s="8"/>
      <c r="T4381" s="8"/>
      <c r="U4381" s="8"/>
      <c r="V4381" s="8"/>
      <c r="W4381" s="8"/>
      <c r="X4381" s="8"/>
      <c r="Y4381" s="8"/>
      <c r="Z4381" s="8"/>
    </row>
    <row r="4382" spans="1:26" ht="15.75" customHeight="1">
      <c r="A4382" s="8"/>
      <c r="B4382" s="8"/>
      <c r="C4382" s="8"/>
      <c r="D4382" s="8"/>
      <c r="E4382" s="8"/>
      <c r="F4382" s="8"/>
      <c r="G4382" s="8"/>
      <c r="H4382" s="8"/>
      <c r="I4382" s="8"/>
      <c r="J4382" s="8"/>
      <c r="K4382" s="8"/>
      <c r="L4382" s="8"/>
      <c r="M4382" s="32"/>
      <c r="N4382" s="57" t="str">
        <f t="shared" si="17"/>
        <v/>
      </c>
      <c r="O4382" s="54"/>
      <c r="P4382" s="32"/>
      <c r="Q4382" s="56"/>
      <c r="R4382" s="57" t="str">
        <f t="shared" si="15"/>
        <v/>
      </c>
      <c r="S4382" s="8"/>
      <c r="T4382" s="8"/>
      <c r="U4382" s="8"/>
      <c r="V4382" s="8"/>
      <c r="W4382" s="8"/>
      <c r="X4382" s="8"/>
      <c r="Y4382" s="8"/>
      <c r="Z4382" s="8"/>
    </row>
    <row r="4383" spans="1:26" ht="15.75" customHeight="1">
      <c r="A4383" s="8"/>
      <c r="B4383" s="8"/>
      <c r="C4383" s="8"/>
      <c r="D4383" s="8"/>
      <c r="E4383" s="8"/>
      <c r="F4383" s="8"/>
      <c r="G4383" s="8"/>
      <c r="H4383" s="8"/>
      <c r="I4383" s="8"/>
      <c r="J4383" s="8"/>
      <c r="K4383" s="8"/>
      <c r="L4383" s="8"/>
      <c r="M4383" s="32"/>
      <c r="N4383" s="57" t="str">
        <f t="shared" si="17"/>
        <v/>
      </c>
      <c r="O4383" s="54"/>
      <c r="P4383" s="32"/>
      <c r="Q4383" s="56"/>
      <c r="R4383" s="57" t="str">
        <f t="shared" si="15"/>
        <v/>
      </c>
      <c r="S4383" s="8"/>
      <c r="T4383" s="8"/>
      <c r="U4383" s="8"/>
      <c r="V4383" s="8"/>
      <c r="W4383" s="8"/>
      <c r="X4383" s="8"/>
      <c r="Y4383" s="8"/>
      <c r="Z4383" s="8"/>
    </row>
    <row r="4384" spans="1:26" ht="15.75" customHeight="1">
      <c r="A4384" s="8"/>
      <c r="B4384" s="8"/>
      <c r="C4384" s="8"/>
      <c r="D4384" s="8"/>
      <c r="E4384" s="8"/>
      <c r="F4384" s="8"/>
      <c r="G4384" s="8"/>
      <c r="H4384" s="8"/>
      <c r="I4384" s="8"/>
      <c r="J4384" s="8"/>
      <c r="K4384" s="8"/>
      <c r="L4384" s="8"/>
      <c r="M4384" s="32"/>
      <c r="N4384" s="57" t="str">
        <f t="shared" si="17"/>
        <v/>
      </c>
      <c r="O4384" s="54"/>
      <c r="P4384" s="32"/>
      <c r="Q4384" s="56"/>
      <c r="R4384" s="57" t="str">
        <f t="shared" si="15"/>
        <v/>
      </c>
      <c r="S4384" s="8"/>
      <c r="T4384" s="8"/>
      <c r="U4384" s="8"/>
      <c r="V4384" s="8"/>
      <c r="W4384" s="8"/>
      <c r="X4384" s="8"/>
      <c r="Y4384" s="8"/>
      <c r="Z4384" s="8"/>
    </row>
    <row r="4385" spans="1:26" ht="15.75" customHeight="1">
      <c r="A4385" s="8"/>
      <c r="B4385" s="8"/>
      <c r="C4385" s="8"/>
      <c r="D4385" s="8"/>
      <c r="E4385" s="8"/>
      <c r="F4385" s="8"/>
      <c r="G4385" s="8"/>
      <c r="H4385" s="8"/>
      <c r="I4385" s="8"/>
      <c r="J4385" s="8"/>
      <c r="K4385" s="8"/>
      <c r="L4385" s="8"/>
      <c r="M4385" s="32"/>
      <c r="N4385" s="57" t="str">
        <f t="shared" si="17"/>
        <v/>
      </c>
      <c r="O4385" s="54"/>
      <c r="P4385" s="32"/>
      <c r="Q4385" s="56"/>
      <c r="R4385" s="57" t="str">
        <f t="shared" si="15"/>
        <v/>
      </c>
      <c r="S4385" s="8"/>
      <c r="T4385" s="8"/>
      <c r="U4385" s="8"/>
      <c r="V4385" s="8"/>
      <c r="W4385" s="8"/>
      <c r="X4385" s="8"/>
      <c r="Y4385" s="8"/>
      <c r="Z4385" s="8"/>
    </row>
    <row r="4386" spans="1:26" ht="15.75" customHeight="1">
      <c r="A4386" s="8"/>
      <c r="B4386" s="8"/>
      <c r="C4386" s="8"/>
      <c r="D4386" s="8"/>
      <c r="E4386" s="8"/>
      <c r="F4386" s="8"/>
      <c r="G4386" s="8"/>
      <c r="H4386" s="8"/>
      <c r="I4386" s="8"/>
      <c r="J4386" s="8"/>
      <c r="K4386" s="8"/>
      <c r="L4386" s="8"/>
      <c r="M4386" s="32"/>
      <c r="N4386" s="57" t="str">
        <f t="shared" si="17"/>
        <v/>
      </c>
      <c r="O4386" s="54"/>
      <c r="P4386" s="32"/>
      <c r="Q4386" s="56"/>
      <c r="R4386" s="57" t="str">
        <f t="shared" si="15"/>
        <v/>
      </c>
      <c r="S4386" s="8"/>
      <c r="T4386" s="8"/>
      <c r="U4386" s="8"/>
      <c r="V4386" s="8"/>
      <c r="W4386" s="8"/>
      <c r="X4386" s="8"/>
      <c r="Y4386" s="8"/>
      <c r="Z4386" s="8"/>
    </row>
    <row r="4387" spans="1:26" ht="15.75" customHeight="1">
      <c r="A4387" s="8"/>
      <c r="B4387" s="8"/>
      <c r="C4387" s="8"/>
      <c r="D4387" s="8"/>
      <c r="E4387" s="8"/>
      <c r="F4387" s="8"/>
      <c r="G4387" s="8"/>
      <c r="H4387" s="8"/>
      <c r="I4387" s="8"/>
      <c r="J4387" s="8"/>
      <c r="K4387" s="8"/>
      <c r="L4387" s="8"/>
      <c r="M4387" s="32"/>
      <c r="N4387" s="57" t="str">
        <f t="shared" si="17"/>
        <v/>
      </c>
      <c r="O4387" s="54"/>
      <c r="P4387" s="32"/>
      <c r="Q4387" s="56"/>
      <c r="R4387" s="57" t="str">
        <f t="shared" si="15"/>
        <v/>
      </c>
      <c r="S4387" s="8"/>
      <c r="T4387" s="8"/>
      <c r="U4387" s="8"/>
      <c r="V4387" s="8"/>
      <c r="W4387" s="8"/>
      <c r="X4387" s="8"/>
      <c r="Y4387" s="8"/>
      <c r="Z4387" s="8"/>
    </row>
    <row r="4388" spans="1:26" ht="15.75" customHeight="1">
      <c r="A4388" s="8"/>
      <c r="B4388" s="8"/>
      <c r="C4388" s="8"/>
      <c r="D4388" s="8"/>
      <c r="E4388" s="8"/>
      <c r="F4388" s="8"/>
      <c r="G4388" s="8"/>
      <c r="H4388" s="8"/>
      <c r="I4388" s="8"/>
      <c r="J4388" s="8"/>
      <c r="K4388" s="8"/>
      <c r="L4388" s="8"/>
      <c r="M4388" s="32"/>
      <c r="N4388" s="57" t="str">
        <f t="shared" si="17"/>
        <v/>
      </c>
      <c r="O4388" s="54"/>
      <c r="P4388" s="32"/>
      <c r="Q4388" s="56"/>
      <c r="R4388" s="57" t="str">
        <f t="shared" si="15"/>
        <v/>
      </c>
      <c r="S4388" s="8"/>
      <c r="T4388" s="8"/>
      <c r="U4388" s="8"/>
      <c r="V4388" s="8"/>
      <c r="W4388" s="8"/>
      <c r="X4388" s="8"/>
      <c r="Y4388" s="8"/>
      <c r="Z4388" s="8"/>
    </row>
    <row r="4389" spans="1:26" ht="15.75" customHeight="1">
      <c r="A4389" s="8"/>
      <c r="B4389" s="8"/>
      <c r="C4389" s="8"/>
      <c r="D4389" s="8"/>
      <c r="E4389" s="8"/>
      <c r="F4389" s="8"/>
      <c r="G4389" s="8"/>
      <c r="H4389" s="8"/>
      <c r="I4389" s="8"/>
      <c r="J4389" s="8"/>
      <c r="K4389" s="8"/>
      <c r="L4389" s="8"/>
      <c r="M4389" s="32"/>
      <c r="N4389" s="57" t="str">
        <f t="shared" si="17"/>
        <v/>
      </c>
      <c r="O4389" s="54"/>
      <c r="P4389" s="32"/>
      <c r="Q4389" s="56"/>
      <c r="R4389" s="57" t="str">
        <f t="shared" si="15"/>
        <v/>
      </c>
      <c r="S4389" s="8"/>
      <c r="T4389" s="8"/>
      <c r="U4389" s="8"/>
      <c r="V4389" s="8"/>
      <c r="W4389" s="8"/>
      <c r="X4389" s="8"/>
      <c r="Y4389" s="8"/>
      <c r="Z4389" s="8"/>
    </row>
    <row r="4390" spans="1:26" ht="15.75" customHeight="1">
      <c r="A4390" s="8"/>
      <c r="B4390" s="8"/>
      <c r="C4390" s="8"/>
      <c r="D4390" s="8"/>
      <c r="E4390" s="8"/>
      <c r="F4390" s="8"/>
      <c r="G4390" s="8"/>
      <c r="H4390" s="8"/>
      <c r="I4390" s="8"/>
      <c r="J4390" s="8"/>
      <c r="K4390" s="8"/>
      <c r="L4390" s="8"/>
      <c r="M4390" s="32"/>
      <c r="N4390" s="57" t="str">
        <f t="shared" si="17"/>
        <v/>
      </c>
      <c r="O4390" s="54"/>
      <c r="P4390" s="32"/>
      <c r="Q4390" s="56"/>
      <c r="R4390" s="57" t="str">
        <f t="shared" si="15"/>
        <v/>
      </c>
      <c r="S4390" s="8"/>
      <c r="T4390" s="8"/>
      <c r="U4390" s="8"/>
      <c r="V4390" s="8"/>
      <c r="W4390" s="8"/>
      <c r="X4390" s="8"/>
      <c r="Y4390" s="8"/>
      <c r="Z4390" s="8"/>
    </row>
    <row r="4391" spans="1:26" ht="15.75" customHeight="1">
      <c r="A4391" s="8"/>
      <c r="B4391" s="8"/>
      <c r="C4391" s="8"/>
      <c r="D4391" s="8"/>
      <c r="E4391" s="8"/>
      <c r="F4391" s="8"/>
      <c r="G4391" s="8"/>
      <c r="H4391" s="8"/>
      <c r="I4391" s="8"/>
      <c r="J4391" s="8"/>
      <c r="K4391" s="8"/>
      <c r="L4391" s="8"/>
      <c r="M4391" s="32"/>
      <c r="N4391" s="57" t="str">
        <f t="shared" si="17"/>
        <v/>
      </c>
      <c r="O4391" s="54"/>
      <c r="P4391" s="32"/>
      <c r="Q4391" s="56"/>
      <c r="R4391" s="57" t="str">
        <f t="shared" si="15"/>
        <v/>
      </c>
      <c r="S4391" s="8"/>
      <c r="T4391" s="8"/>
      <c r="U4391" s="8"/>
      <c r="V4391" s="8"/>
      <c r="W4391" s="8"/>
      <c r="X4391" s="8"/>
      <c r="Y4391" s="8"/>
      <c r="Z4391" s="8"/>
    </row>
    <row r="4392" spans="1:26" ht="15.75" customHeight="1">
      <c r="A4392" s="8"/>
      <c r="B4392" s="8"/>
      <c r="C4392" s="8"/>
      <c r="D4392" s="8"/>
      <c r="E4392" s="8"/>
      <c r="F4392" s="8"/>
      <c r="G4392" s="8"/>
      <c r="H4392" s="8"/>
      <c r="I4392" s="8"/>
      <c r="J4392" s="8"/>
      <c r="K4392" s="8"/>
      <c r="L4392" s="8"/>
      <c r="M4392" s="32"/>
      <c r="N4392" s="57" t="str">
        <f t="shared" si="17"/>
        <v/>
      </c>
      <c r="O4392" s="54"/>
      <c r="P4392" s="32"/>
      <c r="Q4392" s="56"/>
      <c r="R4392" s="57" t="str">
        <f t="shared" si="15"/>
        <v/>
      </c>
      <c r="S4392" s="8"/>
      <c r="T4392" s="8"/>
      <c r="U4392" s="8"/>
      <c r="V4392" s="8"/>
      <c r="W4392" s="8"/>
      <c r="X4392" s="8"/>
      <c r="Y4392" s="8"/>
      <c r="Z4392" s="8"/>
    </row>
    <row r="4393" spans="1:26" ht="15.75" customHeight="1">
      <c r="A4393" s="8"/>
      <c r="B4393" s="8"/>
      <c r="C4393" s="8"/>
      <c r="D4393" s="8"/>
      <c r="E4393" s="8"/>
      <c r="F4393" s="8"/>
      <c r="G4393" s="8"/>
      <c r="H4393" s="8"/>
      <c r="I4393" s="8"/>
      <c r="J4393" s="8"/>
      <c r="K4393" s="8"/>
      <c r="L4393" s="8"/>
      <c r="M4393" s="32"/>
      <c r="N4393" s="57" t="str">
        <f t="shared" si="17"/>
        <v/>
      </c>
      <c r="O4393" s="54"/>
      <c r="P4393" s="32"/>
      <c r="Q4393" s="56"/>
      <c r="R4393" s="57" t="str">
        <f t="shared" si="15"/>
        <v/>
      </c>
      <c r="S4393" s="8"/>
      <c r="T4393" s="8"/>
      <c r="U4393" s="8"/>
      <c r="V4393" s="8"/>
      <c r="W4393" s="8"/>
      <c r="X4393" s="8"/>
      <c r="Y4393" s="8"/>
      <c r="Z4393" s="8"/>
    </row>
    <row r="4394" spans="1:26" ht="15.75" customHeight="1">
      <c r="A4394" s="8"/>
      <c r="B4394" s="8"/>
      <c r="C4394" s="8"/>
      <c r="D4394" s="8"/>
      <c r="E4394" s="8"/>
      <c r="F4394" s="8"/>
      <c r="G4394" s="8"/>
      <c r="H4394" s="8"/>
      <c r="I4394" s="8"/>
      <c r="J4394" s="8"/>
      <c r="K4394" s="8"/>
      <c r="L4394" s="8"/>
      <c r="M4394" s="32"/>
      <c r="N4394" s="57" t="str">
        <f t="shared" si="17"/>
        <v/>
      </c>
      <c r="O4394" s="54"/>
      <c r="P4394" s="32"/>
      <c r="Q4394" s="56"/>
      <c r="R4394" s="57" t="str">
        <f t="shared" si="15"/>
        <v/>
      </c>
      <c r="S4394" s="8"/>
      <c r="T4394" s="8"/>
      <c r="U4394" s="8"/>
      <c r="V4394" s="8"/>
      <c r="W4394" s="8"/>
      <c r="X4394" s="8"/>
      <c r="Y4394" s="8"/>
      <c r="Z4394" s="8"/>
    </row>
    <row r="4395" spans="1:26" ht="15.75" customHeight="1">
      <c r="A4395" s="8"/>
      <c r="B4395" s="8"/>
      <c r="C4395" s="8"/>
      <c r="D4395" s="8"/>
      <c r="E4395" s="8"/>
      <c r="F4395" s="8"/>
      <c r="G4395" s="8"/>
      <c r="H4395" s="8"/>
      <c r="I4395" s="8"/>
      <c r="J4395" s="8"/>
      <c r="K4395" s="8"/>
      <c r="L4395" s="8"/>
      <c r="M4395" s="32"/>
      <c r="N4395" s="57" t="str">
        <f t="shared" si="17"/>
        <v/>
      </c>
      <c r="O4395" s="54"/>
      <c r="P4395" s="32"/>
      <c r="Q4395" s="56"/>
      <c r="R4395" s="57" t="str">
        <f t="shared" si="15"/>
        <v/>
      </c>
      <c r="S4395" s="8"/>
      <c r="T4395" s="8"/>
      <c r="U4395" s="8"/>
      <c r="V4395" s="8"/>
      <c r="W4395" s="8"/>
      <c r="X4395" s="8"/>
      <c r="Y4395" s="8"/>
      <c r="Z4395" s="8"/>
    </row>
    <row r="4396" spans="1:26" ht="15.75" customHeight="1">
      <c r="A4396" s="8"/>
      <c r="B4396" s="8"/>
      <c r="C4396" s="8"/>
      <c r="D4396" s="8"/>
      <c r="E4396" s="8"/>
      <c r="F4396" s="8"/>
      <c r="G4396" s="8"/>
      <c r="H4396" s="8"/>
      <c r="I4396" s="8"/>
      <c r="J4396" s="8"/>
      <c r="K4396" s="8"/>
      <c r="L4396" s="8"/>
      <c r="M4396" s="32"/>
      <c r="N4396" s="57" t="str">
        <f t="shared" si="17"/>
        <v/>
      </c>
      <c r="O4396" s="54"/>
      <c r="P4396" s="32"/>
      <c r="Q4396" s="56"/>
      <c r="R4396" s="57" t="str">
        <f t="shared" si="15"/>
        <v/>
      </c>
      <c r="S4396" s="8"/>
      <c r="T4396" s="8"/>
      <c r="U4396" s="8"/>
      <c r="V4396" s="8"/>
      <c r="W4396" s="8"/>
      <c r="X4396" s="8"/>
      <c r="Y4396" s="8"/>
      <c r="Z4396" s="8"/>
    </row>
    <row r="4397" spans="1:26" ht="15.75" customHeight="1">
      <c r="A4397" s="8"/>
      <c r="B4397" s="8"/>
      <c r="C4397" s="8"/>
      <c r="D4397" s="8"/>
      <c r="E4397" s="8"/>
      <c r="F4397" s="8"/>
      <c r="G4397" s="8"/>
      <c r="H4397" s="8"/>
      <c r="I4397" s="8"/>
      <c r="J4397" s="8"/>
      <c r="K4397" s="8"/>
      <c r="L4397" s="8"/>
      <c r="M4397" s="32"/>
      <c r="N4397" s="57" t="str">
        <f t="shared" si="17"/>
        <v/>
      </c>
      <c r="O4397" s="54"/>
      <c r="P4397" s="32"/>
      <c r="Q4397" s="56"/>
      <c r="R4397" s="57" t="str">
        <f t="shared" si="15"/>
        <v/>
      </c>
      <c r="S4397" s="8"/>
      <c r="T4397" s="8"/>
      <c r="U4397" s="8"/>
      <c r="V4397" s="8"/>
      <c r="W4397" s="8"/>
      <c r="X4397" s="8"/>
      <c r="Y4397" s="8"/>
      <c r="Z4397" s="8"/>
    </row>
    <row r="4398" spans="1:26" ht="15.75" customHeight="1">
      <c r="A4398" s="8"/>
      <c r="B4398" s="8"/>
      <c r="C4398" s="8"/>
      <c r="D4398" s="8"/>
      <c r="E4398" s="8"/>
      <c r="F4398" s="8"/>
      <c r="G4398" s="8"/>
      <c r="H4398" s="8"/>
      <c r="I4398" s="8"/>
      <c r="J4398" s="8"/>
      <c r="K4398" s="8"/>
      <c r="L4398" s="8"/>
      <c r="M4398" s="32"/>
      <c r="N4398" s="57" t="str">
        <f t="shared" si="17"/>
        <v/>
      </c>
      <c r="O4398" s="54"/>
      <c r="P4398" s="32"/>
      <c r="Q4398" s="56"/>
      <c r="R4398" s="57" t="str">
        <f t="shared" si="15"/>
        <v/>
      </c>
      <c r="S4398" s="8"/>
      <c r="T4398" s="8"/>
      <c r="U4398" s="8"/>
      <c r="V4398" s="8"/>
      <c r="W4398" s="8"/>
      <c r="X4398" s="8"/>
      <c r="Y4398" s="8"/>
      <c r="Z4398" s="8"/>
    </row>
    <row r="4399" spans="1:26" ht="15.75" customHeight="1">
      <c r="A4399" s="8"/>
      <c r="B4399" s="8"/>
      <c r="C4399" s="8"/>
      <c r="D4399" s="8"/>
      <c r="E4399" s="8"/>
      <c r="F4399" s="8"/>
      <c r="G4399" s="8"/>
      <c r="H4399" s="8"/>
      <c r="I4399" s="8"/>
      <c r="J4399" s="8"/>
      <c r="K4399" s="8"/>
      <c r="L4399" s="8"/>
      <c r="M4399" s="32"/>
      <c r="N4399" s="57" t="str">
        <f t="shared" si="17"/>
        <v/>
      </c>
      <c r="O4399" s="54"/>
      <c r="P4399" s="32"/>
      <c r="Q4399" s="56"/>
      <c r="R4399" s="57" t="str">
        <f t="shared" si="15"/>
        <v/>
      </c>
      <c r="S4399" s="8"/>
      <c r="T4399" s="8"/>
      <c r="U4399" s="8"/>
      <c r="V4399" s="8"/>
      <c r="W4399" s="8"/>
      <c r="X4399" s="8"/>
      <c r="Y4399" s="8"/>
      <c r="Z4399" s="8"/>
    </row>
    <row r="4400" spans="1:26" ht="15.75" customHeight="1">
      <c r="A4400" s="8"/>
      <c r="B4400" s="8"/>
      <c r="C4400" s="8"/>
      <c r="D4400" s="8"/>
      <c r="E4400" s="8"/>
      <c r="F4400" s="8"/>
      <c r="G4400" s="8"/>
      <c r="H4400" s="8"/>
      <c r="I4400" s="8"/>
      <c r="J4400" s="8"/>
      <c r="K4400" s="8"/>
      <c r="L4400" s="8"/>
      <c r="M4400" s="32"/>
      <c r="N4400" s="57" t="str">
        <f t="shared" si="17"/>
        <v/>
      </c>
      <c r="O4400" s="54"/>
      <c r="P4400" s="32"/>
      <c r="Q4400" s="56"/>
      <c r="R4400" s="57" t="str">
        <f t="shared" si="15"/>
        <v/>
      </c>
      <c r="S4400" s="8"/>
      <c r="T4400" s="8"/>
      <c r="U4400" s="8"/>
      <c r="V4400" s="8"/>
      <c r="W4400" s="8"/>
      <c r="X4400" s="8"/>
      <c r="Y4400" s="8"/>
      <c r="Z4400" s="8"/>
    </row>
    <row r="4401" spans="1:26" ht="15.75" customHeight="1">
      <c r="A4401" s="8"/>
      <c r="B4401" s="8"/>
      <c r="C4401" s="8"/>
      <c r="D4401" s="8"/>
      <c r="E4401" s="8"/>
      <c r="F4401" s="8"/>
      <c r="G4401" s="8"/>
      <c r="H4401" s="8"/>
      <c r="I4401" s="8"/>
      <c r="J4401" s="8"/>
      <c r="K4401" s="8"/>
      <c r="L4401" s="8"/>
      <c r="M4401" s="32"/>
      <c r="N4401" s="57" t="str">
        <f t="shared" si="17"/>
        <v/>
      </c>
      <c r="O4401" s="54"/>
      <c r="P4401" s="32"/>
      <c r="Q4401" s="56"/>
      <c r="R4401" s="57" t="str">
        <f t="shared" si="15"/>
        <v/>
      </c>
      <c r="S4401" s="8"/>
      <c r="T4401" s="8"/>
      <c r="U4401" s="8"/>
      <c r="V4401" s="8"/>
      <c r="W4401" s="8"/>
      <c r="X4401" s="8"/>
      <c r="Y4401" s="8"/>
      <c r="Z4401" s="8"/>
    </row>
    <row r="4402" spans="1:26" ht="15.75" customHeight="1">
      <c r="A4402" s="8"/>
      <c r="B4402" s="8"/>
      <c r="C4402" s="8"/>
      <c r="D4402" s="8"/>
      <c r="E4402" s="8"/>
      <c r="F4402" s="8"/>
      <c r="G4402" s="8"/>
      <c r="H4402" s="8"/>
      <c r="I4402" s="8"/>
      <c r="J4402" s="8"/>
      <c r="K4402" s="8"/>
      <c r="L4402" s="8"/>
      <c r="M4402" s="32"/>
      <c r="N4402" s="57" t="str">
        <f t="shared" si="17"/>
        <v/>
      </c>
      <c r="O4402" s="54"/>
      <c r="P4402" s="32"/>
      <c r="Q4402" s="56"/>
      <c r="R4402" s="57" t="str">
        <f t="shared" si="15"/>
        <v/>
      </c>
      <c r="S4402" s="8"/>
      <c r="T4402" s="8"/>
      <c r="U4402" s="8"/>
      <c r="V4402" s="8"/>
      <c r="W4402" s="8"/>
      <c r="X4402" s="8"/>
      <c r="Y4402" s="8"/>
      <c r="Z4402" s="8"/>
    </row>
    <row r="4403" spans="1:26" ht="15.75" customHeight="1">
      <c r="A4403" s="8"/>
      <c r="B4403" s="8"/>
      <c r="C4403" s="8"/>
      <c r="D4403" s="8"/>
      <c r="E4403" s="8"/>
      <c r="F4403" s="8"/>
      <c r="G4403" s="8"/>
      <c r="H4403" s="8"/>
      <c r="I4403" s="8"/>
      <c r="J4403" s="8"/>
      <c r="K4403" s="8"/>
      <c r="L4403" s="8"/>
      <c r="M4403" s="32"/>
      <c r="N4403" s="57" t="str">
        <f t="shared" si="17"/>
        <v/>
      </c>
      <c r="O4403" s="54"/>
      <c r="P4403" s="32"/>
      <c r="Q4403" s="56"/>
      <c r="R4403" s="57" t="str">
        <f t="shared" si="15"/>
        <v/>
      </c>
      <c r="S4403" s="8"/>
      <c r="T4403" s="8"/>
      <c r="U4403" s="8"/>
      <c r="V4403" s="8"/>
      <c r="W4403" s="8"/>
      <c r="X4403" s="8"/>
      <c r="Y4403" s="8"/>
      <c r="Z4403" s="8"/>
    </row>
    <row r="4404" spans="1:26" ht="15.75" customHeight="1">
      <c r="A4404" s="8"/>
      <c r="B4404" s="8"/>
      <c r="C4404" s="8"/>
      <c r="D4404" s="8"/>
      <c r="E4404" s="8"/>
      <c r="F4404" s="8"/>
      <c r="G4404" s="8"/>
      <c r="H4404" s="8"/>
      <c r="I4404" s="8"/>
      <c r="J4404" s="8"/>
      <c r="K4404" s="8"/>
      <c r="L4404" s="8"/>
      <c r="M4404" s="32"/>
      <c r="N4404" s="57" t="str">
        <f t="shared" si="17"/>
        <v/>
      </c>
      <c r="O4404" s="54"/>
      <c r="P4404" s="32"/>
      <c r="Q4404" s="56"/>
      <c r="R4404" s="57" t="str">
        <f t="shared" si="15"/>
        <v/>
      </c>
      <c r="S4404" s="8"/>
      <c r="T4404" s="8"/>
      <c r="U4404" s="8"/>
      <c r="V4404" s="8"/>
      <c r="W4404" s="8"/>
      <c r="X4404" s="8"/>
      <c r="Y4404" s="8"/>
      <c r="Z4404" s="8"/>
    </row>
    <row r="4405" spans="1:26" ht="15.75" customHeight="1">
      <c r="A4405" s="8"/>
      <c r="B4405" s="8"/>
      <c r="C4405" s="8"/>
      <c r="D4405" s="8"/>
      <c r="E4405" s="8"/>
      <c r="F4405" s="8"/>
      <c r="G4405" s="8"/>
      <c r="H4405" s="8"/>
      <c r="I4405" s="8"/>
      <c r="J4405" s="8"/>
      <c r="K4405" s="8"/>
      <c r="L4405" s="8"/>
      <c r="M4405" s="32"/>
      <c r="N4405" s="57" t="str">
        <f t="shared" si="17"/>
        <v/>
      </c>
      <c r="O4405" s="54"/>
      <c r="P4405" s="32"/>
      <c r="Q4405" s="56"/>
      <c r="R4405" s="57" t="str">
        <f t="shared" si="15"/>
        <v/>
      </c>
      <c r="S4405" s="8"/>
      <c r="T4405" s="8"/>
      <c r="U4405" s="8"/>
      <c r="V4405" s="8"/>
      <c r="W4405" s="8"/>
      <c r="X4405" s="8"/>
      <c r="Y4405" s="8"/>
      <c r="Z4405" s="8"/>
    </row>
    <row r="4406" spans="1:26" ht="15.75" customHeight="1">
      <c r="A4406" s="8"/>
      <c r="B4406" s="8"/>
      <c r="C4406" s="8"/>
      <c r="D4406" s="8"/>
      <c r="E4406" s="8"/>
      <c r="F4406" s="8"/>
      <c r="G4406" s="8"/>
      <c r="H4406" s="8"/>
      <c r="I4406" s="8"/>
      <c r="J4406" s="8"/>
      <c r="K4406" s="8"/>
      <c r="L4406" s="8"/>
      <c r="M4406" s="32"/>
      <c r="N4406" s="57" t="str">
        <f t="shared" si="17"/>
        <v/>
      </c>
      <c r="O4406" s="54"/>
      <c r="P4406" s="32"/>
      <c r="Q4406" s="56"/>
      <c r="R4406" s="57" t="str">
        <f t="shared" si="15"/>
        <v/>
      </c>
      <c r="S4406" s="8"/>
      <c r="T4406" s="8"/>
      <c r="U4406" s="8"/>
      <c r="V4406" s="8"/>
      <c r="W4406" s="8"/>
      <c r="X4406" s="8"/>
      <c r="Y4406" s="8"/>
      <c r="Z4406" s="8"/>
    </row>
    <row r="4407" spans="1:26" ht="15.75" customHeight="1">
      <c r="A4407" s="8"/>
      <c r="B4407" s="8"/>
      <c r="C4407" s="8"/>
      <c r="D4407" s="8"/>
      <c r="E4407" s="8"/>
      <c r="F4407" s="8"/>
      <c r="G4407" s="8"/>
      <c r="H4407" s="8"/>
      <c r="I4407" s="8"/>
      <c r="J4407" s="8"/>
      <c r="K4407" s="8"/>
      <c r="L4407" s="8"/>
      <c r="M4407" s="32"/>
      <c r="N4407" s="57" t="str">
        <f t="shared" si="17"/>
        <v/>
      </c>
      <c r="O4407" s="54"/>
      <c r="P4407" s="32"/>
      <c r="Q4407" s="56"/>
      <c r="R4407" s="57" t="str">
        <f t="shared" si="15"/>
        <v/>
      </c>
      <c r="S4407" s="8"/>
      <c r="T4407" s="8"/>
      <c r="U4407" s="8"/>
      <c r="V4407" s="8"/>
      <c r="W4407" s="8"/>
      <c r="X4407" s="8"/>
      <c r="Y4407" s="8"/>
      <c r="Z4407" s="8"/>
    </row>
    <row r="4408" spans="1:26" ht="15.75" customHeight="1">
      <c r="A4408" s="8"/>
      <c r="B4408" s="8"/>
      <c r="C4408" s="8"/>
      <c r="D4408" s="8"/>
      <c r="E4408" s="8"/>
      <c r="F4408" s="8"/>
      <c r="G4408" s="8"/>
      <c r="H4408" s="8"/>
      <c r="I4408" s="8"/>
      <c r="J4408" s="8"/>
      <c r="K4408" s="8"/>
      <c r="L4408" s="8"/>
      <c r="M4408" s="32"/>
      <c r="N4408" s="57" t="str">
        <f t="shared" si="17"/>
        <v/>
      </c>
      <c r="O4408" s="54"/>
      <c r="P4408" s="32"/>
      <c r="Q4408" s="56"/>
      <c r="R4408" s="57" t="str">
        <f t="shared" si="15"/>
        <v/>
      </c>
      <c r="S4408" s="8"/>
      <c r="T4408" s="8"/>
      <c r="U4408" s="8"/>
      <c r="V4408" s="8"/>
      <c r="W4408" s="8"/>
      <c r="X4408" s="8"/>
      <c r="Y4408" s="8"/>
      <c r="Z4408" s="8"/>
    </row>
    <row r="4409" spans="1:26" ht="15.75" customHeight="1">
      <c r="A4409" s="8"/>
      <c r="B4409" s="8"/>
      <c r="C4409" s="8"/>
      <c r="D4409" s="8"/>
      <c r="E4409" s="8"/>
      <c r="F4409" s="8"/>
      <c r="G4409" s="8"/>
      <c r="H4409" s="8"/>
      <c r="I4409" s="8"/>
      <c r="J4409" s="8"/>
      <c r="K4409" s="8"/>
      <c r="L4409" s="8"/>
      <c r="M4409" s="32"/>
      <c r="N4409" s="57" t="str">
        <f t="shared" si="17"/>
        <v/>
      </c>
      <c r="O4409" s="54"/>
      <c r="P4409" s="32"/>
      <c r="Q4409" s="56"/>
      <c r="R4409" s="57" t="str">
        <f t="shared" si="15"/>
        <v/>
      </c>
      <c r="S4409" s="8"/>
      <c r="T4409" s="8"/>
      <c r="U4409" s="8"/>
      <c r="V4409" s="8"/>
      <c r="W4409" s="8"/>
      <c r="X4409" s="8"/>
      <c r="Y4409" s="8"/>
      <c r="Z4409" s="8"/>
    </row>
    <row r="4410" spans="1:26" ht="15.75" customHeight="1">
      <c r="A4410" s="8"/>
      <c r="B4410" s="8"/>
      <c r="C4410" s="8"/>
      <c r="D4410" s="8"/>
      <c r="E4410" s="8"/>
      <c r="F4410" s="8"/>
      <c r="G4410" s="8"/>
      <c r="H4410" s="8"/>
      <c r="I4410" s="8"/>
      <c r="J4410" s="8"/>
      <c r="K4410" s="8"/>
      <c r="L4410" s="8"/>
      <c r="M4410" s="32"/>
      <c r="N4410" s="57" t="str">
        <f t="shared" si="17"/>
        <v/>
      </c>
      <c r="O4410" s="54"/>
      <c r="P4410" s="32"/>
      <c r="Q4410" s="56"/>
      <c r="R4410" s="57" t="str">
        <f t="shared" si="15"/>
        <v/>
      </c>
      <c r="S4410" s="8"/>
      <c r="T4410" s="8"/>
      <c r="U4410" s="8"/>
      <c r="V4410" s="8"/>
      <c r="W4410" s="8"/>
      <c r="X4410" s="8"/>
      <c r="Y4410" s="8"/>
      <c r="Z4410" s="8"/>
    </row>
    <row r="4411" spans="1:26" ht="15.75" customHeight="1">
      <c r="A4411" s="8"/>
      <c r="B4411" s="8"/>
      <c r="C4411" s="8"/>
      <c r="D4411" s="8"/>
      <c r="E4411" s="8"/>
      <c r="F4411" s="8"/>
      <c r="G4411" s="8"/>
      <c r="H4411" s="8"/>
      <c r="I4411" s="8"/>
      <c r="J4411" s="8"/>
      <c r="K4411" s="8"/>
      <c r="L4411" s="8"/>
      <c r="M4411" s="32"/>
      <c r="N4411" s="57" t="str">
        <f t="shared" si="17"/>
        <v/>
      </c>
      <c r="O4411" s="54"/>
      <c r="P4411" s="32"/>
      <c r="Q4411" s="56"/>
      <c r="R4411" s="57" t="str">
        <f t="shared" si="15"/>
        <v/>
      </c>
      <c r="S4411" s="8"/>
      <c r="T4411" s="8"/>
      <c r="U4411" s="8"/>
      <c r="V4411" s="8"/>
      <c r="W4411" s="8"/>
      <c r="X4411" s="8"/>
      <c r="Y4411" s="8"/>
      <c r="Z4411" s="8"/>
    </row>
    <row r="4412" spans="1:26" ht="15.75" customHeight="1">
      <c r="A4412" s="8"/>
      <c r="B4412" s="8"/>
      <c r="C4412" s="8"/>
      <c r="D4412" s="8"/>
      <c r="E4412" s="8"/>
      <c r="F4412" s="8"/>
      <c r="G4412" s="8"/>
      <c r="H4412" s="8"/>
      <c r="I4412" s="8"/>
      <c r="J4412" s="8"/>
      <c r="K4412" s="8"/>
      <c r="L4412" s="8"/>
      <c r="M4412" s="32"/>
      <c r="N4412" s="57" t="str">
        <f t="shared" si="17"/>
        <v/>
      </c>
      <c r="O4412" s="54"/>
      <c r="P4412" s="32"/>
      <c r="Q4412" s="56"/>
      <c r="R4412" s="57" t="str">
        <f t="shared" si="15"/>
        <v/>
      </c>
      <c r="S4412" s="8"/>
      <c r="T4412" s="8"/>
      <c r="U4412" s="8"/>
      <c r="V4412" s="8"/>
      <c r="W4412" s="8"/>
      <c r="X4412" s="8"/>
      <c r="Y4412" s="8"/>
      <c r="Z4412" s="8"/>
    </row>
    <row r="4413" spans="1:26" ht="15.75" customHeight="1">
      <c r="A4413" s="8"/>
      <c r="B4413" s="8"/>
      <c r="C4413" s="8"/>
      <c r="D4413" s="8"/>
      <c r="E4413" s="8"/>
      <c r="F4413" s="8"/>
      <c r="G4413" s="8"/>
      <c r="H4413" s="8"/>
      <c r="I4413" s="8"/>
      <c r="J4413" s="8"/>
      <c r="K4413" s="8"/>
      <c r="L4413" s="8"/>
      <c r="M4413" s="32"/>
      <c r="N4413" s="57" t="str">
        <f t="shared" si="17"/>
        <v/>
      </c>
      <c r="O4413" s="54"/>
      <c r="P4413" s="32"/>
      <c r="Q4413" s="56"/>
      <c r="R4413" s="57" t="str">
        <f t="shared" si="15"/>
        <v/>
      </c>
      <c r="S4413" s="8"/>
      <c r="T4413" s="8"/>
      <c r="U4413" s="8"/>
      <c r="V4413" s="8"/>
      <c r="W4413" s="8"/>
      <c r="X4413" s="8"/>
      <c r="Y4413" s="8"/>
      <c r="Z4413" s="8"/>
    </row>
    <row r="4414" spans="1:26" ht="15.75" customHeight="1">
      <c r="A4414" s="8"/>
      <c r="B4414" s="8"/>
      <c r="C4414" s="8"/>
      <c r="D4414" s="8"/>
      <c r="E4414" s="8"/>
      <c r="F4414" s="8"/>
      <c r="G4414" s="8"/>
      <c r="H4414" s="8"/>
      <c r="I4414" s="8"/>
      <c r="J4414" s="8"/>
      <c r="K4414" s="8"/>
      <c r="L4414" s="8"/>
      <c r="M4414" s="32"/>
      <c r="N4414" s="57" t="str">
        <f t="shared" si="17"/>
        <v/>
      </c>
      <c r="O4414" s="54"/>
      <c r="P4414" s="32"/>
      <c r="Q4414" s="56"/>
      <c r="R4414" s="57" t="str">
        <f t="shared" si="15"/>
        <v/>
      </c>
      <c r="S4414" s="8"/>
      <c r="T4414" s="8"/>
      <c r="U4414" s="8"/>
      <c r="V4414" s="8"/>
      <c r="W4414" s="8"/>
      <c r="X4414" s="8"/>
      <c r="Y4414" s="8"/>
      <c r="Z4414" s="8"/>
    </row>
    <row r="4415" spans="1:26" ht="15.75" customHeight="1">
      <c r="A4415" s="8"/>
      <c r="B4415" s="8"/>
      <c r="C4415" s="8"/>
      <c r="D4415" s="8"/>
      <c r="E4415" s="8"/>
      <c r="F4415" s="8"/>
      <c r="G4415" s="8"/>
      <c r="H4415" s="8"/>
      <c r="I4415" s="8"/>
      <c r="J4415" s="8"/>
      <c r="K4415" s="8"/>
      <c r="L4415" s="8"/>
      <c r="M4415" s="32"/>
      <c r="N4415" s="57" t="str">
        <f t="shared" si="17"/>
        <v/>
      </c>
      <c r="O4415" s="54"/>
      <c r="P4415" s="32"/>
      <c r="Q4415" s="56"/>
      <c r="R4415" s="57" t="str">
        <f t="shared" si="15"/>
        <v/>
      </c>
      <c r="S4415" s="8"/>
      <c r="T4415" s="8"/>
      <c r="U4415" s="8"/>
      <c r="V4415" s="8"/>
      <c r="W4415" s="8"/>
      <c r="X4415" s="8"/>
      <c r="Y4415" s="8"/>
      <c r="Z4415" s="8"/>
    </row>
    <row r="4416" spans="1:26" ht="15.75" customHeight="1">
      <c r="A4416" s="8"/>
      <c r="B4416" s="8"/>
      <c r="C4416" s="8"/>
      <c r="D4416" s="8"/>
      <c r="E4416" s="8"/>
      <c r="F4416" s="8"/>
      <c r="G4416" s="8"/>
      <c r="H4416" s="8"/>
      <c r="I4416" s="8"/>
      <c r="J4416" s="8"/>
      <c r="K4416" s="8"/>
      <c r="L4416" s="8"/>
      <c r="M4416" s="32"/>
      <c r="N4416" s="57" t="str">
        <f t="shared" si="17"/>
        <v/>
      </c>
      <c r="O4416" s="54"/>
      <c r="P4416" s="32"/>
      <c r="Q4416" s="56"/>
      <c r="R4416" s="57" t="str">
        <f t="shared" si="15"/>
        <v/>
      </c>
      <c r="S4416" s="8"/>
      <c r="T4416" s="8"/>
      <c r="U4416" s="8"/>
      <c r="V4416" s="8"/>
      <c r="W4416" s="8"/>
      <c r="X4416" s="8"/>
      <c r="Y4416" s="8"/>
      <c r="Z4416" s="8"/>
    </row>
    <row r="4417" spans="1:26" ht="15.75" customHeight="1">
      <c r="A4417" s="8"/>
      <c r="B4417" s="8"/>
      <c r="C4417" s="8"/>
      <c r="D4417" s="8"/>
      <c r="E4417" s="8"/>
      <c r="F4417" s="8"/>
      <c r="G4417" s="8"/>
      <c r="H4417" s="8"/>
      <c r="I4417" s="8"/>
      <c r="J4417" s="8"/>
      <c r="K4417" s="8"/>
      <c r="L4417" s="8"/>
      <c r="M4417" s="32"/>
      <c r="N4417" s="57" t="str">
        <f t="shared" si="17"/>
        <v/>
      </c>
      <c r="O4417" s="54"/>
      <c r="P4417" s="32"/>
      <c r="Q4417" s="56"/>
      <c r="R4417" s="57" t="str">
        <f t="shared" si="15"/>
        <v/>
      </c>
      <c r="S4417" s="8"/>
      <c r="T4417" s="8"/>
      <c r="U4417" s="8"/>
      <c r="V4417" s="8"/>
      <c r="W4417" s="8"/>
      <c r="X4417" s="8"/>
      <c r="Y4417" s="8"/>
      <c r="Z4417" s="8"/>
    </row>
    <row r="4418" spans="1:26" ht="15.75" customHeight="1">
      <c r="A4418" s="8"/>
      <c r="B4418" s="8"/>
      <c r="C4418" s="8"/>
      <c r="D4418" s="8"/>
      <c r="E4418" s="8"/>
      <c r="F4418" s="8"/>
      <c r="G4418" s="8"/>
      <c r="H4418" s="8"/>
      <c r="I4418" s="8"/>
      <c r="J4418" s="8"/>
      <c r="K4418" s="8"/>
      <c r="L4418" s="8"/>
      <c r="M4418" s="32"/>
      <c r="N4418" s="57" t="str">
        <f t="shared" si="17"/>
        <v/>
      </c>
      <c r="O4418" s="54"/>
      <c r="P4418" s="32"/>
      <c r="Q4418" s="56"/>
      <c r="R4418" s="57" t="str">
        <f t="shared" si="15"/>
        <v/>
      </c>
      <c r="S4418" s="8"/>
      <c r="T4418" s="8"/>
      <c r="U4418" s="8"/>
      <c r="V4418" s="8"/>
      <c r="W4418" s="8"/>
      <c r="X4418" s="8"/>
      <c r="Y4418" s="8"/>
      <c r="Z4418" s="8"/>
    </row>
    <row r="4419" spans="1:26" ht="15.75" customHeight="1">
      <c r="A4419" s="8"/>
      <c r="B4419" s="8"/>
      <c r="C4419" s="8"/>
      <c r="D4419" s="8"/>
      <c r="E4419" s="8"/>
      <c r="F4419" s="8"/>
      <c r="G4419" s="8"/>
      <c r="H4419" s="8"/>
      <c r="I4419" s="8"/>
      <c r="J4419" s="8"/>
      <c r="K4419" s="8"/>
      <c r="L4419" s="8"/>
      <c r="M4419" s="32"/>
      <c r="N4419" s="57" t="str">
        <f t="shared" si="17"/>
        <v/>
      </c>
      <c r="O4419" s="54"/>
      <c r="P4419" s="32"/>
      <c r="Q4419" s="56"/>
      <c r="R4419" s="57" t="str">
        <f t="shared" si="15"/>
        <v/>
      </c>
      <c r="S4419" s="8"/>
      <c r="T4419" s="8"/>
      <c r="U4419" s="8"/>
      <c r="V4419" s="8"/>
      <c r="W4419" s="8"/>
      <c r="X4419" s="8"/>
      <c r="Y4419" s="8"/>
      <c r="Z4419" s="8"/>
    </row>
    <row r="4420" spans="1:26" ht="15.75" customHeight="1">
      <c r="A4420" s="8"/>
      <c r="B4420" s="8"/>
      <c r="C4420" s="8"/>
      <c r="D4420" s="8"/>
      <c r="E4420" s="8"/>
      <c r="F4420" s="8"/>
      <c r="G4420" s="8"/>
      <c r="H4420" s="8"/>
      <c r="I4420" s="8"/>
      <c r="J4420" s="8"/>
      <c r="K4420" s="8"/>
      <c r="L4420" s="8"/>
      <c r="M4420" s="32"/>
      <c r="N4420" s="57" t="str">
        <f t="shared" si="17"/>
        <v/>
      </c>
      <c r="O4420" s="54"/>
      <c r="P4420" s="32"/>
      <c r="Q4420" s="56"/>
      <c r="R4420" s="57" t="str">
        <f t="shared" si="15"/>
        <v/>
      </c>
      <c r="S4420" s="8"/>
      <c r="T4420" s="8"/>
      <c r="U4420" s="8"/>
      <c r="V4420" s="8"/>
      <c r="W4420" s="8"/>
      <c r="X4420" s="8"/>
      <c r="Y4420" s="8"/>
      <c r="Z4420" s="8"/>
    </row>
    <row r="4421" spans="1:26" ht="15.75" customHeight="1">
      <c r="A4421" s="8"/>
      <c r="B4421" s="8"/>
      <c r="C4421" s="8"/>
      <c r="D4421" s="8"/>
      <c r="E4421" s="8"/>
      <c r="F4421" s="8"/>
      <c r="G4421" s="8"/>
      <c r="H4421" s="8"/>
      <c r="I4421" s="8"/>
      <c r="J4421" s="8"/>
      <c r="K4421" s="8"/>
      <c r="L4421" s="8"/>
      <c r="M4421" s="32"/>
      <c r="N4421" s="57" t="str">
        <f t="shared" si="17"/>
        <v/>
      </c>
      <c r="O4421" s="54"/>
      <c r="P4421" s="32"/>
      <c r="Q4421" s="56"/>
      <c r="R4421" s="57" t="str">
        <f t="shared" si="15"/>
        <v/>
      </c>
      <c r="S4421" s="8"/>
      <c r="T4421" s="8"/>
      <c r="U4421" s="8"/>
      <c r="V4421" s="8"/>
      <c r="W4421" s="8"/>
      <c r="X4421" s="8"/>
      <c r="Y4421" s="8"/>
      <c r="Z4421" s="8"/>
    </row>
    <row r="4422" spans="1:26" ht="15.75" customHeight="1">
      <c r="A4422" s="8"/>
      <c r="B4422" s="8"/>
      <c r="C4422" s="8"/>
      <c r="D4422" s="8"/>
      <c r="E4422" s="8"/>
      <c r="F4422" s="8"/>
      <c r="G4422" s="8"/>
      <c r="H4422" s="8"/>
      <c r="I4422" s="8"/>
      <c r="J4422" s="8"/>
      <c r="K4422" s="8"/>
      <c r="L4422" s="8"/>
      <c r="M4422" s="32"/>
      <c r="N4422" s="57" t="str">
        <f t="shared" si="17"/>
        <v/>
      </c>
      <c r="O4422" s="54"/>
      <c r="P4422" s="32"/>
      <c r="Q4422" s="56"/>
      <c r="R4422" s="57" t="str">
        <f t="shared" si="15"/>
        <v/>
      </c>
      <c r="S4422" s="8"/>
      <c r="T4422" s="8"/>
      <c r="U4422" s="8"/>
      <c r="V4422" s="8"/>
      <c r="W4422" s="8"/>
      <c r="X4422" s="8"/>
      <c r="Y4422" s="8"/>
      <c r="Z4422" s="8"/>
    </row>
    <row r="4423" spans="1:26" ht="15.75" customHeight="1">
      <c r="A4423" s="8"/>
      <c r="B4423" s="8"/>
      <c r="C4423" s="8"/>
      <c r="D4423" s="8"/>
      <c r="E4423" s="8"/>
      <c r="F4423" s="8"/>
      <c r="G4423" s="8"/>
      <c r="H4423" s="8"/>
      <c r="I4423" s="8"/>
      <c r="J4423" s="8"/>
      <c r="K4423" s="8"/>
      <c r="L4423" s="8"/>
      <c r="M4423" s="32"/>
      <c r="N4423" s="57" t="str">
        <f t="shared" si="17"/>
        <v/>
      </c>
      <c r="O4423" s="54"/>
      <c r="P4423" s="32"/>
      <c r="Q4423" s="56"/>
      <c r="R4423" s="57" t="str">
        <f t="shared" si="15"/>
        <v/>
      </c>
      <c r="S4423" s="8"/>
      <c r="T4423" s="8"/>
      <c r="U4423" s="8"/>
      <c r="V4423" s="8"/>
      <c r="W4423" s="8"/>
      <c r="X4423" s="8"/>
      <c r="Y4423" s="8"/>
      <c r="Z4423" s="8"/>
    </row>
    <row r="4424" spans="1:26" ht="15.75" customHeight="1">
      <c r="A4424" s="8"/>
      <c r="B4424" s="8"/>
      <c r="C4424" s="8"/>
      <c r="D4424" s="8"/>
      <c r="E4424" s="8"/>
      <c r="F4424" s="8"/>
      <c r="G4424" s="8"/>
      <c r="H4424" s="8"/>
      <c r="I4424" s="8"/>
      <c r="J4424" s="8"/>
      <c r="K4424" s="8"/>
      <c r="L4424" s="8"/>
      <c r="M4424" s="32"/>
      <c r="N4424" s="57" t="str">
        <f t="shared" si="17"/>
        <v/>
      </c>
      <c r="O4424" s="54"/>
      <c r="P4424" s="32"/>
      <c r="Q4424" s="56"/>
      <c r="R4424" s="57" t="str">
        <f t="shared" si="15"/>
        <v/>
      </c>
      <c r="S4424" s="8"/>
      <c r="T4424" s="8"/>
      <c r="U4424" s="8"/>
      <c r="V4424" s="8"/>
      <c r="W4424" s="8"/>
      <c r="X4424" s="8"/>
      <c r="Y4424" s="8"/>
      <c r="Z4424" s="8"/>
    </row>
    <row r="4425" spans="1:26" ht="15.75" customHeight="1">
      <c r="A4425" s="8"/>
      <c r="B4425" s="8"/>
      <c r="C4425" s="8"/>
      <c r="D4425" s="8"/>
      <c r="E4425" s="8"/>
      <c r="F4425" s="8"/>
      <c r="G4425" s="8"/>
      <c r="H4425" s="8"/>
      <c r="I4425" s="8"/>
      <c r="J4425" s="8"/>
      <c r="K4425" s="8"/>
      <c r="L4425" s="8"/>
      <c r="M4425" s="32"/>
      <c r="N4425" s="57" t="str">
        <f t="shared" si="17"/>
        <v/>
      </c>
      <c r="O4425" s="54"/>
      <c r="P4425" s="32"/>
      <c r="Q4425" s="56"/>
      <c r="R4425" s="57" t="str">
        <f t="shared" si="15"/>
        <v/>
      </c>
      <c r="S4425" s="8"/>
      <c r="T4425" s="8"/>
      <c r="U4425" s="8"/>
      <c r="V4425" s="8"/>
      <c r="W4425" s="8"/>
      <c r="X4425" s="8"/>
      <c r="Y4425" s="8"/>
      <c r="Z4425" s="8"/>
    </row>
    <row r="4426" spans="1:26" ht="15.75" customHeight="1">
      <c r="A4426" s="8"/>
      <c r="B4426" s="8"/>
      <c r="C4426" s="8"/>
      <c r="D4426" s="8"/>
      <c r="E4426" s="8"/>
      <c r="F4426" s="8"/>
      <c r="G4426" s="8"/>
      <c r="H4426" s="8"/>
      <c r="I4426" s="8"/>
      <c r="J4426" s="8"/>
      <c r="K4426" s="8"/>
      <c r="L4426" s="8"/>
      <c r="M4426" s="32"/>
      <c r="N4426" s="57" t="str">
        <f t="shared" si="17"/>
        <v/>
      </c>
      <c r="O4426" s="54"/>
      <c r="P4426" s="32"/>
      <c r="Q4426" s="56"/>
      <c r="R4426" s="57" t="str">
        <f t="shared" si="15"/>
        <v/>
      </c>
      <c r="S4426" s="8"/>
      <c r="T4426" s="8"/>
      <c r="U4426" s="8"/>
      <c r="V4426" s="8"/>
      <c r="W4426" s="8"/>
      <c r="X4426" s="8"/>
      <c r="Y4426" s="8"/>
      <c r="Z4426" s="8"/>
    </row>
    <row r="4427" spans="1:26" ht="15.75" customHeight="1">
      <c r="A4427" s="8"/>
      <c r="B4427" s="8"/>
      <c r="C4427" s="8"/>
      <c r="D4427" s="8"/>
      <c r="E4427" s="8"/>
      <c r="F4427" s="8"/>
      <c r="G4427" s="8"/>
      <c r="H4427" s="8"/>
      <c r="I4427" s="8"/>
      <c r="J4427" s="8"/>
      <c r="K4427" s="8"/>
      <c r="L4427" s="8"/>
      <c r="M4427" s="32"/>
      <c r="N4427" s="57" t="str">
        <f t="shared" si="17"/>
        <v/>
      </c>
      <c r="O4427" s="54"/>
      <c r="P4427" s="32"/>
      <c r="Q4427" s="56"/>
      <c r="R4427" s="57" t="str">
        <f t="shared" si="15"/>
        <v/>
      </c>
      <c r="S4427" s="8"/>
      <c r="T4427" s="8"/>
      <c r="U4427" s="8"/>
      <c r="V4427" s="8"/>
      <c r="W4427" s="8"/>
      <c r="X4427" s="8"/>
      <c r="Y4427" s="8"/>
      <c r="Z4427" s="8"/>
    </row>
    <row r="4428" spans="1:26" ht="15.75" customHeight="1">
      <c r="A4428" s="8"/>
      <c r="B4428" s="8"/>
      <c r="C4428" s="8"/>
      <c r="D4428" s="8"/>
      <c r="E4428" s="8"/>
      <c r="F4428" s="8"/>
      <c r="G4428" s="8"/>
      <c r="H4428" s="8"/>
      <c r="I4428" s="8"/>
      <c r="J4428" s="8"/>
      <c r="K4428" s="8"/>
      <c r="L4428" s="8"/>
      <c r="M4428" s="32"/>
      <c r="N4428" s="57" t="str">
        <f t="shared" si="17"/>
        <v/>
      </c>
      <c r="O4428" s="54"/>
      <c r="P4428" s="32"/>
      <c r="Q4428" s="56"/>
      <c r="R4428" s="57" t="str">
        <f t="shared" si="15"/>
        <v/>
      </c>
      <c r="S4428" s="8"/>
      <c r="T4428" s="8"/>
      <c r="U4428" s="8"/>
      <c r="V4428" s="8"/>
      <c r="W4428" s="8"/>
      <c r="X4428" s="8"/>
      <c r="Y4428" s="8"/>
      <c r="Z4428" s="8"/>
    </row>
    <row r="4429" spans="1:26" ht="15.75" customHeight="1">
      <c r="A4429" s="8"/>
      <c r="B4429" s="8"/>
      <c r="C4429" s="8"/>
      <c r="D4429" s="8"/>
      <c r="E4429" s="8"/>
      <c r="F4429" s="8"/>
      <c r="G4429" s="8"/>
      <c r="H4429" s="8"/>
      <c r="I4429" s="8"/>
      <c r="J4429" s="8"/>
      <c r="K4429" s="8"/>
      <c r="L4429" s="8"/>
      <c r="M4429" s="32"/>
      <c r="N4429" s="57" t="str">
        <f t="shared" si="17"/>
        <v/>
      </c>
      <c r="O4429" s="54"/>
      <c r="P4429" s="32"/>
      <c r="Q4429" s="56"/>
      <c r="R4429" s="57" t="str">
        <f t="shared" si="15"/>
        <v/>
      </c>
      <c r="S4429" s="8"/>
      <c r="T4429" s="8"/>
      <c r="U4429" s="8"/>
      <c r="V4429" s="8"/>
      <c r="W4429" s="8"/>
      <c r="X4429" s="8"/>
      <c r="Y4429" s="8"/>
      <c r="Z4429" s="8"/>
    </row>
    <row r="4430" spans="1:26" ht="15.75" customHeight="1">
      <c r="A4430" s="8"/>
      <c r="B4430" s="8"/>
      <c r="C4430" s="8"/>
      <c r="D4430" s="8"/>
      <c r="E4430" s="8"/>
      <c r="F4430" s="8"/>
      <c r="G4430" s="8"/>
      <c r="H4430" s="8"/>
      <c r="I4430" s="8"/>
      <c r="J4430" s="8"/>
      <c r="K4430" s="8"/>
      <c r="L4430" s="8"/>
      <c r="M4430" s="32"/>
      <c r="N4430" s="57" t="str">
        <f t="shared" si="17"/>
        <v/>
      </c>
      <c r="O4430" s="54"/>
      <c r="P4430" s="32"/>
      <c r="Q4430" s="56"/>
      <c r="R4430" s="57" t="str">
        <f t="shared" si="15"/>
        <v/>
      </c>
      <c r="S4430" s="8"/>
      <c r="T4430" s="8"/>
      <c r="U4430" s="8"/>
      <c r="V4430" s="8"/>
      <c r="W4430" s="8"/>
      <c r="X4430" s="8"/>
      <c r="Y4430" s="8"/>
      <c r="Z4430" s="8"/>
    </row>
    <row r="4431" spans="1:26" ht="15.75" customHeight="1">
      <c r="A4431" s="8"/>
      <c r="B4431" s="8"/>
      <c r="C4431" s="8"/>
      <c r="D4431" s="8"/>
      <c r="E4431" s="8"/>
      <c r="F4431" s="8"/>
      <c r="G4431" s="8"/>
      <c r="H4431" s="8"/>
      <c r="I4431" s="8"/>
      <c r="J4431" s="8"/>
      <c r="K4431" s="8"/>
      <c r="L4431" s="8"/>
      <c r="M4431" s="32"/>
      <c r="N4431" s="57" t="str">
        <f t="shared" si="17"/>
        <v/>
      </c>
      <c r="O4431" s="54"/>
      <c r="P4431" s="32"/>
      <c r="Q4431" s="56"/>
      <c r="R4431" s="57" t="str">
        <f t="shared" si="15"/>
        <v/>
      </c>
      <c r="S4431" s="8"/>
      <c r="T4431" s="8"/>
      <c r="U4431" s="8"/>
      <c r="V4431" s="8"/>
      <c r="W4431" s="8"/>
      <c r="X4431" s="8"/>
      <c r="Y4431" s="8"/>
      <c r="Z4431" s="8"/>
    </row>
    <row r="4432" spans="1:26" ht="15.75" customHeight="1">
      <c r="A4432" s="8"/>
      <c r="B4432" s="8"/>
      <c r="C4432" s="8"/>
      <c r="D4432" s="8"/>
      <c r="E4432" s="8"/>
      <c r="F4432" s="8"/>
      <c r="G4432" s="8"/>
      <c r="H4432" s="8"/>
      <c r="I4432" s="8"/>
      <c r="J4432" s="8"/>
      <c r="K4432" s="8"/>
      <c r="L4432" s="8"/>
      <c r="M4432" s="32"/>
      <c r="N4432" s="57" t="str">
        <f t="shared" si="17"/>
        <v/>
      </c>
      <c r="O4432" s="54"/>
      <c r="P4432" s="32"/>
      <c r="Q4432" s="56"/>
      <c r="R4432" s="57" t="str">
        <f t="shared" si="15"/>
        <v/>
      </c>
      <c r="S4432" s="8"/>
      <c r="T4432" s="8"/>
      <c r="U4432" s="8"/>
      <c r="V4432" s="8"/>
      <c r="W4432" s="8"/>
      <c r="X4432" s="8"/>
      <c r="Y4432" s="8"/>
      <c r="Z4432" s="8"/>
    </row>
    <row r="4433" spans="1:26" ht="15.75" customHeight="1">
      <c r="A4433" s="8"/>
      <c r="B4433" s="8"/>
      <c r="C4433" s="8"/>
      <c r="D4433" s="8"/>
      <c r="E4433" s="8"/>
      <c r="F4433" s="8"/>
      <c r="G4433" s="8"/>
      <c r="H4433" s="8"/>
      <c r="I4433" s="8"/>
      <c r="J4433" s="8"/>
      <c r="K4433" s="8"/>
      <c r="L4433" s="8"/>
      <c r="M4433" s="32"/>
      <c r="N4433" s="57" t="str">
        <f t="shared" si="17"/>
        <v/>
      </c>
      <c r="O4433" s="54"/>
      <c r="P4433" s="32"/>
      <c r="Q4433" s="56"/>
      <c r="R4433" s="57" t="str">
        <f t="shared" si="15"/>
        <v/>
      </c>
      <c r="S4433" s="8"/>
      <c r="T4433" s="8"/>
      <c r="U4433" s="8"/>
      <c r="V4433" s="8"/>
      <c r="W4433" s="8"/>
      <c r="X4433" s="8"/>
      <c r="Y4433" s="8"/>
      <c r="Z4433" s="8"/>
    </row>
    <row r="4434" spans="1:26" ht="15.75" customHeight="1">
      <c r="A4434" s="8"/>
      <c r="B4434" s="8"/>
      <c r="C4434" s="8"/>
      <c r="D4434" s="8"/>
      <c r="E4434" s="8"/>
      <c r="F4434" s="8"/>
      <c r="G4434" s="8"/>
      <c r="H4434" s="8"/>
      <c r="I4434" s="8"/>
      <c r="J4434" s="8"/>
      <c r="K4434" s="8"/>
      <c r="L4434" s="8"/>
      <c r="M4434" s="32"/>
      <c r="N4434" s="57" t="str">
        <f t="shared" si="17"/>
        <v/>
      </c>
      <c r="O4434" s="54"/>
      <c r="P4434" s="32"/>
      <c r="Q4434" s="56"/>
      <c r="R4434" s="57" t="str">
        <f t="shared" si="15"/>
        <v/>
      </c>
      <c r="S4434" s="8"/>
      <c r="T4434" s="8"/>
      <c r="U4434" s="8"/>
      <c r="V4434" s="8"/>
      <c r="W4434" s="8"/>
      <c r="X4434" s="8"/>
      <c r="Y4434" s="8"/>
      <c r="Z4434" s="8"/>
    </row>
    <row r="4435" spans="1:26" ht="15.75" customHeight="1">
      <c r="A4435" s="8"/>
      <c r="B4435" s="8"/>
      <c r="C4435" s="8"/>
      <c r="D4435" s="8"/>
      <c r="E4435" s="8"/>
      <c r="F4435" s="8"/>
      <c r="G4435" s="8"/>
      <c r="H4435" s="8"/>
      <c r="I4435" s="8"/>
      <c r="J4435" s="8"/>
      <c r="K4435" s="8"/>
      <c r="L4435" s="8"/>
      <c r="M4435" s="32"/>
      <c r="N4435" s="57" t="str">
        <f t="shared" si="17"/>
        <v/>
      </c>
      <c r="O4435" s="54"/>
      <c r="P4435" s="32"/>
      <c r="Q4435" s="56"/>
      <c r="R4435" s="57" t="str">
        <f t="shared" si="15"/>
        <v/>
      </c>
      <c r="S4435" s="8"/>
      <c r="T4435" s="8"/>
      <c r="U4435" s="8"/>
      <c r="V4435" s="8"/>
      <c r="W4435" s="8"/>
      <c r="X4435" s="8"/>
      <c r="Y4435" s="8"/>
      <c r="Z4435" s="8"/>
    </row>
    <row r="4436" spans="1:26" ht="15.75" customHeight="1">
      <c r="A4436" s="8"/>
      <c r="B4436" s="8"/>
      <c r="C4436" s="8"/>
      <c r="D4436" s="8"/>
      <c r="E4436" s="8"/>
      <c r="F4436" s="8"/>
      <c r="G4436" s="8"/>
      <c r="H4436" s="8"/>
      <c r="I4436" s="8"/>
      <c r="J4436" s="8"/>
      <c r="K4436" s="8"/>
      <c r="L4436" s="8"/>
      <c r="M4436" s="32"/>
      <c r="N4436" s="57" t="str">
        <f t="shared" si="17"/>
        <v/>
      </c>
      <c r="O4436" s="54"/>
      <c r="P4436" s="32"/>
      <c r="Q4436" s="56"/>
      <c r="R4436" s="57" t="str">
        <f t="shared" si="15"/>
        <v/>
      </c>
      <c r="S4436" s="8"/>
      <c r="T4436" s="8"/>
      <c r="U4436" s="8"/>
      <c r="V4436" s="8"/>
      <c r="W4436" s="8"/>
      <c r="X4436" s="8"/>
      <c r="Y4436" s="8"/>
      <c r="Z4436" s="8"/>
    </row>
    <row r="4437" spans="1:26" ht="15.75" customHeight="1">
      <c r="A4437" s="8"/>
      <c r="B4437" s="8"/>
      <c r="C4437" s="8"/>
      <c r="D4437" s="8"/>
      <c r="E4437" s="8"/>
      <c r="F4437" s="8"/>
      <c r="G4437" s="8"/>
      <c r="H4437" s="8"/>
      <c r="I4437" s="8"/>
      <c r="J4437" s="8"/>
      <c r="K4437" s="8"/>
      <c r="L4437" s="8"/>
      <c r="M4437" s="32"/>
      <c r="N4437" s="57" t="str">
        <f t="shared" si="17"/>
        <v/>
      </c>
      <c r="O4437" s="54"/>
      <c r="P4437" s="32"/>
      <c r="Q4437" s="56"/>
      <c r="R4437" s="57" t="str">
        <f t="shared" si="15"/>
        <v/>
      </c>
      <c r="S4437" s="8"/>
      <c r="T4437" s="8"/>
      <c r="U4437" s="8"/>
      <c r="V4437" s="8"/>
      <c r="W4437" s="8"/>
      <c r="X4437" s="8"/>
      <c r="Y4437" s="8"/>
      <c r="Z4437" s="8"/>
    </row>
    <row r="4438" spans="1:26" ht="15.75" customHeight="1">
      <c r="A4438" s="8"/>
      <c r="B4438" s="8"/>
      <c r="C4438" s="8"/>
      <c r="D4438" s="8"/>
      <c r="E4438" s="8"/>
      <c r="F4438" s="8"/>
      <c r="G4438" s="8"/>
      <c r="H4438" s="8"/>
      <c r="I4438" s="8"/>
      <c r="J4438" s="8"/>
      <c r="K4438" s="8"/>
      <c r="L4438" s="8"/>
      <c r="M4438" s="32"/>
      <c r="N4438" s="57" t="str">
        <f t="shared" si="17"/>
        <v/>
      </c>
      <c r="O4438" s="54"/>
      <c r="P4438" s="32"/>
      <c r="Q4438" s="56"/>
      <c r="R4438" s="57" t="str">
        <f t="shared" si="15"/>
        <v/>
      </c>
      <c r="S4438" s="8"/>
      <c r="T4438" s="8"/>
      <c r="U4438" s="8"/>
      <c r="V4438" s="8"/>
      <c r="W4438" s="8"/>
      <c r="X4438" s="8"/>
      <c r="Y4438" s="8"/>
      <c r="Z4438" s="8"/>
    </row>
    <row r="4439" spans="1:26" ht="15.75" customHeight="1">
      <c r="A4439" s="8"/>
      <c r="B4439" s="8"/>
      <c r="C4439" s="8"/>
      <c r="D4439" s="8"/>
      <c r="E4439" s="8"/>
      <c r="F4439" s="8"/>
      <c r="G4439" s="8"/>
      <c r="H4439" s="8"/>
      <c r="I4439" s="8"/>
      <c r="J4439" s="8"/>
      <c r="K4439" s="8"/>
      <c r="L4439" s="8"/>
      <c r="M4439" s="32"/>
      <c r="N4439" s="57" t="str">
        <f t="shared" si="17"/>
        <v/>
      </c>
      <c r="O4439" s="54"/>
      <c r="P4439" s="32"/>
      <c r="Q4439" s="56"/>
      <c r="R4439" s="57" t="str">
        <f t="shared" si="15"/>
        <v/>
      </c>
      <c r="S4439" s="8"/>
      <c r="T4439" s="8"/>
      <c r="U4439" s="8"/>
      <c r="V4439" s="8"/>
      <c r="W4439" s="8"/>
      <c r="X4439" s="8"/>
      <c r="Y4439" s="8"/>
      <c r="Z4439" s="8"/>
    </row>
    <row r="4440" spans="1:26" ht="15.75" customHeight="1">
      <c r="A4440" s="8"/>
      <c r="B4440" s="8"/>
      <c r="C4440" s="8"/>
      <c r="D4440" s="8"/>
      <c r="E4440" s="8"/>
      <c r="F4440" s="8"/>
      <c r="G4440" s="8"/>
      <c r="H4440" s="8"/>
      <c r="I4440" s="8"/>
      <c r="J4440" s="8"/>
      <c r="K4440" s="8"/>
      <c r="L4440" s="8"/>
      <c r="M4440" s="32"/>
      <c r="N4440" s="57" t="str">
        <f t="shared" si="17"/>
        <v/>
      </c>
      <c r="O4440" s="54"/>
      <c r="P4440" s="32"/>
      <c r="Q4440" s="56"/>
      <c r="R4440" s="57" t="str">
        <f t="shared" si="15"/>
        <v/>
      </c>
      <c r="S4440" s="8"/>
      <c r="T4440" s="8"/>
      <c r="U4440" s="8"/>
      <c r="V4440" s="8"/>
      <c r="W4440" s="8"/>
      <c r="X4440" s="8"/>
      <c r="Y4440" s="8"/>
      <c r="Z4440" s="8"/>
    </row>
    <row r="4441" spans="1:26" ht="15.75" customHeight="1">
      <c r="A4441" s="8"/>
      <c r="B4441" s="8"/>
      <c r="C4441" s="8"/>
      <c r="D4441" s="8"/>
      <c r="E4441" s="8"/>
      <c r="F4441" s="8"/>
      <c r="G4441" s="8"/>
      <c r="H4441" s="8"/>
      <c r="I4441" s="8"/>
      <c r="J4441" s="8"/>
      <c r="K4441" s="8"/>
      <c r="L4441" s="8"/>
      <c r="M4441" s="32"/>
      <c r="N4441" s="57" t="str">
        <f t="shared" si="17"/>
        <v/>
      </c>
      <c r="O4441" s="54"/>
      <c r="P4441" s="32"/>
      <c r="Q4441" s="56"/>
      <c r="R4441" s="57" t="str">
        <f t="shared" si="15"/>
        <v/>
      </c>
      <c r="S4441" s="8"/>
      <c r="T4441" s="8"/>
      <c r="U4441" s="8"/>
      <c r="V4441" s="8"/>
      <c r="W4441" s="8"/>
      <c r="X4441" s="8"/>
      <c r="Y4441" s="8"/>
      <c r="Z4441" s="8"/>
    </row>
    <row r="4442" spans="1:26" ht="15.75" customHeight="1">
      <c r="A4442" s="8"/>
      <c r="B4442" s="8"/>
      <c r="C4442" s="8"/>
      <c r="D4442" s="8"/>
      <c r="E4442" s="8"/>
      <c r="F4442" s="8"/>
      <c r="G4442" s="8"/>
      <c r="H4442" s="8"/>
      <c r="I4442" s="8"/>
      <c r="J4442" s="8"/>
      <c r="K4442" s="8"/>
      <c r="L4442" s="8"/>
      <c r="M4442" s="32"/>
      <c r="N4442" s="57" t="str">
        <f t="shared" si="17"/>
        <v/>
      </c>
      <c r="O4442" s="54"/>
      <c r="P4442" s="32"/>
      <c r="Q4442" s="56"/>
      <c r="R4442" s="57" t="str">
        <f t="shared" si="15"/>
        <v/>
      </c>
      <c r="S4442" s="8"/>
      <c r="T4442" s="8"/>
      <c r="U4442" s="8"/>
      <c r="V4442" s="8"/>
      <c r="W4442" s="8"/>
      <c r="X4442" s="8"/>
      <c r="Y4442" s="8"/>
      <c r="Z4442" s="8"/>
    </row>
    <row r="4443" spans="1:26" ht="15.75" customHeight="1">
      <c r="A4443" s="8"/>
      <c r="B4443" s="8"/>
      <c r="C4443" s="8"/>
      <c r="D4443" s="8"/>
      <c r="E4443" s="8"/>
      <c r="F4443" s="8"/>
      <c r="G4443" s="8"/>
      <c r="H4443" s="8"/>
      <c r="I4443" s="8"/>
      <c r="J4443" s="8"/>
      <c r="K4443" s="8"/>
      <c r="L4443" s="8"/>
      <c r="M4443" s="32"/>
      <c r="N4443" s="57" t="str">
        <f t="shared" si="17"/>
        <v/>
      </c>
      <c r="O4443" s="54"/>
      <c r="P4443" s="32"/>
      <c r="Q4443" s="56"/>
      <c r="R4443" s="57" t="str">
        <f t="shared" si="15"/>
        <v/>
      </c>
      <c r="S4443" s="8"/>
      <c r="T4443" s="8"/>
      <c r="U4443" s="8"/>
      <c r="V4443" s="8"/>
      <c r="W4443" s="8"/>
      <c r="X4443" s="8"/>
      <c r="Y4443" s="8"/>
      <c r="Z4443" s="8"/>
    </row>
    <row r="4444" spans="1:26" ht="15.75" customHeight="1">
      <c r="A4444" s="8"/>
      <c r="B4444" s="8"/>
      <c r="C4444" s="8"/>
      <c r="D4444" s="8"/>
      <c r="E4444" s="8"/>
      <c r="F4444" s="8"/>
      <c r="G4444" s="8"/>
      <c r="H4444" s="8"/>
      <c r="I4444" s="8"/>
      <c r="J4444" s="8"/>
      <c r="K4444" s="8"/>
      <c r="L4444" s="8"/>
      <c r="M4444" s="32"/>
      <c r="N4444" s="57" t="str">
        <f t="shared" si="17"/>
        <v/>
      </c>
      <c r="O4444" s="54"/>
      <c r="P4444" s="32"/>
      <c r="Q4444" s="56"/>
      <c r="R4444" s="57" t="str">
        <f t="shared" si="15"/>
        <v/>
      </c>
      <c r="S4444" s="8"/>
      <c r="T4444" s="8"/>
      <c r="U4444" s="8"/>
      <c r="V4444" s="8"/>
      <c r="W4444" s="8"/>
      <c r="X4444" s="8"/>
      <c r="Y4444" s="8"/>
      <c r="Z4444" s="8"/>
    </row>
    <row r="4445" spans="1:26" ht="15.75" customHeight="1">
      <c r="A4445" s="8"/>
      <c r="B4445" s="8"/>
      <c r="C4445" s="8"/>
      <c r="D4445" s="8"/>
      <c r="E4445" s="8"/>
      <c r="F4445" s="8"/>
      <c r="G4445" s="8"/>
      <c r="H4445" s="8"/>
      <c r="I4445" s="8"/>
      <c r="J4445" s="8"/>
      <c r="K4445" s="8"/>
      <c r="L4445" s="8"/>
      <c r="M4445" s="32"/>
      <c r="N4445" s="57" t="str">
        <f t="shared" si="17"/>
        <v/>
      </c>
      <c r="O4445" s="54"/>
      <c r="P4445" s="32"/>
      <c r="Q4445" s="56"/>
      <c r="R4445" s="57" t="str">
        <f t="shared" si="15"/>
        <v/>
      </c>
      <c r="S4445" s="8"/>
      <c r="T4445" s="8"/>
      <c r="U4445" s="8"/>
      <c r="V4445" s="8"/>
      <c r="W4445" s="8"/>
      <c r="X4445" s="8"/>
      <c r="Y4445" s="8"/>
      <c r="Z4445" s="8"/>
    </row>
    <row r="4446" spans="1:26" ht="15.75" customHeight="1">
      <c r="A4446" s="8"/>
      <c r="B4446" s="8"/>
      <c r="C4446" s="8"/>
      <c r="D4446" s="8"/>
      <c r="E4446" s="8"/>
      <c r="F4446" s="8"/>
      <c r="G4446" s="8"/>
      <c r="H4446" s="8"/>
      <c r="I4446" s="8"/>
      <c r="J4446" s="8"/>
      <c r="K4446" s="8"/>
      <c r="L4446" s="8"/>
      <c r="M4446" s="32"/>
      <c r="N4446" s="57" t="str">
        <f t="shared" si="17"/>
        <v/>
      </c>
      <c r="O4446" s="54"/>
      <c r="P4446" s="32"/>
      <c r="Q4446" s="56"/>
      <c r="R4446" s="57" t="str">
        <f t="shared" si="15"/>
        <v/>
      </c>
      <c r="S4446" s="8"/>
      <c r="T4446" s="8"/>
      <c r="U4446" s="8"/>
      <c r="V4446" s="8"/>
      <c r="W4446" s="8"/>
      <c r="X4446" s="8"/>
      <c r="Y4446" s="8"/>
      <c r="Z4446" s="8"/>
    </row>
    <row r="4447" spans="1:26" ht="15.75" customHeight="1">
      <c r="A4447" s="8"/>
      <c r="B4447" s="8"/>
      <c r="C4447" s="8"/>
      <c r="D4447" s="8"/>
      <c r="E4447" s="8"/>
      <c r="F4447" s="8"/>
      <c r="G4447" s="8"/>
      <c r="H4447" s="8"/>
      <c r="I4447" s="8"/>
      <c r="J4447" s="8"/>
      <c r="K4447" s="8"/>
      <c r="L4447" s="8"/>
      <c r="M4447" s="32"/>
      <c r="N4447" s="57" t="str">
        <f t="shared" si="17"/>
        <v/>
      </c>
      <c r="O4447" s="54"/>
      <c r="P4447" s="32"/>
      <c r="Q4447" s="56"/>
      <c r="R4447" s="57" t="str">
        <f t="shared" si="15"/>
        <v/>
      </c>
      <c r="S4447" s="8"/>
      <c r="T4447" s="8"/>
      <c r="U4447" s="8"/>
      <c r="V4447" s="8"/>
      <c r="W4447" s="8"/>
      <c r="X4447" s="8"/>
      <c r="Y4447" s="8"/>
      <c r="Z4447" s="8"/>
    </row>
    <row r="4448" spans="1:26" ht="15.75" customHeight="1">
      <c r="A4448" s="8"/>
      <c r="B4448" s="8"/>
      <c r="C4448" s="8"/>
      <c r="D4448" s="8"/>
      <c r="E4448" s="8"/>
      <c r="F4448" s="8"/>
      <c r="G4448" s="8"/>
      <c r="H4448" s="8"/>
      <c r="I4448" s="8"/>
      <c r="J4448" s="8"/>
      <c r="K4448" s="8"/>
      <c r="L4448" s="8"/>
      <c r="M4448" s="32"/>
      <c r="N4448" s="57" t="str">
        <f t="shared" si="17"/>
        <v/>
      </c>
      <c r="O4448" s="54"/>
      <c r="P4448" s="32"/>
      <c r="Q4448" s="56"/>
      <c r="R4448" s="57" t="str">
        <f t="shared" si="15"/>
        <v/>
      </c>
      <c r="S4448" s="8"/>
      <c r="T4448" s="8"/>
      <c r="U4448" s="8"/>
      <c r="V4448" s="8"/>
      <c r="W4448" s="8"/>
      <c r="X4448" s="8"/>
      <c r="Y4448" s="8"/>
      <c r="Z4448" s="8"/>
    </row>
    <row r="4449" spans="1:26" ht="15.75" customHeight="1">
      <c r="A4449" s="8"/>
      <c r="B4449" s="8"/>
      <c r="C4449" s="8"/>
      <c r="D4449" s="8"/>
      <c r="E4449" s="8"/>
      <c r="F4449" s="8"/>
      <c r="G4449" s="8"/>
      <c r="H4449" s="8"/>
      <c r="I4449" s="8"/>
      <c r="J4449" s="8"/>
      <c r="K4449" s="8"/>
      <c r="L4449" s="8"/>
      <c r="M4449" s="32"/>
      <c r="N4449" s="57" t="str">
        <f t="shared" si="17"/>
        <v/>
      </c>
      <c r="O4449" s="54"/>
      <c r="P4449" s="32"/>
      <c r="Q4449" s="56"/>
      <c r="R4449" s="57" t="str">
        <f t="shared" si="15"/>
        <v/>
      </c>
      <c r="S4449" s="8"/>
      <c r="T4449" s="8"/>
      <c r="U4449" s="8"/>
      <c r="V4449" s="8"/>
      <c r="W4449" s="8"/>
      <c r="X4449" s="8"/>
      <c r="Y4449" s="8"/>
      <c r="Z4449" s="8"/>
    </row>
    <row r="4450" spans="1:26" ht="15.75" customHeight="1">
      <c r="A4450" s="8"/>
      <c r="B4450" s="8"/>
      <c r="C4450" s="8"/>
      <c r="D4450" s="8"/>
      <c r="E4450" s="8"/>
      <c r="F4450" s="8"/>
      <c r="G4450" s="8"/>
      <c r="H4450" s="8"/>
      <c r="I4450" s="8"/>
      <c r="J4450" s="8"/>
      <c r="K4450" s="8"/>
      <c r="L4450" s="8"/>
      <c r="M4450" s="32"/>
      <c r="N4450" s="57" t="str">
        <f t="shared" si="17"/>
        <v/>
      </c>
      <c r="O4450" s="54"/>
      <c r="P4450" s="32"/>
      <c r="Q4450" s="56"/>
      <c r="R4450" s="57" t="str">
        <f t="shared" si="15"/>
        <v/>
      </c>
      <c r="S4450" s="8"/>
      <c r="T4450" s="8"/>
      <c r="U4450" s="8"/>
      <c r="V4450" s="8"/>
      <c r="W4450" s="8"/>
      <c r="X4450" s="8"/>
      <c r="Y4450" s="8"/>
      <c r="Z4450" s="8"/>
    </row>
    <row r="4451" spans="1:26" ht="15.75" customHeight="1">
      <c r="A4451" s="8"/>
      <c r="B4451" s="8"/>
      <c r="C4451" s="8"/>
      <c r="D4451" s="8"/>
      <c r="E4451" s="8"/>
      <c r="F4451" s="8"/>
      <c r="G4451" s="8"/>
      <c r="H4451" s="8"/>
      <c r="I4451" s="8"/>
      <c r="J4451" s="8"/>
      <c r="K4451" s="8"/>
      <c r="L4451" s="8"/>
      <c r="M4451" s="32"/>
      <c r="N4451" s="57" t="str">
        <f t="shared" si="17"/>
        <v/>
      </c>
      <c r="O4451" s="54"/>
      <c r="P4451" s="32"/>
      <c r="Q4451" s="56"/>
      <c r="R4451" s="57" t="str">
        <f t="shared" si="15"/>
        <v/>
      </c>
      <c r="S4451" s="8"/>
      <c r="T4451" s="8"/>
      <c r="U4451" s="8"/>
      <c r="V4451" s="8"/>
      <c r="W4451" s="8"/>
      <c r="X4451" s="8"/>
      <c r="Y4451" s="8"/>
      <c r="Z4451" s="8"/>
    </row>
    <row r="4452" spans="1:26" ht="15.75" customHeight="1">
      <c r="A4452" s="8"/>
      <c r="B4452" s="8"/>
      <c r="C4452" s="8"/>
      <c r="D4452" s="8"/>
      <c r="E4452" s="8"/>
      <c r="F4452" s="8"/>
      <c r="G4452" s="8"/>
      <c r="H4452" s="8"/>
      <c r="I4452" s="8"/>
      <c r="J4452" s="8"/>
      <c r="K4452" s="8"/>
      <c r="L4452" s="8"/>
      <c r="M4452" s="32"/>
      <c r="N4452" s="57" t="str">
        <f t="shared" si="17"/>
        <v/>
      </c>
      <c r="O4452" s="54"/>
      <c r="P4452" s="32"/>
      <c r="Q4452" s="56"/>
      <c r="R4452" s="57" t="str">
        <f t="shared" si="15"/>
        <v/>
      </c>
      <c r="S4452" s="8"/>
      <c r="T4452" s="8"/>
      <c r="U4452" s="8"/>
      <c r="V4452" s="8"/>
      <c r="W4452" s="8"/>
      <c r="X4452" s="8"/>
      <c r="Y4452" s="8"/>
      <c r="Z4452" s="8"/>
    </row>
    <row r="4453" spans="1:26" ht="15.75" customHeight="1">
      <c r="A4453" s="8"/>
      <c r="B4453" s="8"/>
      <c r="C4453" s="8"/>
      <c r="D4453" s="8"/>
      <c r="E4453" s="8"/>
      <c r="F4453" s="8"/>
      <c r="G4453" s="8"/>
      <c r="H4453" s="8"/>
      <c r="I4453" s="8"/>
      <c r="J4453" s="8"/>
      <c r="K4453" s="8"/>
      <c r="L4453" s="8"/>
      <c r="M4453" s="32"/>
      <c r="N4453" s="57" t="str">
        <f t="shared" si="17"/>
        <v/>
      </c>
      <c r="O4453" s="54"/>
      <c r="P4453" s="32"/>
      <c r="Q4453" s="56"/>
      <c r="R4453" s="57" t="str">
        <f t="shared" si="15"/>
        <v/>
      </c>
      <c r="S4453" s="8"/>
      <c r="T4453" s="8"/>
      <c r="U4453" s="8"/>
      <c r="V4453" s="8"/>
      <c r="W4453" s="8"/>
      <c r="X4453" s="8"/>
      <c r="Y4453" s="8"/>
      <c r="Z4453" s="8"/>
    </row>
    <row r="4454" spans="1:26" ht="15.75" customHeight="1">
      <c r="A4454" s="8"/>
      <c r="B4454" s="8"/>
      <c r="C4454" s="8"/>
      <c r="D4454" s="8"/>
      <c r="E4454" s="8"/>
      <c r="F4454" s="8"/>
      <c r="G4454" s="8"/>
      <c r="H4454" s="8"/>
      <c r="I4454" s="8"/>
      <c r="J4454" s="8"/>
      <c r="K4454" s="8"/>
      <c r="L4454" s="8"/>
      <c r="M4454" s="32"/>
      <c r="N4454" s="57" t="str">
        <f t="shared" si="17"/>
        <v/>
      </c>
      <c r="O4454" s="54"/>
      <c r="P4454" s="32"/>
      <c r="Q4454" s="56"/>
      <c r="R4454" s="57" t="str">
        <f t="shared" si="15"/>
        <v/>
      </c>
      <c r="S4454" s="8"/>
      <c r="T4454" s="8"/>
      <c r="U4454" s="8"/>
      <c r="V4454" s="8"/>
      <c r="W4454" s="8"/>
      <c r="X4454" s="8"/>
      <c r="Y4454" s="8"/>
      <c r="Z4454" s="8"/>
    </row>
    <row r="4455" spans="1:26" ht="15.75" customHeight="1">
      <c r="A4455" s="8"/>
      <c r="B4455" s="8"/>
      <c r="C4455" s="8"/>
      <c r="D4455" s="8"/>
      <c r="E4455" s="8"/>
      <c r="F4455" s="8"/>
      <c r="G4455" s="8"/>
      <c r="H4455" s="8"/>
      <c r="I4455" s="8"/>
      <c r="J4455" s="8"/>
      <c r="K4455" s="8"/>
      <c r="L4455" s="8"/>
      <c r="M4455" s="32"/>
      <c r="N4455" s="57" t="str">
        <f t="shared" si="17"/>
        <v/>
      </c>
      <c r="O4455" s="54"/>
      <c r="P4455" s="32"/>
      <c r="Q4455" s="56"/>
      <c r="R4455" s="57" t="str">
        <f t="shared" si="15"/>
        <v/>
      </c>
      <c r="S4455" s="8"/>
      <c r="T4455" s="8"/>
      <c r="U4455" s="8"/>
      <c r="V4455" s="8"/>
      <c r="W4455" s="8"/>
      <c r="X4455" s="8"/>
      <c r="Y4455" s="8"/>
      <c r="Z4455" s="8"/>
    </row>
    <row r="4456" spans="1:26" ht="15.75" customHeight="1">
      <c r="A4456" s="8"/>
      <c r="B4456" s="8"/>
      <c r="C4456" s="8"/>
      <c r="D4456" s="8"/>
      <c r="E4456" s="8"/>
      <c r="F4456" s="8"/>
      <c r="G4456" s="8"/>
      <c r="H4456" s="8"/>
      <c r="I4456" s="8"/>
      <c r="J4456" s="8"/>
      <c r="K4456" s="8"/>
      <c r="L4456" s="8"/>
      <c r="M4456" s="32"/>
      <c r="N4456" s="57" t="str">
        <f t="shared" si="17"/>
        <v/>
      </c>
      <c r="O4456" s="54"/>
      <c r="P4456" s="32"/>
      <c r="Q4456" s="56"/>
      <c r="R4456" s="57" t="str">
        <f t="shared" si="15"/>
        <v/>
      </c>
      <c r="S4456" s="8"/>
      <c r="T4456" s="8"/>
      <c r="U4456" s="8"/>
      <c r="V4456" s="8"/>
      <c r="W4456" s="8"/>
      <c r="X4456" s="8"/>
      <c r="Y4456" s="8"/>
      <c r="Z4456" s="8"/>
    </row>
    <row r="4457" spans="1:26" ht="15.75" customHeight="1">
      <c r="A4457" s="8"/>
      <c r="B4457" s="8"/>
      <c r="C4457" s="8"/>
      <c r="D4457" s="8"/>
      <c r="E4457" s="8"/>
      <c r="F4457" s="8"/>
      <c r="G4457" s="8"/>
      <c r="H4457" s="8"/>
      <c r="I4457" s="8"/>
      <c r="J4457" s="8"/>
      <c r="K4457" s="8"/>
      <c r="L4457" s="8"/>
      <c r="M4457" s="32"/>
      <c r="N4457" s="57" t="str">
        <f t="shared" si="17"/>
        <v/>
      </c>
      <c r="O4457" s="54"/>
      <c r="P4457" s="32"/>
      <c r="Q4457" s="56"/>
      <c r="R4457" s="57" t="str">
        <f t="shared" si="15"/>
        <v/>
      </c>
      <c r="S4457" s="8"/>
      <c r="T4457" s="8"/>
      <c r="U4457" s="8"/>
      <c r="V4457" s="8"/>
      <c r="W4457" s="8"/>
      <c r="X4457" s="8"/>
      <c r="Y4457" s="8"/>
      <c r="Z4457" s="8"/>
    </row>
    <row r="4458" spans="1:26" ht="15.75" customHeight="1">
      <c r="A4458" s="8"/>
      <c r="B4458" s="8"/>
      <c r="C4458" s="8"/>
      <c r="D4458" s="8"/>
      <c r="E4458" s="8"/>
      <c r="F4458" s="8"/>
      <c r="G4458" s="8"/>
      <c r="H4458" s="8"/>
      <c r="I4458" s="8"/>
      <c r="J4458" s="8"/>
      <c r="K4458" s="8"/>
      <c r="L4458" s="8"/>
      <c r="M4458" s="32"/>
      <c r="N4458" s="57" t="str">
        <f t="shared" si="17"/>
        <v/>
      </c>
      <c r="O4458" s="54"/>
      <c r="P4458" s="32"/>
      <c r="Q4458" s="56"/>
      <c r="R4458" s="57" t="str">
        <f t="shared" si="15"/>
        <v/>
      </c>
      <c r="S4458" s="8"/>
      <c r="T4458" s="8"/>
      <c r="U4458" s="8"/>
      <c r="V4458" s="8"/>
      <c r="W4458" s="8"/>
      <c r="X4458" s="8"/>
      <c r="Y4458" s="8"/>
      <c r="Z4458" s="8"/>
    </row>
    <row r="4459" spans="1:26" ht="15.75" customHeight="1">
      <c r="A4459" s="8"/>
      <c r="B4459" s="8"/>
      <c r="C4459" s="8"/>
      <c r="D4459" s="8"/>
      <c r="E4459" s="8"/>
      <c r="F4459" s="8"/>
      <c r="G4459" s="8"/>
      <c r="H4459" s="8"/>
      <c r="I4459" s="8"/>
      <c r="J4459" s="8"/>
      <c r="K4459" s="8"/>
      <c r="L4459" s="8"/>
      <c r="M4459" s="32"/>
      <c r="N4459" s="57" t="str">
        <f t="shared" si="17"/>
        <v/>
      </c>
      <c r="O4459" s="54"/>
      <c r="P4459" s="32"/>
      <c r="Q4459" s="56"/>
      <c r="R4459" s="57" t="str">
        <f t="shared" si="15"/>
        <v/>
      </c>
      <c r="S4459" s="8"/>
      <c r="T4459" s="8"/>
      <c r="U4459" s="8"/>
      <c r="V4459" s="8"/>
      <c r="W4459" s="8"/>
      <c r="X4459" s="8"/>
      <c r="Y4459" s="8"/>
      <c r="Z4459" s="8"/>
    </row>
    <row r="4460" spans="1:26" ht="15.75" customHeight="1">
      <c r="A4460" s="8"/>
      <c r="B4460" s="8"/>
      <c r="C4460" s="8"/>
      <c r="D4460" s="8"/>
      <c r="E4460" s="8"/>
      <c r="F4460" s="8"/>
      <c r="G4460" s="8"/>
      <c r="H4460" s="8"/>
      <c r="I4460" s="8"/>
      <c r="J4460" s="8"/>
      <c r="K4460" s="8"/>
      <c r="L4460" s="8"/>
      <c r="M4460" s="32"/>
      <c r="N4460" s="57" t="str">
        <f t="shared" si="17"/>
        <v/>
      </c>
      <c r="O4460" s="54"/>
      <c r="P4460" s="32"/>
      <c r="Q4460" s="56"/>
      <c r="R4460" s="57" t="str">
        <f t="shared" si="15"/>
        <v/>
      </c>
      <c r="S4460" s="8"/>
      <c r="T4460" s="8"/>
      <c r="U4460" s="8"/>
      <c r="V4460" s="8"/>
      <c r="W4460" s="8"/>
      <c r="X4460" s="8"/>
      <c r="Y4460" s="8"/>
      <c r="Z4460" s="8"/>
    </row>
    <row r="4461" spans="1:26" ht="15.75" customHeight="1">
      <c r="A4461" s="8"/>
      <c r="B4461" s="8"/>
      <c r="C4461" s="8"/>
      <c r="D4461" s="8"/>
      <c r="E4461" s="8"/>
      <c r="F4461" s="8"/>
      <c r="G4461" s="8"/>
      <c r="H4461" s="8"/>
      <c r="I4461" s="8"/>
      <c r="J4461" s="8"/>
      <c r="K4461" s="8"/>
      <c r="L4461" s="8"/>
      <c r="M4461" s="32"/>
      <c r="N4461" s="57" t="str">
        <f t="shared" si="17"/>
        <v/>
      </c>
      <c r="O4461" s="54"/>
      <c r="P4461" s="32"/>
      <c r="Q4461" s="56"/>
      <c r="R4461" s="57" t="str">
        <f t="shared" si="15"/>
        <v/>
      </c>
      <c r="S4461" s="8"/>
      <c r="T4461" s="8"/>
      <c r="U4461" s="8"/>
      <c r="V4461" s="8"/>
      <c r="W4461" s="8"/>
      <c r="X4461" s="8"/>
      <c r="Y4461" s="8"/>
      <c r="Z4461" s="8"/>
    </row>
    <row r="4462" spans="1:26" ht="15.75" customHeight="1">
      <c r="A4462" s="8"/>
      <c r="B4462" s="8"/>
      <c r="C4462" s="8"/>
      <c r="D4462" s="8"/>
      <c r="E4462" s="8"/>
      <c r="F4462" s="8"/>
      <c r="G4462" s="8"/>
      <c r="H4462" s="8"/>
      <c r="I4462" s="8"/>
      <c r="J4462" s="8"/>
      <c r="K4462" s="8"/>
      <c r="L4462" s="8"/>
      <c r="M4462" s="32"/>
      <c r="N4462" s="57" t="str">
        <f t="shared" si="17"/>
        <v/>
      </c>
      <c r="O4462" s="54"/>
      <c r="P4462" s="32"/>
      <c r="Q4462" s="56"/>
      <c r="R4462" s="57" t="str">
        <f t="shared" si="15"/>
        <v/>
      </c>
      <c r="S4462" s="8"/>
      <c r="T4462" s="8"/>
      <c r="U4462" s="8"/>
      <c r="V4462" s="8"/>
      <c r="W4462" s="8"/>
      <c r="X4462" s="8"/>
      <c r="Y4462" s="8"/>
      <c r="Z4462" s="8"/>
    </row>
    <row r="4463" spans="1:26" ht="15.75" customHeight="1">
      <c r="A4463" s="8"/>
      <c r="B4463" s="8"/>
      <c r="C4463" s="8"/>
      <c r="D4463" s="8"/>
      <c r="E4463" s="8"/>
      <c r="F4463" s="8"/>
      <c r="G4463" s="8"/>
      <c r="H4463" s="8"/>
      <c r="I4463" s="8"/>
      <c r="J4463" s="8"/>
      <c r="K4463" s="8"/>
      <c r="L4463" s="8"/>
      <c r="M4463" s="32"/>
      <c r="N4463" s="57" t="str">
        <f t="shared" si="17"/>
        <v/>
      </c>
      <c r="O4463" s="54"/>
      <c r="P4463" s="32"/>
      <c r="Q4463" s="56"/>
      <c r="R4463" s="57" t="str">
        <f t="shared" si="15"/>
        <v/>
      </c>
      <c r="S4463" s="8"/>
      <c r="T4463" s="8"/>
      <c r="U4463" s="8"/>
      <c r="V4463" s="8"/>
      <c r="W4463" s="8"/>
      <c r="X4463" s="8"/>
      <c r="Y4463" s="8"/>
      <c r="Z4463" s="8"/>
    </row>
    <row r="4464" spans="1:26" ht="15.75" customHeight="1">
      <c r="A4464" s="8"/>
      <c r="B4464" s="8"/>
      <c r="C4464" s="8"/>
      <c r="D4464" s="8"/>
      <c r="E4464" s="8"/>
      <c r="F4464" s="8"/>
      <c r="G4464" s="8"/>
      <c r="H4464" s="8"/>
      <c r="I4464" s="8"/>
      <c r="J4464" s="8"/>
      <c r="K4464" s="8"/>
      <c r="L4464" s="8"/>
      <c r="M4464" s="32"/>
      <c r="N4464" s="57" t="str">
        <f t="shared" si="17"/>
        <v/>
      </c>
      <c r="O4464" s="54"/>
      <c r="P4464" s="32"/>
      <c r="Q4464" s="56"/>
      <c r="R4464" s="57" t="str">
        <f t="shared" si="15"/>
        <v/>
      </c>
      <c r="S4464" s="8"/>
      <c r="T4464" s="8"/>
      <c r="U4464" s="8"/>
      <c r="V4464" s="8"/>
      <c r="W4464" s="8"/>
      <c r="X4464" s="8"/>
      <c r="Y4464" s="8"/>
      <c r="Z4464" s="8"/>
    </row>
    <row r="4465" spans="1:26" ht="15.75" customHeight="1">
      <c r="A4465" s="8"/>
      <c r="B4465" s="8"/>
      <c r="C4465" s="8"/>
      <c r="D4465" s="8"/>
      <c r="E4465" s="8"/>
      <c r="F4465" s="8"/>
      <c r="G4465" s="8"/>
      <c r="H4465" s="8"/>
      <c r="I4465" s="8"/>
      <c r="J4465" s="8"/>
      <c r="K4465" s="8"/>
      <c r="L4465" s="8"/>
      <c r="M4465" s="32"/>
      <c r="N4465" s="57" t="str">
        <f t="shared" si="17"/>
        <v/>
      </c>
      <c r="O4465" s="54"/>
      <c r="P4465" s="32"/>
      <c r="Q4465" s="56"/>
      <c r="R4465" s="57" t="str">
        <f t="shared" si="15"/>
        <v/>
      </c>
      <c r="S4465" s="8"/>
      <c r="T4465" s="8"/>
      <c r="U4465" s="8"/>
      <c r="V4465" s="8"/>
      <c r="W4465" s="8"/>
      <c r="X4465" s="8"/>
      <c r="Y4465" s="8"/>
      <c r="Z4465" s="8"/>
    </row>
    <row r="4466" spans="1:26" ht="15.75" customHeight="1">
      <c r="A4466" s="8"/>
      <c r="B4466" s="8"/>
      <c r="C4466" s="8"/>
      <c r="D4466" s="8"/>
      <c r="E4466" s="8"/>
      <c r="F4466" s="8"/>
      <c r="G4466" s="8"/>
      <c r="H4466" s="8"/>
      <c r="I4466" s="8"/>
      <c r="J4466" s="8"/>
      <c r="K4466" s="8"/>
      <c r="L4466" s="8"/>
      <c r="M4466" s="32"/>
      <c r="N4466" s="57" t="str">
        <f t="shared" si="17"/>
        <v/>
      </c>
      <c r="O4466" s="54"/>
      <c r="P4466" s="32"/>
      <c r="Q4466" s="56"/>
      <c r="R4466" s="57" t="str">
        <f t="shared" si="15"/>
        <v/>
      </c>
      <c r="S4466" s="8"/>
      <c r="T4466" s="8"/>
      <c r="U4466" s="8"/>
      <c r="V4466" s="8"/>
      <c r="W4466" s="8"/>
      <c r="X4466" s="8"/>
      <c r="Y4466" s="8"/>
      <c r="Z4466" s="8"/>
    </row>
    <row r="4467" spans="1:26" ht="15.75" customHeight="1">
      <c r="A4467" s="8"/>
      <c r="B4467" s="8"/>
      <c r="C4467" s="8"/>
      <c r="D4467" s="8"/>
      <c r="E4467" s="8"/>
      <c r="F4467" s="8"/>
      <c r="G4467" s="8"/>
      <c r="H4467" s="8"/>
      <c r="I4467" s="8"/>
      <c r="J4467" s="8"/>
      <c r="K4467" s="8"/>
      <c r="L4467" s="8"/>
      <c r="M4467" s="32"/>
      <c r="N4467" s="57" t="str">
        <f t="shared" si="17"/>
        <v/>
      </c>
      <c r="O4467" s="54"/>
      <c r="P4467" s="32"/>
      <c r="Q4467" s="56"/>
      <c r="R4467" s="57" t="str">
        <f t="shared" si="15"/>
        <v/>
      </c>
      <c r="S4467" s="8"/>
      <c r="T4467" s="8"/>
      <c r="U4467" s="8"/>
      <c r="V4467" s="8"/>
      <c r="W4467" s="8"/>
      <c r="X4467" s="8"/>
      <c r="Y4467" s="8"/>
      <c r="Z4467" s="8"/>
    </row>
    <row r="4468" spans="1:26" ht="15.75" customHeight="1">
      <c r="A4468" s="8"/>
      <c r="B4468" s="8"/>
      <c r="C4468" s="8"/>
      <c r="D4468" s="8"/>
      <c r="E4468" s="8"/>
      <c r="F4468" s="8"/>
      <c r="G4468" s="8"/>
      <c r="H4468" s="8"/>
      <c r="I4468" s="8"/>
      <c r="J4468" s="8"/>
      <c r="K4468" s="8"/>
      <c r="L4468" s="8"/>
      <c r="M4468" s="32"/>
      <c r="N4468" s="57" t="str">
        <f t="shared" si="17"/>
        <v/>
      </c>
      <c r="O4468" s="54"/>
      <c r="P4468" s="32"/>
      <c r="Q4468" s="56"/>
      <c r="R4468" s="57" t="str">
        <f t="shared" si="15"/>
        <v/>
      </c>
      <c r="S4468" s="8"/>
      <c r="T4468" s="8"/>
      <c r="U4468" s="8"/>
      <c r="V4468" s="8"/>
      <c r="W4468" s="8"/>
      <c r="X4468" s="8"/>
      <c r="Y4468" s="8"/>
      <c r="Z4468" s="8"/>
    </row>
    <row r="4469" spans="1:26" ht="15.75" customHeight="1">
      <c r="A4469" s="8"/>
      <c r="B4469" s="8"/>
      <c r="C4469" s="8"/>
      <c r="D4469" s="8"/>
      <c r="E4469" s="8"/>
      <c r="F4469" s="8"/>
      <c r="G4469" s="8"/>
      <c r="H4469" s="8"/>
      <c r="I4469" s="8"/>
      <c r="J4469" s="8"/>
      <c r="K4469" s="8"/>
      <c r="L4469" s="8"/>
      <c r="M4469" s="32"/>
      <c r="N4469" s="57" t="str">
        <f t="shared" si="17"/>
        <v/>
      </c>
      <c r="O4469" s="54"/>
      <c r="P4469" s="32"/>
      <c r="Q4469" s="56"/>
      <c r="R4469" s="57" t="str">
        <f t="shared" si="15"/>
        <v/>
      </c>
      <c r="S4469" s="8"/>
      <c r="T4469" s="8"/>
      <c r="U4469" s="8"/>
      <c r="V4469" s="8"/>
      <c r="W4469" s="8"/>
      <c r="X4469" s="8"/>
      <c r="Y4469" s="8"/>
      <c r="Z4469" s="8"/>
    </row>
    <row r="4470" spans="1:26" ht="15.75" customHeight="1">
      <c r="A4470" s="8"/>
      <c r="B4470" s="8"/>
      <c r="C4470" s="8"/>
      <c r="D4470" s="8"/>
      <c r="E4470" s="8"/>
      <c r="F4470" s="8"/>
      <c r="G4470" s="8"/>
      <c r="H4470" s="8"/>
      <c r="I4470" s="8"/>
      <c r="J4470" s="8"/>
      <c r="K4470" s="8"/>
      <c r="L4470" s="8"/>
      <c r="M4470" s="32"/>
      <c r="N4470" s="57" t="str">
        <f t="shared" si="17"/>
        <v/>
      </c>
      <c r="O4470" s="54"/>
      <c r="P4470" s="32"/>
      <c r="Q4470" s="56"/>
      <c r="R4470" s="57" t="str">
        <f t="shared" si="15"/>
        <v/>
      </c>
      <c r="S4470" s="8"/>
      <c r="T4470" s="8"/>
      <c r="U4470" s="8"/>
      <c r="V4470" s="8"/>
      <c r="W4470" s="8"/>
      <c r="X4470" s="8"/>
      <c r="Y4470" s="8"/>
      <c r="Z4470" s="8"/>
    </row>
    <row r="4471" spans="1:26" ht="15.75" customHeight="1">
      <c r="A4471" s="8"/>
      <c r="B4471" s="8"/>
      <c r="C4471" s="8"/>
      <c r="D4471" s="8"/>
      <c r="E4471" s="8"/>
      <c r="F4471" s="8"/>
      <c r="G4471" s="8"/>
      <c r="H4471" s="8"/>
      <c r="I4471" s="8"/>
      <c r="J4471" s="8"/>
      <c r="K4471" s="8"/>
      <c r="L4471" s="8"/>
      <c r="M4471" s="32"/>
      <c r="N4471" s="57" t="str">
        <f t="shared" si="17"/>
        <v/>
      </c>
      <c r="O4471" s="54"/>
      <c r="P4471" s="32"/>
      <c r="Q4471" s="56"/>
      <c r="R4471" s="57" t="str">
        <f t="shared" si="15"/>
        <v/>
      </c>
      <c r="S4471" s="8"/>
      <c r="T4471" s="8"/>
      <c r="U4471" s="8"/>
      <c r="V4471" s="8"/>
      <c r="W4471" s="8"/>
      <c r="X4471" s="8"/>
      <c r="Y4471" s="8"/>
      <c r="Z4471" s="8"/>
    </row>
    <row r="4472" spans="1:26" ht="15.75" customHeight="1">
      <c r="A4472" s="8"/>
      <c r="B4472" s="8"/>
      <c r="C4472" s="8"/>
      <c r="D4472" s="8"/>
      <c r="E4472" s="8"/>
      <c r="F4472" s="8"/>
      <c r="G4472" s="8"/>
      <c r="H4472" s="8"/>
      <c r="I4472" s="8"/>
      <c r="J4472" s="8"/>
      <c r="K4472" s="8"/>
      <c r="L4472" s="8"/>
      <c r="M4472" s="32"/>
      <c r="N4472" s="57" t="str">
        <f t="shared" si="17"/>
        <v/>
      </c>
      <c r="O4472" s="54"/>
      <c r="P4472" s="32"/>
      <c r="Q4472" s="56"/>
      <c r="R4472" s="57" t="str">
        <f t="shared" si="15"/>
        <v/>
      </c>
      <c r="S4472" s="8"/>
      <c r="T4472" s="8"/>
      <c r="U4472" s="8"/>
      <c r="V4472" s="8"/>
      <c r="W4472" s="8"/>
      <c r="X4472" s="8"/>
      <c r="Y4472" s="8"/>
      <c r="Z4472" s="8"/>
    </row>
    <row r="4473" spans="1:26" ht="15.75" customHeight="1">
      <c r="A4473" s="8"/>
      <c r="B4473" s="8"/>
      <c r="C4473" s="8"/>
      <c r="D4473" s="8"/>
      <c r="E4473" s="8"/>
      <c r="F4473" s="8"/>
      <c r="G4473" s="8"/>
      <c r="H4473" s="8"/>
      <c r="I4473" s="8"/>
      <c r="J4473" s="8"/>
      <c r="K4473" s="8"/>
      <c r="L4473" s="8"/>
      <c r="M4473" s="32"/>
      <c r="N4473" s="57" t="str">
        <f t="shared" si="17"/>
        <v/>
      </c>
      <c r="O4473" s="54"/>
      <c r="P4473" s="32"/>
      <c r="Q4473" s="56"/>
      <c r="R4473" s="57" t="str">
        <f t="shared" si="15"/>
        <v/>
      </c>
      <c r="S4473" s="8"/>
      <c r="T4473" s="8"/>
      <c r="U4473" s="8"/>
      <c r="V4473" s="8"/>
      <c r="W4473" s="8"/>
      <c r="X4473" s="8"/>
      <c r="Y4473" s="8"/>
      <c r="Z4473" s="8"/>
    </row>
    <row r="4474" spans="1:26" ht="15.75" customHeight="1">
      <c r="A4474" s="8"/>
      <c r="B4474" s="8"/>
      <c r="C4474" s="8"/>
      <c r="D4474" s="8"/>
      <c r="E4474" s="8"/>
      <c r="F4474" s="8"/>
      <c r="G4474" s="8"/>
      <c r="H4474" s="8"/>
      <c r="I4474" s="8"/>
      <c r="J4474" s="8"/>
      <c r="K4474" s="8"/>
      <c r="L4474" s="8"/>
      <c r="M4474" s="32"/>
      <c r="N4474" s="57" t="str">
        <f t="shared" si="17"/>
        <v/>
      </c>
      <c r="O4474" s="54"/>
      <c r="P4474" s="32"/>
      <c r="Q4474" s="56"/>
      <c r="R4474" s="57" t="str">
        <f t="shared" si="15"/>
        <v/>
      </c>
      <c r="S4474" s="8"/>
      <c r="T4474" s="8"/>
      <c r="U4474" s="8"/>
      <c r="V4474" s="8"/>
      <c r="W4474" s="8"/>
      <c r="X4474" s="8"/>
      <c r="Y4474" s="8"/>
      <c r="Z4474" s="8"/>
    </row>
    <row r="4475" spans="1:26" ht="15.75" customHeight="1">
      <c r="A4475" s="8"/>
      <c r="B4475" s="8"/>
      <c r="C4475" s="8"/>
      <c r="D4475" s="8"/>
      <c r="E4475" s="8"/>
      <c r="F4475" s="8"/>
      <c r="G4475" s="8"/>
      <c r="H4475" s="8"/>
      <c r="I4475" s="8"/>
      <c r="J4475" s="8"/>
      <c r="K4475" s="8"/>
      <c r="L4475" s="8"/>
      <c r="M4475" s="32"/>
      <c r="N4475" s="57" t="str">
        <f t="shared" si="17"/>
        <v/>
      </c>
      <c r="O4475" s="54"/>
      <c r="P4475" s="32"/>
      <c r="Q4475" s="56"/>
      <c r="R4475" s="57" t="str">
        <f t="shared" si="15"/>
        <v/>
      </c>
      <c r="S4475" s="8"/>
      <c r="T4475" s="8"/>
      <c r="U4475" s="8"/>
      <c r="V4475" s="8"/>
      <c r="W4475" s="8"/>
      <c r="X4475" s="8"/>
      <c r="Y4475" s="8"/>
      <c r="Z4475" s="8"/>
    </row>
    <row r="4476" spans="1:26" ht="15.75" customHeight="1">
      <c r="A4476" s="8"/>
      <c r="B4476" s="8"/>
      <c r="C4476" s="8"/>
      <c r="D4476" s="8"/>
      <c r="E4476" s="8"/>
      <c r="F4476" s="8"/>
      <c r="G4476" s="8"/>
      <c r="H4476" s="8"/>
      <c r="I4476" s="8"/>
      <c r="J4476" s="8"/>
      <c r="K4476" s="8"/>
      <c r="L4476" s="8"/>
      <c r="M4476" s="32"/>
      <c r="N4476" s="57" t="str">
        <f t="shared" si="17"/>
        <v/>
      </c>
      <c r="O4476" s="54"/>
      <c r="P4476" s="32"/>
      <c r="Q4476" s="56"/>
      <c r="R4476" s="57" t="str">
        <f t="shared" si="15"/>
        <v/>
      </c>
      <c r="S4476" s="8"/>
      <c r="T4476" s="8"/>
      <c r="U4476" s="8"/>
      <c r="V4476" s="8"/>
      <c r="W4476" s="8"/>
      <c r="X4476" s="8"/>
      <c r="Y4476" s="8"/>
      <c r="Z4476" s="8"/>
    </row>
    <row r="4477" spans="1:26" ht="15.75" customHeight="1">
      <c r="A4477" s="8"/>
      <c r="B4477" s="8"/>
      <c r="C4477" s="8"/>
      <c r="D4477" s="8"/>
      <c r="E4477" s="8"/>
      <c r="F4477" s="8"/>
      <c r="G4477" s="8"/>
      <c r="H4477" s="8"/>
      <c r="I4477" s="8"/>
      <c r="J4477" s="8"/>
      <c r="K4477" s="8"/>
      <c r="L4477" s="8"/>
      <c r="M4477" s="32"/>
      <c r="N4477" s="57" t="str">
        <f t="shared" si="17"/>
        <v/>
      </c>
      <c r="O4477" s="54"/>
      <c r="P4477" s="32"/>
      <c r="Q4477" s="56"/>
      <c r="R4477" s="57" t="str">
        <f t="shared" si="15"/>
        <v/>
      </c>
      <c r="S4477" s="8"/>
      <c r="T4477" s="8"/>
      <c r="U4477" s="8"/>
      <c r="V4477" s="8"/>
      <c r="W4477" s="8"/>
      <c r="X4477" s="8"/>
      <c r="Y4477" s="8"/>
      <c r="Z4477" s="8"/>
    </row>
    <row r="4478" spans="1:26" ht="15.75" customHeight="1">
      <c r="A4478" s="8"/>
      <c r="B4478" s="8"/>
      <c r="C4478" s="8"/>
      <c r="D4478" s="8"/>
      <c r="E4478" s="8"/>
      <c r="F4478" s="8"/>
      <c r="G4478" s="8"/>
      <c r="H4478" s="8"/>
      <c r="I4478" s="8"/>
      <c r="J4478" s="8"/>
      <c r="K4478" s="8"/>
      <c r="L4478" s="8"/>
      <c r="M4478" s="32"/>
      <c r="N4478" s="57" t="str">
        <f t="shared" si="17"/>
        <v/>
      </c>
      <c r="O4478" s="54"/>
      <c r="P4478" s="32"/>
      <c r="Q4478" s="56"/>
      <c r="R4478" s="57" t="str">
        <f t="shared" si="15"/>
        <v/>
      </c>
      <c r="S4478" s="8"/>
      <c r="T4478" s="8"/>
      <c r="U4478" s="8"/>
      <c r="V4478" s="8"/>
      <c r="W4478" s="8"/>
      <c r="X4478" s="8"/>
      <c r="Y4478" s="8"/>
      <c r="Z4478" s="8"/>
    </row>
    <row r="4479" spans="1:26" ht="15.75" customHeight="1">
      <c r="A4479" s="8"/>
      <c r="B4479" s="8"/>
      <c r="C4479" s="8"/>
      <c r="D4479" s="8"/>
      <c r="E4479" s="8"/>
      <c r="F4479" s="8"/>
      <c r="G4479" s="8"/>
      <c r="H4479" s="8"/>
      <c r="I4479" s="8"/>
      <c r="J4479" s="8"/>
      <c r="K4479" s="8"/>
      <c r="L4479" s="8"/>
      <c r="M4479" s="32"/>
      <c r="N4479" s="57" t="str">
        <f t="shared" si="17"/>
        <v/>
      </c>
      <c r="O4479" s="54"/>
      <c r="P4479" s="32"/>
      <c r="Q4479" s="56"/>
      <c r="R4479" s="57" t="str">
        <f t="shared" si="15"/>
        <v/>
      </c>
      <c r="S4479" s="8"/>
      <c r="T4479" s="8"/>
      <c r="U4479" s="8"/>
      <c r="V4479" s="8"/>
      <c r="W4479" s="8"/>
      <c r="X4479" s="8"/>
      <c r="Y4479" s="8"/>
      <c r="Z4479" s="8"/>
    </row>
    <row r="4480" spans="1:26" ht="15.75" customHeight="1">
      <c r="A4480" s="8"/>
      <c r="B4480" s="8"/>
      <c r="C4480" s="8"/>
      <c r="D4480" s="8"/>
      <c r="E4480" s="8"/>
      <c r="F4480" s="8"/>
      <c r="G4480" s="8"/>
      <c r="H4480" s="8"/>
      <c r="I4480" s="8"/>
      <c r="J4480" s="8"/>
      <c r="K4480" s="8"/>
      <c r="L4480" s="8"/>
      <c r="M4480" s="32"/>
      <c r="N4480" s="57" t="str">
        <f t="shared" si="17"/>
        <v/>
      </c>
      <c r="O4480" s="54"/>
      <c r="P4480" s="32"/>
      <c r="Q4480" s="56"/>
      <c r="R4480" s="57" t="str">
        <f t="shared" si="15"/>
        <v/>
      </c>
      <c r="S4480" s="8"/>
      <c r="T4480" s="8"/>
      <c r="U4480" s="8"/>
      <c r="V4480" s="8"/>
      <c r="W4480" s="8"/>
      <c r="X4480" s="8"/>
      <c r="Y4480" s="8"/>
      <c r="Z4480" s="8"/>
    </row>
    <row r="4481" spans="1:26" ht="15.75" customHeight="1">
      <c r="A4481" s="8"/>
      <c r="B4481" s="8"/>
      <c r="C4481" s="8"/>
      <c r="D4481" s="8"/>
      <c r="E4481" s="8"/>
      <c r="F4481" s="8"/>
      <c r="G4481" s="8"/>
      <c r="H4481" s="8"/>
      <c r="I4481" s="8"/>
      <c r="J4481" s="8"/>
      <c r="K4481" s="8"/>
      <c r="L4481" s="8"/>
      <c r="M4481" s="32"/>
      <c r="N4481" s="57" t="str">
        <f t="shared" si="17"/>
        <v/>
      </c>
      <c r="O4481" s="54"/>
      <c r="P4481" s="32"/>
      <c r="Q4481" s="56"/>
      <c r="R4481" s="57" t="str">
        <f t="shared" si="15"/>
        <v/>
      </c>
      <c r="S4481" s="8"/>
      <c r="T4481" s="8"/>
      <c r="U4481" s="8"/>
      <c r="V4481" s="8"/>
      <c r="W4481" s="8"/>
      <c r="X4481" s="8"/>
      <c r="Y4481" s="8"/>
      <c r="Z4481" s="8"/>
    </row>
    <row r="4482" spans="1:26" ht="15.75" customHeight="1">
      <c r="A4482" s="8"/>
      <c r="B4482" s="8"/>
      <c r="C4482" s="8"/>
      <c r="D4482" s="8"/>
      <c r="E4482" s="8"/>
      <c r="F4482" s="8"/>
      <c r="G4482" s="8"/>
      <c r="H4482" s="8"/>
      <c r="I4482" s="8"/>
      <c r="J4482" s="8"/>
      <c r="K4482" s="8"/>
      <c r="L4482" s="8"/>
      <c r="M4482" s="32"/>
      <c r="N4482" s="57" t="str">
        <f t="shared" si="17"/>
        <v/>
      </c>
      <c r="O4482" s="54"/>
      <c r="P4482" s="32"/>
      <c r="Q4482" s="56"/>
      <c r="R4482" s="57" t="str">
        <f t="shared" si="15"/>
        <v/>
      </c>
      <c r="S4482" s="8"/>
      <c r="T4482" s="8"/>
      <c r="U4482" s="8"/>
      <c r="V4482" s="8"/>
      <c r="W4482" s="8"/>
      <c r="X4482" s="8"/>
      <c r="Y4482" s="8"/>
      <c r="Z4482" s="8"/>
    </row>
    <row r="4483" spans="1:26" ht="15.75" customHeight="1">
      <c r="A4483" s="8"/>
      <c r="B4483" s="8"/>
      <c r="C4483" s="8"/>
      <c r="D4483" s="8"/>
      <c r="E4483" s="8"/>
      <c r="F4483" s="8"/>
      <c r="G4483" s="8"/>
      <c r="H4483" s="8"/>
      <c r="I4483" s="8"/>
      <c r="J4483" s="8"/>
      <c r="K4483" s="8"/>
      <c r="L4483" s="8"/>
      <c r="M4483" s="32"/>
      <c r="N4483" s="57" t="str">
        <f t="shared" si="17"/>
        <v/>
      </c>
      <c r="O4483" s="54"/>
      <c r="P4483" s="32"/>
      <c r="Q4483" s="56"/>
      <c r="R4483" s="57" t="str">
        <f t="shared" si="15"/>
        <v/>
      </c>
      <c r="S4483" s="8"/>
      <c r="T4483" s="8"/>
      <c r="U4483" s="8"/>
      <c r="V4483" s="8"/>
      <c r="W4483" s="8"/>
      <c r="X4483" s="8"/>
      <c r="Y4483" s="8"/>
      <c r="Z4483" s="8"/>
    </row>
    <row r="4484" spans="1:26" ht="15.75" customHeight="1">
      <c r="A4484" s="8"/>
      <c r="B4484" s="8"/>
      <c r="C4484" s="8"/>
      <c r="D4484" s="8"/>
      <c r="E4484" s="8"/>
      <c r="F4484" s="8"/>
      <c r="G4484" s="8"/>
      <c r="H4484" s="8"/>
      <c r="I4484" s="8"/>
      <c r="J4484" s="8"/>
      <c r="K4484" s="8"/>
      <c r="L4484" s="8"/>
      <c r="M4484" s="32"/>
      <c r="N4484" s="57" t="str">
        <f t="shared" si="17"/>
        <v/>
      </c>
      <c r="O4484" s="54"/>
      <c r="P4484" s="32"/>
      <c r="Q4484" s="56"/>
      <c r="R4484" s="57" t="str">
        <f t="shared" si="15"/>
        <v/>
      </c>
      <c r="S4484" s="8"/>
      <c r="T4484" s="8"/>
      <c r="U4484" s="8"/>
      <c r="V4484" s="8"/>
      <c r="W4484" s="8"/>
      <c r="X4484" s="8"/>
      <c r="Y4484" s="8"/>
      <c r="Z4484" s="8"/>
    </row>
    <row r="4485" spans="1:26" ht="15.75" customHeight="1">
      <c r="A4485" s="8"/>
      <c r="B4485" s="8"/>
      <c r="C4485" s="8"/>
      <c r="D4485" s="8"/>
      <c r="E4485" s="8"/>
      <c r="F4485" s="8"/>
      <c r="G4485" s="8"/>
      <c r="H4485" s="8"/>
      <c r="I4485" s="8"/>
      <c r="J4485" s="8"/>
      <c r="K4485" s="8"/>
      <c r="L4485" s="8"/>
      <c r="M4485" s="32"/>
      <c r="N4485" s="57" t="str">
        <f t="shared" si="17"/>
        <v/>
      </c>
      <c r="O4485" s="54"/>
      <c r="P4485" s="32"/>
      <c r="Q4485" s="56"/>
      <c r="R4485" s="57" t="str">
        <f t="shared" si="15"/>
        <v/>
      </c>
      <c r="S4485" s="8"/>
      <c r="T4485" s="8"/>
      <c r="U4485" s="8"/>
      <c r="V4485" s="8"/>
      <c r="W4485" s="8"/>
      <c r="X4485" s="8"/>
      <c r="Y4485" s="8"/>
      <c r="Z4485" s="8"/>
    </row>
    <row r="4486" spans="1:26" ht="15.75" customHeight="1">
      <c r="A4486" s="8"/>
      <c r="B4486" s="8"/>
      <c r="C4486" s="8"/>
      <c r="D4486" s="8"/>
      <c r="E4486" s="8"/>
      <c r="F4486" s="8"/>
      <c r="G4486" s="8"/>
      <c r="H4486" s="8"/>
      <c r="I4486" s="8"/>
      <c r="J4486" s="8"/>
      <c r="K4486" s="8"/>
      <c r="L4486" s="8"/>
      <c r="M4486" s="32"/>
      <c r="N4486" s="57" t="str">
        <f t="shared" si="17"/>
        <v/>
      </c>
      <c r="O4486" s="54"/>
      <c r="P4486" s="32"/>
      <c r="Q4486" s="56"/>
      <c r="R4486" s="57" t="str">
        <f t="shared" si="15"/>
        <v/>
      </c>
      <c r="S4486" s="8"/>
      <c r="T4486" s="8"/>
      <c r="U4486" s="8"/>
      <c r="V4486" s="8"/>
      <c r="W4486" s="8"/>
      <c r="X4486" s="8"/>
      <c r="Y4486" s="8"/>
      <c r="Z4486" s="8"/>
    </row>
    <row r="4487" spans="1:26" ht="15.75" customHeight="1">
      <c r="A4487" s="8"/>
      <c r="B4487" s="8"/>
      <c r="C4487" s="8"/>
      <c r="D4487" s="8"/>
      <c r="E4487" s="8"/>
      <c r="F4487" s="8"/>
      <c r="G4487" s="8"/>
      <c r="H4487" s="8"/>
      <c r="I4487" s="8"/>
      <c r="J4487" s="8"/>
      <c r="K4487" s="8"/>
      <c r="L4487" s="8"/>
      <c r="M4487" s="32"/>
      <c r="N4487" s="57" t="str">
        <f t="shared" si="17"/>
        <v/>
      </c>
      <c r="O4487" s="54"/>
      <c r="P4487" s="32"/>
      <c r="Q4487" s="56"/>
      <c r="R4487" s="57" t="str">
        <f t="shared" si="15"/>
        <v/>
      </c>
      <c r="S4487" s="8"/>
      <c r="T4487" s="8"/>
      <c r="U4487" s="8"/>
      <c r="V4487" s="8"/>
      <c r="W4487" s="8"/>
      <c r="X4487" s="8"/>
      <c r="Y4487" s="8"/>
      <c r="Z4487" s="8"/>
    </row>
    <row r="4488" spans="1:26" ht="15.75" customHeight="1">
      <c r="A4488" s="8"/>
      <c r="B4488" s="8"/>
      <c r="C4488" s="8"/>
      <c r="D4488" s="8"/>
      <c r="E4488" s="8"/>
      <c r="F4488" s="8"/>
      <c r="G4488" s="8"/>
      <c r="H4488" s="8"/>
      <c r="I4488" s="8"/>
      <c r="J4488" s="8"/>
      <c r="K4488" s="8"/>
      <c r="L4488" s="8"/>
      <c r="M4488" s="32"/>
      <c r="N4488" s="57" t="str">
        <f t="shared" si="17"/>
        <v/>
      </c>
      <c r="O4488" s="54"/>
      <c r="P4488" s="32"/>
      <c r="Q4488" s="56"/>
      <c r="R4488" s="57" t="str">
        <f t="shared" si="15"/>
        <v/>
      </c>
      <c r="S4488" s="8"/>
      <c r="T4488" s="8"/>
      <c r="U4488" s="8"/>
      <c r="V4488" s="8"/>
      <c r="W4488" s="8"/>
      <c r="X4488" s="8"/>
      <c r="Y4488" s="8"/>
      <c r="Z4488" s="8"/>
    </row>
    <row r="4489" spans="1:26" ht="15.75" customHeight="1">
      <c r="A4489" s="8"/>
      <c r="B4489" s="8"/>
      <c r="C4489" s="8"/>
      <c r="D4489" s="8"/>
      <c r="E4489" s="8"/>
      <c r="F4489" s="8"/>
      <c r="G4489" s="8"/>
      <c r="H4489" s="8"/>
      <c r="I4489" s="8"/>
      <c r="J4489" s="8"/>
      <c r="K4489" s="8"/>
      <c r="L4489" s="8"/>
      <c r="M4489" s="32"/>
      <c r="N4489" s="57" t="str">
        <f t="shared" si="17"/>
        <v/>
      </c>
      <c r="O4489" s="54"/>
      <c r="P4489" s="32"/>
      <c r="Q4489" s="56"/>
      <c r="R4489" s="57" t="str">
        <f t="shared" si="15"/>
        <v/>
      </c>
      <c r="S4489" s="8"/>
      <c r="T4489" s="8"/>
      <c r="U4489" s="8"/>
      <c r="V4489" s="8"/>
      <c r="W4489" s="8"/>
      <c r="X4489" s="8"/>
      <c r="Y4489" s="8"/>
      <c r="Z4489" s="8"/>
    </row>
    <row r="4490" spans="1:26" ht="15.75" customHeight="1">
      <c r="A4490" s="8"/>
      <c r="B4490" s="8"/>
      <c r="C4490" s="8"/>
      <c r="D4490" s="8"/>
      <c r="E4490" s="8"/>
      <c r="F4490" s="8"/>
      <c r="G4490" s="8"/>
      <c r="H4490" s="8"/>
      <c r="I4490" s="8"/>
      <c r="J4490" s="8"/>
      <c r="K4490" s="8"/>
      <c r="L4490" s="8"/>
      <c r="M4490" s="32"/>
      <c r="N4490" s="57" t="str">
        <f t="shared" si="17"/>
        <v/>
      </c>
      <c r="O4490" s="54"/>
      <c r="P4490" s="32"/>
      <c r="Q4490" s="56"/>
      <c r="R4490" s="57" t="str">
        <f t="shared" si="15"/>
        <v/>
      </c>
      <c r="S4490" s="8"/>
      <c r="T4490" s="8"/>
      <c r="U4490" s="8"/>
      <c r="V4490" s="8"/>
      <c r="W4490" s="8"/>
      <c r="X4490" s="8"/>
      <c r="Y4490" s="8"/>
      <c r="Z4490" s="8"/>
    </row>
    <row r="4491" spans="1:26" ht="15.75" customHeight="1">
      <c r="A4491" s="8"/>
      <c r="B4491" s="8"/>
      <c r="C4491" s="8"/>
      <c r="D4491" s="8"/>
      <c r="E4491" s="8"/>
      <c r="F4491" s="8"/>
      <c r="G4491" s="8"/>
      <c r="H4491" s="8"/>
      <c r="I4491" s="8"/>
      <c r="J4491" s="8"/>
      <c r="K4491" s="8"/>
      <c r="L4491" s="8"/>
      <c r="M4491" s="32"/>
      <c r="N4491" s="57" t="str">
        <f t="shared" si="17"/>
        <v/>
      </c>
      <c r="O4491" s="54"/>
      <c r="P4491" s="32"/>
      <c r="Q4491" s="56"/>
      <c r="R4491" s="57" t="str">
        <f t="shared" si="15"/>
        <v/>
      </c>
      <c r="S4491" s="8"/>
      <c r="T4491" s="8"/>
      <c r="U4491" s="8"/>
      <c r="V4491" s="8"/>
      <c r="W4491" s="8"/>
      <c r="X4491" s="8"/>
      <c r="Y4491" s="8"/>
      <c r="Z4491" s="8"/>
    </row>
    <row r="4492" spans="1:26" ht="15.75" customHeight="1">
      <c r="A4492" s="8"/>
      <c r="B4492" s="8"/>
      <c r="C4492" s="8"/>
      <c r="D4492" s="8"/>
      <c r="E4492" s="8"/>
      <c r="F4492" s="8"/>
      <c r="G4492" s="8"/>
      <c r="H4492" s="8"/>
      <c r="I4492" s="8"/>
      <c r="J4492" s="8"/>
      <c r="K4492" s="8"/>
      <c r="L4492" s="8"/>
      <c r="M4492" s="32"/>
      <c r="N4492" s="57" t="str">
        <f t="shared" si="17"/>
        <v/>
      </c>
      <c r="O4492" s="54"/>
      <c r="P4492" s="32"/>
      <c r="Q4492" s="56"/>
      <c r="R4492" s="57" t="str">
        <f t="shared" si="15"/>
        <v/>
      </c>
      <c r="S4492" s="8"/>
      <c r="T4492" s="8"/>
      <c r="U4492" s="8"/>
      <c r="V4492" s="8"/>
      <c r="W4492" s="8"/>
      <c r="X4492" s="8"/>
      <c r="Y4492" s="8"/>
      <c r="Z4492" s="8"/>
    </row>
    <row r="4493" spans="1:26" ht="15.75" customHeight="1">
      <c r="A4493" s="8"/>
      <c r="B4493" s="8"/>
      <c r="C4493" s="8"/>
      <c r="D4493" s="8"/>
      <c r="E4493" s="8"/>
      <c r="F4493" s="8"/>
      <c r="G4493" s="8"/>
      <c r="H4493" s="8"/>
      <c r="I4493" s="8"/>
      <c r="J4493" s="8"/>
      <c r="K4493" s="8"/>
      <c r="L4493" s="8"/>
      <c r="M4493" s="32"/>
      <c r="N4493" s="57" t="str">
        <f t="shared" si="17"/>
        <v/>
      </c>
      <c r="O4493" s="54"/>
      <c r="P4493" s="32"/>
      <c r="Q4493" s="56"/>
      <c r="R4493" s="57" t="str">
        <f t="shared" si="15"/>
        <v/>
      </c>
      <c r="S4493" s="8"/>
      <c r="T4493" s="8"/>
      <c r="U4493" s="8"/>
      <c r="V4493" s="8"/>
      <c r="W4493" s="8"/>
      <c r="X4493" s="8"/>
      <c r="Y4493" s="8"/>
      <c r="Z4493" s="8"/>
    </row>
    <row r="4494" spans="1:26" ht="15.75" customHeight="1">
      <c r="A4494" s="8"/>
      <c r="B4494" s="8"/>
      <c r="C4494" s="8"/>
      <c r="D4494" s="8"/>
      <c r="E4494" s="8"/>
      <c r="F4494" s="8"/>
      <c r="G4494" s="8"/>
      <c r="H4494" s="8"/>
      <c r="I4494" s="8"/>
      <c r="J4494" s="8"/>
      <c r="K4494" s="8"/>
      <c r="L4494" s="8"/>
      <c r="M4494" s="32"/>
      <c r="N4494" s="57" t="str">
        <f t="shared" si="17"/>
        <v/>
      </c>
      <c r="O4494" s="54"/>
      <c r="P4494" s="32"/>
      <c r="Q4494" s="56"/>
      <c r="R4494" s="57" t="str">
        <f t="shared" si="15"/>
        <v/>
      </c>
      <c r="S4494" s="8"/>
      <c r="T4494" s="8"/>
      <c r="U4494" s="8"/>
      <c r="V4494" s="8"/>
      <c r="W4494" s="8"/>
      <c r="X4494" s="8"/>
      <c r="Y4494" s="8"/>
      <c r="Z4494" s="8"/>
    </row>
    <row r="4495" spans="1:26" ht="15.75" customHeight="1">
      <c r="A4495" s="8"/>
      <c r="B4495" s="8"/>
      <c r="C4495" s="8"/>
      <c r="D4495" s="8"/>
      <c r="E4495" s="8"/>
      <c r="F4495" s="8"/>
      <c r="G4495" s="8"/>
      <c r="H4495" s="8"/>
      <c r="I4495" s="8"/>
      <c r="J4495" s="8"/>
      <c r="K4495" s="8"/>
      <c r="L4495" s="8"/>
      <c r="M4495" s="32"/>
      <c r="N4495" s="57" t="str">
        <f t="shared" si="17"/>
        <v/>
      </c>
      <c r="O4495" s="54"/>
      <c r="P4495" s="32"/>
      <c r="Q4495" s="56"/>
      <c r="R4495" s="57" t="str">
        <f t="shared" si="15"/>
        <v/>
      </c>
      <c r="S4495" s="8"/>
      <c r="T4495" s="8"/>
      <c r="U4495" s="8"/>
      <c r="V4495" s="8"/>
      <c r="W4495" s="8"/>
      <c r="X4495" s="8"/>
      <c r="Y4495" s="8"/>
      <c r="Z4495" s="8"/>
    </row>
    <row r="4496" spans="1:26" ht="15.75" customHeight="1">
      <c r="A4496" s="8"/>
      <c r="B4496" s="8"/>
      <c r="C4496" s="8"/>
      <c r="D4496" s="8"/>
      <c r="E4496" s="8"/>
      <c r="F4496" s="8"/>
      <c r="G4496" s="8"/>
      <c r="H4496" s="8"/>
      <c r="I4496" s="8"/>
      <c r="J4496" s="8"/>
      <c r="K4496" s="8"/>
      <c r="L4496" s="8"/>
      <c r="M4496" s="32"/>
      <c r="N4496" s="57" t="str">
        <f t="shared" si="17"/>
        <v/>
      </c>
      <c r="O4496" s="54"/>
      <c r="P4496" s="32"/>
      <c r="Q4496" s="56"/>
      <c r="R4496" s="57" t="str">
        <f t="shared" si="15"/>
        <v/>
      </c>
      <c r="S4496" s="8"/>
      <c r="T4496" s="8"/>
      <c r="U4496" s="8"/>
      <c r="V4496" s="8"/>
      <c r="W4496" s="8"/>
      <c r="X4496" s="8"/>
      <c r="Y4496" s="8"/>
      <c r="Z4496" s="8"/>
    </row>
    <row r="4497" spans="1:26" ht="15.75" customHeight="1">
      <c r="A4497" s="8"/>
      <c r="B4497" s="8"/>
      <c r="C4497" s="8"/>
      <c r="D4497" s="8"/>
      <c r="E4497" s="8"/>
      <c r="F4497" s="8"/>
      <c r="G4497" s="8"/>
      <c r="H4497" s="8"/>
      <c r="I4497" s="8"/>
      <c r="J4497" s="8"/>
      <c r="K4497" s="8"/>
      <c r="L4497" s="8"/>
      <c r="M4497" s="32"/>
      <c r="N4497" s="57" t="str">
        <f t="shared" si="17"/>
        <v/>
      </c>
      <c r="O4497" s="54"/>
      <c r="P4497" s="32"/>
      <c r="Q4497" s="56"/>
      <c r="R4497" s="57" t="str">
        <f t="shared" si="15"/>
        <v/>
      </c>
      <c r="S4497" s="8"/>
      <c r="T4497" s="8"/>
      <c r="U4497" s="8"/>
      <c r="V4497" s="8"/>
      <c r="W4497" s="8"/>
      <c r="X4497" s="8"/>
      <c r="Y4497" s="8"/>
      <c r="Z4497" s="8"/>
    </row>
    <row r="4498" spans="1:26" ht="15.75" customHeight="1">
      <c r="A4498" s="8"/>
      <c r="B4498" s="8"/>
      <c r="C4498" s="8"/>
      <c r="D4498" s="8"/>
      <c r="E4498" s="8"/>
      <c r="F4498" s="8"/>
      <c r="G4498" s="8"/>
      <c r="H4498" s="8"/>
      <c r="I4498" s="8"/>
      <c r="J4498" s="8"/>
      <c r="K4498" s="8"/>
      <c r="L4498" s="8"/>
      <c r="M4498" s="32"/>
      <c r="N4498" s="57" t="str">
        <f t="shared" si="17"/>
        <v/>
      </c>
      <c r="O4498" s="54"/>
      <c r="P4498" s="32"/>
      <c r="Q4498" s="56"/>
      <c r="R4498" s="57" t="str">
        <f t="shared" si="15"/>
        <v/>
      </c>
      <c r="S4498" s="8"/>
      <c r="T4498" s="8"/>
      <c r="U4498" s="8"/>
      <c r="V4498" s="8"/>
      <c r="W4498" s="8"/>
      <c r="X4498" s="8"/>
      <c r="Y4498" s="8"/>
      <c r="Z4498" s="8"/>
    </row>
    <row r="4499" spans="1:26" ht="15.75" customHeight="1">
      <c r="A4499" s="8"/>
      <c r="B4499" s="8"/>
      <c r="C4499" s="8"/>
      <c r="D4499" s="8"/>
      <c r="E4499" s="8"/>
      <c r="F4499" s="8"/>
      <c r="G4499" s="8"/>
      <c r="H4499" s="8"/>
      <c r="I4499" s="8"/>
      <c r="J4499" s="8"/>
      <c r="K4499" s="8"/>
      <c r="L4499" s="8"/>
      <c r="M4499" s="32"/>
      <c r="N4499" s="57" t="str">
        <f t="shared" si="17"/>
        <v/>
      </c>
      <c r="O4499" s="54"/>
      <c r="P4499" s="32"/>
      <c r="Q4499" s="56"/>
      <c r="R4499" s="57" t="str">
        <f t="shared" si="15"/>
        <v/>
      </c>
      <c r="S4499" s="8"/>
      <c r="T4499" s="8"/>
      <c r="U4499" s="8"/>
      <c r="V4499" s="8"/>
      <c r="W4499" s="8"/>
      <c r="X4499" s="8"/>
      <c r="Y4499" s="8"/>
      <c r="Z4499" s="8"/>
    </row>
    <row r="4500" spans="1:26" ht="15.75" customHeight="1">
      <c r="A4500" s="8"/>
      <c r="B4500" s="8"/>
      <c r="C4500" s="8"/>
      <c r="D4500" s="8"/>
      <c r="E4500" s="8"/>
      <c r="F4500" s="8"/>
      <c r="G4500" s="8"/>
      <c r="H4500" s="8"/>
      <c r="I4500" s="8"/>
      <c r="J4500" s="8"/>
      <c r="K4500" s="8"/>
      <c r="L4500" s="8"/>
      <c r="M4500" s="32"/>
      <c r="N4500" s="57" t="str">
        <f t="shared" si="17"/>
        <v/>
      </c>
      <c r="O4500" s="54"/>
      <c r="P4500" s="32"/>
      <c r="Q4500" s="56"/>
      <c r="R4500" s="57" t="str">
        <f t="shared" si="15"/>
        <v/>
      </c>
      <c r="S4500" s="8"/>
      <c r="T4500" s="8"/>
      <c r="U4500" s="8"/>
      <c r="V4500" s="8"/>
      <c r="W4500" s="8"/>
      <c r="X4500" s="8"/>
      <c r="Y4500" s="8"/>
      <c r="Z4500" s="8"/>
    </row>
    <row r="4501" spans="1:26" ht="15.75" customHeight="1">
      <c r="A4501" s="8"/>
      <c r="B4501" s="8"/>
      <c r="C4501" s="8"/>
      <c r="D4501" s="8"/>
      <c r="E4501" s="8"/>
      <c r="F4501" s="8"/>
      <c r="G4501" s="8"/>
      <c r="H4501" s="8"/>
      <c r="I4501" s="8"/>
      <c r="J4501" s="8"/>
      <c r="K4501" s="8"/>
      <c r="L4501" s="8"/>
      <c r="M4501" s="32"/>
      <c r="N4501" s="57" t="str">
        <f t="shared" si="17"/>
        <v/>
      </c>
      <c r="O4501" s="54"/>
      <c r="P4501" s="32"/>
      <c r="Q4501" s="56"/>
      <c r="R4501" s="57" t="str">
        <f t="shared" si="15"/>
        <v/>
      </c>
      <c r="S4501" s="8"/>
      <c r="T4501" s="8"/>
      <c r="U4501" s="8"/>
      <c r="V4501" s="8"/>
      <c r="W4501" s="8"/>
      <c r="X4501" s="8"/>
      <c r="Y4501" s="8"/>
      <c r="Z4501" s="8"/>
    </row>
    <row r="4502" spans="1:26" ht="15.75" customHeight="1">
      <c r="A4502" s="8"/>
      <c r="B4502" s="8"/>
      <c r="C4502" s="8"/>
      <c r="D4502" s="8"/>
      <c r="E4502" s="8"/>
      <c r="F4502" s="8"/>
      <c r="G4502" s="8"/>
      <c r="H4502" s="8"/>
      <c r="I4502" s="8"/>
      <c r="J4502" s="8"/>
      <c r="K4502" s="8"/>
      <c r="L4502" s="8"/>
      <c r="M4502" s="32"/>
      <c r="N4502" s="57" t="str">
        <f t="shared" si="17"/>
        <v/>
      </c>
      <c r="O4502" s="54"/>
      <c r="P4502" s="32"/>
      <c r="Q4502" s="56"/>
      <c r="R4502" s="57" t="str">
        <f t="shared" si="15"/>
        <v/>
      </c>
      <c r="S4502" s="8"/>
      <c r="T4502" s="8"/>
      <c r="U4502" s="8"/>
      <c r="V4502" s="8"/>
      <c r="W4502" s="8"/>
      <c r="X4502" s="8"/>
      <c r="Y4502" s="8"/>
      <c r="Z4502" s="8"/>
    </row>
    <row r="4503" spans="1:26" ht="15.75" customHeight="1">
      <c r="A4503" s="8"/>
      <c r="B4503" s="8"/>
      <c r="C4503" s="8"/>
      <c r="D4503" s="8"/>
      <c r="E4503" s="8"/>
      <c r="F4503" s="8"/>
      <c r="G4503" s="8"/>
      <c r="H4503" s="8"/>
      <c r="I4503" s="8"/>
      <c r="J4503" s="8"/>
      <c r="K4503" s="8"/>
      <c r="L4503" s="8"/>
      <c r="M4503" s="32"/>
      <c r="N4503" s="57" t="str">
        <f t="shared" si="17"/>
        <v/>
      </c>
      <c r="O4503" s="54"/>
      <c r="P4503" s="32"/>
      <c r="Q4503" s="56"/>
      <c r="R4503" s="57" t="str">
        <f t="shared" si="15"/>
        <v/>
      </c>
      <c r="S4503" s="8"/>
      <c r="T4503" s="8"/>
      <c r="U4503" s="8"/>
      <c r="V4503" s="8"/>
      <c r="W4503" s="8"/>
      <c r="X4503" s="8"/>
      <c r="Y4503" s="8"/>
      <c r="Z4503" s="8"/>
    </row>
    <row r="4504" spans="1:26" ht="15.75" customHeight="1">
      <c r="A4504" s="8"/>
      <c r="B4504" s="8"/>
      <c r="C4504" s="8"/>
      <c r="D4504" s="8"/>
      <c r="E4504" s="8"/>
      <c r="F4504" s="8"/>
      <c r="G4504" s="8"/>
      <c r="H4504" s="8"/>
      <c r="I4504" s="8"/>
      <c r="J4504" s="8"/>
      <c r="K4504" s="8"/>
      <c r="L4504" s="8"/>
      <c r="M4504" s="32"/>
      <c r="N4504" s="57" t="str">
        <f t="shared" si="17"/>
        <v/>
      </c>
      <c r="O4504" s="54"/>
      <c r="P4504" s="32"/>
      <c r="Q4504" s="56"/>
      <c r="R4504" s="57" t="str">
        <f t="shared" si="15"/>
        <v/>
      </c>
      <c r="S4504" s="8"/>
      <c r="T4504" s="8"/>
      <c r="U4504" s="8"/>
      <c r="V4504" s="8"/>
      <c r="W4504" s="8"/>
      <c r="X4504" s="8"/>
      <c r="Y4504" s="8"/>
      <c r="Z4504" s="8"/>
    </row>
    <row r="4505" spans="1:26" ht="15.75" customHeight="1">
      <c r="A4505" s="8"/>
      <c r="B4505" s="8"/>
      <c r="C4505" s="8"/>
      <c r="D4505" s="8"/>
      <c r="E4505" s="8"/>
      <c r="F4505" s="8"/>
      <c r="G4505" s="8"/>
      <c r="H4505" s="8"/>
      <c r="I4505" s="8"/>
      <c r="J4505" s="8"/>
      <c r="K4505" s="8"/>
      <c r="L4505" s="8"/>
      <c r="M4505" s="32"/>
      <c r="N4505" s="57" t="str">
        <f t="shared" si="17"/>
        <v/>
      </c>
      <c r="O4505" s="54"/>
      <c r="P4505" s="32"/>
      <c r="Q4505" s="56"/>
      <c r="R4505" s="57" t="str">
        <f t="shared" si="15"/>
        <v/>
      </c>
      <c r="S4505" s="8"/>
      <c r="T4505" s="8"/>
      <c r="U4505" s="8"/>
      <c r="V4505" s="8"/>
      <c r="W4505" s="8"/>
      <c r="X4505" s="8"/>
      <c r="Y4505" s="8"/>
      <c r="Z4505" s="8"/>
    </row>
    <row r="4506" spans="1:26" ht="15.75" customHeight="1">
      <c r="A4506" s="8"/>
      <c r="B4506" s="8"/>
      <c r="C4506" s="8"/>
      <c r="D4506" s="8"/>
      <c r="E4506" s="8"/>
      <c r="F4506" s="8"/>
      <c r="G4506" s="8"/>
      <c r="H4506" s="8"/>
      <c r="I4506" s="8"/>
      <c r="J4506" s="8"/>
      <c r="K4506" s="8"/>
      <c r="L4506" s="8"/>
      <c r="M4506" s="32"/>
      <c r="N4506" s="57" t="str">
        <f t="shared" si="17"/>
        <v/>
      </c>
      <c r="O4506" s="54"/>
      <c r="P4506" s="32"/>
      <c r="Q4506" s="56"/>
      <c r="R4506" s="57" t="str">
        <f t="shared" si="15"/>
        <v/>
      </c>
      <c r="S4506" s="8"/>
      <c r="T4506" s="8"/>
      <c r="U4506" s="8"/>
      <c r="V4506" s="8"/>
      <c r="W4506" s="8"/>
      <c r="X4506" s="8"/>
      <c r="Y4506" s="8"/>
      <c r="Z4506" s="8"/>
    </row>
    <row r="4507" spans="1:26" ht="15.75" customHeight="1">
      <c r="A4507" s="8"/>
      <c r="B4507" s="8"/>
      <c r="C4507" s="8"/>
      <c r="D4507" s="8"/>
      <c r="E4507" s="8"/>
      <c r="F4507" s="8"/>
      <c r="G4507" s="8"/>
      <c r="H4507" s="8"/>
      <c r="I4507" s="8"/>
      <c r="J4507" s="8"/>
      <c r="K4507" s="8"/>
      <c r="L4507" s="8"/>
      <c r="M4507" s="32"/>
      <c r="N4507" s="57" t="str">
        <f t="shared" si="17"/>
        <v/>
      </c>
      <c r="O4507" s="54"/>
      <c r="P4507" s="32"/>
      <c r="Q4507" s="56"/>
      <c r="R4507" s="57" t="str">
        <f t="shared" si="15"/>
        <v/>
      </c>
      <c r="S4507" s="8"/>
      <c r="T4507" s="8"/>
      <c r="U4507" s="8"/>
      <c r="V4507" s="8"/>
      <c r="W4507" s="8"/>
      <c r="X4507" s="8"/>
      <c r="Y4507" s="8"/>
      <c r="Z4507" s="8"/>
    </row>
    <row r="4508" spans="1:26" ht="15.75" customHeight="1">
      <c r="A4508" s="8"/>
      <c r="B4508" s="8"/>
      <c r="C4508" s="8"/>
      <c r="D4508" s="8"/>
      <c r="E4508" s="8"/>
      <c r="F4508" s="8"/>
      <c r="G4508" s="8"/>
      <c r="H4508" s="8"/>
      <c r="I4508" s="8"/>
      <c r="J4508" s="8"/>
      <c r="K4508" s="8"/>
      <c r="L4508" s="8"/>
      <c r="M4508" s="32"/>
      <c r="N4508" s="57" t="str">
        <f t="shared" si="17"/>
        <v/>
      </c>
      <c r="O4508" s="54"/>
      <c r="P4508" s="32"/>
      <c r="Q4508" s="56"/>
      <c r="R4508" s="57" t="str">
        <f t="shared" si="15"/>
        <v/>
      </c>
      <c r="S4508" s="8"/>
      <c r="T4508" s="8"/>
      <c r="U4508" s="8"/>
      <c r="V4508" s="8"/>
      <c r="W4508" s="8"/>
      <c r="X4508" s="8"/>
      <c r="Y4508" s="8"/>
      <c r="Z4508" s="8"/>
    </row>
    <row r="4509" spans="1:26" ht="15.75" customHeight="1">
      <c r="A4509" s="8"/>
      <c r="B4509" s="8"/>
      <c r="C4509" s="8"/>
      <c r="D4509" s="8"/>
      <c r="E4509" s="8"/>
      <c r="F4509" s="8"/>
      <c r="G4509" s="8"/>
      <c r="H4509" s="8"/>
      <c r="I4509" s="8"/>
      <c r="J4509" s="8"/>
      <c r="K4509" s="8"/>
      <c r="L4509" s="8"/>
      <c r="M4509" s="32"/>
      <c r="N4509" s="57" t="str">
        <f t="shared" si="17"/>
        <v/>
      </c>
      <c r="O4509" s="54"/>
      <c r="P4509" s="32"/>
      <c r="Q4509" s="56"/>
      <c r="R4509" s="57" t="str">
        <f t="shared" si="15"/>
        <v/>
      </c>
      <c r="S4509" s="8"/>
      <c r="T4509" s="8"/>
      <c r="U4509" s="8"/>
      <c r="V4509" s="8"/>
      <c r="W4509" s="8"/>
      <c r="X4509" s="8"/>
      <c r="Y4509" s="8"/>
      <c r="Z4509" s="8"/>
    </row>
    <row r="4510" spans="1:26" ht="15.75" customHeight="1">
      <c r="A4510" s="8"/>
      <c r="B4510" s="8"/>
      <c r="C4510" s="8"/>
      <c r="D4510" s="8"/>
      <c r="E4510" s="8"/>
      <c r="F4510" s="8"/>
      <c r="G4510" s="8"/>
      <c r="H4510" s="8"/>
      <c r="I4510" s="8"/>
      <c r="J4510" s="8"/>
      <c r="K4510" s="8"/>
      <c r="L4510" s="8"/>
      <c r="M4510" s="32"/>
      <c r="N4510" s="57" t="str">
        <f t="shared" si="17"/>
        <v/>
      </c>
      <c r="O4510" s="54"/>
      <c r="P4510" s="32"/>
      <c r="Q4510" s="56"/>
      <c r="R4510" s="57" t="str">
        <f t="shared" si="15"/>
        <v/>
      </c>
      <c r="S4510" s="8"/>
      <c r="T4510" s="8"/>
      <c r="U4510" s="8"/>
      <c r="V4510" s="8"/>
      <c r="W4510" s="8"/>
      <c r="X4510" s="8"/>
      <c r="Y4510" s="8"/>
      <c r="Z4510" s="8"/>
    </row>
    <row r="4511" spans="1:26" ht="15.75" customHeight="1">
      <c r="A4511" s="8"/>
      <c r="B4511" s="8"/>
      <c r="C4511" s="8"/>
      <c r="D4511" s="8"/>
      <c r="E4511" s="8"/>
      <c r="F4511" s="8"/>
      <c r="G4511" s="8"/>
      <c r="H4511" s="8"/>
      <c r="I4511" s="8"/>
      <c r="J4511" s="8"/>
      <c r="K4511" s="8"/>
      <c r="L4511" s="8"/>
      <c r="M4511" s="32"/>
      <c r="N4511" s="57" t="str">
        <f t="shared" si="17"/>
        <v/>
      </c>
      <c r="O4511" s="54"/>
      <c r="P4511" s="32"/>
      <c r="Q4511" s="56"/>
      <c r="R4511" s="57" t="str">
        <f t="shared" si="15"/>
        <v/>
      </c>
      <c r="S4511" s="8"/>
      <c r="T4511" s="8"/>
      <c r="U4511" s="8"/>
      <c r="V4511" s="8"/>
      <c r="W4511" s="8"/>
      <c r="X4511" s="8"/>
      <c r="Y4511" s="8"/>
      <c r="Z4511" s="8"/>
    </row>
    <row r="4512" spans="1:26" ht="15.75" customHeight="1">
      <c r="A4512" s="8"/>
      <c r="B4512" s="8"/>
      <c r="C4512" s="8"/>
      <c r="D4512" s="8"/>
      <c r="E4512" s="8"/>
      <c r="F4512" s="8"/>
      <c r="G4512" s="8"/>
      <c r="H4512" s="8"/>
      <c r="I4512" s="8"/>
      <c r="J4512" s="8"/>
      <c r="K4512" s="8"/>
      <c r="L4512" s="8"/>
      <c r="M4512" s="32"/>
      <c r="N4512" s="57" t="str">
        <f t="shared" si="17"/>
        <v/>
      </c>
      <c r="O4512" s="54"/>
      <c r="P4512" s="32"/>
      <c r="Q4512" s="56"/>
      <c r="R4512" s="57" t="str">
        <f t="shared" si="15"/>
        <v/>
      </c>
      <c r="S4512" s="8"/>
      <c r="T4512" s="8"/>
      <c r="U4512" s="8"/>
      <c r="V4512" s="8"/>
      <c r="W4512" s="8"/>
      <c r="X4512" s="8"/>
      <c r="Y4512" s="8"/>
      <c r="Z4512" s="8"/>
    </row>
    <row r="4513" spans="1:26" ht="15.75" customHeight="1">
      <c r="A4513" s="8"/>
      <c r="B4513" s="8"/>
      <c r="C4513" s="8"/>
      <c r="D4513" s="8"/>
      <c r="E4513" s="8"/>
      <c r="F4513" s="8"/>
      <c r="G4513" s="8"/>
      <c r="H4513" s="8"/>
      <c r="I4513" s="8"/>
      <c r="J4513" s="8"/>
      <c r="K4513" s="8"/>
      <c r="L4513" s="8"/>
      <c r="M4513" s="32"/>
      <c r="N4513" s="57" t="str">
        <f t="shared" si="17"/>
        <v/>
      </c>
      <c r="O4513" s="54"/>
      <c r="P4513" s="32"/>
      <c r="Q4513" s="56"/>
      <c r="R4513" s="57" t="str">
        <f t="shared" si="15"/>
        <v/>
      </c>
      <c r="S4513" s="8"/>
      <c r="T4513" s="8"/>
      <c r="U4513" s="8"/>
      <c r="V4513" s="8"/>
      <c r="W4513" s="8"/>
      <c r="X4513" s="8"/>
      <c r="Y4513" s="8"/>
      <c r="Z4513" s="8"/>
    </row>
    <row r="4514" spans="1:26" ht="15.75" customHeight="1">
      <c r="A4514" s="8"/>
      <c r="B4514" s="8"/>
      <c r="C4514" s="8"/>
      <c r="D4514" s="8"/>
      <c r="E4514" s="8"/>
      <c r="F4514" s="8"/>
      <c r="G4514" s="8"/>
      <c r="H4514" s="8"/>
      <c r="I4514" s="8"/>
      <c r="J4514" s="8"/>
      <c r="K4514" s="8"/>
      <c r="L4514" s="8"/>
      <c r="M4514" s="32"/>
      <c r="N4514" s="57" t="str">
        <f t="shared" si="17"/>
        <v/>
      </c>
      <c r="O4514" s="54"/>
      <c r="P4514" s="32"/>
      <c r="Q4514" s="56"/>
      <c r="R4514" s="57" t="str">
        <f t="shared" si="15"/>
        <v/>
      </c>
      <c r="S4514" s="8"/>
      <c r="T4514" s="8"/>
      <c r="U4514" s="8"/>
      <c r="V4514" s="8"/>
      <c r="W4514" s="8"/>
      <c r="X4514" s="8"/>
      <c r="Y4514" s="8"/>
      <c r="Z4514" s="8"/>
    </row>
    <row r="4515" spans="1:26" ht="15.75" customHeight="1">
      <c r="A4515" s="8"/>
      <c r="B4515" s="8"/>
      <c r="C4515" s="8"/>
      <c r="D4515" s="8"/>
      <c r="E4515" s="8"/>
      <c r="F4515" s="8"/>
      <c r="G4515" s="8"/>
      <c r="H4515" s="8"/>
      <c r="I4515" s="8"/>
      <c r="J4515" s="8"/>
      <c r="K4515" s="8"/>
      <c r="L4515" s="8"/>
      <c r="M4515" s="32"/>
      <c r="N4515" s="57" t="str">
        <f t="shared" si="17"/>
        <v/>
      </c>
      <c r="O4515" s="54"/>
      <c r="P4515" s="32"/>
      <c r="Q4515" s="56"/>
      <c r="R4515" s="57" t="str">
        <f t="shared" si="15"/>
        <v/>
      </c>
      <c r="S4515" s="8"/>
      <c r="T4515" s="8"/>
      <c r="U4515" s="8"/>
      <c r="V4515" s="8"/>
      <c r="W4515" s="8"/>
      <c r="X4515" s="8"/>
      <c r="Y4515" s="8"/>
      <c r="Z4515" s="8"/>
    </row>
    <row r="4516" spans="1:26" ht="15.75" customHeight="1">
      <c r="A4516" s="8"/>
      <c r="B4516" s="8"/>
      <c r="C4516" s="8"/>
      <c r="D4516" s="8"/>
      <c r="E4516" s="8"/>
      <c r="F4516" s="8"/>
      <c r="G4516" s="8"/>
      <c r="H4516" s="8"/>
      <c r="I4516" s="8"/>
      <c r="J4516" s="8"/>
      <c r="K4516" s="8"/>
      <c r="L4516" s="8"/>
      <c r="M4516" s="32"/>
      <c r="N4516" s="57" t="str">
        <f t="shared" si="17"/>
        <v/>
      </c>
      <c r="O4516" s="54"/>
      <c r="P4516" s="32"/>
      <c r="Q4516" s="56"/>
      <c r="R4516" s="57" t="str">
        <f t="shared" si="15"/>
        <v/>
      </c>
      <c r="S4516" s="8"/>
      <c r="T4516" s="8"/>
      <c r="U4516" s="8"/>
      <c r="V4516" s="8"/>
      <c r="W4516" s="8"/>
      <c r="X4516" s="8"/>
      <c r="Y4516" s="8"/>
      <c r="Z4516" s="8"/>
    </row>
    <row r="4517" spans="1:26" ht="15.75" customHeight="1">
      <c r="A4517" s="8"/>
      <c r="B4517" s="8"/>
      <c r="C4517" s="8"/>
      <c r="D4517" s="8"/>
      <c r="E4517" s="8"/>
      <c r="F4517" s="8"/>
      <c r="G4517" s="8"/>
      <c r="H4517" s="8"/>
      <c r="I4517" s="8"/>
      <c r="J4517" s="8"/>
      <c r="K4517" s="8"/>
      <c r="L4517" s="8"/>
      <c r="M4517" s="32"/>
      <c r="N4517" s="57" t="str">
        <f t="shared" si="17"/>
        <v/>
      </c>
      <c r="O4517" s="54"/>
      <c r="P4517" s="32"/>
      <c r="Q4517" s="56"/>
      <c r="R4517" s="57" t="str">
        <f t="shared" si="15"/>
        <v/>
      </c>
      <c r="S4517" s="8"/>
      <c r="T4517" s="8"/>
      <c r="U4517" s="8"/>
      <c r="V4517" s="8"/>
      <c r="W4517" s="8"/>
      <c r="X4517" s="8"/>
      <c r="Y4517" s="8"/>
      <c r="Z4517" s="8"/>
    </row>
    <row r="4518" spans="1:26" ht="15.75" customHeight="1">
      <c r="A4518" s="8"/>
      <c r="B4518" s="8"/>
      <c r="C4518" s="8"/>
      <c r="D4518" s="8"/>
      <c r="E4518" s="8"/>
      <c r="F4518" s="8"/>
      <c r="G4518" s="8"/>
      <c r="H4518" s="8"/>
      <c r="I4518" s="8"/>
      <c r="J4518" s="8"/>
      <c r="K4518" s="8"/>
      <c r="L4518" s="8"/>
      <c r="M4518" s="32"/>
      <c r="N4518" s="57" t="str">
        <f t="shared" si="17"/>
        <v/>
      </c>
      <c r="O4518" s="54"/>
      <c r="P4518" s="32"/>
      <c r="Q4518" s="56"/>
      <c r="R4518" s="57" t="str">
        <f t="shared" si="15"/>
        <v/>
      </c>
      <c r="S4518" s="8"/>
      <c r="T4518" s="8"/>
      <c r="U4518" s="8"/>
      <c r="V4518" s="8"/>
      <c r="W4518" s="8"/>
      <c r="X4518" s="8"/>
      <c r="Y4518" s="8"/>
      <c r="Z4518" s="8"/>
    </row>
    <row r="4519" spans="1:26" ht="15.75" customHeight="1">
      <c r="A4519" s="8"/>
      <c r="B4519" s="8"/>
      <c r="C4519" s="8"/>
      <c r="D4519" s="8"/>
      <c r="E4519" s="8"/>
      <c r="F4519" s="8"/>
      <c r="G4519" s="8"/>
      <c r="H4519" s="8"/>
      <c r="I4519" s="8"/>
      <c r="J4519" s="8"/>
      <c r="K4519" s="8"/>
      <c r="L4519" s="8"/>
      <c r="M4519" s="32"/>
      <c r="N4519" s="57" t="str">
        <f t="shared" si="17"/>
        <v/>
      </c>
      <c r="O4519" s="54"/>
      <c r="P4519" s="32"/>
      <c r="Q4519" s="56"/>
      <c r="R4519" s="57" t="str">
        <f t="shared" si="15"/>
        <v/>
      </c>
      <c r="S4519" s="8"/>
      <c r="T4519" s="8"/>
      <c r="U4519" s="8"/>
      <c r="V4519" s="8"/>
      <c r="W4519" s="8"/>
      <c r="X4519" s="8"/>
      <c r="Y4519" s="8"/>
      <c r="Z4519" s="8"/>
    </row>
    <row r="4520" spans="1:26" ht="15.75" customHeight="1">
      <c r="A4520" s="8"/>
      <c r="B4520" s="8"/>
      <c r="C4520" s="8"/>
      <c r="D4520" s="8"/>
      <c r="E4520" s="8"/>
      <c r="F4520" s="8"/>
      <c r="G4520" s="8"/>
      <c r="H4520" s="8"/>
      <c r="I4520" s="8"/>
      <c r="J4520" s="8"/>
      <c r="K4520" s="8"/>
      <c r="L4520" s="8"/>
      <c r="M4520" s="32"/>
      <c r="N4520" s="57" t="str">
        <f t="shared" si="17"/>
        <v/>
      </c>
      <c r="O4520" s="54"/>
      <c r="P4520" s="32"/>
      <c r="Q4520" s="56"/>
      <c r="R4520" s="57" t="str">
        <f t="shared" si="15"/>
        <v/>
      </c>
      <c r="S4520" s="8"/>
      <c r="T4520" s="8"/>
      <c r="U4520" s="8"/>
      <c r="V4520" s="8"/>
      <c r="W4520" s="8"/>
      <c r="X4520" s="8"/>
      <c r="Y4520" s="8"/>
      <c r="Z4520" s="8"/>
    </row>
    <row r="4521" spans="1:26" ht="15.75" customHeight="1">
      <c r="A4521" s="8"/>
      <c r="B4521" s="8"/>
      <c r="C4521" s="8"/>
      <c r="D4521" s="8"/>
      <c r="E4521" s="8"/>
      <c r="F4521" s="8"/>
      <c r="G4521" s="8"/>
      <c r="H4521" s="8"/>
      <c r="I4521" s="8"/>
      <c r="J4521" s="8"/>
      <c r="K4521" s="8"/>
      <c r="L4521" s="8"/>
      <c r="M4521" s="32"/>
      <c r="N4521" s="57" t="str">
        <f t="shared" si="17"/>
        <v/>
      </c>
      <c r="O4521" s="54"/>
      <c r="P4521" s="32"/>
      <c r="Q4521" s="56"/>
      <c r="R4521" s="57" t="str">
        <f t="shared" si="15"/>
        <v/>
      </c>
      <c r="S4521" s="8"/>
      <c r="T4521" s="8"/>
      <c r="U4521" s="8"/>
      <c r="V4521" s="8"/>
      <c r="W4521" s="8"/>
      <c r="X4521" s="8"/>
      <c r="Y4521" s="8"/>
      <c r="Z4521" s="8"/>
    </row>
    <row r="4522" spans="1:26" ht="15.75" customHeight="1">
      <c r="A4522" s="8"/>
      <c r="B4522" s="8"/>
      <c r="C4522" s="8"/>
      <c r="D4522" s="8"/>
      <c r="E4522" s="8"/>
      <c r="F4522" s="8"/>
      <c r="G4522" s="8"/>
      <c r="H4522" s="8"/>
      <c r="I4522" s="8"/>
      <c r="J4522" s="8"/>
      <c r="K4522" s="8"/>
      <c r="L4522" s="8"/>
      <c r="M4522" s="32"/>
      <c r="N4522" s="57" t="str">
        <f t="shared" si="17"/>
        <v/>
      </c>
      <c r="O4522" s="54"/>
      <c r="P4522" s="32"/>
      <c r="Q4522" s="56"/>
      <c r="R4522" s="57" t="str">
        <f t="shared" si="15"/>
        <v/>
      </c>
      <c r="S4522" s="8"/>
      <c r="T4522" s="8"/>
      <c r="U4522" s="8"/>
      <c r="V4522" s="8"/>
      <c r="W4522" s="8"/>
      <c r="X4522" s="8"/>
      <c r="Y4522" s="8"/>
      <c r="Z4522" s="8"/>
    </row>
    <row r="4523" spans="1:26" ht="15.75" customHeight="1">
      <c r="A4523" s="8"/>
      <c r="B4523" s="8"/>
      <c r="C4523" s="8"/>
      <c r="D4523" s="8"/>
      <c r="E4523" s="8"/>
      <c r="F4523" s="8"/>
      <c r="G4523" s="8"/>
      <c r="H4523" s="8"/>
      <c r="I4523" s="8"/>
      <c r="J4523" s="8"/>
      <c r="K4523" s="8"/>
      <c r="L4523" s="8"/>
      <c r="M4523" s="32"/>
      <c r="N4523" s="57" t="str">
        <f t="shared" si="17"/>
        <v/>
      </c>
      <c r="O4523" s="54"/>
      <c r="P4523" s="32"/>
      <c r="Q4523" s="56"/>
      <c r="R4523" s="57" t="str">
        <f t="shared" si="15"/>
        <v/>
      </c>
      <c r="S4523" s="8"/>
      <c r="T4523" s="8"/>
      <c r="U4523" s="8"/>
      <c r="V4523" s="8"/>
      <c r="W4523" s="8"/>
      <c r="X4523" s="8"/>
      <c r="Y4523" s="8"/>
      <c r="Z4523" s="8"/>
    </row>
    <row r="4524" spans="1:26" ht="15.75" customHeight="1">
      <c r="A4524" s="8"/>
      <c r="B4524" s="8"/>
      <c r="C4524" s="8"/>
      <c r="D4524" s="8"/>
      <c r="E4524" s="8"/>
      <c r="F4524" s="8"/>
      <c r="G4524" s="8"/>
      <c r="H4524" s="8"/>
      <c r="I4524" s="8"/>
      <c r="J4524" s="8"/>
      <c r="K4524" s="8"/>
      <c r="L4524" s="8"/>
      <c r="M4524" s="32"/>
      <c r="N4524" s="57" t="str">
        <f t="shared" si="17"/>
        <v/>
      </c>
      <c r="O4524" s="54"/>
      <c r="P4524" s="32"/>
      <c r="Q4524" s="56"/>
      <c r="R4524" s="57" t="str">
        <f t="shared" si="15"/>
        <v/>
      </c>
      <c r="S4524" s="8"/>
      <c r="T4524" s="8"/>
      <c r="U4524" s="8"/>
      <c r="V4524" s="8"/>
      <c r="W4524" s="8"/>
      <c r="X4524" s="8"/>
      <c r="Y4524" s="8"/>
      <c r="Z4524" s="8"/>
    </row>
    <row r="4525" spans="1:26" ht="15.75" customHeight="1">
      <c r="A4525" s="8"/>
      <c r="B4525" s="8"/>
      <c r="C4525" s="8"/>
      <c r="D4525" s="8"/>
      <c r="E4525" s="8"/>
      <c r="F4525" s="8"/>
      <c r="G4525" s="8"/>
      <c r="H4525" s="8"/>
      <c r="I4525" s="8"/>
      <c r="J4525" s="8"/>
      <c r="K4525" s="8"/>
      <c r="L4525" s="8"/>
      <c r="M4525" s="32"/>
      <c r="N4525" s="57" t="str">
        <f t="shared" si="17"/>
        <v/>
      </c>
      <c r="O4525" s="54"/>
      <c r="P4525" s="32"/>
      <c r="Q4525" s="56"/>
      <c r="R4525" s="57" t="str">
        <f t="shared" si="15"/>
        <v/>
      </c>
      <c r="S4525" s="8"/>
      <c r="T4525" s="8"/>
      <c r="U4525" s="8"/>
      <c r="V4525" s="8"/>
      <c r="W4525" s="8"/>
      <c r="X4525" s="8"/>
      <c r="Y4525" s="8"/>
      <c r="Z4525" s="8"/>
    </row>
    <row r="4526" spans="1:26" ht="15.75" customHeight="1">
      <c r="A4526" s="8"/>
      <c r="B4526" s="8"/>
      <c r="C4526" s="8"/>
      <c r="D4526" s="8"/>
      <c r="E4526" s="8"/>
      <c r="F4526" s="8"/>
      <c r="G4526" s="8"/>
      <c r="H4526" s="8"/>
      <c r="I4526" s="8"/>
      <c r="J4526" s="8"/>
      <c r="K4526" s="8"/>
      <c r="L4526" s="8"/>
      <c r="M4526" s="32"/>
      <c r="N4526" s="57" t="str">
        <f t="shared" si="17"/>
        <v/>
      </c>
      <c r="O4526" s="54"/>
      <c r="P4526" s="32"/>
      <c r="Q4526" s="56"/>
      <c r="R4526" s="57" t="str">
        <f t="shared" si="15"/>
        <v/>
      </c>
      <c r="S4526" s="8"/>
      <c r="T4526" s="8"/>
      <c r="U4526" s="8"/>
      <c r="V4526" s="8"/>
      <c r="W4526" s="8"/>
      <c r="X4526" s="8"/>
      <c r="Y4526" s="8"/>
      <c r="Z4526" s="8"/>
    </row>
    <row r="4527" spans="1:26" ht="15.75" customHeight="1">
      <c r="A4527" s="8"/>
      <c r="B4527" s="8"/>
      <c r="C4527" s="8"/>
      <c r="D4527" s="8"/>
      <c r="E4527" s="8"/>
      <c r="F4527" s="8"/>
      <c r="G4527" s="8"/>
      <c r="H4527" s="8"/>
      <c r="I4527" s="8"/>
      <c r="J4527" s="8"/>
      <c r="K4527" s="8"/>
      <c r="L4527" s="8"/>
      <c r="M4527" s="32"/>
      <c r="N4527" s="57" t="str">
        <f t="shared" si="17"/>
        <v/>
      </c>
      <c r="O4527" s="54"/>
      <c r="P4527" s="32"/>
      <c r="Q4527" s="56"/>
      <c r="R4527" s="57" t="str">
        <f t="shared" si="15"/>
        <v/>
      </c>
      <c r="S4527" s="8"/>
      <c r="T4527" s="8"/>
      <c r="U4527" s="8"/>
      <c r="V4527" s="8"/>
      <c r="W4527" s="8"/>
      <c r="X4527" s="8"/>
      <c r="Y4527" s="8"/>
      <c r="Z4527" s="8"/>
    </row>
    <row r="4528" spans="1:26" ht="15.75" customHeight="1">
      <c r="A4528" s="8"/>
      <c r="B4528" s="8"/>
      <c r="C4528" s="8"/>
      <c r="D4528" s="8"/>
      <c r="E4528" s="8"/>
      <c r="F4528" s="8"/>
      <c r="G4528" s="8"/>
      <c r="H4528" s="8"/>
      <c r="I4528" s="8"/>
      <c r="J4528" s="8"/>
      <c r="K4528" s="8"/>
      <c r="L4528" s="8"/>
      <c r="M4528" s="32"/>
      <c r="N4528" s="57" t="str">
        <f t="shared" si="17"/>
        <v/>
      </c>
      <c r="O4528" s="54"/>
      <c r="P4528" s="32"/>
      <c r="Q4528" s="56"/>
      <c r="R4528" s="57" t="str">
        <f t="shared" si="15"/>
        <v/>
      </c>
      <c r="S4528" s="8"/>
      <c r="T4528" s="8"/>
      <c r="U4528" s="8"/>
      <c r="V4528" s="8"/>
      <c r="W4528" s="8"/>
      <c r="X4528" s="8"/>
      <c r="Y4528" s="8"/>
      <c r="Z4528" s="8"/>
    </row>
    <row r="4529" spans="1:26" ht="15.75" customHeight="1">
      <c r="A4529" s="8"/>
      <c r="B4529" s="8"/>
      <c r="C4529" s="8"/>
      <c r="D4529" s="8"/>
      <c r="E4529" s="8"/>
      <c r="F4529" s="8"/>
      <c r="G4529" s="8"/>
      <c r="H4529" s="8"/>
      <c r="I4529" s="8"/>
      <c r="J4529" s="8"/>
      <c r="K4529" s="8"/>
      <c r="L4529" s="8"/>
      <c r="M4529" s="32"/>
      <c r="N4529" s="57" t="str">
        <f t="shared" si="17"/>
        <v/>
      </c>
      <c r="O4529" s="54"/>
      <c r="P4529" s="32"/>
      <c r="Q4529" s="56"/>
      <c r="R4529" s="57" t="str">
        <f t="shared" si="15"/>
        <v/>
      </c>
      <c r="S4529" s="8"/>
      <c r="T4529" s="8"/>
      <c r="U4529" s="8"/>
      <c r="V4529" s="8"/>
      <c r="W4529" s="8"/>
      <c r="X4529" s="8"/>
      <c r="Y4529" s="8"/>
      <c r="Z4529" s="8"/>
    </row>
    <row r="4530" spans="1:26" ht="15.75" customHeight="1">
      <c r="A4530" s="8"/>
      <c r="B4530" s="8"/>
      <c r="C4530" s="8"/>
      <c r="D4530" s="8"/>
      <c r="E4530" s="8"/>
      <c r="F4530" s="8"/>
      <c r="G4530" s="8"/>
      <c r="H4530" s="8"/>
      <c r="I4530" s="8"/>
      <c r="J4530" s="8"/>
      <c r="K4530" s="8"/>
      <c r="L4530" s="8"/>
      <c r="M4530" s="32"/>
      <c r="N4530" s="57" t="str">
        <f t="shared" si="17"/>
        <v/>
      </c>
      <c r="O4530" s="54"/>
      <c r="P4530" s="32"/>
      <c r="Q4530" s="56"/>
      <c r="R4530" s="57" t="str">
        <f t="shared" si="15"/>
        <v/>
      </c>
      <c r="S4530" s="8"/>
      <c r="T4530" s="8"/>
      <c r="U4530" s="8"/>
      <c r="V4530" s="8"/>
      <c r="W4530" s="8"/>
      <c r="X4530" s="8"/>
      <c r="Y4530" s="8"/>
      <c r="Z4530" s="8"/>
    </row>
    <row r="4531" spans="1:26" ht="15.75" customHeight="1">
      <c r="A4531" s="8"/>
      <c r="B4531" s="8"/>
      <c r="C4531" s="8"/>
      <c r="D4531" s="8"/>
      <c r="E4531" s="8"/>
      <c r="F4531" s="8"/>
      <c r="G4531" s="8"/>
      <c r="H4531" s="8"/>
      <c r="I4531" s="8"/>
      <c r="J4531" s="8"/>
      <c r="K4531" s="8"/>
      <c r="L4531" s="8"/>
      <c r="M4531" s="32"/>
      <c r="N4531" s="57" t="str">
        <f t="shared" si="17"/>
        <v/>
      </c>
      <c r="O4531" s="54"/>
      <c r="P4531" s="32"/>
      <c r="Q4531" s="56"/>
      <c r="R4531" s="57" t="str">
        <f t="shared" si="15"/>
        <v/>
      </c>
      <c r="S4531" s="8"/>
      <c r="T4531" s="8"/>
      <c r="U4531" s="8"/>
      <c r="V4531" s="8"/>
      <c r="W4531" s="8"/>
      <c r="X4531" s="8"/>
      <c r="Y4531" s="8"/>
      <c r="Z4531" s="8"/>
    </row>
    <row r="4532" spans="1:26" ht="15.75" customHeight="1">
      <c r="A4532" s="8"/>
      <c r="B4532" s="8"/>
      <c r="C4532" s="8"/>
      <c r="D4532" s="8"/>
      <c r="E4532" s="8"/>
      <c r="F4532" s="8"/>
      <c r="G4532" s="8"/>
      <c r="H4532" s="8"/>
      <c r="I4532" s="8"/>
      <c r="J4532" s="8"/>
      <c r="K4532" s="8"/>
      <c r="L4532" s="8"/>
      <c r="M4532" s="32"/>
      <c r="N4532" s="57" t="str">
        <f t="shared" si="17"/>
        <v/>
      </c>
      <c r="O4532" s="54"/>
      <c r="P4532" s="32"/>
      <c r="Q4532" s="56"/>
      <c r="R4532" s="57" t="str">
        <f t="shared" si="15"/>
        <v/>
      </c>
      <c r="S4532" s="8"/>
      <c r="T4532" s="8"/>
      <c r="U4532" s="8"/>
      <c r="V4532" s="8"/>
      <c r="W4532" s="8"/>
      <c r="X4532" s="8"/>
      <c r="Y4532" s="8"/>
      <c r="Z4532" s="8"/>
    </row>
    <row r="4533" spans="1:26" ht="15.75" customHeight="1">
      <c r="A4533" s="8"/>
      <c r="B4533" s="8"/>
      <c r="C4533" s="8"/>
      <c r="D4533" s="8"/>
      <c r="E4533" s="8"/>
      <c r="F4533" s="8"/>
      <c r="G4533" s="8"/>
      <c r="H4533" s="8"/>
      <c r="I4533" s="8"/>
      <c r="J4533" s="8"/>
      <c r="K4533" s="8"/>
      <c r="L4533" s="8"/>
      <c r="M4533" s="32"/>
      <c r="N4533" s="57" t="str">
        <f t="shared" si="17"/>
        <v/>
      </c>
      <c r="O4533" s="54"/>
      <c r="P4533" s="32"/>
      <c r="Q4533" s="56"/>
      <c r="R4533" s="57" t="str">
        <f t="shared" si="15"/>
        <v/>
      </c>
      <c r="S4533" s="8"/>
      <c r="T4533" s="8"/>
      <c r="U4533" s="8"/>
      <c r="V4533" s="8"/>
      <c r="W4533" s="8"/>
      <c r="X4533" s="8"/>
      <c r="Y4533" s="8"/>
      <c r="Z4533" s="8"/>
    </row>
    <row r="4534" spans="1:26" ht="15.75" customHeight="1">
      <c r="A4534" s="8"/>
      <c r="B4534" s="8"/>
      <c r="C4534" s="8"/>
      <c r="D4534" s="8"/>
      <c r="E4534" s="8"/>
      <c r="F4534" s="8"/>
      <c r="G4534" s="8"/>
      <c r="H4534" s="8"/>
      <c r="I4534" s="8"/>
      <c r="J4534" s="8"/>
      <c r="K4534" s="8"/>
      <c r="L4534" s="8"/>
      <c r="M4534" s="32"/>
      <c r="N4534" s="57" t="str">
        <f t="shared" si="17"/>
        <v/>
      </c>
      <c r="O4534" s="54"/>
      <c r="P4534" s="32"/>
      <c r="Q4534" s="56"/>
      <c r="R4534" s="57" t="str">
        <f t="shared" si="15"/>
        <v/>
      </c>
      <c r="S4534" s="8"/>
      <c r="T4534" s="8"/>
      <c r="U4534" s="8"/>
      <c r="V4534" s="8"/>
      <c r="W4534" s="8"/>
      <c r="X4534" s="8"/>
      <c r="Y4534" s="8"/>
      <c r="Z4534" s="8"/>
    </row>
    <row r="4535" spans="1:26" ht="15.75" customHeight="1">
      <c r="A4535" s="8"/>
      <c r="B4535" s="8"/>
      <c r="C4535" s="8"/>
      <c r="D4535" s="8"/>
      <c r="E4535" s="8"/>
      <c r="F4535" s="8"/>
      <c r="G4535" s="8"/>
      <c r="H4535" s="8"/>
      <c r="I4535" s="8"/>
      <c r="J4535" s="8"/>
      <c r="K4535" s="8"/>
      <c r="L4535" s="8"/>
      <c r="M4535" s="32"/>
      <c r="N4535" s="57" t="str">
        <f t="shared" si="17"/>
        <v/>
      </c>
      <c r="O4535" s="54"/>
      <c r="P4535" s="32"/>
      <c r="Q4535" s="56"/>
      <c r="R4535" s="57" t="str">
        <f t="shared" si="15"/>
        <v/>
      </c>
      <c r="S4535" s="8"/>
      <c r="T4535" s="8"/>
      <c r="U4535" s="8"/>
      <c r="V4535" s="8"/>
      <c r="W4535" s="8"/>
      <c r="X4535" s="8"/>
      <c r="Y4535" s="8"/>
      <c r="Z4535" s="8"/>
    </row>
    <row r="4536" spans="1:26" ht="15.75" customHeight="1">
      <c r="A4536" s="8"/>
      <c r="B4536" s="8"/>
      <c r="C4536" s="8"/>
      <c r="D4536" s="8"/>
      <c r="E4536" s="8"/>
      <c r="F4536" s="8"/>
      <c r="G4536" s="8"/>
      <c r="H4536" s="8"/>
      <c r="I4536" s="8"/>
      <c r="J4536" s="8"/>
      <c r="K4536" s="8"/>
      <c r="L4536" s="8"/>
      <c r="M4536" s="32"/>
      <c r="N4536" s="57" t="str">
        <f t="shared" si="17"/>
        <v/>
      </c>
      <c r="O4536" s="54"/>
      <c r="P4536" s="32"/>
      <c r="Q4536" s="56"/>
      <c r="R4536" s="57" t="str">
        <f t="shared" si="15"/>
        <v/>
      </c>
      <c r="S4536" s="8"/>
      <c r="T4536" s="8"/>
      <c r="U4536" s="8"/>
      <c r="V4536" s="8"/>
      <c r="W4536" s="8"/>
      <c r="X4536" s="8"/>
      <c r="Y4536" s="8"/>
      <c r="Z4536" s="8"/>
    </row>
    <row r="4537" spans="1:26" ht="15.75" customHeight="1">
      <c r="A4537" s="8"/>
      <c r="B4537" s="8"/>
      <c r="C4537" s="8"/>
      <c r="D4537" s="8"/>
      <c r="E4537" s="8"/>
      <c r="F4537" s="8"/>
      <c r="G4537" s="8"/>
      <c r="H4537" s="8"/>
      <c r="I4537" s="8"/>
      <c r="J4537" s="8"/>
      <c r="K4537" s="8"/>
      <c r="L4537" s="8"/>
      <c r="M4537" s="32"/>
      <c r="N4537" s="57" t="str">
        <f t="shared" si="17"/>
        <v/>
      </c>
      <c r="O4537" s="54"/>
      <c r="P4537" s="32"/>
      <c r="Q4537" s="56"/>
      <c r="R4537" s="57" t="str">
        <f t="shared" si="15"/>
        <v/>
      </c>
      <c r="S4537" s="8"/>
      <c r="T4537" s="8"/>
      <c r="U4537" s="8"/>
      <c r="V4537" s="8"/>
      <c r="W4537" s="8"/>
      <c r="X4537" s="8"/>
      <c r="Y4537" s="8"/>
      <c r="Z4537" s="8"/>
    </row>
    <row r="4538" spans="1:26" ht="15.75" customHeight="1">
      <c r="A4538" s="8"/>
      <c r="B4538" s="8"/>
      <c r="C4538" s="8"/>
      <c r="D4538" s="8"/>
      <c r="E4538" s="8"/>
      <c r="F4538" s="8"/>
      <c r="G4538" s="8"/>
      <c r="H4538" s="8"/>
      <c r="I4538" s="8"/>
      <c r="J4538" s="8"/>
      <c r="K4538" s="8"/>
      <c r="L4538" s="8"/>
      <c r="M4538" s="32"/>
      <c r="N4538" s="57" t="str">
        <f t="shared" si="17"/>
        <v/>
      </c>
      <c r="O4538" s="54"/>
      <c r="P4538" s="32"/>
      <c r="Q4538" s="56"/>
      <c r="R4538" s="57" t="str">
        <f t="shared" si="15"/>
        <v/>
      </c>
      <c r="S4538" s="8"/>
      <c r="T4538" s="8"/>
      <c r="U4538" s="8"/>
      <c r="V4538" s="8"/>
      <c r="W4538" s="8"/>
      <c r="X4538" s="8"/>
      <c r="Y4538" s="8"/>
      <c r="Z4538" s="8"/>
    </row>
    <row r="4539" spans="1:26" ht="15.75" customHeight="1">
      <c r="A4539" s="8"/>
      <c r="B4539" s="8"/>
      <c r="C4539" s="8"/>
      <c r="D4539" s="8"/>
      <c r="E4539" s="8"/>
      <c r="F4539" s="8"/>
      <c r="G4539" s="8"/>
      <c r="H4539" s="8"/>
      <c r="I4539" s="8"/>
      <c r="J4539" s="8"/>
      <c r="K4539" s="8"/>
      <c r="L4539" s="8"/>
      <c r="M4539" s="32"/>
      <c r="N4539" s="57" t="str">
        <f t="shared" si="17"/>
        <v/>
      </c>
      <c r="O4539" s="54"/>
      <c r="P4539" s="32"/>
      <c r="Q4539" s="56"/>
      <c r="R4539" s="57" t="str">
        <f t="shared" si="15"/>
        <v/>
      </c>
      <c r="S4539" s="8"/>
      <c r="T4539" s="8"/>
      <c r="U4539" s="8"/>
      <c r="V4539" s="8"/>
      <c r="W4539" s="8"/>
      <c r="X4539" s="8"/>
      <c r="Y4539" s="8"/>
      <c r="Z4539" s="8"/>
    </row>
    <row r="4540" spans="1:26" ht="15.75" customHeight="1">
      <c r="A4540" s="8"/>
      <c r="B4540" s="8"/>
      <c r="C4540" s="8"/>
      <c r="D4540" s="8"/>
      <c r="E4540" s="8"/>
      <c r="F4540" s="8"/>
      <c r="G4540" s="8"/>
      <c r="H4540" s="8"/>
      <c r="I4540" s="8"/>
      <c r="J4540" s="8"/>
      <c r="K4540" s="8"/>
      <c r="L4540" s="8"/>
      <c r="M4540" s="32"/>
      <c r="N4540" s="57" t="str">
        <f t="shared" si="17"/>
        <v/>
      </c>
      <c r="O4540" s="54"/>
      <c r="P4540" s="32"/>
      <c r="Q4540" s="56"/>
      <c r="R4540" s="57" t="str">
        <f t="shared" si="15"/>
        <v/>
      </c>
      <c r="S4540" s="8"/>
      <c r="T4540" s="8"/>
      <c r="U4540" s="8"/>
      <c r="V4540" s="8"/>
      <c r="W4540" s="8"/>
      <c r="X4540" s="8"/>
      <c r="Y4540" s="8"/>
      <c r="Z4540" s="8"/>
    </row>
    <row r="4541" spans="1:26" ht="15.75" customHeight="1">
      <c r="A4541" s="8"/>
      <c r="B4541" s="8"/>
      <c r="C4541" s="8"/>
      <c r="D4541" s="8"/>
      <c r="E4541" s="8"/>
      <c r="F4541" s="8"/>
      <c r="G4541" s="8"/>
      <c r="H4541" s="8"/>
      <c r="I4541" s="8"/>
      <c r="J4541" s="8"/>
      <c r="K4541" s="8"/>
      <c r="L4541" s="8"/>
      <c r="M4541" s="32"/>
      <c r="N4541" s="57" t="str">
        <f t="shared" si="17"/>
        <v/>
      </c>
      <c r="O4541" s="54"/>
      <c r="P4541" s="32"/>
      <c r="Q4541" s="56"/>
      <c r="R4541" s="57" t="str">
        <f t="shared" si="15"/>
        <v/>
      </c>
      <c r="S4541" s="8"/>
      <c r="T4541" s="8"/>
      <c r="U4541" s="8"/>
      <c r="V4541" s="8"/>
      <c r="W4541" s="8"/>
      <c r="X4541" s="8"/>
      <c r="Y4541" s="8"/>
      <c r="Z4541" s="8"/>
    </row>
    <row r="4542" spans="1:26" ht="15.75" customHeight="1">
      <c r="A4542" s="8"/>
      <c r="B4542" s="8"/>
      <c r="C4542" s="8"/>
      <c r="D4542" s="8"/>
      <c r="E4542" s="8"/>
      <c r="F4542" s="8"/>
      <c r="G4542" s="8"/>
      <c r="H4542" s="8"/>
      <c r="I4542" s="8"/>
      <c r="J4542" s="8"/>
      <c r="K4542" s="8"/>
      <c r="L4542" s="8"/>
      <c r="M4542" s="32"/>
      <c r="N4542" s="57" t="str">
        <f t="shared" si="17"/>
        <v/>
      </c>
      <c r="O4542" s="54"/>
      <c r="P4542" s="32"/>
      <c r="Q4542" s="56"/>
      <c r="R4542" s="57" t="str">
        <f t="shared" si="15"/>
        <v/>
      </c>
      <c r="S4542" s="8"/>
      <c r="T4542" s="8"/>
      <c r="U4542" s="8"/>
      <c r="V4542" s="8"/>
      <c r="W4542" s="8"/>
      <c r="X4542" s="8"/>
      <c r="Y4542" s="8"/>
      <c r="Z4542" s="8"/>
    </row>
    <row r="4543" spans="1:26" ht="15.75" customHeight="1">
      <c r="A4543" s="8"/>
      <c r="B4543" s="8"/>
      <c r="C4543" s="8"/>
      <c r="D4543" s="8"/>
      <c r="E4543" s="8"/>
      <c r="F4543" s="8"/>
      <c r="G4543" s="8"/>
      <c r="H4543" s="8"/>
      <c r="I4543" s="8"/>
      <c r="J4543" s="8"/>
      <c r="K4543" s="8"/>
      <c r="L4543" s="8"/>
      <c r="M4543" s="32"/>
      <c r="N4543" s="57" t="str">
        <f t="shared" si="17"/>
        <v/>
      </c>
      <c r="O4543" s="54"/>
      <c r="P4543" s="32"/>
      <c r="Q4543" s="56"/>
      <c r="R4543" s="57" t="str">
        <f t="shared" si="15"/>
        <v/>
      </c>
      <c r="S4543" s="8"/>
      <c r="T4543" s="8"/>
      <c r="U4543" s="8"/>
      <c r="V4543" s="8"/>
      <c r="W4543" s="8"/>
      <c r="X4543" s="8"/>
      <c r="Y4543" s="8"/>
      <c r="Z4543" s="8"/>
    </row>
    <row r="4544" spans="1:26" ht="15.75" customHeight="1">
      <c r="A4544" s="8"/>
      <c r="B4544" s="8"/>
      <c r="C4544" s="8"/>
      <c r="D4544" s="8"/>
      <c r="E4544" s="8"/>
      <c r="F4544" s="8"/>
      <c r="G4544" s="8"/>
      <c r="H4544" s="8"/>
      <c r="I4544" s="8"/>
      <c r="J4544" s="8"/>
      <c r="K4544" s="8"/>
      <c r="L4544" s="8"/>
      <c r="M4544" s="32"/>
      <c r="N4544" s="57" t="str">
        <f t="shared" si="17"/>
        <v/>
      </c>
      <c r="O4544" s="54"/>
      <c r="P4544" s="32"/>
      <c r="Q4544" s="56"/>
      <c r="R4544" s="57" t="str">
        <f t="shared" si="15"/>
        <v/>
      </c>
      <c r="S4544" s="8"/>
      <c r="T4544" s="8"/>
      <c r="U4544" s="8"/>
      <c r="V4544" s="8"/>
      <c r="W4544" s="8"/>
      <c r="X4544" s="8"/>
      <c r="Y4544" s="8"/>
      <c r="Z4544" s="8"/>
    </row>
    <row r="4545" spans="1:26" ht="15.75" customHeight="1">
      <c r="A4545" s="8"/>
      <c r="B4545" s="8"/>
      <c r="C4545" s="8"/>
      <c r="D4545" s="8"/>
      <c r="E4545" s="8"/>
      <c r="F4545" s="8"/>
      <c r="G4545" s="8"/>
      <c r="H4545" s="8"/>
      <c r="I4545" s="8"/>
      <c r="J4545" s="8"/>
      <c r="K4545" s="8"/>
      <c r="L4545" s="8"/>
      <c r="M4545" s="32"/>
      <c r="N4545" s="57" t="str">
        <f t="shared" si="17"/>
        <v/>
      </c>
      <c r="O4545" s="54"/>
      <c r="P4545" s="32"/>
      <c r="Q4545" s="56"/>
      <c r="R4545" s="57" t="str">
        <f t="shared" si="15"/>
        <v/>
      </c>
      <c r="S4545" s="8"/>
      <c r="T4545" s="8"/>
      <c r="U4545" s="8"/>
      <c r="V4545" s="8"/>
      <c r="W4545" s="8"/>
      <c r="X4545" s="8"/>
      <c r="Y4545" s="8"/>
      <c r="Z4545" s="8"/>
    </row>
    <row r="4546" spans="1:26" ht="15.75" customHeight="1">
      <c r="A4546" s="8"/>
      <c r="B4546" s="8"/>
      <c r="C4546" s="8"/>
      <c r="D4546" s="8"/>
      <c r="E4546" s="8"/>
      <c r="F4546" s="8"/>
      <c r="G4546" s="8"/>
      <c r="H4546" s="8"/>
      <c r="I4546" s="8"/>
      <c r="J4546" s="8"/>
      <c r="K4546" s="8"/>
      <c r="L4546" s="8"/>
      <c r="M4546" s="32"/>
      <c r="N4546" s="57" t="str">
        <f t="shared" si="17"/>
        <v/>
      </c>
      <c r="O4546" s="54"/>
      <c r="P4546" s="32"/>
      <c r="Q4546" s="56"/>
      <c r="R4546" s="57" t="str">
        <f t="shared" si="15"/>
        <v/>
      </c>
      <c r="S4546" s="8"/>
      <c r="T4546" s="8"/>
      <c r="U4546" s="8"/>
      <c r="V4546" s="8"/>
      <c r="W4546" s="8"/>
      <c r="X4546" s="8"/>
      <c r="Y4546" s="8"/>
      <c r="Z4546" s="8"/>
    </row>
    <row r="4547" spans="1:26" ht="15.75" customHeight="1">
      <c r="A4547" s="8"/>
      <c r="B4547" s="8"/>
      <c r="C4547" s="8"/>
      <c r="D4547" s="8"/>
      <c r="E4547" s="8"/>
      <c r="F4547" s="8"/>
      <c r="G4547" s="8"/>
      <c r="H4547" s="8"/>
      <c r="I4547" s="8"/>
      <c r="J4547" s="8"/>
      <c r="K4547" s="8"/>
      <c r="L4547" s="8"/>
      <c r="M4547" s="32"/>
      <c r="N4547" s="57" t="str">
        <f t="shared" si="17"/>
        <v/>
      </c>
      <c r="O4547" s="54"/>
      <c r="P4547" s="32"/>
      <c r="Q4547" s="56"/>
      <c r="R4547" s="57" t="str">
        <f t="shared" si="15"/>
        <v/>
      </c>
      <c r="S4547" s="8"/>
      <c r="T4547" s="8"/>
      <c r="U4547" s="8"/>
      <c r="V4547" s="8"/>
      <c r="W4547" s="8"/>
      <c r="X4547" s="8"/>
      <c r="Y4547" s="8"/>
      <c r="Z4547" s="8"/>
    </row>
    <row r="4548" spans="1:26" ht="15.75" customHeight="1">
      <c r="A4548" s="8"/>
      <c r="B4548" s="8"/>
      <c r="C4548" s="8"/>
      <c r="D4548" s="8"/>
      <c r="E4548" s="8"/>
      <c r="F4548" s="8"/>
      <c r="G4548" s="8"/>
      <c r="H4548" s="8"/>
      <c r="I4548" s="8"/>
      <c r="J4548" s="8"/>
      <c r="K4548" s="8"/>
      <c r="L4548" s="8"/>
      <c r="M4548" s="32"/>
      <c r="N4548" s="57" t="str">
        <f t="shared" si="17"/>
        <v/>
      </c>
      <c r="O4548" s="54"/>
      <c r="P4548" s="32"/>
      <c r="Q4548" s="56"/>
      <c r="R4548" s="57" t="str">
        <f t="shared" si="15"/>
        <v/>
      </c>
      <c r="S4548" s="8"/>
      <c r="T4548" s="8"/>
      <c r="U4548" s="8"/>
      <c r="V4548" s="8"/>
      <c r="W4548" s="8"/>
      <c r="X4548" s="8"/>
      <c r="Y4548" s="8"/>
      <c r="Z4548" s="8"/>
    </row>
    <row r="4549" spans="1:26" ht="15.75" customHeight="1">
      <c r="A4549" s="8"/>
      <c r="B4549" s="8"/>
      <c r="C4549" s="8"/>
      <c r="D4549" s="8"/>
      <c r="E4549" s="8"/>
      <c r="F4549" s="8"/>
      <c r="G4549" s="8"/>
      <c r="H4549" s="8"/>
      <c r="I4549" s="8"/>
      <c r="J4549" s="8"/>
      <c r="K4549" s="8"/>
      <c r="L4549" s="8"/>
      <c r="M4549" s="32"/>
      <c r="N4549" s="57" t="str">
        <f t="shared" si="17"/>
        <v/>
      </c>
      <c r="O4549" s="54"/>
      <c r="P4549" s="32"/>
      <c r="Q4549" s="56"/>
      <c r="R4549" s="57" t="str">
        <f t="shared" si="15"/>
        <v/>
      </c>
      <c r="S4549" s="8"/>
      <c r="T4549" s="8"/>
      <c r="U4549" s="8"/>
      <c r="V4549" s="8"/>
      <c r="W4549" s="8"/>
      <c r="X4549" s="8"/>
      <c r="Y4549" s="8"/>
      <c r="Z4549" s="8"/>
    </row>
    <row r="4550" spans="1:26" ht="15.75" customHeight="1">
      <c r="A4550" s="8"/>
      <c r="B4550" s="8"/>
      <c r="C4550" s="8"/>
      <c r="D4550" s="8"/>
      <c r="E4550" s="8"/>
      <c r="F4550" s="8"/>
      <c r="G4550" s="8"/>
      <c r="H4550" s="8"/>
      <c r="I4550" s="8"/>
      <c r="J4550" s="8"/>
      <c r="K4550" s="8"/>
      <c r="L4550" s="8"/>
      <c r="M4550" s="32"/>
      <c r="N4550" s="57" t="str">
        <f t="shared" si="17"/>
        <v/>
      </c>
      <c r="O4550" s="54"/>
      <c r="P4550" s="32"/>
      <c r="Q4550" s="56"/>
      <c r="R4550" s="57" t="str">
        <f t="shared" si="15"/>
        <v/>
      </c>
      <c r="S4550" s="8"/>
      <c r="T4550" s="8"/>
      <c r="U4550" s="8"/>
      <c r="V4550" s="8"/>
      <c r="W4550" s="8"/>
      <c r="X4550" s="8"/>
      <c r="Y4550" s="8"/>
      <c r="Z4550" s="8"/>
    </row>
    <row r="4551" spans="1:26" ht="15.75" customHeight="1">
      <c r="A4551" s="8"/>
      <c r="B4551" s="8"/>
      <c r="C4551" s="8"/>
      <c r="D4551" s="8"/>
      <c r="E4551" s="8"/>
      <c r="F4551" s="8"/>
      <c r="G4551" s="8"/>
      <c r="H4551" s="8"/>
      <c r="I4551" s="8"/>
      <c r="J4551" s="8"/>
      <c r="K4551" s="8"/>
      <c r="L4551" s="8"/>
      <c r="M4551" s="32"/>
      <c r="N4551" s="57" t="str">
        <f t="shared" si="17"/>
        <v/>
      </c>
      <c r="O4551" s="54"/>
      <c r="P4551" s="32"/>
      <c r="Q4551" s="56"/>
      <c r="R4551" s="57" t="str">
        <f t="shared" si="15"/>
        <v/>
      </c>
      <c r="S4551" s="8"/>
      <c r="T4551" s="8"/>
      <c r="U4551" s="8"/>
      <c r="V4551" s="8"/>
      <c r="W4551" s="8"/>
      <c r="X4551" s="8"/>
      <c r="Y4551" s="8"/>
      <c r="Z4551" s="8"/>
    </row>
    <row r="4552" spans="1:26" ht="15.75" customHeight="1">
      <c r="A4552" s="8"/>
      <c r="B4552" s="8"/>
      <c r="C4552" s="8"/>
      <c r="D4552" s="8"/>
      <c r="E4552" s="8"/>
      <c r="F4552" s="8"/>
      <c r="G4552" s="8"/>
      <c r="H4552" s="8"/>
      <c r="I4552" s="8"/>
      <c r="J4552" s="8"/>
      <c r="K4552" s="8"/>
      <c r="L4552" s="8"/>
      <c r="M4552" s="32"/>
      <c r="N4552" s="57" t="str">
        <f t="shared" si="17"/>
        <v/>
      </c>
      <c r="O4552" s="54"/>
      <c r="P4552" s="32"/>
      <c r="Q4552" s="56"/>
      <c r="R4552" s="57" t="str">
        <f t="shared" si="15"/>
        <v/>
      </c>
      <c r="S4552" s="8"/>
      <c r="T4552" s="8"/>
      <c r="U4552" s="8"/>
      <c r="V4552" s="8"/>
      <c r="W4552" s="8"/>
      <c r="X4552" s="8"/>
      <c r="Y4552" s="8"/>
      <c r="Z4552" s="8"/>
    </row>
    <row r="4553" spans="1:26" ht="15.75" customHeight="1">
      <c r="A4553" s="8"/>
      <c r="B4553" s="8"/>
      <c r="C4553" s="8"/>
      <c r="D4553" s="8"/>
      <c r="E4553" s="8"/>
      <c r="F4553" s="8"/>
      <c r="G4553" s="8"/>
      <c r="H4553" s="8"/>
      <c r="I4553" s="8"/>
      <c r="J4553" s="8"/>
      <c r="K4553" s="8"/>
      <c r="L4553" s="8"/>
      <c r="M4553" s="32"/>
      <c r="N4553" s="57" t="str">
        <f t="shared" si="17"/>
        <v/>
      </c>
      <c r="O4553" s="54"/>
      <c r="P4553" s="32"/>
      <c r="Q4553" s="56"/>
      <c r="R4553" s="57" t="str">
        <f t="shared" si="15"/>
        <v/>
      </c>
      <c r="S4553" s="8"/>
      <c r="T4553" s="8"/>
      <c r="U4553" s="8"/>
      <c r="V4553" s="8"/>
      <c r="W4553" s="8"/>
      <c r="X4553" s="8"/>
      <c r="Y4553" s="8"/>
      <c r="Z4553" s="8"/>
    </row>
    <row r="4554" spans="1:26" ht="15.75" customHeight="1">
      <c r="A4554" s="8"/>
      <c r="B4554" s="8"/>
      <c r="C4554" s="8"/>
      <c r="D4554" s="8"/>
      <c r="E4554" s="8"/>
      <c r="F4554" s="8"/>
      <c r="G4554" s="8"/>
      <c r="H4554" s="8"/>
      <c r="I4554" s="8"/>
      <c r="J4554" s="8"/>
      <c r="K4554" s="8"/>
      <c r="L4554" s="8"/>
      <c r="M4554" s="32"/>
      <c r="N4554" s="57" t="str">
        <f t="shared" si="17"/>
        <v/>
      </c>
      <c r="O4554" s="54"/>
      <c r="P4554" s="32"/>
      <c r="Q4554" s="56"/>
      <c r="R4554" s="57" t="str">
        <f t="shared" si="15"/>
        <v/>
      </c>
      <c r="S4554" s="8"/>
      <c r="T4554" s="8"/>
      <c r="U4554" s="8"/>
      <c r="V4554" s="8"/>
      <c r="W4554" s="8"/>
      <c r="X4554" s="8"/>
      <c r="Y4554" s="8"/>
      <c r="Z4554" s="8"/>
    </row>
    <row r="4555" spans="1:26" ht="15.75" customHeight="1">
      <c r="A4555" s="8"/>
      <c r="B4555" s="8"/>
      <c r="C4555" s="8"/>
      <c r="D4555" s="8"/>
      <c r="E4555" s="8"/>
      <c r="F4555" s="8"/>
      <c r="G4555" s="8"/>
      <c r="H4555" s="8"/>
      <c r="I4555" s="8"/>
      <c r="J4555" s="8"/>
      <c r="K4555" s="8"/>
      <c r="L4555" s="8"/>
      <c r="M4555" s="32"/>
      <c r="N4555" s="57" t="str">
        <f t="shared" si="17"/>
        <v/>
      </c>
      <c r="O4555" s="54"/>
      <c r="P4555" s="32"/>
      <c r="Q4555" s="56"/>
      <c r="R4555" s="57" t="str">
        <f t="shared" si="15"/>
        <v/>
      </c>
      <c r="S4555" s="8"/>
      <c r="T4555" s="8"/>
      <c r="U4555" s="8"/>
      <c r="V4555" s="8"/>
      <c r="W4555" s="8"/>
      <c r="X4555" s="8"/>
      <c r="Y4555" s="8"/>
      <c r="Z4555" s="8"/>
    </row>
    <row r="4556" spans="1:26" ht="15.75" customHeight="1">
      <c r="A4556" s="8"/>
      <c r="B4556" s="8"/>
      <c r="C4556" s="8"/>
      <c r="D4556" s="8"/>
      <c r="E4556" s="8"/>
      <c r="F4556" s="8"/>
      <c r="G4556" s="8"/>
      <c r="H4556" s="8"/>
      <c r="I4556" s="8"/>
      <c r="J4556" s="8"/>
      <c r="K4556" s="8"/>
      <c r="L4556" s="8"/>
      <c r="M4556" s="32"/>
      <c r="N4556" s="57" t="str">
        <f t="shared" si="17"/>
        <v/>
      </c>
      <c r="O4556" s="54"/>
      <c r="P4556" s="32"/>
      <c r="Q4556" s="56"/>
      <c r="R4556" s="57" t="str">
        <f t="shared" si="15"/>
        <v/>
      </c>
      <c r="S4556" s="8"/>
      <c r="T4556" s="8"/>
      <c r="U4556" s="8"/>
      <c r="V4556" s="8"/>
      <c r="W4556" s="8"/>
      <c r="X4556" s="8"/>
      <c r="Y4556" s="8"/>
      <c r="Z4556" s="8"/>
    </row>
    <row r="4557" spans="1:26" ht="15.75" customHeight="1">
      <c r="A4557" s="8"/>
      <c r="B4557" s="8"/>
      <c r="C4557" s="8"/>
      <c r="D4557" s="8"/>
      <c r="E4557" s="8"/>
      <c r="F4557" s="8"/>
      <c r="G4557" s="8"/>
      <c r="H4557" s="8"/>
      <c r="I4557" s="8"/>
      <c r="J4557" s="8"/>
      <c r="K4557" s="8"/>
      <c r="L4557" s="8"/>
      <c r="M4557" s="32"/>
      <c r="N4557" s="57" t="str">
        <f t="shared" si="17"/>
        <v/>
      </c>
      <c r="O4557" s="54"/>
      <c r="P4557" s="32"/>
      <c r="Q4557" s="56"/>
      <c r="R4557" s="57" t="str">
        <f t="shared" si="15"/>
        <v/>
      </c>
      <c r="S4557" s="8"/>
      <c r="T4557" s="8"/>
      <c r="U4557" s="8"/>
      <c r="V4557" s="8"/>
      <c r="W4557" s="8"/>
      <c r="X4557" s="8"/>
      <c r="Y4557" s="8"/>
      <c r="Z4557" s="8"/>
    </row>
    <row r="4558" spans="1:26" ht="15.75" customHeight="1">
      <c r="A4558" s="8"/>
      <c r="B4558" s="8"/>
      <c r="C4558" s="8"/>
      <c r="D4558" s="8"/>
      <c r="E4558" s="8"/>
      <c r="F4558" s="8"/>
      <c r="G4558" s="8"/>
      <c r="H4558" s="8"/>
      <c r="I4558" s="8"/>
      <c r="J4558" s="8"/>
      <c r="K4558" s="8"/>
      <c r="L4558" s="8"/>
      <c r="M4558" s="32"/>
      <c r="N4558" s="57" t="str">
        <f t="shared" si="17"/>
        <v/>
      </c>
      <c r="O4558" s="54"/>
      <c r="P4558" s="32"/>
      <c r="Q4558" s="56"/>
      <c r="R4558" s="57" t="str">
        <f t="shared" si="15"/>
        <v/>
      </c>
      <c r="S4558" s="8"/>
      <c r="T4558" s="8"/>
      <c r="U4558" s="8"/>
      <c r="V4558" s="8"/>
      <c r="W4558" s="8"/>
      <c r="X4558" s="8"/>
      <c r="Y4558" s="8"/>
      <c r="Z4558" s="8"/>
    </row>
    <row r="4559" spans="1:26" ht="15.75" customHeight="1">
      <c r="A4559" s="8"/>
      <c r="B4559" s="8"/>
      <c r="C4559" s="8"/>
      <c r="D4559" s="8"/>
      <c r="E4559" s="8"/>
      <c r="F4559" s="8"/>
      <c r="G4559" s="8"/>
      <c r="H4559" s="8"/>
      <c r="I4559" s="8"/>
      <c r="J4559" s="8"/>
      <c r="K4559" s="8"/>
      <c r="L4559" s="8"/>
      <c r="M4559" s="32"/>
      <c r="N4559" s="57" t="str">
        <f t="shared" si="17"/>
        <v/>
      </c>
      <c r="O4559" s="54"/>
      <c r="P4559" s="32"/>
      <c r="Q4559" s="56"/>
      <c r="R4559" s="57" t="str">
        <f t="shared" si="15"/>
        <v/>
      </c>
      <c r="S4559" s="8"/>
      <c r="T4559" s="8"/>
      <c r="U4559" s="8"/>
      <c r="V4559" s="8"/>
      <c r="W4559" s="8"/>
      <c r="X4559" s="8"/>
      <c r="Y4559" s="8"/>
      <c r="Z4559" s="8"/>
    </row>
    <row r="4560" spans="1:26" ht="15.75" customHeight="1">
      <c r="A4560" s="8"/>
      <c r="B4560" s="8"/>
      <c r="C4560" s="8"/>
      <c r="D4560" s="8"/>
      <c r="E4560" s="8"/>
      <c r="F4560" s="8"/>
      <c r="G4560" s="8"/>
      <c r="H4560" s="8"/>
      <c r="I4560" s="8"/>
      <c r="J4560" s="8"/>
      <c r="K4560" s="8"/>
      <c r="L4560" s="8"/>
      <c r="M4560" s="32"/>
      <c r="N4560" s="57" t="str">
        <f t="shared" si="17"/>
        <v/>
      </c>
      <c r="O4560" s="54"/>
      <c r="P4560" s="32"/>
      <c r="Q4560" s="56"/>
      <c r="R4560" s="57" t="str">
        <f t="shared" si="15"/>
        <v/>
      </c>
      <c r="S4560" s="8"/>
      <c r="T4560" s="8"/>
      <c r="U4560" s="8"/>
      <c r="V4560" s="8"/>
      <c r="W4560" s="8"/>
      <c r="X4560" s="8"/>
      <c r="Y4560" s="8"/>
      <c r="Z4560" s="8"/>
    </row>
    <row r="4561" spans="1:26" ht="15.75" customHeight="1">
      <c r="A4561" s="8"/>
      <c r="B4561" s="8"/>
      <c r="C4561" s="8"/>
      <c r="D4561" s="8"/>
      <c r="E4561" s="8"/>
      <c r="F4561" s="8"/>
      <c r="G4561" s="8"/>
      <c r="H4561" s="8"/>
      <c r="I4561" s="8"/>
      <c r="J4561" s="8"/>
      <c r="K4561" s="8"/>
      <c r="L4561" s="8"/>
      <c r="M4561" s="32"/>
      <c r="N4561" s="57" t="str">
        <f t="shared" si="17"/>
        <v/>
      </c>
      <c r="O4561" s="54"/>
      <c r="P4561" s="32"/>
      <c r="Q4561" s="56"/>
      <c r="R4561" s="57" t="str">
        <f t="shared" si="15"/>
        <v/>
      </c>
      <c r="S4561" s="8"/>
      <c r="T4561" s="8"/>
      <c r="U4561" s="8"/>
      <c r="V4561" s="8"/>
      <c r="W4561" s="8"/>
      <c r="X4561" s="8"/>
      <c r="Y4561" s="8"/>
      <c r="Z4561" s="8"/>
    </row>
    <row r="4562" spans="1:26" ht="15.75" customHeight="1">
      <c r="A4562" s="8"/>
      <c r="B4562" s="8"/>
      <c r="C4562" s="8"/>
      <c r="D4562" s="8"/>
      <c r="E4562" s="8"/>
      <c r="F4562" s="8"/>
      <c r="G4562" s="8"/>
      <c r="H4562" s="8"/>
      <c r="I4562" s="8"/>
      <c r="J4562" s="8"/>
      <c r="K4562" s="8"/>
      <c r="L4562" s="8"/>
      <c r="M4562" s="32"/>
      <c r="N4562" s="57" t="str">
        <f t="shared" si="17"/>
        <v/>
      </c>
      <c r="O4562" s="54"/>
      <c r="P4562" s="32"/>
      <c r="Q4562" s="56"/>
      <c r="R4562" s="57" t="str">
        <f t="shared" si="15"/>
        <v/>
      </c>
      <c r="S4562" s="8"/>
      <c r="T4562" s="8"/>
      <c r="U4562" s="8"/>
      <c r="V4562" s="8"/>
      <c r="W4562" s="8"/>
      <c r="X4562" s="8"/>
      <c r="Y4562" s="8"/>
      <c r="Z4562" s="8"/>
    </row>
    <row r="4563" spans="1:26" ht="15.75" customHeight="1">
      <c r="A4563" s="8"/>
      <c r="B4563" s="8"/>
      <c r="C4563" s="8"/>
      <c r="D4563" s="8"/>
      <c r="E4563" s="8"/>
      <c r="F4563" s="8"/>
      <c r="G4563" s="8"/>
      <c r="H4563" s="8"/>
      <c r="I4563" s="8"/>
      <c r="J4563" s="8"/>
      <c r="K4563" s="8"/>
      <c r="L4563" s="8"/>
      <c r="M4563" s="32"/>
      <c r="N4563" s="57" t="str">
        <f t="shared" si="17"/>
        <v/>
      </c>
      <c r="O4563" s="54"/>
      <c r="P4563" s="32"/>
      <c r="Q4563" s="56"/>
      <c r="R4563" s="57" t="str">
        <f t="shared" si="15"/>
        <v/>
      </c>
      <c r="S4563" s="8"/>
      <c r="T4563" s="8"/>
      <c r="U4563" s="8"/>
      <c r="V4563" s="8"/>
      <c r="W4563" s="8"/>
      <c r="X4563" s="8"/>
      <c r="Y4563" s="8"/>
      <c r="Z4563" s="8"/>
    </row>
    <row r="4564" spans="1:26" ht="15.75" customHeight="1">
      <c r="A4564" s="8"/>
      <c r="B4564" s="8"/>
      <c r="C4564" s="8"/>
      <c r="D4564" s="8"/>
      <c r="E4564" s="8"/>
      <c r="F4564" s="8"/>
      <c r="G4564" s="8"/>
      <c r="H4564" s="8"/>
      <c r="I4564" s="8"/>
      <c r="J4564" s="8"/>
      <c r="K4564" s="8"/>
      <c r="L4564" s="8"/>
      <c r="M4564" s="32"/>
      <c r="N4564" s="57" t="str">
        <f t="shared" si="17"/>
        <v/>
      </c>
      <c r="O4564" s="54"/>
      <c r="P4564" s="32"/>
      <c r="Q4564" s="56"/>
      <c r="R4564" s="57" t="str">
        <f t="shared" si="15"/>
        <v/>
      </c>
      <c r="S4564" s="8"/>
      <c r="T4564" s="8"/>
      <c r="U4564" s="8"/>
      <c r="V4564" s="8"/>
      <c r="W4564" s="8"/>
      <c r="X4564" s="8"/>
      <c r="Y4564" s="8"/>
      <c r="Z4564" s="8"/>
    </row>
    <row r="4565" spans="1:26" ht="15.75" customHeight="1">
      <c r="A4565" s="8"/>
      <c r="B4565" s="8"/>
      <c r="C4565" s="8"/>
      <c r="D4565" s="8"/>
      <c r="E4565" s="8"/>
      <c r="F4565" s="8"/>
      <c r="G4565" s="8"/>
      <c r="H4565" s="8"/>
      <c r="I4565" s="8"/>
      <c r="J4565" s="8"/>
      <c r="K4565" s="8"/>
      <c r="L4565" s="8"/>
      <c r="M4565" s="32"/>
      <c r="N4565" s="57" t="str">
        <f t="shared" si="17"/>
        <v/>
      </c>
      <c r="O4565" s="54"/>
      <c r="P4565" s="32"/>
      <c r="Q4565" s="56"/>
      <c r="R4565" s="57" t="str">
        <f t="shared" si="15"/>
        <v/>
      </c>
      <c r="S4565" s="8"/>
      <c r="T4565" s="8"/>
      <c r="U4565" s="8"/>
      <c r="V4565" s="8"/>
      <c r="W4565" s="8"/>
      <c r="X4565" s="8"/>
      <c r="Y4565" s="8"/>
      <c r="Z4565" s="8"/>
    </row>
    <row r="4566" spans="1:26" ht="15.75" customHeight="1">
      <c r="A4566" s="8"/>
      <c r="B4566" s="8"/>
      <c r="C4566" s="8"/>
      <c r="D4566" s="8"/>
      <c r="E4566" s="8"/>
      <c r="F4566" s="8"/>
      <c r="G4566" s="8"/>
      <c r="H4566" s="8"/>
      <c r="I4566" s="8"/>
      <c r="J4566" s="8"/>
      <c r="K4566" s="8"/>
      <c r="L4566" s="8"/>
      <c r="M4566" s="32"/>
      <c r="N4566" s="57" t="str">
        <f t="shared" si="17"/>
        <v/>
      </c>
      <c r="O4566" s="54"/>
      <c r="P4566" s="32"/>
      <c r="Q4566" s="56"/>
      <c r="R4566" s="57" t="str">
        <f t="shared" si="15"/>
        <v/>
      </c>
      <c r="S4566" s="8"/>
      <c r="T4566" s="8"/>
      <c r="U4566" s="8"/>
      <c r="V4566" s="8"/>
      <c r="W4566" s="8"/>
      <c r="X4566" s="8"/>
      <c r="Y4566" s="8"/>
      <c r="Z4566" s="8"/>
    </row>
    <row r="4567" spans="1:26" ht="15.75" customHeight="1">
      <c r="A4567" s="8"/>
      <c r="B4567" s="8"/>
      <c r="C4567" s="8"/>
      <c r="D4567" s="8"/>
      <c r="E4567" s="8"/>
      <c r="F4567" s="8"/>
      <c r="G4567" s="8"/>
      <c r="H4567" s="8"/>
      <c r="I4567" s="8"/>
      <c r="J4567" s="8"/>
      <c r="K4567" s="8"/>
      <c r="L4567" s="8"/>
      <c r="M4567" s="32"/>
      <c r="N4567" s="57" t="str">
        <f t="shared" si="17"/>
        <v/>
      </c>
      <c r="O4567" s="54"/>
      <c r="P4567" s="32"/>
      <c r="Q4567" s="56"/>
      <c r="R4567" s="57" t="str">
        <f t="shared" si="15"/>
        <v/>
      </c>
      <c r="S4567" s="8"/>
      <c r="T4567" s="8"/>
      <c r="U4567" s="8"/>
      <c r="V4567" s="8"/>
      <c r="W4567" s="8"/>
      <c r="X4567" s="8"/>
      <c r="Y4567" s="8"/>
      <c r="Z4567" s="8"/>
    </row>
    <row r="4568" spans="1:26" ht="15.75" customHeight="1">
      <c r="A4568" s="8"/>
      <c r="B4568" s="8"/>
      <c r="C4568" s="8"/>
      <c r="D4568" s="8"/>
      <c r="E4568" s="8"/>
      <c r="F4568" s="8"/>
      <c r="G4568" s="8"/>
      <c r="H4568" s="8"/>
      <c r="I4568" s="8"/>
      <c r="J4568" s="8"/>
      <c r="K4568" s="8"/>
      <c r="L4568" s="8"/>
      <c r="M4568" s="32"/>
      <c r="N4568" s="57" t="str">
        <f t="shared" si="17"/>
        <v/>
      </c>
      <c r="O4568" s="54"/>
      <c r="P4568" s="32"/>
      <c r="Q4568" s="56"/>
      <c r="R4568" s="57" t="str">
        <f t="shared" si="15"/>
        <v/>
      </c>
      <c r="S4568" s="8"/>
      <c r="T4568" s="8"/>
      <c r="U4568" s="8"/>
      <c r="V4568" s="8"/>
      <c r="W4568" s="8"/>
      <c r="X4568" s="8"/>
      <c r="Y4568" s="8"/>
      <c r="Z4568" s="8"/>
    </row>
    <row r="4569" spans="1:26" ht="15.75" customHeight="1">
      <c r="A4569" s="8"/>
      <c r="B4569" s="8"/>
      <c r="C4569" s="8"/>
      <c r="D4569" s="8"/>
      <c r="E4569" s="8"/>
      <c r="F4569" s="8"/>
      <c r="G4569" s="8"/>
      <c r="H4569" s="8"/>
      <c r="I4569" s="8"/>
      <c r="J4569" s="8"/>
      <c r="K4569" s="8"/>
      <c r="L4569" s="8"/>
      <c r="M4569" s="32"/>
      <c r="N4569" s="57" t="str">
        <f t="shared" si="17"/>
        <v/>
      </c>
      <c r="O4569" s="54"/>
      <c r="P4569" s="32"/>
      <c r="Q4569" s="56"/>
      <c r="R4569" s="57" t="str">
        <f t="shared" si="15"/>
        <v/>
      </c>
      <c r="S4569" s="8"/>
      <c r="T4569" s="8"/>
      <c r="U4569" s="8"/>
      <c r="V4569" s="8"/>
      <c r="W4569" s="8"/>
      <c r="X4569" s="8"/>
      <c r="Y4569" s="8"/>
      <c r="Z4569" s="8"/>
    </row>
    <row r="4570" spans="1:26" ht="15.75" customHeight="1">
      <c r="A4570" s="8"/>
      <c r="B4570" s="8"/>
      <c r="C4570" s="8"/>
      <c r="D4570" s="8"/>
      <c r="E4570" s="8"/>
      <c r="F4570" s="8"/>
      <c r="G4570" s="8"/>
      <c r="H4570" s="8"/>
      <c r="I4570" s="8"/>
      <c r="J4570" s="8"/>
      <c r="K4570" s="8"/>
      <c r="L4570" s="8"/>
      <c r="M4570" s="32"/>
      <c r="N4570" s="57" t="str">
        <f t="shared" si="17"/>
        <v/>
      </c>
      <c r="O4570" s="54"/>
      <c r="P4570" s="32"/>
      <c r="Q4570" s="56"/>
      <c r="R4570" s="57" t="str">
        <f t="shared" si="15"/>
        <v/>
      </c>
      <c r="S4570" s="8"/>
      <c r="T4570" s="8"/>
      <c r="U4570" s="8"/>
      <c r="V4570" s="8"/>
      <c r="W4570" s="8"/>
      <c r="X4570" s="8"/>
      <c r="Y4570" s="8"/>
      <c r="Z4570" s="8"/>
    </row>
    <row r="4571" spans="1:26" ht="15.75" customHeight="1">
      <c r="A4571" s="8"/>
      <c r="B4571" s="8"/>
      <c r="C4571" s="8"/>
      <c r="D4571" s="8"/>
      <c r="E4571" s="8"/>
      <c r="F4571" s="8"/>
      <c r="G4571" s="8"/>
      <c r="H4571" s="8"/>
      <c r="I4571" s="8"/>
      <c r="J4571" s="8"/>
      <c r="K4571" s="8"/>
      <c r="L4571" s="8"/>
      <c r="M4571" s="32"/>
      <c r="N4571" s="57" t="str">
        <f t="shared" si="17"/>
        <v/>
      </c>
      <c r="O4571" s="54"/>
      <c r="P4571" s="32"/>
      <c r="Q4571" s="56"/>
      <c r="R4571" s="57" t="str">
        <f t="shared" si="15"/>
        <v/>
      </c>
      <c r="S4571" s="8"/>
      <c r="T4571" s="8"/>
      <c r="U4571" s="8"/>
      <c r="V4571" s="8"/>
      <c r="W4571" s="8"/>
      <c r="X4571" s="8"/>
      <c r="Y4571" s="8"/>
      <c r="Z4571" s="8"/>
    </row>
    <row r="4572" spans="1:26" ht="15.75" customHeight="1">
      <c r="A4572" s="8"/>
      <c r="B4572" s="8"/>
      <c r="C4572" s="8"/>
      <c r="D4572" s="8"/>
      <c r="E4572" s="8"/>
      <c r="F4572" s="8"/>
      <c r="G4572" s="8"/>
      <c r="H4572" s="8"/>
      <c r="I4572" s="8"/>
      <c r="J4572" s="8"/>
      <c r="K4572" s="8"/>
      <c r="L4572" s="8"/>
      <c r="M4572" s="32"/>
      <c r="N4572" s="57" t="str">
        <f t="shared" si="17"/>
        <v/>
      </c>
      <c r="O4572" s="54"/>
      <c r="P4572" s="32"/>
      <c r="Q4572" s="56"/>
      <c r="R4572" s="57" t="str">
        <f t="shared" si="15"/>
        <v/>
      </c>
      <c r="S4572" s="8"/>
      <c r="T4572" s="8"/>
      <c r="U4572" s="8"/>
      <c r="V4572" s="8"/>
      <c r="W4572" s="8"/>
      <c r="X4572" s="8"/>
      <c r="Y4572" s="8"/>
      <c r="Z4572" s="8"/>
    </row>
    <row r="4573" spans="1:26" ht="15.75" customHeight="1">
      <c r="A4573" s="8"/>
      <c r="B4573" s="8"/>
      <c r="C4573" s="8"/>
      <c r="D4573" s="8"/>
      <c r="E4573" s="8"/>
      <c r="F4573" s="8"/>
      <c r="G4573" s="8"/>
      <c r="H4573" s="8"/>
      <c r="I4573" s="8"/>
      <c r="J4573" s="8"/>
      <c r="K4573" s="8"/>
      <c r="L4573" s="8"/>
      <c r="M4573" s="32"/>
      <c r="N4573" s="57" t="str">
        <f t="shared" si="17"/>
        <v/>
      </c>
      <c r="O4573" s="54"/>
      <c r="P4573" s="32"/>
      <c r="Q4573" s="56"/>
      <c r="R4573" s="57" t="str">
        <f t="shared" si="15"/>
        <v/>
      </c>
      <c r="S4573" s="8"/>
      <c r="T4573" s="8"/>
      <c r="U4573" s="8"/>
      <c r="V4573" s="8"/>
      <c r="W4573" s="8"/>
      <c r="X4573" s="8"/>
      <c r="Y4573" s="8"/>
      <c r="Z4573" s="8"/>
    </row>
    <row r="4574" spans="1:26" ht="15.75" customHeight="1">
      <c r="A4574" s="8"/>
      <c r="B4574" s="8"/>
      <c r="C4574" s="8"/>
      <c r="D4574" s="8"/>
      <c r="E4574" s="8"/>
      <c r="F4574" s="8"/>
      <c r="G4574" s="8"/>
      <c r="H4574" s="8"/>
      <c r="I4574" s="8"/>
      <c r="J4574" s="8"/>
      <c r="K4574" s="8"/>
      <c r="L4574" s="8"/>
      <c r="M4574" s="32"/>
      <c r="N4574" s="57" t="str">
        <f t="shared" si="17"/>
        <v/>
      </c>
      <c r="O4574" s="54"/>
      <c r="P4574" s="32"/>
      <c r="Q4574" s="56"/>
      <c r="R4574" s="57" t="str">
        <f t="shared" si="15"/>
        <v/>
      </c>
      <c r="S4574" s="8"/>
      <c r="T4574" s="8"/>
      <c r="U4574" s="8"/>
      <c r="V4574" s="8"/>
      <c r="W4574" s="8"/>
      <c r="X4574" s="8"/>
      <c r="Y4574" s="8"/>
      <c r="Z4574" s="8"/>
    </row>
    <row r="4575" spans="1:26" ht="15.75" customHeight="1">
      <c r="A4575" s="8"/>
      <c r="B4575" s="8"/>
      <c r="C4575" s="8"/>
      <c r="D4575" s="8"/>
      <c r="E4575" s="8"/>
      <c r="F4575" s="8"/>
      <c r="G4575" s="8"/>
      <c r="H4575" s="8"/>
      <c r="I4575" s="8"/>
      <c r="J4575" s="8"/>
      <c r="K4575" s="8"/>
      <c r="L4575" s="8"/>
      <c r="M4575" s="32"/>
      <c r="N4575" s="57" t="str">
        <f t="shared" si="17"/>
        <v/>
      </c>
      <c r="O4575" s="54"/>
      <c r="P4575" s="32"/>
      <c r="Q4575" s="56"/>
      <c r="R4575" s="57" t="str">
        <f t="shared" si="15"/>
        <v/>
      </c>
      <c r="S4575" s="8"/>
      <c r="T4575" s="8"/>
      <c r="U4575" s="8"/>
      <c r="V4575" s="8"/>
      <c r="W4575" s="8"/>
      <c r="X4575" s="8"/>
      <c r="Y4575" s="8"/>
      <c r="Z4575" s="8"/>
    </row>
    <row r="4576" spans="1:26" ht="15.75" customHeight="1">
      <c r="A4576" s="8"/>
      <c r="B4576" s="8"/>
      <c r="C4576" s="8"/>
      <c r="D4576" s="8"/>
      <c r="E4576" s="8"/>
      <c r="F4576" s="8"/>
      <c r="G4576" s="8"/>
      <c r="H4576" s="8"/>
      <c r="I4576" s="8"/>
      <c r="J4576" s="8"/>
      <c r="K4576" s="8"/>
      <c r="L4576" s="8"/>
      <c r="M4576" s="32"/>
      <c r="N4576" s="57" t="str">
        <f t="shared" si="17"/>
        <v/>
      </c>
      <c r="O4576" s="54"/>
      <c r="P4576" s="32"/>
      <c r="Q4576" s="56"/>
      <c r="R4576" s="57" t="str">
        <f t="shared" si="15"/>
        <v/>
      </c>
      <c r="S4576" s="8"/>
      <c r="T4576" s="8"/>
      <c r="U4576" s="8"/>
      <c r="V4576" s="8"/>
      <c r="W4576" s="8"/>
      <c r="X4576" s="8"/>
      <c r="Y4576" s="8"/>
      <c r="Z4576" s="8"/>
    </row>
    <row r="4577" spans="1:26" ht="15.75" customHeight="1">
      <c r="A4577" s="8"/>
      <c r="B4577" s="8"/>
      <c r="C4577" s="8"/>
      <c r="D4577" s="8"/>
      <c r="E4577" s="8"/>
      <c r="F4577" s="8"/>
      <c r="G4577" s="8"/>
      <c r="H4577" s="8"/>
      <c r="I4577" s="8"/>
      <c r="J4577" s="8"/>
      <c r="K4577" s="8"/>
      <c r="L4577" s="8"/>
      <c r="M4577" s="32"/>
      <c r="N4577" s="57" t="str">
        <f t="shared" si="17"/>
        <v/>
      </c>
      <c r="O4577" s="54"/>
      <c r="P4577" s="32"/>
      <c r="Q4577" s="56"/>
      <c r="R4577" s="57" t="str">
        <f t="shared" si="15"/>
        <v/>
      </c>
      <c r="S4577" s="8"/>
      <c r="T4577" s="8"/>
      <c r="U4577" s="8"/>
      <c r="V4577" s="8"/>
      <c r="W4577" s="8"/>
      <c r="X4577" s="8"/>
      <c r="Y4577" s="8"/>
      <c r="Z4577" s="8"/>
    </row>
    <row r="4578" spans="1:26" ht="15.75" customHeight="1">
      <c r="A4578" s="8"/>
      <c r="B4578" s="8"/>
      <c r="C4578" s="8"/>
      <c r="D4578" s="8"/>
      <c r="E4578" s="8"/>
      <c r="F4578" s="8"/>
      <c r="G4578" s="8"/>
      <c r="H4578" s="8"/>
      <c r="I4578" s="8"/>
      <c r="J4578" s="8"/>
      <c r="K4578" s="8"/>
      <c r="L4578" s="8"/>
      <c r="M4578" s="32"/>
      <c r="N4578" s="57" t="str">
        <f t="shared" si="17"/>
        <v/>
      </c>
      <c r="O4578" s="54"/>
      <c r="P4578" s="32"/>
      <c r="Q4578" s="56"/>
      <c r="R4578" s="57" t="str">
        <f t="shared" si="15"/>
        <v/>
      </c>
      <c r="S4578" s="8"/>
      <c r="T4578" s="8"/>
      <c r="U4578" s="8"/>
      <c r="V4578" s="8"/>
      <c r="W4578" s="8"/>
      <c r="X4578" s="8"/>
      <c r="Y4578" s="8"/>
      <c r="Z4578" s="8"/>
    </row>
    <row r="4579" spans="1:26" ht="15.75" customHeight="1">
      <c r="A4579" s="8"/>
      <c r="B4579" s="8"/>
      <c r="C4579" s="8"/>
      <c r="D4579" s="8"/>
      <c r="E4579" s="8"/>
      <c r="F4579" s="8"/>
      <c r="G4579" s="8"/>
      <c r="H4579" s="8"/>
      <c r="I4579" s="8"/>
      <c r="J4579" s="8"/>
      <c r="K4579" s="8"/>
      <c r="L4579" s="8"/>
      <c r="M4579" s="32"/>
      <c r="N4579" s="57" t="str">
        <f t="shared" si="17"/>
        <v/>
      </c>
      <c r="O4579" s="54"/>
      <c r="P4579" s="32"/>
      <c r="Q4579" s="56"/>
      <c r="R4579" s="57" t="str">
        <f t="shared" si="15"/>
        <v/>
      </c>
      <c r="S4579" s="8"/>
      <c r="T4579" s="8"/>
      <c r="U4579" s="8"/>
      <c r="V4579" s="8"/>
      <c r="W4579" s="8"/>
      <c r="X4579" s="8"/>
      <c r="Y4579" s="8"/>
      <c r="Z4579" s="8"/>
    </row>
    <row r="4580" spans="1:26" ht="15.75" customHeight="1">
      <c r="A4580" s="8"/>
      <c r="B4580" s="8"/>
      <c r="C4580" s="8"/>
      <c r="D4580" s="8"/>
      <c r="E4580" s="8"/>
      <c r="F4580" s="8"/>
      <c r="G4580" s="8"/>
      <c r="H4580" s="8"/>
      <c r="I4580" s="8"/>
      <c r="J4580" s="8"/>
      <c r="K4580" s="8"/>
      <c r="L4580" s="8"/>
      <c r="M4580" s="32"/>
      <c r="N4580" s="57" t="str">
        <f t="shared" si="17"/>
        <v/>
      </c>
      <c r="O4580" s="54"/>
      <c r="P4580" s="32"/>
      <c r="Q4580" s="56"/>
      <c r="R4580" s="57" t="str">
        <f t="shared" si="15"/>
        <v/>
      </c>
      <c r="S4580" s="8"/>
      <c r="T4580" s="8"/>
      <c r="U4580" s="8"/>
      <c r="V4580" s="8"/>
      <c r="W4580" s="8"/>
      <c r="X4580" s="8"/>
      <c r="Y4580" s="8"/>
      <c r="Z4580" s="8"/>
    </row>
    <row r="4581" spans="1:26" ht="15.75" customHeight="1">
      <c r="A4581" s="8"/>
      <c r="B4581" s="8"/>
      <c r="C4581" s="8"/>
      <c r="D4581" s="8"/>
      <c r="E4581" s="8"/>
      <c r="F4581" s="8"/>
      <c r="G4581" s="8"/>
      <c r="H4581" s="8"/>
      <c r="I4581" s="8"/>
      <c r="J4581" s="8"/>
      <c r="K4581" s="8"/>
      <c r="L4581" s="8"/>
      <c r="M4581" s="32"/>
      <c r="N4581" s="57" t="str">
        <f t="shared" si="17"/>
        <v/>
      </c>
      <c r="O4581" s="54"/>
      <c r="P4581" s="32"/>
      <c r="Q4581" s="56"/>
      <c r="R4581" s="57" t="str">
        <f t="shared" si="15"/>
        <v/>
      </c>
      <c r="S4581" s="8"/>
      <c r="T4581" s="8"/>
      <c r="U4581" s="8"/>
      <c r="V4581" s="8"/>
      <c r="W4581" s="8"/>
      <c r="X4581" s="8"/>
      <c r="Y4581" s="8"/>
      <c r="Z4581" s="8"/>
    </row>
    <row r="4582" spans="1:26" ht="15.75" customHeight="1">
      <c r="A4582" s="8"/>
      <c r="B4582" s="8"/>
      <c r="C4582" s="8"/>
      <c r="D4582" s="8"/>
      <c r="E4582" s="8"/>
      <c r="F4582" s="8"/>
      <c r="G4582" s="8"/>
      <c r="H4582" s="8"/>
      <c r="I4582" s="8"/>
      <c r="J4582" s="8"/>
      <c r="K4582" s="8"/>
      <c r="L4582" s="8"/>
      <c r="M4582" s="32"/>
      <c r="N4582" s="57" t="str">
        <f t="shared" si="17"/>
        <v/>
      </c>
      <c r="O4582" s="54"/>
      <c r="P4582" s="32"/>
      <c r="Q4582" s="56"/>
      <c r="R4582" s="57" t="str">
        <f t="shared" si="15"/>
        <v/>
      </c>
      <c r="S4582" s="8"/>
      <c r="T4582" s="8"/>
      <c r="U4582" s="8"/>
      <c r="V4582" s="8"/>
      <c r="W4582" s="8"/>
      <c r="X4582" s="8"/>
      <c r="Y4582" s="8"/>
      <c r="Z4582" s="8"/>
    </row>
    <row r="4583" spans="1:26" ht="15.75" customHeight="1">
      <c r="A4583" s="8"/>
      <c r="B4583" s="8"/>
      <c r="C4583" s="8"/>
      <c r="D4583" s="8"/>
      <c r="E4583" s="8"/>
      <c r="F4583" s="8"/>
      <c r="G4583" s="8"/>
      <c r="H4583" s="8"/>
      <c r="I4583" s="8"/>
      <c r="J4583" s="8"/>
      <c r="K4583" s="8"/>
      <c r="L4583" s="8"/>
      <c r="M4583" s="32"/>
      <c r="N4583" s="57" t="str">
        <f t="shared" si="17"/>
        <v/>
      </c>
      <c r="O4583" s="54"/>
      <c r="P4583" s="32"/>
      <c r="Q4583" s="56"/>
      <c r="R4583" s="57" t="str">
        <f t="shared" si="15"/>
        <v/>
      </c>
      <c r="S4583" s="8"/>
      <c r="T4583" s="8"/>
      <c r="U4583" s="8"/>
      <c r="V4583" s="8"/>
      <c r="W4583" s="8"/>
      <c r="X4583" s="8"/>
      <c r="Y4583" s="8"/>
      <c r="Z4583" s="8"/>
    </row>
    <row r="4584" spans="1:26" ht="15.75" customHeight="1">
      <c r="A4584" s="8"/>
      <c r="B4584" s="8"/>
      <c r="C4584" s="8"/>
      <c r="D4584" s="8"/>
      <c r="E4584" s="8"/>
      <c r="F4584" s="8"/>
      <c r="G4584" s="8"/>
      <c r="H4584" s="8"/>
      <c r="I4584" s="8"/>
      <c r="J4584" s="8"/>
      <c r="K4584" s="8"/>
      <c r="L4584" s="8"/>
      <c r="M4584" s="32"/>
      <c r="N4584" s="57" t="str">
        <f t="shared" si="17"/>
        <v/>
      </c>
      <c r="O4584" s="54"/>
      <c r="P4584" s="32"/>
      <c r="Q4584" s="56"/>
      <c r="R4584" s="57" t="str">
        <f t="shared" si="15"/>
        <v/>
      </c>
      <c r="S4584" s="8"/>
      <c r="T4584" s="8"/>
      <c r="U4584" s="8"/>
      <c r="V4584" s="8"/>
      <c r="W4584" s="8"/>
      <c r="X4584" s="8"/>
      <c r="Y4584" s="8"/>
      <c r="Z4584" s="8"/>
    </row>
    <row r="4585" spans="1:26" ht="15.75" customHeight="1">
      <c r="A4585" s="8"/>
      <c r="B4585" s="8"/>
      <c r="C4585" s="8"/>
      <c r="D4585" s="8"/>
      <c r="E4585" s="8"/>
      <c r="F4585" s="8"/>
      <c r="G4585" s="8"/>
      <c r="H4585" s="8"/>
      <c r="I4585" s="8"/>
      <c r="J4585" s="8"/>
      <c r="K4585" s="8"/>
      <c r="L4585" s="8"/>
      <c r="M4585" s="32"/>
      <c r="N4585" s="57" t="str">
        <f t="shared" si="17"/>
        <v/>
      </c>
      <c r="O4585" s="54"/>
      <c r="P4585" s="32"/>
      <c r="Q4585" s="56"/>
      <c r="R4585" s="57" t="str">
        <f t="shared" si="15"/>
        <v/>
      </c>
      <c r="S4585" s="8"/>
      <c r="T4585" s="8"/>
      <c r="U4585" s="8"/>
      <c r="V4585" s="8"/>
      <c r="W4585" s="8"/>
      <c r="X4585" s="8"/>
      <c r="Y4585" s="8"/>
      <c r="Z4585" s="8"/>
    </row>
    <row r="4586" spans="1:26" ht="15.75" customHeight="1">
      <c r="A4586" s="8"/>
      <c r="B4586" s="8"/>
      <c r="C4586" s="8"/>
      <c r="D4586" s="8"/>
      <c r="E4586" s="8"/>
      <c r="F4586" s="8"/>
      <c r="G4586" s="8"/>
      <c r="H4586" s="8"/>
      <c r="I4586" s="8"/>
      <c r="J4586" s="8"/>
      <c r="K4586" s="8"/>
      <c r="L4586" s="8"/>
      <c r="M4586" s="32"/>
      <c r="N4586" s="57" t="str">
        <f t="shared" si="17"/>
        <v/>
      </c>
      <c r="O4586" s="54"/>
      <c r="P4586" s="32"/>
      <c r="Q4586" s="56"/>
      <c r="R4586" s="57" t="str">
        <f t="shared" si="15"/>
        <v/>
      </c>
      <c r="S4586" s="8"/>
      <c r="T4586" s="8"/>
      <c r="U4586" s="8"/>
      <c r="V4586" s="8"/>
      <c r="W4586" s="8"/>
      <c r="X4586" s="8"/>
      <c r="Y4586" s="8"/>
      <c r="Z4586" s="8"/>
    </row>
    <row r="4587" spans="1:26" ht="15.75" customHeight="1">
      <c r="A4587" s="8"/>
      <c r="B4587" s="8"/>
      <c r="C4587" s="8"/>
      <c r="D4587" s="8"/>
      <c r="E4587" s="8"/>
      <c r="F4587" s="8"/>
      <c r="G4587" s="8"/>
      <c r="H4587" s="8"/>
      <c r="I4587" s="8"/>
      <c r="J4587" s="8"/>
      <c r="K4587" s="8"/>
      <c r="L4587" s="8"/>
      <c r="M4587" s="32"/>
      <c r="N4587" s="57" t="str">
        <f t="shared" si="17"/>
        <v/>
      </c>
      <c r="O4587" s="54"/>
      <c r="P4587" s="32"/>
      <c r="Q4587" s="56"/>
      <c r="R4587" s="57" t="str">
        <f t="shared" si="15"/>
        <v/>
      </c>
      <c r="S4587" s="8"/>
      <c r="T4587" s="8"/>
      <c r="U4587" s="8"/>
      <c r="V4587" s="8"/>
      <c r="W4587" s="8"/>
      <c r="X4587" s="8"/>
      <c r="Y4587" s="8"/>
      <c r="Z4587" s="8"/>
    </row>
    <row r="4588" spans="1:26" ht="15.75" customHeight="1">
      <c r="A4588" s="8"/>
      <c r="B4588" s="8"/>
      <c r="C4588" s="8"/>
      <c r="D4588" s="8"/>
      <c r="E4588" s="8"/>
      <c r="F4588" s="8"/>
      <c r="G4588" s="8"/>
      <c r="H4588" s="8"/>
      <c r="I4588" s="8"/>
      <c r="J4588" s="8"/>
      <c r="K4588" s="8"/>
      <c r="L4588" s="8"/>
      <c r="M4588" s="32"/>
      <c r="N4588" s="57" t="str">
        <f t="shared" si="17"/>
        <v/>
      </c>
      <c r="O4588" s="54"/>
      <c r="P4588" s="32"/>
      <c r="Q4588" s="56"/>
      <c r="R4588" s="57" t="str">
        <f t="shared" si="15"/>
        <v/>
      </c>
      <c r="S4588" s="8"/>
      <c r="T4588" s="8"/>
      <c r="U4588" s="8"/>
      <c r="V4588" s="8"/>
      <c r="W4588" s="8"/>
      <c r="X4588" s="8"/>
      <c r="Y4588" s="8"/>
      <c r="Z4588" s="8"/>
    </row>
    <row r="4589" spans="1:26" ht="15.75" customHeight="1">
      <c r="A4589" s="8"/>
      <c r="B4589" s="8"/>
      <c r="C4589" s="8"/>
      <c r="D4589" s="8"/>
      <c r="E4589" s="8"/>
      <c r="F4589" s="8"/>
      <c r="G4589" s="8"/>
      <c r="H4589" s="8"/>
      <c r="I4589" s="8"/>
      <c r="J4589" s="8"/>
      <c r="K4589" s="8"/>
      <c r="L4589" s="8"/>
      <c r="M4589" s="32"/>
      <c r="N4589" s="57" t="str">
        <f t="shared" si="17"/>
        <v/>
      </c>
      <c r="O4589" s="54"/>
      <c r="P4589" s="32"/>
      <c r="Q4589" s="56"/>
      <c r="R4589" s="57" t="str">
        <f t="shared" si="15"/>
        <v/>
      </c>
      <c r="S4589" s="8"/>
      <c r="T4589" s="8"/>
      <c r="U4589" s="8"/>
      <c r="V4589" s="8"/>
      <c r="W4589" s="8"/>
      <c r="X4589" s="8"/>
      <c r="Y4589" s="8"/>
      <c r="Z4589" s="8"/>
    </row>
    <row r="4590" spans="1:26" ht="15.75" customHeight="1">
      <c r="A4590" s="8"/>
      <c r="B4590" s="8"/>
      <c r="C4590" s="8"/>
      <c r="D4590" s="8"/>
      <c r="E4590" s="8"/>
      <c r="F4590" s="8"/>
      <c r="G4590" s="8"/>
      <c r="H4590" s="8"/>
      <c r="I4590" s="8"/>
      <c r="J4590" s="8"/>
      <c r="K4590" s="8"/>
      <c r="L4590" s="8"/>
      <c r="M4590" s="32"/>
      <c r="N4590" s="57" t="str">
        <f t="shared" si="17"/>
        <v/>
      </c>
      <c r="O4590" s="54"/>
      <c r="P4590" s="32"/>
      <c r="Q4590" s="56"/>
      <c r="R4590" s="57" t="str">
        <f t="shared" si="15"/>
        <v/>
      </c>
      <c r="S4590" s="8"/>
      <c r="T4590" s="8"/>
      <c r="U4590" s="8"/>
      <c r="V4590" s="8"/>
      <c r="W4590" s="8"/>
      <c r="X4590" s="8"/>
      <c r="Y4590" s="8"/>
      <c r="Z4590" s="8"/>
    </row>
    <row r="4591" spans="1:26" ht="15.75" customHeight="1">
      <c r="A4591" s="8"/>
      <c r="B4591" s="8"/>
      <c r="C4591" s="8"/>
      <c r="D4591" s="8"/>
      <c r="E4591" s="8"/>
      <c r="F4591" s="8"/>
      <c r="G4591" s="8"/>
      <c r="H4591" s="8"/>
      <c r="I4591" s="8"/>
      <c r="J4591" s="8"/>
      <c r="K4591" s="8"/>
      <c r="L4591" s="8"/>
      <c r="M4591" s="32"/>
      <c r="N4591" s="57" t="str">
        <f t="shared" si="17"/>
        <v/>
      </c>
      <c r="O4591" s="54"/>
      <c r="P4591" s="32"/>
      <c r="Q4591" s="56"/>
      <c r="R4591" s="57" t="str">
        <f t="shared" si="15"/>
        <v/>
      </c>
      <c r="S4591" s="8"/>
      <c r="T4591" s="8"/>
      <c r="U4591" s="8"/>
      <c r="V4591" s="8"/>
      <c r="W4591" s="8"/>
      <c r="X4591" s="8"/>
      <c r="Y4591" s="8"/>
      <c r="Z4591" s="8"/>
    </row>
    <row r="4592" spans="1:26" ht="15.75" customHeight="1">
      <c r="A4592" s="8"/>
      <c r="B4592" s="8"/>
      <c r="C4592" s="8"/>
      <c r="D4592" s="8"/>
      <c r="E4592" s="8"/>
      <c r="F4592" s="8"/>
      <c r="G4592" s="8"/>
      <c r="H4592" s="8"/>
      <c r="I4592" s="8"/>
      <c r="J4592" s="8"/>
      <c r="K4592" s="8"/>
      <c r="L4592" s="8"/>
      <c r="M4592" s="32"/>
      <c r="N4592" s="57" t="str">
        <f t="shared" si="17"/>
        <v/>
      </c>
      <c r="O4592" s="54"/>
      <c r="P4592" s="32"/>
      <c r="Q4592" s="56"/>
      <c r="R4592" s="57" t="str">
        <f t="shared" si="15"/>
        <v/>
      </c>
      <c r="S4592" s="8"/>
      <c r="T4592" s="8"/>
      <c r="U4592" s="8"/>
      <c r="V4592" s="8"/>
      <c r="W4592" s="8"/>
      <c r="X4592" s="8"/>
      <c r="Y4592" s="8"/>
      <c r="Z4592" s="8"/>
    </row>
    <row r="4593" spans="1:26" ht="15.75" customHeight="1">
      <c r="A4593" s="8"/>
      <c r="B4593" s="8"/>
      <c r="C4593" s="8"/>
      <c r="D4593" s="8"/>
      <c r="E4593" s="8"/>
      <c r="F4593" s="8"/>
      <c r="G4593" s="8"/>
      <c r="H4593" s="8"/>
      <c r="I4593" s="8"/>
      <c r="J4593" s="8"/>
      <c r="K4593" s="8"/>
      <c r="L4593" s="8"/>
      <c r="M4593" s="32"/>
      <c r="N4593" s="57" t="str">
        <f t="shared" si="17"/>
        <v/>
      </c>
      <c r="O4593" s="54"/>
      <c r="P4593" s="32"/>
      <c r="Q4593" s="56"/>
      <c r="R4593" s="57" t="str">
        <f t="shared" si="15"/>
        <v/>
      </c>
      <c r="S4593" s="8"/>
      <c r="T4593" s="8"/>
      <c r="U4593" s="8"/>
      <c r="V4593" s="8"/>
      <c r="W4593" s="8"/>
      <c r="X4593" s="8"/>
      <c r="Y4593" s="8"/>
      <c r="Z4593" s="8"/>
    </row>
    <row r="4594" spans="1:26" ht="15.75" customHeight="1">
      <c r="A4594" s="8"/>
      <c r="B4594" s="8"/>
      <c r="C4594" s="8"/>
      <c r="D4594" s="8"/>
      <c r="E4594" s="8"/>
      <c r="F4594" s="8"/>
      <c r="G4594" s="8"/>
      <c r="H4594" s="8"/>
      <c r="I4594" s="8"/>
      <c r="J4594" s="8"/>
      <c r="K4594" s="8"/>
      <c r="L4594" s="8"/>
      <c r="M4594" s="32"/>
      <c r="N4594" s="57" t="str">
        <f t="shared" si="17"/>
        <v/>
      </c>
      <c r="O4594" s="54"/>
      <c r="P4594" s="32"/>
      <c r="Q4594" s="56"/>
      <c r="R4594" s="57" t="str">
        <f t="shared" si="15"/>
        <v/>
      </c>
      <c r="S4594" s="8"/>
      <c r="T4594" s="8"/>
      <c r="U4594" s="8"/>
      <c r="V4594" s="8"/>
      <c r="W4594" s="8"/>
      <c r="X4594" s="8"/>
      <c r="Y4594" s="8"/>
      <c r="Z4594" s="8"/>
    </row>
    <row r="4595" spans="1:26" ht="15.75" customHeight="1">
      <c r="A4595" s="8"/>
      <c r="B4595" s="8"/>
      <c r="C4595" s="8"/>
      <c r="D4595" s="8"/>
      <c r="E4595" s="8"/>
      <c r="F4595" s="8"/>
      <c r="G4595" s="8"/>
      <c r="H4595" s="8"/>
      <c r="I4595" s="8"/>
      <c r="J4595" s="8"/>
      <c r="K4595" s="8"/>
      <c r="L4595" s="8"/>
      <c r="M4595" s="32"/>
      <c r="N4595" s="57" t="str">
        <f t="shared" si="17"/>
        <v/>
      </c>
      <c r="O4595" s="54"/>
      <c r="P4595" s="32"/>
      <c r="Q4595" s="56"/>
      <c r="R4595" s="57" t="str">
        <f t="shared" si="15"/>
        <v/>
      </c>
      <c r="S4595" s="8"/>
      <c r="T4595" s="8"/>
      <c r="U4595" s="8"/>
      <c r="V4595" s="8"/>
      <c r="W4595" s="8"/>
      <c r="X4595" s="8"/>
      <c r="Y4595" s="8"/>
      <c r="Z4595" s="8"/>
    </row>
    <row r="4596" spans="1:26" ht="15.75" customHeight="1">
      <c r="A4596" s="8"/>
      <c r="B4596" s="8"/>
      <c r="C4596" s="8"/>
      <c r="D4596" s="8"/>
      <c r="E4596" s="8"/>
      <c r="F4596" s="8"/>
      <c r="G4596" s="8"/>
      <c r="H4596" s="8"/>
      <c r="I4596" s="8"/>
      <c r="J4596" s="8"/>
      <c r="K4596" s="8"/>
      <c r="L4596" s="8"/>
      <c r="M4596" s="32"/>
      <c r="N4596" s="57" t="str">
        <f t="shared" si="17"/>
        <v/>
      </c>
      <c r="O4596" s="54"/>
      <c r="P4596" s="32"/>
      <c r="Q4596" s="56"/>
      <c r="R4596" s="57" t="str">
        <f t="shared" si="15"/>
        <v/>
      </c>
      <c r="S4596" s="8"/>
      <c r="T4596" s="8"/>
      <c r="U4596" s="8"/>
      <c r="V4596" s="8"/>
      <c r="W4596" s="8"/>
      <c r="X4596" s="8"/>
      <c r="Y4596" s="8"/>
      <c r="Z4596" s="8"/>
    </row>
    <row r="4597" spans="1:26" ht="15.75" customHeight="1">
      <c r="A4597" s="8"/>
      <c r="B4597" s="8"/>
      <c r="C4597" s="8"/>
      <c r="D4597" s="8"/>
      <c r="E4597" s="8"/>
      <c r="F4597" s="8"/>
      <c r="G4597" s="8"/>
      <c r="H4597" s="8"/>
      <c r="I4597" s="8"/>
      <c r="J4597" s="8"/>
      <c r="K4597" s="8"/>
      <c r="L4597" s="8"/>
      <c r="M4597" s="32"/>
      <c r="N4597" s="57" t="str">
        <f t="shared" si="17"/>
        <v/>
      </c>
      <c r="O4597" s="54"/>
      <c r="P4597" s="32"/>
      <c r="Q4597" s="56"/>
      <c r="R4597" s="57" t="str">
        <f t="shared" si="15"/>
        <v/>
      </c>
      <c r="S4597" s="8"/>
      <c r="T4597" s="8"/>
      <c r="U4597" s="8"/>
      <c r="V4597" s="8"/>
      <c r="W4597" s="8"/>
      <c r="X4597" s="8"/>
      <c r="Y4597" s="8"/>
      <c r="Z4597" s="8"/>
    </row>
    <row r="4598" spans="1:26" ht="15.75" customHeight="1">
      <c r="A4598" s="8"/>
      <c r="B4598" s="8"/>
      <c r="C4598" s="8"/>
      <c r="D4598" s="8"/>
      <c r="E4598" s="8"/>
      <c r="F4598" s="8"/>
      <c r="G4598" s="8"/>
      <c r="H4598" s="8"/>
      <c r="I4598" s="8"/>
      <c r="J4598" s="8"/>
      <c r="K4598" s="8"/>
      <c r="L4598" s="8"/>
      <c r="M4598" s="32"/>
      <c r="N4598" s="57" t="str">
        <f t="shared" si="17"/>
        <v/>
      </c>
      <c r="O4598" s="54"/>
      <c r="P4598" s="32"/>
      <c r="Q4598" s="56"/>
      <c r="R4598" s="57" t="str">
        <f t="shared" si="15"/>
        <v/>
      </c>
      <c r="S4598" s="8"/>
      <c r="T4598" s="8"/>
      <c r="U4598" s="8"/>
      <c r="V4598" s="8"/>
      <c r="W4598" s="8"/>
      <c r="X4598" s="8"/>
      <c r="Y4598" s="8"/>
      <c r="Z4598" s="8"/>
    </row>
    <row r="4599" spans="1:26" ht="15.75" customHeight="1">
      <c r="A4599" s="8"/>
      <c r="B4599" s="8"/>
      <c r="C4599" s="8"/>
      <c r="D4599" s="8"/>
      <c r="E4599" s="8"/>
      <c r="F4599" s="8"/>
      <c r="G4599" s="8"/>
      <c r="H4599" s="8"/>
      <c r="I4599" s="8"/>
      <c r="J4599" s="8"/>
      <c r="K4599" s="8"/>
      <c r="L4599" s="8"/>
      <c r="M4599" s="32"/>
      <c r="N4599" s="57" t="str">
        <f t="shared" si="17"/>
        <v/>
      </c>
      <c r="O4599" s="54"/>
      <c r="P4599" s="32"/>
      <c r="Q4599" s="56"/>
      <c r="R4599" s="57" t="str">
        <f t="shared" si="15"/>
        <v/>
      </c>
      <c r="S4599" s="8"/>
      <c r="T4599" s="8"/>
      <c r="U4599" s="8"/>
      <c r="V4599" s="8"/>
      <c r="W4599" s="8"/>
      <c r="X4599" s="8"/>
      <c r="Y4599" s="8"/>
      <c r="Z4599" s="8"/>
    </row>
    <row r="4600" spans="1:26" ht="15.75" customHeight="1">
      <c r="A4600" s="8"/>
      <c r="B4600" s="8"/>
      <c r="C4600" s="8"/>
      <c r="D4600" s="8"/>
      <c r="E4600" s="8"/>
      <c r="F4600" s="8"/>
      <c r="G4600" s="8"/>
      <c r="H4600" s="8"/>
      <c r="I4600" s="8"/>
      <c r="J4600" s="8"/>
      <c r="K4600" s="8"/>
      <c r="L4600" s="8"/>
      <c r="M4600" s="32"/>
      <c r="N4600" s="57" t="str">
        <f t="shared" si="17"/>
        <v/>
      </c>
      <c r="O4600" s="54"/>
      <c r="P4600" s="32"/>
      <c r="Q4600" s="56"/>
      <c r="R4600" s="57" t="str">
        <f t="shared" si="15"/>
        <v/>
      </c>
      <c r="S4600" s="8"/>
      <c r="T4600" s="8"/>
      <c r="U4600" s="8"/>
      <c r="V4600" s="8"/>
      <c r="W4600" s="8"/>
      <c r="X4600" s="8"/>
      <c r="Y4600" s="8"/>
      <c r="Z4600" s="8"/>
    </row>
    <row r="4601" spans="1:26" ht="15.75" customHeight="1">
      <c r="A4601" s="8"/>
      <c r="B4601" s="8"/>
      <c r="C4601" s="8"/>
      <c r="D4601" s="8"/>
      <c r="E4601" s="8"/>
      <c r="F4601" s="8"/>
      <c r="G4601" s="8"/>
      <c r="H4601" s="8"/>
      <c r="I4601" s="8"/>
      <c r="J4601" s="8"/>
      <c r="K4601" s="8"/>
      <c r="L4601" s="8"/>
      <c r="M4601" s="32"/>
      <c r="N4601" s="57" t="str">
        <f t="shared" si="17"/>
        <v/>
      </c>
      <c r="O4601" s="54"/>
      <c r="P4601" s="32"/>
      <c r="Q4601" s="56"/>
      <c r="R4601" s="57" t="str">
        <f t="shared" si="15"/>
        <v/>
      </c>
      <c r="S4601" s="8"/>
      <c r="T4601" s="8"/>
      <c r="U4601" s="8"/>
      <c r="V4601" s="8"/>
      <c r="W4601" s="8"/>
      <c r="X4601" s="8"/>
      <c r="Y4601" s="8"/>
      <c r="Z4601" s="8"/>
    </row>
    <row r="4602" spans="1:26" ht="15.75" customHeight="1">
      <c r="A4602" s="8"/>
      <c r="B4602" s="8"/>
      <c r="C4602" s="8"/>
      <c r="D4602" s="8"/>
      <c r="E4602" s="8"/>
      <c r="F4602" s="8"/>
      <c r="G4602" s="8"/>
      <c r="H4602" s="8"/>
      <c r="I4602" s="8"/>
      <c r="J4602" s="8"/>
      <c r="K4602" s="8"/>
      <c r="L4602" s="8"/>
      <c r="M4602" s="32"/>
      <c r="N4602" s="57" t="str">
        <f t="shared" si="17"/>
        <v/>
      </c>
      <c r="O4602" s="54"/>
      <c r="P4602" s="32"/>
      <c r="Q4602" s="56"/>
      <c r="R4602" s="57" t="str">
        <f t="shared" si="15"/>
        <v/>
      </c>
      <c r="S4602" s="8"/>
      <c r="T4602" s="8"/>
      <c r="U4602" s="8"/>
      <c r="V4602" s="8"/>
      <c r="W4602" s="8"/>
      <c r="X4602" s="8"/>
      <c r="Y4602" s="8"/>
      <c r="Z4602" s="8"/>
    </row>
    <row r="4603" spans="1:26" ht="15.75" customHeight="1">
      <c r="A4603" s="8"/>
      <c r="B4603" s="8"/>
      <c r="C4603" s="8"/>
      <c r="D4603" s="8"/>
      <c r="E4603" s="8"/>
      <c r="F4603" s="8"/>
      <c r="G4603" s="8"/>
      <c r="H4603" s="8"/>
      <c r="I4603" s="8"/>
      <c r="J4603" s="8"/>
      <c r="K4603" s="8"/>
      <c r="L4603" s="8"/>
      <c r="M4603" s="32"/>
      <c r="N4603" s="57" t="str">
        <f t="shared" si="17"/>
        <v/>
      </c>
      <c r="O4603" s="54"/>
      <c r="P4603" s="32"/>
      <c r="Q4603" s="56"/>
      <c r="R4603" s="57" t="str">
        <f t="shared" si="15"/>
        <v/>
      </c>
      <c r="S4603" s="8"/>
      <c r="T4603" s="8"/>
      <c r="U4603" s="8"/>
      <c r="V4603" s="8"/>
      <c r="W4603" s="8"/>
      <c r="X4603" s="8"/>
      <c r="Y4603" s="8"/>
      <c r="Z4603" s="8"/>
    </row>
    <row r="4604" spans="1:26" ht="15.75" customHeight="1">
      <c r="A4604" s="8"/>
      <c r="B4604" s="8"/>
      <c r="C4604" s="8"/>
      <c r="D4604" s="8"/>
      <c r="E4604" s="8"/>
      <c r="F4604" s="8"/>
      <c r="G4604" s="8"/>
      <c r="H4604" s="8"/>
      <c r="I4604" s="8"/>
      <c r="J4604" s="8"/>
      <c r="K4604" s="8"/>
      <c r="L4604" s="8"/>
      <c r="M4604" s="32"/>
      <c r="N4604" s="57" t="str">
        <f t="shared" si="17"/>
        <v/>
      </c>
      <c r="O4604" s="54"/>
      <c r="P4604" s="32"/>
      <c r="Q4604" s="56"/>
      <c r="R4604" s="57" t="str">
        <f t="shared" si="15"/>
        <v/>
      </c>
      <c r="S4604" s="8"/>
      <c r="T4604" s="8"/>
      <c r="U4604" s="8"/>
      <c r="V4604" s="8"/>
      <c r="W4604" s="8"/>
      <c r="X4604" s="8"/>
      <c r="Y4604" s="8"/>
      <c r="Z4604" s="8"/>
    </row>
    <row r="4605" spans="1:26" ht="15.75" customHeight="1">
      <c r="A4605" s="8"/>
      <c r="B4605" s="8"/>
      <c r="C4605" s="8"/>
      <c r="D4605" s="8"/>
      <c r="E4605" s="8"/>
      <c r="F4605" s="8"/>
      <c r="G4605" s="8"/>
      <c r="H4605" s="8"/>
      <c r="I4605" s="8"/>
      <c r="J4605" s="8"/>
      <c r="K4605" s="8"/>
      <c r="L4605" s="8"/>
      <c r="M4605" s="32"/>
      <c r="N4605" s="57" t="str">
        <f t="shared" si="17"/>
        <v/>
      </c>
      <c r="O4605" s="54"/>
      <c r="P4605" s="32"/>
      <c r="Q4605" s="56"/>
      <c r="R4605" s="57" t="str">
        <f t="shared" si="15"/>
        <v/>
      </c>
      <c r="S4605" s="8"/>
      <c r="T4605" s="8"/>
      <c r="U4605" s="8"/>
      <c r="V4605" s="8"/>
      <c r="W4605" s="8"/>
      <c r="X4605" s="8"/>
      <c r="Y4605" s="8"/>
      <c r="Z4605" s="8"/>
    </row>
    <row r="4606" spans="1:26" ht="15.75" customHeight="1">
      <c r="A4606" s="8"/>
      <c r="B4606" s="8"/>
      <c r="C4606" s="8"/>
      <c r="D4606" s="8"/>
      <c r="E4606" s="8"/>
      <c r="F4606" s="8"/>
      <c r="G4606" s="8"/>
      <c r="H4606" s="8"/>
      <c r="I4606" s="8"/>
      <c r="J4606" s="8"/>
      <c r="K4606" s="8"/>
      <c r="L4606" s="8"/>
      <c r="M4606" s="32"/>
      <c r="N4606" s="57" t="str">
        <f t="shared" si="17"/>
        <v/>
      </c>
      <c r="O4606" s="54"/>
      <c r="P4606" s="32"/>
      <c r="Q4606" s="56"/>
      <c r="R4606" s="57" t="str">
        <f t="shared" si="15"/>
        <v/>
      </c>
      <c r="S4606" s="8"/>
      <c r="T4606" s="8"/>
      <c r="U4606" s="8"/>
      <c r="V4606" s="8"/>
      <c r="W4606" s="8"/>
      <c r="X4606" s="8"/>
      <c r="Y4606" s="8"/>
      <c r="Z4606" s="8"/>
    </row>
    <row r="4607" spans="1:26" ht="15.75" customHeight="1">
      <c r="A4607" s="8"/>
      <c r="B4607" s="8"/>
      <c r="C4607" s="8"/>
      <c r="D4607" s="8"/>
      <c r="E4607" s="8"/>
      <c r="F4607" s="8"/>
      <c r="G4607" s="8"/>
      <c r="H4607" s="8"/>
      <c r="I4607" s="8"/>
      <c r="J4607" s="8"/>
      <c r="K4607" s="8"/>
      <c r="L4607" s="8"/>
      <c r="M4607" s="32"/>
      <c r="N4607" s="57" t="str">
        <f t="shared" si="17"/>
        <v/>
      </c>
      <c r="O4607" s="54"/>
      <c r="P4607" s="32"/>
      <c r="Q4607" s="56"/>
      <c r="R4607" s="57" t="str">
        <f t="shared" si="15"/>
        <v/>
      </c>
      <c r="S4607" s="8"/>
      <c r="T4607" s="8"/>
      <c r="U4607" s="8"/>
      <c r="V4607" s="8"/>
      <c r="W4607" s="8"/>
      <c r="X4607" s="8"/>
      <c r="Y4607" s="8"/>
      <c r="Z4607" s="8"/>
    </row>
    <row r="4608" spans="1:26" ht="15.75" customHeight="1">
      <c r="A4608" s="8"/>
      <c r="B4608" s="8"/>
      <c r="C4608" s="8"/>
      <c r="D4608" s="8"/>
      <c r="E4608" s="8"/>
      <c r="F4608" s="8"/>
      <c r="G4608" s="8"/>
      <c r="H4608" s="8"/>
      <c r="I4608" s="8"/>
      <c r="J4608" s="8"/>
      <c r="K4608" s="8"/>
      <c r="L4608" s="8"/>
      <c r="M4608" s="32"/>
      <c r="N4608" s="57" t="str">
        <f t="shared" si="17"/>
        <v/>
      </c>
      <c r="O4608" s="54"/>
      <c r="P4608" s="32"/>
      <c r="Q4608" s="56"/>
      <c r="R4608" s="57" t="str">
        <f t="shared" si="15"/>
        <v/>
      </c>
      <c r="S4608" s="8"/>
      <c r="T4608" s="8"/>
      <c r="U4608" s="8"/>
      <c r="V4608" s="8"/>
      <c r="W4608" s="8"/>
      <c r="X4608" s="8"/>
      <c r="Y4608" s="8"/>
      <c r="Z4608" s="8"/>
    </row>
    <row r="4609" spans="1:26" ht="15.75" customHeight="1">
      <c r="A4609" s="8"/>
      <c r="B4609" s="8"/>
      <c r="C4609" s="8"/>
      <c r="D4609" s="8"/>
      <c r="E4609" s="8"/>
      <c r="F4609" s="8"/>
      <c r="G4609" s="8"/>
      <c r="H4609" s="8"/>
      <c r="I4609" s="8"/>
      <c r="J4609" s="8"/>
      <c r="K4609" s="8"/>
      <c r="L4609" s="8"/>
      <c r="M4609" s="32"/>
      <c r="N4609" s="57" t="str">
        <f t="shared" si="17"/>
        <v/>
      </c>
      <c r="O4609" s="54"/>
      <c r="P4609" s="32"/>
      <c r="Q4609" s="56"/>
      <c r="R4609" s="57" t="str">
        <f t="shared" si="15"/>
        <v/>
      </c>
      <c r="S4609" s="8"/>
      <c r="T4609" s="8"/>
      <c r="U4609" s="8"/>
      <c r="V4609" s="8"/>
      <c r="W4609" s="8"/>
      <c r="X4609" s="8"/>
      <c r="Y4609" s="8"/>
      <c r="Z4609" s="8"/>
    </row>
    <row r="4610" spans="1:26" ht="15.75" customHeight="1">
      <c r="A4610" s="8"/>
      <c r="B4610" s="8"/>
      <c r="C4610" s="8"/>
      <c r="D4610" s="8"/>
      <c r="E4610" s="8"/>
      <c r="F4610" s="8"/>
      <c r="G4610" s="8"/>
      <c r="H4610" s="8"/>
      <c r="I4610" s="8"/>
      <c r="J4610" s="8"/>
      <c r="K4610" s="8"/>
      <c r="L4610" s="8"/>
      <c r="M4610" s="32"/>
      <c r="N4610" s="57" t="str">
        <f t="shared" si="17"/>
        <v/>
      </c>
      <c r="O4610" s="54"/>
      <c r="P4610" s="32"/>
      <c r="Q4610" s="56"/>
      <c r="R4610" s="57" t="str">
        <f t="shared" si="15"/>
        <v/>
      </c>
      <c r="S4610" s="8"/>
      <c r="T4610" s="8"/>
      <c r="U4610" s="8"/>
      <c r="V4610" s="8"/>
      <c r="W4610" s="8"/>
      <c r="X4610" s="8"/>
      <c r="Y4610" s="8"/>
      <c r="Z4610" s="8"/>
    </row>
    <row r="4611" spans="1:26" ht="15.75" customHeight="1">
      <c r="A4611" s="8"/>
      <c r="B4611" s="8"/>
      <c r="C4611" s="8"/>
      <c r="D4611" s="8"/>
      <c r="E4611" s="8"/>
      <c r="F4611" s="8"/>
      <c r="G4611" s="8"/>
      <c r="H4611" s="8"/>
      <c r="I4611" s="8"/>
      <c r="J4611" s="8"/>
      <c r="K4611" s="8"/>
      <c r="L4611" s="8"/>
      <c r="M4611" s="32"/>
      <c r="N4611" s="57" t="str">
        <f t="shared" si="17"/>
        <v/>
      </c>
      <c r="O4611" s="54"/>
      <c r="P4611" s="32"/>
      <c r="Q4611" s="56"/>
      <c r="R4611" s="57" t="str">
        <f t="shared" si="15"/>
        <v/>
      </c>
      <c r="S4611" s="8"/>
      <c r="T4611" s="8"/>
      <c r="U4611" s="8"/>
      <c r="V4611" s="8"/>
      <c r="W4611" s="8"/>
      <c r="X4611" s="8"/>
      <c r="Y4611" s="8"/>
      <c r="Z4611" s="8"/>
    </row>
    <row r="4612" spans="1:26" ht="15.75" customHeight="1">
      <c r="A4612" s="8"/>
      <c r="B4612" s="8"/>
      <c r="C4612" s="8"/>
      <c r="D4612" s="8"/>
      <c r="E4612" s="8"/>
      <c r="F4612" s="8"/>
      <c r="G4612" s="8"/>
      <c r="H4612" s="8"/>
      <c r="I4612" s="8"/>
      <c r="J4612" s="8"/>
      <c r="K4612" s="8"/>
      <c r="L4612" s="8"/>
      <c r="M4612" s="32"/>
      <c r="N4612" s="57" t="str">
        <f t="shared" si="17"/>
        <v/>
      </c>
      <c r="O4612" s="54"/>
      <c r="P4612" s="32"/>
      <c r="Q4612" s="56"/>
      <c r="R4612" s="57" t="str">
        <f t="shared" si="15"/>
        <v/>
      </c>
      <c r="S4612" s="8"/>
      <c r="T4612" s="8"/>
      <c r="U4612" s="8"/>
      <c r="V4612" s="8"/>
      <c r="W4612" s="8"/>
      <c r="X4612" s="8"/>
      <c r="Y4612" s="8"/>
      <c r="Z4612" s="8"/>
    </row>
    <row r="4613" spans="1:26" ht="15.75" customHeight="1">
      <c r="A4613" s="8"/>
      <c r="B4613" s="8"/>
      <c r="C4613" s="8"/>
      <c r="D4613" s="8"/>
      <c r="E4613" s="8"/>
      <c r="F4613" s="8"/>
      <c r="G4613" s="8"/>
      <c r="H4613" s="8"/>
      <c r="I4613" s="8"/>
      <c r="J4613" s="8"/>
      <c r="K4613" s="8"/>
      <c r="L4613" s="8"/>
      <c r="M4613" s="32"/>
      <c r="N4613" s="57" t="str">
        <f t="shared" si="17"/>
        <v/>
      </c>
      <c r="O4613" s="54"/>
      <c r="P4613" s="32"/>
      <c r="Q4613" s="56"/>
      <c r="R4613" s="57" t="str">
        <f t="shared" si="15"/>
        <v/>
      </c>
      <c r="S4613" s="8"/>
      <c r="T4613" s="8"/>
      <c r="U4613" s="8"/>
      <c r="V4613" s="8"/>
      <c r="W4613" s="8"/>
      <c r="X4613" s="8"/>
      <c r="Y4613" s="8"/>
      <c r="Z4613" s="8"/>
    </row>
    <row r="4614" spans="1:26" ht="15.75" customHeight="1">
      <c r="A4614" s="8"/>
      <c r="B4614" s="8"/>
      <c r="C4614" s="8"/>
      <c r="D4614" s="8"/>
      <c r="E4614" s="8"/>
      <c r="F4614" s="8"/>
      <c r="G4614" s="8"/>
      <c r="H4614" s="8"/>
      <c r="I4614" s="8"/>
      <c r="J4614" s="8"/>
      <c r="K4614" s="8"/>
      <c r="L4614" s="8"/>
      <c r="M4614" s="32"/>
      <c r="N4614" s="57" t="str">
        <f t="shared" si="17"/>
        <v/>
      </c>
      <c r="O4614" s="54"/>
      <c r="P4614" s="32"/>
      <c r="Q4614" s="56"/>
      <c r="R4614" s="57" t="str">
        <f t="shared" si="15"/>
        <v/>
      </c>
      <c r="S4614" s="8"/>
      <c r="T4614" s="8"/>
      <c r="U4614" s="8"/>
      <c r="V4614" s="8"/>
      <c r="W4614" s="8"/>
      <c r="X4614" s="8"/>
      <c r="Y4614" s="8"/>
      <c r="Z4614" s="8"/>
    </row>
    <row r="4615" spans="1:26" ht="15.75" customHeight="1">
      <c r="A4615" s="8"/>
      <c r="B4615" s="8"/>
      <c r="C4615" s="8"/>
      <c r="D4615" s="8"/>
      <c r="E4615" s="8"/>
      <c r="F4615" s="8"/>
      <c r="G4615" s="8"/>
      <c r="H4615" s="8"/>
      <c r="I4615" s="8"/>
      <c r="J4615" s="8"/>
      <c r="K4615" s="8"/>
      <c r="L4615" s="8"/>
      <c r="M4615" s="32"/>
      <c r="N4615" s="57" t="str">
        <f t="shared" si="17"/>
        <v/>
      </c>
      <c r="O4615" s="54"/>
      <c r="P4615" s="32"/>
      <c r="Q4615" s="56"/>
      <c r="R4615" s="57" t="str">
        <f t="shared" si="15"/>
        <v/>
      </c>
      <c r="S4615" s="8"/>
      <c r="T4615" s="8"/>
      <c r="U4615" s="8"/>
      <c r="V4615" s="8"/>
      <c r="W4615" s="8"/>
      <c r="X4615" s="8"/>
      <c r="Y4615" s="8"/>
      <c r="Z4615" s="8"/>
    </row>
    <row r="4616" spans="1:26" ht="15.75" customHeight="1">
      <c r="A4616" s="8"/>
      <c r="B4616" s="8"/>
      <c r="C4616" s="8"/>
      <c r="D4616" s="8"/>
      <c r="E4616" s="8"/>
      <c r="F4616" s="8"/>
      <c r="G4616" s="8"/>
      <c r="H4616" s="8"/>
      <c r="I4616" s="8"/>
      <c r="J4616" s="8"/>
      <c r="K4616" s="8"/>
      <c r="L4616" s="8"/>
      <c r="M4616" s="32"/>
      <c r="N4616" s="57" t="str">
        <f t="shared" si="17"/>
        <v/>
      </c>
      <c r="O4616" s="54"/>
      <c r="P4616" s="32"/>
      <c r="Q4616" s="56"/>
      <c r="R4616" s="57" t="str">
        <f t="shared" si="15"/>
        <v/>
      </c>
      <c r="S4616" s="8"/>
      <c r="T4616" s="8"/>
      <c r="U4616" s="8"/>
      <c r="V4616" s="8"/>
      <c r="W4616" s="8"/>
      <c r="X4616" s="8"/>
      <c r="Y4616" s="8"/>
      <c r="Z4616" s="8"/>
    </row>
    <row r="4617" spans="1:26" ht="15.75" customHeight="1">
      <c r="A4617" s="8"/>
      <c r="B4617" s="8"/>
      <c r="C4617" s="8"/>
      <c r="D4617" s="8"/>
      <c r="E4617" s="8"/>
      <c r="F4617" s="8"/>
      <c r="G4617" s="8"/>
      <c r="H4617" s="8"/>
      <c r="I4617" s="8"/>
      <c r="J4617" s="8"/>
      <c r="K4617" s="8"/>
      <c r="L4617" s="8"/>
      <c r="M4617" s="32"/>
      <c r="N4617" s="57" t="str">
        <f t="shared" si="17"/>
        <v/>
      </c>
      <c r="O4617" s="54"/>
      <c r="P4617" s="32"/>
      <c r="Q4617" s="56"/>
      <c r="R4617" s="57" t="str">
        <f t="shared" si="15"/>
        <v/>
      </c>
      <c r="S4617" s="8"/>
      <c r="T4617" s="8"/>
      <c r="U4617" s="8"/>
      <c r="V4617" s="8"/>
      <c r="W4617" s="8"/>
      <c r="X4617" s="8"/>
      <c r="Y4617" s="8"/>
      <c r="Z4617" s="8"/>
    </row>
    <row r="4618" spans="1:26" ht="15.75" customHeight="1">
      <c r="A4618" s="8"/>
      <c r="B4618" s="8"/>
      <c r="C4618" s="8"/>
      <c r="D4618" s="8"/>
      <c r="E4618" s="8"/>
      <c r="F4618" s="8"/>
      <c r="G4618" s="8"/>
      <c r="H4618" s="8"/>
      <c r="I4618" s="8"/>
      <c r="J4618" s="8"/>
      <c r="K4618" s="8"/>
      <c r="L4618" s="8"/>
      <c r="M4618" s="32"/>
      <c r="N4618" s="57" t="str">
        <f t="shared" si="17"/>
        <v/>
      </c>
      <c r="O4618" s="54"/>
      <c r="P4618" s="32"/>
      <c r="Q4618" s="56"/>
      <c r="R4618" s="57" t="str">
        <f t="shared" si="15"/>
        <v/>
      </c>
      <c r="S4618" s="8"/>
      <c r="T4618" s="8"/>
      <c r="U4618" s="8"/>
      <c r="V4618" s="8"/>
      <c r="W4618" s="8"/>
      <c r="X4618" s="8"/>
      <c r="Y4618" s="8"/>
      <c r="Z4618" s="8"/>
    </row>
    <row r="4619" spans="1:26" ht="15.75" customHeight="1">
      <c r="A4619" s="8"/>
      <c r="B4619" s="8"/>
      <c r="C4619" s="8"/>
      <c r="D4619" s="8"/>
      <c r="E4619" s="8"/>
      <c r="F4619" s="8"/>
      <c r="G4619" s="8"/>
      <c r="H4619" s="8"/>
      <c r="I4619" s="8"/>
      <c r="J4619" s="8"/>
      <c r="K4619" s="8"/>
      <c r="L4619" s="8"/>
      <c r="M4619" s="32"/>
      <c r="N4619" s="57" t="str">
        <f t="shared" si="17"/>
        <v/>
      </c>
      <c r="O4619" s="54"/>
      <c r="P4619" s="32"/>
      <c r="Q4619" s="56"/>
      <c r="R4619" s="57" t="str">
        <f t="shared" si="15"/>
        <v/>
      </c>
      <c r="S4619" s="8"/>
      <c r="T4619" s="8"/>
      <c r="U4619" s="8"/>
      <c r="V4619" s="8"/>
      <c r="W4619" s="8"/>
      <c r="X4619" s="8"/>
      <c r="Y4619" s="8"/>
      <c r="Z4619" s="8"/>
    </row>
    <row r="4620" spans="1:26" ht="15.75" customHeight="1">
      <c r="A4620" s="8"/>
      <c r="B4620" s="8"/>
      <c r="C4620" s="8"/>
      <c r="D4620" s="8"/>
      <c r="E4620" s="8"/>
      <c r="F4620" s="8"/>
      <c r="G4620" s="8"/>
      <c r="H4620" s="8"/>
      <c r="I4620" s="8"/>
      <c r="J4620" s="8"/>
      <c r="K4620" s="8"/>
      <c r="L4620" s="8"/>
      <c r="M4620" s="32"/>
      <c r="N4620" s="57" t="str">
        <f t="shared" si="17"/>
        <v/>
      </c>
      <c r="O4620" s="54"/>
      <c r="P4620" s="32"/>
      <c r="Q4620" s="56"/>
      <c r="R4620" s="57" t="str">
        <f t="shared" si="15"/>
        <v/>
      </c>
      <c r="S4620" s="8"/>
      <c r="T4620" s="8"/>
      <c r="U4620" s="8"/>
      <c r="V4620" s="8"/>
      <c r="W4620" s="8"/>
      <c r="X4620" s="8"/>
      <c r="Y4620" s="8"/>
      <c r="Z4620" s="8"/>
    </row>
    <row r="4621" spans="1:26" ht="15.75" customHeight="1">
      <c r="A4621" s="8"/>
      <c r="B4621" s="8"/>
      <c r="C4621" s="8"/>
      <c r="D4621" s="8"/>
      <c r="E4621" s="8"/>
      <c r="F4621" s="8"/>
      <c r="G4621" s="8"/>
      <c r="H4621" s="8"/>
      <c r="I4621" s="8"/>
      <c r="J4621" s="8"/>
      <c r="K4621" s="8"/>
      <c r="L4621" s="8"/>
      <c r="M4621" s="32"/>
      <c r="N4621" s="57" t="str">
        <f t="shared" si="17"/>
        <v/>
      </c>
      <c r="O4621" s="54"/>
      <c r="P4621" s="32"/>
      <c r="Q4621" s="56"/>
      <c r="R4621" s="57" t="str">
        <f t="shared" si="15"/>
        <v/>
      </c>
      <c r="S4621" s="8"/>
      <c r="T4621" s="8"/>
      <c r="U4621" s="8"/>
      <c r="V4621" s="8"/>
      <c r="W4621" s="8"/>
      <c r="X4621" s="8"/>
      <c r="Y4621" s="8"/>
      <c r="Z4621" s="8"/>
    </row>
    <row r="4622" spans="1:26" ht="15.75" customHeight="1">
      <c r="A4622" s="8"/>
      <c r="B4622" s="8"/>
      <c r="C4622" s="8"/>
      <c r="D4622" s="8"/>
      <c r="E4622" s="8"/>
      <c r="F4622" s="8"/>
      <c r="G4622" s="8"/>
      <c r="H4622" s="8"/>
      <c r="I4622" s="8"/>
      <c r="J4622" s="8"/>
      <c r="K4622" s="8"/>
      <c r="L4622" s="8"/>
      <c r="M4622" s="32"/>
      <c r="N4622" s="57" t="str">
        <f t="shared" si="17"/>
        <v/>
      </c>
      <c r="O4622" s="54"/>
      <c r="P4622" s="32"/>
      <c r="Q4622" s="56"/>
      <c r="R4622" s="57" t="str">
        <f t="shared" si="15"/>
        <v/>
      </c>
      <c r="S4622" s="8"/>
      <c r="T4622" s="8"/>
      <c r="U4622" s="8"/>
      <c r="V4622" s="8"/>
      <c r="W4622" s="8"/>
      <c r="X4622" s="8"/>
      <c r="Y4622" s="8"/>
      <c r="Z4622" s="8"/>
    </row>
    <row r="4623" spans="1:26" ht="15.75" customHeight="1">
      <c r="A4623" s="8"/>
      <c r="B4623" s="8"/>
      <c r="C4623" s="8"/>
      <c r="D4623" s="8"/>
      <c r="E4623" s="8"/>
      <c r="F4623" s="8"/>
      <c r="G4623" s="8"/>
      <c r="H4623" s="8"/>
      <c r="I4623" s="8"/>
      <c r="J4623" s="8"/>
      <c r="K4623" s="8"/>
      <c r="L4623" s="8"/>
      <c r="M4623" s="32"/>
      <c r="N4623" s="57" t="str">
        <f t="shared" si="17"/>
        <v/>
      </c>
      <c r="O4623" s="54"/>
      <c r="P4623" s="32"/>
      <c r="Q4623" s="56"/>
      <c r="R4623" s="57" t="str">
        <f t="shared" si="15"/>
        <v/>
      </c>
      <c r="S4623" s="8"/>
      <c r="T4623" s="8"/>
      <c r="U4623" s="8"/>
      <c r="V4623" s="8"/>
      <c r="W4623" s="8"/>
      <c r="X4623" s="8"/>
      <c r="Y4623" s="8"/>
      <c r="Z4623" s="8"/>
    </row>
    <row r="4624" spans="1:26" ht="15.75" customHeight="1">
      <c r="A4624" s="8"/>
      <c r="B4624" s="8"/>
      <c r="C4624" s="8"/>
      <c r="D4624" s="8"/>
      <c r="E4624" s="8"/>
      <c r="F4624" s="8"/>
      <c r="G4624" s="8"/>
      <c r="H4624" s="8"/>
      <c r="I4624" s="8"/>
      <c r="J4624" s="8"/>
      <c r="K4624" s="8"/>
      <c r="L4624" s="8"/>
      <c r="M4624" s="32"/>
      <c r="N4624" s="57" t="str">
        <f t="shared" si="17"/>
        <v/>
      </c>
      <c r="O4624" s="54"/>
      <c r="P4624" s="32"/>
      <c r="Q4624" s="56"/>
      <c r="R4624" s="57" t="str">
        <f t="shared" si="15"/>
        <v/>
      </c>
      <c r="S4624" s="8"/>
      <c r="T4624" s="8"/>
      <c r="U4624" s="8"/>
      <c r="V4624" s="8"/>
      <c r="W4624" s="8"/>
      <c r="X4624" s="8"/>
      <c r="Y4624" s="8"/>
      <c r="Z4624" s="8"/>
    </row>
    <row r="4625" spans="1:26" ht="15.75" customHeight="1">
      <c r="A4625" s="8"/>
      <c r="B4625" s="8"/>
      <c r="C4625" s="8"/>
      <c r="D4625" s="8"/>
      <c r="E4625" s="8"/>
      <c r="F4625" s="8"/>
      <c r="G4625" s="8"/>
      <c r="H4625" s="8"/>
      <c r="I4625" s="8"/>
      <c r="J4625" s="8"/>
      <c r="K4625" s="8"/>
      <c r="L4625" s="8"/>
      <c r="M4625" s="32"/>
      <c r="N4625" s="57" t="str">
        <f t="shared" si="17"/>
        <v/>
      </c>
      <c r="O4625" s="54"/>
      <c r="P4625" s="32"/>
      <c r="Q4625" s="56"/>
      <c r="R4625" s="57" t="str">
        <f t="shared" si="15"/>
        <v/>
      </c>
      <c r="S4625" s="8"/>
      <c r="T4625" s="8"/>
      <c r="U4625" s="8"/>
      <c r="V4625" s="8"/>
      <c r="W4625" s="8"/>
      <c r="X4625" s="8"/>
      <c r="Y4625" s="8"/>
      <c r="Z4625" s="8"/>
    </row>
    <row r="4626" spans="1:26" ht="15.75" customHeight="1">
      <c r="A4626" s="8"/>
      <c r="B4626" s="8"/>
      <c r="C4626" s="8"/>
      <c r="D4626" s="8"/>
      <c r="E4626" s="8"/>
      <c r="F4626" s="8"/>
      <c r="G4626" s="8"/>
      <c r="H4626" s="8"/>
      <c r="I4626" s="8"/>
      <c r="J4626" s="8"/>
      <c r="K4626" s="8"/>
      <c r="L4626" s="8"/>
      <c r="M4626" s="32"/>
      <c r="N4626" s="57" t="str">
        <f t="shared" si="17"/>
        <v/>
      </c>
      <c r="O4626" s="54"/>
      <c r="P4626" s="32"/>
      <c r="Q4626" s="56"/>
      <c r="R4626" s="57" t="str">
        <f t="shared" si="15"/>
        <v/>
      </c>
      <c r="S4626" s="8"/>
      <c r="T4626" s="8"/>
      <c r="U4626" s="8"/>
      <c r="V4626" s="8"/>
      <c r="W4626" s="8"/>
      <c r="X4626" s="8"/>
      <c r="Y4626" s="8"/>
      <c r="Z4626" s="8"/>
    </row>
    <row r="4627" spans="1:26" ht="15.75" customHeight="1">
      <c r="A4627" s="8"/>
      <c r="B4627" s="8"/>
      <c r="C4627" s="8"/>
      <c r="D4627" s="8"/>
      <c r="E4627" s="8"/>
      <c r="F4627" s="8"/>
      <c r="G4627" s="8"/>
      <c r="H4627" s="8"/>
      <c r="I4627" s="8"/>
      <c r="J4627" s="8"/>
      <c r="K4627" s="8"/>
      <c r="L4627" s="8"/>
      <c r="M4627" s="32"/>
      <c r="N4627" s="57" t="str">
        <f t="shared" si="17"/>
        <v/>
      </c>
      <c r="O4627" s="54"/>
      <c r="P4627" s="32"/>
      <c r="Q4627" s="56"/>
      <c r="R4627" s="57" t="str">
        <f t="shared" si="15"/>
        <v/>
      </c>
      <c r="S4627" s="8"/>
      <c r="T4627" s="8"/>
      <c r="U4627" s="8"/>
      <c r="V4627" s="8"/>
      <c r="W4627" s="8"/>
      <c r="X4627" s="8"/>
      <c r="Y4627" s="8"/>
      <c r="Z4627" s="8"/>
    </row>
    <row r="4628" spans="1:26" ht="15.75" customHeight="1">
      <c r="A4628" s="8"/>
      <c r="B4628" s="8"/>
      <c r="C4628" s="8"/>
      <c r="D4628" s="8"/>
      <c r="E4628" s="8"/>
      <c r="F4628" s="8"/>
      <c r="G4628" s="8"/>
      <c r="H4628" s="8"/>
      <c r="I4628" s="8"/>
      <c r="J4628" s="8"/>
      <c r="K4628" s="8"/>
      <c r="L4628" s="8"/>
      <c r="M4628" s="32"/>
      <c r="N4628" s="57" t="str">
        <f t="shared" si="17"/>
        <v/>
      </c>
      <c r="O4628" s="54"/>
      <c r="P4628" s="32"/>
      <c r="Q4628" s="56"/>
      <c r="R4628" s="57" t="str">
        <f t="shared" si="15"/>
        <v/>
      </c>
      <c r="S4628" s="8"/>
      <c r="T4628" s="8"/>
      <c r="U4628" s="8"/>
      <c r="V4628" s="8"/>
      <c r="W4628" s="8"/>
      <c r="X4628" s="8"/>
      <c r="Y4628" s="8"/>
      <c r="Z4628" s="8"/>
    </row>
    <row r="4629" spans="1:26" ht="15.75" customHeight="1">
      <c r="A4629" s="8"/>
      <c r="B4629" s="8"/>
      <c r="C4629" s="8"/>
      <c r="D4629" s="8"/>
      <c r="E4629" s="8"/>
      <c r="F4629" s="8"/>
      <c r="G4629" s="8"/>
      <c r="H4629" s="8"/>
      <c r="I4629" s="8"/>
      <c r="J4629" s="8"/>
      <c r="K4629" s="8"/>
      <c r="L4629" s="8"/>
      <c r="M4629" s="32"/>
      <c r="N4629" s="57" t="str">
        <f t="shared" si="17"/>
        <v/>
      </c>
      <c r="O4629" s="54"/>
      <c r="P4629" s="32"/>
      <c r="Q4629" s="56"/>
      <c r="R4629" s="57" t="str">
        <f t="shared" si="15"/>
        <v/>
      </c>
      <c r="S4629" s="8"/>
      <c r="T4629" s="8"/>
      <c r="U4629" s="8"/>
      <c r="V4629" s="8"/>
      <c r="W4629" s="8"/>
      <c r="X4629" s="8"/>
      <c r="Y4629" s="8"/>
      <c r="Z4629" s="8"/>
    </row>
    <row r="4630" spans="1:26" ht="15.75" customHeight="1">
      <c r="A4630" s="8"/>
      <c r="B4630" s="8"/>
      <c r="C4630" s="8"/>
      <c r="D4630" s="8"/>
      <c r="E4630" s="8"/>
      <c r="F4630" s="8"/>
      <c r="G4630" s="8"/>
      <c r="H4630" s="8"/>
      <c r="I4630" s="8"/>
      <c r="J4630" s="8"/>
      <c r="K4630" s="8"/>
      <c r="L4630" s="8"/>
      <c r="M4630" s="32"/>
      <c r="N4630" s="57" t="str">
        <f t="shared" si="17"/>
        <v/>
      </c>
      <c r="O4630" s="54"/>
      <c r="P4630" s="32"/>
      <c r="Q4630" s="56"/>
      <c r="R4630" s="57" t="str">
        <f t="shared" si="15"/>
        <v/>
      </c>
      <c r="S4630" s="8"/>
      <c r="T4630" s="8"/>
      <c r="U4630" s="8"/>
      <c r="V4630" s="8"/>
      <c r="W4630" s="8"/>
      <c r="X4630" s="8"/>
      <c r="Y4630" s="8"/>
      <c r="Z4630" s="8"/>
    </row>
    <row r="4631" spans="1:26" ht="15.75" customHeight="1">
      <c r="A4631" s="8"/>
      <c r="B4631" s="8"/>
      <c r="C4631" s="8"/>
      <c r="D4631" s="8"/>
      <c r="E4631" s="8"/>
      <c r="F4631" s="8"/>
      <c r="G4631" s="8"/>
      <c r="H4631" s="8"/>
      <c r="I4631" s="8"/>
      <c r="J4631" s="8"/>
      <c r="K4631" s="8"/>
      <c r="L4631" s="8"/>
      <c r="M4631" s="32"/>
      <c r="N4631" s="57" t="str">
        <f t="shared" si="17"/>
        <v/>
      </c>
      <c r="O4631" s="54"/>
      <c r="P4631" s="32"/>
      <c r="Q4631" s="56"/>
      <c r="R4631" s="57" t="str">
        <f t="shared" si="15"/>
        <v/>
      </c>
      <c r="S4631" s="8"/>
      <c r="T4631" s="8"/>
      <c r="U4631" s="8"/>
      <c r="V4631" s="8"/>
      <c r="W4631" s="8"/>
      <c r="X4631" s="8"/>
      <c r="Y4631" s="8"/>
      <c r="Z4631" s="8"/>
    </row>
    <row r="4632" spans="1:26" ht="15.75" customHeight="1">
      <c r="A4632" s="8"/>
      <c r="B4632" s="8"/>
      <c r="C4632" s="8"/>
      <c r="D4632" s="8"/>
      <c r="E4632" s="8"/>
      <c r="F4632" s="8"/>
      <c r="G4632" s="8"/>
      <c r="H4632" s="8"/>
      <c r="I4632" s="8"/>
      <c r="J4632" s="8"/>
      <c r="K4632" s="8"/>
      <c r="L4632" s="8"/>
      <c r="M4632" s="32"/>
      <c r="N4632" s="57" t="str">
        <f t="shared" si="17"/>
        <v/>
      </c>
      <c r="O4632" s="54"/>
      <c r="P4632" s="32"/>
      <c r="Q4632" s="56"/>
      <c r="R4632" s="57" t="str">
        <f t="shared" si="15"/>
        <v/>
      </c>
      <c r="S4632" s="8"/>
      <c r="T4632" s="8"/>
      <c r="U4632" s="8"/>
      <c r="V4632" s="8"/>
      <c r="W4632" s="8"/>
      <c r="X4632" s="8"/>
      <c r="Y4632" s="8"/>
      <c r="Z4632" s="8"/>
    </row>
    <row r="4633" spans="1:26" ht="15.75" customHeight="1">
      <c r="A4633" s="8"/>
      <c r="B4633" s="8"/>
      <c r="C4633" s="8"/>
      <c r="D4633" s="8"/>
      <c r="E4633" s="8"/>
      <c r="F4633" s="8"/>
      <c r="G4633" s="8"/>
      <c r="H4633" s="8"/>
      <c r="I4633" s="8"/>
      <c r="J4633" s="8"/>
      <c r="K4633" s="8"/>
      <c r="L4633" s="8"/>
      <c r="M4633" s="32"/>
      <c r="N4633" s="57" t="str">
        <f t="shared" si="17"/>
        <v/>
      </c>
      <c r="O4633" s="54"/>
      <c r="P4633" s="32"/>
      <c r="Q4633" s="56"/>
      <c r="R4633" s="57" t="str">
        <f t="shared" si="15"/>
        <v/>
      </c>
      <c r="S4633" s="8"/>
      <c r="T4633" s="8"/>
      <c r="U4633" s="8"/>
      <c r="V4633" s="8"/>
      <c r="W4633" s="8"/>
      <c r="X4633" s="8"/>
      <c r="Y4633" s="8"/>
      <c r="Z4633" s="8"/>
    </row>
    <row r="4634" spans="1:26" ht="15.75" customHeight="1">
      <c r="A4634" s="8"/>
      <c r="B4634" s="8"/>
      <c r="C4634" s="8"/>
      <c r="D4634" s="8"/>
      <c r="E4634" s="8"/>
      <c r="F4634" s="8"/>
      <c r="G4634" s="8"/>
      <c r="H4634" s="8"/>
      <c r="I4634" s="8"/>
      <c r="J4634" s="8"/>
      <c r="K4634" s="8"/>
      <c r="L4634" s="8"/>
      <c r="M4634" s="32"/>
      <c r="N4634" s="57" t="str">
        <f t="shared" si="17"/>
        <v/>
      </c>
      <c r="O4634" s="54"/>
      <c r="P4634" s="32"/>
      <c r="Q4634" s="56"/>
      <c r="R4634" s="57" t="str">
        <f t="shared" si="15"/>
        <v/>
      </c>
      <c r="S4634" s="8"/>
      <c r="T4634" s="8"/>
      <c r="U4634" s="8"/>
      <c r="V4634" s="8"/>
      <c r="W4634" s="8"/>
      <c r="X4634" s="8"/>
      <c r="Y4634" s="8"/>
      <c r="Z4634" s="8"/>
    </row>
    <row r="4635" spans="1:26" ht="15.75" customHeight="1">
      <c r="A4635" s="8"/>
      <c r="B4635" s="8"/>
      <c r="C4635" s="8"/>
      <c r="D4635" s="8"/>
      <c r="E4635" s="8"/>
      <c r="F4635" s="8"/>
      <c r="G4635" s="8"/>
      <c r="H4635" s="8"/>
      <c r="I4635" s="8"/>
      <c r="J4635" s="8"/>
      <c r="K4635" s="8"/>
      <c r="L4635" s="8"/>
      <c r="M4635" s="32"/>
      <c r="N4635" s="57" t="str">
        <f t="shared" si="17"/>
        <v/>
      </c>
      <c r="O4635" s="54"/>
      <c r="P4635" s="32"/>
      <c r="Q4635" s="56"/>
      <c r="R4635" s="57" t="str">
        <f t="shared" si="15"/>
        <v/>
      </c>
      <c r="S4635" s="8"/>
      <c r="T4635" s="8"/>
      <c r="U4635" s="8"/>
      <c r="V4635" s="8"/>
      <c r="W4635" s="8"/>
      <c r="X4635" s="8"/>
      <c r="Y4635" s="8"/>
      <c r="Z4635" s="8"/>
    </row>
    <row r="4636" spans="1:26" ht="15.75" customHeight="1">
      <c r="A4636" s="8"/>
      <c r="B4636" s="8"/>
      <c r="C4636" s="8"/>
      <c r="D4636" s="8"/>
      <c r="E4636" s="8"/>
      <c r="F4636" s="8"/>
      <c r="G4636" s="8"/>
      <c r="H4636" s="8"/>
      <c r="I4636" s="8"/>
      <c r="J4636" s="8"/>
      <c r="K4636" s="8"/>
      <c r="L4636" s="8"/>
      <c r="M4636" s="32"/>
      <c r="N4636" s="57" t="str">
        <f t="shared" si="17"/>
        <v/>
      </c>
      <c r="O4636" s="54"/>
      <c r="P4636" s="32"/>
      <c r="Q4636" s="56"/>
      <c r="R4636" s="57" t="str">
        <f t="shared" si="15"/>
        <v/>
      </c>
      <c r="S4636" s="8"/>
      <c r="T4636" s="8"/>
      <c r="U4636" s="8"/>
      <c r="V4636" s="8"/>
      <c r="W4636" s="8"/>
      <c r="X4636" s="8"/>
      <c r="Y4636" s="8"/>
      <c r="Z4636" s="8"/>
    </row>
    <row r="4637" spans="1:26" ht="15.75" customHeight="1">
      <c r="A4637" s="8"/>
      <c r="B4637" s="8"/>
      <c r="C4637" s="8"/>
      <c r="D4637" s="8"/>
      <c r="E4637" s="8"/>
      <c r="F4637" s="8"/>
      <c r="G4637" s="8"/>
      <c r="H4637" s="8"/>
      <c r="I4637" s="8"/>
      <c r="J4637" s="8"/>
      <c r="K4637" s="8"/>
      <c r="L4637" s="8"/>
      <c r="M4637" s="32"/>
      <c r="N4637" s="57" t="str">
        <f t="shared" si="17"/>
        <v/>
      </c>
      <c r="O4637" s="54"/>
      <c r="P4637" s="32"/>
      <c r="Q4637" s="56"/>
      <c r="R4637" s="57" t="str">
        <f t="shared" si="15"/>
        <v/>
      </c>
      <c r="S4637" s="8"/>
      <c r="T4637" s="8"/>
      <c r="U4637" s="8"/>
      <c r="V4637" s="8"/>
      <c r="W4637" s="8"/>
      <c r="X4637" s="8"/>
      <c r="Y4637" s="8"/>
      <c r="Z4637" s="8"/>
    </row>
    <row r="4638" spans="1:26" ht="15.75" customHeight="1">
      <c r="A4638" s="8"/>
      <c r="B4638" s="8"/>
      <c r="C4638" s="8"/>
      <c r="D4638" s="8"/>
      <c r="E4638" s="8"/>
      <c r="F4638" s="8"/>
      <c r="G4638" s="8"/>
      <c r="H4638" s="8"/>
      <c r="I4638" s="8"/>
      <c r="J4638" s="8"/>
      <c r="K4638" s="8"/>
      <c r="L4638" s="8"/>
      <c r="M4638" s="32"/>
      <c r="N4638" s="57" t="str">
        <f t="shared" si="17"/>
        <v/>
      </c>
      <c r="O4638" s="54"/>
      <c r="P4638" s="32"/>
      <c r="Q4638" s="56"/>
      <c r="R4638" s="57" t="str">
        <f t="shared" si="15"/>
        <v/>
      </c>
      <c r="S4638" s="8"/>
      <c r="T4638" s="8"/>
      <c r="U4638" s="8"/>
      <c r="V4638" s="8"/>
      <c r="W4638" s="8"/>
      <c r="X4638" s="8"/>
      <c r="Y4638" s="8"/>
      <c r="Z4638" s="8"/>
    </row>
    <row r="4639" spans="1:26" ht="15.75" customHeight="1">
      <c r="A4639" s="8"/>
      <c r="B4639" s="8"/>
      <c r="C4639" s="8"/>
      <c r="D4639" s="8"/>
      <c r="E4639" s="8"/>
      <c r="F4639" s="8"/>
      <c r="G4639" s="8"/>
      <c r="H4639" s="8"/>
      <c r="I4639" s="8"/>
      <c r="J4639" s="8"/>
      <c r="K4639" s="8"/>
      <c r="L4639" s="8"/>
      <c r="M4639" s="32"/>
      <c r="N4639" s="57" t="str">
        <f t="shared" si="17"/>
        <v/>
      </c>
      <c r="O4639" s="54"/>
      <c r="P4639" s="32"/>
      <c r="Q4639" s="56"/>
      <c r="R4639" s="57" t="str">
        <f t="shared" si="15"/>
        <v/>
      </c>
      <c r="S4639" s="8"/>
      <c r="T4639" s="8"/>
      <c r="U4639" s="8"/>
      <c r="V4639" s="8"/>
      <c r="W4639" s="8"/>
      <c r="X4639" s="8"/>
      <c r="Y4639" s="8"/>
      <c r="Z4639" s="8"/>
    </row>
    <row r="4640" spans="1:26" ht="15.75" customHeight="1">
      <c r="A4640" s="8"/>
      <c r="B4640" s="8"/>
      <c r="C4640" s="8"/>
      <c r="D4640" s="8"/>
      <c r="E4640" s="8"/>
      <c r="F4640" s="8"/>
      <c r="G4640" s="8"/>
      <c r="H4640" s="8"/>
      <c r="I4640" s="8"/>
      <c r="J4640" s="8"/>
      <c r="K4640" s="8"/>
      <c r="L4640" s="8"/>
      <c r="M4640" s="32"/>
      <c r="N4640" s="57" t="str">
        <f t="shared" si="17"/>
        <v/>
      </c>
      <c r="O4640" s="54"/>
      <c r="P4640" s="32"/>
      <c r="Q4640" s="56"/>
      <c r="R4640" s="57" t="str">
        <f t="shared" si="15"/>
        <v/>
      </c>
      <c r="S4640" s="8"/>
      <c r="T4640" s="8"/>
      <c r="U4640" s="8"/>
      <c r="V4640" s="8"/>
      <c r="W4640" s="8"/>
      <c r="X4640" s="8"/>
      <c r="Y4640" s="8"/>
      <c r="Z4640" s="8"/>
    </row>
    <row r="4641" spans="1:26" ht="15.75" customHeight="1">
      <c r="A4641" s="8"/>
      <c r="B4641" s="8"/>
      <c r="C4641" s="8"/>
      <c r="D4641" s="8"/>
      <c r="E4641" s="8"/>
      <c r="F4641" s="8"/>
      <c r="G4641" s="8"/>
      <c r="H4641" s="8"/>
      <c r="I4641" s="8"/>
      <c r="J4641" s="8"/>
      <c r="K4641" s="8"/>
      <c r="L4641" s="8"/>
      <c r="M4641" s="32"/>
      <c r="N4641" s="57" t="str">
        <f t="shared" si="17"/>
        <v/>
      </c>
      <c r="O4641" s="54"/>
      <c r="P4641" s="32"/>
      <c r="Q4641" s="56"/>
      <c r="R4641" s="57" t="str">
        <f t="shared" si="15"/>
        <v/>
      </c>
      <c r="S4641" s="8"/>
      <c r="T4641" s="8"/>
      <c r="U4641" s="8"/>
      <c r="V4641" s="8"/>
      <c r="W4641" s="8"/>
      <c r="X4641" s="8"/>
      <c r="Y4641" s="8"/>
      <c r="Z4641" s="8"/>
    </row>
    <row r="4642" spans="1:26" ht="15.75" customHeight="1">
      <c r="A4642" s="8"/>
      <c r="B4642" s="8"/>
      <c r="C4642" s="8"/>
      <c r="D4642" s="8"/>
      <c r="E4642" s="8"/>
      <c r="F4642" s="8"/>
      <c r="G4642" s="8"/>
      <c r="H4642" s="8"/>
      <c r="I4642" s="8"/>
      <c r="J4642" s="8"/>
      <c r="K4642" s="8"/>
      <c r="L4642" s="8"/>
      <c r="M4642" s="32"/>
      <c r="N4642" s="57" t="str">
        <f t="shared" si="17"/>
        <v/>
      </c>
      <c r="O4642" s="54"/>
      <c r="P4642" s="32"/>
      <c r="Q4642" s="56"/>
      <c r="R4642" s="57" t="str">
        <f t="shared" si="15"/>
        <v/>
      </c>
      <c r="S4642" s="8"/>
      <c r="T4642" s="8"/>
      <c r="U4642" s="8"/>
      <c r="V4642" s="8"/>
      <c r="W4642" s="8"/>
      <c r="X4642" s="8"/>
      <c r="Y4642" s="8"/>
      <c r="Z4642" s="8"/>
    </row>
    <row r="4643" spans="1:26" ht="15.75" customHeight="1">
      <c r="A4643" s="8"/>
      <c r="B4643" s="8"/>
      <c r="C4643" s="8"/>
      <c r="D4643" s="8"/>
      <c r="E4643" s="8"/>
      <c r="F4643" s="8"/>
      <c r="G4643" s="8"/>
      <c r="H4643" s="8"/>
      <c r="I4643" s="8"/>
      <c r="J4643" s="8"/>
      <c r="K4643" s="8"/>
      <c r="L4643" s="8"/>
      <c r="M4643" s="32"/>
      <c r="N4643" s="57" t="str">
        <f t="shared" si="17"/>
        <v/>
      </c>
      <c r="O4643" s="54"/>
      <c r="P4643" s="32"/>
      <c r="Q4643" s="56"/>
      <c r="R4643" s="57" t="str">
        <f t="shared" si="15"/>
        <v/>
      </c>
      <c r="S4643" s="8"/>
      <c r="T4643" s="8"/>
      <c r="U4643" s="8"/>
      <c r="V4643" s="8"/>
      <c r="W4643" s="8"/>
      <c r="X4643" s="8"/>
      <c r="Y4643" s="8"/>
      <c r="Z4643" s="8"/>
    </row>
    <row r="4644" spans="1:26" ht="15.75" customHeight="1">
      <c r="A4644" s="8"/>
      <c r="B4644" s="8"/>
      <c r="C4644" s="8"/>
      <c r="D4644" s="8"/>
      <c r="E4644" s="8"/>
      <c r="F4644" s="8"/>
      <c r="G4644" s="8"/>
      <c r="H4644" s="8"/>
      <c r="I4644" s="8"/>
      <c r="J4644" s="8"/>
      <c r="K4644" s="8"/>
      <c r="L4644" s="8"/>
      <c r="M4644" s="32"/>
      <c r="N4644" s="57" t="str">
        <f t="shared" si="17"/>
        <v/>
      </c>
      <c r="O4644" s="54"/>
      <c r="P4644" s="32"/>
      <c r="Q4644" s="56"/>
      <c r="R4644" s="57" t="str">
        <f t="shared" si="15"/>
        <v/>
      </c>
      <c r="S4644" s="8"/>
      <c r="T4644" s="8"/>
      <c r="U4644" s="8"/>
      <c r="V4644" s="8"/>
      <c r="W4644" s="8"/>
      <c r="X4644" s="8"/>
      <c r="Y4644" s="8"/>
      <c r="Z4644" s="8"/>
    </row>
    <row r="4645" spans="1:26" ht="15.75" customHeight="1">
      <c r="A4645" s="8"/>
      <c r="B4645" s="8"/>
      <c r="C4645" s="8"/>
      <c r="D4645" s="8"/>
      <c r="E4645" s="8"/>
      <c r="F4645" s="8"/>
      <c r="G4645" s="8"/>
      <c r="H4645" s="8"/>
      <c r="I4645" s="8"/>
      <c r="J4645" s="8"/>
      <c r="K4645" s="8"/>
      <c r="L4645" s="8"/>
      <c r="M4645" s="32"/>
      <c r="N4645" s="57" t="str">
        <f t="shared" si="17"/>
        <v/>
      </c>
      <c r="O4645" s="54"/>
      <c r="P4645" s="32"/>
      <c r="Q4645" s="56"/>
      <c r="R4645" s="57" t="str">
        <f t="shared" si="15"/>
        <v/>
      </c>
      <c r="S4645" s="8"/>
      <c r="T4645" s="8"/>
      <c r="U4645" s="8"/>
      <c r="V4645" s="8"/>
      <c r="W4645" s="8"/>
      <c r="X4645" s="8"/>
      <c r="Y4645" s="8"/>
      <c r="Z4645" s="8"/>
    </row>
    <row r="4646" spans="1:26" ht="15.75" customHeight="1">
      <c r="A4646" s="8"/>
      <c r="B4646" s="8"/>
      <c r="C4646" s="8"/>
      <c r="D4646" s="8"/>
      <c r="E4646" s="8"/>
      <c r="F4646" s="8"/>
      <c r="G4646" s="8"/>
      <c r="H4646" s="8"/>
      <c r="I4646" s="8"/>
      <c r="J4646" s="8"/>
      <c r="K4646" s="8"/>
      <c r="L4646" s="8"/>
      <c r="M4646" s="32"/>
      <c r="N4646" s="57" t="str">
        <f t="shared" si="17"/>
        <v/>
      </c>
      <c r="O4646" s="54"/>
      <c r="P4646" s="32"/>
      <c r="Q4646" s="56"/>
      <c r="R4646" s="57" t="str">
        <f t="shared" si="15"/>
        <v/>
      </c>
      <c r="S4646" s="8"/>
      <c r="T4646" s="8"/>
      <c r="U4646" s="8"/>
      <c r="V4646" s="8"/>
      <c r="W4646" s="8"/>
      <c r="X4646" s="8"/>
      <c r="Y4646" s="8"/>
      <c r="Z4646" s="8"/>
    </row>
    <row r="4647" spans="1:26" ht="15.75" customHeight="1">
      <c r="A4647" s="8"/>
      <c r="B4647" s="8"/>
      <c r="C4647" s="8"/>
      <c r="D4647" s="8"/>
      <c r="E4647" s="8"/>
      <c r="F4647" s="8"/>
      <c r="G4647" s="8"/>
      <c r="H4647" s="8"/>
      <c r="I4647" s="8"/>
      <c r="J4647" s="8"/>
      <c r="K4647" s="8"/>
      <c r="L4647" s="8"/>
      <c r="M4647" s="32"/>
      <c r="N4647" s="57" t="str">
        <f t="shared" si="17"/>
        <v/>
      </c>
      <c r="O4647" s="54"/>
      <c r="P4647" s="32"/>
      <c r="Q4647" s="56"/>
      <c r="R4647" s="57" t="str">
        <f t="shared" si="15"/>
        <v/>
      </c>
      <c r="S4647" s="8"/>
      <c r="T4647" s="8"/>
      <c r="U4647" s="8"/>
      <c r="V4647" s="8"/>
      <c r="W4647" s="8"/>
      <c r="X4647" s="8"/>
      <c r="Y4647" s="8"/>
      <c r="Z4647" s="8"/>
    </row>
    <row r="4648" spans="1:26" ht="15.75" customHeight="1">
      <c r="A4648" s="8"/>
      <c r="B4648" s="8"/>
      <c r="C4648" s="8"/>
      <c r="D4648" s="8"/>
      <c r="E4648" s="8"/>
      <c r="F4648" s="8"/>
      <c r="G4648" s="8"/>
      <c r="H4648" s="8"/>
      <c r="I4648" s="8"/>
      <c r="J4648" s="8"/>
      <c r="K4648" s="8"/>
      <c r="L4648" s="8"/>
      <c r="M4648" s="32"/>
      <c r="N4648" s="57" t="str">
        <f t="shared" si="17"/>
        <v/>
      </c>
      <c r="O4648" s="54"/>
      <c r="P4648" s="32"/>
      <c r="Q4648" s="56"/>
      <c r="R4648" s="57" t="str">
        <f t="shared" si="15"/>
        <v/>
      </c>
      <c r="S4648" s="8"/>
      <c r="T4648" s="8"/>
      <c r="U4648" s="8"/>
      <c r="V4648" s="8"/>
      <c r="W4648" s="8"/>
      <c r="X4648" s="8"/>
      <c r="Y4648" s="8"/>
      <c r="Z4648" s="8"/>
    </row>
    <row r="4649" spans="1:26" ht="15.75" customHeight="1">
      <c r="A4649" s="8"/>
      <c r="B4649" s="8"/>
      <c r="C4649" s="8"/>
      <c r="D4649" s="8"/>
      <c r="E4649" s="8"/>
      <c r="F4649" s="8"/>
      <c r="G4649" s="8"/>
      <c r="H4649" s="8"/>
      <c r="I4649" s="8"/>
      <c r="J4649" s="8"/>
      <c r="K4649" s="8"/>
      <c r="L4649" s="8"/>
      <c r="M4649" s="32"/>
      <c r="N4649" s="57" t="str">
        <f t="shared" si="17"/>
        <v/>
      </c>
      <c r="O4649" s="54"/>
      <c r="P4649" s="32"/>
      <c r="Q4649" s="56"/>
      <c r="R4649" s="57" t="str">
        <f t="shared" si="15"/>
        <v/>
      </c>
      <c r="S4649" s="8"/>
      <c r="T4649" s="8"/>
      <c r="U4649" s="8"/>
      <c r="V4649" s="8"/>
      <c r="W4649" s="8"/>
      <c r="X4649" s="8"/>
      <c r="Y4649" s="8"/>
      <c r="Z4649" s="8"/>
    </row>
    <row r="4650" spans="1:26" ht="15.75" customHeight="1">
      <c r="A4650" s="8"/>
      <c r="B4650" s="8"/>
      <c r="C4650" s="8"/>
      <c r="D4650" s="8"/>
      <c r="E4650" s="8"/>
      <c r="F4650" s="8"/>
      <c r="G4650" s="8"/>
      <c r="H4650" s="8"/>
      <c r="I4650" s="8"/>
      <c r="J4650" s="8"/>
      <c r="K4650" s="8"/>
      <c r="L4650" s="8"/>
      <c r="M4650" s="32"/>
      <c r="N4650" s="57" t="str">
        <f t="shared" si="17"/>
        <v/>
      </c>
      <c r="O4650" s="54"/>
      <c r="P4650" s="32"/>
      <c r="Q4650" s="56"/>
      <c r="R4650" s="57" t="str">
        <f t="shared" si="15"/>
        <v/>
      </c>
      <c r="S4650" s="8"/>
      <c r="T4650" s="8"/>
      <c r="U4650" s="8"/>
      <c r="V4650" s="8"/>
      <c r="W4650" s="8"/>
      <c r="X4650" s="8"/>
      <c r="Y4650" s="8"/>
      <c r="Z4650" s="8"/>
    </row>
    <row r="4651" spans="1:26" ht="15.75" customHeight="1">
      <c r="A4651" s="8"/>
      <c r="B4651" s="8"/>
      <c r="C4651" s="8"/>
      <c r="D4651" s="8"/>
      <c r="E4651" s="8"/>
      <c r="F4651" s="8"/>
      <c r="G4651" s="8"/>
      <c r="H4651" s="8"/>
      <c r="I4651" s="8"/>
      <c r="J4651" s="8"/>
      <c r="K4651" s="8"/>
      <c r="L4651" s="8"/>
      <c r="M4651" s="32"/>
      <c r="N4651" s="57" t="str">
        <f t="shared" si="17"/>
        <v/>
      </c>
      <c r="O4651" s="54"/>
      <c r="P4651" s="32"/>
      <c r="Q4651" s="56"/>
      <c r="R4651" s="57" t="str">
        <f t="shared" si="15"/>
        <v/>
      </c>
      <c r="S4651" s="8"/>
      <c r="T4651" s="8"/>
      <c r="U4651" s="8"/>
      <c r="V4651" s="8"/>
      <c r="W4651" s="8"/>
      <c r="X4651" s="8"/>
      <c r="Y4651" s="8"/>
      <c r="Z4651" s="8"/>
    </row>
    <row r="4652" spans="1:26" ht="15.75" customHeight="1">
      <c r="A4652" s="8"/>
      <c r="B4652" s="8"/>
      <c r="C4652" s="8"/>
      <c r="D4652" s="8"/>
      <c r="E4652" s="8"/>
      <c r="F4652" s="8"/>
      <c r="G4652" s="8"/>
      <c r="H4652" s="8"/>
      <c r="I4652" s="8"/>
      <c r="J4652" s="8"/>
      <c r="K4652" s="8"/>
      <c r="L4652" s="8"/>
      <c r="M4652" s="32"/>
      <c r="N4652" s="57" t="str">
        <f t="shared" si="17"/>
        <v/>
      </c>
      <c r="O4652" s="54"/>
      <c r="P4652" s="32"/>
      <c r="Q4652" s="56"/>
      <c r="R4652" s="57" t="str">
        <f t="shared" si="15"/>
        <v/>
      </c>
      <c r="S4652" s="8"/>
      <c r="T4652" s="8"/>
      <c r="U4652" s="8"/>
      <c r="V4652" s="8"/>
      <c r="W4652" s="8"/>
      <c r="X4652" s="8"/>
      <c r="Y4652" s="8"/>
      <c r="Z4652" s="8"/>
    </row>
    <row r="4653" spans="1:26" ht="15.75" customHeight="1">
      <c r="A4653" s="8"/>
      <c r="B4653" s="8"/>
      <c r="C4653" s="8"/>
      <c r="D4653" s="8"/>
      <c r="E4653" s="8"/>
      <c r="F4653" s="8"/>
      <c r="G4653" s="8"/>
      <c r="H4653" s="8"/>
      <c r="I4653" s="8"/>
      <c r="J4653" s="8"/>
      <c r="K4653" s="8"/>
      <c r="L4653" s="8"/>
      <c r="M4653" s="32"/>
      <c r="N4653" s="57" t="str">
        <f t="shared" si="17"/>
        <v/>
      </c>
      <c r="O4653" s="54"/>
      <c r="P4653" s="32"/>
      <c r="Q4653" s="56"/>
      <c r="R4653" s="57" t="str">
        <f t="shared" si="15"/>
        <v/>
      </c>
      <c r="S4653" s="8"/>
      <c r="T4653" s="8"/>
      <c r="U4653" s="8"/>
      <c r="V4653" s="8"/>
      <c r="W4653" s="8"/>
      <c r="X4653" s="8"/>
      <c r="Y4653" s="8"/>
      <c r="Z4653" s="8"/>
    </row>
    <row r="4654" spans="1:26" ht="15.75" customHeight="1">
      <c r="A4654" s="8"/>
      <c r="B4654" s="8"/>
      <c r="C4654" s="8"/>
      <c r="D4654" s="8"/>
      <c r="E4654" s="8"/>
      <c r="F4654" s="8"/>
      <c r="G4654" s="8"/>
      <c r="H4654" s="8"/>
      <c r="I4654" s="8"/>
      <c r="J4654" s="8"/>
      <c r="K4654" s="8"/>
      <c r="L4654" s="8"/>
      <c r="M4654" s="32"/>
      <c r="N4654" s="57" t="str">
        <f t="shared" si="17"/>
        <v/>
      </c>
      <c r="O4654" s="54"/>
      <c r="P4654" s="32"/>
      <c r="Q4654" s="56"/>
      <c r="R4654" s="57" t="str">
        <f t="shared" si="15"/>
        <v/>
      </c>
      <c r="S4654" s="8"/>
      <c r="T4654" s="8"/>
      <c r="U4654" s="8"/>
      <c r="V4654" s="8"/>
      <c r="W4654" s="8"/>
      <c r="X4654" s="8"/>
      <c r="Y4654" s="8"/>
      <c r="Z4654" s="8"/>
    </row>
    <row r="4655" spans="1:26" ht="15.75" customHeight="1">
      <c r="A4655" s="8"/>
      <c r="B4655" s="8"/>
      <c r="C4655" s="8"/>
      <c r="D4655" s="8"/>
      <c r="E4655" s="8"/>
      <c r="F4655" s="8"/>
      <c r="G4655" s="8"/>
      <c r="H4655" s="8"/>
      <c r="I4655" s="8"/>
      <c r="J4655" s="8"/>
      <c r="K4655" s="8"/>
      <c r="L4655" s="8"/>
      <c r="M4655" s="32"/>
      <c r="N4655" s="57" t="str">
        <f t="shared" si="17"/>
        <v/>
      </c>
      <c r="O4655" s="54"/>
      <c r="P4655" s="32"/>
      <c r="Q4655" s="56"/>
      <c r="R4655" s="57" t="str">
        <f t="shared" si="15"/>
        <v/>
      </c>
      <c r="S4655" s="8"/>
      <c r="T4655" s="8"/>
      <c r="U4655" s="8"/>
      <c r="V4655" s="8"/>
      <c r="W4655" s="8"/>
      <c r="X4655" s="8"/>
      <c r="Y4655" s="8"/>
      <c r="Z4655" s="8"/>
    </row>
    <row r="4656" spans="1:26" ht="15.75" customHeight="1">
      <c r="A4656" s="8"/>
      <c r="B4656" s="8"/>
      <c r="C4656" s="8"/>
      <c r="D4656" s="8"/>
      <c r="E4656" s="8"/>
      <c r="F4656" s="8"/>
      <c r="G4656" s="8"/>
      <c r="H4656" s="8"/>
      <c r="I4656" s="8"/>
      <c r="J4656" s="8"/>
      <c r="K4656" s="8"/>
      <c r="L4656" s="8"/>
      <c r="M4656" s="32"/>
      <c r="N4656" s="57" t="str">
        <f t="shared" si="17"/>
        <v/>
      </c>
      <c r="O4656" s="54"/>
      <c r="P4656" s="32"/>
      <c r="Q4656" s="56"/>
      <c r="R4656" s="57" t="str">
        <f t="shared" si="15"/>
        <v/>
      </c>
      <c r="S4656" s="8"/>
      <c r="T4656" s="8"/>
      <c r="U4656" s="8"/>
      <c r="V4656" s="8"/>
      <c r="W4656" s="8"/>
      <c r="X4656" s="8"/>
      <c r="Y4656" s="8"/>
      <c r="Z4656" s="8"/>
    </row>
    <row r="4657" spans="1:26" ht="15.75" customHeight="1">
      <c r="A4657" s="8"/>
      <c r="B4657" s="8"/>
      <c r="C4657" s="8"/>
      <c r="D4657" s="8"/>
      <c r="E4657" s="8"/>
      <c r="F4657" s="8"/>
      <c r="G4657" s="8"/>
      <c r="H4657" s="8"/>
      <c r="I4657" s="8"/>
      <c r="J4657" s="8"/>
      <c r="K4657" s="8"/>
      <c r="L4657" s="8"/>
      <c r="M4657" s="32"/>
      <c r="N4657" s="57" t="str">
        <f t="shared" si="17"/>
        <v/>
      </c>
      <c r="O4657" s="54"/>
      <c r="P4657" s="32"/>
      <c r="Q4657" s="56"/>
      <c r="R4657" s="57" t="str">
        <f t="shared" si="15"/>
        <v/>
      </c>
      <c r="S4657" s="8"/>
      <c r="T4657" s="8"/>
      <c r="U4657" s="8"/>
      <c r="V4657" s="8"/>
      <c r="W4657" s="8"/>
      <c r="X4657" s="8"/>
      <c r="Y4657" s="8"/>
      <c r="Z4657" s="8"/>
    </row>
    <row r="4658" spans="1:26" ht="15.75" customHeight="1">
      <c r="A4658" s="8"/>
      <c r="B4658" s="8"/>
      <c r="C4658" s="8"/>
      <c r="D4658" s="8"/>
      <c r="E4658" s="8"/>
      <c r="F4658" s="8"/>
      <c r="G4658" s="8"/>
      <c r="H4658" s="8"/>
      <c r="I4658" s="8"/>
      <c r="J4658" s="8"/>
      <c r="K4658" s="8"/>
      <c r="L4658" s="8"/>
      <c r="M4658" s="32"/>
      <c r="N4658" s="57" t="str">
        <f t="shared" si="17"/>
        <v/>
      </c>
      <c r="O4658" s="54"/>
      <c r="P4658" s="32"/>
      <c r="Q4658" s="56"/>
      <c r="R4658" s="57" t="str">
        <f t="shared" si="15"/>
        <v/>
      </c>
      <c r="S4658" s="8"/>
      <c r="T4658" s="8"/>
      <c r="U4658" s="8"/>
      <c r="V4658" s="8"/>
      <c r="W4658" s="8"/>
      <c r="X4658" s="8"/>
      <c r="Y4658" s="8"/>
      <c r="Z4658" s="8"/>
    </row>
    <row r="4659" spans="1:26" ht="15.75" customHeight="1">
      <c r="A4659" s="8"/>
      <c r="B4659" s="8"/>
      <c r="C4659" s="8"/>
      <c r="D4659" s="8"/>
      <c r="E4659" s="8"/>
      <c r="F4659" s="8"/>
      <c r="G4659" s="8"/>
      <c r="H4659" s="8"/>
      <c r="I4659" s="8"/>
      <c r="J4659" s="8"/>
      <c r="K4659" s="8"/>
      <c r="L4659" s="8"/>
      <c r="M4659" s="32"/>
      <c r="N4659" s="57" t="str">
        <f t="shared" si="17"/>
        <v/>
      </c>
      <c r="O4659" s="54"/>
      <c r="P4659" s="32"/>
      <c r="Q4659" s="56"/>
      <c r="R4659" s="57" t="str">
        <f t="shared" si="15"/>
        <v/>
      </c>
      <c r="S4659" s="8"/>
      <c r="T4659" s="8"/>
      <c r="U4659" s="8"/>
      <c r="V4659" s="8"/>
      <c r="W4659" s="8"/>
      <c r="X4659" s="8"/>
      <c r="Y4659" s="8"/>
      <c r="Z4659" s="8"/>
    </row>
    <row r="4660" spans="1:26" ht="15.75" customHeight="1">
      <c r="A4660" s="8"/>
      <c r="B4660" s="8"/>
      <c r="C4660" s="8"/>
      <c r="D4660" s="8"/>
      <c r="E4660" s="8"/>
      <c r="F4660" s="8"/>
      <c r="G4660" s="8"/>
      <c r="H4660" s="8"/>
      <c r="I4660" s="8"/>
      <c r="J4660" s="8"/>
      <c r="K4660" s="8"/>
      <c r="L4660" s="8"/>
      <c r="M4660" s="32"/>
      <c r="N4660" s="57" t="str">
        <f t="shared" si="17"/>
        <v/>
      </c>
      <c r="O4660" s="54"/>
      <c r="P4660" s="32"/>
      <c r="Q4660" s="56"/>
      <c r="R4660" s="57" t="str">
        <f t="shared" si="15"/>
        <v/>
      </c>
      <c r="S4660" s="8"/>
      <c r="T4660" s="8"/>
      <c r="U4660" s="8"/>
      <c r="V4660" s="8"/>
      <c r="W4660" s="8"/>
      <c r="X4660" s="8"/>
      <c r="Y4660" s="8"/>
      <c r="Z4660" s="8"/>
    </row>
    <row r="4661" spans="1:26" ht="15.75" customHeight="1">
      <c r="A4661" s="8"/>
      <c r="B4661" s="8"/>
      <c r="C4661" s="8"/>
      <c r="D4661" s="8"/>
      <c r="E4661" s="8"/>
      <c r="F4661" s="8"/>
      <c r="G4661" s="8"/>
      <c r="H4661" s="8"/>
      <c r="I4661" s="8"/>
      <c r="J4661" s="8"/>
      <c r="K4661" s="8"/>
      <c r="L4661" s="8"/>
      <c r="M4661" s="32"/>
      <c r="N4661" s="57" t="str">
        <f t="shared" si="17"/>
        <v/>
      </c>
      <c r="O4661" s="54"/>
      <c r="P4661" s="32"/>
      <c r="Q4661" s="56"/>
      <c r="R4661" s="57" t="str">
        <f t="shared" si="15"/>
        <v/>
      </c>
      <c r="S4661" s="8"/>
      <c r="T4661" s="8"/>
      <c r="U4661" s="8"/>
      <c r="V4661" s="8"/>
      <c r="W4661" s="8"/>
      <c r="X4661" s="8"/>
      <c r="Y4661" s="8"/>
      <c r="Z4661" s="8"/>
    </row>
    <row r="4662" spans="1:26" ht="15.75" customHeight="1">
      <c r="A4662" s="8"/>
      <c r="B4662" s="8"/>
      <c r="C4662" s="8"/>
      <c r="D4662" s="8"/>
      <c r="E4662" s="8"/>
      <c r="F4662" s="8"/>
      <c r="G4662" s="8"/>
      <c r="H4662" s="8"/>
      <c r="I4662" s="8"/>
      <c r="J4662" s="8"/>
      <c r="K4662" s="8"/>
      <c r="L4662" s="8"/>
      <c r="M4662" s="32"/>
      <c r="N4662" s="57" t="str">
        <f t="shared" si="17"/>
        <v/>
      </c>
      <c r="O4662" s="54"/>
      <c r="P4662" s="32"/>
      <c r="Q4662" s="56"/>
      <c r="R4662" s="57" t="str">
        <f t="shared" si="15"/>
        <v/>
      </c>
      <c r="S4662" s="8"/>
      <c r="T4662" s="8"/>
      <c r="U4662" s="8"/>
      <c r="V4662" s="8"/>
      <c r="W4662" s="8"/>
      <c r="X4662" s="8"/>
      <c r="Y4662" s="8"/>
      <c r="Z4662" s="8"/>
    </row>
    <row r="4663" spans="1:26" ht="15.75" customHeight="1">
      <c r="A4663" s="8"/>
      <c r="B4663" s="8"/>
      <c r="C4663" s="8"/>
      <c r="D4663" s="8"/>
      <c r="E4663" s="8"/>
      <c r="F4663" s="8"/>
      <c r="G4663" s="8"/>
      <c r="H4663" s="8"/>
      <c r="I4663" s="8"/>
      <c r="J4663" s="8"/>
      <c r="K4663" s="8"/>
      <c r="L4663" s="8"/>
      <c r="M4663" s="32"/>
      <c r="N4663" s="57" t="str">
        <f t="shared" si="17"/>
        <v/>
      </c>
      <c r="O4663" s="54"/>
      <c r="P4663" s="32"/>
      <c r="Q4663" s="56"/>
      <c r="R4663" s="57" t="str">
        <f t="shared" si="15"/>
        <v/>
      </c>
      <c r="S4663" s="8"/>
      <c r="T4663" s="8"/>
      <c r="U4663" s="8"/>
      <c r="V4663" s="8"/>
      <c r="W4663" s="8"/>
      <c r="X4663" s="8"/>
      <c r="Y4663" s="8"/>
      <c r="Z4663" s="8"/>
    </row>
    <row r="4664" spans="1:26" ht="15.75" customHeight="1">
      <c r="A4664" s="8"/>
      <c r="B4664" s="8"/>
      <c r="C4664" s="8"/>
      <c r="D4664" s="8"/>
      <c r="E4664" s="8"/>
      <c r="F4664" s="8"/>
      <c r="G4664" s="8"/>
      <c r="H4664" s="8"/>
      <c r="I4664" s="8"/>
      <c r="J4664" s="8"/>
      <c r="K4664" s="8"/>
      <c r="L4664" s="8"/>
      <c r="M4664" s="32"/>
      <c r="N4664" s="57" t="str">
        <f t="shared" si="17"/>
        <v/>
      </c>
      <c r="O4664" s="54"/>
      <c r="P4664" s="32"/>
      <c r="Q4664" s="56"/>
      <c r="R4664" s="57" t="str">
        <f t="shared" si="15"/>
        <v/>
      </c>
      <c r="S4664" s="8"/>
      <c r="T4664" s="8"/>
      <c r="U4664" s="8"/>
      <c r="V4664" s="8"/>
      <c r="W4664" s="8"/>
      <c r="X4664" s="8"/>
      <c r="Y4664" s="8"/>
      <c r="Z4664" s="8"/>
    </row>
    <row r="4665" spans="1:26" ht="15.75" customHeight="1">
      <c r="A4665" s="8"/>
      <c r="B4665" s="8"/>
      <c r="C4665" s="8"/>
      <c r="D4665" s="8"/>
      <c r="E4665" s="8"/>
      <c r="F4665" s="8"/>
      <c r="G4665" s="8"/>
      <c r="H4665" s="8"/>
      <c r="I4665" s="8"/>
      <c r="J4665" s="8"/>
      <c r="K4665" s="8"/>
      <c r="L4665" s="8"/>
      <c r="M4665" s="32"/>
      <c r="N4665" s="57" t="str">
        <f t="shared" si="17"/>
        <v/>
      </c>
      <c r="O4665" s="54"/>
      <c r="P4665" s="32"/>
      <c r="Q4665" s="56"/>
      <c r="R4665" s="57" t="str">
        <f t="shared" si="15"/>
        <v/>
      </c>
      <c r="S4665" s="8"/>
      <c r="T4665" s="8"/>
      <c r="U4665" s="8"/>
      <c r="V4665" s="8"/>
      <c r="W4665" s="8"/>
      <c r="X4665" s="8"/>
      <c r="Y4665" s="8"/>
      <c r="Z4665" s="8"/>
    </row>
    <row r="4666" spans="1:26" ht="15.75" customHeight="1">
      <c r="A4666" s="8"/>
      <c r="B4666" s="8"/>
      <c r="C4666" s="8"/>
      <c r="D4666" s="8"/>
      <c r="E4666" s="8"/>
      <c r="F4666" s="8"/>
      <c r="G4666" s="8"/>
      <c r="H4666" s="8"/>
      <c r="I4666" s="8"/>
      <c r="J4666" s="8"/>
      <c r="K4666" s="8"/>
      <c r="L4666" s="8"/>
      <c r="M4666" s="32"/>
      <c r="N4666" s="57" t="str">
        <f t="shared" si="17"/>
        <v/>
      </c>
      <c r="O4666" s="54"/>
      <c r="P4666" s="32"/>
      <c r="Q4666" s="56"/>
      <c r="R4666" s="57" t="str">
        <f t="shared" si="15"/>
        <v/>
      </c>
      <c r="S4666" s="8"/>
      <c r="T4666" s="8"/>
      <c r="U4666" s="8"/>
      <c r="V4666" s="8"/>
      <c r="W4666" s="8"/>
      <c r="X4666" s="8"/>
      <c r="Y4666" s="8"/>
      <c r="Z4666" s="8"/>
    </row>
    <row r="4667" spans="1:26" ht="15.75" customHeight="1">
      <c r="A4667" s="8"/>
      <c r="B4667" s="8"/>
      <c r="C4667" s="8"/>
      <c r="D4667" s="8"/>
      <c r="E4667" s="8"/>
      <c r="F4667" s="8"/>
      <c r="G4667" s="8"/>
      <c r="H4667" s="8"/>
      <c r="I4667" s="8"/>
      <c r="J4667" s="8"/>
      <c r="K4667" s="8"/>
      <c r="L4667" s="8"/>
      <c r="M4667" s="32"/>
      <c r="N4667" s="57" t="str">
        <f t="shared" si="17"/>
        <v/>
      </c>
      <c r="O4667" s="54"/>
      <c r="P4667" s="32"/>
      <c r="Q4667" s="56"/>
      <c r="R4667" s="57" t="str">
        <f t="shared" si="15"/>
        <v/>
      </c>
      <c r="S4667" s="8"/>
      <c r="T4667" s="8"/>
      <c r="U4667" s="8"/>
      <c r="V4667" s="8"/>
      <c r="W4667" s="8"/>
      <c r="X4667" s="8"/>
      <c r="Y4667" s="8"/>
      <c r="Z4667" s="8"/>
    </row>
    <row r="4668" spans="1:26" ht="15.75" customHeight="1">
      <c r="A4668" s="8"/>
      <c r="B4668" s="8"/>
      <c r="C4668" s="8"/>
      <c r="D4668" s="8"/>
      <c r="E4668" s="8"/>
      <c r="F4668" s="8"/>
      <c r="G4668" s="8"/>
      <c r="H4668" s="8"/>
      <c r="I4668" s="8"/>
      <c r="J4668" s="8"/>
      <c r="K4668" s="8"/>
      <c r="L4668" s="8"/>
      <c r="M4668" s="32"/>
      <c r="N4668" s="57" t="str">
        <f t="shared" si="17"/>
        <v/>
      </c>
      <c r="O4668" s="54"/>
      <c r="P4668" s="32"/>
      <c r="Q4668" s="56"/>
      <c r="R4668" s="57" t="str">
        <f t="shared" si="15"/>
        <v/>
      </c>
      <c r="S4668" s="8"/>
      <c r="T4668" s="8"/>
      <c r="U4668" s="8"/>
      <c r="V4668" s="8"/>
      <c r="W4668" s="8"/>
      <c r="X4668" s="8"/>
      <c r="Y4668" s="8"/>
      <c r="Z4668" s="8"/>
    </row>
    <row r="4669" spans="1:26" ht="15.75" customHeight="1">
      <c r="A4669" s="8"/>
      <c r="B4669" s="8"/>
      <c r="C4669" s="8"/>
      <c r="D4669" s="8"/>
      <c r="E4669" s="8"/>
      <c r="F4669" s="8"/>
      <c r="G4669" s="8"/>
      <c r="H4669" s="8"/>
      <c r="I4669" s="8"/>
      <c r="J4669" s="8"/>
      <c r="K4669" s="8"/>
      <c r="L4669" s="8"/>
      <c r="M4669" s="32"/>
      <c r="N4669" s="57" t="str">
        <f t="shared" si="17"/>
        <v/>
      </c>
      <c r="O4669" s="54"/>
      <c r="P4669" s="32"/>
      <c r="Q4669" s="56"/>
      <c r="R4669" s="57" t="str">
        <f t="shared" si="15"/>
        <v/>
      </c>
      <c r="S4669" s="8"/>
      <c r="T4669" s="8"/>
      <c r="U4669" s="8"/>
      <c r="V4669" s="8"/>
      <c r="W4669" s="8"/>
      <c r="X4669" s="8"/>
      <c r="Y4669" s="8"/>
      <c r="Z4669" s="8"/>
    </row>
    <row r="4670" spans="1:26" ht="15.75" customHeight="1">
      <c r="A4670" s="8"/>
      <c r="B4670" s="8"/>
      <c r="C4670" s="8"/>
      <c r="D4670" s="8"/>
      <c r="E4670" s="8"/>
      <c r="F4670" s="8"/>
      <c r="G4670" s="8"/>
      <c r="H4670" s="8"/>
      <c r="I4670" s="8"/>
      <c r="J4670" s="8"/>
      <c r="K4670" s="8"/>
      <c r="L4670" s="8"/>
      <c r="M4670" s="32"/>
      <c r="N4670" s="57" t="str">
        <f t="shared" si="17"/>
        <v/>
      </c>
      <c r="O4670" s="54"/>
      <c r="P4670" s="32"/>
      <c r="Q4670" s="56"/>
      <c r="R4670" s="57" t="str">
        <f t="shared" si="15"/>
        <v/>
      </c>
      <c r="S4670" s="8"/>
      <c r="T4670" s="8"/>
      <c r="U4670" s="8"/>
      <c r="V4670" s="8"/>
      <c r="W4670" s="8"/>
      <c r="X4670" s="8"/>
      <c r="Y4670" s="8"/>
      <c r="Z4670" s="8"/>
    </row>
    <row r="4671" spans="1:26" ht="15.75" customHeight="1">
      <c r="A4671" s="8"/>
      <c r="B4671" s="8"/>
      <c r="C4671" s="8"/>
      <c r="D4671" s="8"/>
      <c r="E4671" s="8"/>
      <c r="F4671" s="8"/>
      <c r="G4671" s="8"/>
      <c r="H4671" s="8"/>
      <c r="I4671" s="8"/>
      <c r="J4671" s="8"/>
      <c r="K4671" s="8"/>
      <c r="L4671" s="8"/>
      <c r="M4671" s="32"/>
      <c r="N4671" s="57" t="str">
        <f t="shared" si="17"/>
        <v/>
      </c>
      <c r="O4671" s="54"/>
      <c r="P4671" s="32"/>
      <c r="Q4671" s="56"/>
      <c r="R4671" s="57" t="str">
        <f t="shared" si="15"/>
        <v/>
      </c>
      <c r="S4671" s="8"/>
      <c r="T4671" s="8"/>
      <c r="U4671" s="8"/>
      <c r="V4671" s="8"/>
      <c r="W4671" s="8"/>
      <c r="X4671" s="8"/>
      <c r="Y4671" s="8"/>
      <c r="Z4671" s="8"/>
    </row>
    <row r="4672" spans="1:26" ht="15.75" customHeight="1">
      <c r="A4672" s="8"/>
      <c r="B4672" s="8"/>
      <c r="C4672" s="8"/>
      <c r="D4672" s="8"/>
      <c r="E4672" s="8"/>
      <c r="F4672" s="8"/>
      <c r="G4672" s="8"/>
      <c r="H4672" s="8"/>
      <c r="I4672" s="8"/>
      <c r="J4672" s="8"/>
      <c r="K4672" s="8"/>
      <c r="L4672" s="8"/>
      <c r="M4672" s="32"/>
      <c r="N4672" s="57" t="str">
        <f t="shared" si="17"/>
        <v/>
      </c>
      <c r="O4672" s="54"/>
      <c r="P4672" s="32"/>
      <c r="Q4672" s="56"/>
      <c r="R4672" s="57" t="str">
        <f t="shared" si="15"/>
        <v/>
      </c>
      <c r="S4672" s="8"/>
      <c r="T4672" s="8"/>
      <c r="U4672" s="8"/>
      <c r="V4672" s="8"/>
      <c r="W4672" s="8"/>
      <c r="X4672" s="8"/>
      <c r="Y4672" s="8"/>
      <c r="Z4672" s="8"/>
    </row>
    <row r="4673" spans="1:26" ht="15.75" customHeight="1">
      <c r="A4673" s="8"/>
      <c r="B4673" s="8"/>
      <c r="C4673" s="8"/>
      <c r="D4673" s="8"/>
      <c r="E4673" s="8"/>
      <c r="F4673" s="8"/>
      <c r="G4673" s="8"/>
      <c r="H4673" s="8"/>
      <c r="I4673" s="8"/>
      <c r="J4673" s="8"/>
      <c r="K4673" s="8"/>
      <c r="L4673" s="8"/>
      <c r="M4673" s="32"/>
      <c r="N4673" s="57" t="str">
        <f t="shared" si="17"/>
        <v/>
      </c>
      <c r="O4673" s="54"/>
      <c r="P4673" s="32"/>
      <c r="Q4673" s="56"/>
      <c r="R4673" s="57" t="str">
        <f t="shared" si="15"/>
        <v/>
      </c>
      <c r="S4673" s="8"/>
      <c r="T4673" s="8"/>
      <c r="U4673" s="8"/>
      <c r="V4673" s="8"/>
      <c r="W4673" s="8"/>
      <c r="X4673" s="8"/>
      <c r="Y4673" s="8"/>
      <c r="Z4673" s="8"/>
    </row>
    <row r="4674" spans="1:26" ht="15.75" customHeight="1">
      <c r="A4674" s="8"/>
      <c r="B4674" s="8"/>
      <c r="C4674" s="8"/>
      <c r="D4674" s="8"/>
      <c r="E4674" s="8"/>
      <c r="F4674" s="8"/>
      <c r="G4674" s="8"/>
      <c r="H4674" s="8"/>
      <c r="I4674" s="8"/>
      <c r="J4674" s="8"/>
      <c r="K4674" s="8"/>
      <c r="L4674" s="8"/>
      <c r="M4674" s="32"/>
      <c r="N4674" s="57" t="str">
        <f t="shared" si="17"/>
        <v/>
      </c>
      <c r="O4674" s="54"/>
      <c r="P4674" s="32"/>
      <c r="Q4674" s="56"/>
      <c r="R4674" s="57" t="str">
        <f t="shared" si="15"/>
        <v/>
      </c>
      <c r="S4674" s="8"/>
      <c r="T4674" s="8"/>
      <c r="U4674" s="8"/>
      <c r="V4674" s="8"/>
      <c r="W4674" s="8"/>
      <c r="X4674" s="8"/>
      <c r="Y4674" s="8"/>
      <c r="Z4674" s="8"/>
    </row>
    <row r="4675" spans="1:26" ht="15.75" customHeight="1">
      <c r="A4675" s="8"/>
      <c r="B4675" s="8"/>
      <c r="C4675" s="8"/>
      <c r="D4675" s="8"/>
      <c r="E4675" s="8"/>
      <c r="F4675" s="8"/>
      <c r="G4675" s="8"/>
      <c r="H4675" s="8"/>
      <c r="I4675" s="8"/>
      <c r="J4675" s="8"/>
      <c r="K4675" s="8"/>
      <c r="L4675" s="8"/>
      <c r="M4675" s="32"/>
      <c r="N4675" s="57" t="str">
        <f t="shared" si="17"/>
        <v/>
      </c>
      <c r="O4675" s="54"/>
      <c r="P4675" s="32"/>
      <c r="Q4675" s="56"/>
      <c r="R4675" s="57" t="str">
        <f t="shared" si="15"/>
        <v/>
      </c>
      <c r="S4675" s="8"/>
      <c r="T4675" s="8"/>
      <c r="U4675" s="8"/>
      <c r="V4675" s="8"/>
      <c r="W4675" s="8"/>
      <c r="X4675" s="8"/>
      <c r="Y4675" s="8"/>
      <c r="Z4675" s="8"/>
    </row>
    <row r="4676" spans="1:26" ht="15.75" customHeight="1">
      <c r="A4676" s="8"/>
      <c r="B4676" s="8"/>
      <c r="C4676" s="8"/>
      <c r="D4676" s="8"/>
      <c r="E4676" s="8"/>
      <c r="F4676" s="8"/>
      <c r="G4676" s="8"/>
      <c r="H4676" s="8"/>
      <c r="I4676" s="8"/>
      <c r="J4676" s="8"/>
      <c r="K4676" s="8"/>
      <c r="L4676" s="8"/>
      <c r="M4676" s="32"/>
      <c r="N4676" s="57" t="str">
        <f t="shared" si="17"/>
        <v/>
      </c>
      <c r="O4676" s="54"/>
      <c r="P4676" s="32"/>
      <c r="Q4676" s="56"/>
      <c r="R4676" s="57" t="str">
        <f t="shared" si="15"/>
        <v/>
      </c>
      <c r="S4676" s="8"/>
      <c r="T4676" s="8"/>
      <c r="U4676" s="8"/>
      <c r="V4676" s="8"/>
      <c r="W4676" s="8"/>
      <c r="X4676" s="8"/>
      <c r="Y4676" s="8"/>
      <c r="Z4676" s="8"/>
    </row>
    <row r="4677" spans="1:26" ht="15.75" customHeight="1">
      <c r="A4677" s="8"/>
      <c r="B4677" s="8"/>
      <c r="C4677" s="8"/>
      <c r="D4677" s="8"/>
      <c r="E4677" s="8"/>
      <c r="F4677" s="8"/>
      <c r="G4677" s="8"/>
      <c r="H4677" s="8"/>
      <c r="I4677" s="8"/>
      <c r="J4677" s="8"/>
      <c r="K4677" s="8"/>
      <c r="L4677" s="8"/>
      <c r="M4677" s="32"/>
      <c r="N4677" s="57" t="str">
        <f t="shared" si="17"/>
        <v/>
      </c>
      <c r="O4677" s="54"/>
      <c r="P4677" s="32"/>
      <c r="Q4677" s="56"/>
      <c r="R4677" s="57" t="str">
        <f t="shared" si="15"/>
        <v/>
      </c>
      <c r="S4677" s="8"/>
      <c r="T4677" s="8"/>
      <c r="U4677" s="8"/>
      <c r="V4677" s="8"/>
      <c r="W4677" s="8"/>
      <c r="X4677" s="8"/>
      <c r="Y4677" s="8"/>
      <c r="Z4677" s="8"/>
    </row>
    <row r="4678" spans="1:26" ht="15.75" customHeight="1">
      <c r="A4678" s="8"/>
      <c r="B4678" s="8"/>
      <c r="C4678" s="8"/>
      <c r="D4678" s="8"/>
      <c r="E4678" s="8"/>
      <c r="F4678" s="8"/>
      <c r="G4678" s="8"/>
      <c r="H4678" s="8"/>
      <c r="I4678" s="8"/>
      <c r="J4678" s="8"/>
      <c r="K4678" s="8"/>
      <c r="L4678" s="8"/>
      <c r="M4678" s="32"/>
      <c r="N4678" s="57" t="str">
        <f t="shared" si="17"/>
        <v/>
      </c>
      <c r="O4678" s="54"/>
      <c r="P4678" s="32"/>
      <c r="Q4678" s="56"/>
      <c r="R4678" s="57" t="str">
        <f t="shared" si="15"/>
        <v/>
      </c>
      <c r="S4678" s="8"/>
      <c r="T4678" s="8"/>
      <c r="U4678" s="8"/>
      <c r="V4678" s="8"/>
      <c r="W4678" s="8"/>
      <c r="X4678" s="8"/>
      <c r="Y4678" s="8"/>
      <c r="Z4678" s="8"/>
    </row>
    <row r="4679" spans="1:26" ht="15.75" customHeight="1">
      <c r="A4679" s="8"/>
      <c r="B4679" s="8"/>
      <c r="C4679" s="8"/>
      <c r="D4679" s="8"/>
      <c r="E4679" s="8"/>
      <c r="F4679" s="8"/>
      <c r="G4679" s="8"/>
      <c r="H4679" s="8"/>
      <c r="I4679" s="8"/>
      <c r="J4679" s="8"/>
      <c r="K4679" s="8"/>
      <c r="L4679" s="8"/>
      <c r="M4679" s="32"/>
      <c r="N4679" s="57" t="str">
        <f t="shared" si="17"/>
        <v/>
      </c>
      <c r="O4679" s="54"/>
      <c r="P4679" s="32"/>
      <c r="Q4679" s="56"/>
      <c r="R4679" s="57" t="str">
        <f t="shared" si="15"/>
        <v/>
      </c>
      <c r="S4679" s="8"/>
      <c r="T4679" s="8"/>
      <c r="U4679" s="8"/>
      <c r="V4679" s="8"/>
      <c r="W4679" s="8"/>
      <c r="X4679" s="8"/>
      <c r="Y4679" s="8"/>
      <c r="Z4679" s="8"/>
    </row>
    <row r="4680" spans="1:26" ht="15.75" customHeight="1">
      <c r="A4680" s="8"/>
      <c r="B4680" s="8"/>
      <c r="C4680" s="8"/>
      <c r="D4680" s="8"/>
      <c r="E4680" s="8"/>
      <c r="F4680" s="8"/>
      <c r="G4680" s="8"/>
      <c r="H4680" s="8"/>
      <c r="I4680" s="8"/>
      <c r="J4680" s="8"/>
      <c r="K4680" s="8"/>
      <c r="L4680" s="8"/>
      <c r="M4680" s="32"/>
      <c r="N4680" s="57" t="str">
        <f t="shared" si="17"/>
        <v/>
      </c>
      <c r="O4680" s="54"/>
      <c r="P4680" s="32"/>
      <c r="Q4680" s="56"/>
      <c r="R4680" s="57" t="str">
        <f t="shared" si="15"/>
        <v/>
      </c>
      <c r="S4680" s="8"/>
      <c r="T4680" s="8"/>
      <c r="U4680" s="8"/>
      <c r="V4680" s="8"/>
      <c r="W4680" s="8"/>
      <c r="X4680" s="8"/>
      <c r="Y4680" s="8"/>
      <c r="Z4680" s="8"/>
    </row>
    <row r="4681" spans="1:26" ht="15.75" customHeight="1">
      <c r="A4681" s="8"/>
      <c r="B4681" s="8"/>
      <c r="C4681" s="8"/>
      <c r="D4681" s="8"/>
      <c r="E4681" s="8"/>
      <c r="F4681" s="8"/>
      <c r="G4681" s="8"/>
      <c r="H4681" s="8"/>
      <c r="I4681" s="8"/>
      <c r="J4681" s="8"/>
      <c r="K4681" s="8"/>
      <c r="L4681" s="8"/>
      <c r="M4681" s="32"/>
      <c r="N4681" s="57" t="str">
        <f t="shared" si="17"/>
        <v/>
      </c>
      <c r="O4681" s="54"/>
      <c r="P4681" s="32"/>
      <c r="Q4681" s="56"/>
      <c r="R4681" s="57" t="str">
        <f t="shared" si="15"/>
        <v/>
      </c>
      <c r="S4681" s="8"/>
      <c r="T4681" s="8"/>
      <c r="U4681" s="8"/>
      <c r="V4681" s="8"/>
      <c r="W4681" s="8"/>
      <c r="X4681" s="8"/>
      <c r="Y4681" s="8"/>
      <c r="Z4681" s="8"/>
    </row>
    <row r="4682" spans="1:26" ht="15.75" customHeight="1">
      <c r="A4682" s="8"/>
      <c r="B4682" s="8"/>
      <c r="C4682" s="8"/>
      <c r="D4682" s="8"/>
      <c r="E4682" s="8"/>
      <c r="F4682" s="8"/>
      <c r="G4682" s="8"/>
      <c r="H4682" s="8"/>
      <c r="I4682" s="8"/>
      <c r="J4682" s="8"/>
      <c r="K4682" s="8"/>
      <c r="L4682" s="8"/>
      <c r="M4682" s="32"/>
      <c r="N4682" s="57" t="str">
        <f t="shared" si="17"/>
        <v/>
      </c>
      <c r="O4682" s="54"/>
      <c r="P4682" s="32"/>
      <c r="Q4682" s="56"/>
      <c r="R4682" s="57" t="str">
        <f t="shared" si="15"/>
        <v/>
      </c>
      <c r="S4682" s="8"/>
      <c r="T4682" s="8"/>
      <c r="U4682" s="8"/>
      <c r="V4682" s="8"/>
      <c r="W4682" s="8"/>
      <c r="X4682" s="8"/>
      <c r="Y4682" s="8"/>
      <c r="Z4682" s="8"/>
    </row>
    <row r="4683" spans="1:26" ht="15.75" customHeight="1">
      <c r="A4683" s="8"/>
      <c r="B4683" s="8"/>
      <c r="C4683" s="8"/>
      <c r="D4683" s="8"/>
      <c r="E4683" s="8"/>
      <c r="F4683" s="8"/>
      <c r="G4683" s="8"/>
      <c r="H4683" s="8"/>
      <c r="I4683" s="8"/>
      <c r="J4683" s="8"/>
      <c r="K4683" s="8"/>
      <c r="L4683" s="8"/>
      <c r="M4683" s="32"/>
      <c r="N4683" s="57" t="str">
        <f t="shared" si="17"/>
        <v/>
      </c>
      <c r="O4683" s="54"/>
      <c r="P4683" s="32"/>
      <c r="Q4683" s="56"/>
      <c r="R4683" s="57" t="str">
        <f t="shared" si="15"/>
        <v/>
      </c>
      <c r="S4683" s="8"/>
      <c r="T4683" s="8"/>
      <c r="U4683" s="8"/>
      <c r="V4683" s="8"/>
      <c r="W4683" s="8"/>
      <c r="X4683" s="8"/>
      <c r="Y4683" s="8"/>
      <c r="Z4683" s="8"/>
    </row>
    <row r="4684" spans="1:26" ht="15.75" customHeight="1">
      <c r="A4684" s="8"/>
      <c r="B4684" s="8"/>
      <c r="C4684" s="8"/>
      <c r="D4684" s="8"/>
      <c r="E4684" s="8"/>
      <c r="F4684" s="8"/>
      <c r="G4684" s="8"/>
      <c r="H4684" s="8"/>
      <c r="I4684" s="8"/>
      <c r="J4684" s="8"/>
      <c r="K4684" s="8"/>
      <c r="L4684" s="8"/>
      <c r="M4684" s="32"/>
      <c r="N4684" s="57" t="str">
        <f t="shared" si="17"/>
        <v/>
      </c>
      <c r="O4684" s="54"/>
      <c r="P4684" s="32"/>
      <c r="Q4684" s="56"/>
      <c r="R4684" s="57" t="str">
        <f t="shared" si="15"/>
        <v/>
      </c>
      <c r="S4684" s="8"/>
      <c r="T4684" s="8"/>
      <c r="U4684" s="8"/>
      <c r="V4684" s="8"/>
      <c r="W4684" s="8"/>
      <c r="X4684" s="8"/>
      <c r="Y4684" s="8"/>
      <c r="Z4684" s="8"/>
    </row>
    <row r="4685" spans="1:26" ht="15.75" customHeight="1">
      <c r="A4685" s="8"/>
      <c r="B4685" s="8"/>
      <c r="C4685" s="8"/>
      <c r="D4685" s="8"/>
      <c r="E4685" s="8"/>
      <c r="F4685" s="8"/>
      <c r="G4685" s="8"/>
      <c r="H4685" s="8"/>
      <c r="I4685" s="8"/>
      <c r="J4685" s="8"/>
      <c r="K4685" s="8"/>
      <c r="L4685" s="8"/>
      <c r="M4685" s="32"/>
      <c r="N4685" s="57" t="str">
        <f t="shared" si="17"/>
        <v/>
      </c>
      <c r="O4685" s="54"/>
      <c r="P4685" s="32"/>
      <c r="Q4685" s="56"/>
      <c r="R4685" s="57" t="str">
        <f t="shared" si="15"/>
        <v/>
      </c>
      <c r="S4685" s="8"/>
      <c r="T4685" s="8"/>
      <c r="U4685" s="8"/>
      <c r="V4685" s="8"/>
      <c r="W4685" s="8"/>
      <c r="X4685" s="8"/>
      <c r="Y4685" s="8"/>
      <c r="Z4685" s="8"/>
    </row>
    <row r="4686" spans="1:26" ht="15.75" customHeight="1">
      <c r="A4686" s="8"/>
      <c r="B4686" s="8"/>
      <c r="C4686" s="8"/>
      <c r="D4686" s="8"/>
      <c r="E4686" s="8"/>
      <c r="F4686" s="8"/>
      <c r="G4686" s="8"/>
      <c r="H4686" s="8"/>
      <c r="I4686" s="8"/>
      <c r="J4686" s="8"/>
      <c r="K4686" s="8"/>
      <c r="L4686" s="8"/>
      <c r="M4686" s="32"/>
      <c r="N4686" s="57" t="str">
        <f t="shared" si="17"/>
        <v/>
      </c>
      <c r="O4686" s="54"/>
      <c r="P4686" s="32"/>
      <c r="Q4686" s="56"/>
      <c r="R4686" s="57" t="str">
        <f t="shared" si="15"/>
        <v/>
      </c>
      <c r="S4686" s="8"/>
      <c r="T4686" s="8"/>
      <c r="U4686" s="8"/>
      <c r="V4686" s="8"/>
      <c r="W4686" s="8"/>
      <c r="X4686" s="8"/>
      <c r="Y4686" s="8"/>
      <c r="Z4686" s="8"/>
    </row>
    <row r="4687" spans="1:26" ht="15.75" customHeight="1">
      <c r="A4687" s="8"/>
      <c r="B4687" s="8"/>
      <c r="C4687" s="8"/>
      <c r="D4687" s="8"/>
      <c r="E4687" s="8"/>
      <c r="F4687" s="8"/>
      <c r="G4687" s="8"/>
      <c r="H4687" s="8"/>
      <c r="I4687" s="8"/>
      <c r="J4687" s="8"/>
      <c r="K4687" s="8"/>
      <c r="L4687" s="8"/>
      <c r="M4687" s="32"/>
      <c r="N4687" s="57" t="str">
        <f t="shared" si="17"/>
        <v/>
      </c>
      <c r="O4687" s="54"/>
      <c r="P4687" s="32"/>
      <c r="Q4687" s="56"/>
      <c r="R4687" s="57" t="str">
        <f t="shared" si="15"/>
        <v/>
      </c>
      <c r="S4687" s="8"/>
      <c r="T4687" s="8"/>
      <c r="U4687" s="8"/>
      <c r="V4687" s="8"/>
      <c r="W4687" s="8"/>
      <c r="X4687" s="8"/>
      <c r="Y4687" s="8"/>
      <c r="Z4687" s="8"/>
    </row>
    <row r="4688" spans="1:26" ht="15.75" customHeight="1">
      <c r="A4688" s="8"/>
      <c r="B4688" s="8"/>
      <c r="C4688" s="8"/>
      <c r="D4688" s="8"/>
      <c r="E4688" s="8"/>
      <c r="F4688" s="8"/>
      <c r="G4688" s="8"/>
      <c r="H4688" s="8"/>
      <c r="I4688" s="8"/>
      <c r="J4688" s="8"/>
      <c r="K4688" s="8"/>
      <c r="L4688" s="8"/>
      <c r="M4688" s="32"/>
      <c r="N4688" s="57" t="str">
        <f t="shared" si="17"/>
        <v/>
      </c>
      <c r="O4688" s="54"/>
      <c r="P4688" s="32"/>
      <c r="Q4688" s="56"/>
      <c r="R4688" s="57" t="str">
        <f t="shared" si="15"/>
        <v/>
      </c>
      <c r="S4688" s="8"/>
      <c r="T4688" s="8"/>
      <c r="U4688" s="8"/>
      <c r="V4688" s="8"/>
      <c r="W4688" s="8"/>
      <c r="X4688" s="8"/>
      <c r="Y4688" s="8"/>
      <c r="Z4688" s="8"/>
    </row>
    <row r="4689" spans="1:26" ht="15.75" customHeight="1">
      <c r="A4689" s="8"/>
      <c r="B4689" s="8"/>
      <c r="C4689" s="8"/>
      <c r="D4689" s="8"/>
      <c r="E4689" s="8"/>
      <c r="F4689" s="8"/>
      <c r="G4689" s="8"/>
      <c r="H4689" s="8"/>
      <c r="I4689" s="8"/>
      <c r="J4689" s="8"/>
      <c r="K4689" s="8"/>
      <c r="L4689" s="8"/>
      <c r="M4689" s="32"/>
      <c r="N4689" s="57" t="str">
        <f t="shared" si="17"/>
        <v/>
      </c>
      <c r="O4689" s="54"/>
      <c r="P4689" s="32"/>
      <c r="Q4689" s="56"/>
      <c r="R4689" s="57" t="str">
        <f t="shared" si="15"/>
        <v/>
      </c>
      <c r="S4689" s="8"/>
      <c r="T4689" s="8"/>
      <c r="U4689" s="8"/>
      <c r="V4689" s="8"/>
      <c r="W4689" s="8"/>
      <c r="X4689" s="8"/>
      <c r="Y4689" s="8"/>
      <c r="Z4689" s="8"/>
    </row>
    <row r="4690" spans="1:26" ht="15.75" customHeight="1">
      <c r="A4690" s="8"/>
      <c r="B4690" s="8"/>
      <c r="C4690" s="8"/>
      <c r="D4690" s="8"/>
      <c r="E4690" s="8"/>
      <c r="F4690" s="8"/>
      <c r="G4690" s="8"/>
      <c r="H4690" s="8"/>
      <c r="I4690" s="8"/>
      <c r="J4690" s="8"/>
      <c r="K4690" s="8"/>
      <c r="L4690" s="8"/>
      <c r="M4690" s="32"/>
      <c r="N4690" s="57" t="str">
        <f t="shared" si="17"/>
        <v/>
      </c>
      <c r="O4690" s="54"/>
      <c r="P4690" s="32"/>
      <c r="Q4690" s="56"/>
      <c r="R4690" s="57" t="str">
        <f t="shared" si="15"/>
        <v/>
      </c>
      <c r="S4690" s="8"/>
      <c r="T4690" s="8"/>
      <c r="U4690" s="8"/>
      <c r="V4690" s="8"/>
      <c r="W4690" s="8"/>
      <c r="X4690" s="8"/>
      <c r="Y4690" s="8"/>
      <c r="Z4690" s="8"/>
    </row>
    <row r="4691" spans="1:26" ht="15.75" customHeight="1">
      <c r="A4691" s="8"/>
      <c r="B4691" s="8"/>
      <c r="C4691" s="8"/>
      <c r="D4691" s="8"/>
      <c r="E4691" s="8"/>
      <c r="F4691" s="8"/>
      <c r="G4691" s="8"/>
      <c r="H4691" s="8"/>
      <c r="I4691" s="8"/>
      <c r="J4691" s="8"/>
      <c r="K4691" s="8"/>
      <c r="L4691" s="8"/>
      <c r="M4691" s="32"/>
      <c r="N4691" s="57" t="str">
        <f t="shared" si="17"/>
        <v/>
      </c>
      <c r="O4691" s="54"/>
      <c r="P4691" s="32"/>
      <c r="Q4691" s="56"/>
      <c r="R4691" s="57" t="str">
        <f t="shared" si="15"/>
        <v/>
      </c>
      <c r="S4691" s="8"/>
      <c r="T4691" s="8"/>
      <c r="U4691" s="8"/>
      <c r="V4691" s="8"/>
      <c r="W4691" s="8"/>
      <c r="X4691" s="8"/>
      <c r="Y4691" s="8"/>
      <c r="Z4691" s="8"/>
    </row>
    <row r="4692" spans="1:26" ht="15.75" customHeight="1">
      <c r="A4692" s="8"/>
      <c r="B4692" s="8"/>
      <c r="C4692" s="8"/>
      <c r="D4692" s="8"/>
      <c r="E4692" s="8"/>
      <c r="F4692" s="8"/>
      <c r="G4692" s="8"/>
      <c r="H4692" s="8"/>
      <c r="I4692" s="8"/>
      <c r="J4692" s="8"/>
      <c r="K4692" s="8"/>
      <c r="L4692" s="8"/>
      <c r="M4692" s="32"/>
      <c r="N4692" s="57" t="str">
        <f t="shared" si="17"/>
        <v/>
      </c>
      <c r="O4692" s="54"/>
      <c r="P4692" s="32"/>
      <c r="Q4692" s="56"/>
      <c r="R4692" s="57" t="str">
        <f t="shared" si="15"/>
        <v/>
      </c>
      <c r="S4692" s="8"/>
      <c r="T4692" s="8"/>
      <c r="U4692" s="8"/>
      <c r="V4692" s="8"/>
      <c r="W4692" s="8"/>
      <c r="X4692" s="8"/>
      <c r="Y4692" s="8"/>
      <c r="Z4692" s="8"/>
    </row>
    <row r="4693" spans="1:26" ht="15.75" customHeight="1">
      <c r="A4693" s="8"/>
      <c r="B4693" s="8"/>
      <c r="C4693" s="8"/>
      <c r="D4693" s="8"/>
      <c r="E4693" s="8"/>
      <c r="F4693" s="8"/>
      <c r="G4693" s="8"/>
      <c r="H4693" s="8"/>
      <c r="I4693" s="8"/>
      <c r="J4693" s="8"/>
      <c r="K4693" s="8"/>
      <c r="L4693" s="8"/>
      <c r="M4693" s="32"/>
      <c r="N4693" s="57" t="str">
        <f t="shared" si="17"/>
        <v/>
      </c>
      <c r="O4693" s="54"/>
      <c r="P4693" s="32"/>
      <c r="Q4693" s="56"/>
      <c r="R4693" s="57" t="str">
        <f t="shared" si="15"/>
        <v/>
      </c>
      <c r="S4693" s="8"/>
      <c r="T4693" s="8"/>
      <c r="U4693" s="8"/>
      <c r="V4693" s="8"/>
      <c r="W4693" s="8"/>
      <c r="X4693" s="8"/>
      <c r="Y4693" s="8"/>
      <c r="Z4693" s="8"/>
    </row>
    <row r="4694" spans="1:26" ht="15.75" customHeight="1">
      <c r="A4694" s="8"/>
      <c r="B4694" s="8"/>
      <c r="C4694" s="8"/>
      <c r="D4694" s="8"/>
      <c r="E4694" s="8"/>
      <c r="F4694" s="8"/>
      <c r="G4694" s="8"/>
      <c r="H4694" s="8"/>
      <c r="I4694" s="8"/>
      <c r="J4694" s="8"/>
      <c r="K4694" s="8"/>
      <c r="L4694" s="8"/>
      <c r="M4694" s="32"/>
      <c r="N4694" s="57" t="str">
        <f t="shared" si="17"/>
        <v/>
      </c>
      <c r="O4694" s="54"/>
      <c r="P4694" s="32"/>
      <c r="Q4694" s="56"/>
      <c r="R4694" s="57" t="str">
        <f t="shared" si="15"/>
        <v/>
      </c>
      <c r="S4694" s="8"/>
      <c r="T4694" s="8"/>
      <c r="U4694" s="8"/>
      <c r="V4694" s="8"/>
      <c r="W4694" s="8"/>
      <c r="X4694" s="8"/>
      <c r="Y4694" s="8"/>
      <c r="Z4694" s="8"/>
    </row>
    <row r="4695" spans="1:26" ht="15.75" customHeight="1">
      <c r="A4695" s="8"/>
      <c r="B4695" s="8"/>
      <c r="C4695" s="8"/>
      <c r="D4695" s="8"/>
      <c r="E4695" s="8"/>
      <c r="F4695" s="8"/>
      <c r="G4695" s="8"/>
      <c r="H4695" s="8"/>
      <c r="I4695" s="8"/>
      <c r="J4695" s="8"/>
      <c r="K4695" s="8"/>
      <c r="L4695" s="8"/>
      <c r="M4695" s="32"/>
      <c r="N4695" s="57" t="str">
        <f t="shared" si="17"/>
        <v/>
      </c>
      <c r="O4695" s="54"/>
      <c r="P4695" s="32"/>
      <c r="Q4695" s="56"/>
      <c r="R4695" s="57" t="str">
        <f t="shared" si="15"/>
        <v/>
      </c>
      <c r="S4695" s="8"/>
      <c r="T4695" s="8"/>
      <c r="U4695" s="8"/>
      <c r="V4695" s="8"/>
      <c r="W4695" s="8"/>
      <c r="X4695" s="8"/>
      <c r="Y4695" s="8"/>
      <c r="Z4695" s="8"/>
    </row>
    <row r="4696" spans="1:26" ht="15.75" customHeight="1">
      <c r="A4696" s="8"/>
      <c r="B4696" s="8"/>
      <c r="C4696" s="8"/>
      <c r="D4696" s="8"/>
      <c r="E4696" s="8"/>
      <c r="F4696" s="8"/>
      <c r="G4696" s="8"/>
      <c r="H4696" s="8"/>
      <c r="I4696" s="8"/>
      <c r="J4696" s="8"/>
      <c r="K4696" s="8"/>
      <c r="L4696" s="8"/>
      <c r="M4696" s="32"/>
      <c r="N4696" s="57" t="str">
        <f t="shared" si="17"/>
        <v/>
      </c>
      <c r="O4696" s="54"/>
      <c r="P4696" s="32"/>
      <c r="Q4696" s="56"/>
      <c r="R4696" s="57" t="str">
        <f t="shared" si="15"/>
        <v/>
      </c>
      <c r="S4696" s="8"/>
      <c r="T4696" s="8"/>
      <c r="U4696" s="8"/>
      <c r="V4696" s="8"/>
      <c r="W4696" s="8"/>
      <c r="X4696" s="8"/>
      <c r="Y4696" s="8"/>
      <c r="Z4696" s="8"/>
    </row>
    <row r="4697" spans="1:26" ht="15.75" customHeight="1">
      <c r="A4697" s="8"/>
      <c r="B4697" s="8"/>
      <c r="C4697" s="8"/>
      <c r="D4697" s="8"/>
      <c r="E4697" s="8"/>
      <c r="F4697" s="8"/>
      <c r="G4697" s="8"/>
      <c r="H4697" s="8"/>
      <c r="I4697" s="8"/>
      <c r="J4697" s="8"/>
      <c r="K4697" s="8"/>
      <c r="L4697" s="8"/>
      <c r="M4697" s="32"/>
      <c r="N4697" s="57" t="str">
        <f t="shared" si="17"/>
        <v/>
      </c>
      <c r="O4697" s="54"/>
      <c r="P4697" s="32"/>
      <c r="Q4697" s="56"/>
      <c r="R4697" s="57" t="str">
        <f t="shared" si="15"/>
        <v/>
      </c>
      <c r="S4697" s="8"/>
      <c r="T4697" s="8"/>
      <c r="U4697" s="8"/>
      <c r="V4697" s="8"/>
      <c r="W4697" s="8"/>
      <c r="X4697" s="8"/>
      <c r="Y4697" s="8"/>
      <c r="Z4697" s="8"/>
    </row>
    <row r="4698" spans="1:26" ht="15.75" customHeight="1">
      <c r="A4698" s="8"/>
      <c r="B4698" s="8"/>
      <c r="C4698" s="8"/>
      <c r="D4698" s="8"/>
      <c r="E4698" s="8"/>
      <c r="F4698" s="8"/>
      <c r="G4698" s="8"/>
      <c r="H4698" s="8"/>
      <c r="I4698" s="8"/>
      <c r="J4698" s="8"/>
      <c r="K4698" s="8"/>
      <c r="L4698" s="8"/>
      <c r="M4698" s="32"/>
      <c r="N4698" s="57" t="str">
        <f t="shared" si="17"/>
        <v/>
      </c>
      <c r="O4698" s="54"/>
      <c r="P4698" s="32"/>
      <c r="Q4698" s="56"/>
      <c r="R4698" s="57" t="str">
        <f t="shared" si="15"/>
        <v/>
      </c>
      <c r="S4698" s="8"/>
      <c r="T4698" s="8"/>
      <c r="U4698" s="8"/>
      <c r="V4698" s="8"/>
      <c r="W4698" s="8"/>
      <c r="X4698" s="8"/>
      <c r="Y4698" s="8"/>
      <c r="Z4698" s="8"/>
    </row>
    <row r="4699" spans="1:26" ht="15.75" customHeight="1">
      <c r="A4699" s="8"/>
      <c r="B4699" s="8"/>
      <c r="C4699" s="8"/>
      <c r="D4699" s="8"/>
      <c r="E4699" s="8"/>
      <c r="F4699" s="8"/>
      <c r="G4699" s="8"/>
      <c r="H4699" s="8"/>
      <c r="I4699" s="8"/>
      <c r="J4699" s="8"/>
      <c r="K4699" s="8"/>
      <c r="L4699" s="8"/>
      <c r="M4699" s="32"/>
      <c r="N4699" s="57" t="str">
        <f t="shared" si="17"/>
        <v/>
      </c>
      <c r="O4699" s="54"/>
      <c r="P4699" s="32"/>
      <c r="Q4699" s="56"/>
      <c r="R4699" s="57" t="str">
        <f t="shared" si="15"/>
        <v/>
      </c>
      <c r="S4699" s="8"/>
      <c r="T4699" s="8"/>
      <c r="U4699" s="8"/>
      <c r="V4699" s="8"/>
      <c r="W4699" s="8"/>
      <c r="X4699" s="8"/>
      <c r="Y4699" s="8"/>
      <c r="Z4699" s="8"/>
    </row>
    <row r="4700" spans="1:26" ht="15.75" customHeight="1">
      <c r="A4700" s="8"/>
      <c r="B4700" s="8"/>
      <c r="C4700" s="8"/>
      <c r="D4700" s="8"/>
      <c r="E4700" s="8"/>
      <c r="F4700" s="8"/>
      <c r="G4700" s="8"/>
      <c r="H4700" s="8"/>
      <c r="I4700" s="8"/>
      <c r="J4700" s="8"/>
      <c r="K4700" s="8"/>
      <c r="L4700" s="8"/>
      <c r="M4700" s="32"/>
      <c r="N4700" s="57" t="str">
        <f t="shared" si="17"/>
        <v/>
      </c>
      <c r="O4700" s="54"/>
      <c r="P4700" s="32"/>
      <c r="Q4700" s="56"/>
      <c r="R4700" s="57" t="str">
        <f t="shared" si="15"/>
        <v/>
      </c>
      <c r="S4700" s="8"/>
      <c r="T4700" s="8"/>
      <c r="U4700" s="8"/>
      <c r="V4700" s="8"/>
      <c r="W4700" s="8"/>
      <c r="X4700" s="8"/>
      <c r="Y4700" s="8"/>
      <c r="Z4700" s="8"/>
    </row>
    <row r="4701" spans="1:26" ht="15.75" customHeight="1">
      <c r="A4701" s="8"/>
      <c r="B4701" s="8"/>
      <c r="C4701" s="8"/>
      <c r="D4701" s="8"/>
      <c r="E4701" s="8"/>
      <c r="F4701" s="8"/>
      <c r="G4701" s="8"/>
      <c r="H4701" s="8"/>
      <c r="I4701" s="8"/>
      <c r="J4701" s="8"/>
      <c r="K4701" s="8"/>
      <c r="L4701" s="8"/>
      <c r="M4701" s="32"/>
      <c r="N4701" s="57" t="str">
        <f t="shared" si="17"/>
        <v/>
      </c>
      <c r="O4701" s="54"/>
      <c r="P4701" s="32"/>
      <c r="Q4701" s="56"/>
      <c r="R4701" s="57" t="str">
        <f t="shared" si="15"/>
        <v/>
      </c>
      <c r="S4701" s="8"/>
      <c r="T4701" s="8"/>
      <c r="U4701" s="8"/>
      <c r="V4701" s="8"/>
      <c r="W4701" s="8"/>
      <c r="X4701" s="8"/>
      <c r="Y4701" s="8"/>
      <c r="Z4701" s="8"/>
    </row>
    <row r="4702" spans="1:26" ht="15.75" customHeight="1">
      <c r="A4702" s="8"/>
      <c r="B4702" s="8"/>
      <c r="C4702" s="8"/>
      <c r="D4702" s="8"/>
      <c r="E4702" s="8"/>
      <c r="F4702" s="8"/>
      <c r="G4702" s="8"/>
      <c r="H4702" s="8"/>
      <c r="I4702" s="8"/>
      <c r="J4702" s="8"/>
      <c r="K4702" s="8"/>
      <c r="L4702" s="8"/>
      <c r="M4702" s="32"/>
      <c r="N4702" s="57" t="str">
        <f t="shared" si="17"/>
        <v/>
      </c>
      <c r="O4702" s="54"/>
      <c r="P4702" s="32"/>
      <c r="Q4702" s="56"/>
      <c r="R4702" s="57" t="str">
        <f t="shared" si="15"/>
        <v/>
      </c>
      <c r="S4702" s="8"/>
      <c r="T4702" s="8"/>
      <c r="U4702" s="8"/>
      <c r="V4702" s="8"/>
      <c r="W4702" s="8"/>
      <c r="X4702" s="8"/>
      <c r="Y4702" s="8"/>
      <c r="Z4702" s="8"/>
    </row>
    <row r="4703" spans="1:26" ht="15.75" customHeight="1">
      <c r="A4703" s="8"/>
      <c r="B4703" s="8"/>
      <c r="C4703" s="8"/>
      <c r="D4703" s="8"/>
      <c r="E4703" s="8"/>
      <c r="F4703" s="8"/>
      <c r="G4703" s="8"/>
      <c r="H4703" s="8"/>
      <c r="I4703" s="8"/>
      <c r="J4703" s="8"/>
      <c r="K4703" s="8"/>
      <c r="L4703" s="8"/>
      <c r="M4703" s="32"/>
      <c r="N4703" s="57" t="str">
        <f t="shared" si="17"/>
        <v/>
      </c>
      <c r="O4703" s="54"/>
      <c r="P4703" s="32"/>
      <c r="Q4703" s="56"/>
      <c r="R4703" s="57" t="str">
        <f t="shared" si="15"/>
        <v/>
      </c>
      <c r="S4703" s="8"/>
      <c r="T4703" s="8"/>
      <c r="U4703" s="8"/>
      <c r="V4703" s="8"/>
      <c r="W4703" s="8"/>
      <c r="X4703" s="8"/>
      <c r="Y4703" s="8"/>
      <c r="Z4703" s="8"/>
    </row>
    <row r="4704" spans="1:26" ht="15.75" customHeight="1">
      <c r="A4704" s="8"/>
      <c r="B4704" s="8"/>
      <c r="C4704" s="8"/>
      <c r="D4704" s="8"/>
      <c r="E4704" s="8"/>
      <c r="F4704" s="8"/>
      <c r="G4704" s="8"/>
      <c r="H4704" s="8"/>
      <c r="I4704" s="8"/>
      <c r="J4704" s="8"/>
      <c r="K4704" s="8"/>
      <c r="L4704" s="8"/>
      <c r="M4704" s="32"/>
      <c r="N4704" s="57" t="str">
        <f t="shared" si="17"/>
        <v/>
      </c>
      <c r="O4704" s="54"/>
      <c r="P4704" s="32"/>
      <c r="Q4704" s="56"/>
      <c r="R4704" s="57" t="str">
        <f t="shared" si="15"/>
        <v/>
      </c>
      <c r="S4704" s="8"/>
      <c r="T4704" s="8"/>
      <c r="U4704" s="8"/>
      <c r="V4704" s="8"/>
      <c r="W4704" s="8"/>
      <c r="X4704" s="8"/>
      <c r="Y4704" s="8"/>
      <c r="Z4704" s="8"/>
    </row>
    <row r="4705" spans="1:26" ht="15.75" customHeight="1">
      <c r="A4705" s="8"/>
      <c r="B4705" s="8"/>
      <c r="C4705" s="8"/>
      <c r="D4705" s="8"/>
      <c r="E4705" s="8"/>
      <c r="F4705" s="8"/>
      <c r="G4705" s="8"/>
      <c r="H4705" s="8"/>
      <c r="I4705" s="8"/>
      <c r="J4705" s="8"/>
      <c r="K4705" s="8"/>
      <c r="L4705" s="8"/>
      <c r="M4705" s="32"/>
      <c r="N4705" s="57" t="str">
        <f t="shared" si="17"/>
        <v/>
      </c>
      <c r="O4705" s="54"/>
      <c r="P4705" s="32"/>
      <c r="Q4705" s="56"/>
      <c r="R4705" s="57" t="str">
        <f t="shared" si="15"/>
        <v/>
      </c>
      <c r="S4705" s="8"/>
      <c r="T4705" s="8"/>
      <c r="U4705" s="8"/>
      <c r="V4705" s="8"/>
      <c r="W4705" s="8"/>
      <c r="X4705" s="8"/>
      <c r="Y4705" s="8"/>
      <c r="Z4705" s="8"/>
    </row>
    <row r="4706" spans="1:26" ht="15.75" customHeight="1">
      <c r="A4706" s="8"/>
      <c r="B4706" s="8"/>
      <c r="C4706" s="8"/>
      <c r="D4706" s="8"/>
      <c r="E4706" s="8"/>
      <c r="F4706" s="8"/>
      <c r="G4706" s="8"/>
      <c r="H4706" s="8"/>
      <c r="I4706" s="8"/>
      <c r="J4706" s="8"/>
      <c r="K4706" s="8"/>
      <c r="L4706" s="8"/>
      <c r="M4706" s="32"/>
      <c r="N4706" s="57" t="str">
        <f t="shared" si="17"/>
        <v/>
      </c>
      <c r="O4706" s="54"/>
      <c r="P4706" s="32"/>
      <c r="Q4706" s="56"/>
      <c r="R4706" s="57" t="str">
        <f t="shared" si="15"/>
        <v/>
      </c>
      <c r="S4706" s="8"/>
      <c r="T4706" s="8"/>
      <c r="U4706" s="8"/>
      <c r="V4706" s="8"/>
      <c r="W4706" s="8"/>
      <c r="X4706" s="8"/>
      <c r="Y4706" s="8"/>
      <c r="Z4706" s="8"/>
    </row>
    <row r="4707" spans="1:26" ht="15.75" customHeight="1">
      <c r="A4707" s="8"/>
      <c r="B4707" s="8"/>
      <c r="C4707" s="8"/>
      <c r="D4707" s="8"/>
      <c r="E4707" s="8"/>
      <c r="F4707" s="8"/>
      <c r="G4707" s="8"/>
      <c r="H4707" s="8"/>
      <c r="I4707" s="8"/>
      <c r="J4707" s="8"/>
      <c r="K4707" s="8"/>
      <c r="L4707" s="8"/>
      <c r="M4707" s="32"/>
      <c r="N4707" s="57" t="str">
        <f t="shared" si="17"/>
        <v/>
      </c>
      <c r="O4707" s="54"/>
      <c r="P4707" s="32"/>
      <c r="Q4707" s="56"/>
      <c r="R4707" s="57" t="str">
        <f t="shared" si="15"/>
        <v/>
      </c>
      <c r="S4707" s="8"/>
      <c r="T4707" s="8"/>
      <c r="U4707" s="8"/>
      <c r="V4707" s="8"/>
      <c r="W4707" s="8"/>
      <c r="X4707" s="8"/>
      <c r="Y4707" s="8"/>
      <c r="Z4707" s="8"/>
    </row>
    <row r="4708" spans="1:26" ht="15.75" customHeight="1">
      <c r="A4708" s="8"/>
      <c r="B4708" s="8"/>
      <c r="C4708" s="8"/>
      <c r="D4708" s="8"/>
      <c r="E4708" s="8"/>
      <c r="F4708" s="8"/>
      <c r="G4708" s="8"/>
      <c r="H4708" s="8"/>
      <c r="I4708" s="8"/>
      <c r="J4708" s="8"/>
      <c r="K4708" s="8"/>
      <c r="L4708" s="8"/>
      <c r="M4708" s="32"/>
      <c r="N4708" s="57" t="str">
        <f t="shared" si="17"/>
        <v/>
      </c>
      <c r="O4708" s="54"/>
      <c r="P4708" s="32"/>
      <c r="Q4708" s="56"/>
      <c r="R4708" s="57" t="str">
        <f t="shared" si="15"/>
        <v/>
      </c>
      <c r="S4708" s="8"/>
      <c r="T4708" s="8"/>
      <c r="U4708" s="8"/>
      <c r="V4708" s="8"/>
      <c r="W4708" s="8"/>
      <c r="X4708" s="8"/>
      <c r="Y4708" s="8"/>
      <c r="Z4708" s="8"/>
    </row>
    <row r="4709" spans="1:26" ht="15.75" customHeight="1">
      <c r="A4709" s="8"/>
      <c r="B4709" s="8"/>
      <c r="C4709" s="8"/>
      <c r="D4709" s="8"/>
      <c r="E4709" s="8"/>
      <c r="F4709" s="8"/>
      <c r="G4709" s="8"/>
      <c r="H4709" s="8"/>
      <c r="I4709" s="8"/>
      <c r="J4709" s="8"/>
      <c r="K4709" s="8"/>
      <c r="L4709" s="8"/>
      <c r="M4709" s="32"/>
      <c r="N4709" s="57" t="str">
        <f t="shared" si="17"/>
        <v/>
      </c>
      <c r="O4709" s="54"/>
      <c r="P4709" s="32"/>
      <c r="Q4709" s="56"/>
      <c r="R4709" s="57" t="str">
        <f t="shared" si="15"/>
        <v/>
      </c>
      <c r="S4709" s="8"/>
      <c r="T4709" s="8"/>
      <c r="U4709" s="8"/>
      <c r="V4709" s="8"/>
      <c r="W4709" s="8"/>
      <c r="X4709" s="8"/>
      <c r="Y4709" s="8"/>
      <c r="Z4709" s="8"/>
    </row>
    <row r="4710" spans="1:26" ht="15.75" customHeight="1">
      <c r="A4710" s="8"/>
      <c r="B4710" s="8"/>
      <c r="C4710" s="8"/>
      <c r="D4710" s="8"/>
      <c r="E4710" s="8"/>
      <c r="F4710" s="8"/>
      <c r="G4710" s="8"/>
      <c r="H4710" s="8"/>
      <c r="I4710" s="8"/>
      <c r="J4710" s="8"/>
      <c r="K4710" s="8"/>
      <c r="L4710" s="8"/>
      <c r="M4710" s="32"/>
      <c r="N4710" s="57" t="str">
        <f t="shared" si="17"/>
        <v/>
      </c>
      <c r="O4710" s="54"/>
      <c r="P4710" s="32"/>
      <c r="Q4710" s="56"/>
      <c r="R4710" s="57" t="str">
        <f t="shared" si="15"/>
        <v/>
      </c>
      <c r="S4710" s="8"/>
      <c r="T4710" s="8"/>
      <c r="U4710" s="8"/>
      <c r="V4710" s="8"/>
      <c r="W4710" s="8"/>
      <c r="X4710" s="8"/>
      <c r="Y4710" s="8"/>
      <c r="Z4710" s="8"/>
    </row>
    <row r="4711" spans="1:26" ht="15.75" customHeight="1">
      <c r="A4711" s="8"/>
      <c r="B4711" s="8"/>
      <c r="C4711" s="8"/>
      <c r="D4711" s="8"/>
      <c r="E4711" s="8"/>
      <c r="F4711" s="8"/>
      <c r="G4711" s="8"/>
      <c r="H4711" s="8"/>
      <c r="I4711" s="8"/>
      <c r="J4711" s="8"/>
      <c r="K4711" s="8"/>
      <c r="L4711" s="8"/>
      <c r="M4711" s="32"/>
      <c r="N4711" s="57" t="str">
        <f t="shared" si="17"/>
        <v/>
      </c>
      <c r="O4711" s="54"/>
      <c r="P4711" s="32"/>
      <c r="Q4711" s="56"/>
      <c r="R4711" s="57" t="str">
        <f t="shared" si="15"/>
        <v/>
      </c>
      <c r="S4711" s="8"/>
      <c r="T4711" s="8"/>
      <c r="U4711" s="8"/>
      <c r="V4711" s="8"/>
      <c r="W4711" s="8"/>
      <c r="X4711" s="8"/>
      <c r="Y4711" s="8"/>
      <c r="Z4711" s="8"/>
    </row>
    <row r="4712" spans="1:26" ht="15.75" customHeight="1">
      <c r="A4712" s="8"/>
      <c r="B4712" s="8"/>
      <c r="C4712" s="8"/>
      <c r="D4712" s="8"/>
      <c r="E4712" s="8"/>
      <c r="F4712" s="8"/>
      <c r="G4712" s="8"/>
      <c r="H4712" s="8"/>
      <c r="I4712" s="8"/>
      <c r="J4712" s="8"/>
      <c r="K4712" s="8"/>
      <c r="L4712" s="8"/>
      <c r="M4712" s="32"/>
      <c r="N4712" s="57" t="str">
        <f t="shared" si="17"/>
        <v/>
      </c>
      <c r="O4712" s="54"/>
      <c r="P4712" s="32"/>
      <c r="Q4712" s="56"/>
      <c r="R4712" s="57" t="str">
        <f t="shared" si="15"/>
        <v/>
      </c>
      <c r="S4712" s="8"/>
      <c r="T4712" s="8"/>
      <c r="U4712" s="8"/>
      <c r="V4712" s="8"/>
      <c r="W4712" s="8"/>
      <c r="X4712" s="8"/>
      <c r="Y4712" s="8"/>
      <c r="Z4712" s="8"/>
    </row>
    <row r="4713" spans="1:26" ht="15.75" customHeight="1">
      <c r="A4713" s="8"/>
      <c r="B4713" s="8"/>
      <c r="C4713" s="8"/>
      <c r="D4713" s="8"/>
      <c r="E4713" s="8"/>
      <c r="F4713" s="8"/>
      <c r="G4713" s="8"/>
      <c r="H4713" s="8"/>
      <c r="I4713" s="8"/>
      <c r="J4713" s="8"/>
      <c r="K4713" s="8"/>
      <c r="L4713" s="8"/>
      <c r="M4713" s="32"/>
      <c r="N4713" s="57" t="str">
        <f t="shared" si="17"/>
        <v/>
      </c>
      <c r="O4713" s="54"/>
      <c r="P4713" s="32"/>
      <c r="Q4713" s="56"/>
      <c r="R4713" s="57" t="str">
        <f t="shared" si="15"/>
        <v/>
      </c>
      <c r="S4713" s="8"/>
      <c r="T4713" s="8"/>
      <c r="U4713" s="8"/>
      <c r="V4713" s="8"/>
      <c r="W4713" s="8"/>
      <c r="X4713" s="8"/>
      <c r="Y4713" s="8"/>
      <c r="Z4713" s="8"/>
    </row>
    <row r="4714" spans="1:26" ht="15.75" customHeight="1">
      <c r="A4714" s="8"/>
      <c r="B4714" s="8"/>
      <c r="C4714" s="8"/>
      <c r="D4714" s="8"/>
      <c r="E4714" s="8"/>
      <c r="F4714" s="8"/>
      <c r="G4714" s="8"/>
      <c r="H4714" s="8"/>
      <c r="I4714" s="8"/>
      <c r="J4714" s="8"/>
      <c r="K4714" s="8"/>
      <c r="L4714" s="8"/>
      <c r="M4714" s="32"/>
      <c r="N4714" s="57" t="str">
        <f t="shared" si="17"/>
        <v/>
      </c>
      <c r="O4714" s="54"/>
      <c r="P4714" s="32"/>
      <c r="Q4714" s="56"/>
      <c r="R4714" s="57" t="str">
        <f t="shared" si="15"/>
        <v/>
      </c>
      <c r="S4714" s="8"/>
      <c r="T4714" s="8"/>
      <c r="U4714" s="8"/>
      <c r="V4714" s="8"/>
      <c r="W4714" s="8"/>
      <c r="X4714" s="8"/>
      <c r="Y4714" s="8"/>
      <c r="Z4714" s="8"/>
    </row>
    <row r="4715" spans="1:26" ht="15.75" customHeight="1">
      <c r="A4715" s="8"/>
      <c r="B4715" s="8"/>
      <c r="C4715" s="8"/>
      <c r="D4715" s="8"/>
      <c r="E4715" s="8"/>
      <c r="F4715" s="8"/>
      <c r="G4715" s="8"/>
      <c r="H4715" s="8"/>
      <c r="I4715" s="8"/>
      <c r="J4715" s="8"/>
      <c r="K4715" s="8"/>
      <c r="L4715" s="8"/>
      <c r="M4715" s="32"/>
      <c r="N4715" s="57" t="str">
        <f t="shared" si="17"/>
        <v/>
      </c>
      <c r="O4715" s="54"/>
      <c r="P4715" s="32"/>
      <c r="Q4715" s="56"/>
      <c r="R4715" s="57" t="str">
        <f t="shared" si="15"/>
        <v/>
      </c>
      <c r="S4715" s="8"/>
      <c r="T4715" s="8"/>
      <c r="U4715" s="8"/>
      <c r="V4715" s="8"/>
      <c r="W4715" s="8"/>
      <c r="X4715" s="8"/>
      <c r="Y4715" s="8"/>
      <c r="Z4715" s="8"/>
    </row>
    <row r="4716" spans="1:26" ht="15.75" customHeight="1">
      <c r="A4716" s="8"/>
      <c r="B4716" s="8"/>
      <c r="C4716" s="8"/>
      <c r="D4716" s="8"/>
      <c r="E4716" s="8"/>
      <c r="F4716" s="8"/>
      <c r="G4716" s="8"/>
      <c r="H4716" s="8"/>
      <c r="I4716" s="8"/>
      <c r="J4716" s="8"/>
      <c r="K4716" s="8"/>
      <c r="L4716" s="8"/>
      <c r="M4716" s="32"/>
      <c r="N4716" s="57" t="str">
        <f t="shared" si="17"/>
        <v/>
      </c>
      <c r="O4716" s="54"/>
      <c r="P4716" s="32"/>
      <c r="Q4716" s="56"/>
      <c r="R4716" s="57" t="str">
        <f t="shared" si="15"/>
        <v/>
      </c>
      <c r="S4716" s="8"/>
      <c r="T4716" s="8"/>
      <c r="U4716" s="8"/>
      <c r="V4716" s="8"/>
      <c r="W4716" s="8"/>
      <c r="X4716" s="8"/>
      <c r="Y4716" s="8"/>
      <c r="Z4716" s="8"/>
    </row>
    <row r="4717" spans="1:26" ht="15.75" customHeight="1">
      <c r="A4717" s="8"/>
      <c r="B4717" s="8"/>
      <c r="C4717" s="8"/>
      <c r="D4717" s="8"/>
      <c r="E4717" s="8"/>
      <c r="F4717" s="8"/>
      <c r="G4717" s="8"/>
      <c r="H4717" s="8"/>
      <c r="I4717" s="8"/>
      <c r="J4717" s="8"/>
      <c r="K4717" s="8"/>
      <c r="L4717" s="8"/>
      <c r="M4717" s="32"/>
      <c r="N4717" s="57" t="str">
        <f t="shared" si="17"/>
        <v/>
      </c>
      <c r="O4717" s="54"/>
      <c r="P4717" s="32"/>
      <c r="Q4717" s="56"/>
      <c r="R4717" s="57" t="str">
        <f t="shared" si="15"/>
        <v/>
      </c>
      <c r="S4717" s="8"/>
      <c r="T4717" s="8"/>
      <c r="U4717" s="8"/>
      <c r="V4717" s="8"/>
      <c r="W4717" s="8"/>
      <c r="X4717" s="8"/>
      <c r="Y4717" s="8"/>
      <c r="Z4717" s="8"/>
    </row>
    <row r="4718" spans="1:26" ht="15.75" customHeight="1">
      <c r="A4718" s="8"/>
      <c r="B4718" s="8"/>
      <c r="C4718" s="8"/>
      <c r="D4718" s="8"/>
      <c r="E4718" s="8"/>
      <c r="F4718" s="8"/>
      <c r="G4718" s="8"/>
      <c r="H4718" s="8"/>
      <c r="I4718" s="8"/>
      <c r="J4718" s="8"/>
      <c r="K4718" s="8"/>
      <c r="L4718" s="8"/>
      <c r="M4718" s="32"/>
      <c r="N4718" s="57" t="str">
        <f t="shared" si="17"/>
        <v/>
      </c>
      <c r="O4718" s="54"/>
      <c r="P4718" s="32"/>
      <c r="Q4718" s="56"/>
      <c r="R4718" s="57" t="str">
        <f t="shared" si="15"/>
        <v/>
      </c>
      <c r="S4718" s="8"/>
      <c r="T4718" s="8"/>
      <c r="U4718" s="8"/>
      <c r="V4718" s="8"/>
      <c r="W4718" s="8"/>
      <c r="X4718" s="8"/>
      <c r="Y4718" s="8"/>
      <c r="Z4718" s="8"/>
    </row>
    <row r="4719" spans="1:26" ht="15.75" customHeight="1">
      <c r="A4719" s="8"/>
      <c r="B4719" s="8"/>
      <c r="C4719" s="8"/>
      <c r="D4719" s="8"/>
      <c r="E4719" s="8"/>
      <c r="F4719" s="8"/>
      <c r="G4719" s="8"/>
      <c r="H4719" s="8"/>
      <c r="I4719" s="8"/>
      <c r="J4719" s="8"/>
      <c r="K4719" s="8"/>
      <c r="L4719" s="8"/>
      <c r="M4719" s="32"/>
      <c r="N4719" s="57" t="str">
        <f t="shared" si="17"/>
        <v/>
      </c>
      <c r="O4719" s="54"/>
      <c r="P4719" s="32"/>
      <c r="Q4719" s="56"/>
      <c r="R4719" s="57" t="str">
        <f t="shared" si="15"/>
        <v/>
      </c>
      <c r="S4719" s="8"/>
      <c r="T4719" s="8"/>
      <c r="U4719" s="8"/>
      <c r="V4719" s="8"/>
      <c r="W4719" s="8"/>
      <c r="X4719" s="8"/>
      <c r="Y4719" s="8"/>
      <c r="Z4719" s="8"/>
    </row>
    <row r="4720" spans="1:26" ht="15.75" customHeight="1">
      <c r="A4720" s="8"/>
      <c r="B4720" s="8"/>
      <c r="C4720" s="8"/>
      <c r="D4720" s="8"/>
      <c r="E4720" s="8"/>
      <c r="F4720" s="8"/>
      <c r="G4720" s="8"/>
      <c r="H4720" s="8"/>
      <c r="I4720" s="8"/>
      <c r="J4720" s="8"/>
      <c r="K4720" s="8"/>
      <c r="L4720" s="8"/>
      <c r="M4720" s="32"/>
      <c r="N4720" s="57" t="str">
        <f t="shared" si="17"/>
        <v/>
      </c>
      <c r="O4720" s="54"/>
      <c r="P4720" s="32"/>
      <c r="Q4720" s="56"/>
      <c r="R4720" s="57" t="str">
        <f t="shared" si="15"/>
        <v/>
      </c>
      <c r="S4720" s="8"/>
      <c r="T4720" s="8"/>
      <c r="U4720" s="8"/>
      <c r="V4720" s="8"/>
      <c r="W4720" s="8"/>
      <c r="X4720" s="8"/>
      <c r="Y4720" s="8"/>
      <c r="Z4720" s="8"/>
    </row>
    <row r="4721" spans="1:26" ht="15.75" customHeight="1">
      <c r="A4721" s="8"/>
      <c r="B4721" s="8"/>
      <c r="C4721" s="8"/>
      <c r="D4721" s="8"/>
      <c r="E4721" s="8"/>
      <c r="F4721" s="8"/>
      <c r="G4721" s="8"/>
      <c r="H4721" s="8"/>
      <c r="I4721" s="8"/>
      <c r="J4721" s="8"/>
      <c r="K4721" s="8"/>
      <c r="L4721" s="8"/>
      <c r="M4721" s="32"/>
      <c r="N4721" s="57" t="str">
        <f t="shared" si="17"/>
        <v/>
      </c>
      <c r="O4721" s="54"/>
      <c r="P4721" s="32"/>
      <c r="Q4721" s="56"/>
      <c r="R4721" s="57" t="str">
        <f t="shared" si="15"/>
        <v/>
      </c>
      <c r="S4721" s="8"/>
      <c r="T4721" s="8"/>
      <c r="U4721" s="8"/>
      <c r="V4721" s="8"/>
      <c r="W4721" s="8"/>
      <c r="X4721" s="8"/>
      <c r="Y4721" s="8"/>
      <c r="Z4721" s="8"/>
    </row>
    <row r="4722" spans="1:26" ht="15.75" customHeight="1">
      <c r="A4722" s="8"/>
      <c r="B4722" s="8"/>
      <c r="C4722" s="8"/>
      <c r="D4722" s="8"/>
      <c r="E4722" s="8"/>
      <c r="F4722" s="8"/>
      <c r="G4722" s="8"/>
      <c r="H4722" s="8"/>
      <c r="I4722" s="8"/>
      <c r="J4722" s="8"/>
      <c r="K4722" s="8"/>
      <c r="L4722" s="8"/>
      <c r="M4722" s="32"/>
      <c r="N4722" s="57" t="str">
        <f t="shared" si="17"/>
        <v/>
      </c>
      <c r="O4722" s="54"/>
      <c r="P4722" s="32"/>
      <c r="Q4722" s="56"/>
      <c r="R4722" s="57" t="str">
        <f t="shared" si="15"/>
        <v/>
      </c>
      <c r="S4722" s="8"/>
      <c r="T4722" s="8"/>
      <c r="U4722" s="8"/>
      <c r="V4722" s="8"/>
      <c r="W4722" s="8"/>
      <c r="X4722" s="8"/>
      <c r="Y4722" s="8"/>
      <c r="Z4722" s="8"/>
    </row>
    <row r="4723" spans="1:26" ht="15.75" customHeight="1">
      <c r="A4723" s="8"/>
      <c r="B4723" s="8"/>
      <c r="C4723" s="8"/>
      <c r="D4723" s="8"/>
      <c r="E4723" s="8"/>
      <c r="F4723" s="8"/>
      <c r="G4723" s="8"/>
      <c r="H4723" s="8"/>
      <c r="I4723" s="8"/>
      <c r="J4723" s="8"/>
      <c r="K4723" s="8"/>
      <c r="L4723" s="8"/>
      <c r="M4723" s="32"/>
      <c r="N4723" s="57" t="str">
        <f t="shared" si="17"/>
        <v/>
      </c>
      <c r="O4723" s="54"/>
      <c r="P4723" s="32"/>
      <c r="Q4723" s="56"/>
      <c r="R4723" s="57" t="str">
        <f t="shared" si="15"/>
        <v/>
      </c>
      <c r="S4723" s="8"/>
      <c r="T4723" s="8"/>
      <c r="U4723" s="8"/>
      <c r="V4723" s="8"/>
      <c r="W4723" s="8"/>
      <c r="X4723" s="8"/>
      <c r="Y4723" s="8"/>
      <c r="Z4723" s="8"/>
    </row>
    <row r="4724" spans="1:26" ht="15.75" customHeight="1">
      <c r="A4724" s="8"/>
      <c r="B4724" s="8"/>
      <c r="C4724" s="8"/>
      <c r="D4724" s="8"/>
      <c r="E4724" s="8"/>
      <c r="F4724" s="8"/>
      <c r="G4724" s="8"/>
      <c r="H4724" s="8"/>
      <c r="I4724" s="8"/>
      <c r="J4724" s="8"/>
      <c r="K4724" s="8"/>
      <c r="L4724" s="8"/>
      <c r="M4724" s="32"/>
      <c r="N4724" s="57" t="str">
        <f t="shared" si="17"/>
        <v/>
      </c>
      <c r="O4724" s="54"/>
      <c r="P4724" s="32"/>
      <c r="Q4724" s="56"/>
      <c r="R4724" s="57" t="str">
        <f t="shared" si="15"/>
        <v/>
      </c>
      <c r="S4724" s="8"/>
      <c r="T4724" s="8"/>
      <c r="U4724" s="8"/>
      <c r="V4724" s="8"/>
      <c r="W4724" s="8"/>
      <c r="X4724" s="8"/>
      <c r="Y4724" s="8"/>
      <c r="Z4724" s="8"/>
    </row>
    <row r="4725" spans="1:26" ht="15.75" customHeight="1">
      <c r="A4725" s="8"/>
      <c r="B4725" s="8"/>
      <c r="C4725" s="8"/>
      <c r="D4725" s="8"/>
      <c r="E4725" s="8"/>
      <c r="F4725" s="8"/>
      <c r="G4725" s="8"/>
      <c r="H4725" s="8"/>
      <c r="I4725" s="8"/>
      <c r="J4725" s="8"/>
      <c r="K4725" s="8"/>
      <c r="L4725" s="8"/>
      <c r="M4725" s="32"/>
      <c r="N4725" s="57" t="str">
        <f t="shared" si="17"/>
        <v/>
      </c>
      <c r="O4725" s="54"/>
      <c r="P4725" s="32"/>
      <c r="Q4725" s="56"/>
      <c r="R4725" s="57" t="str">
        <f t="shared" si="15"/>
        <v/>
      </c>
      <c r="S4725" s="8"/>
      <c r="T4725" s="8"/>
      <c r="U4725" s="8"/>
      <c r="V4725" s="8"/>
      <c r="W4725" s="8"/>
      <c r="X4725" s="8"/>
      <c r="Y4725" s="8"/>
      <c r="Z4725" s="8"/>
    </row>
    <row r="4726" spans="1:26" ht="15.75" customHeight="1">
      <c r="A4726" s="8"/>
      <c r="B4726" s="8"/>
      <c r="C4726" s="8"/>
      <c r="D4726" s="8"/>
      <c r="E4726" s="8"/>
      <c r="F4726" s="8"/>
      <c r="G4726" s="8"/>
      <c r="H4726" s="8"/>
      <c r="I4726" s="8"/>
      <c r="J4726" s="8"/>
      <c r="K4726" s="8"/>
      <c r="L4726" s="8"/>
      <c r="M4726" s="32"/>
      <c r="N4726" s="57" t="str">
        <f t="shared" si="17"/>
        <v/>
      </c>
      <c r="O4726" s="54"/>
      <c r="P4726" s="32"/>
      <c r="Q4726" s="56"/>
      <c r="R4726" s="57" t="str">
        <f t="shared" si="15"/>
        <v/>
      </c>
      <c r="S4726" s="8"/>
      <c r="T4726" s="8"/>
      <c r="U4726" s="8"/>
      <c r="V4726" s="8"/>
      <c r="W4726" s="8"/>
      <c r="X4726" s="8"/>
      <c r="Y4726" s="8"/>
      <c r="Z4726" s="8"/>
    </row>
    <row r="4727" spans="1:26" ht="15.75" customHeight="1">
      <c r="A4727" s="8"/>
      <c r="B4727" s="8"/>
      <c r="C4727" s="8"/>
      <c r="D4727" s="8"/>
      <c r="E4727" s="8"/>
      <c r="F4727" s="8"/>
      <c r="G4727" s="8"/>
      <c r="H4727" s="8"/>
      <c r="I4727" s="8"/>
      <c r="J4727" s="8"/>
      <c r="K4727" s="8"/>
      <c r="L4727" s="8"/>
      <c r="M4727" s="32"/>
      <c r="N4727" s="57" t="str">
        <f t="shared" si="17"/>
        <v/>
      </c>
      <c r="O4727" s="54"/>
      <c r="P4727" s="32"/>
      <c r="Q4727" s="56"/>
      <c r="R4727" s="57" t="str">
        <f t="shared" si="15"/>
        <v/>
      </c>
      <c r="S4727" s="8"/>
      <c r="T4727" s="8"/>
      <c r="U4727" s="8"/>
      <c r="V4727" s="8"/>
      <c r="W4727" s="8"/>
      <c r="X4727" s="8"/>
      <c r="Y4727" s="8"/>
      <c r="Z4727" s="8"/>
    </row>
    <row r="4728" spans="1:26" ht="15.75" customHeight="1">
      <c r="A4728" s="8"/>
      <c r="B4728" s="8"/>
      <c r="C4728" s="8"/>
      <c r="D4728" s="8"/>
      <c r="E4728" s="8"/>
      <c r="F4728" s="8"/>
      <c r="G4728" s="8"/>
      <c r="H4728" s="8"/>
      <c r="I4728" s="8"/>
      <c r="J4728" s="8"/>
      <c r="K4728" s="8"/>
      <c r="L4728" s="8"/>
      <c r="M4728" s="32"/>
      <c r="N4728" s="57" t="str">
        <f t="shared" si="17"/>
        <v/>
      </c>
      <c r="O4728" s="54"/>
      <c r="P4728" s="32"/>
      <c r="Q4728" s="56"/>
      <c r="R4728" s="57" t="str">
        <f t="shared" si="15"/>
        <v/>
      </c>
      <c r="S4728" s="8"/>
      <c r="T4728" s="8"/>
      <c r="U4728" s="8"/>
      <c r="V4728" s="8"/>
      <c r="W4728" s="8"/>
      <c r="X4728" s="8"/>
      <c r="Y4728" s="8"/>
      <c r="Z4728" s="8"/>
    </row>
    <row r="4729" spans="1:26" ht="15.75" customHeight="1">
      <c r="A4729" s="8"/>
      <c r="B4729" s="8"/>
      <c r="C4729" s="8"/>
      <c r="D4729" s="8"/>
      <c r="E4729" s="8"/>
      <c r="F4729" s="8"/>
      <c r="G4729" s="8"/>
      <c r="H4729" s="8"/>
      <c r="I4729" s="8"/>
      <c r="J4729" s="8"/>
      <c r="K4729" s="8"/>
      <c r="L4729" s="8"/>
      <c r="M4729" s="32"/>
      <c r="N4729" s="57" t="str">
        <f t="shared" si="17"/>
        <v/>
      </c>
      <c r="O4729" s="54"/>
      <c r="P4729" s="32"/>
      <c r="Q4729" s="56"/>
      <c r="R4729" s="57" t="str">
        <f t="shared" si="15"/>
        <v/>
      </c>
      <c r="S4729" s="8"/>
      <c r="T4729" s="8"/>
      <c r="U4729" s="8"/>
      <c r="V4729" s="8"/>
      <c r="W4729" s="8"/>
      <c r="X4729" s="8"/>
      <c r="Y4729" s="8"/>
      <c r="Z4729" s="8"/>
    </row>
    <row r="4730" spans="1:26" ht="15.75" customHeight="1">
      <c r="A4730" s="8"/>
      <c r="B4730" s="8"/>
      <c r="C4730" s="8"/>
      <c r="D4730" s="8"/>
      <c r="E4730" s="8"/>
      <c r="F4730" s="8"/>
      <c r="G4730" s="8"/>
      <c r="H4730" s="8"/>
      <c r="I4730" s="8"/>
      <c r="J4730" s="8"/>
      <c r="K4730" s="8"/>
      <c r="L4730" s="8"/>
      <c r="M4730" s="32"/>
      <c r="N4730" s="57" t="str">
        <f t="shared" si="17"/>
        <v/>
      </c>
      <c r="O4730" s="54"/>
      <c r="P4730" s="32"/>
      <c r="Q4730" s="56"/>
      <c r="R4730" s="57" t="str">
        <f t="shared" si="15"/>
        <v/>
      </c>
      <c r="S4730" s="8"/>
      <c r="T4730" s="8"/>
      <c r="U4730" s="8"/>
      <c r="V4730" s="8"/>
      <c r="W4730" s="8"/>
      <c r="X4730" s="8"/>
      <c r="Y4730" s="8"/>
      <c r="Z4730" s="8"/>
    </row>
    <row r="4731" spans="1:26" ht="15.75" customHeight="1">
      <c r="A4731" s="8"/>
      <c r="B4731" s="8"/>
      <c r="C4731" s="8"/>
      <c r="D4731" s="8"/>
      <c r="E4731" s="8"/>
      <c r="F4731" s="8"/>
      <c r="G4731" s="8"/>
      <c r="H4731" s="8"/>
      <c r="I4731" s="8"/>
      <c r="J4731" s="8"/>
      <c r="K4731" s="8"/>
      <c r="L4731" s="8"/>
      <c r="M4731" s="32"/>
      <c r="N4731" s="57" t="str">
        <f t="shared" si="17"/>
        <v/>
      </c>
      <c r="O4731" s="54"/>
      <c r="P4731" s="32"/>
      <c r="Q4731" s="56"/>
      <c r="R4731" s="57" t="str">
        <f t="shared" si="15"/>
        <v/>
      </c>
      <c r="S4731" s="8"/>
      <c r="T4731" s="8"/>
      <c r="U4731" s="8"/>
      <c r="V4731" s="8"/>
      <c r="W4731" s="8"/>
      <c r="X4731" s="8"/>
      <c r="Y4731" s="8"/>
      <c r="Z4731" s="8"/>
    </row>
    <row r="4732" spans="1:26" ht="15.75" customHeight="1">
      <c r="A4732" s="8"/>
      <c r="B4732" s="8"/>
      <c r="C4732" s="8"/>
      <c r="D4732" s="8"/>
      <c r="E4732" s="8"/>
      <c r="F4732" s="8"/>
      <c r="G4732" s="8"/>
      <c r="H4732" s="8"/>
      <c r="I4732" s="8"/>
      <c r="J4732" s="8"/>
      <c r="K4732" s="8"/>
      <c r="L4732" s="8"/>
      <c r="M4732" s="32"/>
      <c r="N4732" s="57" t="str">
        <f t="shared" si="17"/>
        <v/>
      </c>
      <c r="O4732" s="54"/>
      <c r="P4732" s="32"/>
      <c r="Q4732" s="56"/>
      <c r="R4732" s="57" t="str">
        <f t="shared" si="15"/>
        <v/>
      </c>
      <c r="S4732" s="8"/>
      <c r="T4732" s="8"/>
      <c r="U4732" s="8"/>
      <c r="V4732" s="8"/>
      <c r="W4732" s="8"/>
      <c r="X4732" s="8"/>
      <c r="Y4732" s="8"/>
      <c r="Z4732" s="8"/>
    </row>
    <row r="4733" spans="1:26" ht="15.75" customHeight="1">
      <c r="A4733" s="8"/>
      <c r="B4733" s="8"/>
      <c r="C4733" s="8"/>
      <c r="D4733" s="8"/>
      <c r="E4733" s="8"/>
      <c r="F4733" s="8"/>
      <c r="G4733" s="8"/>
      <c r="H4733" s="8"/>
      <c r="I4733" s="8"/>
      <c r="J4733" s="8"/>
      <c r="K4733" s="8"/>
      <c r="L4733" s="8"/>
      <c r="M4733" s="32"/>
      <c r="N4733" s="57" t="str">
        <f t="shared" si="17"/>
        <v/>
      </c>
      <c r="O4733" s="54"/>
      <c r="P4733" s="32"/>
      <c r="Q4733" s="56"/>
      <c r="R4733" s="57" t="str">
        <f t="shared" si="15"/>
        <v/>
      </c>
      <c r="S4733" s="8"/>
      <c r="T4733" s="8"/>
      <c r="U4733" s="8"/>
      <c r="V4733" s="8"/>
      <c r="W4733" s="8"/>
      <c r="X4733" s="8"/>
      <c r="Y4733" s="8"/>
      <c r="Z4733" s="8"/>
    </row>
    <row r="4734" spans="1:26" ht="15.75" customHeight="1">
      <c r="A4734" s="8"/>
      <c r="B4734" s="8"/>
      <c r="C4734" s="8"/>
      <c r="D4734" s="8"/>
      <c r="E4734" s="8"/>
      <c r="F4734" s="8"/>
      <c r="G4734" s="8"/>
      <c r="H4734" s="8"/>
      <c r="I4734" s="8"/>
      <c r="J4734" s="8"/>
      <c r="K4734" s="8"/>
      <c r="L4734" s="8"/>
      <c r="M4734" s="32"/>
      <c r="N4734" s="57" t="str">
        <f t="shared" si="17"/>
        <v/>
      </c>
      <c r="O4734" s="54"/>
      <c r="P4734" s="32"/>
      <c r="Q4734" s="56"/>
      <c r="R4734" s="57" t="str">
        <f t="shared" si="15"/>
        <v/>
      </c>
      <c r="S4734" s="8"/>
      <c r="T4734" s="8"/>
      <c r="U4734" s="8"/>
      <c r="V4734" s="8"/>
      <c r="W4734" s="8"/>
      <c r="X4734" s="8"/>
      <c r="Y4734" s="8"/>
      <c r="Z4734" s="8"/>
    </row>
    <row r="4735" spans="1:26" ht="15.75" customHeight="1">
      <c r="A4735" s="8"/>
      <c r="B4735" s="8"/>
      <c r="C4735" s="8"/>
      <c r="D4735" s="8"/>
      <c r="E4735" s="8"/>
      <c r="F4735" s="8"/>
      <c r="G4735" s="8"/>
      <c r="H4735" s="8"/>
      <c r="I4735" s="8"/>
      <c r="J4735" s="8"/>
      <c r="K4735" s="8"/>
      <c r="L4735" s="8"/>
      <c r="M4735" s="32"/>
      <c r="N4735" s="57" t="str">
        <f t="shared" si="17"/>
        <v/>
      </c>
      <c r="O4735" s="54"/>
      <c r="P4735" s="32"/>
      <c r="Q4735" s="56"/>
      <c r="R4735" s="57" t="str">
        <f t="shared" si="15"/>
        <v/>
      </c>
      <c r="S4735" s="8"/>
      <c r="T4735" s="8"/>
      <c r="U4735" s="8"/>
      <c r="V4735" s="8"/>
      <c r="W4735" s="8"/>
      <c r="X4735" s="8"/>
      <c r="Y4735" s="8"/>
      <c r="Z4735" s="8"/>
    </row>
    <row r="4736" spans="1:26" ht="15.75" customHeight="1">
      <c r="A4736" s="8"/>
      <c r="B4736" s="8"/>
      <c r="C4736" s="8"/>
      <c r="D4736" s="8"/>
      <c r="E4736" s="8"/>
      <c r="F4736" s="8"/>
      <c r="G4736" s="8"/>
      <c r="H4736" s="8"/>
      <c r="I4736" s="8"/>
      <c r="J4736" s="8"/>
      <c r="K4736" s="8"/>
      <c r="L4736" s="8"/>
      <c r="M4736" s="32"/>
      <c r="N4736" s="57" t="str">
        <f t="shared" si="17"/>
        <v/>
      </c>
      <c r="O4736" s="54"/>
      <c r="P4736" s="32"/>
      <c r="Q4736" s="56"/>
      <c r="R4736" s="57" t="str">
        <f t="shared" si="15"/>
        <v/>
      </c>
      <c r="S4736" s="8"/>
      <c r="T4736" s="8"/>
      <c r="U4736" s="8"/>
      <c r="V4736" s="8"/>
      <c r="W4736" s="8"/>
      <c r="X4736" s="8"/>
      <c r="Y4736" s="8"/>
      <c r="Z4736" s="8"/>
    </row>
    <row r="4737" spans="1:26" ht="15.75" customHeight="1">
      <c r="A4737" s="8"/>
      <c r="B4737" s="8"/>
      <c r="C4737" s="8"/>
      <c r="D4737" s="8"/>
      <c r="E4737" s="8"/>
      <c r="F4737" s="8"/>
      <c r="G4737" s="8"/>
      <c r="H4737" s="8"/>
      <c r="I4737" s="8"/>
      <c r="J4737" s="8"/>
      <c r="K4737" s="8"/>
      <c r="L4737" s="8"/>
      <c r="M4737" s="32"/>
      <c r="N4737" s="57" t="str">
        <f t="shared" si="17"/>
        <v/>
      </c>
      <c r="O4737" s="54"/>
      <c r="P4737" s="32"/>
      <c r="Q4737" s="56"/>
      <c r="R4737" s="57" t="str">
        <f t="shared" si="15"/>
        <v/>
      </c>
      <c r="S4737" s="8"/>
      <c r="T4737" s="8"/>
      <c r="U4737" s="8"/>
      <c r="V4737" s="8"/>
      <c r="W4737" s="8"/>
      <c r="X4737" s="8"/>
      <c r="Y4737" s="8"/>
      <c r="Z4737" s="8"/>
    </row>
    <row r="4738" spans="1:26" ht="15.75" customHeight="1">
      <c r="A4738" s="8"/>
      <c r="B4738" s="8"/>
      <c r="C4738" s="8"/>
      <c r="D4738" s="8"/>
      <c r="E4738" s="8"/>
      <c r="F4738" s="8"/>
      <c r="G4738" s="8"/>
      <c r="H4738" s="8"/>
      <c r="I4738" s="8"/>
      <c r="J4738" s="8"/>
      <c r="K4738" s="8"/>
      <c r="L4738" s="8"/>
      <c r="M4738" s="32"/>
      <c r="N4738" s="57" t="str">
        <f t="shared" si="17"/>
        <v/>
      </c>
      <c r="O4738" s="54"/>
      <c r="P4738" s="32"/>
      <c r="Q4738" s="56"/>
      <c r="R4738" s="57" t="str">
        <f t="shared" si="15"/>
        <v/>
      </c>
      <c r="S4738" s="8"/>
      <c r="T4738" s="8"/>
      <c r="U4738" s="8"/>
      <c r="V4738" s="8"/>
      <c r="W4738" s="8"/>
      <c r="X4738" s="8"/>
      <c r="Y4738" s="8"/>
      <c r="Z4738" s="8"/>
    </row>
    <row r="4739" spans="1:26" ht="15.75" customHeight="1">
      <c r="A4739" s="8"/>
      <c r="B4739" s="8"/>
      <c r="C4739" s="8"/>
      <c r="D4739" s="8"/>
      <c r="E4739" s="8"/>
      <c r="F4739" s="8"/>
      <c r="G4739" s="8"/>
      <c r="H4739" s="8"/>
      <c r="I4739" s="8"/>
      <c r="J4739" s="8"/>
      <c r="K4739" s="8"/>
      <c r="L4739" s="8"/>
      <c r="M4739" s="32"/>
      <c r="N4739" s="57" t="str">
        <f t="shared" si="17"/>
        <v/>
      </c>
      <c r="O4739" s="54"/>
      <c r="P4739" s="32"/>
      <c r="Q4739" s="56"/>
      <c r="R4739" s="57" t="str">
        <f t="shared" si="15"/>
        <v/>
      </c>
      <c r="S4739" s="8"/>
      <c r="T4739" s="8"/>
      <c r="U4739" s="8"/>
      <c r="V4739" s="8"/>
      <c r="W4739" s="8"/>
      <c r="X4739" s="8"/>
      <c r="Y4739" s="8"/>
      <c r="Z4739" s="8"/>
    </row>
    <row r="4740" spans="1:26" ht="15.75" customHeight="1">
      <c r="A4740" s="8"/>
      <c r="B4740" s="8"/>
      <c r="C4740" s="8"/>
      <c r="D4740" s="8"/>
      <c r="E4740" s="8"/>
      <c r="F4740" s="8"/>
      <c r="G4740" s="8"/>
      <c r="H4740" s="8"/>
      <c r="I4740" s="8"/>
      <c r="J4740" s="8"/>
      <c r="K4740" s="8"/>
      <c r="L4740" s="8"/>
      <c r="M4740" s="32"/>
      <c r="N4740" s="57" t="str">
        <f t="shared" si="17"/>
        <v/>
      </c>
      <c r="O4740" s="54"/>
      <c r="P4740" s="32"/>
      <c r="Q4740" s="56"/>
      <c r="R4740" s="57" t="str">
        <f t="shared" si="15"/>
        <v/>
      </c>
      <c r="S4740" s="8"/>
      <c r="T4740" s="8"/>
      <c r="U4740" s="8"/>
      <c r="V4740" s="8"/>
      <c r="W4740" s="8"/>
      <c r="X4740" s="8"/>
      <c r="Y4740" s="8"/>
      <c r="Z4740" s="8"/>
    </row>
    <row r="4741" spans="1:26" ht="15.75" customHeight="1">
      <c r="A4741" s="8"/>
      <c r="B4741" s="8"/>
      <c r="C4741" s="8"/>
      <c r="D4741" s="8"/>
      <c r="E4741" s="8"/>
      <c r="F4741" s="8"/>
      <c r="G4741" s="8"/>
      <c r="H4741" s="8"/>
      <c r="I4741" s="8"/>
      <c r="J4741" s="8"/>
      <c r="K4741" s="8"/>
      <c r="L4741" s="8"/>
      <c r="M4741" s="32"/>
      <c r="N4741" s="57" t="str">
        <f t="shared" si="17"/>
        <v/>
      </c>
      <c r="O4741" s="54"/>
      <c r="P4741" s="32"/>
      <c r="Q4741" s="56"/>
      <c r="R4741" s="57" t="str">
        <f t="shared" si="15"/>
        <v/>
      </c>
      <c r="S4741" s="8"/>
      <c r="T4741" s="8"/>
      <c r="U4741" s="8"/>
      <c r="V4741" s="8"/>
      <c r="W4741" s="8"/>
      <c r="X4741" s="8"/>
      <c r="Y4741" s="8"/>
      <c r="Z4741" s="8"/>
    </row>
    <row r="4742" spans="1:26" ht="15.75" customHeight="1">
      <c r="A4742" s="8"/>
      <c r="B4742" s="8"/>
      <c r="C4742" s="8"/>
      <c r="D4742" s="8"/>
      <c r="E4742" s="8"/>
      <c r="F4742" s="8"/>
      <c r="G4742" s="8"/>
      <c r="H4742" s="8"/>
      <c r="I4742" s="8"/>
      <c r="J4742" s="8"/>
      <c r="K4742" s="8"/>
      <c r="L4742" s="8"/>
      <c r="M4742" s="32"/>
      <c r="N4742" s="57" t="str">
        <f t="shared" si="17"/>
        <v/>
      </c>
      <c r="O4742" s="54"/>
      <c r="P4742" s="32"/>
      <c r="Q4742" s="56"/>
      <c r="R4742" s="57" t="str">
        <f t="shared" si="15"/>
        <v/>
      </c>
      <c r="S4742" s="8"/>
      <c r="T4742" s="8"/>
      <c r="U4742" s="8"/>
      <c r="V4742" s="8"/>
      <c r="W4742" s="8"/>
      <c r="X4742" s="8"/>
      <c r="Y4742" s="8"/>
      <c r="Z4742" s="8"/>
    </row>
    <row r="4743" spans="1:26" ht="15.75" customHeight="1">
      <c r="A4743" s="8"/>
      <c r="B4743" s="8"/>
      <c r="C4743" s="8"/>
      <c r="D4743" s="8"/>
      <c r="E4743" s="8"/>
      <c r="F4743" s="8"/>
      <c r="G4743" s="8"/>
      <c r="H4743" s="8"/>
      <c r="I4743" s="8"/>
      <c r="J4743" s="8"/>
      <c r="K4743" s="8"/>
      <c r="L4743" s="8"/>
      <c r="M4743" s="32"/>
      <c r="N4743" s="57" t="str">
        <f t="shared" si="17"/>
        <v/>
      </c>
      <c r="O4743" s="54"/>
      <c r="P4743" s="32"/>
      <c r="Q4743" s="56"/>
      <c r="R4743" s="57" t="str">
        <f t="shared" si="15"/>
        <v/>
      </c>
      <c r="S4743" s="8"/>
      <c r="T4743" s="8"/>
      <c r="U4743" s="8"/>
      <c r="V4743" s="8"/>
      <c r="W4743" s="8"/>
      <c r="X4743" s="8"/>
      <c r="Y4743" s="8"/>
      <c r="Z4743" s="8"/>
    </row>
    <row r="4744" spans="1:26" ht="15.75" customHeight="1">
      <c r="A4744" s="8"/>
      <c r="B4744" s="8"/>
      <c r="C4744" s="8"/>
      <c r="D4744" s="8"/>
      <c r="E4744" s="8"/>
      <c r="F4744" s="8"/>
      <c r="G4744" s="8"/>
      <c r="H4744" s="8"/>
      <c r="I4744" s="8"/>
      <c r="J4744" s="8"/>
      <c r="K4744" s="8"/>
      <c r="L4744" s="8"/>
      <c r="M4744" s="32"/>
      <c r="N4744" s="57" t="str">
        <f t="shared" si="17"/>
        <v/>
      </c>
      <c r="O4744" s="54"/>
      <c r="P4744" s="32"/>
      <c r="Q4744" s="56"/>
      <c r="R4744" s="57" t="str">
        <f t="shared" si="15"/>
        <v/>
      </c>
      <c r="S4744" s="8"/>
      <c r="T4744" s="8"/>
      <c r="U4744" s="8"/>
      <c r="V4744" s="8"/>
      <c r="W4744" s="8"/>
      <c r="X4744" s="8"/>
      <c r="Y4744" s="8"/>
      <c r="Z4744" s="8"/>
    </row>
    <row r="4745" spans="1:26" ht="15.75" customHeight="1">
      <c r="A4745" s="8"/>
      <c r="B4745" s="8"/>
      <c r="C4745" s="8"/>
      <c r="D4745" s="8"/>
      <c r="E4745" s="8"/>
      <c r="F4745" s="8"/>
      <c r="G4745" s="8"/>
      <c r="H4745" s="8"/>
      <c r="I4745" s="8"/>
      <c r="J4745" s="8"/>
      <c r="K4745" s="8"/>
      <c r="L4745" s="8"/>
      <c r="M4745" s="32"/>
      <c r="N4745" s="57" t="str">
        <f t="shared" si="17"/>
        <v/>
      </c>
      <c r="O4745" s="54"/>
      <c r="P4745" s="32"/>
      <c r="Q4745" s="56"/>
      <c r="R4745" s="57" t="str">
        <f t="shared" si="15"/>
        <v/>
      </c>
      <c r="S4745" s="8"/>
      <c r="T4745" s="8"/>
      <c r="U4745" s="8"/>
      <c r="V4745" s="8"/>
      <c r="W4745" s="8"/>
      <c r="X4745" s="8"/>
      <c r="Y4745" s="8"/>
      <c r="Z4745" s="8"/>
    </row>
    <row r="4746" spans="1:26" ht="15.75" customHeight="1">
      <c r="A4746" s="8"/>
      <c r="B4746" s="8"/>
      <c r="C4746" s="8"/>
      <c r="D4746" s="8"/>
      <c r="E4746" s="8"/>
      <c r="F4746" s="8"/>
      <c r="G4746" s="8"/>
      <c r="H4746" s="8"/>
      <c r="I4746" s="8"/>
      <c r="J4746" s="8"/>
      <c r="K4746" s="8"/>
      <c r="L4746" s="8"/>
      <c r="M4746" s="32"/>
      <c r="N4746" s="57" t="str">
        <f t="shared" si="17"/>
        <v/>
      </c>
      <c r="O4746" s="54"/>
      <c r="P4746" s="32"/>
      <c r="Q4746" s="56"/>
      <c r="R4746" s="57" t="str">
        <f t="shared" si="15"/>
        <v/>
      </c>
      <c r="S4746" s="8"/>
      <c r="T4746" s="8"/>
      <c r="U4746" s="8"/>
      <c r="V4746" s="8"/>
      <c r="W4746" s="8"/>
      <c r="X4746" s="8"/>
      <c r="Y4746" s="8"/>
      <c r="Z4746" s="8"/>
    </row>
    <row r="4747" spans="1:26" ht="15.75" customHeight="1">
      <c r="A4747" s="8"/>
      <c r="B4747" s="8"/>
      <c r="C4747" s="8"/>
      <c r="D4747" s="8"/>
      <c r="E4747" s="8"/>
      <c r="F4747" s="8"/>
      <c r="G4747" s="8"/>
      <c r="H4747" s="8"/>
      <c r="I4747" s="8"/>
      <c r="J4747" s="8"/>
      <c r="K4747" s="8"/>
      <c r="L4747" s="8"/>
      <c r="M4747" s="32"/>
      <c r="N4747" s="57" t="str">
        <f t="shared" si="17"/>
        <v/>
      </c>
      <c r="O4747" s="54"/>
      <c r="P4747" s="32"/>
      <c r="Q4747" s="56"/>
      <c r="R4747" s="57" t="str">
        <f t="shared" si="15"/>
        <v/>
      </c>
      <c r="S4747" s="8"/>
      <c r="T4747" s="8"/>
      <c r="U4747" s="8"/>
      <c r="V4747" s="8"/>
      <c r="W4747" s="8"/>
      <c r="X4747" s="8"/>
      <c r="Y4747" s="8"/>
      <c r="Z4747" s="8"/>
    </row>
    <row r="4748" spans="1:26" ht="15.75" customHeight="1">
      <c r="A4748" s="8"/>
      <c r="B4748" s="8"/>
      <c r="C4748" s="8"/>
      <c r="D4748" s="8"/>
      <c r="E4748" s="8"/>
      <c r="F4748" s="8"/>
      <c r="G4748" s="8"/>
      <c r="H4748" s="8"/>
      <c r="I4748" s="8"/>
      <c r="J4748" s="8"/>
      <c r="K4748" s="8"/>
      <c r="L4748" s="8"/>
      <c r="M4748" s="32"/>
      <c r="N4748" s="57" t="str">
        <f t="shared" si="17"/>
        <v/>
      </c>
      <c r="O4748" s="54"/>
      <c r="P4748" s="32"/>
      <c r="Q4748" s="56"/>
      <c r="R4748" s="57" t="str">
        <f t="shared" si="15"/>
        <v/>
      </c>
      <c r="S4748" s="8"/>
      <c r="T4748" s="8"/>
      <c r="U4748" s="8"/>
      <c r="V4748" s="8"/>
      <c r="W4748" s="8"/>
      <c r="X4748" s="8"/>
      <c r="Y4748" s="8"/>
      <c r="Z4748" s="8"/>
    </row>
    <row r="4749" spans="1:26" ht="15.75" customHeight="1">
      <c r="A4749" s="8"/>
      <c r="B4749" s="8"/>
      <c r="C4749" s="8"/>
      <c r="D4749" s="8"/>
      <c r="E4749" s="8"/>
      <c r="F4749" s="8"/>
      <c r="G4749" s="8"/>
      <c r="H4749" s="8"/>
      <c r="I4749" s="8"/>
      <c r="J4749" s="8"/>
      <c r="K4749" s="8"/>
      <c r="L4749" s="8"/>
      <c r="M4749" s="32"/>
      <c r="N4749" s="57" t="str">
        <f t="shared" si="17"/>
        <v/>
      </c>
      <c r="O4749" s="54"/>
      <c r="P4749" s="32"/>
      <c r="Q4749" s="56"/>
      <c r="R4749" s="57" t="str">
        <f t="shared" si="15"/>
        <v/>
      </c>
      <c r="S4749" s="8"/>
      <c r="T4749" s="8"/>
      <c r="U4749" s="8"/>
      <c r="V4749" s="8"/>
      <c r="W4749" s="8"/>
      <c r="X4749" s="8"/>
      <c r="Y4749" s="8"/>
      <c r="Z4749" s="8"/>
    </row>
    <row r="4750" spans="1:26" ht="15.75" customHeight="1">
      <c r="A4750" s="8"/>
      <c r="B4750" s="8"/>
      <c r="C4750" s="8"/>
      <c r="D4750" s="8"/>
      <c r="E4750" s="8"/>
      <c r="F4750" s="8"/>
      <c r="G4750" s="8"/>
      <c r="H4750" s="8"/>
      <c r="I4750" s="8"/>
      <c r="J4750" s="8"/>
      <c r="K4750" s="8"/>
      <c r="L4750" s="8"/>
      <c r="M4750" s="32"/>
      <c r="N4750" s="57" t="str">
        <f t="shared" si="17"/>
        <v/>
      </c>
      <c r="O4750" s="54"/>
      <c r="P4750" s="32"/>
      <c r="Q4750" s="56"/>
      <c r="R4750" s="57" t="str">
        <f t="shared" si="15"/>
        <v/>
      </c>
      <c r="S4750" s="8"/>
      <c r="T4750" s="8"/>
      <c r="U4750" s="8"/>
      <c r="V4750" s="8"/>
      <c r="W4750" s="8"/>
      <c r="X4750" s="8"/>
      <c r="Y4750" s="8"/>
      <c r="Z4750" s="8"/>
    </row>
    <row r="4751" spans="1:26" ht="15.75" customHeight="1">
      <c r="A4751" s="8"/>
      <c r="B4751" s="8"/>
      <c r="C4751" s="8"/>
      <c r="D4751" s="8"/>
      <c r="E4751" s="8"/>
      <c r="F4751" s="8"/>
      <c r="G4751" s="8"/>
      <c r="H4751" s="8"/>
      <c r="I4751" s="8"/>
      <c r="J4751" s="8"/>
      <c r="K4751" s="8"/>
      <c r="L4751" s="8"/>
      <c r="M4751" s="32"/>
      <c r="N4751" s="57" t="str">
        <f t="shared" si="17"/>
        <v/>
      </c>
      <c r="O4751" s="54"/>
      <c r="P4751" s="32"/>
      <c r="Q4751" s="56"/>
      <c r="R4751" s="57" t="str">
        <f t="shared" si="15"/>
        <v/>
      </c>
      <c r="S4751" s="8"/>
      <c r="T4751" s="8"/>
      <c r="U4751" s="8"/>
      <c r="V4751" s="8"/>
      <c r="W4751" s="8"/>
      <c r="X4751" s="8"/>
      <c r="Y4751" s="8"/>
      <c r="Z4751" s="8"/>
    </row>
    <row r="4752" spans="1:26" ht="15.75" customHeight="1">
      <c r="A4752" s="8"/>
      <c r="B4752" s="8"/>
      <c r="C4752" s="8"/>
      <c r="D4752" s="8"/>
      <c r="E4752" s="8"/>
      <c r="F4752" s="8"/>
      <c r="G4752" s="8"/>
      <c r="H4752" s="8"/>
      <c r="I4752" s="8"/>
      <c r="J4752" s="8"/>
      <c r="K4752" s="8"/>
      <c r="L4752" s="8"/>
      <c r="M4752" s="32"/>
      <c r="N4752" s="57" t="str">
        <f t="shared" si="17"/>
        <v/>
      </c>
      <c r="O4752" s="54"/>
      <c r="P4752" s="32"/>
      <c r="Q4752" s="56"/>
      <c r="R4752" s="57" t="str">
        <f t="shared" si="15"/>
        <v/>
      </c>
      <c r="S4752" s="8"/>
      <c r="T4752" s="8"/>
      <c r="U4752" s="8"/>
      <c r="V4752" s="8"/>
      <c r="W4752" s="8"/>
      <c r="X4752" s="8"/>
      <c r="Y4752" s="8"/>
      <c r="Z4752" s="8"/>
    </row>
    <row r="4753" spans="1:26" ht="15.75" customHeight="1">
      <c r="A4753" s="8"/>
      <c r="B4753" s="8"/>
      <c r="C4753" s="8"/>
      <c r="D4753" s="8"/>
      <c r="E4753" s="8"/>
      <c r="F4753" s="8"/>
      <c r="G4753" s="8"/>
      <c r="H4753" s="8"/>
      <c r="I4753" s="8"/>
      <c r="J4753" s="8"/>
      <c r="K4753" s="8"/>
      <c r="L4753" s="8"/>
      <c r="M4753" s="32"/>
      <c r="N4753" s="57" t="str">
        <f t="shared" si="17"/>
        <v/>
      </c>
      <c r="O4753" s="54"/>
      <c r="P4753" s="32"/>
      <c r="Q4753" s="56"/>
      <c r="R4753" s="57" t="str">
        <f t="shared" si="15"/>
        <v/>
      </c>
      <c r="S4753" s="8"/>
      <c r="T4753" s="8"/>
      <c r="U4753" s="8"/>
      <c r="V4753" s="8"/>
      <c r="W4753" s="8"/>
      <c r="X4753" s="8"/>
      <c r="Y4753" s="8"/>
      <c r="Z4753" s="8"/>
    </row>
    <row r="4754" spans="1:26" ht="15.75" customHeight="1">
      <c r="A4754" s="8"/>
      <c r="B4754" s="8"/>
      <c r="C4754" s="8"/>
      <c r="D4754" s="8"/>
      <c r="E4754" s="8"/>
      <c r="F4754" s="8"/>
      <c r="G4754" s="8"/>
      <c r="H4754" s="8"/>
      <c r="I4754" s="8"/>
      <c r="J4754" s="8"/>
      <c r="K4754" s="8"/>
      <c r="L4754" s="8"/>
      <c r="M4754" s="32"/>
      <c r="N4754" s="57" t="str">
        <f t="shared" si="17"/>
        <v/>
      </c>
      <c r="O4754" s="54"/>
      <c r="P4754" s="32"/>
      <c r="Q4754" s="56"/>
      <c r="R4754" s="57" t="str">
        <f t="shared" si="15"/>
        <v/>
      </c>
      <c r="S4754" s="8"/>
      <c r="T4754" s="8"/>
      <c r="U4754" s="8"/>
      <c r="V4754" s="8"/>
      <c r="W4754" s="8"/>
      <c r="X4754" s="8"/>
      <c r="Y4754" s="8"/>
      <c r="Z4754" s="8"/>
    </row>
    <row r="4755" spans="1:26" ht="15.75" customHeight="1">
      <c r="A4755" s="8"/>
      <c r="B4755" s="8"/>
      <c r="C4755" s="8"/>
      <c r="D4755" s="8"/>
      <c r="E4755" s="8"/>
      <c r="F4755" s="8"/>
      <c r="G4755" s="8"/>
      <c r="H4755" s="8"/>
      <c r="I4755" s="8"/>
      <c r="J4755" s="8"/>
      <c r="K4755" s="8"/>
      <c r="L4755" s="8"/>
      <c r="M4755" s="32"/>
      <c r="N4755" s="57" t="str">
        <f t="shared" si="17"/>
        <v/>
      </c>
      <c r="O4755" s="54"/>
      <c r="P4755" s="32"/>
      <c r="Q4755" s="56"/>
      <c r="R4755" s="57" t="str">
        <f t="shared" si="15"/>
        <v/>
      </c>
      <c r="S4755" s="8"/>
      <c r="T4755" s="8"/>
      <c r="U4755" s="8"/>
      <c r="V4755" s="8"/>
      <c r="W4755" s="8"/>
      <c r="X4755" s="8"/>
      <c r="Y4755" s="8"/>
      <c r="Z4755" s="8"/>
    </row>
    <row r="4756" spans="1:26" ht="15.75" customHeight="1">
      <c r="A4756" s="8"/>
      <c r="B4756" s="8"/>
      <c r="C4756" s="8"/>
      <c r="D4756" s="8"/>
      <c r="E4756" s="8"/>
      <c r="F4756" s="8"/>
      <c r="G4756" s="8"/>
      <c r="H4756" s="8"/>
      <c r="I4756" s="8"/>
      <c r="J4756" s="8"/>
      <c r="K4756" s="8"/>
      <c r="L4756" s="8"/>
      <c r="M4756" s="32"/>
      <c r="N4756" s="57" t="str">
        <f t="shared" si="17"/>
        <v/>
      </c>
      <c r="O4756" s="54"/>
      <c r="P4756" s="32"/>
      <c r="Q4756" s="56"/>
      <c r="R4756" s="57" t="str">
        <f t="shared" si="15"/>
        <v/>
      </c>
      <c r="S4756" s="8"/>
      <c r="T4756" s="8"/>
      <c r="U4756" s="8"/>
      <c r="V4756" s="8"/>
      <c r="W4756" s="8"/>
      <c r="X4756" s="8"/>
      <c r="Y4756" s="8"/>
      <c r="Z4756" s="8"/>
    </row>
    <row r="4757" spans="1:26" ht="15.75" customHeight="1">
      <c r="A4757" s="8"/>
      <c r="B4757" s="8"/>
      <c r="C4757" s="8"/>
      <c r="D4757" s="8"/>
      <c r="E4757" s="8"/>
      <c r="F4757" s="8"/>
      <c r="G4757" s="8"/>
      <c r="H4757" s="8"/>
      <c r="I4757" s="8"/>
      <c r="J4757" s="8"/>
      <c r="K4757" s="8"/>
      <c r="L4757" s="8"/>
      <c r="M4757" s="32"/>
      <c r="N4757" s="57" t="str">
        <f t="shared" si="17"/>
        <v/>
      </c>
      <c r="O4757" s="54"/>
      <c r="P4757" s="32"/>
      <c r="Q4757" s="56"/>
      <c r="R4757" s="57" t="str">
        <f t="shared" si="15"/>
        <v/>
      </c>
      <c r="S4757" s="8"/>
      <c r="T4757" s="8"/>
      <c r="U4757" s="8"/>
      <c r="V4757" s="8"/>
      <c r="W4757" s="8"/>
      <c r="X4757" s="8"/>
      <c r="Y4757" s="8"/>
      <c r="Z4757" s="8"/>
    </row>
    <row r="4758" spans="1:26" ht="15.75" customHeight="1">
      <c r="A4758" s="8"/>
      <c r="B4758" s="8"/>
      <c r="C4758" s="8"/>
      <c r="D4758" s="8"/>
      <c r="E4758" s="8"/>
      <c r="F4758" s="8"/>
      <c r="G4758" s="8"/>
      <c r="H4758" s="8"/>
      <c r="I4758" s="8"/>
      <c r="J4758" s="8"/>
      <c r="K4758" s="8"/>
      <c r="L4758" s="8"/>
      <c r="M4758" s="32"/>
      <c r="N4758" s="57" t="str">
        <f t="shared" si="17"/>
        <v/>
      </c>
      <c r="O4758" s="54"/>
      <c r="P4758" s="32"/>
      <c r="Q4758" s="56"/>
      <c r="R4758" s="57" t="str">
        <f t="shared" si="15"/>
        <v/>
      </c>
      <c r="S4758" s="8"/>
      <c r="T4758" s="8"/>
      <c r="U4758" s="8"/>
      <c r="V4758" s="8"/>
      <c r="W4758" s="8"/>
      <c r="X4758" s="8"/>
      <c r="Y4758" s="8"/>
      <c r="Z4758" s="8"/>
    </row>
    <row r="4759" spans="1:26" ht="15.75" customHeight="1">
      <c r="A4759" s="8"/>
      <c r="B4759" s="8"/>
      <c r="C4759" s="8"/>
      <c r="D4759" s="8"/>
      <c r="E4759" s="8"/>
      <c r="F4759" s="8"/>
      <c r="G4759" s="8"/>
      <c r="H4759" s="8"/>
      <c r="I4759" s="8"/>
      <c r="J4759" s="8"/>
      <c r="K4759" s="8"/>
      <c r="L4759" s="8"/>
      <c r="M4759" s="32"/>
      <c r="N4759" s="57" t="str">
        <f t="shared" si="17"/>
        <v/>
      </c>
      <c r="O4759" s="54"/>
      <c r="P4759" s="32"/>
      <c r="Q4759" s="56"/>
      <c r="R4759" s="57" t="str">
        <f t="shared" si="15"/>
        <v/>
      </c>
      <c r="S4759" s="8"/>
      <c r="T4759" s="8"/>
      <c r="U4759" s="8"/>
      <c r="V4759" s="8"/>
      <c r="W4759" s="8"/>
      <c r="X4759" s="8"/>
      <c r="Y4759" s="8"/>
      <c r="Z4759" s="8"/>
    </row>
    <row r="4760" spans="1:26" ht="15.75" customHeight="1">
      <c r="A4760" s="8"/>
      <c r="B4760" s="8"/>
      <c r="C4760" s="8"/>
      <c r="D4760" s="8"/>
      <c r="E4760" s="8"/>
      <c r="F4760" s="8"/>
      <c r="G4760" s="8"/>
      <c r="H4760" s="8"/>
      <c r="I4760" s="8"/>
      <c r="J4760" s="8"/>
      <c r="K4760" s="8"/>
      <c r="L4760" s="8"/>
      <c r="M4760" s="32"/>
      <c r="N4760" s="57" t="str">
        <f t="shared" si="17"/>
        <v/>
      </c>
      <c r="O4760" s="54"/>
      <c r="P4760" s="32"/>
      <c r="Q4760" s="56"/>
      <c r="R4760" s="57" t="str">
        <f t="shared" si="15"/>
        <v/>
      </c>
      <c r="S4760" s="8"/>
      <c r="T4760" s="8"/>
      <c r="U4760" s="8"/>
      <c r="V4760" s="8"/>
      <c r="W4760" s="8"/>
      <c r="X4760" s="8"/>
      <c r="Y4760" s="8"/>
      <c r="Z4760" s="8"/>
    </row>
    <row r="4761" spans="1:26" ht="15.75" customHeight="1">
      <c r="A4761" s="8"/>
      <c r="B4761" s="8"/>
      <c r="C4761" s="8"/>
      <c r="D4761" s="8"/>
      <c r="E4761" s="8"/>
      <c r="F4761" s="8"/>
      <c r="G4761" s="8"/>
      <c r="H4761" s="8"/>
      <c r="I4761" s="8"/>
      <c r="J4761" s="8"/>
      <c r="K4761" s="8"/>
      <c r="L4761" s="8"/>
      <c r="M4761" s="32"/>
      <c r="N4761" s="57" t="str">
        <f t="shared" si="17"/>
        <v/>
      </c>
      <c r="O4761" s="54"/>
      <c r="P4761" s="32"/>
      <c r="Q4761" s="56"/>
      <c r="R4761" s="57" t="str">
        <f t="shared" si="15"/>
        <v/>
      </c>
      <c r="S4761" s="8"/>
      <c r="T4761" s="8"/>
      <c r="U4761" s="8"/>
      <c r="V4761" s="8"/>
      <c r="W4761" s="8"/>
      <c r="X4761" s="8"/>
      <c r="Y4761" s="8"/>
      <c r="Z4761" s="8"/>
    </row>
    <row r="4762" spans="1:26" ht="15.75" customHeight="1">
      <c r="A4762" s="8"/>
      <c r="B4762" s="8"/>
      <c r="C4762" s="8"/>
      <c r="D4762" s="8"/>
      <c r="E4762" s="8"/>
      <c r="F4762" s="8"/>
      <c r="G4762" s="8"/>
      <c r="H4762" s="8"/>
      <c r="I4762" s="8"/>
      <c r="J4762" s="8"/>
      <c r="K4762" s="8"/>
      <c r="L4762" s="8"/>
      <c r="M4762" s="32"/>
      <c r="N4762" s="57" t="str">
        <f t="shared" si="17"/>
        <v/>
      </c>
      <c r="O4762" s="54"/>
      <c r="P4762" s="32"/>
      <c r="Q4762" s="56"/>
      <c r="R4762" s="57" t="str">
        <f t="shared" si="15"/>
        <v/>
      </c>
      <c r="S4762" s="8"/>
      <c r="T4762" s="8"/>
      <c r="U4762" s="8"/>
      <c r="V4762" s="8"/>
      <c r="W4762" s="8"/>
      <c r="X4762" s="8"/>
      <c r="Y4762" s="8"/>
      <c r="Z4762" s="8"/>
    </row>
    <row r="4763" spans="1:26" ht="15.75" customHeight="1">
      <c r="A4763" s="8"/>
      <c r="B4763" s="8"/>
      <c r="C4763" s="8"/>
      <c r="D4763" s="8"/>
      <c r="E4763" s="8"/>
      <c r="F4763" s="8"/>
      <c r="G4763" s="8"/>
      <c r="H4763" s="8"/>
      <c r="I4763" s="8"/>
      <c r="J4763" s="8"/>
      <c r="K4763" s="8"/>
      <c r="L4763" s="8"/>
      <c r="M4763" s="32"/>
      <c r="N4763" s="57" t="str">
        <f t="shared" si="17"/>
        <v/>
      </c>
      <c r="O4763" s="54"/>
      <c r="P4763" s="32"/>
      <c r="Q4763" s="56"/>
      <c r="R4763" s="57" t="str">
        <f t="shared" si="15"/>
        <v/>
      </c>
      <c r="S4763" s="8"/>
      <c r="T4763" s="8"/>
      <c r="U4763" s="8"/>
      <c r="V4763" s="8"/>
      <c r="W4763" s="8"/>
      <c r="X4763" s="8"/>
      <c r="Y4763" s="8"/>
      <c r="Z4763" s="8"/>
    </row>
    <row r="4764" spans="1:26" ht="15.75" customHeight="1">
      <c r="A4764" s="8"/>
      <c r="B4764" s="8"/>
      <c r="C4764" s="8"/>
      <c r="D4764" s="8"/>
      <c r="E4764" s="8"/>
      <c r="F4764" s="8"/>
      <c r="G4764" s="8"/>
      <c r="H4764" s="8"/>
      <c r="I4764" s="8"/>
      <c r="J4764" s="8"/>
      <c r="K4764" s="8"/>
      <c r="L4764" s="8"/>
      <c r="M4764" s="32"/>
      <c r="N4764" s="57" t="str">
        <f t="shared" si="17"/>
        <v/>
      </c>
      <c r="O4764" s="54"/>
      <c r="P4764" s="32"/>
      <c r="Q4764" s="56"/>
      <c r="R4764" s="57" t="str">
        <f t="shared" si="15"/>
        <v/>
      </c>
      <c r="S4764" s="8"/>
      <c r="T4764" s="8"/>
      <c r="U4764" s="8"/>
      <c r="V4764" s="8"/>
      <c r="W4764" s="8"/>
      <c r="X4764" s="8"/>
      <c r="Y4764" s="8"/>
      <c r="Z4764" s="8"/>
    </row>
    <row r="4765" spans="1:26" ht="15.75" customHeight="1">
      <c r="A4765" s="8"/>
      <c r="B4765" s="8"/>
      <c r="C4765" s="8"/>
      <c r="D4765" s="8"/>
      <c r="E4765" s="8"/>
      <c r="F4765" s="8"/>
      <c r="G4765" s="8"/>
      <c r="H4765" s="8"/>
      <c r="I4765" s="8"/>
      <c r="J4765" s="8"/>
      <c r="K4765" s="8"/>
      <c r="L4765" s="8"/>
      <c r="M4765" s="32"/>
      <c r="N4765" s="57" t="str">
        <f t="shared" si="17"/>
        <v/>
      </c>
      <c r="O4765" s="54"/>
      <c r="P4765" s="32"/>
      <c r="Q4765" s="56"/>
      <c r="R4765" s="57" t="str">
        <f t="shared" si="15"/>
        <v/>
      </c>
      <c r="S4765" s="8"/>
      <c r="T4765" s="8"/>
      <c r="U4765" s="8"/>
      <c r="V4765" s="8"/>
      <c r="W4765" s="8"/>
      <c r="X4765" s="8"/>
      <c r="Y4765" s="8"/>
      <c r="Z4765" s="8"/>
    </row>
    <row r="4766" spans="1:26" ht="15.75" customHeight="1">
      <c r="A4766" s="8"/>
      <c r="B4766" s="8"/>
      <c r="C4766" s="8"/>
      <c r="D4766" s="8"/>
      <c r="E4766" s="8"/>
      <c r="F4766" s="8"/>
      <c r="G4766" s="8"/>
      <c r="H4766" s="8"/>
      <c r="I4766" s="8"/>
      <c r="J4766" s="8"/>
      <c r="K4766" s="8"/>
      <c r="L4766" s="8"/>
      <c r="M4766" s="32"/>
      <c r="N4766" s="57" t="str">
        <f t="shared" si="17"/>
        <v/>
      </c>
      <c r="O4766" s="54"/>
      <c r="P4766" s="32"/>
      <c r="Q4766" s="56"/>
      <c r="R4766" s="57" t="str">
        <f t="shared" si="15"/>
        <v/>
      </c>
      <c r="S4766" s="8"/>
      <c r="T4766" s="8"/>
      <c r="U4766" s="8"/>
      <c r="V4766" s="8"/>
      <c r="W4766" s="8"/>
      <c r="X4766" s="8"/>
      <c r="Y4766" s="8"/>
      <c r="Z4766" s="8"/>
    </row>
    <row r="4767" spans="1:26" ht="15.75" customHeight="1">
      <c r="A4767" s="8"/>
      <c r="B4767" s="8"/>
      <c r="C4767" s="8"/>
      <c r="D4767" s="8"/>
      <c r="E4767" s="8"/>
      <c r="F4767" s="8"/>
      <c r="G4767" s="8"/>
      <c r="H4767" s="8"/>
      <c r="I4767" s="8"/>
      <c r="J4767" s="8"/>
      <c r="K4767" s="8"/>
      <c r="L4767" s="8"/>
      <c r="M4767" s="32"/>
      <c r="N4767" s="57" t="str">
        <f t="shared" si="17"/>
        <v/>
      </c>
      <c r="O4767" s="54"/>
      <c r="P4767" s="32"/>
      <c r="Q4767" s="56"/>
      <c r="R4767" s="57" t="str">
        <f t="shared" si="15"/>
        <v/>
      </c>
      <c r="S4767" s="8"/>
      <c r="T4767" s="8"/>
      <c r="U4767" s="8"/>
      <c r="V4767" s="8"/>
      <c r="W4767" s="8"/>
      <c r="X4767" s="8"/>
      <c r="Y4767" s="8"/>
      <c r="Z4767" s="8"/>
    </row>
    <row r="4768" spans="1:26" ht="15.75" customHeight="1">
      <c r="A4768" s="8"/>
      <c r="B4768" s="8"/>
      <c r="C4768" s="8"/>
      <c r="D4768" s="8"/>
      <c r="E4768" s="8"/>
      <c r="F4768" s="8"/>
      <c r="G4768" s="8"/>
      <c r="H4768" s="8"/>
      <c r="I4768" s="8"/>
      <c r="J4768" s="8"/>
      <c r="K4768" s="8"/>
      <c r="L4768" s="8"/>
      <c r="M4768" s="32"/>
      <c r="N4768" s="57" t="str">
        <f t="shared" si="17"/>
        <v/>
      </c>
      <c r="O4768" s="54"/>
      <c r="P4768" s="32"/>
      <c r="Q4768" s="56"/>
      <c r="R4768" s="57" t="str">
        <f t="shared" si="15"/>
        <v/>
      </c>
      <c r="S4768" s="8"/>
      <c r="T4768" s="8"/>
      <c r="U4768" s="8"/>
      <c r="V4768" s="8"/>
      <c r="W4768" s="8"/>
      <c r="X4768" s="8"/>
      <c r="Y4768" s="8"/>
      <c r="Z4768" s="8"/>
    </row>
    <row r="4769" spans="1:26" ht="15.75" customHeight="1">
      <c r="A4769" s="8"/>
      <c r="B4769" s="8"/>
      <c r="C4769" s="8"/>
      <c r="D4769" s="8"/>
      <c r="E4769" s="8"/>
      <c r="F4769" s="8"/>
      <c r="G4769" s="8"/>
      <c r="H4769" s="8"/>
      <c r="I4769" s="8"/>
      <c r="J4769" s="8"/>
      <c r="K4769" s="8"/>
      <c r="L4769" s="8"/>
      <c r="M4769" s="32"/>
      <c r="N4769" s="57" t="str">
        <f t="shared" si="17"/>
        <v/>
      </c>
      <c r="O4769" s="54"/>
      <c r="P4769" s="32"/>
      <c r="Q4769" s="56"/>
      <c r="R4769" s="57" t="str">
        <f t="shared" si="15"/>
        <v/>
      </c>
      <c r="S4769" s="8"/>
      <c r="T4769" s="8"/>
      <c r="U4769" s="8"/>
      <c r="V4769" s="8"/>
      <c r="W4769" s="8"/>
      <c r="X4769" s="8"/>
      <c r="Y4769" s="8"/>
      <c r="Z4769" s="8"/>
    </row>
    <row r="4770" spans="1:26" ht="15.75" customHeight="1">
      <c r="A4770" s="8"/>
      <c r="B4770" s="8"/>
      <c r="C4770" s="8"/>
      <c r="D4770" s="8"/>
      <c r="E4770" s="8"/>
      <c r="F4770" s="8"/>
      <c r="G4770" s="8"/>
      <c r="H4770" s="8"/>
      <c r="I4770" s="8"/>
      <c r="J4770" s="8"/>
      <c r="K4770" s="8"/>
      <c r="L4770" s="8"/>
      <c r="M4770" s="32"/>
      <c r="N4770" s="57" t="str">
        <f t="shared" si="17"/>
        <v/>
      </c>
      <c r="O4770" s="54"/>
      <c r="P4770" s="32"/>
      <c r="Q4770" s="56"/>
      <c r="R4770" s="57" t="str">
        <f t="shared" si="15"/>
        <v/>
      </c>
      <c r="S4770" s="8"/>
      <c r="T4770" s="8"/>
      <c r="U4770" s="8"/>
      <c r="V4770" s="8"/>
      <c r="W4770" s="8"/>
      <c r="X4770" s="8"/>
      <c r="Y4770" s="8"/>
      <c r="Z4770" s="8"/>
    </row>
    <row r="4771" spans="1:26" ht="15.75" customHeight="1">
      <c r="A4771" s="8"/>
      <c r="B4771" s="8"/>
      <c r="C4771" s="8"/>
      <c r="D4771" s="8"/>
      <c r="E4771" s="8"/>
      <c r="F4771" s="8"/>
      <c r="G4771" s="8"/>
      <c r="H4771" s="8"/>
      <c r="I4771" s="8"/>
      <c r="J4771" s="8"/>
      <c r="K4771" s="8"/>
      <c r="L4771" s="8"/>
      <c r="M4771" s="32"/>
      <c r="N4771" s="57" t="str">
        <f t="shared" si="17"/>
        <v/>
      </c>
      <c r="O4771" s="54"/>
      <c r="P4771" s="32"/>
      <c r="Q4771" s="56"/>
      <c r="R4771" s="57" t="str">
        <f t="shared" si="15"/>
        <v/>
      </c>
      <c r="S4771" s="8"/>
      <c r="T4771" s="8"/>
      <c r="U4771" s="8"/>
      <c r="V4771" s="8"/>
      <c r="W4771" s="8"/>
      <c r="X4771" s="8"/>
      <c r="Y4771" s="8"/>
      <c r="Z4771" s="8"/>
    </row>
    <row r="4772" spans="1:26" ht="15.75" customHeight="1">
      <c r="A4772" s="8"/>
      <c r="B4772" s="8"/>
      <c r="C4772" s="8"/>
      <c r="D4772" s="8"/>
      <c r="E4772" s="8"/>
      <c r="F4772" s="8"/>
      <c r="G4772" s="8"/>
      <c r="H4772" s="8"/>
      <c r="I4772" s="8"/>
      <c r="J4772" s="8"/>
      <c r="K4772" s="8"/>
      <c r="L4772" s="8"/>
      <c r="M4772" s="32"/>
      <c r="N4772" s="57" t="str">
        <f t="shared" si="17"/>
        <v/>
      </c>
      <c r="O4772" s="54"/>
      <c r="P4772" s="32"/>
      <c r="Q4772" s="56"/>
      <c r="R4772" s="57" t="str">
        <f t="shared" si="15"/>
        <v/>
      </c>
      <c r="S4772" s="8"/>
      <c r="T4772" s="8"/>
      <c r="U4772" s="8"/>
      <c r="V4772" s="8"/>
      <c r="W4772" s="8"/>
      <c r="X4772" s="8"/>
      <c r="Y4772" s="8"/>
      <c r="Z4772" s="8"/>
    </row>
    <row r="4773" spans="1:26" ht="15.75" customHeight="1">
      <c r="A4773" s="8"/>
      <c r="B4773" s="8"/>
      <c r="C4773" s="8"/>
      <c r="D4773" s="8"/>
      <c r="E4773" s="8"/>
      <c r="F4773" s="8"/>
      <c r="G4773" s="8"/>
      <c r="H4773" s="8"/>
      <c r="I4773" s="8"/>
      <c r="J4773" s="8"/>
      <c r="K4773" s="8"/>
      <c r="L4773" s="8"/>
      <c r="M4773" s="32"/>
      <c r="N4773" s="57" t="str">
        <f t="shared" si="17"/>
        <v/>
      </c>
      <c r="O4773" s="54"/>
      <c r="P4773" s="32"/>
      <c r="Q4773" s="56"/>
      <c r="R4773" s="57" t="str">
        <f t="shared" si="15"/>
        <v/>
      </c>
      <c r="S4773" s="8"/>
      <c r="T4773" s="8"/>
      <c r="U4773" s="8"/>
      <c r="V4773" s="8"/>
      <c r="W4773" s="8"/>
      <c r="X4773" s="8"/>
      <c r="Y4773" s="8"/>
      <c r="Z4773" s="8"/>
    </row>
    <row r="4774" spans="1:26" ht="15.75" customHeight="1">
      <c r="A4774" s="8"/>
      <c r="B4774" s="8"/>
      <c r="C4774" s="8"/>
      <c r="D4774" s="8"/>
      <c r="E4774" s="8"/>
      <c r="F4774" s="8"/>
      <c r="G4774" s="8"/>
      <c r="H4774" s="8"/>
      <c r="I4774" s="8"/>
      <c r="J4774" s="8"/>
      <c r="K4774" s="8"/>
      <c r="L4774" s="8"/>
      <c r="M4774" s="32"/>
      <c r="N4774" s="57" t="str">
        <f t="shared" si="17"/>
        <v/>
      </c>
      <c r="O4774" s="54"/>
      <c r="P4774" s="32"/>
      <c r="Q4774" s="56"/>
      <c r="R4774" s="57" t="str">
        <f t="shared" si="15"/>
        <v/>
      </c>
      <c r="S4774" s="8"/>
      <c r="T4774" s="8"/>
      <c r="U4774" s="8"/>
      <c r="V4774" s="8"/>
      <c r="W4774" s="8"/>
      <c r="X4774" s="8"/>
      <c r="Y4774" s="8"/>
      <c r="Z4774" s="8"/>
    </row>
    <row r="4775" spans="1:26" ht="15.75" customHeight="1">
      <c r="A4775" s="8"/>
      <c r="B4775" s="8"/>
      <c r="C4775" s="8"/>
      <c r="D4775" s="8"/>
      <c r="E4775" s="8"/>
      <c r="F4775" s="8"/>
      <c r="G4775" s="8"/>
      <c r="H4775" s="8"/>
      <c r="I4775" s="8"/>
      <c r="J4775" s="8"/>
      <c r="K4775" s="8"/>
      <c r="L4775" s="8"/>
      <c r="M4775" s="32"/>
      <c r="N4775" s="57" t="str">
        <f t="shared" si="17"/>
        <v/>
      </c>
      <c r="O4775" s="54"/>
      <c r="P4775" s="32"/>
      <c r="Q4775" s="56"/>
      <c r="R4775" s="57" t="str">
        <f t="shared" si="15"/>
        <v/>
      </c>
      <c r="S4775" s="8"/>
      <c r="T4775" s="8"/>
      <c r="U4775" s="8"/>
      <c r="V4775" s="8"/>
      <c r="W4775" s="8"/>
      <c r="X4775" s="8"/>
      <c r="Y4775" s="8"/>
      <c r="Z4775" s="8"/>
    </row>
    <row r="4776" spans="1:26" ht="15.75" customHeight="1">
      <c r="A4776" s="8"/>
      <c r="B4776" s="8"/>
      <c r="C4776" s="8"/>
      <c r="D4776" s="8"/>
      <c r="E4776" s="8"/>
      <c r="F4776" s="8"/>
      <c r="G4776" s="8"/>
      <c r="H4776" s="8"/>
      <c r="I4776" s="8"/>
      <c r="J4776" s="8"/>
      <c r="K4776" s="8"/>
      <c r="L4776" s="8"/>
      <c r="M4776" s="32"/>
      <c r="N4776" s="57" t="str">
        <f t="shared" si="17"/>
        <v/>
      </c>
      <c r="O4776" s="54"/>
      <c r="P4776" s="32"/>
      <c r="Q4776" s="56"/>
      <c r="R4776" s="57" t="str">
        <f t="shared" si="15"/>
        <v/>
      </c>
      <c r="S4776" s="8"/>
      <c r="T4776" s="8"/>
      <c r="U4776" s="8"/>
      <c r="V4776" s="8"/>
      <c r="W4776" s="8"/>
      <c r="X4776" s="8"/>
      <c r="Y4776" s="8"/>
      <c r="Z4776" s="8"/>
    </row>
    <row r="4777" spans="1:26" ht="15.75" customHeight="1">
      <c r="A4777" s="8"/>
      <c r="B4777" s="8"/>
      <c r="C4777" s="8"/>
      <c r="D4777" s="8"/>
      <c r="E4777" s="8"/>
      <c r="F4777" s="8"/>
      <c r="G4777" s="8"/>
      <c r="H4777" s="8"/>
      <c r="I4777" s="8"/>
      <c r="J4777" s="8"/>
      <c r="K4777" s="8"/>
      <c r="L4777" s="8"/>
      <c r="M4777" s="32"/>
      <c r="N4777" s="57" t="str">
        <f t="shared" si="17"/>
        <v/>
      </c>
      <c r="O4777" s="54"/>
      <c r="P4777" s="32"/>
      <c r="Q4777" s="56"/>
      <c r="R4777" s="57" t="str">
        <f t="shared" si="15"/>
        <v/>
      </c>
      <c r="S4777" s="8"/>
      <c r="T4777" s="8"/>
      <c r="U4777" s="8"/>
      <c r="V4777" s="8"/>
      <c r="W4777" s="8"/>
      <c r="X4777" s="8"/>
      <c r="Y4777" s="8"/>
      <c r="Z4777" s="8"/>
    </row>
    <row r="4778" spans="1:26" ht="15.75" customHeight="1">
      <c r="A4778" s="8"/>
      <c r="B4778" s="8"/>
      <c r="C4778" s="8"/>
      <c r="D4778" s="8"/>
      <c r="E4778" s="8"/>
      <c r="F4778" s="8"/>
      <c r="G4778" s="8"/>
      <c r="H4778" s="8"/>
      <c r="I4778" s="8"/>
      <c r="J4778" s="8"/>
      <c r="K4778" s="8"/>
      <c r="L4778" s="8"/>
      <c r="M4778" s="32"/>
      <c r="N4778" s="57" t="str">
        <f t="shared" si="17"/>
        <v/>
      </c>
      <c r="O4778" s="54"/>
      <c r="P4778" s="32"/>
      <c r="Q4778" s="56"/>
      <c r="R4778" s="57" t="str">
        <f t="shared" si="15"/>
        <v/>
      </c>
      <c r="S4778" s="8"/>
      <c r="T4778" s="8"/>
      <c r="U4778" s="8"/>
      <c r="V4778" s="8"/>
      <c r="W4778" s="8"/>
      <c r="X4778" s="8"/>
      <c r="Y4778" s="8"/>
      <c r="Z4778" s="8"/>
    </row>
    <row r="4779" spans="1:26" ht="15.75" customHeight="1">
      <c r="A4779" s="8"/>
      <c r="B4779" s="8"/>
      <c r="C4779" s="8"/>
      <c r="D4779" s="8"/>
      <c r="E4779" s="8"/>
      <c r="F4779" s="8"/>
      <c r="G4779" s="8"/>
      <c r="H4779" s="8"/>
      <c r="I4779" s="8"/>
      <c r="J4779" s="8"/>
      <c r="K4779" s="8"/>
      <c r="L4779" s="8"/>
      <c r="M4779" s="32"/>
      <c r="N4779" s="57" t="str">
        <f t="shared" si="17"/>
        <v/>
      </c>
      <c r="O4779" s="54"/>
      <c r="P4779" s="32"/>
      <c r="Q4779" s="56"/>
      <c r="R4779" s="57" t="str">
        <f t="shared" si="15"/>
        <v/>
      </c>
      <c r="S4779" s="8"/>
      <c r="T4779" s="8"/>
      <c r="U4779" s="8"/>
      <c r="V4779" s="8"/>
      <c r="W4779" s="8"/>
      <c r="X4779" s="8"/>
      <c r="Y4779" s="8"/>
      <c r="Z4779" s="8"/>
    </row>
    <row r="4780" spans="1:26" ht="15.75" customHeight="1">
      <c r="A4780" s="8"/>
      <c r="B4780" s="8"/>
      <c r="C4780" s="8"/>
      <c r="D4780" s="8"/>
      <c r="E4780" s="8"/>
      <c r="F4780" s="8"/>
      <c r="G4780" s="8"/>
      <c r="H4780" s="8"/>
      <c r="I4780" s="8"/>
      <c r="J4780" s="8"/>
      <c r="K4780" s="8"/>
      <c r="L4780" s="8"/>
      <c r="M4780" s="32"/>
      <c r="N4780" s="57" t="str">
        <f t="shared" si="17"/>
        <v/>
      </c>
      <c r="O4780" s="54"/>
      <c r="P4780" s="32"/>
      <c r="Q4780" s="56"/>
      <c r="R4780" s="57" t="str">
        <f t="shared" si="15"/>
        <v/>
      </c>
      <c r="S4780" s="8"/>
      <c r="T4780" s="8"/>
      <c r="U4780" s="8"/>
      <c r="V4780" s="8"/>
      <c r="W4780" s="8"/>
      <c r="X4780" s="8"/>
      <c r="Y4780" s="8"/>
      <c r="Z4780" s="8"/>
    </row>
    <row r="4781" spans="1:26" ht="15.75" customHeight="1">
      <c r="A4781" s="8"/>
      <c r="B4781" s="8"/>
      <c r="C4781" s="8"/>
      <c r="D4781" s="8"/>
      <c r="E4781" s="8"/>
      <c r="F4781" s="8"/>
      <c r="G4781" s="8"/>
      <c r="H4781" s="8"/>
      <c r="I4781" s="8"/>
      <c r="J4781" s="8"/>
      <c r="K4781" s="8"/>
      <c r="L4781" s="8"/>
      <c r="M4781" s="32"/>
      <c r="N4781" s="57" t="str">
        <f t="shared" si="17"/>
        <v/>
      </c>
      <c r="O4781" s="54"/>
      <c r="P4781" s="32"/>
      <c r="Q4781" s="56"/>
      <c r="R4781" s="57" t="str">
        <f t="shared" si="15"/>
        <v/>
      </c>
      <c r="S4781" s="8"/>
      <c r="T4781" s="8"/>
      <c r="U4781" s="8"/>
      <c r="V4781" s="8"/>
      <c r="W4781" s="8"/>
      <c r="X4781" s="8"/>
      <c r="Y4781" s="8"/>
      <c r="Z4781" s="8"/>
    </row>
    <row r="4782" spans="1:26" ht="15.75" customHeight="1">
      <c r="A4782" s="8"/>
      <c r="B4782" s="8"/>
      <c r="C4782" s="8"/>
      <c r="D4782" s="8"/>
      <c r="E4782" s="8"/>
      <c r="F4782" s="8"/>
      <c r="G4782" s="8"/>
      <c r="H4782" s="8"/>
      <c r="I4782" s="8"/>
      <c r="J4782" s="8"/>
      <c r="K4782" s="8"/>
      <c r="L4782" s="8"/>
      <c r="M4782" s="32"/>
      <c r="N4782" s="57" t="str">
        <f t="shared" si="17"/>
        <v/>
      </c>
      <c r="O4782" s="54"/>
      <c r="P4782" s="32"/>
      <c r="Q4782" s="56"/>
      <c r="R4782" s="57" t="str">
        <f t="shared" si="15"/>
        <v/>
      </c>
      <c r="S4782" s="8"/>
      <c r="T4782" s="8"/>
      <c r="U4782" s="8"/>
      <c r="V4782" s="8"/>
      <c r="W4782" s="8"/>
      <c r="X4782" s="8"/>
      <c r="Y4782" s="8"/>
      <c r="Z4782" s="8"/>
    </row>
    <row r="4783" spans="1:26" ht="15.75" customHeight="1">
      <c r="A4783" s="8"/>
      <c r="B4783" s="8"/>
      <c r="C4783" s="8"/>
      <c r="D4783" s="8"/>
      <c r="E4783" s="8"/>
      <c r="F4783" s="8"/>
      <c r="G4783" s="8"/>
      <c r="H4783" s="8"/>
      <c r="I4783" s="8"/>
      <c r="J4783" s="8"/>
      <c r="K4783" s="8"/>
      <c r="L4783" s="8"/>
      <c r="M4783" s="32"/>
      <c r="N4783" s="57" t="str">
        <f t="shared" si="17"/>
        <v/>
      </c>
      <c r="O4783" s="54"/>
      <c r="P4783" s="32"/>
      <c r="Q4783" s="56"/>
      <c r="R4783" s="57" t="str">
        <f t="shared" si="15"/>
        <v/>
      </c>
      <c r="S4783" s="8"/>
      <c r="T4783" s="8"/>
      <c r="U4783" s="8"/>
      <c r="V4783" s="8"/>
      <c r="W4783" s="8"/>
      <c r="X4783" s="8"/>
      <c r="Y4783" s="8"/>
      <c r="Z4783" s="8"/>
    </row>
    <row r="4784" spans="1:26" ht="15.75" customHeight="1">
      <c r="A4784" s="8"/>
      <c r="B4784" s="8"/>
      <c r="C4784" s="8"/>
      <c r="D4784" s="8"/>
      <c r="E4784" s="8"/>
      <c r="F4784" s="8"/>
      <c r="G4784" s="8"/>
      <c r="H4784" s="8"/>
      <c r="I4784" s="8"/>
      <c r="J4784" s="8"/>
      <c r="K4784" s="8"/>
      <c r="L4784" s="8"/>
      <c r="M4784" s="32"/>
      <c r="N4784" s="57" t="str">
        <f t="shared" si="17"/>
        <v/>
      </c>
      <c r="O4784" s="54"/>
      <c r="P4784" s="32"/>
      <c r="Q4784" s="56"/>
      <c r="R4784" s="57" t="str">
        <f t="shared" si="15"/>
        <v/>
      </c>
      <c r="S4784" s="8"/>
      <c r="T4784" s="8"/>
      <c r="U4784" s="8"/>
      <c r="V4784" s="8"/>
      <c r="W4784" s="8"/>
      <c r="X4784" s="8"/>
      <c r="Y4784" s="8"/>
      <c r="Z4784" s="8"/>
    </row>
    <row r="4785" spans="1:26" ht="15.75" customHeight="1">
      <c r="A4785" s="8"/>
      <c r="B4785" s="8"/>
      <c r="C4785" s="8"/>
      <c r="D4785" s="8"/>
      <c r="E4785" s="8"/>
      <c r="F4785" s="8"/>
      <c r="G4785" s="8"/>
      <c r="H4785" s="8"/>
      <c r="I4785" s="8"/>
      <c r="J4785" s="8"/>
      <c r="K4785" s="8"/>
      <c r="L4785" s="8"/>
      <c r="M4785" s="32"/>
      <c r="N4785" s="57" t="str">
        <f t="shared" si="17"/>
        <v/>
      </c>
      <c r="O4785" s="54"/>
      <c r="P4785" s="32"/>
      <c r="Q4785" s="56"/>
      <c r="R4785" s="57" t="str">
        <f t="shared" si="15"/>
        <v/>
      </c>
      <c r="S4785" s="8"/>
      <c r="T4785" s="8"/>
      <c r="U4785" s="8"/>
      <c r="V4785" s="8"/>
      <c r="W4785" s="8"/>
      <c r="X4785" s="8"/>
      <c r="Y4785" s="8"/>
      <c r="Z4785" s="8"/>
    </row>
    <row r="4786" spans="1:26" ht="15.75" customHeight="1">
      <c r="A4786" s="8"/>
      <c r="B4786" s="8"/>
      <c r="C4786" s="8"/>
      <c r="D4786" s="8"/>
      <c r="E4786" s="8"/>
      <c r="F4786" s="8"/>
      <c r="G4786" s="8"/>
      <c r="H4786" s="8"/>
      <c r="I4786" s="8"/>
      <c r="J4786" s="8"/>
      <c r="K4786" s="8"/>
      <c r="L4786" s="8"/>
      <c r="M4786" s="32"/>
      <c r="N4786" s="57" t="str">
        <f t="shared" si="17"/>
        <v/>
      </c>
      <c r="O4786" s="54"/>
      <c r="P4786" s="32"/>
      <c r="Q4786" s="56"/>
      <c r="R4786" s="57" t="str">
        <f t="shared" si="15"/>
        <v/>
      </c>
      <c r="S4786" s="8"/>
      <c r="T4786" s="8"/>
      <c r="U4786" s="8"/>
      <c r="V4786" s="8"/>
      <c r="W4786" s="8"/>
      <c r="X4786" s="8"/>
      <c r="Y4786" s="8"/>
      <c r="Z4786" s="8"/>
    </row>
    <row r="4787" spans="1:26" ht="15.75" customHeight="1">
      <c r="A4787" s="8"/>
      <c r="B4787" s="8"/>
      <c r="C4787" s="8"/>
      <c r="D4787" s="8"/>
      <c r="E4787" s="8"/>
      <c r="F4787" s="8"/>
      <c r="G4787" s="8"/>
      <c r="H4787" s="8"/>
      <c r="I4787" s="8"/>
      <c r="J4787" s="8"/>
      <c r="K4787" s="8"/>
      <c r="L4787" s="8"/>
      <c r="M4787" s="32"/>
      <c r="N4787" s="57" t="str">
        <f t="shared" si="17"/>
        <v/>
      </c>
      <c r="O4787" s="54"/>
      <c r="P4787" s="32"/>
      <c r="Q4787" s="56"/>
      <c r="R4787" s="57" t="str">
        <f t="shared" si="15"/>
        <v/>
      </c>
      <c r="S4787" s="8"/>
      <c r="T4787" s="8"/>
      <c r="U4787" s="8"/>
      <c r="V4787" s="8"/>
      <c r="W4787" s="8"/>
      <c r="X4787" s="8"/>
      <c r="Y4787" s="8"/>
      <c r="Z4787" s="8"/>
    </row>
    <row r="4788" spans="1:26" ht="15.75" customHeight="1">
      <c r="A4788" s="8"/>
      <c r="B4788" s="8"/>
      <c r="C4788" s="8"/>
      <c r="D4788" s="8"/>
      <c r="E4788" s="8"/>
      <c r="F4788" s="8"/>
      <c r="G4788" s="8"/>
      <c r="H4788" s="8"/>
      <c r="I4788" s="8"/>
      <c r="J4788" s="8"/>
      <c r="K4788" s="8"/>
      <c r="L4788" s="8"/>
      <c r="M4788" s="32"/>
      <c r="N4788" s="57" t="str">
        <f t="shared" si="17"/>
        <v/>
      </c>
      <c r="O4788" s="54"/>
      <c r="P4788" s="32"/>
      <c r="Q4788" s="56"/>
      <c r="R4788" s="57" t="str">
        <f t="shared" si="15"/>
        <v/>
      </c>
      <c r="S4788" s="8"/>
      <c r="T4788" s="8"/>
      <c r="U4788" s="8"/>
      <c r="V4788" s="8"/>
      <c r="W4788" s="8"/>
      <c r="X4788" s="8"/>
      <c r="Y4788" s="8"/>
      <c r="Z4788" s="8"/>
    </row>
    <row r="4789" spans="1:26" ht="15.75" customHeight="1">
      <c r="A4789" s="8"/>
      <c r="B4789" s="8"/>
      <c r="C4789" s="8"/>
      <c r="D4789" s="8"/>
      <c r="E4789" s="8"/>
      <c r="F4789" s="8"/>
      <c r="G4789" s="8"/>
      <c r="H4789" s="8"/>
      <c r="I4789" s="8"/>
      <c r="J4789" s="8"/>
      <c r="K4789" s="8"/>
      <c r="L4789" s="8"/>
      <c r="M4789" s="32"/>
      <c r="N4789" s="57" t="str">
        <f t="shared" si="17"/>
        <v/>
      </c>
      <c r="O4789" s="54"/>
      <c r="P4789" s="32"/>
      <c r="Q4789" s="56"/>
      <c r="R4789" s="57" t="str">
        <f t="shared" si="15"/>
        <v/>
      </c>
      <c r="S4789" s="8"/>
      <c r="T4789" s="8"/>
      <c r="U4789" s="8"/>
      <c r="V4789" s="8"/>
      <c r="W4789" s="8"/>
      <c r="X4789" s="8"/>
      <c r="Y4789" s="8"/>
      <c r="Z4789" s="8"/>
    </row>
    <row r="4790" spans="1:26" ht="15.75" customHeight="1">
      <c r="A4790" s="8"/>
      <c r="B4790" s="8"/>
      <c r="C4790" s="8"/>
      <c r="D4790" s="8"/>
      <c r="E4790" s="8"/>
      <c r="F4790" s="8"/>
      <c r="G4790" s="8"/>
      <c r="H4790" s="8"/>
      <c r="I4790" s="8"/>
      <c r="J4790" s="8"/>
      <c r="K4790" s="8"/>
      <c r="L4790" s="8"/>
      <c r="M4790" s="32"/>
      <c r="N4790" s="57" t="str">
        <f t="shared" si="17"/>
        <v/>
      </c>
      <c r="O4790" s="54"/>
      <c r="P4790" s="32"/>
      <c r="Q4790" s="56"/>
      <c r="R4790" s="57" t="str">
        <f t="shared" si="15"/>
        <v/>
      </c>
      <c r="S4790" s="8"/>
      <c r="T4790" s="8"/>
      <c r="U4790" s="8"/>
      <c r="V4790" s="8"/>
      <c r="W4790" s="8"/>
      <c r="X4790" s="8"/>
      <c r="Y4790" s="8"/>
      <c r="Z4790" s="8"/>
    </row>
    <row r="4791" spans="1:26" ht="15.75" customHeight="1">
      <c r="A4791" s="8"/>
      <c r="B4791" s="8"/>
      <c r="C4791" s="8"/>
      <c r="D4791" s="8"/>
      <c r="E4791" s="8"/>
      <c r="F4791" s="8"/>
      <c r="G4791" s="8"/>
      <c r="H4791" s="8"/>
      <c r="I4791" s="8"/>
      <c r="J4791" s="8"/>
      <c r="K4791" s="8"/>
      <c r="L4791" s="8"/>
      <c r="M4791" s="32"/>
      <c r="N4791" s="57" t="str">
        <f t="shared" si="17"/>
        <v/>
      </c>
      <c r="O4791" s="54"/>
      <c r="P4791" s="32"/>
      <c r="Q4791" s="56"/>
      <c r="R4791" s="57" t="str">
        <f t="shared" si="15"/>
        <v/>
      </c>
      <c r="S4791" s="8"/>
      <c r="T4791" s="8"/>
      <c r="U4791" s="8"/>
      <c r="V4791" s="8"/>
      <c r="W4791" s="8"/>
      <c r="X4791" s="8"/>
      <c r="Y4791" s="8"/>
      <c r="Z4791" s="8"/>
    </row>
    <row r="4792" spans="1:26" ht="15.75" customHeight="1">
      <c r="A4792" s="8"/>
      <c r="B4792" s="8"/>
      <c r="C4792" s="8"/>
      <c r="D4792" s="8"/>
      <c r="E4792" s="8"/>
      <c r="F4792" s="8"/>
      <c r="G4792" s="8"/>
      <c r="H4792" s="8"/>
      <c r="I4792" s="8"/>
      <c r="J4792" s="8"/>
      <c r="K4792" s="8"/>
      <c r="L4792" s="8"/>
      <c r="M4792" s="32"/>
      <c r="N4792" s="57" t="str">
        <f t="shared" si="17"/>
        <v/>
      </c>
      <c r="O4792" s="54"/>
      <c r="P4792" s="32"/>
      <c r="Q4792" s="56"/>
      <c r="R4792" s="57" t="str">
        <f t="shared" si="15"/>
        <v/>
      </c>
      <c r="S4792" s="8"/>
      <c r="T4792" s="8"/>
      <c r="U4792" s="8"/>
      <c r="V4792" s="8"/>
      <c r="W4792" s="8"/>
      <c r="X4792" s="8"/>
      <c r="Y4792" s="8"/>
      <c r="Z4792" s="8"/>
    </row>
    <row r="4793" spans="1:26" ht="15.75" customHeight="1">
      <c r="A4793" s="8"/>
      <c r="B4793" s="8"/>
      <c r="C4793" s="8"/>
      <c r="D4793" s="8"/>
      <c r="E4793" s="8"/>
      <c r="F4793" s="8"/>
      <c r="G4793" s="8"/>
      <c r="H4793" s="8"/>
      <c r="I4793" s="8"/>
      <c r="J4793" s="8"/>
      <c r="K4793" s="8"/>
      <c r="L4793" s="8"/>
      <c r="M4793" s="32"/>
      <c r="N4793" s="57" t="str">
        <f t="shared" si="17"/>
        <v/>
      </c>
      <c r="O4793" s="54"/>
      <c r="P4793" s="32"/>
      <c r="Q4793" s="56"/>
      <c r="R4793" s="57" t="str">
        <f t="shared" si="15"/>
        <v/>
      </c>
      <c r="S4793" s="8"/>
      <c r="T4793" s="8"/>
      <c r="U4793" s="8"/>
      <c r="V4793" s="8"/>
      <c r="W4793" s="8"/>
      <c r="X4793" s="8"/>
      <c r="Y4793" s="8"/>
      <c r="Z4793" s="8"/>
    </row>
    <row r="4794" spans="1:26" ht="15.75" customHeight="1">
      <c r="A4794" s="8"/>
      <c r="B4794" s="8"/>
      <c r="C4794" s="8"/>
      <c r="D4794" s="8"/>
      <c r="E4794" s="8"/>
      <c r="F4794" s="8"/>
      <c r="G4794" s="8"/>
      <c r="H4794" s="8"/>
      <c r="I4794" s="8"/>
      <c r="J4794" s="8"/>
      <c r="K4794" s="8"/>
      <c r="L4794" s="8"/>
      <c r="M4794" s="32"/>
      <c r="N4794" s="57" t="str">
        <f t="shared" si="17"/>
        <v/>
      </c>
      <c r="O4794" s="54"/>
      <c r="P4794" s="32"/>
      <c r="Q4794" s="56"/>
      <c r="R4794" s="57" t="str">
        <f t="shared" si="15"/>
        <v/>
      </c>
      <c r="S4794" s="8"/>
      <c r="T4794" s="8"/>
      <c r="U4794" s="8"/>
      <c r="V4794" s="8"/>
      <c r="W4794" s="8"/>
      <c r="X4794" s="8"/>
      <c r="Y4794" s="8"/>
      <c r="Z4794" s="8"/>
    </row>
    <row r="4795" spans="1:26" ht="15.75" customHeight="1">
      <c r="A4795" s="8"/>
      <c r="B4795" s="8"/>
      <c r="C4795" s="8"/>
      <c r="D4795" s="8"/>
      <c r="E4795" s="8"/>
      <c r="F4795" s="8"/>
      <c r="G4795" s="8"/>
      <c r="H4795" s="8"/>
      <c r="I4795" s="8"/>
      <c r="J4795" s="8"/>
      <c r="K4795" s="8"/>
      <c r="L4795" s="8"/>
      <c r="M4795" s="32"/>
      <c r="N4795" s="57" t="str">
        <f t="shared" si="17"/>
        <v/>
      </c>
      <c r="O4795" s="54"/>
      <c r="P4795" s="32"/>
      <c r="Q4795" s="56"/>
      <c r="R4795" s="57" t="str">
        <f t="shared" si="15"/>
        <v/>
      </c>
      <c r="S4795" s="8"/>
      <c r="T4795" s="8"/>
      <c r="U4795" s="8"/>
      <c r="V4795" s="8"/>
      <c r="W4795" s="8"/>
      <c r="X4795" s="8"/>
      <c r="Y4795" s="8"/>
      <c r="Z4795" s="8"/>
    </row>
    <row r="4796" spans="1:26" ht="15.75" customHeight="1">
      <c r="A4796" s="8"/>
      <c r="B4796" s="8"/>
      <c r="C4796" s="8"/>
      <c r="D4796" s="8"/>
      <c r="E4796" s="8"/>
      <c r="F4796" s="8"/>
      <c r="G4796" s="8"/>
      <c r="H4796" s="8"/>
      <c r="I4796" s="8"/>
      <c r="J4796" s="8"/>
      <c r="K4796" s="8"/>
      <c r="L4796" s="8"/>
      <c r="M4796" s="32"/>
      <c r="N4796" s="57" t="str">
        <f t="shared" si="17"/>
        <v/>
      </c>
      <c r="O4796" s="54"/>
      <c r="P4796" s="32"/>
      <c r="Q4796" s="56"/>
      <c r="R4796" s="57" t="str">
        <f t="shared" si="15"/>
        <v/>
      </c>
      <c r="S4796" s="8"/>
      <c r="T4796" s="8"/>
      <c r="U4796" s="8"/>
      <c r="V4796" s="8"/>
      <c r="W4796" s="8"/>
      <c r="X4796" s="8"/>
      <c r="Y4796" s="8"/>
      <c r="Z4796" s="8"/>
    </row>
    <row r="4797" spans="1:26" ht="15.75" customHeight="1">
      <c r="A4797" s="8"/>
      <c r="B4797" s="8"/>
      <c r="C4797" s="8"/>
      <c r="D4797" s="8"/>
      <c r="E4797" s="8"/>
      <c r="F4797" s="8"/>
      <c r="G4797" s="8"/>
      <c r="H4797" s="8"/>
      <c r="I4797" s="8"/>
      <c r="J4797" s="8"/>
      <c r="K4797" s="8"/>
      <c r="L4797" s="8"/>
      <c r="M4797" s="32"/>
      <c r="N4797" s="57" t="str">
        <f t="shared" si="17"/>
        <v/>
      </c>
      <c r="O4797" s="54"/>
      <c r="P4797" s="32"/>
      <c r="Q4797" s="56"/>
      <c r="R4797" s="57" t="str">
        <f t="shared" si="15"/>
        <v/>
      </c>
      <c r="S4797" s="8"/>
      <c r="T4797" s="8"/>
      <c r="U4797" s="8"/>
      <c r="V4797" s="8"/>
      <c r="W4797" s="8"/>
      <c r="X4797" s="8"/>
      <c r="Y4797" s="8"/>
      <c r="Z4797" s="8"/>
    </row>
    <row r="4798" spans="1:26" ht="15.75" customHeight="1">
      <c r="A4798" s="8"/>
      <c r="B4798" s="8"/>
      <c r="C4798" s="8"/>
      <c r="D4798" s="8"/>
      <c r="E4798" s="8"/>
      <c r="F4798" s="8"/>
      <c r="G4798" s="8"/>
      <c r="H4798" s="8"/>
      <c r="I4798" s="8"/>
      <c r="J4798" s="8"/>
      <c r="K4798" s="8"/>
      <c r="L4798" s="8"/>
      <c r="M4798" s="32"/>
      <c r="N4798" s="57" t="str">
        <f t="shared" si="17"/>
        <v/>
      </c>
      <c r="O4798" s="54"/>
      <c r="P4798" s="32"/>
      <c r="Q4798" s="56"/>
      <c r="R4798" s="57" t="str">
        <f t="shared" si="15"/>
        <v/>
      </c>
      <c r="S4798" s="8"/>
      <c r="T4798" s="8"/>
      <c r="U4798" s="8"/>
      <c r="V4798" s="8"/>
      <c r="W4798" s="8"/>
      <c r="X4798" s="8"/>
      <c r="Y4798" s="8"/>
      <c r="Z4798" s="8"/>
    </row>
    <row r="4799" spans="1:26" ht="15.75" customHeight="1">
      <c r="A4799" s="8"/>
      <c r="B4799" s="8"/>
      <c r="C4799" s="8"/>
      <c r="D4799" s="8"/>
      <c r="E4799" s="8"/>
      <c r="F4799" s="8"/>
      <c r="G4799" s="8"/>
      <c r="H4799" s="8"/>
      <c r="I4799" s="8"/>
      <c r="J4799" s="8"/>
      <c r="K4799" s="8"/>
      <c r="L4799" s="8"/>
      <c r="M4799" s="32"/>
      <c r="N4799" s="57" t="str">
        <f t="shared" si="17"/>
        <v/>
      </c>
      <c r="O4799" s="54"/>
      <c r="P4799" s="32"/>
      <c r="Q4799" s="56"/>
      <c r="R4799" s="57" t="str">
        <f t="shared" si="15"/>
        <v/>
      </c>
      <c r="S4799" s="8"/>
      <c r="T4799" s="8"/>
      <c r="U4799" s="8"/>
      <c r="V4799" s="8"/>
      <c r="W4799" s="8"/>
      <c r="X4799" s="8"/>
      <c r="Y4799" s="8"/>
      <c r="Z4799" s="8"/>
    </row>
    <row r="4800" spans="1:26" ht="15.75" customHeight="1">
      <c r="A4800" s="8"/>
      <c r="B4800" s="8"/>
      <c r="C4800" s="8"/>
      <c r="D4800" s="8"/>
      <c r="E4800" s="8"/>
      <c r="F4800" s="8"/>
      <c r="G4800" s="8"/>
      <c r="H4800" s="8"/>
      <c r="I4800" s="8"/>
      <c r="J4800" s="8"/>
      <c r="K4800" s="8"/>
      <c r="L4800" s="8"/>
      <c r="M4800" s="32"/>
      <c r="N4800" s="57" t="str">
        <f t="shared" si="17"/>
        <v/>
      </c>
      <c r="O4800" s="54"/>
      <c r="P4800" s="32"/>
      <c r="Q4800" s="56"/>
      <c r="R4800" s="57" t="str">
        <f t="shared" si="15"/>
        <v/>
      </c>
      <c r="S4800" s="8"/>
      <c r="T4800" s="8"/>
      <c r="U4800" s="8"/>
      <c r="V4800" s="8"/>
      <c r="W4800" s="8"/>
      <c r="X4800" s="8"/>
      <c r="Y4800" s="8"/>
      <c r="Z4800" s="8"/>
    </row>
    <row r="4801" spans="1:26" ht="15.75" customHeight="1">
      <c r="A4801" s="8"/>
      <c r="B4801" s="8"/>
      <c r="C4801" s="8"/>
      <c r="D4801" s="8"/>
      <c r="E4801" s="8"/>
      <c r="F4801" s="8"/>
      <c r="G4801" s="8"/>
      <c r="H4801" s="8"/>
      <c r="I4801" s="8"/>
      <c r="J4801" s="8"/>
      <c r="K4801" s="8"/>
      <c r="L4801" s="8"/>
      <c r="M4801" s="32"/>
      <c r="N4801" s="57" t="str">
        <f t="shared" si="17"/>
        <v/>
      </c>
      <c r="O4801" s="54"/>
      <c r="P4801" s="32"/>
      <c r="Q4801" s="56"/>
      <c r="R4801" s="57" t="str">
        <f t="shared" si="15"/>
        <v/>
      </c>
      <c r="S4801" s="8"/>
      <c r="T4801" s="8"/>
      <c r="U4801" s="8"/>
      <c r="V4801" s="8"/>
      <c r="W4801" s="8"/>
      <c r="X4801" s="8"/>
      <c r="Y4801" s="8"/>
      <c r="Z4801" s="8"/>
    </row>
    <row r="4802" spans="1:26" ht="15.75" customHeight="1">
      <c r="A4802" s="8"/>
      <c r="B4802" s="8"/>
      <c r="C4802" s="8"/>
      <c r="D4802" s="8"/>
      <c r="E4802" s="8"/>
      <c r="F4802" s="8"/>
      <c r="G4802" s="8"/>
      <c r="H4802" s="8"/>
      <c r="I4802" s="8"/>
      <c r="J4802" s="8"/>
      <c r="K4802" s="8"/>
      <c r="L4802" s="8"/>
      <c r="M4802" s="32"/>
      <c r="N4802" s="57" t="str">
        <f t="shared" si="17"/>
        <v/>
      </c>
      <c r="O4802" s="54"/>
      <c r="P4802" s="32"/>
      <c r="Q4802" s="56"/>
      <c r="R4802" s="57" t="str">
        <f t="shared" si="15"/>
        <v/>
      </c>
      <c r="S4802" s="8"/>
      <c r="T4802" s="8"/>
      <c r="U4802" s="8"/>
      <c r="V4802" s="8"/>
      <c r="W4802" s="8"/>
      <c r="X4802" s="8"/>
      <c r="Y4802" s="8"/>
      <c r="Z4802" s="8"/>
    </row>
    <row r="4803" spans="1:26" ht="15.75" customHeight="1">
      <c r="A4803" s="8"/>
      <c r="B4803" s="8"/>
      <c r="C4803" s="8"/>
      <c r="D4803" s="8"/>
      <c r="E4803" s="8"/>
      <c r="F4803" s="8"/>
      <c r="G4803" s="8"/>
      <c r="H4803" s="8"/>
      <c r="I4803" s="8"/>
      <c r="J4803" s="8"/>
      <c r="K4803" s="8"/>
      <c r="L4803" s="8"/>
      <c r="M4803" s="32"/>
      <c r="N4803" s="57" t="str">
        <f t="shared" si="17"/>
        <v/>
      </c>
      <c r="O4803" s="54"/>
      <c r="P4803" s="32"/>
      <c r="Q4803" s="56"/>
      <c r="R4803" s="57" t="str">
        <f t="shared" si="15"/>
        <v/>
      </c>
      <c r="S4803" s="8"/>
      <c r="T4803" s="8"/>
      <c r="U4803" s="8"/>
      <c r="V4803" s="8"/>
      <c r="W4803" s="8"/>
      <c r="X4803" s="8"/>
      <c r="Y4803" s="8"/>
      <c r="Z4803" s="8"/>
    </row>
    <row r="4804" spans="1:26" ht="15.75" customHeight="1">
      <c r="A4804" s="8"/>
      <c r="B4804" s="8"/>
      <c r="C4804" s="8"/>
      <c r="D4804" s="8"/>
      <c r="E4804" s="8"/>
      <c r="F4804" s="8"/>
      <c r="G4804" s="8"/>
      <c r="H4804" s="8"/>
      <c r="I4804" s="8"/>
      <c r="J4804" s="8"/>
      <c r="K4804" s="8"/>
      <c r="L4804" s="8"/>
      <c r="M4804" s="32"/>
      <c r="N4804" s="57" t="str">
        <f t="shared" si="17"/>
        <v/>
      </c>
      <c r="O4804" s="54"/>
      <c r="P4804" s="32"/>
      <c r="Q4804" s="56"/>
      <c r="R4804" s="57" t="str">
        <f t="shared" si="15"/>
        <v/>
      </c>
      <c r="S4804" s="8"/>
      <c r="T4804" s="8"/>
      <c r="U4804" s="8"/>
      <c r="V4804" s="8"/>
      <c r="W4804" s="8"/>
      <c r="X4804" s="8"/>
      <c r="Y4804" s="8"/>
      <c r="Z4804" s="8"/>
    </row>
    <row r="4805" spans="1:26" ht="15.75" customHeight="1">
      <c r="A4805" s="8"/>
      <c r="B4805" s="8"/>
      <c r="C4805" s="8"/>
      <c r="D4805" s="8"/>
      <c r="E4805" s="8"/>
      <c r="F4805" s="8"/>
      <c r="G4805" s="8"/>
      <c r="H4805" s="8"/>
      <c r="I4805" s="8"/>
      <c r="J4805" s="8"/>
      <c r="K4805" s="8"/>
      <c r="L4805" s="8"/>
      <c r="M4805" s="32"/>
      <c r="N4805" s="57" t="str">
        <f t="shared" si="17"/>
        <v/>
      </c>
      <c r="O4805" s="54"/>
      <c r="P4805" s="32"/>
      <c r="Q4805" s="56"/>
      <c r="R4805" s="57" t="str">
        <f t="shared" si="15"/>
        <v/>
      </c>
      <c r="S4805" s="8"/>
      <c r="T4805" s="8"/>
      <c r="U4805" s="8"/>
      <c r="V4805" s="8"/>
      <c r="W4805" s="8"/>
      <c r="X4805" s="8"/>
      <c r="Y4805" s="8"/>
      <c r="Z4805" s="8"/>
    </row>
    <row r="4806" spans="1:26" ht="15.75" customHeight="1">
      <c r="A4806" s="8"/>
      <c r="B4806" s="8"/>
      <c r="C4806" s="8"/>
      <c r="D4806" s="8"/>
      <c r="E4806" s="8"/>
      <c r="F4806" s="8"/>
      <c r="G4806" s="8"/>
      <c r="H4806" s="8"/>
      <c r="I4806" s="8"/>
      <c r="J4806" s="8"/>
      <c r="K4806" s="8"/>
      <c r="L4806" s="8"/>
      <c r="M4806" s="32"/>
      <c r="N4806" s="57" t="str">
        <f t="shared" si="17"/>
        <v/>
      </c>
      <c r="O4806" s="54"/>
      <c r="P4806" s="32"/>
      <c r="Q4806" s="56"/>
      <c r="R4806" s="57" t="str">
        <f t="shared" si="15"/>
        <v/>
      </c>
      <c r="S4806" s="8"/>
      <c r="T4806" s="8"/>
      <c r="U4806" s="8"/>
      <c r="V4806" s="8"/>
      <c r="W4806" s="8"/>
      <c r="X4806" s="8"/>
      <c r="Y4806" s="8"/>
      <c r="Z4806" s="8"/>
    </row>
    <row r="4807" spans="1:26" ht="15.75" customHeight="1">
      <c r="A4807" s="8"/>
      <c r="B4807" s="8"/>
      <c r="C4807" s="8"/>
      <c r="D4807" s="8"/>
      <c r="E4807" s="8"/>
      <c r="F4807" s="8"/>
      <c r="G4807" s="8"/>
      <c r="H4807" s="8"/>
      <c r="I4807" s="8"/>
      <c r="J4807" s="8"/>
      <c r="K4807" s="8"/>
      <c r="L4807" s="8"/>
      <c r="M4807" s="32"/>
      <c r="N4807" s="57" t="str">
        <f t="shared" si="17"/>
        <v/>
      </c>
      <c r="O4807" s="54"/>
      <c r="P4807" s="32"/>
      <c r="Q4807" s="56"/>
      <c r="R4807" s="57" t="str">
        <f t="shared" si="15"/>
        <v/>
      </c>
      <c r="S4807" s="8"/>
      <c r="T4807" s="8"/>
      <c r="U4807" s="8"/>
      <c r="V4807" s="8"/>
      <c r="W4807" s="8"/>
      <c r="X4807" s="8"/>
      <c r="Y4807" s="8"/>
      <c r="Z4807" s="8"/>
    </row>
    <row r="4808" spans="1:26" ht="15.75" customHeight="1">
      <c r="A4808" s="8"/>
      <c r="B4808" s="8"/>
      <c r="C4808" s="8"/>
      <c r="D4808" s="8"/>
      <c r="E4808" s="8"/>
      <c r="F4808" s="8"/>
      <c r="G4808" s="8"/>
      <c r="H4808" s="8"/>
      <c r="I4808" s="8"/>
      <c r="J4808" s="8"/>
      <c r="K4808" s="8"/>
      <c r="L4808" s="8"/>
      <c r="M4808" s="32"/>
      <c r="N4808" s="57" t="str">
        <f t="shared" si="17"/>
        <v/>
      </c>
      <c r="O4808" s="54"/>
      <c r="P4808" s="32"/>
      <c r="Q4808" s="56"/>
      <c r="R4808" s="57" t="str">
        <f t="shared" si="15"/>
        <v/>
      </c>
      <c r="S4808" s="8"/>
      <c r="T4808" s="8"/>
      <c r="U4808" s="8"/>
      <c r="V4808" s="8"/>
      <c r="W4808" s="8"/>
      <c r="X4808" s="8"/>
      <c r="Y4808" s="8"/>
      <c r="Z4808" s="8"/>
    </row>
    <row r="4809" spans="1:26" ht="15.75" customHeight="1">
      <c r="A4809" s="8"/>
      <c r="B4809" s="8"/>
      <c r="C4809" s="8"/>
      <c r="D4809" s="8"/>
      <c r="E4809" s="8"/>
      <c r="F4809" s="8"/>
      <c r="G4809" s="8"/>
      <c r="H4809" s="8"/>
      <c r="I4809" s="8"/>
      <c r="J4809" s="8"/>
      <c r="K4809" s="8"/>
      <c r="L4809" s="8"/>
      <c r="M4809" s="32"/>
      <c r="N4809" s="57" t="str">
        <f t="shared" si="17"/>
        <v/>
      </c>
      <c r="O4809" s="54"/>
      <c r="P4809" s="32"/>
      <c r="Q4809" s="56"/>
      <c r="R4809" s="57" t="str">
        <f t="shared" si="15"/>
        <v/>
      </c>
      <c r="S4809" s="8"/>
      <c r="T4809" s="8"/>
      <c r="U4809" s="8"/>
      <c r="V4809" s="8"/>
      <c r="W4809" s="8"/>
      <c r="X4809" s="8"/>
      <c r="Y4809" s="8"/>
      <c r="Z4809" s="8"/>
    </row>
    <row r="4810" spans="1:26" ht="15.75" customHeight="1">
      <c r="A4810" s="8"/>
      <c r="B4810" s="8"/>
      <c r="C4810" s="8"/>
      <c r="D4810" s="8"/>
      <c r="E4810" s="8"/>
      <c r="F4810" s="8"/>
      <c r="G4810" s="8"/>
      <c r="H4810" s="8"/>
      <c r="I4810" s="8"/>
      <c r="J4810" s="8"/>
      <c r="K4810" s="8"/>
      <c r="L4810" s="8"/>
      <c r="M4810" s="32"/>
      <c r="N4810" s="57" t="str">
        <f t="shared" si="17"/>
        <v/>
      </c>
      <c r="O4810" s="54"/>
      <c r="P4810" s="32"/>
      <c r="Q4810" s="56"/>
      <c r="R4810" s="57" t="str">
        <f t="shared" si="15"/>
        <v/>
      </c>
      <c r="S4810" s="8"/>
      <c r="T4810" s="8"/>
      <c r="U4810" s="8"/>
      <c r="V4810" s="8"/>
      <c r="W4810" s="8"/>
      <c r="X4810" s="8"/>
      <c r="Y4810" s="8"/>
      <c r="Z4810" s="8"/>
    </row>
    <row r="4811" spans="1:26" ht="15.75" customHeight="1">
      <c r="A4811" s="8"/>
      <c r="B4811" s="8"/>
      <c r="C4811" s="8"/>
      <c r="D4811" s="8"/>
      <c r="E4811" s="8"/>
      <c r="F4811" s="8"/>
      <c r="G4811" s="8"/>
      <c r="H4811" s="8"/>
      <c r="I4811" s="8"/>
      <c r="J4811" s="8"/>
      <c r="K4811" s="8"/>
      <c r="L4811" s="8"/>
      <c r="M4811" s="32"/>
      <c r="N4811" s="57" t="str">
        <f t="shared" si="17"/>
        <v/>
      </c>
      <c r="O4811" s="54"/>
      <c r="P4811" s="32"/>
      <c r="Q4811" s="56"/>
      <c r="R4811" s="57" t="str">
        <f t="shared" si="15"/>
        <v/>
      </c>
      <c r="S4811" s="8"/>
      <c r="T4811" s="8"/>
      <c r="U4811" s="8"/>
      <c r="V4811" s="8"/>
      <c r="W4811" s="8"/>
      <c r="X4811" s="8"/>
      <c r="Y4811" s="8"/>
      <c r="Z4811" s="8"/>
    </row>
    <row r="4812" spans="1:26" ht="15.75" customHeight="1">
      <c r="A4812" s="8"/>
      <c r="B4812" s="8"/>
      <c r="C4812" s="8"/>
      <c r="D4812" s="8"/>
      <c r="E4812" s="8"/>
      <c r="F4812" s="8"/>
      <c r="G4812" s="8"/>
      <c r="H4812" s="8"/>
      <c r="I4812" s="8"/>
      <c r="J4812" s="8"/>
      <c r="K4812" s="8"/>
      <c r="L4812" s="8"/>
      <c r="M4812" s="32"/>
      <c r="N4812" s="57" t="str">
        <f t="shared" si="17"/>
        <v/>
      </c>
      <c r="O4812" s="54"/>
      <c r="P4812" s="32"/>
      <c r="Q4812" s="56"/>
      <c r="R4812" s="57" t="str">
        <f t="shared" si="15"/>
        <v/>
      </c>
      <c r="S4812" s="8"/>
      <c r="T4812" s="8"/>
      <c r="U4812" s="8"/>
      <c r="V4812" s="8"/>
      <c r="W4812" s="8"/>
      <c r="X4812" s="8"/>
      <c r="Y4812" s="8"/>
      <c r="Z4812" s="8"/>
    </row>
    <row r="4813" spans="1:26" ht="15.75" customHeight="1">
      <c r="A4813" s="8"/>
      <c r="B4813" s="8"/>
      <c r="C4813" s="8"/>
      <c r="D4813" s="8"/>
      <c r="E4813" s="8"/>
      <c r="F4813" s="8"/>
      <c r="G4813" s="8"/>
      <c r="H4813" s="8"/>
      <c r="I4813" s="8"/>
      <c r="J4813" s="8"/>
      <c r="K4813" s="8"/>
      <c r="L4813" s="8"/>
      <c r="M4813" s="32"/>
      <c r="N4813" s="57" t="str">
        <f t="shared" si="17"/>
        <v/>
      </c>
      <c r="O4813" s="54"/>
      <c r="P4813" s="32"/>
      <c r="Q4813" s="56"/>
      <c r="R4813" s="57" t="str">
        <f t="shared" si="15"/>
        <v/>
      </c>
      <c r="S4813" s="8"/>
      <c r="T4813" s="8"/>
      <c r="U4813" s="8"/>
      <c r="V4813" s="8"/>
      <c r="W4813" s="8"/>
      <c r="X4813" s="8"/>
      <c r="Y4813" s="8"/>
      <c r="Z4813" s="8"/>
    </row>
    <row r="4814" spans="1:26" ht="15.75" customHeight="1">
      <c r="A4814" s="8"/>
      <c r="B4814" s="8"/>
      <c r="C4814" s="8"/>
      <c r="D4814" s="8"/>
      <c r="E4814" s="8"/>
      <c r="F4814" s="8"/>
      <c r="G4814" s="8"/>
      <c r="H4814" s="8"/>
      <c r="I4814" s="8"/>
      <c r="J4814" s="8"/>
      <c r="K4814" s="8"/>
      <c r="L4814" s="8"/>
      <c r="M4814" s="32"/>
      <c r="N4814" s="57" t="str">
        <f t="shared" si="17"/>
        <v/>
      </c>
      <c r="O4814" s="54"/>
      <c r="P4814" s="32"/>
      <c r="Q4814" s="56"/>
      <c r="R4814" s="57" t="str">
        <f t="shared" si="15"/>
        <v/>
      </c>
      <c r="S4814" s="8"/>
      <c r="T4814" s="8"/>
      <c r="U4814" s="8"/>
      <c r="V4814" s="8"/>
      <c r="W4814" s="8"/>
      <c r="X4814" s="8"/>
      <c r="Y4814" s="8"/>
      <c r="Z4814" s="8"/>
    </row>
    <row r="4815" spans="1:26" ht="15.75" customHeight="1">
      <c r="A4815" s="8"/>
      <c r="B4815" s="8"/>
      <c r="C4815" s="8"/>
      <c r="D4815" s="8"/>
      <c r="E4815" s="8"/>
      <c r="F4815" s="8"/>
      <c r="G4815" s="8"/>
      <c r="H4815" s="8"/>
      <c r="I4815" s="8"/>
      <c r="J4815" s="8"/>
      <c r="K4815" s="8"/>
      <c r="L4815" s="8"/>
      <c r="M4815" s="32"/>
      <c r="N4815" s="57" t="str">
        <f t="shared" si="17"/>
        <v/>
      </c>
      <c r="O4815" s="54"/>
      <c r="P4815" s="32"/>
      <c r="Q4815" s="56"/>
      <c r="R4815" s="57" t="str">
        <f t="shared" si="15"/>
        <v/>
      </c>
      <c r="S4815" s="8"/>
      <c r="T4815" s="8"/>
      <c r="U4815" s="8"/>
      <c r="V4815" s="8"/>
      <c r="W4815" s="8"/>
      <c r="X4815" s="8"/>
      <c r="Y4815" s="8"/>
      <c r="Z4815" s="8"/>
    </row>
    <row r="4816" spans="1:26" ht="15.75" customHeight="1">
      <c r="A4816" s="8"/>
      <c r="B4816" s="8"/>
      <c r="C4816" s="8"/>
      <c r="D4816" s="8"/>
      <c r="E4816" s="8"/>
      <c r="F4816" s="8"/>
      <c r="G4816" s="8"/>
      <c r="H4816" s="8"/>
      <c r="I4816" s="8"/>
      <c r="J4816" s="8"/>
      <c r="K4816" s="8"/>
      <c r="L4816" s="8"/>
      <c r="M4816" s="32"/>
      <c r="N4816" s="57" t="str">
        <f t="shared" si="17"/>
        <v/>
      </c>
      <c r="O4816" s="54"/>
      <c r="P4816" s="32"/>
      <c r="Q4816" s="56"/>
      <c r="R4816" s="57" t="str">
        <f t="shared" si="15"/>
        <v/>
      </c>
      <c r="S4816" s="8"/>
      <c r="T4816" s="8"/>
      <c r="U4816" s="8"/>
      <c r="V4816" s="8"/>
      <c r="W4816" s="8"/>
      <c r="X4816" s="8"/>
      <c r="Y4816" s="8"/>
      <c r="Z4816" s="8"/>
    </row>
    <row r="4817" spans="1:26" ht="15.75" customHeight="1">
      <c r="A4817" s="8"/>
      <c r="B4817" s="8"/>
      <c r="C4817" s="8"/>
      <c r="D4817" s="8"/>
      <c r="E4817" s="8"/>
      <c r="F4817" s="8"/>
      <c r="G4817" s="8"/>
      <c r="H4817" s="8"/>
      <c r="I4817" s="8"/>
      <c r="J4817" s="8"/>
      <c r="K4817" s="8"/>
      <c r="L4817" s="8"/>
      <c r="M4817" s="32"/>
      <c r="N4817" s="57" t="str">
        <f t="shared" si="17"/>
        <v/>
      </c>
      <c r="O4817" s="54"/>
      <c r="P4817" s="32"/>
      <c r="Q4817" s="56"/>
      <c r="R4817" s="57" t="str">
        <f t="shared" si="15"/>
        <v/>
      </c>
      <c r="S4817" s="8"/>
      <c r="T4817" s="8"/>
      <c r="U4817" s="8"/>
      <c r="V4817" s="8"/>
      <c r="W4817" s="8"/>
      <c r="X4817" s="8"/>
      <c r="Y4817" s="8"/>
      <c r="Z4817" s="8"/>
    </row>
    <row r="4818" spans="1:26" ht="15.75" customHeight="1">
      <c r="A4818" s="8"/>
      <c r="B4818" s="8"/>
      <c r="C4818" s="8"/>
      <c r="D4818" s="8"/>
      <c r="E4818" s="8"/>
      <c r="F4818" s="8"/>
      <c r="G4818" s="8"/>
      <c r="H4818" s="8"/>
      <c r="I4818" s="8"/>
      <c r="J4818" s="8"/>
      <c r="K4818" s="8"/>
      <c r="L4818" s="8"/>
      <c r="M4818" s="32"/>
      <c r="N4818" s="57" t="str">
        <f t="shared" si="17"/>
        <v/>
      </c>
      <c r="O4818" s="54"/>
      <c r="P4818" s="32"/>
      <c r="Q4818" s="56"/>
      <c r="R4818" s="57" t="str">
        <f t="shared" si="15"/>
        <v/>
      </c>
      <c r="S4818" s="8"/>
      <c r="T4818" s="8"/>
      <c r="U4818" s="8"/>
      <c r="V4818" s="8"/>
      <c r="W4818" s="8"/>
      <c r="X4818" s="8"/>
      <c r="Y4818" s="8"/>
      <c r="Z4818" s="8"/>
    </row>
    <row r="4819" spans="1:26" ht="15.75" customHeight="1">
      <c r="A4819" s="8"/>
      <c r="B4819" s="8"/>
      <c r="C4819" s="8"/>
      <c r="D4819" s="8"/>
      <c r="E4819" s="8"/>
      <c r="F4819" s="8"/>
      <c r="G4819" s="8"/>
      <c r="H4819" s="8"/>
      <c r="I4819" s="8"/>
      <c r="J4819" s="8"/>
      <c r="K4819" s="8"/>
      <c r="L4819" s="8"/>
      <c r="M4819" s="32"/>
      <c r="N4819" s="57" t="str">
        <f t="shared" si="17"/>
        <v/>
      </c>
      <c r="O4819" s="54"/>
      <c r="P4819" s="32"/>
      <c r="Q4819" s="56"/>
      <c r="R4819" s="57" t="str">
        <f t="shared" si="15"/>
        <v/>
      </c>
      <c r="S4819" s="8"/>
      <c r="T4819" s="8"/>
      <c r="U4819" s="8"/>
      <c r="V4819" s="8"/>
      <c r="W4819" s="8"/>
      <c r="X4819" s="8"/>
      <c r="Y4819" s="8"/>
      <c r="Z4819" s="8"/>
    </row>
    <row r="4820" spans="1:26" ht="15.75" customHeight="1">
      <c r="A4820" s="8"/>
      <c r="B4820" s="8"/>
      <c r="C4820" s="8"/>
      <c r="D4820" s="8"/>
      <c r="E4820" s="8"/>
      <c r="F4820" s="8"/>
      <c r="G4820" s="8"/>
      <c r="H4820" s="8"/>
      <c r="I4820" s="8"/>
      <c r="J4820" s="8"/>
      <c r="K4820" s="8"/>
      <c r="L4820" s="8"/>
      <c r="M4820" s="32"/>
      <c r="N4820" s="57" t="str">
        <f t="shared" si="17"/>
        <v/>
      </c>
      <c r="O4820" s="54"/>
      <c r="P4820" s="32"/>
      <c r="Q4820" s="56"/>
      <c r="R4820" s="57" t="str">
        <f t="shared" si="15"/>
        <v/>
      </c>
      <c r="S4820" s="8"/>
      <c r="T4820" s="8"/>
      <c r="U4820" s="8"/>
      <c r="V4820" s="8"/>
      <c r="W4820" s="8"/>
      <c r="X4820" s="8"/>
      <c r="Y4820" s="8"/>
      <c r="Z4820" s="8"/>
    </row>
    <row r="4821" spans="1:26" ht="15.75" customHeight="1">
      <c r="A4821" s="8"/>
      <c r="B4821" s="8"/>
      <c r="C4821" s="8"/>
      <c r="D4821" s="8"/>
      <c r="E4821" s="8"/>
      <c r="F4821" s="8"/>
      <c r="G4821" s="8"/>
      <c r="H4821" s="8"/>
      <c r="I4821" s="8"/>
      <c r="J4821" s="8"/>
      <c r="K4821" s="8"/>
      <c r="L4821" s="8"/>
      <c r="M4821" s="32"/>
      <c r="N4821" s="57" t="str">
        <f t="shared" si="17"/>
        <v/>
      </c>
      <c r="O4821" s="54"/>
      <c r="P4821" s="32"/>
      <c r="Q4821" s="56"/>
      <c r="R4821" s="57" t="str">
        <f t="shared" si="15"/>
        <v/>
      </c>
      <c r="S4821" s="8"/>
      <c r="T4821" s="8"/>
      <c r="U4821" s="8"/>
      <c r="V4821" s="8"/>
      <c r="W4821" s="8"/>
      <c r="X4821" s="8"/>
      <c r="Y4821" s="8"/>
      <c r="Z4821" s="8"/>
    </row>
    <row r="4822" spans="1:26" ht="15.75" customHeight="1">
      <c r="A4822" s="8"/>
      <c r="B4822" s="8"/>
      <c r="C4822" s="8"/>
      <c r="D4822" s="8"/>
      <c r="E4822" s="8"/>
      <c r="F4822" s="8"/>
      <c r="G4822" s="8"/>
      <c r="H4822" s="8"/>
      <c r="I4822" s="8"/>
      <c r="J4822" s="8"/>
      <c r="K4822" s="8"/>
      <c r="L4822" s="8"/>
      <c r="M4822" s="32"/>
      <c r="N4822" s="57" t="str">
        <f t="shared" si="17"/>
        <v/>
      </c>
      <c r="O4822" s="54"/>
      <c r="P4822" s="32"/>
      <c r="Q4822" s="56"/>
      <c r="R4822" s="57" t="str">
        <f t="shared" si="15"/>
        <v/>
      </c>
      <c r="S4822" s="8"/>
      <c r="T4822" s="8"/>
      <c r="U4822" s="8"/>
      <c r="V4822" s="8"/>
      <c r="W4822" s="8"/>
      <c r="X4822" s="8"/>
      <c r="Y4822" s="8"/>
      <c r="Z4822" s="8"/>
    </row>
    <row r="4823" spans="1:26" ht="15.75" customHeight="1">
      <c r="A4823" s="8"/>
      <c r="B4823" s="8"/>
      <c r="C4823" s="8"/>
      <c r="D4823" s="8"/>
      <c r="E4823" s="8"/>
      <c r="F4823" s="8"/>
      <c r="G4823" s="8"/>
      <c r="H4823" s="8"/>
      <c r="I4823" s="8"/>
      <c r="J4823" s="8"/>
      <c r="K4823" s="8"/>
      <c r="L4823" s="8"/>
      <c r="M4823" s="32"/>
      <c r="N4823" s="57" t="str">
        <f t="shared" si="17"/>
        <v/>
      </c>
      <c r="O4823" s="54"/>
      <c r="P4823" s="32"/>
      <c r="Q4823" s="56"/>
      <c r="R4823" s="57" t="str">
        <f t="shared" si="15"/>
        <v/>
      </c>
      <c r="S4823" s="8"/>
      <c r="T4823" s="8"/>
      <c r="U4823" s="8"/>
      <c r="V4823" s="8"/>
      <c r="W4823" s="8"/>
      <c r="X4823" s="8"/>
      <c r="Y4823" s="8"/>
      <c r="Z4823" s="8"/>
    </row>
    <row r="4824" spans="1:26" ht="15.75" customHeight="1">
      <c r="A4824" s="8"/>
      <c r="B4824" s="8"/>
      <c r="C4824" s="8"/>
      <c r="D4824" s="8"/>
      <c r="E4824" s="8"/>
      <c r="F4824" s="8"/>
      <c r="G4824" s="8"/>
      <c r="H4824" s="8"/>
      <c r="I4824" s="8"/>
      <c r="J4824" s="8"/>
      <c r="K4824" s="8"/>
      <c r="L4824" s="8"/>
      <c r="M4824" s="32"/>
      <c r="N4824" s="57" t="str">
        <f t="shared" si="17"/>
        <v/>
      </c>
      <c r="O4824" s="54"/>
      <c r="P4824" s="32"/>
      <c r="Q4824" s="56"/>
      <c r="R4824" s="57" t="str">
        <f t="shared" si="15"/>
        <v/>
      </c>
      <c r="S4824" s="8"/>
      <c r="T4824" s="8"/>
      <c r="U4824" s="8"/>
      <c r="V4824" s="8"/>
      <c r="W4824" s="8"/>
      <c r="X4824" s="8"/>
      <c r="Y4824" s="8"/>
      <c r="Z4824" s="8"/>
    </row>
    <row r="4825" spans="1:26" ht="15.75" customHeight="1">
      <c r="A4825" s="8"/>
      <c r="B4825" s="8"/>
      <c r="C4825" s="8"/>
      <c r="D4825" s="8"/>
      <c r="E4825" s="8"/>
      <c r="F4825" s="8"/>
      <c r="G4825" s="8"/>
      <c r="H4825" s="8"/>
      <c r="I4825" s="8"/>
      <c r="J4825" s="8"/>
      <c r="K4825" s="8"/>
      <c r="L4825" s="8"/>
      <c r="M4825" s="32"/>
      <c r="N4825" s="57" t="str">
        <f t="shared" si="17"/>
        <v/>
      </c>
      <c r="O4825" s="54"/>
      <c r="P4825" s="32"/>
      <c r="Q4825" s="56"/>
      <c r="R4825" s="57" t="str">
        <f t="shared" si="15"/>
        <v/>
      </c>
      <c r="S4825" s="8"/>
      <c r="T4825" s="8"/>
      <c r="U4825" s="8"/>
      <c r="V4825" s="8"/>
      <c r="W4825" s="8"/>
      <c r="X4825" s="8"/>
      <c r="Y4825" s="8"/>
      <c r="Z4825" s="8"/>
    </row>
    <row r="4826" spans="1:26" ht="15.75" customHeight="1">
      <c r="A4826" s="8"/>
      <c r="B4826" s="8"/>
      <c r="C4826" s="8"/>
      <c r="D4826" s="8"/>
      <c r="E4826" s="8"/>
      <c r="F4826" s="8"/>
      <c r="G4826" s="8"/>
      <c r="H4826" s="8"/>
      <c r="I4826" s="8"/>
      <c r="J4826" s="8"/>
      <c r="K4826" s="8"/>
      <c r="L4826" s="8"/>
      <c r="M4826" s="32"/>
      <c r="N4826" s="57" t="str">
        <f t="shared" si="17"/>
        <v/>
      </c>
      <c r="O4826" s="54"/>
      <c r="P4826" s="32"/>
      <c r="Q4826" s="56"/>
      <c r="R4826" s="57" t="str">
        <f t="shared" si="15"/>
        <v/>
      </c>
      <c r="S4826" s="8"/>
      <c r="T4826" s="8"/>
      <c r="U4826" s="8"/>
      <c r="V4826" s="8"/>
      <c r="W4826" s="8"/>
      <c r="X4826" s="8"/>
      <c r="Y4826" s="8"/>
      <c r="Z4826" s="8"/>
    </row>
    <row r="4827" spans="1:26" ht="15.75" customHeight="1">
      <c r="A4827" s="8"/>
      <c r="B4827" s="8"/>
      <c r="C4827" s="8"/>
      <c r="D4827" s="8"/>
      <c r="E4827" s="8"/>
      <c r="F4827" s="8"/>
      <c r="G4827" s="8"/>
      <c r="H4827" s="8"/>
      <c r="I4827" s="8"/>
      <c r="J4827" s="8"/>
      <c r="K4827" s="8"/>
      <c r="L4827" s="8"/>
      <c r="M4827" s="32"/>
      <c r="N4827" s="57" t="str">
        <f t="shared" si="17"/>
        <v/>
      </c>
      <c r="O4827" s="54"/>
      <c r="P4827" s="32"/>
      <c r="Q4827" s="56"/>
      <c r="R4827" s="57" t="str">
        <f t="shared" si="15"/>
        <v/>
      </c>
      <c r="S4827" s="8"/>
      <c r="T4827" s="8"/>
      <c r="U4827" s="8"/>
      <c r="V4827" s="8"/>
      <c r="W4827" s="8"/>
      <c r="X4827" s="8"/>
      <c r="Y4827" s="8"/>
      <c r="Z4827" s="8"/>
    </row>
    <row r="4828" spans="1:26" ht="15.75" customHeight="1">
      <c r="A4828" s="8"/>
      <c r="B4828" s="8"/>
      <c r="C4828" s="8"/>
      <c r="D4828" s="8"/>
      <c r="E4828" s="8"/>
      <c r="F4828" s="8"/>
      <c r="G4828" s="8"/>
      <c r="H4828" s="8"/>
      <c r="I4828" s="8"/>
      <c r="J4828" s="8"/>
      <c r="K4828" s="8"/>
      <c r="L4828" s="8"/>
      <c r="M4828" s="32"/>
      <c r="N4828" s="57" t="str">
        <f t="shared" si="17"/>
        <v/>
      </c>
      <c r="O4828" s="54"/>
      <c r="P4828" s="32"/>
      <c r="Q4828" s="56"/>
      <c r="R4828" s="57" t="str">
        <f t="shared" si="15"/>
        <v/>
      </c>
      <c r="S4828" s="8"/>
      <c r="T4828" s="8"/>
      <c r="U4828" s="8"/>
      <c r="V4828" s="8"/>
      <c r="W4828" s="8"/>
      <c r="X4828" s="8"/>
      <c r="Y4828" s="8"/>
      <c r="Z4828" s="8"/>
    </row>
    <row r="4829" spans="1:26" ht="15.75" customHeight="1">
      <c r="A4829" s="8"/>
      <c r="B4829" s="8"/>
      <c r="C4829" s="8"/>
      <c r="D4829" s="8"/>
      <c r="E4829" s="8"/>
      <c r="F4829" s="8"/>
      <c r="G4829" s="8"/>
      <c r="H4829" s="8"/>
      <c r="I4829" s="8"/>
      <c r="J4829" s="8"/>
      <c r="K4829" s="8"/>
      <c r="L4829" s="8"/>
      <c r="M4829" s="32"/>
      <c r="N4829" s="57" t="str">
        <f t="shared" si="17"/>
        <v/>
      </c>
      <c r="O4829" s="54"/>
      <c r="P4829" s="32"/>
      <c r="Q4829" s="56"/>
      <c r="R4829" s="57" t="str">
        <f t="shared" si="15"/>
        <v/>
      </c>
      <c r="S4829" s="8"/>
      <c r="T4829" s="8"/>
      <c r="U4829" s="8"/>
      <c r="V4829" s="8"/>
      <c r="W4829" s="8"/>
      <c r="X4829" s="8"/>
      <c r="Y4829" s="8"/>
      <c r="Z4829" s="8"/>
    </row>
    <row r="4830" spans="1:26" ht="15.75" customHeight="1">
      <c r="A4830" s="8"/>
      <c r="B4830" s="8"/>
      <c r="C4830" s="8"/>
      <c r="D4830" s="8"/>
      <c r="E4830" s="8"/>
      <c r="F4830" s="8"/>
      <c r="G4830" s="8"/>
      <c r="H4830" s="8"/>
      <c r="I4830" s="8"/>
      <c r="J4830" s="8"/>
      <c r="K4830" s="8"/>
      <c r="L4830" s="8"/>
      <c r="M4830" s="32"/>
      <c r="N4830" s="57" t="str">
        <f t="shared" si="17"/>
        <v/>
      </c>
      <c r="O4830" s="54"/>
      <c r="P4830" s="32"/>
      <c r="Q4830" s="56"/>
      <c r="R4830" s="57" t="str">
        <f t="shared" si="15"/>
        <v/>
      </c>
      <c r="S4830" s="8"/>
      <c r="T4830" s="8"/>
      <c r="U4830" s="8"/>
      <c r="V4830" s="8"/>
      <c r="W4830" s="8"/>
      <c r="X4830" s="8"/>
      <c r="Y4830" s="8"/>
      <c r="Z4830" s="8"/>
    </row>
    <row r="4831" spans="1:26" ht="15.75" customHeight="1">
      <c r="A4831" s="8"/>
      <c r="B4831" s="8"/>
      <c r="C4831" s="8"/>
      <c r="D4831" s="8"/>
      <c r="E4831" s="8"/>
      <c r="F4831" s="8"/>
      <c r="G4831" s="8"/>
      <c r="H4831" s="8"/>
      <c r="I4831" s="8"/>
      <c r="J4831" s="8"/>
      <c r="K4831" s="8"/>
      <c r="L4831" s="8"/>
      <c r="M4831" s="32"/>
      <c r="N4831" s="57" t="str">
        <f t="shared" si="17"/>
        <v/>
      </c>
      <c r="O4831" s="54"/>
      <c r="P4831" s="32"/>
      <c r="Q4831" s="56"/>
      <c r="R4831" s="57" t="str">
        <f t="shared" si="15"/>
        <v/>
      </c>
      <c r="S4831" s="8"/>
      <c r="T4831" s="8"/>
      <c r="U4831" s="8"/>
      <c r="V4831" s="8"/>
      <c r="W4831" s="8"/>
      <c r="X4831" s="8"/>
      <c r="Y4831" s="8"/>
      <c r="Z4831" s="8"/>
    </row>
    <row r="4832" spans="1:26" ht="15.75" customHeight="1">
      <c r="A4832" s="8"/>
      <c r="B4832" s="8"/>
      <c r="C4832" s="8"/>
      <c r="D4832" s="8"/>
      <c r="E4832" s="8"/>
      <c r="F4832" s="8"/>
      <c r="G4832" s="8"/>
      <c r="H4832" s="8"/>
      <c r="I4832" s="8"/>
      <c r="J4832" s="8"/>
      <c r="K4832" s="8"/>
      <c r="L4832" s="8"/>
      <c r="M4832" s="32"/>
      <c r="N4832" s="57" t="str">
        <f t="shared" si="17"/>
        <v/>
      </c>
      <c r="O4832" s="54"/>
      <c r="P4832" s="32"/>
      <c r="Q4832" s="56"/>
      <c r="R4832" s="57" t="str">
        <f t="shared" si="15"/>
        <v/>
      </c>
      <c r="S4832" s="8"/>
      <c r="T4832" s="8"/>
      <c r="U4832" s="8"/>
      <c r="V4832" s="8"/>
      <c r="W4832" s="8"/>
      <c r="X4832" s="8"/>
      <c r="Y4832" s="8"/>
      <c r="Z4832" s="8"/>
    </row>
    <row r="4833" spans="1:26" ht="15.75" customHeight="1">
      <c r="A4833" s="8"/>
      <c r="B4833" s="8"/>
      <c r="C4833" s="8"/>
      <c r="D4833" s="8"/>
      <c r="E4833" s="8"/>
      <c r="F4833" s="8"/>
      <c r="G4833" s="8"/>
      <c r="H4833" s="8"/>
      <c r="I4833" s="8"/>
      <c r="J4833" s="8"/>
      <c r="K4833" s="8"/>
      <c r="L4833" s="8"/>
      <c r="M4833" s="32"/>
      <c r="N4833" s="57" t="str">
        <f t="shared" si="17"/>
        <v/>
      </c>
      <c r="O4833" s="54"/>
      <c r="P4833" s="32"/>
      <c r="Q4833" s="56"/>
      <c r="R4833" s="57" t="str">
        <f t="shared" si="15"/>
        <v/>
      </c>
      <c r="S4833" s="8"/>
      <c r="T4833" s="8"/>
      <c r="U4833" s="8"/>
      <c r="V4833" s="8"/>
      <c r="W4833" s="8"/>
      <c r="X4833" s="8"/>
      <c r="Y4833" s="8"/>
      <c r="Z4833" s="8"/>
    </row>
    <row r="4834" spans="1:26" ht="15.75" customHeight="1">
      <c r="A4834" s="8"/>
      <c r="B4834" s="8"/>
      <c r="C4834" s="8"/>
      <c r="D4834" s="8"/>
      <c r="E4834" s="8"/>
      <c r="F4834" s="8"/>
      <c r="G4834" s="8"/>
      <c r="H4834" s="8"/>
      <c r="I4834" s="8"/>
      <c r="J4834" s="8"/>
      <c r="K4834" s="8"/>
      <c r="L4834" s="8"/>
      <c r="M4834" s="32"/>
      <c r="N4834" s="57" t="str">
        <f t="shared" si="17"/>
        <v/>
      </c>
      <c r="O4834" s="54"/>
      <c r="P4834" s="32"/>
      <c r="Q4834" s="56"/>
      <c r="R4834" s="57" t="str">
        <f t="shared" si="15"/>
        <v/>
      </c>
      <c r="S4834" s="8"/>
      <c r="T4834" s="8"/>
      <c r="U4834" s="8"/>
      <c r="V4834" s="8"/>
      <c r="W4834" s="8"/>
      <c r="X4834" s="8"/>
      <c r="Y4834" s="8"/>
      <c r="Z4834" s="8"/>
    </row>
    <row r="4835" spans="1:26" ht="15.75" customHeight="1">
      <c r="A4835" s="8"/>
      <c r="B4835" s="8"/>
      <c r="C4835" s="8"/>
      <c r="D4835" s="8"/>
      <c r="E4835" s="8"/>
      <c r="F4835" s="8"/>
      <c r="G4835" s="8"/>
      <c r="H4835" s="8"/>
      <c r="I4835" s="8"/>
      <c r="J4835" s="8"/>
      <c r="K4835" s="8"/>
      <c r="L4835" s="8"/>
      <c r="M4835" s="32"/>
      <c r="N4835" s="57" t="str">
        <f t="shared" si="17"/>
        <v/>
      </c>
      <c r="O4835" s="54"/>
      <c r="P4835" s="32"/>
      <c r="Q4835" s="56"/>
      <c r="R4835" s="57" t="str">
        <f t="shared" si="15"/>
        <v/>
      </c>
      <c r="S4835" s="8"/>
      <c r="T4835" s="8"/>
      <c r="U4835" s="8"/>
      <c r="V4835" s="8"/>
      <c r="W4835" s="8"/>
      <c r="X4835" s="8"/>
      <c r="Y4835" s="8"/>
      <c r="Z4835" s="8"/>
    </row>
    <row r="4836" spans="1:26" ht="15.75" customHeight="1">
      <c r="A4836" s="8"/>
      <c r="B4836" s="8"/>
      <c r="C4836" s="8"/>
      <c r="D4836" s="8"/>
      <c r="E4836" s="8"/>
      <c r="F4836" s="8"/>
      <c r="G4836" s="8"/>
      <c r="H4836" s="8"/>
      <c r="I4836" s="8"/>
      <c r="J4836" s="8"/>
      <c r="K4836" s="8"/>
      <c r="L4836" s="8"/>
      <c r="M4836" s="32"/>
      <c r="N4836" s="57" t="str">
        <f t="shared" si="17"/>
        <v/>
      </c>
      <c r="O4836" s="54"/>
      <c r="P4836" s="32"/>
      <c r="Q4836" s="56"/>
      <c r="R4836" s="57" t="str">
        <f t="shared" si="15"/>
        <v/>
      </c>
      <c r="S4836" s="8"/>
      <c r="T4836" s="8"/>
      <c r="U4836" s="8"/>
      <c r="V4836" s="8"/>
      <c r="W4836" s="8"/>
      <c r="X4836" s="8"/>
      <c r="Y4836" s="8"/>
      <c r="Z4836" s="8"/>
    </row>
    <row r="4837" spans="1:26" ht="15.75" customHeight="1">
      <c r="A4837" s="8"/>
      <c r="B4837" s="8"/>
      <c r="C4837" s="8"/>
      <c r="D4837" s="8"/>
      <c r="E4837" s="8"/>
      <c r="F4837" s="8"/>
      <c r="G4837" s="8"/>
      <c r="H4837" s="8"/>
      <c r="I4837" s="8"/>
      <c r="J4837" s="8"/>
      <c r="K4837" s="8"/>
      <c r="L4837" s="8"/>
      <c r="M4837" s="32"/>
      <c r="N4837" s="57" t="str">
        <f t="shared" si="17"/>
        <v/>
      </c>
      <c r="O4837" s="54"/>
      <c r="P4837" s="32"/>
      <c r="Q4837" s="56"/>
      <c r="R4837" s="57" t="str">
        <f t="shared" si="15"/>
        <v/>
      </c>
      <c r="S4837" s="8"/>
      <c r="T4837" s="8"/>
      <c r="U4837" s="8"/>
      <c r="V4837" s="8"/>
      <c r="W4837" s="8"/>
      <c r="X4837" s="8"/>
      <c r="Y4837" s="8"/>
      <c r="Z4837" s="8"/>
    </row>
    <row r="4838" spans="1:26" ht="15.75" customHeight="1">
      <c r="A4838" s="8"/>
      <c r="B4838" s="8"/>
      <c r="C4838" s="8"/>
      <c r="D4838" s="8"/>
      <c r="E4838" s="8"/>
      <c r="F4838" s="8"/>
      <c r="G4838" s="8"/>
      <c r="H4838" s="8"/>
      <c r="I4838" s="8"/>
      <c r="J4838" s="8"/>
      <c r="K4838" s="8"/>
      <c r="L4838" s="8"/>
      <c r="M4838" s="32"/>
      <c r="N4838" s="57" t="str">
        <f t="shared" si="17"/>
        <v/>
      </c>
      <c r="O4838" s="54"/>
      <c r="P4838" s="32"/>
      <c r="Q4838" s="56"/>
      <c r="R4838" s="57" t="str">
        <f t="shared" si="15"/>
        <v/>
      </c>
      <c r="S4838" s="8"/>
      <c r="T4838" s="8"/>
      <c r="U4838" s="8"/>
      <c r="V4838" s="8"/>
      <c r="W4838" s="8"/>
      <c r="X4838" s="8"/>
      <c r="Y4838" s="8"/>
      <c r="Z4838" s="8"/>
    </row>
    <row r="4839" spans="1:26" ht="15.75" customHeight="1">
      <c r="A4839" s="8"/>
      <c r="B4839" s="8"/>
      <c r="C4839" s="8"/>
      <c r="D4839" s="8"/>
      <c r="E4839" s="8"/>
      <c r="F4839" s="8"/>
      <c r="G4839" s="8"/>
      <c r="H4839" s="8"/>
      <c r="I4839" s="8"/>
      <c r="J4839" s="8"/>
      <c r="K4839" s="8"/>
      <c r="L4839" s="8"/>
      <c r="M4839" s="32"/>
      <c r="N4839" s="57" t="str">
        <f t="shared" si="17"/>
        <v/>
      </c>
      <c r="O4839" s="54"/>
      <c r="P4839" s="32"/>
      <c r="Q4839" s="56"/>
      <c r="R4839" s="57" t="str">
        <f t="shared" si="15"/>
        <v/>
      </c>
      <c r="S4839" s="8"/>
      <c r="T4839" s="8"/>
      <c r="U4839" s="8"/>
      <c r="V4839" s="8"/>
      <c r="W4839" s="8"/>
      <c r="X4839" s="8"/>
      <c r="Y4839" s="8"/>
      <c r="Z4839" s="8"/>
    </row>
    <row r="4840" spans="1:26" ht="15.75" customHeight="1">
      <c r="A4840" s="8"/>
      <c r="B4840" s="8"/>
      <c r="C4840" s="8"/>
      <c r="D4840" s="8"/>
      <c r="E4840" s="8"/>
      <c r="F4840" s="8"/>
      <c r="G4840" s="8"/>
      <c r="H4840" s="8"/>
      <c r="I4840" s="8"/>
      <c r="J4840" s="8"/>
      <c r="K4840" s="8"/>
      <c r="L4840" s="8"/>
      <c r="M4840" s="32"/>
      <c r="N4840" s="57" t="str">
        <f t="shared" si="17"/>
        <v/>
      </c>
      <c r="O4840" s="54"/>
      <c r="P4840" s="32"/>
      <c r="Q4840" s="56"/>
      <c r="R4840" s="57" t="str">
        <f t="shared" si="15"/>
        <v/>
      </c>
      <c r="S4840" s="8"/>
      <c r="T4840" s="8"/>
      <c r="U4840" s="8"/>
      <c r="V4840" s="8"/>
      <c r="W4840" s="8"/>
      <c r="X4840" s="8"/>
      <c r="Y4840" s="8"/>
      <c r="Z4840" s="8"/>
    </row>
    <row r="4841" spans="1:26" ht="15.75" customHeight="1">
      <c r="A4841" s="8"/>
      <c r="B4841" s="8"/>
      <c r="C4841" s="8"/>
      <c r="D4841" s="8"/>
      <c r="E4841" s="8"/>
      <c r="F4841" s="8"/>
      <c r="G4841" s="8"/>
      <c r="H4841" s="8"/>
      <c r="I4841" s="8"/>
      <c r="J4841" s="8"/>
      <c r="K4841" s="8"/>
      <c r="L4841" s="8"/>
      <c r="M4841" s="32"/>
      <c r="N4841" s="57" t="str">
        <f t="shared" si="17"/>
        <v/>
      </c>
      <c r="O4841" s="54"/>
      <c r="P4841" s="32"/>
      <c r="Q4841" s="56"/>
      <c r="R4841" s="57" t="str">
        <f t="shared" si="15"/>
        <v/>
      </c>
      <c r="S4841" s="8"/>
      <c r="T4841" s="8"/>
      <c r="U4841" s="8"/>
      <c r="V4841" s="8"/>
      <c r="W4841" s="8"/>
      <c r="X4841" s="8"/>
      <c r="Y4841" s="8"/>
      <c r="Z4841" s="8"/>
    </row>
    <row r="4842" spans="1:26" ht="15.75" customHeight="1">
      <c r="A4842" s="8"/>
      <c r="B4842" s="8"/>
      <c r="C4842" s="8"/>
      <c r="D4842" s="8"/>
      <c r="E4842" s="8"/>
      <c r="F4842" s="8"/>
      <c r="G4842" s="8"/>
      <c r="H4842" s="8"/>
      <c r="I4842" s="8"/>
      <c r="J4842" s="8"/>
      <c r="K4842" s="8"/>
      <c r="L4842" s="8"/>
      <c r="M4842" s="32"/>
      <c r="N4842" s="57" t="str">
        <f t="shared" si="17"/>
        <v/>
      </c>
      <c r="O4842" s="54"/>
      <c r="P4842" s="32"/>
      <c r="Q4842" s="56"/>
      <c r="R4842" s="57" t="str">
        <f t="shared" si="15"/>
        <v/>
      </c>
      <c r="S4842" s="8"/>
      <c r="T4842" s="8"/>
      <c r="U4842" s="8"/>
      <c r="V4842" s="8"/>
      <c r="W4842" s="8"/>
      <c r="X4842" s="8"/>
      <c r="Y4842" s="8"/>
      <c r="Z4842" s="8"/>
    </row>
    <row r="4843" spans="1:26" ht="15.75" customHeight="1">
      <c r="A4843" s="8"/>
      <c r="B4843" s="8"/>
      <c r="C4843" s="8"/>
      <c r="D4843" s="8"/>
      <c r="E4843" s="8"/>
      <c r="F4843" s="8"/>
      <c r="G4843" s="8"/>
      <c r="H4843" s="8"/>
      <c r="I4843" s="8"/>
      <c r="J4843" s="8"/>
      <c r="K4843" s="8"/>
      <c r="L4843" s="8"/>
      <c r="M4843" s="32"/>
      <c r="N4843" s="57" t="str">
        <f t="shared" si="17"/>
        <v/>
      </c>
      <c r="O4843" s="54"/>
      <c r="P4843" s="32"/>
      <c r="Q4843" s="56"/>
      <c r="R4843" s="57" t="str">
        <f t="shared" si="15"/>
        <v/>
      </c>
      <c r="S4843" s="8"/>
      <c r="T4843" s="8"/>
      <c r="U4843" s="8"/>
      <c r="V4843" s="8"/>
      <c r="W4843" s="8"/>
      <c r="X4843" s="8"/>
      <c r="Y4843" s="8"/>
      <c r="Z4843" s="8"/>
    </row>
    <row r="4844" spans="1:26" ht="15.75" customHeight="1">
      <c r="A4844" s="8"/>
      <c r="B4844" s="8"/>
      <c r="C4844" s="8"/>
      <c r="D4844" s="8"/>
      <c r="E4844" s="8"/>
      <c r="F4844" s="8"/>
      <c r="G4844" s="8"/>
      <c r="H4844" s="8"/>
      <c r="I4844" s="8"/>
      <c r="J4844" s="8"/>
      <c r="K4844" s="8"/>
      <c r="L4844" s="8"/>
      <c r="M4844" s="32"/>
      <c r="N4844" s="57" t="str">
        <f t="shared" si="17"/>
        <v/>
      </c>
      <c r="O4844" s="54"/>
      <c r="P4844" s="32"/>
      <c r="Q4844" s="56"/>
      <c r="R4844" s="57" t="str">
        <f t="shared" si="15"/>
        <v/>
      </c>
      <c r="S4844" s="8"/>
      <c r="T4844" s="8"/>
      <c r="U4844" s="8"/>
      <c r="V4844" s="8"/>
      <c r="W4844" s="8"/>
      <c r="X4844" s="8"/>
      <c r="Y4844" s="8"/>
      <c r="Z4844" s="8"/>
    </row>
    <row r="4845" spans="1:26" ht="15.75" customHeight="1">
      <c r="A4845" s="8"/>
      <c r="B4845" s="8"/>
      <c r="C4845" s="8"/>
      <c r="D4845" s="8"/>
      <c r="E4845" s="8"/>
      <c r="F4845" s="8"/>
      <c r="G4845" s="8"/>
      <c r="H4845" s="8"/>
      <c r="I4845" s="8"/>
      <c r="J4845" s="8"/>
      <c r="K4845" s="8"/>
      <c r="L4845" s="8"/>
      <c r="M4845" s="32"/>
      <c r="N4845" s="57" t="str">
        <f t="shared" si="17"/>
        <v/>
      </c>
      <c r="O4845" s="54"/>
      <c r="P4845" s="32"/>
      <c r="Q4845" s="56"/>
      <c r="R4845" s="57" t="str">
        <f t="shared" si="15"/>
        <v/>
      </c>
      <c r="S4845" s="8"/>
      <c r="T4845" s="8"/>
      <c r="U4845" s="8"/>
      <c r="V4845" s="8"/>
      <c r="W4845" s="8"/>
      <c r="X4845" s="8"/>
      <c r="Y4845" s="8"/>
      <c r="Z4845" s="8"/>
    </row>
    <row r="4846" spans="1:26" ht="15.75" customHeight="1">
      <c r="A4846" s="8"/>
      <c r="B4846" s="8"/>
      <c r="C4846" s="8"/>
      <c r="D4846" s="8"/>
      <c r="E4846" s="8"/>
      <c r="F4846" s="8"/>
      <c r="G4846" s="8"/>
      <c r="H4846" s="8"/>
      <c r="I4846" s="8"/>
      <c r="J4846" s="8"/>
      <c r="K4846" s="8"/>
      <c r="L4846" s="8"/>
      <c r="M4846" s="32"/>
      <c r="N4846" s="57" t="str">
        <f t="shared" si="17"/>
        <v/>
      </c>
      <c r="O4846" s="54"/>
      <c r="P4846" s="32"/>
      <c r="Q4846" s="56"/>
      <c r="R4846" s="57" t="str">
        <f t="shared" si="15"/>
        <v/>
      </c>
      <c r="S4846" s="8"/>
      <c r="T4846" s="8"/>
      <c r="U4846" s="8"/>
      <c r="V4846" s="8"/>
      <c r="W4846" s="8"/>
      <c r="X4846" s="8"/>
      <c r="Y4846" s="8"/>
      <c r="Z4846" s="8"/>
    </row>
    <row r="4847" spans="1:26" ht="15.75" customHeight="1">
      <c r="A4847" s="8"/>
      <c r="B4847" s="8"/>
      <c r="C4847" s="8"/>
      <c r="D4847" s="8"/>
      <c r="E4847" s="8"/>
      <c r="F4847" s="8"/>
      <c r="G4847" s="8"/>
      <c r="H4847" s="8"/>
      <c r="I4847" s="8"/>
      <c r="J4847" s="8"/>
      <c r="K4847" s="8"/>
      <c r="L4847" s="8"/>
      <c r="M4847" s="32"/>
      <c r="N4847" s="57" t="str">
        <f t="shared" si="17"/>
        <v/>
      </c>
      <c r="O4847" s="54"/>
      <c r="P4847" s="32"/>
      <c r="Q4847" s="56"/>
      <c r="R4847" s="57" t="str">
        <f t="shared" si="15"/>
        <v/>
      </c>
      <c r="S4847" s="8"/>
      <c r="T4847" s="8"/>
      <c r="U4847" s="8"/>
      <c r="V4847" s="8"/>
      <c r="W4847" s="8"/>
      <c r="X4847" s="8"/>
      <c r="Y4847" s="8"/>
      <c r="Z4847" s="8"/>
    </row>
    <row r="4848" spans="1:26" ht="15.75" customHeight="1">
      <c r="A4848" s="8"/>
      <c r="B4848" s="8"/>
      <c r="C4848" s="8"/>
      <c r="D4848" s="8"/>
      <c r="E4848" s="8"/>
      <c r="F4848" s="8"/>
      <c r="G4848" s="8"/>
      <c r="H4848" s="8"/>
      <c r="I4848" s="8"/>
      <c r="J4848" s="8"/>
      <c r="K4848" s="8"/>
      <c r="L4848" s="8"/>
      <c r="M4848" s="32"/>
      <c r="N4848" s="57" t="str">
        <f t="shared" si="17"/>
        <v/>
      </c>
      <c r="O4848" s="54"/>
      <c r="P4848" s="32"/>
      <c r="Q4848" s="56"/>
      <c r="R4848" s="57" t="str">
        <f t="shared" si="15"/>
        <v/>
      </c>
      <c r="S4848" s="8"/>
      <c r="T4848" s="8"/>
      <c r="U4848" s="8"/>
      <c r="V4848" s="8"/>
      <c r="W4848" s="8"/>
      <c r="X4848" s="8"/>
      <c r="Y4848" s="8"/>
      <c r="Z4848" s="8"/>
    </row>
    <row r="4849" spans="1:26" ht="15.75" customHeight="1">
      <c r="A4849" s="8"/>
      <c r="B4849" s="8"/>
      <c r="C4849" s="8"/>
      <c r="D4849" s="8"/>
      <c r="E4849" s="8"/>
      <c r="F4849" s="8"/>
      <c r="G4849" s="8"/>
      <c r="H4849" s="8"/>
      <c r="I4849" s="8"/>
      <c r="J4849" s="8"/>
      <c r="K4849" s="8"/>
      <c r="L4849" s="8"/>
      <c r="M4849" s="32"/>
      <c r="N4849" s="57" t="str">
        <f t="shared" si="17"/>
        <v/>
      </c>
      <c r="O4849" s="54"/>
      <c r="P4849" s="32"/>
      <c r="Q4849" s="56"/>
      <c r="R4849" s="57" t="str">
        <f t="shared" si="15"/>
        <v/>
      </c>
      <c r="S4849" s="8"/>
      <c r="T4849" s="8"/>
      <c r="U4849" s="8"/>
      <c r="V4849" s="8"/>
      <c r="W4849" s="8"/>
      <c r="X4849" s="8"/>
      <c r="Y4849" s="8"/>
      <c r="Z4849" s="8"/>
    </row>
    <row r="4850" spans="1:26" ht="15.75" customHeight="1">
      <c r="A4850" s="8"/>
      <c r="B4850" s="8"/>
      <c r="C4850" s="8"/>
      <c r="D4850" s="8"/>
      <c r="E4850" s="8"/>
      <c r="F4850" s="8"/>
      <c r="G4850" s="8"/>
      <c r="H4850" s="8"/>
      <c r="I4850" s="8"/>
      <c r="J4850" s="8"/>
      <c r="K4850" s="8"/>
      <c r="L4850" s="8"/>
      <c r="M4850" s="32"/>
      <c r="N4850" s="57" t="str">
        <f t="shared" si="17"/>
        <v/>
      </c>
      <c r="O4850" s="54"/>
      <c r="P4850" s="32"/>
      <c r="Q4850" s="56"/>
      <c r="R4850" s="57" t="str">
        <f t="shared" si="15"/>
        <v/>
      </c>
      <c r="S4850" s="8"/>
      <c r="T4850" s="8"/>
      <c r="U4850" s="8"/>
      <c r="V4850" s="8"/>
      <c r="W4850" s="8"/>
      <c r="X4850" s="8"/>
      <c r="Y4850" s="8"/>
      <c r="Z4850" s="8"/>
    </row>
    <row r="4851" spans="1:26" ht="15.75" customHeight="1">
      <c r="A4851" s="8"/>
      <c r="B4851" s="8"/>
      <c r="C4851" s="8"/>
      <c r="D4851" s="8"/>
      <c r="E4851" s="8"/>
      <c r="F4851" s="8"/>
      <c r="G4851" s="8"/>
      <c r="H4851" s="8"/>
      <c r="I4851" s="8"/>
      <c r="J4851" s="8"/>
      <c r="K4851" s="8"/>
      <c r="L4851" s="8"/>
      <c r="M4851" s="32"/>
      <c r="N4851" s="57" t="str">
        <f t="shared" si="17"/>
        <v/>
      </c>
      <c r="O4851" s="54"/>
      <c r="P4851" s="32"/>
      <c r="Q4851" s="56"/>
      <c r="R4851" s="57" t="str">
        <f t="shared" si="15"/>
        <v/>
      </c>
      <c r="S4851" s="8"/>
      <c r="T4851" s="8"/>
      <c r="U4851" s="8"/>
      <c r="V4851" s="8"/>
      <c r="W4851" s="8"/>
      <c r="X4851" s="8"/>
      <c r="Y4851" s="8"/>
      <c r="Z4851" s="8"/>
    </row>
    <row r="4852" spans="1:26" ht="15.75" customHeight="1">
      <c r="A4852" s="8"/>
      <c r="B4852" s="8"/>
      <c r="C4852" s="8"/>
      <c r="D4852" s="8"/>
      <c r="E4852" s="8"/>
      <c r="F4852" s="8"/>
      <c r="G4852" s="8"/>
      <c r="H4852" s="8"/>
      <c r="I4852" s="8"/>
      <c r="J4852" s="8"/>
      <c r="K4852" s="8"/>
      <c r="L4852" s="8"/>
      <c r="M4852" s="32"/>
      <c r="N4852" s="57" t="str">
        <f t="shared" si="17"/>
        <v/>
      </c>
      <c r="O4852" s="54"/>
      <c r="P4852" s="32"/>
      <c r="Q4852" s="56"/>
      <c r="R4852" s="57" t="str">
        <f t="shared" si="15"/>
        <v/>
      </c>
      <c r="S4852" s="8"/>
      <c r="T4852" s="8"/>
      <c r="U4852" s="8"/>
      <c r="V4852" s="8"/>
      <c r="W4852" s="8"/>
      <c r="X4852" s="8"/>
      <c r="Y4852" s="8"/>
      <c r="Z4852" s="8"/>
    </row>
    <row r="4853" spans="1:26" ht="15.75" customHeight="1">
      <c r="A4853" s="8"/>
      <c r="B4853" s="8"/>
      <c r="C4853" s="8"/>
      <c r="D4853" s="8"/>
      <c r="E4853" s="8"/>
      <c r="F4853" s="8"/>
      <c r="G4853" s="8"/>
      <c r="H4853" s="8"/>
      <c r="I4853" s="8"/>
      <c r="J4853" s="8"/>
      <c r="K4853" s="8"/>
      <c r="L4853" s="8"/>
      <c r="M4853" s="32"/>
      <c r="N4853" s="57" t="str">
        <f t="shared" si="17"/>
        <v/>
      </c>
      <c r="O4853" s="54"/>
      <c r="P4853" s="32"/>
      <c r="Q4853" s="56"/>
      <c r="R4853" s="57" t="str">
        <f t="shared" si="15"/>
        <v/>
      </c>
      <c r="S4853" s="8"/>
      <c r="T4853" s="8"/>
      <c r="U4853" s="8"/>
      <c r="V4853" s="8"/>
      <c r="W4853" s="8"/>
      <c r="X4853" s="8"/>
      <c r="Y4853" s="8"/>
      <c r="Z4853" s="8"/>
    </row>
    <row r="4854" spans="1:26" ht="15.75" customHeight="1">
      <c r="A4854" s="8"/>
      <c r="B4854" s="8"/>
      <c r="C4854" s="8"/>
      <c r="D4854" s="8"/>
      <c r="E4854" s="8"/>
      <c r="F4854" s="8"/>
      <c r="G4854" s="8"/>
      <c r="H4854" s="8"/>
      <c r="I4854" s="8"/>
      <c r="J4854" s="8"/>
      <c r="K4854" s="8"/>
      <c r="L4854" s="8"/>
      <c r="M4854" s="32"/>
      <c r="N4854" s="57" t="str">
        <f t="shared" si="17"/>
        <v/>
      </c>
      <c r="O4854" s="54"/>
      <c r="P4854" s="32"/>
      <c r="Q4854" s="56"/>
      <c r="R4854" s="57" t="str">
        <f t="shared" si="15"/>
        <v/>
      </c>
      <c r="S4854" s="8"/>
      <c r="T4854" s="8"/>
      <c r="U4854" s="8"/>
      <c r="V4854" s="8"/>
      <c r="W4854" s="8"/>
      <c r="X4854" s="8"/>
      <c r="Y4854" s="8"/>
      <c r="Z4854" s="8"/>
    </row>
    <row r="4855" spans="1:26" ht="15.75" customHeight="1">
      <c r="A4855" s="8"/>
      <c r="B4855" s="8"/>
      <c r="C4855" s="8"/>
      <c r="D4855" s="8"/>
      <c r="E4855" s="8"/>
      <c r="F4855" s="8"/>
      <c r="G4855" s="8"/>
      <c r="H4855" s="8"/>
      <c r="I4855" s="8"/>
      <c r="J4855" s="8"/>
      <c r="K4855" s="8"/>
      <c r="L4855" s="8"/>
      <c r="M4855" s="32"/>
      <c r="N4855" s="57" t="str">
        <f t="shared" si="17"/>
        <v/>
      </c>
      <c r="O4855" s="54"/>
      <c r="P4855" s="32"/>
      <c r="Q4855" s="56"/>
      <c r="R4855" s="57" t="str">
        <f t="shared" si="15"/>
        <v/>
      </c>
      <c r="S4855" s="8"/>
      <c r="T4855" s="8"/>
      <c r="U4855" s="8"/>
      <c r="V4855" s="8"/>
      <c r="W4855" s="8"/>
      <c r="X4855" s="8"/>
      <c r="Y4855" s="8"/>
      <c r="Z4855" s="8"/>
    </row>
    <row r="4856" spans="1:26" ht="15.75" customHeight="1">
      <c r="A4856" s="8"/>
      <c r="B4856" s="8"/>
      <c r="C4856" s="8"/>
      <c r="D4856" s="8"/>
      <c r="E4856" s="8"/>
      <c r="F4856" s="8"/>
      <c r="G4856" s="8"/>
      <c r="H4856" s="8"/>
      <c r="I4856" s="8"/>
      <c r="J4856" s="8"/>
      <c r="K4856" s="8"/>
      <c r="L4856" s="8"/>
      <c r="M4856" s="32"/>
      <c r="N4856" s="57" t="str">
        <f t="shared" si="17"/>
        <v/>
      </c>
      <c r="O4856" s="54"/>
      <c r="P4856" s="32"/>
      <c r="Q4856" s="56"/>
      <c r="R4856" s="57" t="str">
        <f t="shared" si="15"/>
        <v/>
      </c>
      <c r="S4856" s="8"/>
      <c r="T4856" s="8"/>
      <c r="U4856" s="8"/>
      <c r="V4856" s="8"/>
      <c r="W4856" s="8"/>
      <c r="X4856" s="8"/>
      <c r="Y4856" s="8"/>
      <c r="Z4856" s="8"/>
    </row>
    <row r="4857" spans="1:26" ht="15.75" customHeight="1">
      <c r="A4857" s="8"/>
      <c r="B4857" s="8"/>
      <c r="C4857" s="8"/>
      <c r="D4857" s="8"/>
      <c r="E4857" s="8"/>
      <c r="F4857" s="8"/>
      <c r="G4857" s="8"/>
      <c r="H4857" s="8"/>
      <c r="I4857" s="8"/>
      <c r="J4857" s="8"/>
      <c r="K4857" s="8"/>
      <c r="L4857" s="8"/>
      <c r="M4857" s="32"/>
      <c r="N4857" s="57" t="str">
        <f t="shared" si="17"/>
        <v/>
      </c>
      <c r="O4857" s="54"/>
      <c r="P4857" s="32"/>
      <c r="Q4857" s="56"/>
      <c r="R4857" s="57" t="str">
        <f t="shared" si="15"/>
        <v/>
      </c>
      <c r="S4857" s="8"/>
      <c r="T4857" s="8"/>
      <c r="U4857" s="8"/>
      <c r="V4857" s="8"/>
      <c r="W4857" s="8"/>
      <c r="X4857" s="8"/>
      <c r="Y4857" s="8"/>
      <c r="Z4857" s="8"/>
    </row>
    <row r="4858" spans="1:26" ht="15.75" customHeight="1">
      <c r="A4858" s="8"/>
      <c r="B4858" s="8"/>
      <c r="C4858" s="8"/>
      <c r="D4858" s="8"/>
      <c r="E4858" s="8"/>
      <c r="F4858" s="8"/>
      <c r="G4858" s="8"/>
      <c r="H4858" s="8"/>
      <c r="I4858" s="8"/>
      <c r="J4858" s="8"/>
      <c r="K4858" s="8"/>
      <c r="L4858" s="8"/>
      <c r="M4858" s="32"/>
      <c r="N4858" s="57" t="str">
        <f t="shared" si="17"/>
        <v/>
      </c>
      <c r="O4858" s="54"/>
      <c r="P4858" s="32"/>
      <c r="Q4858" s="56"/>
      <c r="R4858" s="57" t="str">
        <f t="shared" si="15"/>
        <v/>
      </c>
      <c r="S4858" s="8"/>
      <c r="T4858" s="8"/>
      <c r="U4858" s="8"/>
      <c r="V4858" s="8"/>
      <c r="W4858" s="8"/>
      <c r="X4858" s="8"/>
      <c r="Y4858" s="8"/>
      <c r="Z4858" s="8"/>
    </row>
    <row r="4859" spans="1:26" ht="15.75" customHeight="1">
      <c r="A4859" s="8"/>
      <c r="B4859" s="8"/>
      <c r="C4859" s="8"/>
      <c r="D4859" s="8"/>
      <c r="E4859" s="8"/>
      <c r="F4859" s="8"/>
      <c r="G4859" s="8"/>
      <c r="H4859" s="8"/>
      <c r="I4859" s="8"/>
      <c r="J4859" s="8"/>
      <c r="K4859" s="8"/>
      <c r="L4859" s="8"/>
      <c r="M4859" s="32"/>
      <c r="N4859" s="57" t="str">
        <f t="shared" si="17"/>
        <v/>
      </c>
      <c r="O4859" s="54"/>
      <c r="P4859" s="32"/>
      <c r="Q4859" s="56"/>
      <c r="R4859" s="57" t="str">
        <f t="shared" si="15"/>
        <v/>
      </c>
      <c r="S4859" s="8"/>
      <c r="T4859" s="8"/>
      <c r="U4859" s="8"/>
      <c r="V4859" s="8"/>
      <c r="W4859" s="8"/>
      <c r="X4859" s="8"/>
      <c r="Y4859" s="8"/>
      <c r="Z4859" s="8"/>
    </row>
    <row r="4860" spans="1:26" ht="15.75" customHeight="1">
      <c r="A4860" s="8"/>
      <c r="B4860" s="8"/>
      <c r="C4860" s="8"/>
      <c r="D4860" s="8"/>
      <c r="E4860" s="8"/>
      <c r="F4860" s="8"/>
      <c r="G4860" s="8"/>
      <c r="H4860" s="8"/>
      <c r="I4860" s="8"/>
      <c r="J4860" s="8"/>
      <c r="K4860" s="8"/>
      <c r="L4860" s="8"/>
      <c r="M4860" s="32"/>
      <c r="N4860" s="57" t="str">
        <f t="shared" si="17"/>
        <v/>
      </c>
      <c r="O4860" s="54"/>
      <c r="P4860" s="32"/>
      <c r="Q4860" s="56"/>
      <c r="R4860" s="57" t="str">
        <f t="shared" si="15"/>
        <v/>
      </c>
      <c r="S4860" s="8"/>
      <c r="T4860" s="8"/>
      <c r="U4860" s="8"/>
      <c r="V4860" s="8"/>
      <c r="W4860" s="8"/>
      <c r="X4860" s="8"/>
      <c r="Y4860" s="8"/>
      <c r="Z4860" s="8"/>
    </row>
    <row r="4861" spans="1:26" ht="15.75" customHeight="1">
      <c r="A4861" s="8"/>
      <c r="B4861" s="8"/>
      <c r="C4861" s="8"/>
      <c r="D4861" s="8"/>
      <c r="E4861" s="8"/>
      <c r="F4861" s="8"/>
      <c r="G4861" s="8"/>
      <c r="H4861" s="8"/>
      <c r="I4861" s="8"/>
      <c r="J4861" s="8"/>
      <c r="K4861" s="8"/>
      <c r="L4861" s="8"/>
      <c r="M4861" s="32"/>
      <c r="N4861" s="57" t="str">
        <f t="shared" si="17"/>
        <v/>
      </c>
      <c r="O4861" s="54"/>
      <c r="P4861" s="32"/>
      <c r="Q4861" s="56"/>
      <c r="R4861" s="57" t="str">
        <f t="shared" si="15"/>
        <v/>
      </c>
      <c r="S4861" s="8"/>
      <c r="T4861" s="8"/>
      <c r="U4861" s="8"/>
      <c r="V4861" s="8"/>
      <c r="W4861" s="8"/>
      <c r="X4861" s="8"/>
      <c r="Y4861" s="8"/>
      <c r="Z4861" s="8"/>
    </row>
    <row r="4862" spans="1:26" ht="15.75" customHeight="1">
      <c r="A4862" s="8"/>
      <c r="B4862" s="8"/>
      <c r="C4862" s="8"/>
      <c r="D4862" s="8"/>
      <c r="E4862" s="8"/>
      <c r="F4862" s="8"/>
      <c r="G4862" s="8"/>
      <c r="H4862" s="8"/>
      <c r="I4862" s="8"/>
      <c r="J4862" s="8"/>
      <c r="K4862" s="8"/>
      <c r="L4862" s="8"/>
      <c r="M4862" s="32"/>
      <c r="N4862" s="57" t="str">
        <f t="shared" si="17"/>
        <v/>
      </c>
      <c r="O4862" s="54"/>
      <c r="P4862" s="32"/>
      <c r="Q4862" s="56"/>
      <c r="R4862" s="57" t="str">
        <f t="shared" si="15"/>
        <v/>
      </c>
      <c r="S4862" s="8"/>
      <c r="T4862" s="8"/>
      <c r="U4862" s="8"/>
      <c r="V4862" s="8"/>
      <c r="W4862" s="8"/>
      <c r="X4862" s="8"/>
      <c r="Y4862" s="8"/>
      <c r="Z4862" s="8"/>
    </row>
    <row r="4863" spans="1:26" ht="15.75" customHeight="1">
      <c r="A4863" s="8"/>
      <c r="B4863" s="8"/>
      <c r="C4863" s="8"/>
      <c r="D4863" s="8"/>
      <c r="E4863" s="8"/>
      <c r="F4863" s="8"/>
      <c r="G4863" s="8"/>
      <c r="H4863" s="8"/>
      <c r="I4863" s="8"/>
      <c r="J4863" s="8"/>
      <c r="K4863" s="8"/>
      <c r="L4863" s="8"/>
      <c r="M4863" s="32"/>
      <c r="N4863" s="57" t="str">
        <f t="shared" si="17"/>
        <v/>
      </c>
      <c r="O4863" s="54"/>
      <c r="P4863" s="32"/>
      <c r="Q4863" s="56"/>
      <c r="R4863" s="57" t="str">
        <f t="shared" si="15"/>
        <v/>
      </c>
      <c r="S4863" s="8"/>
      <c r="T4863" s="8"/>
      <c r="U4863" s="8"/>
      <c r="V4863" s="8"/>
      <c r="W4863" s="8"/>
      <c r="X4863" s="8"/>
      <c r="Y4863" s="8"/>
      <c r="Z4863" s="8"/>
    </row>
    <row r="4864" spans="1:26" ht="15.75" customHeight="1">
      <c r="A4864" s="8"/>
      <c r="B4864" s="8"/>
      <c r="C4864" s="8"/>
      <c r="D4864" s="8"/>
      <c r="E4864" s="8"/>
      <c r="F4864" s="8"/>
      <c r="G4864" s="8"/>
      <c r="H4864" s="8"/>
      <c r="I4864" s="8"/>
      <c r="J4864" s="8"/>
      <c r="K4864" s="8"/>
      <c r="L4864" s="8"/>
      <c r="M4864" s="32"/>
      <c r="N4864" s="57" t="str">
        <f t="shared" si="17"/>
        <v/>
      </c>
      <c r="O4864" s="54"/>
      <c r="P4864" s="32"/>
      <c r="Q4864" s="56"/>
      <c r="R4864" s="57" t="str">
        <f t="shared" si="15"/>
        <v/>
      </c>
      <c r="S4864" s="8"/>
      <c r="T4864" s="8"/>
      <c r="U4864" s="8"/>
      <c r="V4864" s="8"/>
      <c r="W4864" s="8"/>
      <c r="X4864" s="8"/>
      <c r="Y4864" s="8"/>
      <c r="Z4864" s="8"/>
    </row>
    <row r="4865" spans="1:26" ht="15.75" customHeight="1">
      <c r="A4865" s="8"/>
      <c r="B4865" s="8"/>
      <c r="C4865" s="8"/>
      <c r="D4865" s="8"/>
      <c r="E4865" s="8"/>
      <c r="F4865" s="8"/>
      <c r="G4865" s="8"/>
      <c r="H4865" s="8"/>
      <c r="I4865" s="8"/>
      <c r="J4865" s="8"/>
      <c r="K4865" s="8"/>
      <c r="L4865" s="8"/>
      <c r="M4865" s="32"/>
      <c r="N4865" s="57" t="str">
        <f t="shared" si="17"/>
        <v/>
      </c>
      <c r="O4865" s="54"/>
      <c r="P4865" s="32"/>
      <c r="Q4865" s="56"/>
      <c r="R4865" s="57" t="str">
        <f t="shared" si="15"/>
        <v/>
      </c>
      <c r="S4865" s="8"/>
      <c r="T4865" s="8"/>
      <c r="U4865" s="8"/>
      <c r="V4865" s="8"/>
      <c r="W4865" s="8"/>
      <c r="X4865" s="8"/>
      <c r="Y4865" s="8"/>
      <c r="Z4865" s="8"/>
    </row>
    <row r="4866" spans="1:26" ht="15.75" customHeight="1">
      <c r="A4866" s="8"/>
      <c r="B4866" s="8"/>
      <c r="C4866" s="8"/>
      <c r="D4866" s="8"/>
      <c r="E4866" s="8"/>
      <c r="F4866" s="8"/>
      <c r="G4866" s="8"/>
      <c r="H4866" s="8"/>
      <c r="I4866" s="8"/>
      <c r="J4866" s="8"/>
      <c r="K4866" s="8"/>
      <c r="L4866" s="8"/>
      <c r="M4866" s="32"/>
      <c r="N4866" s="57" t="str">
        <f t="shared" si="17"/>
        <v/>
      </c>
      <c r="O4866" s="54"/>
      <c r="P4866" s="32"/>
      <c r="Q4866" s="56"/>
      <c r="R4866" s="57" t="str">
        <f t="shared" si="15"/>
        <v/>
      </c>
      <c r="S4866" s="8"/>
      <c r="T4866" s="8"/>
      <c r="U4866" s="8"/>
      <c r="V4866" s="8"/>
      <c r="W4866" s="8"/>
      <c r="X4866" s="8"/>
      <c r="Y4866" s="8"/>
      <c r="Z4866" s="8"/>
    </row>
    <row r="4867" spans="1:26" ht="15.75" customHeight="1">
      <c r="A4867" s="8"/>
      <c r="B4867" s="8"/>
      <c r="C4867" s="8"/>
      <c r="D4867" s="8"/>
      <c r="E4867" s="8"/>
      <c r="F4867" s="8"/>
      <c r="G4867" s="8"/>
      <c r="H4867" s="8"/>
      <c r="I4867" s="8"/>
      <c r="J4867" s="8"/>
      <c r="K4867" s="8"/>
      <c r="L4867" s="8"/>
      <c r="M4867" s="32"/>
      <c r="N4867" s="57" t="str">
        <f t="shared" si="17"/>
        <v/>
      </c>
      <c r="O4867" s="54"/>
      <c r="P4867" s="32"/>
      <c r="Q4867" s="56"/>
      <c r="R4867" s="57" t="str">
        <f t="shared" si="15"/>
        <v/>
      </c>
      <c r="S4867" s="8"/>
      <c r="T4867" s="8"/>
      <c r="U4867" s="8"/>
      <c r="V4867" s="8"/>
      <c r="W4867" s="8"/>
      <c r="X4867" s="8"/>
      <c r="Y4867" s="8"/>
      <c r="Z4867" s="8"/>
    </row>
    <row r="4868" spans="1:26" ht="15.75" customHeight="1">
      <c r="A4868" s="8"/>
      <c r="B4868" s="8"/>
      <c r="C4868" s="8"/>
      <c r="D4868" s="8"/>
      <c r="E4868" s="8"/>
      <c r="F4868" s="8"/>
      <c r="G4868" s="8"/>
      <c r="H4868" s="8"/>
      <c r="I4868" s="8"/>
      <c r="J4868" s="8"/>
      <c r="K4868" s="8"/>
      <c r="L4868" s="8"/>
      <c r="M4868" s="32"/>
      <c r="N4868" s="57" t="str">
        <f t="shared" si="17"/>
        <v/>
      </c>
      <c r="O4868" s="54"/>
      <c r="P4868" s="32"/>
      <c r="Q4868" s="56"/>
      <c r="R4868" s="57" t="str">
        <f t="shared" si="15"/>
        <v/>
      </c>
      <c r="S4868" s="8"/>
      <c r="T4868" s="8"/>
      <c r="U4868" s="8"/>
      <c r="V4868" s="8"/>
      <c r="W4868" s="8"/>
      <c r="X4868" s="8"/>
      <c r="Y4868" s="8"/>
      <c r="Z4868" s="8"/>
    </row>
    <row r="4869" spans="1:26" ht="15.75" customHeight="1">
      <c r="A4869" s="8"/>
      <c r="B4869" s="8"/>
      <c r="C4869" s="8"/>
      <c r="D4869" s="8"/>
      <c r="E4869" s="8"/>
      <c r="F4869" s="8"/>
      <c r="G4869" s="8"/>
      <c r="H4869" s="8"/>
      <c r="I4869" s="8"/>
      <c r="J4869" s="8"/>
      <c r="K4869" s="8"/>
      <c r="L4869" s="8"/>
      <c r="M4869" s="32"/>
      <c r="N4869" s="57" t="str">
        <f t="shared" si="17"/>
        <v/>
      </c>
      <c r="O4869" s="54"/>
      <c r="P4869" s="32"/>
      <c r="Q4869" s="56"/>
      <c r="R4869" s="57" t="str">
        <f t="shared" si="15"/>
        <v/>
      </c>
      <c r="S4869" s="8"/>
      <c r="T4869" s="8"/>
      <c r="U4869" s="8"/>
      <c r="V4869" s="8"/>
      <c r="W4869" s="8"/>
      <c r="X4869" s="8"/>
      <c r="Y4869" s="8"/>
      <c r="Z4869" s="8"/>
    </row>
    <row r="4870" spans="1:26" ht="15.75" customHeight="1">
      <c r="A4870" s="8"/>
      <c r="B4870" s="8"/>
      <c r="C4870" s="8"/>
      <c r="D4870" s="8"/>
      <c r="E4870" s="8"/>
      <c r="F4870" s="8"/>
      <c r="G4870" s="8"/>
      <c r="H4870" s="8"/>
      <c r="I4870" s="8"/>
      <c r="J4870" s="8"/>
      <c r="K4870" s="8"/>
      <c r="L4870" s="8"/>
      <c r="M4870" s="32"/>
      <c r="N4870" s="57" t="str">
        <f t="shared" si="17"/>
        <v/>
      </c>
      <c r="O4870" s="54"/>
      <c r="P4870" s="32"/>
      <c r="Q4870" s="56"/>
      <c r="R4870" s="57" t="str">
        <f t="shared" si="15"/>
        <v/>
      </c>
      <c r="S4870" s="8"/>
      <c r="T4870" s="8"/>
      <c r="U4870" s="8"/>
      <c r="V4870" s="8"/>
      <c r="W4870" s="8"/>
      <c r="X4870" s="8"/>
      <c r="Y4870" s="8"/>
      <c r="Z4870" s="8"/>
    </row>
    <row r="4871" spans="1:26" ht="15.75" customHeight="1">
      <c r="A4871" s="8"/>
      <c r="B4871" s="8"/>
      <c r="C4871" s="8"/>
      <c r="D4871" s="8"/>
      <c r="E4871" s="8"/>
      <c r="F4871" s="8"/>
      <c r="G4871" s="8"/>
      <c r="H4871" s="8"/>
      <c r="I4871" s="8"/>
      <c r="J4871" s="8"/>
      <c r="K4871" s="8"/>
      <c r="L4871" s="8"/>
      <c r="M4871" s="32"/>
      <c r="N4871" s="57" t="str">
        <f t="shared" si="17"/>
        <v/>
      </c>
      <c r="O4871" s="54"/>
      <c r="P4871" s="32"/>
      <c r="Q4871" s="56"/>
      <c r="R4871" s="57" t="str">
        <f t="shared" si="15"/>
        <v/>
      </c>
      <c r="S4871" s="8"/>
      <c r="T4871" s="8"/>
      <c r="U4871" s="8"/>
      <c r="V4871" s="8"/>
      <c r="W4871" s="8"/>
      <c r="X4871" s="8"/>
      <c r="Y4871" s="8"/>
      <c r="Z4871" s="8"/>
    </row>
    <row r="4872" spans="1:26" ht="15.75" customHeight="1">
      <c r="A4872" s="8"/>
      <c r="B4872" s="8"/>
      <c r="C4872" s="8"/>
      <c r="D4872" s="8"/>
      <c r="E4872" s="8"/>
      <c r="F4872" s="8"/>
      <c r="G4872" s="8"/>
      <c r="H4872" s="8"/>
      <c r="I4872" s="8"/>
      <c r="J4872" s="8"/>
      <c r="K4872" s="8"/>
      <c r="L4872" s="8"/>
      <c r="M4872" s="32"/>
      <c r="N4872" s="57" t="str">
        <f t="shared" si="17"/>
        <v/>
      </c>
      <c r="O4872" s="54"/>
      <c r="P4872" s="32"/>
      <c r="Q4872" s="56"/>
      <c r="R4872" s="57" t="str">
        <f t="shared" si="15"/>
        <v/>
      </c>
      <c r="S4872" s="8"/>
      <c r="T4872" s="8"/>
      <c r="U4872" s="8"/>
      <c r="V4872" s="8"/>
      <c r="W4872" s="8"/>
      <c r="X4872" s="8"/>
      <c r="Y4872" s="8"/>
      <c r="Z4872" s="8"/>
    </row>
    <row r="4873" spans="1:26" ht="15.75" customHeight="1">
      <c r="A4873" s="8"/>
      <c r="B4873" s="8"/>
      <c r="C4873" s="8"/>
      <c r="D4873" s="8"/>
      <c r="E4873" s="8"/>
      <c r="F4873" s="8"/>
      <c r="G4873" s="8"/>
      <c r="H4873" s="8"/>
      <c r="I4873" s="8"/>
      <c r="J4873" s="8"/>
      <c r="K4873" s="8"/>
      <c r="L4873" s="8"/>
      <c r="M4873" s="32"/>
      <c r="N4873" s="57" t="str">
        <f t="shared" si="17"/>
        <v/>
      </c>
      <c r="O4873" s="54"/>
      <c r="P4873" s="32"/>
      <c r="Q4873" s="56"/>
      <c r="R4873" s="57" t="str">
        <f t="shared" si="15"/>
        <v/>
      </c>
      <c r="S4873" s="8"/>
      <c r="T4873" s="8"/>
      <c r="U4873" s="8"/>
      <c r="V4873" s="8"/>
      <c r="W4873" s="8"/>
      <c r="X4873" s="8"/>
      <c r="Y4873" s="8"/>
      <c r="Z4873" s="8"/>
    </row>
    <row r="4874" spans="1:26" ht="15.75" customHeight="1">
      <c r="A4874" s="8"/>
      <c r="B4874" s="8"/>
      <c r="C4874" s="8"/>
      <c r="D4874" s="8"/>
      <c r="E4874" s="8"/>
      <c r="F4874" s="8"/>
      <c r="G4874" s="8"/>
      <c r="H4874" s="8"/>
      <c r="I4874" s="8"/>
      <c r="J4874" s="8"/>
      <c r="K4874" s="8"/>
      <c r="L4874" s="8"/>
      <c r="M4874" s="32"/>
      <c r="N4874" s="57" t="str">
        <f t="shared" si="17"/>
        <v/>
      </c>
      <c r="O4874" s="54"/>
      <c r="P4874" s="32"/>
      <c r="Q4874" s="56"/>
      <c r="R4874" s="57" t="str">
        <f t="shared" si="15"/>
        <v/>
      </c>
      <c r="S4874" s="8"/>
      <c r="T4874" s="8"/>
      <c r="U4874" s="8"/>
      <c r="V4874" s="8"/>
      <c r="W4874" s="8"/>
      <c r="X4874" s="8"/>
      <c r="Y4874" s="8"/>
      <c r="Z4874" s="8"/>
    </row>
    <row r="4875" spans="1:26" ht="15.75" customHeight="1">
      <c r="A4875" s="8"/>
      <c r="B4875" s="8"/>
      <c r="C4875" s="8"/>
      <c r="D4875" s="8"/>
      <c r="E4875" s="8"/>
      <c r="F4875" s="8"/>
      <c r="G4875" s="8"/>
      <c r="H4875" s="8"/>
      <c r="I4875" s="8"/>
      <c r="J4875" s="8"/>
      <c r="K4875" s="8"/>
      <c r="L4875" s="8"/>
      <c r="M4875" s="32"/>
      <c r="N4875" s="57" t="str">
        <f t="shared" si="17"/>
        <v/>
      </c>
      <c r="O4875" s="54"/>
      <c r="P4875" s="32"/>
      <c r="Q4875" s="56"/>
      <c r="R4875" s="57" t="str">
        <f t="shared" si="15"/>
        <v/>
      </c>
      <c r="S4875" s="8"/>
      <c r="T4875" s="8"/>
      <c r="U4875" s="8"/>
      <c r="V4875" s="8"/>
      <c r="W4875" s="8"/>
      <c r="X4875" s="8"/>
      <c r="Y4875" s="8"/>
      <c r="Z4875" s="8"/>
    </row>
    <row r="4876" spans="1:26" ht="15.75" customHeight="1">
      <c r="A4876" s="8"/>
      <c r="B4876" s="8"/>
      <c r="C4876" s="8"/>
      <c r="D4876" s="8"/>
      <c r="E4876" s="8"/>
      <c r="F4876" s="8"/>
      <c r="G4876" s="8"/>
      <c r="H4876" s="8"/>
      <c r="I4876" s="8"/>
      <c r="J4876" s="8"/>
      <c r="K4876" s="8"/>
      <c r="L4876" s="8"/>
      <c r="M4876" s="32"/>
      <c r="N4876" s="57" t="str">
        <f t="shared" si="17"/>
        <v/>
      </c>
      <c r="O4876" s="54"/>
      <c r="P4876" s="32"/>
      <c r="Q4876" s="56"/>
      <c r="R4876" s="57" t="str">
        <f t="shared" si="15"/>
        <v/>
      </c>
      <c r="S4876" s="8"/>
      <c r="T4876" s="8"/>
      <c r="U4876" s="8"/>
      <c r="V4876" s="8"/>
      <c r="W4876" s="8"/>
      <c r="X4876" s="8"/>
      <c r="Y4876" s="8"/>
      <c r="Z4876" s="8"/>
    </row>
    <row r="4877" spans="1:26" ht="15.75" customHeight="1">
      <c r="A4877" s="8"/>
      <c r="B4877" s="8"/>
      <c r="C4877" s="8"/>
      <c r="D4877" s="8"/>
      <c r="E4877" s="8"/>
      <c r="F4877" s="8"/>
      <c r="G4877" s="8"/>
      <c r="H4877" s="8"/>
      <c r="I4877" s="8"/>
      <c r="J4877" s="8"/>
      <c r="K4877" s="8"/>
      <c r="L4877" s="8"/>
      <c r="M4877" s="32"/>
      <c r="N4877" s="57" t="str">
        <f t="shared" si="17"/>
        <v/>
      </c>
      <c r="O4877" s="54"/>
      <c r="P4877" s="32"/>
      <c r="Q4877" s="56"/>
      <c r="R4877" s="57" t="str">
        <f t="shared" si="15"/>
        <v/>
      </c>
      <c r="S4877" s="8"/>
      <c r="T4877" s="8"/>
      <c r="U4877" s="8"/>
      <c r="V4877" s="8"/>
      <c r="W4877" s="8"/>
      <c r="X4877" s="8"/>
      <c r="Y4877" s="8"/>
      <c r="Z4877" s="8"/>
    </row>
    <row r="4878" spans="1:26" ht="15.75" customHeight="1">
      <c r="A4878" s="8"/>
      <c r="B4878" s="8"/>
      <c r="C4878" s="8"/>
      <c r="D4878" s="8"/>
      <c r="E4878" s="8"/>
      <c r="F4878" s="8"/>
      <c r="G4878" s="8"/>
      <c r="H4878" s="8"/>
      <c r="I4878" s="8"/>
      <c r="J4878" s="8"/>
      <c r="K4878" s="8"/>
      <c r="L4878" s="8"/>
      <c r="M4878" s="32"/>
      <c r="N4878" s="57" t="str">
        <f t="shared" si="17"/>
        <v/>
      </c>
      <c r="O4878" s="54"/>
      <c r="P4878" s="32"/>
      <c r="Q4878" s="56"/>
      <c r="R4878" s="57" t="str">
        <f t="shared" si="15"/>
        <v/>
      </c>
      <c r="S4878" s="8"/>
      <c r="T4878" s="8"/>
      <c r="U4878" s="8"/>
      <c r="V4878" s="8"/>
      <c r="W4878" s="8"/>
      <c r="X4878" s="8"/>
      <c r="Y4878" s="8"/>
      <c r="Z4878" s="8"/>
    </row>
    <row r="4879" spans="1:26" ht="15.75" customHeight="1">
      <c r="A4879" s="8"/>
      <c r="B4879" s="8"/>
      <c r="C4879" s="8"/>
      <c r="D4879" s="8"/>
      <c r="E4879" s="8"/>
      <c r="F4879" s="8"/>
      <c r="G4879" s="8"/>
      <c r="H4879" s="8"/>
      <c r="I4879" s="8"/>
      <c r="J4879" s="8"/>
      <c r="K4879" s="8"/>
      <c r="L4879" s="8"/>
      <c r="M4879" s="32"/>
      <c r="N4879" s="57" t="str">
        <f t="shared" si="17"/>
        <v/>
      </c>
      <c r="O4879" s="54"/>
      <c r="P4879" s="32"/>
      <c r="Q4879" s="56"/>
      <c r="R4879" s="57" t="str">
        <f t="shared" si="15"/>
        <v/>
      </c>
      <c r="S4879" s="8"/>
      <c r="T4879" s="8"/>
      <c r="U4879" s="8"/>
      <c r="V4879" s="8"/>
      <c r="W4879" s="8"/>
      <c r="X4879" s="8"/>
      <c r="Y4879" s="8"/>
      <c r="Z4879" s="8"/>
    </row>
    <row r="4880" spans="1:26" ht="15.75" customHeight="1">
      <c r="A4880" s="8"/>
      <c r="B4880" s="8"/>
      <c r="C4880" s="8"/>
      <c r="D4880" s="8"/>
      <c r="E4880" s="8"/>
      <c r="F4880" s="8"/>
      <c r="G4880" s="8"/>
      <c r="H4880" s="8"/>
      <c r="I4880" s="8"/>
      <c r="J4880" s="8"/>
      <c r="K4880" s="8"/>
      <c r="L4880" s="8"/>
      <c r="M4880" s="32"/>
      <c r="N4880" s="57" t="str">
        <f t="shared" si="17"/>
        <v/>
      </c>
      <c r="O4880" s="54"/>
      <c r="P4880" s="32"/>
      <c r="Q4880" s="56"/>
      <c r="R4880" s="57" t="str">
        <f t="shared" si="15"/>
        <v/>
      </c>
      <c r="S4880" s="8"/>
      <c r="T4880" s="8"/>
      <c r="U4880" s="8"/>
      <c r="V4880" s="8"/>
      <c r="W4880" s="8"/>
      <c r="X4880" s="8"/>
      <c r="Y4880" s="8"/>
      <c r="Z4880" s="8"/>
    </row>
    <row r="4881" spans="1:26" ht="15.75" customHeight="1">
      <c r="A4881" s="8"/>
      <c r="B4881" s="8"/>
      <c r="C4881" s="8"/>
      <c r="D4881" s="8"/>
      <c r="E4881" s="8"/>
      <c r="F4881" s="8"/>
      <c r="G4881" s="8"/>
      <c r="H4881" s="8"/>
      <c r="I4881" s="8"/>
      <c r="J4881" s="8"/>
      <c r="K4881" s="8"/>
      <c r="L4881" s="8"/>
      <c r="M4881" s="32"/>
      <c r="N4881" s="57" t="str">
        <f t="shared" si="17"/>
        <v/>
      </c>
      <c r="O4881" s="54"/>
      <c r="P4881" s="32"/>
      <c r="Q4881" s="56"/>
      <c r="R4881" s="57" t="str">
        <f t="shared" si="15"/>
        <v/>
      </c>
      <c r="S4881" s="8"/>
      <c r="T4881" s="8"/>
      <c r="U4881" s="8"/>
      <c r="V4881" s="8"/>
      <c r="W4881" s="8"/>
      <c r="X4881" s="8"/>
      <c r="Y4881" s="8"/>
      <c r="Z4881" s="8"/>
    </row>
    <row r="4882" spans="1:26" ht="15.75" customHeight="1">
      <c r="A4882" s="8"/>
      <c r="B4882" s="8"/>
      <c r="C4882" s="8"/>
      <c r="D4882" s="8"/>
      <c r="E4882" s="8"/>
      <c r="F4882" s="8"/>
      <c r="G4882" s="8"/>
      <c r="H4882" s="8"/>
      <c r="I4882" s="8"/>
      <c r="J4882" s="8"/>
      <c r="K4882" s="8"/>
      <c r="L4882" s="8"/>
      <c r="M4882" s="32"/>
      <c r="N4882" s="57" t="str">
        <f t="shared" si="17"/>
        <v/>
      </c>
      <c r="O4882" s="54"/>
      <c r="P4882" s="32"/>
      <c r="Q4882" s="56"/>
      <c r="R4882" s="57" t="str">
        <f t="shared" si="15"/>
        <v/>
      </c>
      <c r="S4882" s="8"/>
      <c r="T4882" s="8"/>
      <c r="U4882" s="8"/>
      <c r="V4882" s="8"/>
      <c r="W4882" s="8"/>
      <c r="X4882" s="8"/>
      <c r="Y4882" s="8"/>
      <c r="Z4882" s="8"/>
    </row>
    <row r="4883" spans="1:26" ht="15.75" customHeight="1">
      <c r="A4883" s="8"/>
      <c r="B4883" s="8"/>
      <c r="C4883" s="8"/>
      <c r="D4883" s="8"/>
      <c r="E4883" s="8"/>
      <c r="F4883" s="8"/>
      <c r="G4883" s="8"/>
      <c r="H4883" s="8"/>
      <c r="I4883" s="8"/>
      <c r="J4883" s="8"/>
      <c r="K4883" s="8"/>
      <c r="L4883" s="8"/>
      <c r="M4883" s="32"/>
      <c r="N4883" s="57" t="str">
        <f t="shared" si="17"/>
        <v/>
      </c>
      <c r="O4883" s="54"/>
      <c r="P4883" s="32"/>
      <c r="Q4883" s="56"/>
      <c r="R4883" s="57" t="str">
        <f t="shared" si="15"/>
        <v/>
      </c>
      <c r="S4883" s="8"/>
      <c r="T4883" s="8"/>
      <c r="U4883" s="8"/>
      <c r="V4883" s="8"/>
      <c r="W4883" s="8"/>
      <c r="X4883" s="8"/>
      <c r="Y4883" s="8"/>
      <c r="Z4883" s="8"/>
    </row>
    <row r="4884" spans="1:26" ht="15.75" customHeight="1">
      <c r="A4884" s="8"/>
      <c r="B4884" s="8"/>
      <c r="C4884" s="8"/>
      <c r="D4884" s="8"/>
      <c r="E4884" s="8"/>
      <c r="F4884" s="8"/>
      <c r="G4884" s="8"/>
      <c r="H4884" s="8"/>
      <c r="I4884" s="8"/>
      <c r="J4884" s="8"/>
      <c r="K4884" s="8"/>
      <c r="L4884" s="8"/>
      <c r="M4884" s="32"/>
      <c r="N4884" s="57" t="str">
        <f t="shared" si="17"/>
        <v/>
      </c>
      <c r="O4884" s="54"/>
      <c r="P4884" s="32"/>
      <c r="Q4884" s="56"/>
      <c r="R4884" s="57" t="str">
        <f t="shared" si="15"/>
        <v/>
      </c>
      <c r="S4884" s="8"/>
      <c r="T4884" s="8"/>
      <c r="U4884" s="8"/>
      <c r="V4884" s="8"/>
      <c r="W4884" s="8"/>
      <c r="X4884" s="8"/>
      <c r="Y4884" s="8"/>
      <c r="Z4884" s="8"/>
    </row>
    <row r="4885" spans="1:26" ht="15.75" customHeight="1">
      <c r="A4885" s="8"/>
      <c r="B4885" s="8"/>
      <c r="C4885" s="8"/>
      <c r="D4885" s="8"/>
      <c r="E4885" s="8"/>
      <c r="F4885" s="8"/>
      <c r="G4885" s="8"/>
      <c r="H4885" s="8"/>
      <c r="I4885" s="8"/>
      <c r="J4885" s="8"/>
      <c r="K4885" s="8"/>
      <c r="L4885" s="8"/>
      <c r="M4885" s="32"/>
      <c r="N4885" s="57" t="str">
        <f t="shared" si="17"/>
        <v/>
      </c>
      <c r="O4885" s="54"/>
      <c r="P4885" s="32"/>
      <c r="Q4885" s="56"/>
      <c r="R4885" s="57" t="str">
        <f t="shared" si="15"/>
        <v/>
      </c>
      <c r="S4885" s="8"/>
      <c r="T4885" s="8"/>
      <c r="U4885" s="8"/>
      <c r="V4885" s="8"/>
      <c r="W4885" s="8"/>
      <c r="X4885" s="8"/>
      <c r="Y4885" s="8"/>
      <c r="Z4885" s="8"/>
    </row>
    <row r="4886" spans="1:26" ht="15.75" customHeight="1">
      <c r="A4886" s="8"/>
      <c r="B4886" s="8"/>
      <c r="C4886" s="8"/>
      <c r="D4886" s="8"/>
      <c r="E4886" s="8"/>
      <c r="F4886" s="8"/>
      <c r="G4886" s="8"/>
      <c r="H4886" s="8"/>
      <c r="I4886" s="8"/>
      <c r="J4886" s="8"/>
      <c r="K4886" s="8"/>
      <c r="L4886" s="8"/>
      <c r="M4886" s="32"/>
      <c r="N4886" s="57" t="str">
        <f t="shared" si="17"/>
        <v/>
      </c>
      <c r="O4886" s="54"/>
      <c r="P4886" s="32"/>
      <c r="Q4886" s="56"/>
      <c r="R4886" s="57" t="str">
        <f t="shared" si="15"/>
        <v/>
      </c>
      <c r="S4886" s="8"/>
      <c r="T4886" s="8"/>
      <c r="U4886" s="8"/>
      <c r="V4886" s="8"/>
      <c r="W4886" s="8"/>
      <c r="X4886" s="8"/>
      <c r="Y4886" s="8"/>
      <c r="Z4886" s="8"/>
    </row>
    <row r="4887" spans="1:26" ht="15.75" customHeight="1">
      <c r="A4887" s="8"/>
      <c r="B4887" s="8"/>
      <c r="C4887" s="8"/>
      <c r="D4887" s="8"/>
      <c r="E4887" s="8"/>
      <c r="F4887" s="8"/>
      <c r="G4887" s="8"/>
      <c r="H4887" s="8"/>
      <c r="I4887" s="8"/>
      <c r="J4887" s="8"/>
      <c r="K4887" s="8"/>
      <c r="L4887" s="8"/>
      <c r="M4887" s="32"/>
      <c r="N4887" s="57" t="str">
        <f t="shared" si="17"/>
        <v/>
      </c>
      <c r="O4887" s="54"/>
      <c r="P4887" s="32"/>
      <c r="Q4887" s="56"/>
      <c r="R4887" s="57" t="str">
        <f t="shared" si="15"/>
        <v/>
      </c>
      <c r="S4887" s="8"/>
      <c r="T4887" s="8"/>
      <c r="U4887" s="8"/>
      <c r="V4887" s="8"/>
      <c r="W4887" s="8"/>
      <c r="X4887" s="8"/>
      <c r="Y4887" s="8"/>
      <c r="Z4887" s="8"/>
    </row>
    <row r="4888" spans="1:26" ht="15.75" customHeight="1">
      <c r="A4888" s="8"/>
      <c r="B4888" s="8"/>
      <c r="C4888" s="8"/>
      <c r="D4888" s="8"/>
      <c r="E4888" s="8"/>
      <c r="F4888" s="8"/>
      <c r="G4888" s="8"/>
      <c r="H4888" s="8"/>
      <c r="I4888" s="8"/>
      <c r="J4888" s="8"/>
      <c r="K4888" s="8"/>
      <c r="L4888" s="8"/>
      <c r="M4888" s="32"/>
      <c r="N4888" s="57" t="str">
        <f t="shared" si="17"/>
        <v/>
      </c>
      <c r="O4888" s="54"/>
      <c r="P4888" s="32"/>
      <c r="Q4888" s="56"/>
      <c r="R4888" s="57" t="str">
        <f t="shared" si="15"/>
        <v/>
      </c>
      <c r="S4888" s="8"/>
      <c r="T4888" s="8"/>
      <c r="U4888" s="8"/>
      <c r="V4888" s="8"/>
      <c r="W4888" s="8"/>
      <c r="X4888" s="8"/>
      <c r="Y4888" s="8"/>
      <c r="Z4888" s="8"/>
    </row>
    <row r="4889" spans="1:26" ht="15.75" customHeight="1">
      <c r="A4889" s="8"/>
      <c r="B4889" s="8"/>
      <c r="C4889" s="8"/>
      <c r="D4889" s="8"/>
      <c r="E4889" s="8"/>
      <c r="F4889" s="8"/>
      <c r="G4889" s="8"/>
      <c r="H4889" s="8"/>
      <c r="I4889" s="8"/>
      <c r="J4889" s="8"/>
      <c r="K4889" s="8"/>
      <c r="L4889" s="8"/>
      <c r="M4889" s="32"/>
      <c r="N4889" s="57" t="str">
        <f t="shared" si="17"/>
        <v/>
      </c>
      <c r="O4889" s="54"/>
      <c r="P4889" s="32"/>
      <c r="Q4889" s="56"/>
      <c r="R4889" s="57" t="str">
        <f t="shared" si="15"/>
        <v/>
      </c>
      <c r="S4889" s="8"/>
      <c r="T4889" s="8"/>
      <c r="U4889" s="8"/>
      <c r="V4889" s="8"/>
      <c r="W4889" s="8"/>
      <c r="X4889" s="8"/>
      <c r="Y4889" s="8"/>
      <c r="Z4889" s="8"/>
    </row>
    <row r="4890" spans="1:26" ht="15.75" customHeight="1">
      <c r="A4890" s="8"/>
      <c r="B4890" s="8"/>
      <c r="C4890" s="8"/>
      <c r="D4890" s="8"/>
      <c r="E4890" s="8"/>
      <c r="F4890" s="8"/>
      <c r="G4890" s="8"/>
      <c r="H4890" s="8"/>
      <c r="I4890" s="8"/>
      <c r="J4890" s="8"/>
      <c r="K4890" s="8"/>
      <c r="L4890" s="8"/>
      <c r="M4890" s="32"/>
      <c r="N4890" s="57" t="str">
        <f t="shared" si="17"/>
        <v/>
      </c>
      <c r="O4890" s="54"/>
      <c r="P4890" s="32"/>
      <c r="Q4890" s="56"/>
      <c r="R4890" s="57" t="str">
        <f t="shared" si="15"/>
        <v/>
      </c>
      <c r="S4890" s="8"/>
      <c r="T4890" s="8"/>
      <c r="U4890" s="8"/>
      <c r="V4890" s="8"/>
      <c r="W4890" s="8"/>
      <c r="X4890" s="8"/>
      <c r="Y4890" s="8"/>
      <c r="Z4890" s="8"/>
    </row>
    <row r="4891" spans="1:26" ht="15.75" customHeight="1">
      <c r="A4891" s="8"/>
      <c r="B4891" s="8"/>
      <c r="C4891" s="8"/>
      <c r="D4891" s="8"/>
      <c r="E4891" s="8"/>
      <c r="F4891" s="8"/>
      <c r="G4891" s="8"/>
      <c r="H4891" s="8"/>
      <c r="I4891" s="8"/>
      <c r="J4891" s="8"/>
      <c r="K4891" s="8"/>
      <c r="L4891" s="8"/>
      <c r="M4891" s="32"/>
      <c r="N4891" s="57" t="str">
        <f t="shared" si="17"/>
        <v/>
      </c>
      <c r="O4891" s="54"/>
      <c r="P4891" s="32"/>
      <c r="Q4891" s="56"/>
      <c r="R4891" s="57" t="str">
        <f t="shared" si="15"/>
        <v/>
      </c>
      <c r="S4891" s="8"/>
      <c r="T4891" s="8"/>
      <c r="U4891" s="8"/>
      <c r="V4891" s="8"/>
      <c r="W4891" s="8"/>
      <c r="X4891" s="8"/>
      <c r="Y4891" s="8"/>
      <c r="Z4891" s="8"/>
    </row>
    <row r="4892" spans="1:26" ht="15.75" customHeight="1">
      <c r="A4892" s="8"/>
      <c r="B4892" s="8"/>
      <c r="C4892" s="8"/>
      <c r="D4892" s="8"/>
      <c r="E4892" s="8"/>
      <c r="F4892" s="8"/>
      <c r="G4892" s="8"/>
      <c r="H4892" s="8"/>
      <c r="I4892" s="8"/>
      <c r="J4892" s="8"/>
      <c r="K4892" s="8"/>
      <c r="L4892" s="8"/>
      <c r="M4892" s="32"/>
      <c r="N4892" s="57" t="str">
        <f t="shared" si="17"/>
        <v/>
      </c>
      <c r="O4892" s="54"/>
      <c r="P4892" s="32"/>
      <c r="Q4892" s="56"/>
      <c r="R4892" s="57" t="str">
        <f t="shared" si="15"/>
        <v/>
      </c>
      <c r="S4892" s="8"/>
      <c r="T4892" s="8"/>
      <c r="U4892" s="8"/>
      <c r="V4892" s="8"/>
      <c r="W4892" s="8"/>
      <c r="X4892" s="8"/>
      <c r="Y4892" s="8"/>
      <c r="Z4892" s="8"/>
    </row>
    <row r="4893" spans="1:26" ht="15.75" customHeight="1">
      <c r="A4893" s="8"/>
      <c r="B4893" s="8"/>
      <c r="C4893" s="8"/>
      <c r="D4893" s="8"/>
      <c r="E4893" s="8"/>
      <c r="F4893" s="8"/>
      <c r="G4893" s="8"/>
      <c r="H4893" s="8"/>
      <c r="I4893" s="8"/>
      <c r="J4893" s="8"/>
      <c r="K4893" s="8"/>
      <c r="L4893" s="8"/>
      <c r="M4893" s="32"/>
      <c r="N4893" s="57" t="str">
        <f t="shared" si="17"/>
        <v/>
      </c>
      <c r="O4893" s="54"/>
      <c r="P4893" s="32"/>
      <c r="Q4893" s="56"/>
      <c r="R4893" s="57" t="str">
        <f t="shared" si="15"/>
        <v/>
      </c>
      <c r="S4893" s="8"/>
      <c r="T4893" s="8"/>
      <c r="U4893" s="8"/>
      <c r="V4893" s="8"/>
      <c r="W4893" s="8"/>
      <c r="X4893" s="8"/>
      <c r="Y4893" s="8"/>
      <c r="Z4893" s="8"/>
    </row>
    <row r="4894" spans="1:26" ht="15.75" customHeight="1">
      <c r="A4894" s="8"/>
      <c r="B4894" s="8"/>
      <c r="C4894" s="8"/>
      <c r="D4894" s="8"/>
      <c r="E4894" s="8"/>
      <c r="F4894" s="8"/>
      <c r="G4894" s="8"/>
      <c r="H4894" s="8"/>
      <c r="I4894" s="8"/>
      <c r="J4894" s="8"/>
      <c r="K4894" s="8"/>
      <c r="L4894" s="8"/>
      <c r="M4894" s="32"/>
      <c r="N4894" s="57" t="str">
        <f t="shared" si="17"/>
        <v/>
      </c>
      <c r="O4894" s="54"/>
      <c r="P4894" s="32"/>
      <c r="Q4894" s="56"/>
      <c r="R4894" s="57" t="str">
        <f t="shared" si="15"/>
        <v/>
      </c>
      <c r="S4894" s="8"/>
      <c r="T4894" s="8"/>
      <c r="U4894" s="8"/>
      <c r="V4894" s="8"/>
      <c r="W4894" s="8"/>
      <c r="X4894" s="8"/>
      <c r="Y4894" s="8"/>
      <c r="Z4894" s="8"/>
    </row>
    <row r="4895" spans="1:26" ht="15.75" customHeight="1">
      <c r="A4895" s="8"/>
      <c r="B4895" s="8"/>
      <c r="C4895" s="8"/>
      <c r="D4895" s="8"/>
      <c r="E4895" s="8"/>
      <c r="F4895" s="8"/>
      <c r="G4895" s="8"/>
      <c r="H4895" s="8"/>
      <c r="I4895" s="8"/>
      <c r="J4895" s="8"/>
      <c r="K4895" s="8"/>
      <c r="L4895" s="8"/>
      <c r="M4895" s="32"/>
      <c r="N4895" s="57" t="str">
        <f t="shared" si="17"/>
        <v/>
      </c>
      <c r="O4895" s="54"/>
      <c r="P4895" s="32"/>
      <c r="Q4895" s="56"/>
      <c r="R4895" s="57" t="str">
        <f t="shared" si="15"/>
        <v/>
      </c>
      <c r="S4895" s="8"/>
      <c r="T4895" s="8"/>
      <c r="U4895" s="8"/>
      <c r="V4895" s="8"/>
      <c r="W4895" s="8"/>
      <c r="X4895" s="8"/>
      <c r="Y4895" s="8"/>
      <c r="Z4895" s="8"/>
    </row>
    <row r="4896" spans="1:26" ht="15.75" customHeight="1">
      <c r="A4896" s="8"/>
      <c r="B4896" s="8"/>
      <c r="C4896" s="8"/>
      <c r="D4896" s="8"/>
      <c r="E4896" s="8"/>
      <c r="F4896" s="8"/>
      <c r="G4896" s="8"/>
      <c r="H4896" s="8"/>
      <c r="I4896" s="8"/>
      <c r="J4896" s="8"/>
      <c r="K4896" s="8"/>
      <c r="L4896" s="8"/>
      <c r="M4896" s="32"/>
      <c r="N4896" s="57" t="str">
        <f t="shared" si="17"/>
        <v/>
      </c>
      <c r="O4896" s="54"/>
      <c r="P4896" s="32"/>
      <c r="Q4896" s="56"/>
      <c r="R4896" s="57" t="str">
        <f t="shared" si="15"/>
        <v/>
      </c>
      <c r="S4896" s="8"/>
      <c r="T4896" s="8"/>
      <c r="U4896" s="8"/>
      <c r="V4896" s="8"/>
      <c r="W4896" s="8"/>
      <c r="X4896" s="8"/>
      <c r="Y4896" s="8"/>
      <c r="Z4896" s="8"/>
    </row>
    <row r="4897" spans="1:26" ht="15.75" customHeight="1">
      <c r="A4897" s="8"/>
      <c r="B4897" s="8"/>
      <c r="C4897" s="8"/>
      <c r="D4897" s="8"/>
      <c r="E4897" s="8"/>
      <c r="F4897" s="8"/>
      <c r="G4897" s="8"/>
      <c r="H4897" s="8"/>
      <c r="I4897" s="8"/>
      <c r="J4897" s="8"/>
      <c r="K4897" s="8"/>
      <c r="L4897" s="8"/>
      <c r="M4897" s="32"/>
      <c r="N4897" s="57" t="str">
        <f t="shared" si="17"/>
        <v/>
      </c>
      <c r="O4897" s="54"/>
      <c r="P4897" s="32"/>
      <c r="Q4897" s="56"/>
      <c r="R4897" s="57" t="str">
        <f t="shared" si="15"/>
        <v/>
      </c>
      <c r="S4897" s="8"/>
      <c r="T4897" s="8"/>
      <c r="U4897" s="8"/>
      <c r="V4897" s="8"/>
      <c r="W4897" s="8"/>
      <c r="X4897" s="8"/>
      <c r="Y4897" s="8"/>
      <c r="Z4897" s="8"/>
    </row>
    <row r="4898" spans="1:26" ht="15.75" customHeight="1">
      <c r="A4898" s="8"/>
      <c r="B4898" s="8"/>
      <c r="C4898" s="8"/>
      <c r="D4898" s="8"/>
      <c r="E4898" s="8"/>
      <c r="F4898" s="8"/>
      <c r="G4898" s="8"/>
      <c r="H4898" s="8"/>
      <c r="I4898" s="8"/>
      <c r="J4898" s="8"/>
      <c r="K4898" s="8"/>
      <c r="L4898" s="8"/>
      <c r="M4898" s="32"/>
      <c r="N4898" s="57" t="str">
        <f t="shared" si="17"/>
        <v/>
      </c>
      <c r="O4898" s="54"/>
      <c r="P4898" s="32"/>
      <c r="Q4898" s="56"/>
      <c r="R4898" s="57" t="str">
        <f t="shared" si="15"/>
        <v/>
      </c>
      <c r="S4898" s="8"/>
      <c r="T4898" s="8"/>
      <c r="U4898" s="8"/>
      <c r="V4898" s="8"/>
      <c r="W4898" s="8"/>
      <c r="X4898" s="8"/>
      <c r="Y4898" s="8"/>
      <c r="Z4898" s="8"/>
    </row>
    <row r="4899" spans="1:26" ht="15.75" customHeight="1">
      <c r="A4899" s="8"/>
      <c r="B4899" s="8"/>
      <c r="C4899" s="8"/>
      <c r="D4899" s="8"/>
      <c r="E4899" s="8"/>
      <c r="F4899" s="8"/>
      <c r="G4899" s="8"/>
      <c r="H4899" s="8"/>
      <c r="I4899" s="8"/>
      <c r="J4899" s="8"/>
      <c r="K4899" s="8"/>
      <c r="L4899" s="8"/>
      <c r="M4899" s="32"/>
      <c r="N4899" s="57" t="str">
        <f t="shared" si="17"/>
        <v/>
      </c>
      <c r="O4899" s="54"/>
      <c r="P4899" s="32"/>
      <c r="Q4899" s="56"/>
      <c r="R4899" s="57" t="str">
        <f t="shared" si="15"/>
        <v/>
      </c>
      <c r="S4899" s="8"/>
      <c r="T4899" s="8"/>
      <c r="U4899" s="8"/>
      <c r="V4899" s="8"/>
      <c r="W4899" s="8"/>
      <c r="X4899" s="8"/>
      <c r="Y4899" s="8"/>
      <c r="Z4899" s="8"/>
    </row>
    <row r="4900" spans="1:26" ht="15.75" customHeight="1">
      <c r="A4900" s="8"/>
      <c r="B4900" s="8"/>
      <c r="C4900" s="8"/>
      <c r="D4900" s="8"/>
      <c r="E4900" s="8"/>
      <c r="F4900" s="8"/>
      <c r="G4900" s="8"/>
      <c r="H4900" s="8"/>
      <c r="I4900" s="8"/>
      <c r="J4900" s="8"/>
      <c r="K4900" s="8"/>
      <c r="L4900" s="8"/>
      <c r="M4900" s="32"/>
      <c r="N4900" s="57" t="str">
        <f t="shared" si="17"/>
        <v/>
      </c>
      <c r="O4900" s="54"/>
      <c r="P4900" s="32"/>
      <c r="Q4900" s="56"/>
      <c r="R4900" s="57" t="str">
        <f t="shared" si="15"/>
        <v/>
      </c>
      <c r="S4900" s="8"/>
      <c r="T4900" s="8"/>
      <c r="U4900" s="8"/>
      <c r="V4900" s="8"/>
      <c r="W4900" s="8"/>
      <c r="X4900" s="8"/>
      <c r="Y4900" s="8"/>
      <c r="Z4900" s="8"/>
    </row>
    <row r="4901" spans="1:26" ht="15.75" customHeight="1">
      <c r="A4901" s="8"/>
      <c r="B4901" s="8"/>
      <c r="C4901" s="8"/>
      <c r="D4901" s="8"/>
      <c r="E4901" s="8"/>
      <c r="F4901" s="8"/>
      <c r="G4901" s="8"/>
      <c r="H4901" s="8"/>
      <c r="I4901" s="8"/>
      <c r="J4901" s="8"/>
      <c r="K4901" s="8"/>
      <c r="L4901" s="8"/>
      <c r="M4901" s="32"/>
      <c r="N4901" s="57" t="str">
        <f t="shared" si="17"/>
        <v/>
      </c>
      <c r="O4901" s="54"/>
      <c r="P4901" s="32"/>
      <c r="Q4901" s="56"/>
      <c r="R4901" s="57" t="str">
        <f t="shared" si="15"/>
        <v/>
      </c>
      <c r="S4901" s="8"/>
      <c r="T4901" s="8"/>
      <c r="U4901" s="8"/>
      <c r="V4901" s="8"/>
      <c r="W4901" s="8"/>
      <c r="X4901" s="8"/>
      <c r="Y4901" s="8"/>
      <c r="Z4901" s="8"/>
    </row>
    <row r="4902" spans="1:26" ht="15.75" customHeight="1">
      <c r="A4902" s="8"/>
      <c r="B4902" s="8"/>
      <c r="C4902" s="8"/>
      <c r="D4902" s="8"/>
      <c r="E4902" s="8"/>
      <c r="F4902" s="8"/>
      <c r="G4902" s="8"/>
      <c r="H4902" s="8"/>
      <c r="I4902" s="8"/>
      <c r="J4902" s="8"/>
      <c r="K4902" s="8"/>
      <c r="L4902" s="8"/>
      <c r="M4902" s="32"/>
      <c r="N4902" s="57" t="str">
        <f t="shared" si="17"/>
        <v/>
      </c>
      <c r="O4902" s="54"/>
      <c r="P4902" s="32"/>
      <c r="Q4902" s="56"/>
      <c r="R4902" s="57" t="str">
        <f t="shared" si="15"/>
        <v/>
      </c>
      <c r="S4902" s="8"/>
      <c r="T4902" s="8"/>
      <c r="U4902" s="8"/>
      <c r="V4902" s="8"/>
      <c r="W4902" s="8"/>
      <c r="X4902" s="8"/>
      <c r="Y4902" s="8"/>
      <c r="Z4902" s="8"/>
    </row>
    <row r="4903" spans="1:26" ht="15.75" customHeight="1">
      <c r="A4903" s="8"/>
      <c r="B4903" s="8"/>
      <c r="C4903" s="8"/>
      <c r="D4903" s="8"/>
      <c r="E4903" s="8"/>
      <c r="F4903" s="8"/>
      <c r="G4903" s="8"/>
      <c r="H4903" s="8"/>
      <c r="I4903" s="8"/>
      <c r="J4903" s="8"/>
      <c r="K4903" s="8"/>
      <c r="L4903" s="8"/>
      <c r="M4903" s="32"/>
      <c r="N4903" s="57" t="str">
        <f t="shared" si="17"/>
        <v/>
      </c>
      <c r="O4903" s="54"/>
      <c r="P4903" s="32"/>
      <c r="Q4903" s="56"/>
      <c r="R4903" s="57" t="str">
        <f t="shared" si="15"/>
        <v/>
      </c>
      <c r="S4903" s="8"/>
      <c r="T4903" s="8"/>
      <c r="U4903" s="8"/>
      <c r="V4903" s="8"/>
      <c r="W4903" s="8"/>
      <c r="X4903" s="8"/>
      <c r="Y4903" s="8"/>
      <c r="Z4903" s="8"/>
    </row>
    <row r="4904" spans="1:26" ht="15.75" customHeight="1">
      <c r="A4904" s="8"/>
      <c r="B4904" s="8"/>
      <c r="C4904" s="8"/>
      <c r="D4904" s="8"/>
      <c r="E4904" s="8"/>
      <c r="F4904" s="8"/>
      <c r="G4904" s="8"/>
      <c r="H4904" s="8"/>
      <c r="I4904" s="8"/>
      <c r="J4904" s="8"/>
      <c r="K4904" s="8"/>
      <c r="L4904" s="8"/>
      <c r="M4904" s="32"/>
      <c r="N4904" s="57" t="str">
        <f t="shared" si="17"/>
        <v/>
      </c>
      <c r="O4904" s="54"/>
      <c r="P4904" s="32"/>
      <c r="Q4904" s="56"/>
      <c r="R4904" s="57" t="str">
        <f t="shared" si="15"/>
        <v/>
      </c>
      <c r="S4904" s="8"/>
      <c r="T4904" s="8"/>
      <c r="U4904" s="8"/>
      <c r="V4904" s="8"/>
      <c r="W4904" s="8"/>
      <c r="X4904" s="8"/>
      <c r="Y4904" s="8"/>
      <c r="Z4904" s="8"/>
    </row>
    <row r="4905" spans="1:26" ht="15.75" customHeight="1">
      <c r="A4905" s="8"/>
      <c r="B4905" s="8"/>
      <c r="C4905" s="8"/>
      <c r="D4905" s="8"/>
      <c r="E4905" s="8"/>
      <c r="F4905" s="8"/>
      <c r="G4905" s="8"/>
      <c r="H4905" s="8"/>
      <c r="I4905" s="8"/>
      <c r="J4905" s="8"/>
      <c r="K4905" s="8"/>
      <c r="L4905" s="8"/>
      <c r="M4905" s="32"/>
      <c r="N4905" s="57" t="str">
        <f t="shared" si="17"/>
        <v/>
      </c>
      <c r="O4905" s="54"/>
      <c r="P4905" s="32"/>
      <c r="Q4905" s="56"/>
      <c r="R4905" s="57" t="str">
        <f t="shared" si="15"/>
        <v/>
      </c>
      <c r="S4905" s="8"/>
      <c r="T4905" s="8"/>
      <c r="U4905" s="8"/>
      <c r="V4905" s="8"/>
      <c r="W4905" s="8"/>
      <c r="X4905" s="8"/>
      <c r="Y4905" s="8"/>
      <c r="Z4905" s="8"/>
    </row>
    <row r="4906" spans="1:26" ht="15.75" customHeight="1">
      <c r="A4906" s="8"/>
      <c r="B4906" s="8"/>
      <c r="C4906" s="8"/>
      <c r="D4906" s="8"/>
      <c r="E4906" s="8"/>
      <c r="F4906" s="8"/>
      <c r="G4906" s="8"/>
      <c r="H4906" s="8"/>
      <c r="I4906" s="8"/>
      <c r="J4906" s="8"/>
      <c r="K4906" s="8"/>
      <c r="L4906" s="8"/>
      <c r="M4906" s="32"/>
      <c r="N4906" s="57" t="str">
        <f t="shared" si="17"/>
        <v/>
      </c>
      <c r="O4906" s="54"/>
      <c r="P4906" s="32"/>
      <c r="Q4906" s="56"/>
      <c r="R4906" s="57" t="str">
        <f t="shared" si="15"/>
        <v/>
      </c>
      <c r="S4906" s="8"/>
      <c r="T4906" s="8"/>
      <c r="U4906" s="8"/>
      <c r="V4906" s="8"/>
      <c r="W4906" s="8"/>
      <c r="X4906" s="8"/>
      <c r="Y4906" s="8"/>
      <c r="Z4906" s="8"/>
    </row>
    <row r="4907" spans="1:26" ht="15.75" customHeight="1">
      <c r="A4907" s="8"/>
      <c r="B4907" s="8"/>
      <c r="C4907" s="8"/>
      <c r="D4907" s="8"/>
      <c r="E4907" s="8"/>
      <c r="F4907" s="8"/>
      <c r="G4907" s="8"/>
      <c r="H4907" s="8"/>
      <c r="I4907" s="8"/>
      <c r="J4907" s="8"/>
      <c r="K4907" s="8"/>
      <c r="L4907" s="8"/>
      <c r="M4907" s="32"/>
      <c r="N4907" s="57" t="str">
        <f t="shared" si="17"/>
        <v/>
      </c>
      <c r="O4907" s="54"/>
      <c r="P4907" s="32"/>
      <c r="Q4907" s="56"/>
      <c r="R4907" s="57" t="str">
        <f t="shared" si="15"/>
        <v/>
      </c>
      <c r="S4907" s="8"/>
      <c r="T4907" s="8"/>
      <c r="U4907" s="8"/>
      <c r="V4907" s="8"/>
      <c r="W4907" s="8"/>
      <c r="X4907" s="8"/>
      <c r="Y4907" s="8"/>
      <c r="Z4907" s="8"/>
    </row>
    <row r="4908" spans="1:26" ht="15.75" customHeight="1">
      <c r="A4908" s="8"/>
      <c r="B4908" s="8"/>
      <c r="C4908" s="8"/>
      <c r="D4908" s="8"/>
      <c r="E4908" s="8"/>
      <c r="F4908" s="8"/>
      <c r="G4908" s="8"/>
      <c r="H4908" s="8"/>
      <c r="I4908" s="8"/>
      <c r="J4908" s="8"/>
      <c r="K4908" s="8"/>
      <c r="L4908" s="8"/>
      <c r="M4908" s="32"/>
      <c r="N4908" s="57" t="str">
        <f t="shared" si="17"/>
        <v/>
      </c>
      <c r="O4908" s="54"/>
      <c r="P4908" s="32"/>
      <c r="Q4908" s="56"/>
      <c r="R4908" s="57" t="str">
        <f t="shared" si="15"/>
        <v/>
      </c>
      <c r="S4908" s="8"/>
      <c r="T4908" s="8"/>
      <c r="U4908" s="8"/>
      <c r="V4908" s="8"/>
      <c r="W4908" s="8"/>
      <c r="X4908" s="8"/>
      <c r="Y4908" s="8"/>
      <c r="Z4908" s="8"/>
    </row>
    <row r="4909" spans="1:26" ht="15.75" customHeight="1">
      <c r="A4909" s="8"/>
      <c r="B4909" s="8"/>
      <c r="C4909" s="8"/>
      <c r="D4909" s="8"/>
      <c r="E4909" s="8"/>
      <c r="F4909" s="8"/>
      <c r="G4909" s="8"/>
      <c r="H4909" s="8"/>
      <c r="I4909" s="8"/>
      <c r="J4909" s="8"/>
      <c r="K4909" s="8"/>
      <c r="L4909" s="8"/>
      <c r="M4909" s="32"/>
      <c r="N4909" s="57" t="str">
        <f t="shared" si="17"/>
        <v/>
      </c>
      <c r="O4909" s="54"/>
      <c r="P4909" s="32"/>
      <c r="Q4909" s="56"/>
      <c r="R4909" s="57" t="str">
        <f t="shared" si="15"/>
        <v/>
      </c>
      <c r="S4909" s="8"/>
      <c r="T4909" s="8"/>
      <c r="U4909" s="8"/>
      <c r="V4909" s="8"/>
      <c r="W4909" s="8"/>
      <c r="X4909" s="8"/>
      <c r="Y4909" s="8"/>
      <c r="Z4909" s="8"/>
    </row>
    <row r="4910" spans="1:26" ht="15.75" customHeight="1">
      <c r="A4910" s="8"/>
      <c r="B4910" s="8"/>
      <c r="C4910" s="8"/>
      <c r="D4910" s="8"/>
      <c r="E4910" s="8"/>
      <c r="F4910" s="8"/>
      <c r="G4910" s="8"/>
      <c r="H4910" s="8"/>
      <c r="I4910" s="8"/>
      <c r="J4910" s="8"/>
      <c r="K4910" s="8"/>
      <c r="L4910" s="8"/>
      <c r="M4910" s="32"/>
      <c r="N4910" s="57" t="str">
        <f t="shared" si="17"/>
        <v/>
      </c>
      <c r="O4910" s="54"/>
      <c r="P4910" s="32"/>
      <c r="Q4910" s="56"/>
      <c r="R4910" s="57" t="str">
        <f t="shared" si="15"/>
        <v/>
      </c>
      <c r="S4910" s="8"/>
      <c r="T4910" s="8"/>
      <c r="U4910" s="8"/>
      <c r="V4910" s="8"/>
      <c r="W4910" s="8"/>
      <c r="X4910" s="8"/>
      <c r="Y4910" s="8"/>
      <c r="Z4910" s="8"/>
    </row>
    <row r="4911" spans="1:26" ht="15.75" customHeight="1">
      <c r="A4911" s="8"/>
      <c r="B4911" s="8"/>
      <c r="C4911" s="8"/>
      <c r="D4911" s="8"/>
      <c r="E4911" s="8"/>
      <c r="F4911" s="8"/>
      <c r="G4911" s="8"/>
      <c r="H4911" s="8"/>
      <c r="I4911" s="8"/>
      <c r="J4911" s="8"/>
      <c r="K4911" s="8"/>
      <c r="L4911" s="8"/>
      <c r="M4911" s="32"/>
      <c r="N4911" s="57" t="str">
        <f t="shared" si="17"/>
        <v/>
      </c>
      <c r="O4911" s="54"/>
      <c r="P4911" s="32"/>
      <c r="Q4911" s="56"/>
      <c r="R4911" s="57" t="str">
        <f t="shared" si="15"/>
        <v/>
      </c>
      <c r="S4911" s="8"/>
      <c r="T4911" s="8"/>
      <c r="U4911" s="8"/>
      <c r="V4911" s="8"/>
      <c r="W4911" s="8"/>
      <c r="X4911" s="8"/>
      <c r="Y4911" s="8"/>
      <c r="Z4911" s="8"/>
    </row>
    <row r="4912" spans="1:26" ht="15.75" customHeight="1">
      <c r="A4912" s="8"/>
      <c r="B4912" s="8"/>
      <c r="C4912" s="8"/>
      <c r="D4912" s="8"/>
      <c r="E4912" s="8"/>
      <c r="F4912" s="8"/>
      <c r="G4912" s="8"/>
      <c r="H4912" s="8"/>
      <c r="I4912" s="8"/>
      <c r="J4912" s="8"/>
      <c r="K4912" s="8"/>
      <c r="L4912" s="8"/>
      <c r="M4912" s="32"/>
      <c r="N4912" s="57" t="str">
        <f t="shared" si="17"/>
        <v/>
      </c>
      <c r="O4912" s="54"/>
      <c r="P4912" s="32"/>
      <c r="Q4912" s="56"/>
      <c r="R4912" s="57" t="str">
        <f t="shared" si="15"/>
        <v/>
      </c>
      <c r="S4912" s="8"/>
      <c r="T4912" s="8"/>
      <c r="U4912" s="8"/>
      <c r="V4912" s="8"/>
      <c r="W4912" s="8"/>
      <c r="X4912" s="8"/>
      <c r="Y4912" s="8"/>
      <c r="Z4912" s="8"/>
    </row>
    <row r="4913" spans="1:26" ht="15.75" customHeight="1">
      <c r="A4913" s="8"/>
      <c r="B4913" s="8"/>
      <c r="C4913" s="8"/>
      <c r="D4913" s="8"/>
      <c r="E4913" s="8"/>
      <c r="F4913" s="8"/>
      <c r="G4913" s="8"/>
      <c r="H4913" s="8"/>
      <c r="I4913" s="8"/>
      <c r="J4913" s="8"/>
      <c r="K4913" s="8"/>
      <c r="L4913" s="8"/>
      <c r="M4913" s="32"/>
      <c r="N4913" s="57" t="str">
        <f t="shared" si="17"/>
        <v/>
      </c>
      <c r="O4913" s="54"/>
      <c r="P4913" s="32"/>
      <c r="Q4913" s="56"/>
      <c r="R4913" s="57" t="str">
        <f t="shared" si="15"/>
        <v/>
      </c>
      <c r="S4913" s="8"/>
      <c r="T4913" s="8"/>
      <c r="U4913" s="8"/>
      <c r="V4913" s="8"/>
      <c r="W4913" s="8"/>
      <c r="X4913" s="8"/>
      <c r="Y4913" s="8"/>
      <c r="Z4913" s="8"/>
    </row>
    <row r="4914" spans="1:26" ht="15.75" customHeight="1">
      <c r="A4914" s="8"/>
      <c r="B4914" s="8"/>
      <c r="C4914" s="8"/>
      <c r="D4914" s="8"/>
      <c r="E4914" s="8"/>
      <c r="F4914" s="8"/>
      <c r="G4914" s="8"/>
      <c r="H4914" s="8"/>
      <c r="I4914" s="8"/>
      <c r="J4914" s="8"/>
      <c r="K4914" s="8"/>
      <c r="L4914" s="8"/>
      <c r="M4914" s="32"/>
      <c r="N4914" s="57" t="str">
        <f t="shared" si="17"/>
        <v/>
      </c>
      <c r="O4914" s="54"/>
      <c r="P4914" s="32"/>
      <c r="Q4914" s="56"/>
      <c r="R4914" s="57" t="str">
        <f t="shared" si="15"/>
        <v/>
      </c>
      <c r="S4914" s="8"/>
      <c r="T4914" s="8"/>
      <c r="U4914" s="8"/>
      <c r="V4914" s="8"/>
      <c r="W4914" s="8"/>
      <c r="X4914" s="8"/>
      <c r="Y4914" s="8"/>
      <c r="Z4914" s="8"/>
    </row>
    <row r="4915" spans="1:26" ht="15.75" customHeight="1">
      <c r="A4915" s="8"/>
      <c r="B4915" s="8"/>
      <c r="C4915" s="8"/>
      <c r="D4915" s="8"/>
      <c r="E4915" s="8"/>
      <c r="F4915" s="8"/>
      <c r="G4915" s="8"/>
      <c r="H4915" s="8"/>
      <c r="I4915" s="8"/>
      <c r="J4915" s="8"/>
      <c r="K4915" s="8"/>
      <c r="L4915" s="8"/>
      <c r="M4915" s="32"/>
      <c r="N4915" s="57" t="str">
        <f t="shared" si="17"/>
        <v/>
      </c>
      <c r="O4915" s="54"/>
      <c r="P4915" s="32"/>
      <c r="Q4915" s="56"/>
      <c r="R4915" s="57" t="str">
        <f t="shared" si="15"/>
        <v/>
      </c>
      <c r="S4915" s="8"/>
      <c r="T4915" s="8"/>
      <c r="U4915" s="8"/>
      <c r="V4915" s="8"/>
      <c r="W4915" s="8"/>
      <c r="X4915" s="8"/>
      <c r="Y4915" s="8"/>
      <c r="Z4915" s="8"/>
    </row>
    <row r="4916" spans="1:26" ht="15.75" customHeight="1">
      <c r="A4916" s="8"/>
      <c r="B4916" s="8"/>
      <c r="C4916" s="8"/>
      <c r="D4916" s="8"/>
      <c r="E4916" s="8"/>
      <c r="F4916" s="8"/>
      <c r="G4916" s="8"/>
      <c r="H4916" s="8"/>
      <c r="I4916" s="8"/>
      <c r="J4916" s="8"/>
      <c r="K4916" s="8"/>
      <c r="L4916" s="8"/>
      <c r="M4916" s="32"/>
      <c r="N4916" s="57" t="str">
        <f t="shared" si="17"/>
        <v/>
      </c>
      <c r="O4916" s="54"/>
      <c r="P4916" s="32"/>
      <c r="Q4916" s="56"/>
      <c r="R4916" s="57" t="str">
        <f t="shared" si="15"/>
        <v/>
      </c>
      <c r="S4916" s="8"/>
      <c r="T4916" s="8"/>
      <c r="U4916" s="8"/>
      <c r="V4916" s="8"/>
      <c r="W4916" s="8"/>
      <c r="X4916" s="8"/>
      <c r="Y4916" s="8"/>
      <c r="Z4916" s="8"/>
    </row>
    <row r="4917" spans="1:26" ht="15.75" customHeight="1">
      <c r="A4917" s="8"/>
      <c r="B4917" s="8"/>
      <c r="C4917" s="8"/>
      <c r="D4917" s="8"/>
      <c r="E4917" s="8"/>
      <c r="F4917" s="8"/>
      <c r="G4917" s="8"/>
      <c r="H4917" s="8"/>
      <c r="I4917" s="8"/>
      <c r="J4917" s="8"/>
      <c r="K4917" s="8"/>
      <c r="L4917" s="8"/>
      <c r="M4917" s="32"/>
      <c r="N4917" s="57" t="str">
        <f t="shared" si="17"/>
        <v/>
      </c>
      <c r="O4917" s="54"/>
      <c r="P4917" s="32"/>
      <c r="Q4917" s="56"/>
      <c r="R4917" s="57" t="str">
        <f t="shared" si="15"/>
        <v/>
      </c>
      <c r="S4917" s="8"/>
      <c r="T4917" s="8"/>
      <c r="U4917" s="8"/>
      <c r="V4917" s="8"/>
      <c r="W4917" s="8"/>
      <c r="X4917" s="8"/>
      <c r="Y4917" s="8"/>
      <c r="Z4917" s="8"/>
    </row>
    <row r="4918" spans="1:26" ht="15.75" customHeight="1">
      <c r="A4918" s="8"/>
      <c r="B4918" s="8"/>
      <c r="C4918" s="8"/>
      <c r="D4918" s="8"/>
      <c r="E4918" s="8"/>
      <c r="F4918" s="8"/>
      <c r="G4918" s="8"/>
      <c r="H4918" s="8"/>
      <c r="I4918" s="8"/>
      <c r="J4918" s="8"/>
      <c r="K4918" s="8"/>
      <c r="L4918" s="8"/>
      <c r="M4918" s="32"/>
      <c r="N4918" s="57" t="str">
        <f t="shared" si="17"/>
        <v/>
      </c>
      <c r="O4918" s="54"/>
      <c r="P4918" s="32"/>
      <c r="Q4918" s="56"/>
      <c r="R4918" s="57" t="str">
        <f t="shared" si="15"/>
        <v/>
      </c>
      <c r="S4918" s="8"/>
      <c r="T4918" s="8"/>
      <c r="U4918" s="8"/>
      <c r="V4918" s="8"/>
      <c r="W4918" s="8"/>
      <c r="X4918" s="8"/>
      <c r="Y4918" s="8"/>
      <c r="Z4918" s="8"/>
    </row>
    <row r="4919" spans="1:26" ht="15.75" customHeight="1">
      <c r="A4919" s="8"/>
      <c r="B4919" s="8"/>
      <c r="C4919" s="8"/>
      <c r="D4919" s="8"/>
      <c r="E4919" s="8"/>
      <c r="F4919" s="8"/>
      <c r="G4919" s="8"/>
      <c r="H4919" s="8"/>
      <c r="I4919" s="8"/>
      <c r="J4919" s="8"/>
      <c r="K4919" s="8"/>
      <c r="L4919" s="8"/>
      <c r="M4919" s="32"/>
      <c r="N4919" s="57" t="str">
        <f t="shared" si="17"/>
        <v/>
      </c>
      <c r="O4919" s="54"/>
      <c r="P4919" s="32"/>
      <c r="Q4919" s="56"/>
      <c r="R4919" s="57" t="str">
        <f t="shared" si="15"/>
        <v/>
      </c>
      <c r="S4919" s="8"/>
      <c r="T4919" s="8"/>
      <c r="U4919" s="8"/>
      <c r="V4919" s="8"/>
      <c r="W4919" s="8"/>
      <c r="X4919" s="8"/>
      <c r="Y4919" s="8"/>
      <c r="Z4919" s="8"/>
    </row>
    <row r="4920" spans="1:26" ht="15.75" customHeight="1">
      <c r="A4920" s="8"/>
      <c r="B4920" s="8"/>
      <c r="C4920" s="8"/>
      <c r="D4920" s="8"/>
      <c r="E4920" s="8"/>
      <c r="F4920" s="8"/>
      <c r="G4920" s="8"/>
      <c r="H4920" s="8"/>
      <c r="I4920" s="8"/>
      <c r="J4920" s="8"/>
      <c r="K4920" s="8"/>
      <c r="L4920" s="8"/>
      <c r="M4920" s="32"/>
      <c r="N4920" s="57" t="str">
        <f t="shared" si="17"/>
        <v/>
      </c>
      <c r="O4920" s="54"/>
      <c r="P4920" s="32"/>
      <c r="Q4920" s="56"/>
      <c r="R4920" s="57" t="str">
        <f t="shared" si="15"/>
        <v/>
      </c>
      <c r="S4920" s="8"/>
      <c r="T4920" s="8"/>
      <c r="U4920" s="8"/>
      <c r="V4920" s="8"/>
      <c r="W4920" s="8"/>
      <c r="X4920" s="8"/>
      <c r="Y4920" s="8"/>
      <c r="Z4920" s="8"/>
    </row>
    <row r="4921" spans="1:26" ht="15.75" customHeight="1">
      <c r="A4921" s="8"/>
      <c r="B4921" s="8"/>
      <c r="C4921" s="8"/>
      <c r="D4921" s="8"/>
      <c r="E4921" s="8"/>
      <c r="F4921" s="8"/>
      <c r="G4921" s="8"/>
      <c r="H4921" s="8"/>
      <c r="I4921" s="8"/>
      <c r="J4921" s="8"/>
      <c r="K4921" s="8"/>
      <c r="L4921" s="8"/>
      <c r="M4921" s="32"/>
      <c r="N4921" s="57" t="str">
        <f t="shared" si="17"/>
        <v/>
      </c>
      <c r="O4921" s="54"/>
      <c r="P4921" s="32"/>
      <c r="Q4921" s="56"/>
      <c r="R4921" s="57" t="str">
        <f t="shared" si="15"/>
        <v/>
      </c>
      <c r="S4921" s="8"/>
      <c r="T4921" s="8"/>
      <c r="U4921" s="8"/>
      <c r="V4921" s="8"/>
      <c r="W4921" s="8"/>
      <c r="X4921" s="8"/>
      <c r="Y4921" s="8"/>
      <c r="Z4921" s="8"/>
    </row>
    <row r="4922" spans="1:26" ht="15.75" customHeight="1">
      <c r="A4922" s="8"/>
      <c r="B4922" s="8"/>
      <c r="C4922" s="8"/>
      <c r="D4922" s="8"/>
      <c r="E4922" s="8"/>
      <c r="F4922" s="8"/>
      <c r="G4922" s="8"/>
      <c r="H4922" s="8"/>
      <c r="I4922" s="8"/>
      <c r="J4922" s="8"/>
      <c r="K4922" s="8"/>
      <c r="L4922" s="8"/>
      <c r="M4922" s="32"/>
      <c r="N4922" s="57" t="str">
        <f t="shared" si="17"/>
        <v/>
      </c>
      <c r="O4922" s="54"/>
      <c r="P4922" s="32"/>
      <c r="Q4922" s="56"/>
      <c r="R4922" s="57" t="str">
        <f t="shared" si="15"/>
        <v/>
      </c>
      <c r="S4922" s="8"/>
      <c r="T4922" s="8"/>
      <c r="U4922" s="8"/>
      <c r="V4922" s="8"/>
      <c r="W4922" s="8"/>
      <c r="X4922" s="8"/>
      <c r="Y4922" s="8"/>
      <c r="Z4922" s="8"/>
    </row>
    <row r="4923" spans="1:26" ht="15.75" customHeight="1">
      <c r="A4923" s="8"/>
      <c r="B4923" s="8"/>
      <c r="C4923" s="8"/>
      <c r="D4923" s="8"/>
      <c r="E4923" s="8"/>
      <c r="F4923" s="8"/>
      <c r="G4923" s="8"/>
      <c r="H4923" s="8"/>
      <c r="I4923" s="8"/>
      <c r="J4923" s="8"/>
      <c r="K4923" s="8"/>
      <c r="L4923" s="8"/>
      <c r="M4923" s="32"/>
      <c r="N4923" s="57" t="str">
        <f t="shared" si="17"/>
        <v/>
      </c>
      <c r="O4923" s="54"/>
      <c r="P4923" s="32"/>
      <c r="Q4923" s="56"/>
      <c r="R4923" s="57" t="str">
        <f t="shared" si="15"/>
        <v/>
      </c>
      <c r="S4923" s="8"/>
      <c r="T4923" s="8"/>
      <c r="U4923" s="8"/>
      <c r="V4923" s="8"/>
      <c r="W4923" s="8"/>
      <c r="X4923" s="8"/>
      <c r="Y4923" s="8"/>
      <c r="Z4923" s="8"/>
    </row>
    <row r="4924" spans="1:26" ht="15.75" customHeight="1">
      <c r="A4924" s="8"/>
      <c r="B4924" s="8"/>
      <c r="C4924" s="8"/>
      <c r="D4924" s="8"/>
      <c r="E4924" s="8"/>
      <c r="F4924" s="8"/>
      <c r="G4924" s="8"/>
      <c r="H4924" s="8"/>
      <c r="I4924" s="8"/>
      <c r="J4924" s="8"/>
      <c r="K4924" s="8"/>
      <c r="L4924" s="8"/>
      <c r="M4924" s="32"/>
      <c r="N4924" s="57" t="str">
        <f t="shared" si="17"/>
        <v/>
      </c>
      <c r="O4924" s="54"/>
      <c r="P4924" s="32"/>
      <c r="Q4924" s="56"/>
      <c r="R4924" s="57" t="str">
        <f t="shared" si="15"/>
        <v/>
      </c>
      <c r="S4924" s="8"/>
      <c r="T4924" s="8"/>
      <c r="U4924" s="8"/>
      <c r="V4924" s="8"/>
      <c r="W4924" s="8"/>
      <c r="X4924" s="8"/>
      <c r="Y4924" s="8"/>
      <c r="Z4924" s="8"/>
    </row>
    <row r="4925" spans="1:26" ht="15.75" customHeight="1">
      <c r="A4925" s="8"/>
      <c r="B4925" s="8"/>
      <c r="C4925" s="8"/>
      <c r="D4925" s="8"/>
      <c r="E4925" s="8"/>
      <c r="F4925" s="8"/>
      <c r="G4925" s="8"/>
      <c r="H4925" s="8"/>
      <c r="I4925" s="8"/>
      <c r="J4925" s="8"/>
      <c r="K4925" s="8"/>
      <c r="L4925" s="8"/>
      <c r="M4925" s="32"/>
      <c r="N4925" s="57" t="str">
        <f t="shared" si="17"/>
        <v/>
      </c>
      <c r="O4925" s="54"/>
      <c r="P4925" s="32"/>
      <c r="Q4925" s="56"/>
      <c r="R4925" s="57" t="str">
        <f t="shared" si="15"/>
        <v/>
      </c>
      <c r="S4925" s="8"/>
      <c r="T4925" s="8"/>
      <c r="U4925" s="8"/>
      <c r="V4925" s="8"/>
      <c r="W4925" s="8"/>
      <c r="X4925" s="8"/>
      <c r="Y4925" s="8"/>
      <c r="Z4925" s="8"/>
    </row>
    <row r="4926" spans="1:26" ht="15.75" customHeight="1">
      <c r="A4926" s="8"/>
      <c r="B4926" s="8"/>
      <c r="C4926" s="8"/>
      <c r="D4926" s="8"/>
      <c r="E4926" s="8"/>
      <c r="F4926" s="8"/>
      <c r="G4926" s="8"/>
      <c r="H4926" s="8"/>
      <c r="I4926" s="8"/>
      <c r="J4926" s="8"/>
      <c r="K4926" s="8"/>
      <c r="L4926" s="8"/>
      <c r="M4926" s="32"/>
      <c r="N4926" s="57" t="str">
        <f t="shared" si="17"/>
        <v/>
      </c>
      <c r="O4926" s="54"/>
      <c r="P4926" s="32"/>
      <c r="Q4926" s="56"/>
      <c r="R4926" s="57" t="str">
        <f t="shared" si="15"/>
        <v/>
      </c>
      <c r="S4926" s="8"/>
      <c r="T4926" s="8"/>
      <c r="U4926" s="8"/>
      <c r="V4926" s="8"/>
      <c r="W4926" s="8"/>
      <c r="X4926" s="8"/>
      <c r="Y4926" s="8"/>
      <c r="Z4926" s="8"/>
    </row>
    <row r="4927" spans="1:26" ht="15.75" customHeight="1">
      <c r="A4927" s="8"/>
      <c r="B4927" s="8"/>
      <c r="C4927" s="8"/>
      <c r="D4927" s="8"/>
      <c r="E4927" s="8"/>
      <c r="F4927" s="8"/>
      <c r="G4927" s="8"/>
      <c r="H4927" s="8"/>
      <c r="I4927" s="8"/>
      <c r="J4927" s="8"/>
      <c r="K4927" s="8"/>
      <c r="L4927" s="8"/>
      <c r="M4927" s="32"/>
      <c r="N4927" s="57" t="str">
        <f t="shared" si="17"/>
        <v/>
      </c>
      <c r="O4927" s="54"/>
      <c r="P4927" s="32"/>
      <c r="Q4927" s="56"/>
      <c r="R4927" s="57" t="str">
        <f t="shared" si="15"/>
        <v/>
      </c>
      <c r="S4927" s="8"/>
      <c r="T4927" s="8"/>
      <c r="U4927" s="8"/>
      <c r="V4927" s="8"/>
      <c r="W4927" s="8"/>
      <c r="X4927" s="8"/>
      <c r="Y4927" s="8"/>
      <c r="Z4927" s="8"/>
    </row>
    <row r="4928" spans="1:26" ht="15.75" customHeight="1">
      <c r="A4928" s="8"/>
      <c r="B4928" s="8"/>
      <c r="C4928" s="8"/>
      <c r="D4928" s="8"/>
      <c r="E4928" s="8"/>
      <c r="F4928" s="8"/>
      <c r="G4928" s="8"/>
      <c r="H4928" s="8"/>
      <c r="I4928" s="8"/>
      <c r="J4928" s="8"/>
      <c r="K4928" s="8"/>
      <c r="L4928" s="8"/>
      <c r="M4928" s="32"/>
      <c r="N4928" s="57" t="str">
        <f t="shared" si="17"/>
        <v/>
      </c>
      <c r="O4928" s="54"/>
      <c r="P4928" s="32"/>
      <c r="Q4928" s="56"/>
      <c r="R4928" s="57" t="str">
        <f t="shared" si="15"/>
        <v/>
      </c>
      <c r="S4928" s="8"/>
      <c r="T4928" s="8"/>
      <c r="U4928" s="8"/>
      <c r="V4928" s="8"/>
      <c r="W4928" s="8"/>
      <c r="X4928" s="8"/>
      <c r="Y4928" s="8"/>
      <c r="Z4928" s="8"/>
    </row>
    <row r="4929" spans="1:26" ht="15.75" customHeight="1">
      <c r="A4929" s="8"/>
      <c r="B4929" s="8"/>
      <c r="C4929" s="8"/>
      <c r="D4929" s="8"/>
      <c r="E4929" s="8"/>
      <c r="F4929" s="8"/>
      <c r="G4929" s="8"/>
      <c r="H4929" s="8"/>
      <c r="I4929" s="8"/>
      <c r="J4929" s="8"/>
      <c r="K4929" s="8"/>
      <c r="L4929" s="8"/>
      <c r="M4929" s="32"/>
      <c r="N4929" s="57" t="str">
        <f t="shared" si="17"/>
        <v/>
      </c>
      <c r="O4929" s="54"/>
      <c r="P4929" s="32"/>
      <c r="Q4929" s="56"/>
      <c r="R4929" s="57" t="str">
        <f t="shared" si="15"/>
        <v/>
      </c>
      <c r="S4929" s="8"/>
      <c r="T4929" s="8"/>
      <c r="U4929" s="8"/>
      <c r="V4929" s="8"/>
      <c r="W4929" s="8"/>
      <c r="X4929" s="8"/>
      <c r="Y4929" s="8"/>
      <c r="Z4929" s="8"/>
    </row>
    <row r="4930" spans="1:26" ht="15.75" customHeight="1">
      <c r="A4930" s="8"/>
      <c r="B4930" s="8"/>
      <c r="C4930" s="8"/>
      <c r="D4930" s="8"/>
      <c r="E4930" s="8"/>
      <c r="F4930" s="8"/>
      <c r="G4930" s="8"/>
      <c r="H4930" s="8"/>
      <c r="I4930" s="8"/>
      <c r="J4930" s="8"/>
      <c r="K4930" s="8"/>
      <c r="L4930" s="8"/>
      <c r="M4930" s="32"/>
      <c r="N4930" s="57" t="str">
        <f t="shared" si="17"/>
        <v/>
      </c>
      <c r="O4930" s="54"/>
      <c r="P4930" s="32"/>
      <c r="Q4930" s="56"/>
      <c r="R4930" s="57" t="str">
        <f t="shared" si="15"/>
        <v/>
      </c>
      <c r="S4930" s="8"/>
      <c r="T4930" s="8"/>
      <c r="U4930" s="8"/>
      <c r="V4930" s="8"/>
      <c r="W4930" s="8"/>
      <c r="X4930" s="8"/>
      <c r="Y4930" s="8"/>
      <c r="Z4930" s="8"/>
    </row>
    <row r="4931" spans="1:26" ht="15.75" customHeight="1">
      <c r="A4931" s="8"/>
      <c r="B4931" s="8"/>
      <c r="C4931" s="8"/>
      <c r="D4931" s="8"/>
      <c r="E4931" s="8"/>
      <c r="F4931" s="8"/>
      <c r="G4931" s="8"/>
      <c r="H4931" s="8"/>
      <c r="I4931" s="8"/>
      <c r="J4931" s="8"/>
      <c r="K4931" s="8"/>
      <c r="L4931" s="8"/>
      <c r="M4931" s="32"/>
      <c r="N4931" s="57" t="str">
        <f t="shared" si="17"/>
        <v/>
      </c>
      <c r="O4931" s="54"/>
      <c r="P4931" s="32"/>
      <c r="Q4931" s="56"/>
      <c r="R4931" s="57" t="str">
        <f t="shared" si="15"/>
        <v/>
      </c>
      <c r="S4931" s="8"/>
      <c r="T4931" s="8"/>
      <c r="U4931" s="8"/>
      <c r="V4931" s="8"/>
      <c r="W4931" s="8"/>
      <c r="X4931" s="8"/>
      <c r="Y4931" s="8"/>
      <c r="Z4931" s="8"/>
    </row>
    <row r="4932" spans="1:26" ht="15.75" customHeight="1">
      <c r="A4932" s="8"/>
      <c r="B4932" s="8"/>
      <c r="C4932" s="8"/>
      <c r="D4932" s="8"/>
      <c r="E4932" s="8"/>
      <c r="F4932" s="8"/>
      <c r="G4932" s="8"/>
      <c r="H4932" s="8"/>
      <c r="I4932" s="8"/>
      <c r="J4932" s="8"/>
      <c r="K4932" s="8"/>
      <c r="L4932" s="8"/>
      <c r="M4932" s="32"/>
      <c r="N4932" s="57" t="str">
        <f t="shared" si="17"/>
        <v/>
      </c>
      <c r="O4932" s="54"/>
      <c r="P4932" s="32"/>
      <c r="Q4932" s="56"/>
      <c r="R4932" s="57" t="str">
        <f t="shared" si="15"/>
        <v/>
      </c>
      <c r="S4932" s="8"/>
      <c r="T4932" s="8"/>
      <c r="U4932" s="8"/>
      <c r="V4932" s="8"/>
      <c r="W4932" s="8"/>
      <c r="X4932" s="8"/>
      <c r="Y4932" s="8"/>
      <c r="Z4932" s="8"/>
    </row>
    <row r="4933" spans="1:26" ht="15.75" customHeight="1">
      <c r="A4933" s="8"/>
      <c r="B4933" s="8"/>
      <c r="C4933" s="8"/>
      <c r="D4933" s="8"/>
      <c r="E4933" s="8"/>
      <c r="F4933" s="8"/>
      <c r="G4933" s="8"/>
      <c r="H4933" s="8"/>
      <c r="I4933" s="8"/>
      <c r="J4933" s="8"/>
      <c r="K4933" s="8"/>
      <c r="L4933" s="8"/>
      <c r="M4933" s="32"/>
      <c r="N4933" s="57" t="str">
        <f t="shared" si="17"/>
        <v/>
      </c>
      <c r="O4933" s="54"/>
      <c r="P4933" s="32"/>
      <c r="Q4933" s="56"/>
      <c r="R4933" s="57" t="str">
        <f t="shared" si="15"/>
        <v/>
      </c>
      <c r="S4933" s="8"/>
      <c r="T4933" s="8"/>
      <c r="U4933" s="8"/>
      <c r="V4933" s="8"/>
      <c r="W4933" s="8"/>
      <c r="X4933" s="8"/>
      <c r="Y4933" s="8"/>
      <c r="Z4933" s="8"/>
    </row>
    <row r="4934" spans="1:26" ht="15.75" customHeight="1">
      <c r="A4934" s="8"/>
      <c r="B4934" s="8"/>
      <c r="C4934" s="8"/>
      <c r="D4934" s="8"/>
      <c r="E4934" s="8"/>
      <c r="F4934" s="8"/>
      <c r="G4934" s="8"/>
      <c r="H4934" s="8"/>
      <c r="I4934" s="8"/>
      <c r="J4934" s="8"/>
      <c r="K4934" s="8"/>
      <c r="L4934" s="8"/>
      <c r="M4934" s="32"/>
      <c r="N4934" s="57" t="str">
        <f t="shared" si="17"/>
        <v/>
      </c>
      <c r="O4934" s="54"/>
      <c r="P4934" s="32"/>
      <c r="Q4934" s="56"/>
      <c r="R4934" s="57" t="str">
        <f t="shared" si="15"/>
        <v/>
      </c>
      <c r="S4934" s="8"/>
      <c r="T4934" s="8"/>
      <c r="U4934" s="8"/>
      <c r="V4934" s="8"/>
      <c r="W4934" s="8"/>
      <c r="X4934" s="8"/>
      <c r="Y4934" s="8"/>
      <c r="Z4934" s="8"/>
    </row>
    <row r="4935" spans="1:26" ht="15.75" customHeight="1">
      <c r="A4935" s="8"/>
      <c r="B4935" s="8"/>
      <c r="C4935" s="8"/>
      <c r="D4935" s="8"/>
      <c r="E4935" s="8"/>
      <c r="F4935" s="8"/>
      <c r="G4935" s="8"/>
      <c r="H4935" s="8"/>
      <c r="I4935" s="8"/>
      <c r="J4935" s="8"/>
      <c r="K4935" s="8"/>
      <c r="L4935" s="8"/>
      <c r="M4935" s="32"/>
      <c r="N4935" s="57" t="str">
        <f t="shared" si="17"/>
        <v/>
      </c>
      <c r="O4935" s="54"/>
      <c r="P4935" s="32"/>
      <c r="Q4935" s="56"/>
      <c r="R4935" s="57" t="str">
        <f t="shared" si="15"/>
        <v/>
      </c>
      <c r="S4935" s="8"/>
      <c r="T4935" s="8"/>
      <c r="U4935" s="8"/>
      <c r="V4935" s="8"/>
      <c r="W4935" s="8"/>
      <c r="X4935" s="8"/>
      <c r="Y4935" s="8"/>
      <c r="Z4935" s="8"/>
    </row>
    <row r="4936" spans="1:26" ht="15.75" customHeight="1">
      <c r="A4936" s="8"/>
      <c r="B4936" s="8"/>
      <c r="C4936" s="8"/>
      <c r="D4936" s="8"/>
      <c r="E4936" s="8"/>
      <c r="F4936" s="8"/>
      <c r="G4936" s="8"/>
      <c r="H4936" s="8"/>
      <c r="I4936" s="8"/>
      <c r="J4936" s="8"/>
      <c r="K4936" s="8"/>
      <c r="L4936" s="8"/>
      <c r="M4936" s="32"/>
      <c r="N4936" s="57" t="str">
        <f t="shared" si="17"/>
        <v/>
      </c>
      <c r="O4936" s="54"/>
      <c r="P4936" s="32"/>
      <c r="Q4936" s="56"/>
      <c r="R4936" s="57" t="str">
        <f t="shared" si="15"/>
        <v/>
      </c>
      <c r="S4936" s="8"/>
      <c r="T4936" s="8"/>
      <c r="U4936" s="8"/>
      <c r="V4936" s="8"/>
      <c r="W4936" s="8"/>
      <c r="X4936" s="8"/>
      <c r="Y4936" s="8"/>
      <c r="Z4936" s="8"/>
    </row>
    <row r="4937" spans="1:26" ht="15.75" customHeight="1">
      <c r="A4937" s="8"/>
      <c r="B4937" s="8"/>
      <c r="C4937" s="8"/>
      <c r="D4937" s="8"/>
      <c r="E4937" s="8"/>
      <c r="F4937" s="8"/>
      <c r="G4937" s="8"/>
      <c r="H4937" s="8"/>
      <c r="I4937" s="8"/>
      <c r="J4937" s="8"/>
      <c r="K4937" s="8"/>
      <c r="L4937" s="8"/>
      <c r="M4937" s="32"/>
      <c r="N4937" s="57" t="str">
        <f t="shared" si="17"/>
        <v/>
      </c>
      <c r="O4937" s="54"/>
      <c r="P4937" s="32"/>
      <c r="Q4937" s="56"/>
      <c r="R4937" s="57" t="str">
        <f t="shared" si="15"/>
        <v/>
      </c>
      <c r="S4937" s="8"/>
      <c r="T4937" s="8"/>
      <c r="U4937" s="8"/>
      <c r="V4937" s="8"/>
      <c r="W4937" s="8"/>
      <c r="X4937" s="8"/>
      <c r="Y4937" s="8"/>
      <c r="Z4937" s="8"/>
    </row>
    <row r="4938" spans="1:26" ht="15.75" customHeight="1">
      <c r="A4938" s="8"/>
      <c r="B4938" s="8"/>
      <c r="C4938" s="8"/>
      <c r="D4938" s="8"/>
      <c r="E4938" s="8"/>
      <c r="F4938" s="8"/>
      <c r="G4938" s="8"/>
      <c r="H4938" s="8"/>
      <c r="I4938" s="8"/>
      <c r="J4938" s="8"/>
      <c r="K4938" s="8"/>
      <c r="L4938" s="8"/>
      <c r="M4938" s="32"/>
      <c r="N4938" s="57" t="str">
        <f t="shared" si="17"/>
        <v/>
      </c>
      <c r="O4938" s="54"/>
      <c r="P4938" s="32"/>
      <c r="Q4938" s="56"/>
      <c r="R4938" s="57" t="str">
        <f t="shared" si="15"/>
        <v/>
      </c>
      <c r="S4938" s="8"/>
      <c r="T4938" s="8"/>
      <c r="U4938" s="8"/>
      <c r="V4938" s="8"/>
      <c r="W4938" s="8"/>
      <c r="X4938" s="8"/>
      <c r="Y4938" s="8"/>
      <c r="Z4938" s="8"/>
    </row>
    <row r="4939" spans="1:26" ht="15.75" customHeight="1">
      <c r="A4939" s="8"/>
      <c r="B4939" s="8"/>
      <c r="C4939" s="8"/>
      <c r="D4939" s="8"/>
      <c r="E4939" s="8"/>
      <c r="F4939" s="8"/>
      <c r="G4939" s="8"/>
      <c r="H4939" s="8"/>
      <c r="I4939" s="8"/>
      <c r="J4939" s="8"/>
      <c r="K4939" s="8"/>
      <c r="L4939" s="8"/>
      <c r="M4939" s="32"/>
      <c r="N4939" s="57" t="str">
        <f t="shared" si="17"/>
        <v/>
      </c>
      <c r="O4939" s="54"/>
      <c r="P4939" s="32"/>
      <c r="Q4939" s="56"/>
      <c r="R4939" s="57" t="str">
        <f t="shared" si="15"/>
        <v/>
      </c>
      <c r="S4939" s="8"/>
      <c r="T4939" s="8"/>
      <c r="U4939" s="8"/>
      <c r="V4939" s="8"/>
      <c r="W4939" s="8"/>
      <c r="X4939" s="8"/>
      <c r="Y4939" s="8"/>
      <c r="Z4939" s="8"/>
    </row>
    <row r="4940" spans="1:26" ht="15.75" customHeight="1">
      <c r="A4940" s="8"/>
      <c r="B4940" s="8"/>
      <c r="C4940" s="8"/>
      <c r="D4940" s="8"/>
      <c r="E4940" s="8"/>
      <c r="F4940" s="8"/>
      <c r="G4940" s="8"/>
      <c r="H4940" s="8"/>
      <c r="I4940" s="8"/>
      <c r="J4940" s="8"/>
      <c r="K4940" s="8"/>
      <c r="L4940" s="8"/>
      <c r="M4940" s="32"/>
      <c r="N4940" s="57" t="str">
        <f t="shared" si="17"/>
        <v/>
      </c>
      <c r="O4940" s="54"/>
      <c r="P4940" s="32"/>
      <c r="Q4940" s="56"/>
      <c r="R4940" s="57" t="str">
        <f t="shared" si="15"/>
        <v/>
      </c>
      <c r="S4940" s="8"/>
      <c r="T4940" s="8"/>
      <c r="U4940" s="8"/>
      <c r="V4940" s="8"/>
      <c r="W4940" s="8"/>
      <c r="X4940" s="8"/>
      <c r="Y4940" s="8"/>
      <c r="Z4940" s="8"/>
    </row>
    <row r="4941" spans="1:26" ht="15.75" customHeight="1">
      <c r="A4941" s="8"/>
      <c r="B4941" s="8"/>
      <c r="C4941" s="8"/>
      <c r="D4941" s="8"/>
      <c r="E4941" s="8"/>
      <c r="F4941" s="8"/>
      <c r="G4941" s="8"/>
      <c r="H4941" s="8"/>
      <c r="I4941" s="8"/>
      <c r="J4941" s="8"/>
      <c r="K4941" s="8"/>
      <c r="L4941" s="8"/>
      <c r="M4941" s="32"/>
      <c r="N4941" s="57" t="str">
        <f t="shared" si="17"/>
        <v/>
      </c>
      <c r="O4941" s="54"/>
      <c r="P4941" s="32"/>
      <c r="Q4941" s="56"/>
      <c r="R4941" s="57" t="str">
        <f t="shared" si="15"/>
        <v/>
      </c>
      <c r="S4941" s="8"/>
      <c r="T4941" s="8"/>
      <c r="U4941" s="8"/>
      <c r="V4941" s="8"/>
      <c r="W4941" s="8"/>
      <c r="X4941" s="8"/>
      <c r="Y4941" s="8"/>
      <c r="Z4941" s="8"/>
    </row>
    <row r="4942" spans="1:26" ht="15.75" customHeight="1">
      <c r="A4942" s="8"/>
      <c r="B4942" s="8"/>
      <c r="C4942" s="8"/>
      <c r="D4942" s="8"/>
      <c r="E4942" s="8"/>
      <c r="F4942" s="8"/>
      <c r="G4942" s="8"/>
      <c r="H4942" s="8"/>
      <c r="I4942" s="8"/>
      <c r="J4942" s="8"/>
      <c r="K4942" s="8"/>
      <c r="L4942" s="8"/>
      <c r="M4942" s="32"/>
      <c r="N4942" s="57" t="str">
        <f t="shared" si="17"/>
        <v/>
      </c>
      <c r="O4942" s="54"/>
      <c r="P4942" s="32"/>
      <c r="Q4942" s="56"/>
      <c r="R4942" s="57" t="str">
        <f t="shared" si="15"/>
        <v/>
      </c>
      <c r="S4942" s="8"/>
      <c r="T4942" s="8"/>
      <c r="U4942" s="8"/>
      <c r="V4942" s="8"/>
      <c r="W4942" s="8"/>
      <c r="X4942" s="8"/>
      <c r="Y4942" s="8"/>
      <c r="Z4942" s="8"/>
    </row>
    <row r="4943" spans="1:26" ht="15.75" customHeight="1">
      <c r="A4943" s="8"/>
      <c r="B4943" s="8"/>
      <c r="C4943" s="8"/>
      <c r="D4943" s="8"/>
      <c r="E4943" s="8"/>
      <c r="F4943" s="8"/>
      <c r="G4943" s="8"/>
      <c r="H4943" s="8"/>
      <c r="I4943" s="8"/>
      <c r="J4943" s="8"/>
      <c r="K4943" s="8"/>
      <c r="L4943" s="8"/>
      <c r="M4943" s="32"/>
      <c r="N4943" s="57" t="str">
        <f t="shared" si="17"/>
        <v/>
      </c>
      <c r="O4943" s="54"/>
      <c r="P4943" s="32"/>
      <c r="Q4943" s="56"/>
      <c r="R4943" s="57" t="str">
        <f t="shared" si="15"/>
        <v/>
      </c>
      <c r="S4943" s="8"/>
      <c r="T4943" s="8"/>
      <c r="U4943" s="8"/>
      <c r="V4943" s="8"/>
      <c r="W4943" s="8"/>
      <c r="X4943" s="8"/>
      <c r="Y4943" s="8"/>
      <c r="Z4943" s="8"/>
    </row>
    <row r="4944" spans="1:26" ht="15.75" customHeight="1">
      <c r="A4944" s="8"/>
      <c r="B4944" s="8"/>
      <c r="C4944" s="8"/>
      <c r="D4944" s="8"/>
      <c r="E4944" s="8"/>
      <c r="F4944" s="8"/>
      <c r="G4944" s="8"/>
      <c r="H4944" s="8"/>
      <c r="I4944" s="8"/>
      <c r="J4944" s="8"/>
      <c r="K4944" s="8"/>
      <c r="L4944" s="8"/>
      <c r="M4944" s="32"/>
      <c r="N4944" s="57" t="str">
        <f t="shared" si="17"/>
        <v/>
      </c>
      <c r="O4944" s="54"/>
      <c r="P4944" s="32"/>
      <c r="Q4944" s="56"/>
      <c r="R4944" s="57" t="str">
        <f t="shared" si="15"/>
        <v/>
      </c>
      <c r="S4944" s="8"/>
      <c r="T4944" s="8"/>
      <c r="U4944" s="8"/>
      <c r="V4944" s="8"/>
      <c r="W4944" s="8"/>
      <c r="X4944" s="8"/>
      <c r="Y4944" s="8"/>
      <c r="Z4944" s="8"/>
    </row>
    <row r="4945" spans="1:26" ht="15.75" customHeight="1">
      <c r="A4945" s="8"/>
      <c r="B4945" s="8"/>
      <c r="C4945" s="8"/>
      <c r="D4945" s="8"/>
      <c r="E4945" s="8"/>
      <c r="F4945" s="8"/>
      <c r="G4945" s="8"/>
      <c r="H4945" s="8"/>
      <c r="I4945" s="8"/>
      <c r="J4945" s="8"/>
      <c r="K4945" s="8"/>
      <c r="L4945" s="8"/>
      <c r="M4945" s="32"/>
      <c r="N4945" s="57" t="str">
        <f t="shared" si="17"/>
        <v/>
      </c>
      <c r="O4945" s="54"/>
      <c r="P4945" s="32"/>
      <c r="Q4945" s="56"/>
      <c r="R4945" s="57" t="str">
        <f t="shared" si="15"/>
        <v/>
      </c>
      <c r="S4945" s="8"/>
      <c r="T4945" s="8"/>
      <c r="U4945" s="8"/>
      <c r="V4945" s="8"/>
      <c r="W4945" s="8"/>
      <c r="X4945" s="8"/>
      <c r="Y4945" s="8"/>
      <c r="Z4945" s="8"/>
    </row>
    <row r="4946" spans="1:26" ht="15.75" customHeight="1">
      <c r="A4946" s="8"/>
      <c r="B4946" s="8"/>
      <c r="C4946" s="8"/>
      <c r="D4946" s="8"/>
      <c r="E4946" s="8"/>
      <c r="F4946" s="8"/>
      <c r="G4946" s="8"/>
      <c r="H4946" s="8"/>
      <c r="I4946" s="8"/>
      <c r="J4946" s="8"/>
      <c r="K4946" s="8"/>
      <c r="L4946" s="8"/>
      <c r="M4946" s="32"/>
      <c r="N4946" s="57" t="str">
        <f t="shared" si="17"/>
        <v/>
      </c>
      <c r="O4946" s="54"/>
      <c r="P4946" s="32"/>
      <c r="Q4946" s="56"/>
      <c r="R4946" s="57" t="str">
        <f t="shared" si="15"/>
        <v/>
      </c>
      <c r="S4946" s="8"/>
      <c r="T4946" s="8"/>
      <c r="U4946" s="8"/>
      <c r="V4946" s="8"/>
      <c r="W4946" s="8"/>
      <c r="X4946" s="8"/>
      <c r="Y4946" s="8"/>
      <c r="Z4946" s="8"/>
    </row>
    <row r="4947" spans="1:26" ht="15.75" customHeight="1">
      <c r="A4947" s="8"/>
      <c r="B4947" s="8"/>
      <c r="C4947" s="8"/>
      <c r="D4947" s="8"/>
      <c r="E4947" s="8"/>
      <c r="F4947" s="8"/>
      <c r="G4947" s="8"/>
      <c r="H4947" s="8"/>
      <c r="I4947" s="8"/>
      <c r="J4947" s="8"/>
      <c r="K4947" s="8"/>
      <c r="L4947" s="8"/>
      <c r="M4947" s="32"/>
      <c r="N4947" s="57" t="str">
        <f t="shared" si="17"/>
        <v/>
      </c>
      <c r="O4947" s="54"/>
      <c r="P4947" s="32"/>
      <c r="Q4947" s="56"/>
      <c r="R4947" s="57" t="str">
        <f t="shared" si="15"/>
        <v/>
      </c>
      <c r="S4947" s="8"/>
      <c r="T4947" s="8"/>
      <c r="U4947" s="8"/>
      <c r="V4947" s="8"/>
      <c r="W4947" s="8"/>
      <c r="X4947" s="8"/>
      <c r="Y4947" s="8"/>
      <c r="Z4947" s="8"/>
    </row>
    <row r="4948" spans="1:26" ht="15.75" customHeight="1">
      <c r="A4948" s="8"/>
      <c r="B4948" s="8"/>
      <c r="C4948" s="8"/>
      <c r="D4948" s="8"/>
      <c r="E4948" s="8"/>
      <c r="F4948" s="8"/>
      <c r="G4948" s="8"/>
      <c r="H4948" s="8"/>
      <c r="I4948" s="8"/>
      <c r="J4948" s="8"/>
      <c r="K4948" s="8"/>
      <c r="L4948" s="8"/>
      <c r="M4948" s="32"/>
      <c r="N4948" s="57" t="str">
        <f t="shared" si="17"/>
        <v/>
      </c>
      <c r="O4948" s="54"/>
      <c r="P4948" s="32"/>
      <c r="Q4948" s="56"/>
      <c r="R4948" s="57" t="str">
        <f t="shared" si="15"/>
        <v/>
      </c>
      <c r="S4948" s="8"/>
      <c r="T4948" s="8"/>
      <c r="U4948" s="8"/>
      <c r="V4948" s="8"/>
      <c r="W4948" s="8"/>
      <c r="X4948" s="8"/>
      <c r="Y4948" s="8"/>
      <c r="Z4948" s="8"/>
    </row>
    <row r="4949" spans="1:26" ht="15.75" customHeight="1">
      <c r="A4949" s="8"/>
      <c r="B4949" s="8"/>
      <c r="C4949" s="8"/>
      <c r="D4949" s="8"/>
      <c r="E4949" s="8"/>
      <c r="F4949" s="8"/>
      <c r="G4949" s="8"/>
      <c r="H4949" s="8"/>
      <c r="I4949" s="8"/>
      <c r="J4949" s="8"/>
      <c r="K4949" s="8"/>
      <c r="L4949" s="8"/>
      <c r="M4949" s="32"/>
      <c r="N4949" s="57" t="str">
        <f t="shared" si="17"/>
        <v/>
      </c>
      <c r="O4949" s="54"/>
      <c r="P4949" s="32"/>
      <c r="Q4949" s="56"/>
      <c r="R4949" s="57" t="str">
        <f t="shared" si="15"/>
        <v/>
      </c>
      <c r="S4949" s="8"/>
      <c r="T4949" s="8"/>
      <c r="U4949" s="8"/>
      <c r="V4949" s="8"/>
      <c r="W4949" s="8"/>
      <c r="X4949" s="8"/>
      <c r="Y4949" s="8"/>
      <c r="Z4949" s="8"/>
    </row>
    <row r="4950" spans="1:26" ht="15.75" customHeight="1">
      <c r="A4950" s="8"/>
      <c r="B4950" s="8"/>
      <c r="C4950" s="8"/>
      <c r="D4950" s="8"/>
      <c r="E4950" s="8"/>
      <c r="F4950" s="8"/>
      <c r="G4950" s="8"/>
      <c r="H4950" s="8"/>
      <c r="I4950" s="8"/>
      <c r="J4950" s="8"/>
      <c r="K4950" s="8"/>
      <c r="L4950" s="8"/>
      <c r="M4950" s="32"/>
      <c r="N4950" s="57" t="str">
        <f t="shared" si="17"/>
        <v/>
      </c>
      <c r="O4950" s="54"/>
      <c r="P4950" s="32"/>
      <c r="Q4950" s="56"/>
      <c r="R4950" s="57" t="str">
        <f t="shared" si="15"/>
        <v/>
      </c>
      <c r="S4950" s="8"/>
      <c r="T4950" s="8"/>
      <c r="U4950" s="8"/>
      <c r="V4950" s="8"/>
      <c r="W4950" s="8"/>
      <c r="X4950" s="8"/>
      <c r="Y4950" s="8"/>
      <c r="Z4950" s="8"/>
    </row>
    <row r="4951" spans="1:26" ht="15.75" customHeight="1">
      <c r="A4951" s="8"/>
      <c r="B4951" s="8"/>
      <c r="C4951" s="8"/>
      <c r="D4951" s="8"/>
      <c r="E4951" s="8"/>
      <c r="F4951" s="8"/>
      <c r="G4951" s="8"/>
      <c r="H4951" s="8"/>
      <c r="I4951" s="8"/>
      <c r="J4951" s="8"/>
      <c r="K4951" s="8"/>
      <c r="L4951" s="8"/>
      <c r="M4951" s="32"/>
      <c r="N4951" s="57" t="str">
        <f t="shared" si="17"/>
        <v/>
      </c>
      <c r="O4951" s="54"/>
      <c r="P4951" s="32"/>
      <c r="Q4951" s="56"/>
      <c r="R4951" s="57" t="str">
        <f t="shared" si="15"/>
        <v/>
      </c>
      <c r="S4951" s="8"/>
      <c r="T4951" s="8"/>
      <c r="U4951" s="8"/>
      <c r="V4951" s="8"/>
      <c r="W4951" s="8"/>
      <c r="X4951" s="8"/>
      <c r="Y4951" s="8"/>
      <c r="Z4951" s="8"/>
    </row>
    <row r="4952" spans="1:26" ht="15.75" customHeight="1">
      <c r="A4952" s="8"/>
      <c r="B4952" s="8"/>
      <c r="C4952" s="8"/>
      <c r="D4952" s="8"/>
      <c r="E4952" s="8"/>
      <c r="F4952" s="8"/>
      <c r="G4952" s="8"/>
      <c r="H4952" s="8"/>
      <c r="I4952" s="8"/>
      <c r="J4952" s="8"/>
      <c r="K4952" s="8"/>
      <c r="L4952" s="8"/>
      <c r="M4952" s="32"/>
      <c r="N4952" s="57" t="str">
        <f t="shared" si="17"/>
        <v/>
      </c>
      <c r="O4952" s="54"/>
      <c r="P4952" s="32"/>
      <c r="Q4952" s="56"/>
      <c r="R4952" s="57" t="str">
        <f t="shared" si="15"/>
        <v/>
      </c>
      <c r="S4952" s="8"/>
      <c r="T4952" s="8"/>
      <c r="U4952" s="8"/>
      <c r="V4952" s="8"/>
      <c r="W4952" s="8"/>
      <c r="X4952" s="8"/>
      <c r="Y4952" s="8"/>
      <c r="Z4952" s="8"/>
    </row>
    <row r="4953" spans="1:26" ht="15.75" customHeight="1">
      <c r="A4953" s="8"/>
      <c r="B4953" s="8"/>
      <c r="C4953" s="8"/>
      <c r="D4953" s="8"/>
      <c r="E4953" s="8"/>
      <c r="F4953" s="8"/>
      <c r="G4953" s="8"/>
      <c r="H4953" s="8"/>
      <c r="I4953" s="8"/>
      <c r="J4953" s="8"/>
      <c r="K4953" s="8"/>
      <c r="L4953" s="8"/>
      <c r="M4953" s="32"/>
      <c r="N4953" s="57" t="str">
        <f t="shared" si="17"/>
        <v/>
      </c>
      <c r="O4953" s="54"/>
      <c r="P4953" s="32"/>
      <c r="Q4953" s="56"/>
      <c r="R4953" s="57" t="str">
        <f t="shared" si="15"/>
        <v/>
      </c>
      <c r="S4953" s="8"/>
      <c r="T4953" s="8"/>
      <c r="U4953" s="8"/>
      <c r="V4953" s="8"/>
      <c r="W4953" s="8"/>
      <c r="X4953" s="8"/>
      <c r="Y4953" s="8"/>
      <c r="Z4953" s="8"/>
    </row>
    <row r="4954" spans="1:26" ht="15.75" customHeight="1">
      <c r="A4954" s="8"/>
      <c r="B4954" s="8"/>
      <c r="C4954" s="8"/>
      <c r="D4954" s="8"/>
      <c r="E4954" s="8"/>
      <c r="F4954" s="8"/>
      <c r="G4954" s="8"/>
      <c r="H4954" s="8"/>
      <c r="I4954" s="8"/>
      <c r="J4954" s="8"/>
      <c r="K4954" s="8"/>
      <c r="L4954" s="8"/>
      <c r="M4954" s="32"/>
      <c r="N4954" s="57" t="str">
        <f t="shared" si="17"/>
        <v/>
      </c>
      <c r="O4954" s="54"/>
      <c r="P4954" s="32"/>
      <c r="Q4954" s="56"/>
      <c r="R4954" s="57" t="str">
        <f t="shared" si="15"/>
        <v/>
      </c>
      <c r="S4954" s="8"/>
      <c r="T4954" s="8"/>
      <c r="U4954" s="8"/>
      <c r="V4954" s="8"/>
      <c r="W4954" s="8"/>
      <c r="X4954" s="8"/>
      <c r="Y4954" s="8"/>
      <c r="Z4954" s="8"/>
    </row>
    <row r="4955" spans="1:26" ht="15.75" customHeight="1">
      <c r="A4955" s="8"/>
      <c r="B4955" s="8"/>
      <c r="C4955" s="8"/>
      <c r="D4955" s="8"/>
      <c r="E4955" s="8"/>
      <c r="F4955" s="8"/>
      <c r="G4955" s="8"/>
      <c r="H4955" s="8"/>
      <c r="I4955" s="8"/>
      <c r="J4955" s="8"/>
      <c r="K4955" s="8"/>
      <c r="L4955" s="8"/>
      <c r="M4955" s="32"/>
      <c r="N4955" s="57" t="str">
        <f t="shared" si="17"/>
        <v/>
      </c>
      <c r="O4955" s="54"/>
      <c r="P4955" s="32"/>
      <c r="Q4955" s="56"/>
      <c r="R4955" s="57" t="str">
        <f t="shared" si="15"/>
        <v/>
      </c>
      <c r="S4955" s="8"/>
      <c r="T4955" s="8"/>
      <c r="U4955" s="8"/>
      <c r="V4955" s="8"/>
      <c r="W4955" s="8"/>
      <c r="X4955" s="8"/>
      <c r="Y4955" s="8"/>
      <c r="Z4955" s="8"/>
    </row>
    <row r="4956" spans="1:26" ht="15.75" customHeight="1">
      <c r="A4956" s="8"/>
      <c r="B4956" s="8"/>
      <c r="C4956" s="8"/>
      <c r="D4956" s="8"/>
      <c r="E4956" s="8"/>
      <c r="F4956" s="8"/>
      <c r="G4956" s="8"/>
      <c r="H4956" s="8"/>
      <c r="I4956" s="8"/>
      <c r="J4956" s="8"/>
      <c r="K4956" s="8"/>
      <c r="L4956" s="8"/>
      <c r="M4956" s="32"/>
      <c r="N4956" s="57" t="str">
        <f t="shared" si="17"/>
        <v/>
      </c>
      <c r="O4956" s="54"/>
      <c r="P4956" s="32"/>
      <c r="Q4956" s="56"/>
      <c r="R4956" s="57" t="str">
        <f t="shared" si="15"/>
        <v/>
      </c>
      <c r="S4956" s="8"/>
      <c r="T4956" s="8"/>
      <c r="U4956" s="8"/>
      <c r="V4956" s="8"/>
      <c r="W4956" s="8"/>
      <c r="X4956" s="8"/>
      <c r="Y4956" s="8"/>
      <c r="Z4956" s="8"/>
    </row>
    <row r="4957" spans="1:26" ht="15.75" customHeight="1">
      <c r="A4957" s="8"/>
      <c r="B4957" s="8"/>
      <c r="C4957" s="8"/>
      <c r="D4957" s="8"/>
      <c r="E4957" s="8"/>
      <c r="F4957" s="8"/>
      <c r="G4957" s="8"/>
      <c r="H4957" s="8"/>
      <c r="I4957" s="8"/>
      <c r="J4957" s="8"/>
      <c r="K4957" s="8"/>
      <c r="L4957" s="8"/>
      <c r="M4957" s="32"/>
      <c r="N4957" s="57" t="str">
        <f t="shared" si="17"/>
        <v/>
      </c>
      <c r="O4957" s="54"/>
      <c r="P4957" s="32"/>
      <c r="Q4957" s="56"/>
      <c r="R4957" s="57" t="str">
        <f t="shared" si="15"/>
        <v/>
      </c>
      <c r="S4957" s="8"/>
      <c r="T4957" s="8"/>
      <c r="U4957" s="8"/>
      <c r="V4957" s="8"/>
      <c r="W4957" s="8"/>
      <c r="X4957" s="8"/>
      <c r="Y4957" s="8"/>
      <c r="Z4957" s="8"/>
    </row>
    <row r="4958" spans="1:26" ht="15.75" customHeight="1">
      <c r="A4958" s="8"/>
      <c r="B4958" s="8"/>
      <c r="C4958" s="8"/>
      <c r="D4958" s="8"/>
      <c r="E4958" s="8"/>
      <c r="F4958" s="8"/>
      <c r="G4958" s="8"/>
      <c r="H4958" s="8"/>
      <c r="I4958" s="8"/>
      <c r="J4958" s="8"/>
      <c r="K4958" s="8"/>
      <c r="L4958" s="8"/>
      <c r="M4958" s="32"/>
      <c r="N4958" s="57" t="str">
        <f t="shared" si="17"/>
        <v/>
      </c>
      <c r="O4958" s="54"/>
      <c r="P4958" s="32"/>
      <c r="Q4958" s="56"/>
      <c r="R4958" s="57" t="str">
        <f t="shared" si="15"/>
        <v/>
      </c>
      <c r="S4958" s="8"/>
      <c r="T4958" s="8"/>
      <c r="U4958" s="8"/>
      <c r="V4958" s="8"/>
      <c r="W4958" s="8"/>
      <c r="X4958" s="8"/>
      <c r="Y4958" s="8"/>
      <c r="Z4958" s="8"/>
    </row>
    <row r="4959" spans="1:26" ht="15.75" customHeight="1">
      <c r="A4959" s="8"/>
      <c r="B4959" s="8"/>
      <c r="C4959" s="8"/>
      <c r="D4959" s="8"/>
      <c r="E4959" s="8"/>
      <c r="F4959" s="8"/>
      <c r="G4959" s="8"/>
      <c r="H4959" s="8"/>
      <c r="I4959" s="8"/>
      <c r="J4959" s="8"/>
      <c r="K4959" s="8"/>
      <c r="L4959" s="8"/>
      <c r="M4959" s="32"/>
      <c r="N4959" s="57" t="str">
        <f t="shared" si="17"/>
        <v/>
      </c>
      <c r="O4959" s="54"/>
      <c r="P4959" s="32"/>
      <c r="Q4959" s="56"/>
      <c r="R4959" s="57" t="str">
        <f t="shared" si="15"/>
        <v/>
      </c>
      <c r="S4959" s="8"/>
      <c r="T4959" s="8"/>
      <c r="U4959" s="8"/>
      <c r="V4959" s="8"/>
      <c r="W4959" s="8"/>
      <c r="X4959" s="8"/>
      <c r="Y4959" s="8"/>
      <c r="Z4959" s="8"/>
    </row>
    <row r="4960" spans="1:26" ht="15.75" customHeight="1">
      <c r="A4960" s="8"/>
      <c r="B4960" s="8"/>
      <c r="C4960" s="8"/>
      <c r="D4960" s="8"/>
      <c r="E4960" s="8"/>
      <c r="F4960" s="8"/>
      <c r="G4960" s="8"/>
      <c r="H4960" s="8"/>
      <c r="I4960" s="8"/>
      <c r="J4960" s="8"/>
      <c r="K4960" s="8"/>
      <c r="L4960" s="8"/>
      <c r="M4960" s="32"/>
      <c r="N4960" s="57" t="str">
        <f t="shared" si="17"/>
        <v/>
      </c>
      <c r="O4960" s="54"/>
      <c r="P4960" s="32"/>
      <c r="Q4960" s="56"/>
      <c r="R4960" s="57" t="str">
        <f t="shared" si="15"/>
        <v/>
      </c>
      <c r="S4960" s="8"/>
      <c r="T4960" s="8"/>
      <c r="U4960" s="8"/>
      <c r="V4960" s="8"/>
      <c r="W4960" s="8"/>
      <c r="X4960" s="8"/>
      <c r="Y4960" s="8"/>
      <c r="Z4960" s="8"/>
    </row>
    <row r="4961" spans="1:26" ht="15.75" customHeight="1">
      <c r="A4961" s="8"/>
      <c r="B4961" s="8"/>
      <c r="C4961" s="8"/>
      <c r="D4961" s="8"/>
      <c r="E4961" s="8"/>
      <c r="F4961" s="8"/>
      <c r="G4961" s="8"/>
      <c r="H4961" s="8"/>
      <c r="I4961" s="8"/>
      <c r="J4961" s="8"/>
      <c r="K4961" s="8"/>
      <c r="L4961" s="8"/>
      <c r="M4961" s="32"/>
      <c r="N4961" s="57" t="str">
        <f t="shared" si="17"/>
        <v/>
      </c>
      <c r="O4961" s="54"/>
      <c r="P4961" s="32"/>
      <c r="Q4961" s="56"/>
      <c r="R4961" s="57" t="str">
        <f t="shared" si="15"/>
        <v/>
      </c>
      <c r="S4961" s="8"/>
      <c r="T4961" s="8"/>
      <c r="U4961" s="8"/>
      <c r="V4961" s="8"/>
      <c r="W4961" s="8"/>
      <c r="X4961" s="8"/>
      <c r="Y4961" s="8"/>
      <c r="Z4961" s="8"/>
    </row>
    <row r="4962" spans="1:26" ht="15.75" customHeight="1">
      <c r="A4962" s="8"/>
      <c r="B4962" s="8"/>
      <c r="C4962" s="8"/>
      <c r="D4962" s="8"/>
      <c r="E4962" s="8"/>
      <c r="F4962" s="8"/>
      <c r="G4962" s="8"/>
      <c r="H4962" s="8"/>
      <c r="I4962" s="8"/>
      <c r="J4962" s="8"/>
      <c r="K4962" s="8"/>
      <c r="L4962" s="8"/>
      <c r="M4962" s="32"/>
      <c r="N4962" s="57" t="str">
        <f t="shared" si="17"/>
        <v/>
      </c>
      <c r="O4962" s="54"/>
      <c r="P4962" s="32"/>
      <c r="Q4962" s="56"/>
      <c r="R4962" s="57" t="str">
        <f t="shared" si="15"/>
        <v/>
      </c>
      <c r="S4962" s="8"/>
      <c r="T4962" s="8"/>
      <c r="U4962" s="8"/>
      <c r="V4962" s="8"/>
      <c r="W4962" s="8"/>
      <c r="X4962" s="8"/>
      <c r="Y4962" s="8"/>
      <c r="Z4962" s="8"/>
    </row>
    <row r="4963" spans="1:26" ht="15.75" customHeight="1">
      <c r="A4963" s="8"/>
      <c r="B4963" s="8"/>
      <c r="C4963" s="8"/>
      <c r="D4963" s="8"/>
      <c r="E4963" s="8"/>
      <c r="F4963" s="8"/>
      <c r="G4963" s="8"/>
      <c r="H4963" s="8"/>
      <c r="I4963" s="8"/>
      <c r="J4963" s="8"/>
      <c r="K4963" s="8"/>
      <c r="L4963" s="8"/>
      <c r="M4963" s="32"/>
      <c r="N4963" s="57" t="str">
        <f t="shared" si="17"/>
        <v/>
      </c>
      <c r="O4963" s="54"/>
      <c r="P4963" s="32"/>
      <c r="Q4963" s="56"/>
      <c r="R4963" s="57" t="str">
        <f t="shared" si="15"/>
        <v/>
      </c>
      <c r="S4963" s="8"/>
      <c r="T4963" s="8"/>
      <c r="U4963" s="8"/>
      <c r="V4963" s="8"/>
      <c r="W4963" s="8"/>
      <c r="X4963" s="8"/>
      <c r="Y4963" s="8"/>
      <c r="Z4963" s="8"/>
    </row>
    <row r="4964" spans="1:26" ht="15.75" customHeight="1">
      <c r="A4964" s="8"/>
      <c r="B4964" s="8"/>
      <c r="C4964" s="8"/>
      <c r="D4964" s="8"/>
      <c r="E4964" s="8"/>
      <c r="F4964" s="8"/>
      <c r="G4964" s="8"/>
      <c r="H4964" s="8"/>
      <c r="I4964" s="8"/>
      <c r="J4964" s="8"/>
      <c r="K4964" s="8"/>
      <c r="L4964" s="8"/>
      <c r="M4964" s="32"/>
      <c r="N4964" s="57" t="str">
        <f t="shared" si="17"/>
        <v/>
      </c>
      <c r="O4964" s="54"/>
      <c r="P4964" s="32"/>
      <c r="Q4964" s="56"/>
      <c r="R4964" s="57" t="str">
        <f t="shared" si="15"/>
        <v/>
      </c>
      <c r="S4964" s="8"/>
      <c r="T4964" s="8"/>
      <c r="U4964" s="8"/>
      <c r="V4964" s="8"/>
      <c r="W4964" s="8"/>
      <c r="X4964" s="8"/>
      <c r="Y4964" s="8"/>
      <c r="Z4964" s="8"/>
    </row>
    <row r="4965" spans="1:26" ht="15.75" customHeight="1">
      <c r="A4965" s="8"/>
      <c r="B4965" s="8"/>
      <c r="C4965" s="8"/>
      <c r="D4965" s="8"/>
      <c r="E4965" s="8"/>
      <c r="F4965" s="8"/>
      <c r="G4965" s="8"/>
      <c r="H4965" s="8"/>
      <c r="I4965" s="8"/>
      <c r="J4965" s="8"/>
      <c r="K4965" s="8"/>
      <c r="L4965" s="8"/>
      <c r="M4965" s="32"/>
      <c r="N4965" s="57" t="str">
        <f t="shared" si="17"/>
        <v/>
      </c>
      <c r="O4965" s="54"/>
      <c r="P4965" s="32"/>
      <c r="Q4965" s="56"/>
      <c r="R4965" s="57" t="str">
        <f t="shared" si="15"/>
        <v/>
      </c>
      <c r="S4965" s="8"/>
      <c r="T4965" s="8"/>
      <c r="U4965" s="8"/>
      <c r="V4965" s="8"/>
      <c r="W4965" s="8"/>
      <c r="X4965" s="8"/>
      <c r="Y4965" s="8"/>
      <c r="Z4965" s="8"/>
    </row>
    <row r="4966" spans="1:26" ht="15.75" customHeight="1">
      <c r="A4966" s="8"/>
      <c r="B4966" s="8"/>
      <c r="C4966" s="8"/>
      <c r="D4966" s="8"/>
      <c r="E4966" s="8"/>
      <c r="F4966" s="8"/>
      <c r="G4966" s="8"/>
      <c r="H4966" s="8"/>
      <c r="I4966" s="8"/>
      <c r="J4966" s="8"/>
      <c r="K4966" s="8"/>
      <c r="L4966" s="8"/>
      <c r="M4966" s="32"/>
      <c r="N4966" s="57" t="str">
        <f t="shared" si="17"/>
        <v/>
      </c>
      <c r="O4966" s="54"/>
      <c r="P4966" s="32"/>
      <c r="Q4966" s="56"/>
      <c r="R4966" s="57" t="str">
        <f t="shared" si="15"/>
        <v/>
      </c>
      <c r="S4966" s="8"/>
      <c r="T4966" s="8"/>
      <c r="U4966" s="8"/>
      <c r="V4966" s="8"/>
      <c r="W4966" s="8"/>
      <c r="X4966" s="8"/>
      <c r="Y4966" s="8"/>
      <c r="Z4966" s="8"/>
    </row>
    <row r="4967" spans="1:26" ht="15.75" customHeight="1">
      <c r="A4967" s="8"/>
      <c r="B4967" s="8"/>
      <c r="C4967" s="8"/>
      <c r="D4967" s="8"/>
      <c r="E4967" s="8"/>
      <c r="F4967" s="8"/>
      <c r="G4967" s="8"/>
      <c r="H4967" s="8"/>
      <c r="I4967" s="8"/>
      <c r="J4967" s="8"/>
      <c r="K4967" s="8"/>
      <c r="L4967" s="8"/>
      <c r="M4967" s="32"/>
      <c r="N4967" s="57" t="str">
        <f t="shared" si="17"/>
        <v/>
      </c>
      <c r="O4967" s="54"/>
      <c r="P4967" s="32"/>
      <c r="Q4967" s="56"/>
      <c r="R4967" s="57" t="str">
        <f t="shared" si="15"/>
        <v/>
      </c>
      <c r="S4967" s="8"/>
      <c r="T4967" s="8"/>
      <c r="U4967" s="8"/>
      <c r="V4967" s="8"/>
      <c r="W4967" s="8"/>
      <c r="X4967" s="8"/>
      <c r="Y4967" s="8"/>
      <c r="Z4967" s="8"/>
    </row>
    <row r="4968" spans="1:26" ht="15.75" customHeight="1">
      <c r="A4968" s="8"/>
      <c r="B4968" s="8"/>
      <c r="C4968" s="8"/>
      <c r="D4968" s="8"/>
      <c r="E4968" s="8"/>
      <c r="F4968" s="8"/>
      <c r="G4968" s="8"/>
      <c r="H4968" s="8"/>
      <c r="I4968" s="8"/>
      <c r="J4968" s="8"/>
      <c r="K4968" s="8"/>
      <c r="L4968" s="8"/>
      <c r="M4968" s="32"/>
      <c r="N4968" s="57" t="str">
        <f t="shared" si="17"/>
        <v/>
      </c>
      <c r="O4968" s="54"/>
      <c r="P4968" s="32"/>
      <c r="Q4968" s="56"/>
      <c r="R4968" s="57" t="str">
        <f t="shared" si="15"/>
        <v/>
      </c>
      <c r="S4968" s="8"/>
      <c r="T4968" s="8"/>
      <c r="U4968" s="8"/>
      <c r="V4968" s="8"/>
      <c r="W4968" s="8"/>
      <c r="X4968" s="8"/>
      <c r="Y4968" s="8"/>
      <c r="Z4968" s="8"/>
    </row>
    <row r="4969" spans="1:26" ht="15.75" customHeight="1">
      <c r="A4969" s="8"/>
      <c r="B4969" s="8"/>
      <c r="C4969" s="8"/>
      <c r="D4969" s="8"/>
      <c r="E4969" s="8"/>
      <c r="F4969" s="8"/>
      <c r="G4969" s="8"/>
      <c r="H4969" s="8"/>
      <c r="I4969" s="8"/>
      <c r="J4969" s="8"/>
      <c r="K4969" s="8"/>
      <c r="L4969" s="8"/>
      <c r="M4969" s="32"/>
      <c r="N4969" s="57" t="str">
        <f t="shared" si="17"/>
        <v/>
      </c>
      <c r="O4969" s="54"/>
      <c r="P4969" s="32"/>
      <c r="Q4969" s="56"/>
      <c r="R4969" s="57" t="str">
        <f t="shared" si="15"/>
        <v/>
      </c>
      <c r="S4969" s="8"/>
      <c r="T4969" s="8"/>
      <c r="U4969" s="8"/>
      <c r="V4969" s="8"/>
      <c r="W4969" s="8"/>
      <c r="X4969" s="8"/>
      <c r="Y4969" s="8"/>
      <c r="Z4969" s="8"/>
    </row>
    <row r="4970" spans="1:26" ht="15.75" customHeight="1">
      <c r="A4970" s="8"/>
      <c r="B4970" s="8"/>
      <c r="C4970" s="8"/>
      <c r="D4970" s="8"/>
      <c r="E4970" s="8"/>
      <c r="F4970" s="8"/>
      <c r="G4970" s="8"/>
      <c r="H4970" s="8"/>
      <c r="I4970" s="8"/>
      <c r="J4970" s="8"/>
      <c r="K4970" s="8"/>
      <c r="L4970" s="8"/>
      <c r="M4970" s="32"/>
      <c r="N4970" s="57" t="str">
        <f t="shared" si="17"/>
        <v/>
      </c>
      <c r="O4970" s="54"/>
      <c r="P4970" s="32"/>
      <c r="Q4970" s="56"/>
      <c r="R4970" s="57" t="str">
        <f t="shared" si="15"/>
        <v/>
      </c>
      <c r="S4970" s="8"/>
      <c r="T4970" s="8"/>
      <c r="U4970" s="8"/>
      <c r="V4970" s="8"/>
      <c r="W4970" s="8"/>
      <c r="X4970" s="8"/>
      <c r="Y4970" s="8"/>
      <c r="Z4970" s="8"/>
    </row>
    <row r="4971" spans="1:26" ht="15.75" customHeight="1">
      <c r="A4971" s="8"/>
      <c r="B4971" s="8"/>
      <c r="C4971" s="8"/>
      <c r="D4971" s="8"/>
      <c r="E4971" s="8"/>
      <c r="F4971" s="8"/>
      <c r="G4971" s="8"/>
      <c r="H4971" s="8"/>
      <c r="I4971" s="8"/>
      <c r="J4971" s="8"/>
      <c r="K4971" s="8"/>
      <c r="L4971" s="8"/>
      <c r="M4971" s="32"/>
      <c r="N4971" s="57" t="str">
        <f t="shared" si="17"/>
        <v/>
      </c>
      <c r="O4971" s="54"/>
      <c r="P4971" s="32"/>
      <c r="Q4971" s="56"/>
      <c r="R4971" s="57" t="str">
        <f t="shared" si="15"/>
        <v/>
      </c>
      <c r="S4971" s="8"/>
      <c r="T4971" s="8"/>
      <c r="U4971" s="8"/>
      <c r="V4971" s="8"/>
      <c r="W4971" s="8"/>
      <c r="X4971" s="8"/>
      <c r="Y4971" s="8"/>
      <c r="Z4971" s="8"/>
    </row>
    <row r="4972" spans="1:26" ht="15.75" customHeight="1">
      <c r="A4972" s="8"/>
      <c r="B4972" s="8"/>
      <c r="C4972" s="8"/>
      <c r="D4972" s="8"/>
      <c r="E4972" s="8"/>
      <c r="F4972" s="8"/>
      <c r="G4972" s="8"/>
      <c r="H4972" s="8"/>
      <c r="I4972" s="8"/>
      <c r="J4972" s="8"/>
      <c r="K4972" s="8"/>
      <c r="L4972" s="8"/>
      <c r="M4972" s="32"/>
      <c r="N4972" s="57" t="str">
        <f t="shared" si="17"/>
        <v/>
      </c>
      <c r="O4972" s="54"/>
      <c r="P4972" s="32"/>
      <c r="Q4972" s="56"/>
      <c r="R4972" s="57" t="str">
        <f t="shared" si="15"/>
        <v/>
      </c>
      <c r="S4972" s="8"/>
      <c r="T4972" s="8"/>
      <c r="U4972" s="8"/>
      <c r="V4972" s="8"/>
      <c r="W4972" s="8"/>
      <c r="X4972" s="8"/>
      <c r="Y4972" s="8"/>
      <c r="Z4972" s="8"/>
    </row>
    <row r="4973" spans="1:26" ht="15.75" customHeight="1">
      <c r="A4973" s="8"/>
      <c r="B4973" s="8"/>
      <c r="C4973" s="8"/>
      <c r="D4973" s="8"/>
      <c r="E4973" s="8"/>
      <c r="F4973" s="8"/>
      <c r="G4973" s="8"/>
      <c r="H4973" s="8"/>
      <c r="I4973" s="8"/>
      <c r="J4973" s="8"/>
      <c r="K4973" s="8"/>
      <c r="L4973" s="8"/>
      <c r="M4973" s="32"/>
      <c r="N4973" s="57" t="str">
        <f t="shared" si="17"/>
        <v/>
      </c>
      <c r="O4973" s="54"/>
      <c r="P4973" s="32"/>
      <c r="Q4973" s="56"/>
      <c r="R4973" s="57" t="str">
        <f t="shared" si="15"/>
        <v/>
      </c>
      <c r="S4973" s="8"/>
      <c r="T4973" s="8"/>
      <c r="U4973" s="8"/>
      <c r="V4973" s="8"/>
      <c r="W4973" s="8"/>
      <c r="X4973" s="8"/>
      <c r="Y4973" s="8"/>
      <c r="Z4973" s="8"/>
    </row>
    <row r="4974" spans="1:26" ht="15.75" customHeight="1">
      <c r="A4974" s="8"/>
      <c r="B4974" s="8"/>
      <c r="C4974" s="8"/>
      <c r="D4974" s="8"/>
      <c r="E4974" s="8"/>
      <c r="F4974" s="8"/>
      <c r="G4974" s="8"/>
      <c r="H4974" s="8"/>
      <c r="I4974" s="8"/>
      <c r="J4974" s="8"/>
      <c r="K4974" s="8"/>
      <c r="L4974" s="8"/>
      <c r="M4974" s="32"/>
      <c r="N4974" s="57" t="str">
        <f t="shared" si="17"/>
        <v/>
      </c>
      <c r="O4974" s="54"/>
      <c r="P4974" s="32"/>
      <c r="Q4974" s="56"/>
      <c r="R4974" s="57" t="str">
        <f t="shared" si="15"/>
        <v/>
      </c>
      <c r="S4974" s="8"/>
      <c r="T4974" s="8"/>
      <c r="U4974" s="8"/>
      <c r="V4974" s="8"/>
      <c r="W4974" s="8"/>
      <c r="X4974" s="8"/>
      <c r="Y4974" s="8"/>
      <c r="Z4974" s="8"/>
    </row>
    <row r="4975" spans="1:26" ht="15.75" customHeight="1">
      <c r="A4975" s="8"/>
      <c r="B4975" s="8"/>
      <c r="C4975" s="8"/>
      <c r="D4975" s="8"/>
      <c r="E4975" s="8"/>
      <c r="F4975" s="8"/>
      <c r="G4975" s="8"/>
      <c r="H4975" s="8"/>
      <c r="I4975" s="8"/>
      <c r="J4975" s="8"/>
      <c r="K4975" s="8"/>
      <c r="L4975" s="8"/>
      <c r="M4975" s="32"/>
      <c r="N4975" s="57" t="str">
        <f t="shared" si="17"/>
        <v/>
      </c>
      <c r="O4975" s="54"/>
      <c r="P4975" s="32"/>
      <c r="Q4975" s="56"/>
      <c r="R4975" s="57" t="str">
        <f t="shared" si="15"/>
        <v/>
      </c>
      <c r="S4975" s="8"/>
      <c r="T4975" s="8"/>
      <c r="U4975" s="8"/>
      <c r="V4975" s="8"/>
      <c r="W4975" s="8"/>
      <c r="X4975" s="8"/>
      <c r="Y4975" s="8"/>
      <c r="Z4975" s="8"/>
    </row>
    <row r="4976" spans="1:26" ht="15.75" customHeight="1">
      <c r="A4976" s="8"/>
      <c r="B4976" s="8"/>
      <c r="C4976" s="8"/>
      <c r="D4976" s="8"/>
      <c r="E4976" s="8"/>
      <c r="F4976" s="8"/>
      <c r="G4976" s="8"/>
      <c r="H4976" s="8"/>
      <c r="I4976" s="8"/>
      <c r="J4976" s="8"/>
      <c r="K4976" s="8"/>
      <c r="L4976" s="8"/>
      <c r="M4976" s="32"/>
      <c r="N4976" s="57" t="str">
        <f t="shared" si="17"/>
        <v/>
      </c>
      <c r="O4976" s="54"/>
      <c r="P4976" s="32"/>
      <c r="Q4976" s="56"/>
      <c r="R4976" s="57" t="str">
        <f t="shared" si="15"/>
        <v/>
      </c>
      <c r="S4976" s="8"/>
      <c r="T4976" s="8"/>
      <c r="U4976" s="8"/>
      <c r="V4976" s="8"/>
      <c r="W4976" s="8"/>
      <c r="X4976" s="8"/>
      <c r="Y4976" s="8"/>
      <c r="Z4976" s="8"/>
    </row>
    <row r="4977" spans="1:26" ht="15.75" customHeight="1">
      <c r="A4977" s="8"/>
      <c r="B4977" s="8"/>
      <c r="C4977" s="8"/>
      <c r="D4977" s="8"/>
      <c r="E4977" s="8"/>
      <c r="F4977" s="8"/>
      <c r="G4977" s="8"/>
      <c r="H4977" s="8"/>
      <c r="I4977" s="8"/>
      <c r="J4977" s="8"/>
      <c r="K4977" s="8"/>
      <c r="L4977" s="8"/>
      <c r="M4977" s="32"/>
      <c r="N4977" s="57" t="str">
        <f t="shared" si="17"/>
        <v/>
      </c>
      <c r="O4977" s="54"/>
      <c r="P4977" s="32"/>
      <c r="Q4977" s="56"/>
      <c r="R4977" s="57" t="str">
        <f t="shared" si="15"/>
        <v/>
      </c>
      <c r="S4977" s="8"/>
      <c r="T4977" s="8"/>
      <c r="U4977" s="8"/>
      <c r="V4977" s="8"/>
      <c r="W4977" s="8"/>
      <c r="X4977" s="8"/>
      <c r="Y4977" s="8"/>
      <c r="Z4977" s="8"/>
    </row>
    <row r="4978" spans="1:26" ht="15.75" customHeight="1">
      <c r="A4978" s="8"/>
      <c r="B4978" s="8"/>
      <c r="C4978" s="8"/>
      <c r="D4978" s="8"/>
      <c r="E4978" s="8"/>
      <c r="F4978" s="8"/>
      <c r="G4978" s="8"/>
      <c r="H4978" s="8"/>
      <c r="I4978" s="8"/>
      <c r="J4978" s="8"/>
      <c r="K4978" s="8"/>
      <c r="L4978" s="8"/>
      <c r="M4978" s="32"/>
      <c r="N4978" s="57" t="str">
        <f t="shared" si="17"/>
        <v/>
      </c>
      <c r="O4978" s="54"/>
      <c r="P4978" s="32"/>
      <c r="Q4978" s="56"/>
      <c r="R4978" s="57" t="str">
        <f t="shared" si="15"/>
        <v/>
      </c>
      <c r="S4978" s="8"/>
      <c r="T4978" s="8"/>
      <c r="U4978" s="8"/>
      <c r="V4978" s="8"/>
      <c r="W4978" s="8"/>
      <c r="X4978" s="8"/>
      <c r="Y4978" s="8"/>
      <c r="Z4978" s="8"/>
    </row>
    <row r="4979" spans="1:26" ht="15.75" customHeight="1">
      <c r="A4979" s="8"/>
      <c r="B4979" s="8"/>
      <c r="C4979" s="8"/>
      <c r="D4979" s="8"/>
      <c r="E4979" s="8"/>
      <c r="F4979" s="8"/>
      <c r="G4979" s="8"/>
      <c r="H4979" s="8"/>
      <c r="I4979" s="8"/>
      <c r="J4979" s="8"/>
      <c r="K4979" s="8"/>
      <c r="L4979" s="8"/>
      <c r="M4979" s="32"/>
      <c r="N4979" s="57" t="str">
        <f t="shared" si="17"/>
        <v/>
      </c>
      <c r="O4979" s="54"/>
      <c r="P4979" s="32"/>
      <c r="Q4979" s="56"/>
      <c r="R4979" s="57" t="str">
        <f t="shared" si="15"/>
        <v/>
      </c>
      <c r="S4979" s="8"/>
      <c r="T4979" s="8"/>
      <c r="U4979" s="8"/>
      <c r="V4979" s="8"/>
      <c r="W4979" s="8"/>
      <c r="X4979" s="8"/>
      <c r="Y4979" s="8"/>
      <c r="Z4979" s="8"/>
    </row>
    <row r="4980" spans="1:26" ht="15.75" customHeight="1">
      <c r="A4980" s="8"/>
      <c r="B4980" s="8"/>
      <c r="C4980" s="8"/>
      <c r="D4980" s="8"/>
      <c r="E4980" s="8"/>
      <c r="F4980" s="8"/>
      <c r="G4980" s="8"/>
      <c r="H4980" s="8"/>
      <c r="I4980" s="8"/>
      <c r="J4980" s="8"/>
      <c r="K4980" s="8"/>
      <c r="L4980" s="8"/>
      <c r="M4980" s="32"/>
      <c r="N4980" s="57" t="str">
        <f t="shared" si="17"/>
        <v/>
      </c>
      <c r="O4980" s="54"/>
      <c r="P4980" s="32"/>
      <c r="Q4980" s="56"/>
      <c r="R4980" s="57" t="str">
        <f t="shared" si="15"/>
        <v/>
      </c>
      <c r="S4980" s="8"/>
      <c r="T4980" s="8"/>
      <c r="U4980" s="8"/>
      <c r="V4980" s="8"/>
      <c r="W4980" s="8"/>
      <c r="X4980" s="8"/>
      <c r="Y4980" s="8"/>
      <c r="Z4980" s="8"/>
    </row>
    <row r="4981" spans="1:26" ht="15.75" customHeight="1">
      <c r="A4981" s="8"/>
      <c r="B4981" s="8"/>
      <c r="C4981" s="8"/>
      <c r="D4981" s="8"/>
      <c r="E4981" s="8"/>
      <c r="F4981" s="8"/>
      <c r="G4981" s="8"/>
      <c r="H4981" s="8"/>
      <c r="I4981" s="8"/>
      <c r="J4981" s="8"/>
      <c r="K4981" s="8"/>
      <c r="L4981" s="8"/>
      <c r="M4981" s="32"/>
      <c r="N4981" s="57" t="str">
        <f t="shared" si="17"/>
        <v/>
      </c>
      <c r="O4981" s="54"/>
      <c r="P4981" s="32"/>
      <c r="Q4981" s="56"/>
      <c r="R4981" s="57" t="str">
        <f t="shared" si="15"/>
        <v/>
      </c>
      <c r="S4981" s="8"/>
      <c r="T4981" s="8"/>
      <c r="U4981" s="8"/>
      <c r="V4981" s="8"/>
      <c r="W4981" s="8"/>
      <c r="X4981" s="8"/>
      <c r="Y4981" s="8"/>
      <c r="Z4981" s="8"/>
    </row>
    <row r="4982" spans="1:26" ht="15.75" customHeight="1">
      <c r="A4982" s="8"/>
      <c r="B4982" s="8"/>
      <c r="C4982" s="8"/>
      <c r="D4982" s="8"/>
      <c r="E4982" s="8"/>
      <c r="F4982" s="8"/>
      <c r="G4982" s="8"/>
      <c r="H4982" s="8"/>
      <c r="I4982" s="8"/>
      <c r="J4982" s="8"/>
      <c r="K4982" s="8"/>
      <c r="L4982" s="8"/>
      <c r="M4982" s="32"/>
      <c r="N4982" s="57" t="str">
        <f t="shared" si="17"/>
        <v/>
      </c>
      <c r="O4982" s="54"/>
      <c r="P4982" s="32"/>
      <c r="Q4982" s="56"/>
      <c r="R4982" s="57" t="str">
        <f t="shared" si="15"/>
        <v/>
      </c>
      <c r="S4982" s="8"/>
      <c r="T4982" s="8"/>
      <c r="U4982" s="8"/>
      <c r="V4982" s="8"/>
      <c r="W4982" s="8"/>
      <c r="X4982" s="8"/>
      <c r="Y4982" s="8"/>
      <c r="Z4982" s="8"/>
    </row>
    <row r="4983" spans="1:26" ht="15.75" customHeight="1">
      <c r="A4983" s="8"/>
      <c r="B4983" s="8"/>
      <c r="C4983" s="8"/>
      <c r="D4983" s="8"/>
      <c r="E4983" s="8"/>
      <c r="F4983" s="8"/>
      <c r="G4983" s="8"/>
      <c r="H4983" s="8"/>
      <c r="I4983" s="8"/>
      <c r="J4983" s="8"/>
      <c r="K4983" s="8"/>
      <c r="L4983" s="8"/>
      <c r="M4983" s="32"/>
      <c r="N4983" s="57" t="str">
        <f t="shared" si="17"/>
        <v/>
      </c>
      <c r="O4983" s="54"/>
      <c r="P4983" s="32"/>
      <c r="Q4983" s="56"/>
      <c r="R4983" s="57" t="str">
        <f t="shared" si="15"/>
        <v/>
      </c>
      <c r="S4983" s="8"/>
      <c r="T4983" s="8"/>
      <c r="U4983" s="8"/>
      <c r="V4983" s="8"/>
      <c r="W4983" s="8"/>
      <c r="X4983" s="8"/>
      <c r="Y4983" s="8"/>
      <c r="Z4983" s="8"/>
    </row>
    <row r="4984" spans="1:26" ht="15.75" customHeight="1">
      <c r="A4984" s="8"/>
      <c r="B4984" s="8"/>
      <c r="C4984" s="8"/>
      <c r="D4984" s="8"/>
      <c r="E4984" s="8"/>
      <c r="F4984" s="8"/>
      <c r="G4984" s="8"/>
      <c r="H4984" s="8"/>
      <c r="I4984" s="8"/>
      <c r="J4984" s="8"/>
      <c r="K4984" s="8"/>
      <c r="L4984" s="8"/>
      <c r="M4984" s="32"/>
      <c r="N4984" s="57" t="str">
        <f t="shared" si="17"/>
        <v/>
      </c>
      <c r="O4984" s="54"/>
      <c r="P4984" s="32"/>
      <c r="Q4984" s="56"/>
      <c r="R4984" s="57" t="str">
        <f t="shared" si="15"/>
        <v/>
      </c>
      <c r="S4984" s="8"/>
      <c r="T4984" s="8"/>
      <c r="U4984" s="8"/>
      <c r="V4984" s="8"/>
      <c r="W4984" s="8"/>
      <c r="X4984" s="8"/>
      <c r="Y4984" s="8"/>
      <c r="Z4984" s="8"/>
    </row>
    <row r="4985" spans="1:26" ht="15.75" customHeight="1">
      <c r="A4985" s="8"/>
      <c r="B4985" s="8"/>
      <c r="C4985" s="8"/>
      <c r="D4985" s="8"/>
      <c r="E4985" s="8"/>
      <c r="F4985" s="8"/>
      <c r="G4985" s="8"/>
      <c r="H4985" s="8"/>
      <c r="I4985" s="8"/>
      <c r="J4985" s="8"/>
      <c r="K4985" s="8"/>
      <c r="L4985" s="8"/>
      <c r="M4985" s="32"/>
      <c r="N4985" s="57" t="str">
        <f t="shared" si="17"/>
        <v/>
      </c>
      <c r="O4985" s="54"/>
      <c r="P4985" s="32"/>
      <c r="Q4985" s="56"/>
      <c r="R4985" s="57" t="str">
        <f t="shared" si="15"/>
        <v/>
      </c>
      <c r="S4985" s="8"/>
      <c r="T4985" s="8"/>
      <c r="U4985" s="8"/>
      <c r="V4985" s="8"/>
      <c r="W4985" s="8"/>
      <c r="X4985" s="8"/>
      <c r="Y4985" s="8"/>
      <c r="Z4985" s="8"/>
    </row>
    <row r="4986" spans="1:26" ht="15.75" customHeight="1">
      <c r="A4986" s="8"/>
      <c r="B4986" s="8"/>
      <c r="C4986" s="8"/>
      <c r="D4986" s="8"/>
      <c r="E4986" s="8"/>
      <c r="F4986" s="8"/>
      <c r="G4986" s="8"/>
      <c r="H4986" s="8"/>
      <c r="I4986" s="8"/>
      <c r="J4986" s="8"/>
      <c r="K4986" s="8"/>
      <c r="L4986" s="8"/>
      <c r="M4986" s="32"/>
      <c r="N4986" s="57" t="str">
        <f t="shared" si="17"/>
        <v/>
      </c>
      <c r="O4986" s="54"/>
      <c r="P4986" s="32"/>
      <c r="Q4986" s="56"/>
      <c r="R4986" s="57" t="str">
        <f t="shared" si="15"/>
        <v/>
      </c>
      <c r="S4986" s="8"/>
      <c r="T4986" s="8"/>
      <c r="U4986" s="8"/>
      <c r="V4986" s="8"/>
      <c r="W4986" s="8"/>
      <c r="X4986" s="8"/>
      <c r="Y4986" s="8"/>
      <c r="Z4986" s="8"/>
    </row>
    <row r="4987" spans="1:26" ht="15.75" customHeight="1">
      <c r="A4987" s="8"/>
      <c r="B4987" s="8"/>
      <c r="C4987" s="8"/>
      <c r="D4987" s="8"/>
      <c r="E4987" s="8"/>
      <c r="F4987" s="8"/>
      <c r="G4987" s="8"/>
      <c r="H4987" s="8"/>
      <c r="I4987" s="8"/>
      <c r="J4987" s="8"/>
      <c r="K4987" s="8"/>
      <c r="L4987" s="8"/>
      <c r="M4987" s="32"/>
      <c r="N4987" s="57" t="str">
        <f t="shared" si="17"/>
        <v/>
      </c>
      <c r="O4987" s="54"/>
      <c r="P4987" s="32"/>
      <c r="Q4987" s="56"/>
      <c r="R4987" s="57" t="str">
        <f t="shared" si="15"/>
        <v/>
      </c>
      <c r="S4987" s="8"/>
      <c r="T4987" s="8"/>
      <c r="U4987" s="8"/>
      <c r="V4987" s="8"/>
      <c r="W4987" s="8"/>
      <c r="X4987" s="8"/>
      <c r="Y4987" s="8"/>
      <c r="Z4987" s="8"/>
    </row>
    <row r="4988" spans="1:26" ht="15.75" customHeight="1">
      <c r="A4988" s="8"/>
      <c r="B4988" s="8"/>
      <c r="C4988" s="8"/>
      <c r="D4988" s="8"/>
      <c r="E4988" s="8"/>
      <c r="F4988" s="8"/>
      <c r="G4988" s="8"/>
      <c r="H4988" s="8"/>
      <c r="I4988" s="8"/>
      <c r="J4988" s="8"/>
      <c r="K4988" s="8"/>
      <c r="L4988" s="8"/>
      <c r="M4988" s="32"/>
      <c r="N4988" s="57" t="str">
        <f t="shared" si="17"/>
        <v/>
      </c>
      <c r="O4988" s="54"/>
      <c r="P4988" s="32"/>
      <c r="Q4988" s="56"/>
      <c r="R4988" s="57" t="str">
        <f t="shared" si="15"/>
        <v/>
      </c>
      <c r="S4988" s="8"/>
      <c r="T4988" s="8"/>
      <c r="U4988" s="8"/>
      <c r="V4988" s="8"/>
      <c r="W4988" s="8"/>
      <c r="X4988" s="8"/>
      <c r="Y4988" s="8"/>
      <c r="Z4988" s="8"/>
    </row>
    <row r="4989" spans="1:26" ht="15.75" customHeight="1">
      <c r="A4989" s="8"/>
      <c r="B4989" s="8"/>
      <c r="C4989" s="8"/>
      <c r="D4989" s="8"/>
      <c r="E4989" s="8"/>
      <c r="F4989" s="8"/>
      <c r="G4989" s="8"/>
      <c r="H4989" s="8"/>
      <c r="I4989" s="8"/>
      <c r="J4989" s="8"/>
      <c r="K4989" s="8"/>
      <c r="L4989" s="8"/>
      <c r="M4989" s="32"/>
      <c r="N4989" s="57" t="str">
        <f t="shared" si="17"/>
        <v/>
      </c>
      <c r="O4989" s="54"/>
      <c r="P4989" s="32"/>
      <c r="Q4989" s="56"/>
      <c r="R4989" s="57" t="str">
        <f t="shared" si="15"/>
        <v/>
      </c>
      <c r="S4989" s="8"/>
      <c r="T4989" s="8"/>
      <c r="U4989" s="8"/>
      <c r="V4989" s="8"/>
      <c r="W4989" s="8"/>
      <c r="X4989" s="8"/>
      <c r="Y4989" s="8"/>
      <c r="Z4989" s="8"/>
    </row>
    <row r="4990" spans="1:26" ht="15.75" customHeight="1">
      <c r="A4990" s="8"/>
      <c r="B4990" s="8"/>
      <c r="C4990" s="8"/>
      <c r="D4990" s="8"/>
      <c r="E4990" s="8"/>
      <c r="F4990" s="8"/>
      <c r="G4990" s="8"/>
      <c r="H4990" s="8"/>
      <c r="I4990" s="8"/>
      <c r="J4990" s="8"/>
      <c r="K4990" s="8"/>
      <c r="L4990" s="8"/>
      <c r="M4990" s="32"/>
      <c r="N4990" s="57" t="str">
        <f t="shared" si="17"/>
        <v/>
      </c>
      <c r="O4990" s="54"/>
      <c r="P4990" s="32"/>
      <c r="Q4990" s="56"/>
      <c r="R4990" s="57" t="str">
        <f t="shared" si="15"/>
        <v/>
      </c>
      <c r="S4990" s="8"/>
      <c r="T4990" s="8"/>
      <c r="U4990" s="8"/>
      <c r="V4990" s="8"/>
      <c r="W4990" s="8"/>
      <c r="X4990" s="8"/>
      <c r="Y4990" s="8"/>
      <c r="Z4990" s="8"/>
    </row>
    <row r="4991" spans="1:26" ht="15.75" customHeight="1">
      <c r="A4991" s="8"/>
      <c r="B4991" s="8"/>
      <c r="C4991" s="8"/>
      <c r="D4991" s="8"/>
      <c r="E4991" s="8"/>
      <c r="F4991" s="8"/>
      <c r="G4991" s="8"/>
      <c r="H4991" s="8"/>
      <c r="I4991" s="8"/>
      <c r="J4991" s="8"/>
      <c r="K4991" s="8"/>
      <c r="L4991" s="8"/>
      <c r="M4991" s="32"/>
      <c r="N4991" s="57" t="str">
        <f t="shared" si="17"/>
        <v/>
      </c>
      <c r="O4991" s="54"/>
      <c r="P4991" s="32"/>
      <c r="Q4991" s="56"/>
      <c r="R4991" s="57" t="str">
        <f t="shared" si="15"/>
        <v/>
      </c>
      <c r="S4991" s="8"/>
      <c r="T4991" s="8"/>
      <c r="U4991" s="8"/>
      <c r="V4991" s="8"/>
      <c r="W4991" s="8"/>
      <c r="X4991" s="8"/>
      <c r="Y4991" s="8"/>
      <c r="Z4991" s="8"/>
    </row>
    <row r="4992" spans="1:26" ht="15.75" customHeight="1">
      <c r="A4992" s="8"/>
      <c r="B4992" s="8"/>
      <c r="C4992" s="8"/>
      <c r="D4992" s="8"/>
      <c r="E4992" s="8"/>
      <c r="F4992" s="8"/>
      <c r="G4992" s="8"/>
      <c r="H4992" s="8"/>
      <c r="I4992" s="8"/>
      <c r="J4992" s="8"/>
      <c r="K4992" s="8"/>
      <c r="L4992" s="8"/>
      <c r="M4992" s="32"/>
      <c r="N4992" s="57" t="str">
        <f t="shared" si="17"/>
        <v/>
      </c>
      <c r="O4992" s="54"/>
      <c r="P4992" s="32"/>
      <c r="Q4992" s="56"/>
      <c r="R4992" s="57" t="str">
        <f t="shared" si="15"/>
        <v/>
      </c>
      <c r="S4992" s="8"/>
      <c r="T4992" s="8"/>
      <c r="U4992" s="8"/>
      <c r="V4992" s="8"/>
      <c r="W4992" s="8"/>
      <c r="X4992" s="8"/>
      <c r="Y4992" s="8"/>
      <c r="Z4992" s="8"/>
    </row>
    <row r="4993" spans="1:26" ht="15.75" customHeight="1">
      <c r="A4993" s="8"/>
      <c r="B4993" s="8"/>
      <c r="C4993" s="8"/>
      <c r="D4993" s="8"/>
      <c r="E4993" s="8"/>
      <c r="F4993" s="8"/>
      <c r="G4993" s="8"/>
      <c r="H4993" s="8"/>
      <c r="I4993" s="8"/>
      <c r="J4993" s="8"/>
      <c r="K4993" s="8"/>
      <c r="L4993" s="8"/>
      <c r="M4993" s="32"/>
      <c r="N4993" s="57" t="str">
        <f t="shared" si="17"/>
        <v/>
      </c>
      <c r="O4993" s="54"/>
      <c r="P4993" s="32"/>
      <c r="Q4993" s="56"/>
      <c r="R4993" s="57" t="str">
        <f t="shared" si="15"/>
        <v/>
      </c>
      <c r="S4993" s="8"/>
      <c r="T4993" s="8"/>
      <c r="U4993" s="8"/>
      <c r="V4993" s="8"/>
      <c r="W4993" s="8"/>
      <c r="X4993" s="8"/>
      <c r="Y4993" s="8"/>
      <c r="Z4993" s="8"/>
    </row>
    <row r="4994" spans="1:26" ht="15.75" customHeight="1">
      <c r="A4994" s="8"/>
      <c r="B4994" s="8"/>
      <c r="C4994" s="8"/>
      <c r="D4994" s="8"/>
      <c r="E4994" s="8"/>
      <c r="F4994" s="8"/>
      <c r="G4994" s="8"/>
      <c r="H4994" s="8"/>
      <c r="I4994" s="8"/>
      <c r="J4994" s="8"/>
      <c r="K4994" s="8"/>
      <c r="L4994" s="8"/>
      <c r="M4994" s="32"/>
      <c r="N4994" s="57" t="str">
        <f t="shared" si="17"/>
        <v/>
      </c>
      <c r="O4994" s="54"/>
      <c r="P4994" s="32"/>
      <c r="Q4994" s="56"/>
      <c r="R4994" s="57" t="str">
        <f t="shared" si="15"/>
        <v/>
      </c>
      <c r="S4994" s="8"/>
      <c r="T4994" s="8"/>
      <c r="U4994" s="8"/>
      <c r="V4994" s="8"/>
      <c r="W4994" s="8"/>
      <c r="X4994" s="8"/>
      <c r="Y4994" s="8"/>
      <c r="Z4994" s="8"/>
    </row>
    <row r="4995" spans="1:26" ht="15.75" customHeight="1">
      <c r="A4995" s="8"/>
      <c r="B4995" s="8"/>
      <c r="C4995" s="8"/>
      <c r="D4995" s="8"/>
      <c r="E4995" s="8"/>
      <c r="F4995" s="8"/>
      <c r="G4995" s="8"/>
      <c r="H4995" s="8"/>
      <c r="I4995" s="8"/>
      <c r="J4995" s="8"/>
      <c r="K4995" s="8"/>
      <c r="L4995" s="8"/>
      <c r="M4995" s="32"/>
      <c r="N4995" s="57" t="str">
        <f t="shared" si="17"/>
        <v/>
      </c>
      <c r="O4995" s="54"/>
      <c r="P4995" s="32"/>
      <c r="Q4995" s="56"/>
      <c r="R4995" s="57" t="str">
        <f t="shared" si="15"/>
        <v/>
      </c>
      <c r="S4995" s="8"/>
      <c r="T4995" s="8"/>
      <c r="U4995" s="8"/>
      <c r="V4995" s="8"/>
      <c r="W4995" s="8"/>
      <c r="X4995" s="8"/>
      <c r="Y4995" s="8"/>
      <c r="Z4995" s="8"/>
    </row>
    <row r="4996" spans="1:26" ht="15.75" customHeight="1">
      <c r="A4996" s="8"/>
      <c r="B4996" s="8"/>
      <c r="C4996" s="8"/>
      <c r="D4996" s="8"/>
      <c r="E4996" s="8"/>
      <c r="F4996" s="8"/>
      <c r="G4996" s="8"/>
      <c r="H4996" s="8"/>
      <c r="I4996" s="8"/>
      <c r="J4996" s="8"/>
      <c r="K4996" s="8"/>
      <c r="L4996" s="8"/>
      <c r="M4996" s="32"/>
      <c r="N4996" s="57" t="str">
        <f t="shared" si="17"/>
        <v/>
      </c>
      <c r="O4996" s="54"/>
      <c r="P4996" s="32"/>
      <c r="Q4996" s="56"/>
      <c r="R4996" s="57" t="str">
        <f t="shared" si="15"/>
        <v/>
      </c>
      <c r="S4996" s="8"/>
      <c r="T4996" s="8"/>
      <c r="U4996" s="8"/>
      <c r="V4996" s="8"/>
      <c r="W4996" s="8"/>
      <c r="X4996" s="8"/>
      <c r="Y4996" s="8"/>
      <c r="Z4996" s="8"/>
    </row>
    <row r="4997" spans="1:26" ht="15.75" customHeight="1">
      <c r="A4997" s="8"/>
      <c r="B4997" s="8"/>
      <c r="C4997" s="8"/>
      <c r="D4997" s="8"/>
      <c r="E4997" s="8"/>
      <c r="F4997" s="8"/>
      <c r="G4997" s="8"/>
      <c r="H4997" s="8"/>
      <c r="I4997" s="8"/>
      <c r="J4997" s="8"/>
      <c r="K4997" s="8"/>
      <c r="L4997" s="8"/>
      <c r="M4997" s="32"/>
      <c r="N4997" s="57" t="str">
        <f t="shared" si="17"/>
        <v/>
      </c>
      <c r="O4997" s="54"/>
      <c r="P4997" s="32"/>
      <c r="Q4997" s="56"/>
      <c r="R4997" s="57" t="str">
        <f t="shared" si="15"/>
        <v/>
      </c>
      <c r="S4997" s="8"/>
      <c r="T4997" s="8"/>
      <c r="U4997" s="8"/>
      <c r="V4997" s="8"/>
      <c r="W4997" s="8"/>
      <c r="X4997" s="8"/>
      <c r="Y4997" s="8"/>
      <c r="Z4997" s="8"/>
    </row>
    <row r="4998" spans="1:26" ht="15.75" customHeight="1">
      <c r="A4998" s="8"/>
      <c r="B4998" s="8"/>
      <c r="C4998" s="8"/>
      <c r="D4998" s="8"/>
      <c r="E4998" s="8"/>
      <c r="F4998" s="8"/>
      <c r="G4998" s="8"/>
      <c r="H4998" s="8"/>
      <c r="I4998" s="8"/>
      <c r="J4998" s="8"/>
      <c r="K4998" s="8"/>
      <c r="L4998" s="8"/>
      <c r="M4998" s="32"/>
      <c r="N4998" s="57" t="str">
        <f t="shared" si="17"/>
        <v/>
      </c>
      <c r="O4998" s="54"/>
      <c r="P4998" s="32"/>
      <c r="Q4998" s="56"/>
      <c r="R4998" s="57" t="str">
        <f t="shared" si="15"/>
        <v/>
      </c>
      <c r="S4998" s="8"/>
      <c r="T4998" s="8"/>
      <c r="U4998" s="8"/>
      <c r="V4998" s="8"/>
      <c r="W4998" s="8"/>
      <c r="X4998" s="8"/>
      <c r="Y4998" s="8"/>
      <c r="Z4998" s="8"/>
    </row>
    <row r="4999" spans="1:26" ht="15.75" customHeight="1">
      <c r="A4999" s="8"/>
      <c r="B4999" s="8"/>
      <c r="C4999" s="8"/>
      <c r="D4999" s="8"/>
      <c r="E4999" s="8"/>
      <c r="F4999" s="8"/>
      <c r="G4999" s="8"/>
      <c r="H4999" s="8"/>
      <c r="I4999" s="8"/>
      <c r="J4999" s="8"/>
      <c r="K4999" s="8"/>
      <c r="L4999" s="8"/>
      <c r="M4999" s="32"/>
      <c r="N4999" s="57" t="str">
        <f t="shared" si="17"/>
        <v/>
      </c>
      <c r="O4999" s="54"/>
      <c r="P4999" s="32"/>
      <c r="Q4999" s="56"/>
      <c r="R4999" s="57" t="str">
        <f t="shared" si="15"/>
        <v/>
      </c>
      <c r="S4999" s="8"/>
      <c r="T4999" s="8"/>
      <c r="U4999" s="8"/>
      <c r="V4999" s="8"/>
      <c r="W4999" s="8"/>
      <c r="X4999" s="8"/>
      <c r="Y4999" s="8"/>
      <c r="Z4999" s="8"/>
    </row>
    <row r="5000" spans="1:26" ht="15.75" customHeight="1">
      <c r="A5000" s="8"/>
      <c r="B5000" s="8"/>
      <c r="C5000" s="8"/>
      <c r="D5000" s="8"/>
      <c r="E5000" s="8"/>
      <c r="F5000" s="8"/>
      <c r="G5000" s="8"/>
      <c r="H5000" s="8"/>
      <c r="I5000" s="8"/>
      <c r="J5000" s="8"/>
      <c r="K5000" s="8"/>
      <c r="L5000" s="8"/>
      <c r="M5000" s="32"/>
      <c r="N5000" s="57" t="str">
        <f t="shared" si="17"/>
        <v/>
      </c>
      <c r="O5000" s="54"/>
      <c r="P5000" s="32"/>
      <c r="Q5000" s="56"/>
      <c r="R5000" s="57" t="str">
        <f t="shared" si="15"/>
        <v/>
      </c>
      <c r="S5000" s="8"/>
      <c r="T5000" s="8"/>
      <c r="U5000" s="8"/>
      <c r="V5000" s="8"/>
      <c r="W5000" s="8"/>
      <c r="X5000" s="8"/>
      <c r="Y5000" s="8"/>
      <c r="Z5000" s="8"/>
    </row>
    <row r="5001" spans="1:26" ht="15.75" customHeight="1">
      <c r="A5001" s="8"/>
      <c r="B5001" s="8"/>
      <c r="C5001" s="8"/>
      <c r="D5001" s="8"/>
      <c r="E5001" s="8"/>
      <c r="F5001" s="8"/>
      <c r="G5001" s="8"/>
      <c r="H5001" s="8"/>
      <c r="I5001" s="8"/>
      <c r="J5001" s="8"/>
      <c r="K5001" s="8"/>
      <c r="L5001" s="8"/>
      <c r="M5001" s="32"/>
      <c r="N5001" s="57" t="str">
        <f t="shared" si="17"/>
        <v/>
      </c>
      <c r="O5001" s="54"/>
      <c r="P5001" s="32"/>
      <c r="Q5001" s="56"/>
      <c r="R5001" s="57" t="str">
        <f t="shared" si="15"/>
        <v/>
      </c>
      <c r="S5001" s="8"/>
      <c r="T5001" s="8"/>
      <c r="U5001" s="8"/>
      <c r="V5001" s="8"/>
      <c r="W5001" s="8"/>
      <c r="X5001" s="8"/>
      <c r="Y5001" s="8"/>
      <c r="Z5001" s="8"/>
    </row>
    <row r="5002" spans="1:26" ht="15.75" customHeight="1">
      <c r="A5002" s="8"/>
      <c r="B5002" s="8"/>
      <c r="C5002" s="8"/>
      <c r="D5002" s="8"/>
      <c r="E5002" s="8"/>
      <c r="F5002" s="8"/>
      <c r="G5002" s="8"/>
      <c r="H5002" s="8"/>
      <c r="I5002" s="8"/>
      <c r="J5002" s="8"/>
      <c r="K5002" s="8"/>
      <c r="L5002" s="8"/>
      <c r="M5002" s="32"/>
      <c r="N5002" s="57" t="str">
        <f t="shared" si="17"/>
        <v/>
      </c>
      <c r="O5002" s="54"/>
      <c r="P5002" s="32"/>
      <c r="Q5002" s="56"/>
      <c r="R5002" s="57" t="str">
        <f t="shared" si="15"/>
        <v/>
      </c>
      <c r="S5002" s="8"/>
      <c r="T5002" s="8"/>
      <c r="U5002" s="8"/>
      <c r="V5002" s="8"/>
      <c r="W5002" s="8"/>
      <c r="X5002" s="8"/>
      <c r="Y5002" s="8"/>
      <c r="Z5002" s="8"/>
    </row>
    <row r="5003" spans="1:26" ht="15.75" customHeight="1">
      <c r="A5003" s="8"/>
      <c r="B5003" s="8"/>
      <c r="C5003" s="8"/>
      <c r="D5003" s="8"/>
      <c r="E5003" s="8"/>
      <c r="F5003" s="8"/>
      <c r="G5003" s="8"/>
      <c r="H5003" s="8"/>
      <c r="I5003" s="8"/>
      <c r="J5003" s="8"/>
      <c r="K5003" s="8"/>
      <c r="L5003" s="8"/>
      <c r="M5003" s="32"/>
      <c r="N5003" s="57" t="str">
        <f t="shared" si="17"/>
        <v/>
      </c>
      <c r="O5003" s="54"/>
      <c r="P5003" s="32"/>
      <c r="Q5003" s="56"/>
      <c r="R5003" s="57" t="str">
        <f t="shared" si="15"/>
        <v/>
      </c>
      <c r="S5003" s="8"/>
      <c r="T5003" s="8"/>
      <c r="U5003" s="8"/>
      <c r="V5003" s="8"/>
      <c r="W5003" s="8"/>
      <c r="X5003" s="8"/>
      <c r="Y5003" s="8"/>
      <c r="Z5003" s="8"/>
    </row>
    <row r="5004" spans="1:26" ht="15.75" customHeight="1">
      <c r="A5004" s="8"/>
      <c r="B5004" s="8"/>
      <c r="C5004" s="8"/>
      <c r="D5004" s="8"/>
      <c r="E5004" s="8"/>
      <c r="F5004" s="8"/>
      <c r="G5004" s="8"/>
      <c r="H5004" s="8"/>
      <c r="I5004" s="8"/>
      <c r="J5004" s="8"/>
      <c r="K5004" s="8"/>
      <c r="L5004" s="8"/>
      <c r="M5004" s="32"/>
      <c r="N5004" s="57" t="str">
        <f t="shared" si="17"/>
        <v/>
      </c>
      <c r="O5004" s="54"/>
      <c r="P5004" s="32"/>
      <c r="Q5004" s="56"/>
      <c r="R5004" s="57" t="str">
        <f t="shared" si="15"/>
        <v/>
      </c>
      <c r="S5004" s="8"/>
      <c r="T5004" s="8"/>
      <c r="U5004" s="8"/>
      <c r="V5004" s="8"/>
      <c r="W5004" s="8"/>
      <c r="X5004" s="8"/>
      <c r="Y5004" s="8"/>
      <c r="Z5004" s="8"/>
    </row>
    <row r="5005" spans="1:26" ht="15.75" customHeight="1">
      <c r="A5005" s="8"/>
      <c r="B5005" s="8"/>
      <c r="C5005" s="8"/>
      <c r="D5005" s="8"/>
      <c r="E5005" s="8"/>
      <c r="F5005" s="8"/>
      <c r="G5005" s="8"/>
      <c r="H5005" s="8"/>
      <c r="I5005" s="8"/>
      <c r="J5005" s="8"/>
      <c r="K5005" s="8"/>
      <c r="L5005" s="8"/>
      <c r="M5005" s="32"/>
      <c r="N5005" s="57" t="str">
        <f t="shared" si="17"/>
        <v/>
      </c>
      <c r="O5005" s="54"/>
      <c r="P5005" s="32"/>
      <c r="Q5005" s="56"/>
      <c r="R5005" s="57" t="str">
        <f t="shared" si="15"/>
        <v/>
      </c>
      <c r="S5005" s="8"/>
      <c r="T5005" s="8"/>
      <c r="U5005" s="8"/>
      <c r="V5005" s="8"/>
      <c r="W5005" s="8"/>
      <c r="X5005" s="8"/>
      <c r="Y5005" s="8"/>
      <c r="Z5005" s="8"/>
    </row>
    <row r="5006" spans="1:26" ht="15.75" customHeight="1">
      <c r="A5006" s="8"/>
      <c r="B5006" s="8"/>
      <c r="C5006" s="8"/>
      <c r="D5006" s="8"/>
      <c r="E5006" s="8"/>
      <c r="F5006" s="8"/>
      <c r="G5006" s="8"/>
      <c r="H5006" s="8"/>
      <c r="I5006" s="8"/>
      <c r="J5006" s="8"/>
      <c r="K5006" s="8"/>
      <c r="L5006" s="8"/>
      <c r="M5006" s="32"/>
      <c r="N5006" s="57" t="str">
        <f t="shared" si="17"/>
        <v/>
      </c>
      <c r="O5006" s="54"/>
      <c r="P5006" s="32"/>
      <c r="Q5006" s="56"/>
      <c r="R5006" s="57" t="str">
        <f t="shared" si="15"/>
        <v/>
      </c>
      <c r="S5006" s="8"/>
      <c r="T5006" s="8"/>
      <c r="U5006" s="8"/>
      <c r="V5006" s="8"/>
      <c r="W5006" s="8"/>
      <c r="X5006" s="8"/>
      <c r="Y5006" s="8"/>
      <c r="Z5006" s="8"/>
    </row>
    <row r="5007" spans="1:26" ht="15.75" customHeight="1">
      <c r="A5007" s="8"/>
      <c r="B5007" s="8"/>
      <c r="C5007" s="8"/>
      <c r="D5007" s="8"/>
      <c r="E5007" s="8"/>
      <c r="F5007" s="8"/>
      <c r="G5007" s="8"/>
      <c r="H5007" s="8"/>
      <c r="I5007" s="8"/>
      <c r="J5007" s="8"/>
      <c r="K5007" s="8"/>
      <c r="L5007" s="8"/>
      <c r="M5007" s="32"/>
      <c r="N5007" s="57" t="str">
        <f t="shared" si="17"/>
        <v/>
      </c>
      <c r="O5007" s="54"/>
      <c r="P5007" s="32"/>
      <c r="Q5007" s="56"/>
      <c r="R5007" s="57" t="str">
        <f t="shared" si="15"/>
        <v/>
      </c>
      <c r="S5007" s="8"/>
      <c r="T5007" s="8"/>
      <c r="U5007" s="8"/>
      <c r="V5007" s="8"/>
      <c r="W5007" s="8"/>
      <c r="X5007" s="8"/>
      <c r="Y5007" s="8"/>
      <c r="Z5007" s="8"/>
    </row>
    <row r="5008" spans="1:26" ht="15.75" customHeight="1">
      <c r="A5008" s="8"/>
      <c r="B5008" s="8"/>
      <c r="C5008" s="8"/>
      <c r="D5008" s="8"/>
      <c r="E5008" s="8"/>
      <c r="F5008" s="8"/>
      <c r="G5008" s="8"/>
      <c r="H5008" s="8"/>
      <c r="I5008" s="8"/>
      <c r="J5008" s="8"/>
      <c r="K5008" s="8"/>
      <c r="L5008" s="8"/>
      <c r="M5008" s="32"/>
      <c r="N5008" s="57" t="str">
        <f t="shared" si="17"/>
        <v/>
      </c>
      <c r="O5008" s="54"/>
      <c r="P5008" s="32"/>
      <c r="Q5008" s="56"/>
      <c r="R5008" s="57" t="str">
        <f t="shared" si="15"/>
        <v/>
      </c>
      <c r="S5008" s="8"/>
      <c r="T5008" s="8"/>
      <c r="U5008" s="8"/>
      <c r="V5008" s="8"/>
      <c r="W5008" s="8"/>
      <c r="X5008" s="8"/>
      <c r="Y5008" s="8"/>
      <c r="Z5008" s="8"/>
    </row>
    <row r="5009" spans="1:26" ht="15.75" customHeight="1">
      <c r="A5009" s="8"/>
      <c r="B5009" s="8"/>
      <c r="C5009" s="8"/>
      <c r="D5009" s="8"/>
      <c r="E5009" s="8"/>
      <c r="F5009" s="8"/>
      <c r="G5009" s="8"/>
      <c r="H5009" s="8"/>
      <c r="I5009" s="8"/>
      <c r="J5009" s="8"/>
      <c r="K5009" s="8"/>
      <c r="L5009" s="8"/>
      <c r="M5009" s="32"/>
      <c r="N5009" s="57" t="str">
        <f t="shared" si="17"/>
        <v/>
      </c>
      <c r="O5009" s="54"/>
      <c r="P5009" s="32"/>
      <c r="Q5009" s="56"/>
      <c r="R5009" s="57" t="str">
        <f t="shared" si="15"/>
        <v/>
      </c>
      <c r="S5009" s="8"/>
      <c r="T5009" s="8"/>
      <c r="U5009" s="8"/>
      <c r="V5009" s="8"/>
      <c r="W5009" s="8"/>
      <c r="X5009" s="8"/>
      <c r="Y5009" s="8"/>
      <c r="Z5009" s="8"/>
    </row>
    <row r="5010" spans="1:26" ht="15.75" customHeight="1">
      <c r="A5010" s="8"/>
      <c r="B5010" s="8"/>
      <c r="C5010" s="8"/>
      <c r="D5010" s="8"/>
      <c r="E5010" s="8"/>
      <c r="F5010" s="8"/>
      <c r="G5010" s="8"/>
      <c r="H5010" s="8"/>
      <c r="I5010" s="8"/>
      <c r="J5010" s="8"/>
      <c r="K5010" s="8"/>
      <c r="L5010" s="8"/>
      <c r="M5010" s="32"/>
      <c r="N5010" s="57" t="str">
        <f t="shared" si="17"/>
        <v/>
      </c>
      <c r="O5010" s="54"/>
      <c r="P5010" s="32"/>
      <c r="Q5010" s="56"/>
      <c r="R5010" s="57" t="str">
        <f t="shared" si="15"/>
        <v/>
      </c>
      <c r="S5010" s="8"/>
      <c r="T5010" s="8"/>
      <c r="U5010" s="8"/>
      <c r="V5010" s="8"/>
      <c r="W5010" s="8"/>
      <c r="X5010" s="8"/>
      <c r="Y5010" s="8"/>
      <c r="Z5010" s="8"/>
    </row>
    <row r="5011" spans="1:26" ht="15.75" customHeight="1">
      <c r="A5011" s="8"/>
      <c r="B5011" s="8"/>
      <c r="C5011" s="8"/>
      <c r="D5011" s="8"/>
      <c r="E5011" s="8"/>
      <c r="F5011" s="8"/>
      <c r="G5011" s="8"/>
      <c r="H5011" s="8"/>
      <c r="I5011" s="8"/>
      <c r="J5011" s="8"/>
      <c r="K5011" s="8"/>
      <c r="L5011" s="8"/>
      <c r="M5011" s="32"/>
      <c r="N5011" s="57" t="str">
        <f t="shared" si="17"/>
        <v/>
      </c>
      <c r="O5011" s="54"/>
      <c r="P5011" s="32"/>
      <c r="Q5011" s="56"/>
      <c r="R5011" s="57" t="str">
        <f t="shared" si="15"/>
        <v/>
      </c>
      <c r="S5011" s="8"/>
      <c r="T5011" s="8"/>
      <c r="U5011" s="8"/>
      <c r="V5011" s="8"/>
      <c r="W5011" s="8"/>
      <c r="X5011" s="8"/>
      <c r="Y5011" s="8"/>
      <c r="Z5011" s="8"/>
    </row>
    <row r="5012" spans="1:26" ht="15.75" customHeight="1">
      <c r="A5012" s="8"/>
      <c r="B5012" s="8"/>
      <c r="C5012" s="8"/>
      <c r="D5012" s="8"/>
      <c r="E5012" s="8"/>
      <c r="F5012" s="8"/>
      <c r="G5012" s="8"/>
      <c r="H5012" s="8"/>
      <c r="I5012" s="8"/>
      <c r="J5012" s="8"/>
      <c r="K5012" s="8"/>
      <c r="L5012" s="8"/>
      <c r="M5012" s="32"/>
      <c r="N5012" s="57" t="str">
        <f t="shared" si="17"/>
        <v/>
      </c>
      <c r="O5012" s="54"/>
      <c r="P5012" s="32"/>
      <c r="Q5012" s="56"/>
      <c r="R5012" s="57" t="str">
        <f t="shared" si="15"/>
        <v/>
      </c>
      <c r="S5012" s="8"/>
      <c r="T5012" s="8"/>
      <c r="U5012" s="8"/>
      <c r="V5012" s="8"/>
      <c r="W5012" s="8"/>
      <c r="X5012" s="8"/>
      <c r="Y5012" s="8"/>
      <c r="Z5012" s="8"/>
    </row>
    <row r="5013" spans="1:26" ht="15.75" customHeight="1">
      <c r="A5013" s="8"/>
      <c r="B5013" s="8"/>
      <c r="C5013" s="8"/>
      <c r="D5013" s="8"/>
      <c r="E5013" s="8"/>
      <c r="F5013" s="8"/>
      <c r="G5013" s="8"/>
      <c r="H5013" s="8"/>
      <c r="I5013" s="8"/>
      <c r="J5013" s="8"/>
      <c r="K5013" s="8"/>
      <c r="L5013" s="8"/>
      <c r="M5013" s="32"/>
      <c r="N5013" s="57" t="str">
        <f t="shared" si="17"/>
        <v/>
      </c>
      <c r="O5013" s="54"/>
      <c r="P5013" s="32"/>
      <c r="Q5013" s="56"/>
      <c r="R5013" s="57" t="str">
        <f t="shared" si="15"/>
        <v/>
      </c>
      <c r="S5013" s="8"/>
      <c r="T5013" s="8"/>
      <c r="U5013" s="8"/>
      <c r="V5013" s="8"/>
      <c r="W5013" s="8"/>
      <c r="X5013" s="8"/>
      <c r="Y5013" s="8"/>
      <c r="Z5013" s="8"/>
    </row>
    <row r="5014" spans="1:26" ht="15.75" customHeight="1">
      <c r="A5014" s="8"/>
      <c r="B5014" s="8"/>
      <c r="C5014" s="8"/>
      <c r="D5014" s="8"/>
      <c r="E5014" s="8"/>
      <c r="F5014" s="8"/>
      <c r="G5014" s="8"/>
      <c r="H5014" s="8"/>
      <c r="I5014" s="8"/>
      <c r="J5014" s="8"/>
      <c r="K5014" s="8"/>
      <c r="L5014" s="8"/>
      <c r="M5014" s="32"/>
      <c r="N5014" s="57" t="str">
        <f t="shared" si="17"/>
        <v/>
      </c>
      <c r="O5014" s="54"/>
      <c r="P5014" s="32"/>
      <c r="Q5014" s="56"/>
      <c r="R5014" s="57" t="str">
        <f t="shared" si="15"/>
        <v/>
      </c>
      <c r="S5014" s="8"/>
      <c r="T5014" s="8"/>
      <c r="U5014" s="8"/>
      <c r="V5014" s="8"/>
      <c r="W5014" s="8"/>
      <c r="X5014" s="8"/>
      <c r="Y5014" s="8"/>
      <c r="Z5014" s="8"/>
    </row>
    <row r="5015" spans="1:26" ht="15.75" customHeight="1">
      <c r="A5015" s="8"/>
      <c r="B5015" s="8"/>
      <c r="C5015" s="8"/>
      <c r="D5015" s="8"/>
      <c r="E5015" s="8"/>
      <c r="F5015" s="8"/>
      <c r="G5015" s="8"/>
      <c r="H5015" s="8"/>
      <c r="I5015" s="8"/>
      <c r="J5015" s="8"/>
      <c r="K5015" s="8"/>
      <c r="L5015" s="8"/>
      <c r="M5015" s="32"/>
      <c r="N5015" s="57" t="str">
        <f t="shared" si="17"/>
        <v/>
      </c>
      <c r="O5015" s="54"/>
      <c r="P5015" s="32"/>
      <c r="Q5015" s="56"/>
      <c r="R5015" s="57" t="str">
        <f t="shared" si="15"/>
        <v/>
      </c>
      <c r="S5015" s="8"/>
      <c r="T5015" s="8"/>
      <c r="U5015" s="8"/>
      <c r="V5015" s="8"/>
      <c r="W5015" s="8"/>
      <c r="X5015" s="8"/>
      <c r="Y5015" s="8"/>
      <c r="Z5015" s="8"/>
    </row>
    <row r="5016" spans="1:26" ht="15.75" customHeight="1">
      <c r="A5016" s="8"/>
      <c r="B5016" s="8"/>
      <c r="C5016" s="8"/>
      <c r="D5016" s="8"/>
      <c r="E5016" s="8"/>
      <c r="F5016" s="8"/>
      <c r="G5016" s="8"/>
      <c r="H5016" s="8"/>
      <c r="I5016" s="8"/>
      <c r="J5016" s="8"/>
      <c r="K5016" s="8"/>
      <c r="L5016" s="8"/>
      <c r="M5016" s="32"/>
      <c r="N5016" s="57" t="str">
        <f t="shared" si="17"/>
        <v/>
      </c>
      <c r="O5016" s="54"/>
      <c r="P5016" s="32"/>
      <c r="Q5016" s="56"/>
      <c r="R5016" s="57" t="str">
        <f t="shared" si="15"/>
        <v/>
      </c>
      <c r="S5016" s="8"/>
      <c r="T5016" s="8"/>
      <c r="U5016" s="8"/>
      <c r="V5016" s="8"/>
      <c r="W5016" s="8"/>
      <c r="X5016" s="8"/>
      <c r="Y5016" s="8"/>
      <c r="Z5016" s="8"/>
    </row>
    <row r="5017" spans="1:26" ht="15.75" customHeight="1">
      <c r="A5017" s="8"/>
      <c r="B5017" s="8"/>
      <c r="C5017" s="8"/>
      <c r="D5017" s="8"/>
      <c r="E5017" s="8"/>
      <c r="F5017" s="8"/>
      <c r="G5017" s="8"/>
      <c r="H5017" s="8"/>
      <c r="I5017" s="8"/>
      <c r="J5017" s="8"/>
      <c r="K5017" s="8"/>
      <c r="L5017" s="8"/>
      <c r="M5017" s="32"/>
      <c r="N5017" s="57" t="str">
        <f t="shared" si="17"/>
        <v/>
      </c>
      <c r="O5017" s="54"/>
      <c r="P5017" s="32"/>
      <c r="Q5017" s="56"/>
      <c r="R5017" s="57" t="str">
        <f t="shared" si="15"/>
        <v/>
      </c>
      <c r="S5017" s="8"/>
      <c r="T5017" s="8"/>
      <c r="U5017" s="8"/>
      <c r="V5017" s="8"/>
      <c r="W5017" s="8"/>
      <c r="X5017" s="8"/>
      <c r="Y5017" s="8"/>
      <c r="Z5017" s="8"/>
    </row>
    <row r="5018" spans="1:26" ht="15.75" customHeight="1">
      <c r="A5018" s="8"/>
      <c r="B5018" s="8"/>
      <c r="C5018" s="8"/>
      <c r="D5018" s="8"/>
      <c r="E5018" s="8"/>
      <c r="F5018" s="8"/>
      <c r="G5018" s="8"/>
      <c r="H5018" s="8"/>
      <c r="I5018" s="8"/>
      <c r="J5018" s="8"/>
      <c r="K5018" s="8"/>
      <c r="L5018" s="8"/>
      <c r="M5018" s="32"/>
      <c r="N5018" s="57" t="str">
        <f t="shared" si="17"/>
        <v/>
      </c>
      <c r="O5018" s="54"/>
      <c r="P5018" s="32"/>
      <c r="Q5018" s="56"/>
      <c r="R5018" s="57" t="str">
        <f t="shared" si="15"/>
        <v/>
      </c>
      <c r="S5018" s="8"/>
      <c r="T5018" s="8"/>
      <c r="U5018" s="8"/>
      <c r="V5018" s="8"/>
      <c r="W5018" s="8"/>
      <c r="X5018" s="8"/>
      <c r="Y5018" s="8"/>
      <c r="Z5018" s="8"/>
    </row>
    <row r="5019" spans="1:26" ht="15.75" customHeight="1">
      <c r="A5019" s="8"/>
      <c r="B5019" s="8"/>
      <c r="C5019" s="8"/>
      <c r="D5019" s="8"/>
      <c r="E5019" s="8"/>
      <c r="F5019" s="8"/>
      <c r="G5019" s="8"/>
      <c r="H5019" s="8"/>
      <c r="I5019" s="8"/>
      <c r="J5019" s="8"/>
      <c r="K5019" s="8"/>
      <c r="L5019" s="8"/>
      <c r="M5019" s="32"/>
      <c r="N5019" s="57" t="str">
        <f t="shared" si="17"/>
        <v/>
      </c>
      <c r="O5019" s="54"/>
      <c r="P5019" s="32"/>
      <c r="Q5019" s="56"/>
      <c r="R5019" s="57" t="str">
        <f t="shared" si="15"/>
        <v/>
      </c>
      <c r="S5019" s="8"/>
      <c r="T5019" s="8"/>
      <c r="U5019" s="8"/>
      <c r="V5019" s="8"/>
      <c r="W5019" s="8"/>
      <c r="X5019" s="8"/>
      <c r="Y5019" s="8"/>
      <c r="Z5019" s="8"/>
    </row>
    <row r="5020" spans="1:26" ht="15.75" customHeight="1">
      <c r="A5020" s="8"/>
      <c r="B5020" s="8"/>
      <c r="C5020" s="8"/>
      <c r="D5020" s="8"/>
      <c r="E5020" s="8"/>
      <c r="F5020" s="8"/>
      <c r="G5020" s="8"/>
      <c r="H5020" s="8"/>
      <c r="I5020" s="8"/>
      <c r="J5020" s="8"/>
      <c r="K5020" s="8"/>
      <c r="L5020" s="8"/>
      <c r="M5020" s="32"/>
      <c r="N5020" s="57" t="str">
        <f t="shared" si="17"/>
        <v/>
      </c>
      <c r="O5020" s="54"/>
      <c r="P5020" s="32"/>
      <c r="Q5020" s="56"/>
      <c r="R5020" s="57" t="str">
        <f t="shared" si="15"/>
        <v/>
      </c>
      <c r="S5020" s="8"/>
      <c r="T5020" s="8"/>
      <c r="U5020" s="8"/>
      <c r="V5020" s="8"/>
      <c r="W5020" s="8"/>
      <c r="X5020" s="8"/>
      <c r="Y5020" s="8"/>
      <c r="Z5020" s="8"/>
    </row>
    <row r="5021" spans="1:26" ht="15.75" customHeight="1">
      <c r="A5021" s="8"/>
      <c r="B5021" s="8"/>
      <c r="C5021" s="8"/>
      <c r="D5021" s="8"/>
      <c r="E5021" s="8"/>
      <c r="F5021" s="8"/>
      <c r="G5021" s="8"/>
      <c r="H5021" s="8"/>
      <c r="I5021" s="8"/>
      <c r="J5021" s="8"/>
      <c r="K5021" s="8"/>
      <c r="L5021" s="8"/>
      <c r="M5021" s="32"/>
      <c r="N5021" s="57" t="str">
        <f t="shared" si="17"/>
        <v/>
      </c>
      <c r="O5021" s="54"/>
      <c r="P5021" s="32"/>
      <c r="Q5021" s="56"/>
      <c r="R5021" s="57" t="str">
        <f t="shared" si="15"/>
        <v/>
      </c>
      <c r="S5021" s="8"/>
      <c r="T5021" s="8"/>
      <c r="U5021" s="8"/>
      <c r="V5021" s="8"/>
      <c r="W5021" s="8"/>
      <c r="X5021" s="8"/>
      <c r="Y5021" s="8"/>
      <c r="Z5021" s="8"/>
    </row>
    <row r="5022" spans="1:26" ht="15.75" customHeight="1">
      <c r="A5022" s="8"/>
      <c r="B5022" s="8"/>
      <c r="C5022" s="8"/>
      <c r="D5022" s="8"/>
      <c r="E5022" s="8"/>
      <c r="F5022" s="8"/>
      <c r="G5022" s="8"/>
      <c r="H5022" s="8"/>
      <c r="I5022" s="8"/>
      <c r="J5022" s="8"/>
      <c r="K5022" s="8"/>
      <c r="L5022" s="8"/>
      <c r="M5022" s="32"/>
      <c r="N5022" s="57" t="str">
        <f t="shared" si="17"/>
        <v/>
      </c>
      <c r="O5022" s="54"/>
      <c r="P5022" s="32"/>
      <c r="Q5022" s="56"/>
      <c r="R5022" s="57" t="str">
        <f t="shared" si="15"/>
        <v/>
      </c>
      <c r="S5022" s="8"/>
      <c r="T5022" s="8"/>
      <c r="U5022" s="8"/>
      <c r="V5022" s="8"/>
      <c r="W5022" s="8"/>
      <c r="X5022" s="8"/>
      <c r="Y5022" s="8"/>
      <c r="Z5022" s="8"/>
    </row>
    <row r="5023" spans="1:26" ht="15.75" customHeight="1">
      <c r="A5023" s="8"/>
      <c r="B5023" s="8"/>
      <c r="C5023" s="8"/>
      <c r="D5023" s="8"/>
      <c r="E5023" s="8"/>
      <c r="F5023" s="8"/>
      <c r="G5023" s="8"/>
      <c r="H5023" s="8"/>
      <c r="I5023" s="8"/>
      <c r="J5023" s="8"/>
      <c r="K5023" s="8"/>
      <c r="L5023" s="8"/>
      <c r="M5023" s="32"/>
      <c r="N5023" s="57" t="str">
        <f t="shared" si="17"/>
        <v/>
      </c>
      <c r="O5023" s="54"/>
      <c r="P5023" s="32"/>
      <c r="Q5023" s="56"/>
      <c r="R5023" s="57" t="str">
        <f t="shared" si="15"/>
        <v/>
      </c>
      <c r="S5023" s="8"/>
      <c r="T5023" s="8"/>
      <c r="U5023" s="8"/>
      <c r="V5023" s="8"/>
      <c r="W5023" s="8"/>
      <c r="X5023" s="8"/>
      <c r="Y5023" s="8"/>
      <c r="Z5023" s="8"/>
    </row>
    <row r="5024" spans="1:26" ht="15.75" customHeight="1">
      <c r="A5024" s="8"/>
      <c r="B5024" s="8"/>
      <c r="C5024" s="8"/>
      <c r="D5024" s="8"/>
      <c r="E5024" s="8"/>
      <c r="F5024" s="8"/>
      <c r="G5024" s="8"/>
      <c r="H5024" s="8"/>
      <c r="I5024" s="8"/>
      <c r="J5024" s="8"/>
      <c r="K5024" s="8"/>
      <c r="L5024" s="8"/>
      <c r="M5024" s="32"/>
      <c r="N5024" s="57" t="str">
        <f t="shared" si="17"/>
        <v/>
      </c>
      <c r="O5024" s="54"/>
      <c r="P5024" s="32"/>
      <c r="Q5024" s="56"/>
      <c r="R5024" s="57" t="str">
        <f t="shared" si="15"/>
        <v/>
      </c>
      <c r="S5024" s="8"/>
      <c r="T5024" s="8"/>
      <c r="U5024" s="8"/>
      <c r="V5024" s="8"/>
      <c r="W5024" s="8"/>
      <c r="X5024" s="8"/>
      <c r="Y5024" s="8"/>
      <c r="Z5024" s="8"/>
    </row>
    <row r="5025" spans="1:26" ht="15.75" customHeight="1">
      <c r="A5025" s="8"/>
      <c r="B5025" s="8"/>
      <c r="C5025" s="8"/>
      <c r="D5025" s="8"/>
      <c r="E5025" s="8"/>
      <c r="F5025" s="8"/>
      <c r="G5025" s="8"/>
      <c r="H5025" s="8"/>
      <c r="I5025" s="8"/>
      <c r="J5025" s="8"/>
      <c r="K5025" s="8"/>
      <c r="L5025" s="8"/>
      <c r="M5025" s="32"/>
      <c r="N5025" s="57" t="str">
        <f t="shared" si="17"/>
        <v/>
      </c>
      <c r="O5025" s="54"/>
      <c r="P5025" s="32"/>
      <c r="Q5025" s="56"/>
      <c r="R5025" s="57" t="str">
        <f t="shared" si="15"/>
        <v/>
      </c>
      <c r="S5025" s="8"/>
      <c r="T5025" s="8"/>
      <c r="U5025" s="8"/>
      <c r="V5025" s="8"/>
      <c r="W5025" s="8"/>
      <c r="X5025" s="8"/>
      <c r="Y5025" s="8"/>
      <c r="Z5025" s="8"/>
    </row>
    <row r="5026" spans="1:26" ht="15.75" customHeight="1">
      <c r="A5026" s="8"/>
      <c r="B5026" s="8"/>
      <c r="C5026" s="8"/>
      <c r="D5026" s="8"/>
      <c r="E5026" s="8"/>
      <c r="F5026" s="8"/>
      <c r="G5026" s="8"/>
      <c r="H5026" s="8"/>
      <c r="I5026" s="8"/>
      <c r="J5026" s="8"/>
      <c r="K5026" s="8"/>
      <c r="L5026" s="8"/>
      <c r="M5026" s="32"/>
      <c r="N5026" s="57" t="str">
        <f t="shared" si="17"/>
        <v/>
      </c>
      <c r="O5026" s="54"/>
      <c r="P5026" s="32"/>
      <c r="Q5026" s="56"/>
      <c r="R5026" s="57" t="str">
        <f t="shared" si="15"/>
        <v/>
      </c>
      <c r="S5026" s="8"/>
      <c r="T5026" s="8"/>
      <c r="U5026" s="8"/>
      <c r="V5026" s="8"/>
      <c r="W5026" s="8"/>
      <c r="X5026" s="8"/>
      <c r="Y5026" s="8"/>
      <c r="Z5026" s="8"/>
    </row>
    <row r="5027" spans="1:26" ht="15.75" customHeight="1">
      <c r="A5027" s="8"/>
      <c r="B5027" s="8"/>
      <c r="C5027" s="8"/>
      <c r="D5027" s="8"/>
      <c r="E5027" s="8"/>
      <c r="F5027" s="8"/>
      <c r="G5027" s="8"/>
      <c r="H5027" s="8"/>
      <c r="I5027" s="8"/>
      <c r="J5027" s="8"/>
      <c r="K5027" s="8"/>
      <c r="L5027" s="8"/>
      <c r="M5027" s="32"/>
      <c r="N5027" s="57" t="str">
        <f t="shared" si="17"/>
        <v/>
      </c>
      <c r="O5027" s="54"/>
      <c r="P5027" s="32"/>
      <c r="Q5027" s="56"/>
      <c r="R5027" s="57" t="str">
        <f t="shared" si="15"/>
        <v/>
      </c>
      <c r="S5027" s="8"/>
      <c r="T5027" s="8"/>
      <c r="U5027" s="8"/>
      <c r="V5027" s="8"/>
      <c r="W5027" s="8"/>
      <c r="X5027" s="8"/>
      <c r="Y5027" s="8"/>
      <c r="Z5027" s="8"/>
    </row>
    <row r="5028" spans="1:26" ht="15.75" customHeight="1">
      <c r="A5028" s="8"/>
      <c r="B5028" s="8"/>
      <c r="C5028" s="8"/>
      <c r="D5028" s="8"/>
      <c r="E5028" s="8"/>
      <c r="F5028" s="8"/>
      <c r="G5028" s="8"/>
      <c r="H5028" s="8"/>
      <c r="I5028" s="8"/>
      <c r="J5028" s="8"/>
      <c r="K5028" s="8"/>
      <c r="L5028" s="8"/>
      <c r="M5028" s="32"/>
      <c r="N5028" s="57" t="str">
        <f t="shared" si="17"/>
        <v/>
      </c>
      <c r="O5028" s="54"/>
      <c r="P5028" s="32"/>
      <c r="Q5028" s="56"/>
      <c r="R5028" s="57" t="str">
        <f t="shared" si="15"/>
        <v/>
      </c>
      <c r="S5028" s="8"/>
      <c r="T5028" s="8"/>
      <c r="U5028" s="8"/>
      <c r="V5028" s="8"/>
      <c r="W5028" s="8"/>
      <c r="X5028" s="8"/>
      <c r="Y5028" s="8"/>
      <c r="Z5028" s="8"/>
    </row>
    <row r="5029" spans="1:26" ht="15.75" customHeight="1">
      <c r="A5029" s="8"/>
      <c r="B5029" s="8"/>
      <c r="C5029" s="8"/>
      <c r="D5029" s="8"/>
      <c r="E5029" s="8"/>
      <c r="F5029" s="8"/>
      <c r="G5029" s="8"/>
      <c r="H5029" s="8"/>
      <c r="I5029" s="8"/>
      <c r="J5029" s="8"/>
      <c r="K5029" s="8"/>
      <c r="L5029" s="8"/>
      <c r="M5029" s="32"/>
      <c r="N5029" s="57" t="str">
        <f t="shared" si="17"/>
        <v/>
      </c>
      <c r="O5029" s="54"/>
      <c r="P5029" s="32"/>
      <c r="Q5029" s="56"/>
      <c r="R5029" s="57" t="str">
        <f t="shared" si="15"/>
        <v/>
      </c>
      <c r="S5029" s="8"/>
      <c r="T5029" s="8"/>
      <c r="U5029" s="8"/>
      <c r="V5029" s="8"/>
      <c r="W5029" s="8"/>
      <c r="X5029" s="8"/>
      <c r="Y5029" s="8"/>
      <c r="Z5029" s="8"/>
    </row>
    <row r="5030" spans="1:26" ht="15.75" customHeight="1">
      <c r="A5030" s="8"/>
      <c r="B5030" s="8"/>
      <c r="C5030" s="8"/>
      <c r="D5030" s="8"/>
      <c r="E5030" s="8"/>
      <c r="F5030" s="8"/>
      <c r="G5030" s="8"/>
      <c r="H5030" s="8"/>
      <c r="I5030" s="8"/>
      <c r="J5030" s="8"/>
      <c r="K5030" s="8"/>
      <c r="L5030" s="8"/>
      <c r="M5030" s="32"/>
      <c r="N5030" s="57" t="str">
        <f t="shared" si="17"/>
        <v/>
      </c>
      <c r="O5030" s="54"/>
      <c r="P5030" s="32"/>
      <c r="Q5030" s="56"/>
      <c r="R5030" s="57" t="str">
        <f t="shared" si="15"/>
        <v/>
      </c>
      <c r="S5030" s="8"/>
      <c r="T5030" s="8"/>
      <c r="U5030" s="8"/>
      <c r="V5030" s="8"/>
      <c r="W5030" s="8"/>
      <c r="X5030" s="8"/>
      <c r="Y5030" s="8"/>
      <c r="Z5030" s="8"/>
    </row>
    <row r="5031" spans="1:26" ht="15.75" customHeight="1">
      <c r="A5031" s="8"/>
      <c r="B5031" s="8"/>
      <c r="C5031" s="8"/>
      <c r="D5031" s="8"/>
      <c r="E5031" s="8"/>
      <c r="F5031" s="8"/>
      <c r="G5031" s="8"/>
      <c r="H5031" s="8"/>
      <c r="I5031" s="8"/>
      <c r="J5031" s="8"/>
      <c r="K5031" s="8"/>
      <c r="L5031" s="8"/>
      <c r="M5031" s="32"/>
      <c r="N5031" s="57" t="str">
        <f t="shared" si="17"/>
        <v/>
      </c>
      <c r="O5031" s="54"/>
      <c r="P5031" s="32"/>
      <c r="Q5031" s="56"/>
      <c r="R5031" s="57" t="str">
        <f t="shared" si="15"/>
        <v/>
      </c>
      <c r="S5031" s="8"/>
      <c r="T5031" s="8"/>
      <c r="U5031" s="8"/>
      <c r="V5031" s="8"/>
      <c r="W5031" s="8"/>
      <c r="X5031" s="8"/>
      <c r="Y5031" s="8"/>
      <c r="Z5031" s="8"/>
    </row>
    <row r="5032" spans="1:26" ht="15.75" customHeight="1">
      <c r="A5032" s="8"/>
      <c r="B5032" s="8"/>
      <c r="C5032" s="8"/>
      <c r="D5032" s="8"/>
      <c r="E5032" s="8"/>
      <c r="F5032" s="8"/>
      <c r="G5032" s="8"/>
      <c r="H5032" s="8"/>
      <c r="I5032" s="8"/>
      <c r="J5032" s="8"/>
      <c r="K5032" s="8"/>
      <c r="L5032" s="8"/>
      <c r="M5032" s="32"/>
      <c r="N5032" s="57" t="str">
        <f t="shared" si="17"/>
        <v/>
      </c>
      <c r="O5032" s="54"/>
      <c r="P5032" s="32"/>
      <c r="Q5032" s="56"/>
      <c r="R5032" s="57" t="str">
        <f t="shared" si="15"/>
        <v/>
      </c>
      <c r="S5032" s="8"/>
      <c r="T5032" s="8"/>
      <c r="U5032" s="8"/>
      <c r="V5032" s="8"/>
      <c r="W5032" s="8"/>
      <c r="X5032" s="8"/>
      <c r="Y5032" s="8"/>
      <c r="Z5032" s="8"/>
    </row>
    <row r="5033" spans="1:26" ht="15.75" customHeight="1">
      <c r="A5033" s="8"/>
      <c r="B5033" s="8"/>
      <c r="C5033" s="8"/>
      <c r="D5033" s="8"/>
      <c r="E5033" s="8"/>
      <c r="F5033" s="8"/>
      <c r="G5033" s="8"/>
      <c r="H5033" s="8"/>
      <c r="I5033" s="8"/>
      <c r="J5033" s="8"/>
      <c r="K5033" s="8"/>
      <c r="L5033" s="8"/>
      <c r="M5033" s="32"/>
      <c r="N5033" s="57" t="str">
        <f t="shared" si="17"/>
        <v/>
      </c>
      <c r="O5033" s="54"/>
      <c r="P5033" s="32"/>
      <c r="Q5033" s="56"/>
      <c r="R5033" s="57" t="str">
        <f t="shared" si="15"/>
        <v/>
      </c>
      <c r="S5033" s="8"/>
      <c r="T5033" s="8"/>
      <c r="U5033" s="8"/>
      <c r="V5033" s="8"/>
      <c r="W5033" s="8"/>
      <c r="X5033" s="8"/>
      <c r="Y5033" s="8"/>
      <c r="Z5033" s="8"/>
    </row>
    <row r="5034" spans="1:26" ht="15.75" customHeight="1">
      <c r="A5034" s="8"/>
      <c r="B5034" s="8"/>
      <c r="C5034" s="8"/>
      <c r="D5034" s="8"/>
      <c r="E5034" s="8"/>
      <c r="F5034" s="8"/>
      <c r="G5034" s="8"/>
      <c r="H5034" s="8"/>
      <c r="I5034" s="8"/>
      <c r="J5034" s="8"/>
      <c r="K5034" s="8"/>
      <c r="L5034" s="8"/>
      <c r="M5034" s="32"/>
      <c r="N5034" s="57" t="str">
        <f t="shared" si="17"/>
        <v/>
      </c>
      <c r="O5034" s="54"/>
      <c r="P5034" s="32"/>
      <c r="Q5034" s="56"/>
      <c r="R5034" s="57" t="str">
        <f t="shared" si="15"/>
        <v/>
      </c>
      <c r="S5034" s="8"/>
      <c r="T5034" s="8"/>
      <c r="U5034" s="8"/>
      <c r="V5034" s="8"/>
      <c r="W5034" s="8"/>
      <c r="X5034" s="8"/>
      <c r="Y5034" s="8"/>
      <c r="Z5034" s="8"/>
    </row>
    <row r="5035" spans="1:26" ht="15.75" customHeight="1">
      <c r="A5035" s="8"/>
      <c r="B5035" s="8"/>
      <c r="C5035" s="8"/>
      <c r="D5035" s="8"/>
      <c r="E5035" s="8"/>
      <c r="F5035" s="8"/>
      <c r="G5035" s="8"/>
      <c r="H5035" s="8"/>
      <c r="I5035" s="8"/>
      <c r="J5035" s="8"/>
      <c r="K5035" s="8"/>
      <c r="L5035" s="8"/>
      <c r="M5035" s="32"/>
      <c r="N5035" s="57" t="str">
        <f t="shared" si="17"/>
        <v/>
      </c>
      <c r="O5035" s="54"/>
      <c r="P5035" s="32"/>
      <c r="Q5035" s="56"/>
      <c r="R5035" s="57" t="str">
        <f t="shared" si="15"/>
        <v/>
      </c>
      <c r="S5035" s="8"/>
      <c r="T5035" s="8"/>
      <c r="U5035" s="8"/>
      <c r="V5035" s="8"/>
      <c r="W5035" s="8"/>
      <c r="X5035" s="8"/>
      <c r="Y5035" s="8"/>
      <c r="Z5035" s="8"/>
    </row>
    <row r="5036" spans="1:26" ht="15.75" customHeight="1">
      <c r="A5036" s="8"/>
      <c r="B5036" s="8"/>
      <c r="C5036" s="8"/>
      <c r="D5036" s="8"/>
      <c r="E5036" s="8"/>
      <c r="F5036" s="8"/>
      <c r="G5036" s="8"/>
      <c r="H5036" s="8"/>
      <c r="I5036" s="8"/>
      <c r="J5036" s="8"/>
      <c r="K5036" s="8"/>
      <c r="L5036" s="8"/>
      <c r="M5036" s="32"/>
      <c r="N5036" s="57" t="str">
        <f t="shared" si="17"/>
        <v/>
      </c>
      <c r="O5036" s="54"/>
      <c r="P5036" s="32"/>
      <c r="Q5036" s="56"/>
      <c r="R5036" s="57" t="str">
        <f t="shared" si="15"/>
        <v/>
      </c>
      <c r="S5036" s="8"/>
      <c r="T5036" s="8"/>
      <c r="U5036" s="8"/>
      <c r="V5036" s="8"/>
      <c r="W5036" s="8"/>
      <c r="X5036" s="8"/>
      <c r="Y5036" s="8"/>
      <c r="Z5036" s="8"/>
    </row>
    <row r="5037" spans="1:26" ht="15.75" customHeight="1">
      <c r="A5037" s="8"/>
      <c r="B5037" s="8"/>
      <c r="C5037" s="8"/>
      <c r="D5037" s="8"/>
      <c r="E5037" s="8"/>
      <c r="F5037" s="8"/>
      <c r="G5037" s="8"/>
      <c r="H5037" s="8"/>
      <c r="I5037" s="8"/>
      <c r="J5037" s="8"/>
      <c r="K5037" s="8"/>
      <c r="L5037" s="8"/>
      <c r="M5037" s="32"/>
      <c r="N5037" s="57" t="str">
        <f t="shared" si="17"/>
        <v/>
      </c>
      <c r="O5037" s="54"/>
      <c r="P5037" s="32"/>
      <c r="Q5037" s="56"/>
      <c r="R5037" s="57" t="str">
        <f t="shared" si="15"/>
        <v/>
      </c>
      <c r="S5037" s="8"/>
      <c r="T5037" s="8"/>
      <c r="U5037" s="8"/>
      <c r="V5037" s="8"/>
      <c r="W5037" s="8"/>
      <c r="X5037" s="8"/>
      <c r="Y5037" s="8"/>
      <c r="Z5037" s="8"/>
    </row>
    <row r="5038" spans="1:26" ht="15.75" customHeight="1">
      <c r="A5038" s="8"/>
      <c r="B5038" s="8"/>
      <c r="C5038" s="8"/>
      <c r="D5038" s="8"/>
      <c r="E5038" s="8"/>
      <c r="F5038" s="8"/>
      <c r="G5038" s="8"/>
      <c r="H5038" s="8"/>
      <c r="I5038" s="8"/>
      <c r="J5038" s="8"/>
      <c r="K5038" s="8"/>
      <c r="L5038" s="8"/>
      <c r="M5038" s="32"/>
      <c r="N5038" s="57" t="str">
        <f t="shared" si="17"/>
        <v/>
      </c>
      <c r="O5038" s="54"/>
      <c r="P5038" s="32"/>
      <c r="Q5038" s="56"/>
      <c r="R5038" s="57" t="str">
        <f t="shared" si="15"/>
        <v/>
      </c>
      <c r="S5038" s="8"/>
      <c r="T5038" s="8"/>
      <c r="U5038" s="8"/>
      <c r="V5038" s="8"/>
      <c r="W5038" s="8"/>
      <c r="X5038" s="8"/>
      <c r="Y5038" s="8"/>
      <c r="Z5038" s="8"/>
    </row>
    <row r="5039" spans="1:26" ht="15.75" customHeight="1">
      <c r="A5039" s="8"/>
      <c r="B5039" s="8"/>
      <c r="C5039" s="8"/>
      <c r="D5039" s="8"/>
      <c r="E5039" s="8"/>
      <c r="F5039" s="8"/>
      <c r="G5039" s="8"/>
      <c r="H5039" s="8"/>
      <c r="I5039" s="8"/>
      <c r="J5039" s="8"/>
      <c r="K5039" s="8"/>
      <c r="L5039" s="8"/>
      <c r="M5039" s="32"/>
      <c r="N5039" s="57" t="str">
        <f t="shared" si="17"/>
        <v/>
      </c>
      <c r="O5039" s="54"/>
      <c r="P5039" s="32"/>
      <c r="Q5039" s="56"/>
      <c r="R5039" s="57" t="str">
        <f t="shared" si="15"/>
        <v/>
      </c>
      <c r="S5039" s="8"/>
      <c r="T5039" s="8"/>
      <c r="U5039" s="8"/>
      <c r="V5039" s="8"/>
      <c r="W5039" s="8"/>
      <c r="X5039" s="8"/>
      <c r="Y5039" s="8"/>
      <c r="Z5039" s="8"/>
    </row>
    <row r="5040" spans="1:26" ht="15.75" customHeight="1">
      <c r="A5040" s="8"/>
      <c r="B5040" s="8"/>
      <c r="C5040" s="8"/>
      <c r="D5040" s="8"/>
      <c r="E5040" s="8"/>
      <c r="F5040" s="8"/>
      <c r="G5040" s="8"/>
      <c r="H5040" s="8"/>
      <c r="I5040" s="8"/>
      <c r="J5040" s="8"/>
      <c r="K5040" s="8"/>
      <c r="L5040" s="8"/>
      <c r="M5040" s="32"/>
      <c r="N5040" s="57" t="str">
        <f t="shared" si="17"/>
        <v/>
      </c>
      <c r="O5040" s="54"/>
      <c r="P5040" s="32"/>
      <c r="Q5040" s="56"/>
      <c r="R5040" s="57" t="str">
        <f t="shared" si="15"/>
        <v/>
      </c>
      <c r="S5040" s="8"/>
      <c r="T5040" s="8"/>
      <c r="U5040" s="8"/>
      <c r="V5040" s="8"/>
      <c r="W5040" s="8"/>
      <c r="X5040" s="8"/>
      <c r="Y5040" s="8"/>
      <c r="Z5040" s="8"/>
    </row>
    <row r="5041" spans="1:26" ht="15.75" customHeight="1">
      <c r="A5041" s="8"/>
      <c r="B5041" s="8"/>
      <c r="C5041" s="8"/>
      <c r="D5041" s="8"/>
      <c r="E5041" s="8"/>
      <c r="F5041" s="8"/>
      <c r="G5041" s="8"/>
      <c r="H5041" s="8"/>
      <c r="I5041" s="8"/>
      <c r="J5041" s="8"/>
      <c r="K5041" s="8"/>
      <c r="L5041" s="8"/>
      <c r="M5041" s="32"/>
      <c r="N5041" s="57" t="str">
        <f t="shared" si="17"/>
        <v/>
      </c>
      <c r="O5041" s="54"/>
      <c r="P5041" s="32"/>
      <c r="Q5041" s="56"/>
      <c r="R5041" s="57" t="str">
        <f t="shared" si="15"/>
        <v/>
      </c>
      <c r="S5041" s="8"/>
      <c r="T5041" s="8"/>
      <c r="U5041" s="8"/>
      <c r="V5041" s="8"/>
      <c r="W5041" s="8"/>
      <c r="X5041" s="8"/>
      <c r="Y5041" s="8"/>
      <c r="Z5041" s="8"/>
    </row>
    <row r="5042" spans="1:26" ht="15.75" customHeight="1">
      <c r="A5042" s="8"/>
      <c r="B5042" s="8"/>
      <c r="C5042" s="8"/>
      <c r="D5042" s="8"/>
      <c r="E5042" s="8"/>
      <c r="F5042" s="8"/>
      <c r="G5042" s="8"/>
      <c r="H5042" s="8"/>
      <c r="I5042" s="8"/>
      <c r="J5042" s="8"/>
      <c r="K5042" s="8"/>
      <c r="L5042" s="8"/>
      <c r="M5042" s="32"/>
      <c r="N5042" s="57" t="str">
        <f t="shared" si="17"/>
        <v/>
      </c>
      <c r="O5042" s="54"/>
      <c r="P5042" s="32"/>
      <c r="Q5042" s="56"/>
      <c r="R5042" s="57" t="str">
        <f t="shared" si="15"/>
        <v/>
      </c>
      <c r="S5042" s="8"/>
      <c r="T5042" s="8"/>
      <c r="U5042" s="8"/>
      <c r="V5042" s="8"/>
      <c r="W5042" s="8"/>
      <c r="X5042" s="8"/>
      <c r="Y5042" s="8"/>
      <c r="Z5042" s="8"/>
    </row>
    <row r="5043" spans="1:26" ht="15.75" customHeight="1">
      <c r="A5043" s="8"/>
      <c r="B5043" s="8"/>
      <c r="C5043" s="8"/>
      <c r="D5043" s="8"/>
      <c r="E5043" s="8"/>
      <c r="F5043" s="8"/>
      <c r="G5043" s="8"/>
      <c r="H5043" s="8"/>
      <c r="I5043" s="8"/>
      <c r="J5043" s="8"/>
      <c r="K5043" s="8"/>
      <c r="L5043" s="8"/>
      <c r="M5043" s="32"/>
      <c r="N5043" s="57" t="str">
        <f t="shared" si="17"/>
        <v/>
      </c>
      <c r="O5043" s="54"/>
      <c r="P5043" s="32"/>
      <c r="Q5043" s="56"/>
      <c r="R5043" s="57" t="str">
        <f t="shared" si="15"/>
        <v/>
      </c>
      <c r="S5043" s="8"/>
      <c r="T5043" s="8"/>
      <c r="U5043" s="8"/>
      <c r="V5043" s="8"/>
      <c r="W5043" s="8"/>
      <c r="X5043" s="8"/>
      <c r="Y5043" s="8"/>
      <c r="Z5043" s="8"/>
    </row>
    <row r="5044" spans="1:26" ht="15.75" customHeight="1">
      <c r="A5044" s="8"/>
      <c r="B5044" s="8"/>
      <c r="C5044" s="8"/>
      <c r="D5044" s="8"/>
      <c r="E5044" s="8"/>
      <c r="F5044" s="8"/>
      <c r="G5044" s="8"/>
      <c r="H5044" s="8"/>
      <c r="I5044" s="8"/>
      <c r="J5044" s="8"/>
      <c r="K5044" s="8"/>
      <c r="L5044" s="8"/>
      <c r="M5044" s="32"/>
      <c r="N5044" s="57" t="str">
        <f t="shared" si="17"/>
        <v/>
      </c>
      <c r="O5044" s="54"/>
      <c r="P5044" s="32"/>
      <c r="Q5044" s="56"/>
      <c r="R5044" s="57" t="str">
        <f t="shared" si="15"/>
        <v/>
      </c>
      <c r="S5044" s="8"/>
      <c r="T5044" s="8"/>
      <c r="U5044" s="8"/>
      <c r="V5044" s="8"/>
      <c r="W5044" s="8"/>
      <c r="X5044" s="8"/>
      <c r="Y5044" s="8"/>
      <c r="Z5044" s="8"/>
    </row>
    <row r="5045" spans="1:26" ht="15.75" customHeight="1">
      <c r="A5045" s="8"/>
      <c r="B5045" s="8"/>
      <c r="C5045" s="8"/>
      <c r="D5045" s="8"/>
      <c r="E5045" s="8"/>
      <c r="F5045" s="8"/>
      <c r="G5045" s="8"/>
      <c r="H5045" s="8"/>
      <c r="I5045" s="8"/>
      <c r="J5045" s="8"/>
      <c r="K5045" s="8"/>
      <c r="L5045" s="8"/>
      <c r="M5045" s="32"/>
      <c r="N5045" s="57" t="str">
        <f t="shared" si="17"/>
        <v/>
      </c>
      <c r="O5045" s="54"/>
      <c r="P5045" s="32"/>
      <c r="Q5045" s="56"/>
      <c r="R5045" s="57" t="str">
        <f t="shared" si="15"/>
        <v/>
      </c>
      <c r="S5045" s="8"/>
      <c r="T5045" s="8"/>
      <c r="U5045" s="8"/>
      <c r="V5045" s="8"/>
      <c r="W5045" s="8"/>
      <c r="X5045" s="8"/>
      <c r="Y5045" s="8"/>
      <c r="Z5045" s="8"/>
    </row>
    <row r="5046" spans="1:26" ht="15.75" customHeight="1">
      <c r="A5046" s="8"/>
      <c r="B5046" s="8"/>
      <c r="C5046" s="8"/>
      <c r="D5046" s="8"/>
      <c r="E5046" s="8"/>
      <c r="F5046" s="8"/>
      <c r="G5046" s="8"/>
      <c r="H5046" s="8"/>
      <c r="I5046" s="8"/>
      <c r="J5046" s="8"/>
      <c r="K5046" s="8"/>
      <c r="L5046" s="8"/>
      <c r="M5046" s="32"/>
      <c r="N5046" s="57" t="str">
        <f t="shared" si="17"/>
        <v/>
      </c>
      <c r="O5046" s="54"/>
      <c r="P5046" s="32"/>
      <c r="Q5046" s="56"/>
      <c r="R5046" s="57" t="str">
        <f t="shared" si="15"/>
        <v/>
      </c>
      <c r="S5046" s="8"/>
      <c r="T5046" s="8"/>
      <c r="U5046" s="8"/>
      <c r="V5046" s="8"/>
      <c r="W5046" s="8"/>
      <c r="X5046" s="8"/>
      <c r="Y5046" s="8"/>
      <c r="Z5046" s="8"/>
    </row>
    <row r="5047" spans="1:26" ht="15.75" customHeight="1">
      <c r="A5047" s="8"/>
      <c r="B5047" s="8"/>
      <c r="C5047" s="8"/>
      <c r="D5047" s="8"/>
      <c r="E5047" s="8"/>
      <c r="F5047" s="8"/>
      <c r="G5047" s="8"/>
      <c r="H5047" s="8"/>
      <c r="I5047" s="8"/>
      <c r="J5047" s="8"/>
      <c r="K5047" s="8"/>
      <c r="L5047" s="8"/>
      <c r="M5047" s="32"/>
      <c r="N5047" s="57" t="str">
        <f t="shared" si="17"/>
        <v/>
      </c>
      <c r="O5047" s="54"/>
      <c r="P5047" s="32"/>
      <c r="Q5047" s="56"/>
      <c r="R5047" s="57" t="str">
        <f t="shared" si="15"/>
        <v/>
      </c>
      <c r="S5047" s="8"/>
      <c r="T5047" s="8"/>
      <c r="U5047" s="8"/>
      <c r="V5047" s="8"/>
      <c r="W5047" s="8"/>
      <c r="X5047" s="8"/>
      <c r="Y5047" s="8"/>
      <c r="Z5047" s="8"/>
    </row>
    <row r="5048" spans="1:26" ht="15.75" customHeight="1">
      <c r="A5048" s="8"/>
      <c r="B5048" s="8"/>
      <c r="C5048" s="8"/>
      <c r="D5048" s="8"/>
      <c r="E5048" s="8"/>
      <c r="F5048" s="8"/>
      <c r="G5048" s="8"/>
      <c r="H5048" s="8"/>
      <c r="I5048" s="8"/>
      <c r="J5048" s="8"/>
      <c r="K5048" s="8"/>
      <c r="L5048" s="8"/>
      <c r="M5048" s="32"/>
      <c r="N5048" s="57" t="str">
        <f t="shared" si="17"/>
        <v/>
      </c>
      <c r="O5048" s="54"/>
      <c r="P5048" s="32"/>
      <c r="Q5048" s="56"/>
      <c r="R5048" s="57" t="str">
        <f t="shared" si="15"/>
        <v/>
      </c>
      <c r="S5048" s="8"/>
      <c r="T5048" s="8"/>
      <c r="U5048" s="8"/>
      <c r="V5048" s="8"/>
      <c r="W5048" s="8"/>
      <c r="X5048" s="8"/>
      <c r="Y5048" s="8"/>
      <c r="Z5048" s="8"/>
    </row>
    <row r="5049" spans="1:26" ht="15.75" customHeight="1">
      <c r="A5049" s="8"/>
      <c r="B5049" s="8"/>
      <c r="C5049" s="8"/>
      <c r="D5049" s="8"/>
      <c r="E5049" s="8"/>
      <c r="F5049" s="8"/>
      <c r="G5049" s="8"/>
      <c r="H5049" s="8"/>
      <c r="I5049" s="8"/>
      <c r="J5049" s="8"/>
      <c r="K5049" s="8"/>
      <c r="L5049" s="8"/>
      <c r="M5049" s="32"/>
      <c r="N5049" s="57" t="str">
        <f t="shared" si="17"/>
        <v/>
      </c>
      <c r="O5049" s="54"/>
      <c r="P5049" s="32"/>
      <c r="Q5049" s="56"/>
      <c r="R5049" s="57" t="str">
        <f t="shared" si="15"/>
        <v/>
      </c>
      <c r="S5049" s="8"/>
      <c r="T5049" s="8"/>
      <c r="U5049" s="8"/>
      <c r="V5049" s="8"/>
      <c r="W5049" s="8"/>
      <c r="X5049" s="8"/>
      <c r="Y5049" s="8"/>
      <c r="Z5049" s="8"/>
    </row>
    <row r="5050" spans="1:26" ht="15.75" customHeight="1">
      <c r="A5050" s="8"/>
      <c r="B5050" s="8"/>
      <c r="C5050" s="8"/>
      <c r="D5050" s="8"/>
      <c r="E5050" s="8"/>
      <c r="F5050" s="8"/>
      <c r="G5050" s="8"/>
      <c r="H5050" s="8"/>
      <c r="I5050" s="8"/>
      <c r="J5050" s="8"/>
      <c r="K5050" s="8"/>
      <c r="L5050" s="8"/>
      <c r="M5050" s="32"/>
      <c r="N5050" s="57" t="str">
        <f t="shared" si="17"/>
        <v/>
      </c>
      <c r="O5050" s="54"/>
      <c r="P5050" s="32"/>
      <c r="Q5050" s="56"/>
      <c r="R5050" s="57" t="str">
        <f t="shared" si="15"/>
        <v/>
      </c>
      <c r="S5050" s="8"/>
      <c r="T5050" s="8"/>
      <c r="U5050" s="8"/>
      <c r="V5050" s="8"/>
      <c r="W5050" s="8"/>
      <c r="X5050" s="8"/>
      <c r="Y5050" s="8"/>
      <c r="Z5050" s="8"/>
    </row>
    <row r="5051" spans="1:26" ht="15.75" customHeight="1">
      <c r="A5051" s="8"/>
      <c r="B5051" s="8"/>
      <c r="C5051" s="8"/>
      <c r="D5051" s="8"/>
      <c r="E5051" s="8"/>
      <c r="F5051" s="8"/>
      <c r="G5051" s="8"/>
      <c r="H5051" s="8"/>
      <c r="I5051" s="8"/>
      <c r="J5051" s="8"/>
      <c r="K5051" s="8"/>
      <c r="L5051" s="8"/>
      <c r="M5051" s="32"/>
      <c r="N5051" s="57" t="str">
        <f t="shared" si="17"/>
        <v/>
      </c>
      <c r="O5051" s="54"/>
      <c r="P5051" s="32"/>
      <c r="Q5051" s="56"/>
      <c r="R5051" s="57" t="str">
        <f t="shared" si="15"/>
        <v/>
      </c>
      <c r="S5051" s="8"/>
      <c r="T5051" s="8"/>
      <c r="U5051" s="8"/>
      <c r="V5051" s="8"/>
      <c r="W5051" s="8"/>
      <c r="X5051" s="8"/>
      <c r="Y5051" s="8"/>
      <c r="Z5051" s="8"/>
    </row>
    <row r="5052" spans="1:26" ht="15.75" customHeight="1">
      <c r="A5052" s="8"/>
      <c r="B5052" s="8"/>
      <c r="C5052" s="8"/>
      <c r="D5052" s="8"/>
      <c r="E5052" s="8"/>
      <c r="F5052" s="8"/>
      <c r="G5052" s="8"/>
      <c r="H5052" s="8"/>
      <c r="I5052" s="8"/>
      <c r="J5052" s="8"/>
      <c r="K5052" s="8"/>
      <c r="L5052" s="8"/>
      <c r="M5052" s="32"/>
      <c r="N5052" s="57" t="str">
        <f t="shared" si="17"/>
        <v/>
      </c>
      <c r="O5052" s="54"/>
      <c r="P5052" s="32"/>
      <c r="Q5052" s="56"/>
      <c r="R5052" s="57" t="str">
        <f t="shared" si="15"/>
        <v/>
      </c>
      <c r="S5052" s="8"/>
      <c r="T5052" s="8"/>
      <c r="U5052" s="8"/>
      <c r="V5052" s="8"/>
      <c r="W5052" s="8"/>
      <c r="X5052" s="8"/>
      <c r="Y5052" s="8"/>
      <c r="Z5052" s="8"/>
    </row>
    <row r="5053" spans="1:26" ht="15.75" customHeight="1">
      <c r="A5053" s="8"/>
      <c r="B5053" s="8"/>
      <c r="C5053" s="8"/>
      <c r="D5053" s="8"/>
      <c r="E5053" s="8"/>
      <c r="F5053" s="8"/>
      <c r="G5053" s="8"/>
      <c r="H5053" s="8"/>
      <c r="I5053" s="8"/>
      <c r="J5053" s="8"/>
      <c r="K5053" s="8"/>
      <c r="L5053" s="8"/>
      <c r="M5053" s="32"/>
      <c r="N5053" s="57" t="str">
        <f t="shared" si="17"/>
        <v/>
      </c>
      <c r="O5053" s="54"/>
      <c r="P5053" s="32"/>
      <c r="Q5053" s="56"/>
      <c r="R5053" s="57" t="str">
        <f t="shared" si="15"/>
        <v/>
      </c>
      <c r="S5053" s="8"/>
      <c r="T5053" s="8"/>
      <c r="U5053" s="8"/>
      <c r="V5053" s="8"/>
      <c r="W5053" s="8"/>
      <c r="X5053" s="8"/>
      <c r="Y5053" s="8"/>
      <c r="Z5053" s="8"/>
    </row>
    <row r="5054" spans="1:26" ht="15.75" customHeight="1">
      <c r="A5054" s="8"/>
      <c r="B5054" s="8"/>
      <c r="C5054" s="8"/>
      <c r="D5054" s="8"/>
      <c r="E5054" s="8"/>
      <c r="F5054" s="8"/>
      <c r="G5054" s="8"/>
      <c r="H5054" s="8"/>
      <c r="I5054" s="8"/>
      <c r="J5054" s="8"/>
      <c r="K5054" s="8"/>
      <c r="L5054" s="8"/>
      <c r="M5054" s="32"/>
      <c r="N5054" s="57" t="str">
        <f t="shared" si="17"/>
        <v/>
      </c>
      <c r="O5054" s="54"/>
      <c r="P5054" s="32"/>
      <c r="Q5054" s="56"/>
      <c r="R5054" s="57" t="str">
        <f t="shared" si="15"/>
        <v/>
      </c>
      <c r="S5054" s="8"/>
      <c r="T5054" s="8"/>
      <c r="U5054" s="8"/>
      <c r="V5054" s="8"/>
      <c r="W5054" s="8"/>
      <c r="X5054" s="8"/>
      <c r="Y5054" s="8"/>
      <c r="Z5054" s="8"/>
    </row>
    <row r="5055" spans="1:26" ht="15.75" customHeight="1">
      <c r="A5055" s="8"/>
      <c r="B5055" s="8"/>
      <c r="C5055" s="8"/>
      <c r="D5055" s="8"/>
      <c r="E5055" s="8"/>
      <c r="F5055" s="8"/>
      <c r="G5055" s="8"/>
      <c r="H5055" s="8"/>
      <c r="I5055" s="8"/>
      <c r="J5055" s="8"/>
      <c r="K5055" s="8"/>
      <c r="L5055" s="8"/>
      <c r="M5055" s="32"/>
      <c r="N5055" s="57" t="str">
        <f t="shared" si="17"/>
        <v/>
      </c>
      <c r="O5055" s="54"/>
      <c r="P5055" s="32"/>
      <c r="Q5055" s="56"/>
      <c r="R5055" s="57" t="str">
        <f t="shared" si="15"/>
        <v/>
      </c>
      <c r="S5055" s="8"/>
      <c r="T5055" s="8"/>
      <c r="U5055" s="8"/>
      <c r="V5055" s="8"/>
      <c r="W5055" s="8"/>
      <c r="X5055" s="8"/>
      <c r="Y5055" s="8"/>
      <c r="Z5055" s="8"/>
    </row>
    <row r="5056" spans="1:26" ht="15.75" customHeight="1">
      <c r="A5056" s="8"/>
      <c r="B5056" s="8"/>
      <c r="C5056" s="8"/>
      <c r="D5056" s="8"/>
      <c r="E5056" s="8"/>
      <c r="F5056" s="8"/>
      <c r="G5056" s="8"/>
      <c r="H5056" s="8"/>
      <c r="I5056" s="8"/>
      <c r="J5056" s="8"/>
      <c r="K5056" s="8"/>
      <c r="L5056" s="8"/>
      <c r="M5056" s="32"/>
      <c r="N5056" s="57" t="str">
        <f t="shared" si="17"/>
        <v/>
      </c>
      <c r="O5056" s="54"/>
      <c r="P5056" s="32"/>
      <c r="Q5056" s="56"/>
      <c r="R5056" s="57" t="str">
        <f t="shared" si="15"/>
        <v/>
      </c>
      <c r="S5056" s="8"/>
      <c r="T5056" s="8"/>
      <c r="U5056" s="8"/>
      <c r="V5056" s="8"/>
      <c r="W5056" s="8"/>
      <c r="X5056" s="8"/>
      <c r="Y5056" s="8"/>
      <c r="Z5056" s="8"/>
    </row>
    <row r="5057" spans="1:26" ht="15.75" customHeight="1">
      <c r="A5057" s="8"/>
      <c r="B5057" s="8"/>
      <c r="C5057" s="8"/>
      <c r="D5057" s="8"/>
      <c r="E5057" s="8"/>
      <c r="F5057" s="8"/>
      <c r="G5057" s="8"/>
      <c r="H5057" s="8"/>
      <c r="I5057" s="8"/>
      <c r="J5057" s="8"/>
      <c r="K5057" s="8"/>
      <c r="L5057" s="8"/>
      <c r="M5057" s="32"/>
      <c r="N5057" s="57" t="str">
        <f t="shared" si="17"/>
        <v/>
      </c>
      <c r="O5057" s="54"/>
      <c r="P5057" s="32"/>
      <c r="Q5057" s="56"/>
      <c r="R5057" s="57" t="str">
        <f t="shared" si="15"/>
        <v/>
      </c>
      <c r="S5057" s="8"/>
      <c r="T5057" s="8"/>
      <c r="U5057" s="8"/>
      <c r="V5057" s="8"/>
      <c r="W5057" s="8"/>
      <c r="X5057" s="8"/>
      <c r="Y5057" s="8"/>
      <c r="Z5057" s="8"/>
    </row>
    <row r="5058" spans="1:26" ht="15.75" customHeight="1">
      <c r="A5058" s="8"/>
      <c r="B5058" s="8"/>
      <c r="C5058" s="8"/>
      <c r="D5058" s="8"/>
      <c r="E5058" s="8"/>
      <c r="F5058" s="8"/>
      <c r="G5058" s="8"/>
      <c r="H5058" s="8"/>
      <c r="I5058" s="8"/>
      <c r="J5058" s="8"/>
      <c r="K5058" s="8"/>
      <c r="L5058" s="8"/>
      <c r="M5058" s="32"/>
      <c r="N5058" s="57" t="str">
        <f t="shared" si="17"/>
        <v/>
      </c>
      <c r="O5058" s="54"/>
      <c r="P5058" s="32"/>
      <c r="Q5058" s="56"/>
      <c r="R5058" s="57" t="str">
        <f t="shared" si="15"/>
        <v/>
      </c>
      <c r="S5058" s="8"/>
      <c r="T5058" s="8"/>
      <c r="U5058" s="8"/>
      <c r="V5058" s="8"/>
      <c r="W5058" s="8"/>
      <c r="X5058" s="8"/>
      <c r="Y5058" s="8"/>
      <c r="Z5058" s="8"/>
    </row>
    <row r="5059" spans="1:26" ht="15.75" customHeight="1">
      <c r="A5059" s="8"/>
      <c r="B5059" s="8"/>
      <c r="C5059" s="8"/>
      <c r="D5059" s="8"/>
      <c r="E5059" s="8"/>
      <c r="F5059" s="8"/>
      <c r="G5059" s="8"/>
      <c r="H5059" s="8"/>
      <c r="I5059" s="8"/>
      <c r="J5059" s="8"/>
      <c r="K5059" s="8"/>
      <c r="L5059" s="8"/>
      <c r="M5059" s="32"/>
      <c r="N5059" s="57" t="str">
        <f t="shared" si="17"/>
        <v/>
      </c>
      <c r="O5059" s="54"/>
      <c r="P5059" s="32"/>
      <c r="Q5059" s="56"/>
      <c r="R5059" s="57" t="str">
        <f t="shared" si="15"/>
        <v/>
      </c>
      <c r="S5059" s="8"/>
      <c r="T5059" s="8"/>
      <c r="U5059" s="8"/>
      <c r="V5059" s="8"/>
      <c r="W5059" s="8"/>
      <c r="X5059" s="8"/>
      <c r="Y5059" s="8"/>
      <c r="Z5059" s="8"/>
    </row>
    <row r="5060" spans="1:26" ht="15.75" customHeight="1">
      <c r="A5060" s="8"/>
      <c r="B5060" s="8"/>
      <c r="C5060" s="8"/>
      <c r="D5060" s="8"/>
      <c r="E5060" s="8"/>
      <c r="F5060" s="8"/>
      <c r="G5060" s="8"/>
      <c r="H5060" s="8"/>
      <c r="I5060" s="8"/>
      <c r="J5060" s="8"/>
      <c r="K5060" s="8"/>
      <c r="L5060" s="8"/>
      <c r="M5060" s="32"/>
      <c r="N5060" s="57" t="str">
        <f t="shared" si="17"/>
        <v/>
      </c>
      <c r="O5060" s="54"/>
      <c r="P5060" s="32"/>
      <c r="Q5060" s="56"/>
      <c r="R5060" s="57" t="str">
        <f t="shared" si="15"/>
        <v/>
      </c>
      <c r="S5060" s="8"/>
      <c r="T5060" s="8"/>
      <c r="U5060" s="8"/>
      <c r="V5060" s="8"/>
      <c r="W5060" s="8"/>
      <c r="X5060" s="8"/>
      <c r="Y5060" s="8"/>
      <c r="Z5060" s="8"/>
    </row>
    <row r="5061" spans="1:26" ht="15.75" customHeight="1">
      <c r="A5061" s="8"/>
      <c r="B5061" s="8"/>
      <c r="C5061" s="8"/>
      <c r="D5061" s="8"/>
      <c r="E5061" s="8"/>
      <c r="F5061" s="8"/>
      <c r="G5061" s="8"/>
      <c r="H5061" s="8"/>
      <c r="I5061" s="8"/>
      <c r="J5061" s="8"/>
      <c r="K5061" s="8"/>
      <c r="L5061" s="8"/>
      <c r="M5061" s="32"/>
      <c r="N5061" s="57" t="str">
        <f t="shared" si="17"/>
        <v/>
      </c>
      <c r="O5061" s="54"/>
      <c r="P5061" s="32"/>
      <c r="Q5061" s="56"/>
      <c r="R5061" s="57" t="str">
        <f t="shared" si="15"/>
        <v/>
      </c>
      <c r="S5061" s="8"/>
      <c r="T5061" s="8"/>
      <c r="U5061" s="8"/>
      <c r="V5061" s="8"/>
      <c r="W5061" s="8"/>
      <c r="X5061" s="8"/>
      <c r="Y5061" s="8"/>
      <c r="Z5061" s="8"/>
    </row>
    <row r="5062" spans="1:26" ht="15.75" customHeight="1">
      <c r="A5062" s="8"/>
      <c r="B5062" s="8"/>
      <c r="C5062" s="8"/>
      <c r="D5062" s="8"/>
      <c r="E5062" s="8"/>
      <c r="F5062" s="8"/>
      <c r="G5062" s="8"/>
      <c r="H5062" s="8"/>
      <c r="I5062" s="8"/>
      <c r="J5062" s="8"/>
      <c r="K5062" s="8"/>
      <c r="L5062" s="8"/>
      <c r="M5062" s="32"/>
      <c r="N5062" s="57" t="str">
        <f t="shared" si="17"/>
        <v/>
      </c>
      <c r="O5062" s="54"/>
      <c r="P5062" s="32"/>
      <c r="Q5062" s="56"/>
      <c r="R5062" s="57" t="str">
        <f t="shared" si="15"/>
        <v/>
      </c>
      <c r="S5062" s="8"/>
      <c r="T5062" s="8"/>
      <c r="U5062" s="8"/>
      <c r="V5062" s="8"/>
      <c r="W5062" s="8"/>
      <c r="X5062" s="8"/>
      <c r="Y5062" s="8"/>
      <c r="Z5062" s="8"/>
    </row>
    <row r="5063" spans="1:26" ht="15.75" customHeight="1">
      <c r="A5063" s="8"/>
      <c r="B5063" s="8"/>
      <c r="C5063" s="8"/>
      <c r="D5063" s="8"/>
      <c r="E5063" s="8"/>
      <c r="F5063" s="8"/>
      <c r="G5063" s="8"/>
      <c r="H5063" s="8"/>
      <c r="I5063" s="8"/>
      <c r="J5063" s="8"/>
      <c r="K5063" s="8"/>
      <c r="L5063" s="8"/>
      <c r="M5063" s="32"/>
      <c r="N5063" s="57" t="str">
        <f t="shared" si="17"/>
        <v/>
      </c>
      <c r="O5063" s="54"/>
      <c r="P5063" s="32"/>
      <c r="Q5063" s="56"/>
      <c r="R5063" s="57" t="str">
        <f t="shared" si="15"/>
        <v/>
      </c>
      <c r="S5063" s="8"/>
      <c r="T5063" s="8"/>
      <c r="U5063" s="8"/>
      <c r="V5063" s="8"/>
      <c r="W5063" s="8"/>
      <c r="X5063" s="8"/>
      <c r="Y5063" s="8"/>
      <c r="Z5063" s="8"/>
    </row>
    <row r="5064" spans="1:26" ht="15.75" customHeight="1">
      <c r="A5064" s="8"/>
      <c r="B5064" s="8"/>
      <c r="C5064" s="8"/>
      <c r="D5064" s="8"/>
      <c r="E5064" s="8"/>
      <c r="F5064" s="8"/>
      <c r="G5064" s="8"/>
      <c r="H5064" s="8"/>
      <c r="I5064" s="8"/>
      <c r="J5064" s="8"/>
      <c r="K5064" s="8"/>
      <c r="L5064" s="8"/>
      <c r="M5064" s="59"/>
      <c r="N5064" s="57" t="str">
        <f t="shared" si="17"/>
        <v/>
      </c>
      <c r="O5064" s="8"/>
      <c r="P5064" s="8"/>
      <c r="Q5064" s="58"/>
      <c r="R5064" s="8"/>
      <c r="S5064" s="8"/>
      <c r="T5064" s="8"/>
      <c r="U5064" s="8"/>
      <c r="V5064" s="8"/>
      <c r="W5064" s="8"/>
      <c r="X5064" s="8"/>
      <c r="Y5064" s="8"/>
      <c r="Z5064" s="8"/>
    </row>
    <row r="5065" spans="1:26" ht="15.75" customHeight="1">
      <c r="A5065" s="8"/>
      <c r="B5065" s="8"/>
      <c r="C5065" s="8"/>
      <c r="D5065" s="8"/>
      <c r="E5065" s="8"/>
      <c r="F5065" s="8"/>
      <c r="G5065" s="8"/>
      <c r="H5065" s="8"/>
      <c r="I5065" s="8"/>
      <c r="J5065" s="8"/>
      <c r="K5065" s="8"/>
      <c r="L5065" s="8"/>
      <c r="M5065" s="59"/>
      <c r="N5065" s="57" t="str">
        <f t="shared" si="17"/>
        <v/>
      </c>
      <c r="O5065" s="8"/>
      <c r="P5065" s="8"/>
      <c r="Q5065" s="58"/>
      <c r="R5065" s="8"/>
      <c r="S5065" s="8"/>
      <c r="T5065" s="8"/>
      <c r="U5065" s="8"/>
      <c r="V5065" s="8"/>
      <c r="W5065" s="8"/>
      <c r="X5065" s="8"/>
      <c r="Y5065" s="8"/>
      <c r="Z5065" s="8"/>
    </row>
  </sheetData>
  <mergeCells count="4">
    <mergeCell ref="G23:H23"/>
    <mergeCell ref="K23:L23"/>
    <mergeCell ref="O23:P23"/>
    <mergeCell ref="B24:C24"/>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A4" workbookViewId="0">
      <selection activeCell="C24" sqref="C24:D25"/>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52</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5">
        <v>0.7</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v>0.3</v>
      </c>
      <c r="F10" s="66">
        <v>44473</v>
      </c>
      <c r="G10" s="67">
        <v>0.45833333333333331</v>
      </c>
      <c r="H10" s="67">
        <v>0.70833333333333337</v>
      </c>
      <c r="I10" s="80">
        <f t="shared" ref="I10:I62" si="0">H10-G10</f>
        <v>0.25000000000000006</v>
      </c>
      <c r="J10" s="68" t="s">
        <v>9</v>
      </c>
      <c r="K10" s="68">
        <v>4.5</v>
      </c>
      <c r="L10" s="69" t="s">
        <v>54</v>
      </c>
      <c r="M10" s="68" t="s">
        <v>55</v>
      </c>
      <c r="N10" s="68" t="s">
        <v>57</v>
      </c>
      <c r="O10" s="68"/>
      <c r="P10" s="68"/>
      <c r="Q10" s="68"/>
      <c r="R10" s="1"/>
      <c r="S10" s="1"/>
      <c r="T10" s="1"/>
      <c r="U10" s="1"/>
      <c r="V10" s="1"/>
      <c r="W10" s="1"/>
      <c r="X10" s="1"/>
      <c r="Y10" s="1"/>
      <c r="Z10" s="1"/>
    </row>
    <row r="11" spans="1:26" ht="15.75">
      <c r="A11" s="1"/>
      <c r="B11" s="1"/>
      <c r="C11" s="70"/>
      <c r="D11" s="71"/>
      <c r="E11" s="72"/>
      <c r="F11" s="66">
        <v>44473</v>
      </c>
      <c r="G11" s="67">
        <v>0.45833333333333331</v>
      </c>
      <c r="H11" s="67">
        <v>0.70833333333333337</v>
      </c>
      <c r="I11" s="80">
        <f t="shared" si="0"/>
        <v>0.25000000000000006</v>
      </c>
      <c r="J11" s="68" t="s">
        <v>9</v>
      </c>
      <c r="K11" s="68">
        <v>4</v>
      </c>
      <c r="L11" s="69" t="s">
        <v>54</v>
      </c>
      <c r="M11" s="68" t="s">
        <v>55</v>
      </c>
      <c r="N11" s="68" t="s">
        <v>56</v>
      </c>
      <c r="O11" s="68"/>
      <c r="P11" s="68"/>
      <c r="Q11" s="68"/>
      <c r="R11" s="1"/>
      <c r="S11" s="1"/>
      <c r="T11" s="1"/>
      <c r="U11" s="1"/>
      <c r="V11" s="1"/>
      <c r="W11" s="1"/>
      <c r="X11" s="1"/>
      <c r="Y11" s="1"/>
      <c r="Z11" s="1"/>
    </row>
    <row r="12" spans="1:26" ht="15.75">
      <c r="A12" s="109" t="s">
        <v>45</v>
      </c>
      <c r="B12" s="110"/>
      <c r="C12" s="129">
        <f>C15/(C15+C18)</f>
        <v>0.54545454545454541</v>
      </c>
      <c r="D12" s="110"/>
      <c r="E12" s="1"/>
      <c r="F12" s="66">
        <v>44474</v>
      </c>
      <c r="G12" s="67">
        <v>0.4375</v>
      </c>
      <c r="H12" s="67">
        <v>17.708333333333332</v>
      </c>
      <c r="I12" s="80">
        <f t="shared" si="0"/>
        <v>17.270833333333332</v>
      </c>
      <c r="J12" s="68" t="s">
        <v>10</v>
      </c>
      <c r="K12" s="68">
        <v>2</v>
      </c>
      <c r="L12" s="69" t="s">
        <v>59</v>
      </c>
      <c r="M12" s="68" t="s">
        <v>58</v>
      </c>
      <c r="N12" s="68" t="s">
        <v>60</v>
      </c>
      <c r="O12" s="68"/>
      <c r="P12" s="68"/>
      <c r="Q12" s="68"/>
      <c r="R12" s="1"/>
      <c r="S12" s="1"/>
      <c r="T12" s="1"/>
      <c r="U12" s="1"/>
      <c r="V12" s="1"/>
      <c r="W12" s="1"/>
      <c r="X12" s="1"/>
      <c r="Y12" s="1"/>
      <c r="Z12" s="1"/>
    </row>
    <row r="13" spans="1:26" ht="15.75">
      <c r="A13" s="111"/>
      <c r="B13" s="112"/>
      <c r="C13" s="111"/>
      <c r="D13" s="112"/>
      <c r="E13" s="1"/>
      <c r="F13" s="66">
        <v>44475</v>
      </c>
      <c r="G13" s="67">
        <v>0.54166666666666663</v>
      </c>
      <c r="H13" s="67">
        <v>0.70833333333333337</v>
      </c>
      <c r="I13" s="80">
        <f t="shared" si="0"/>
        <v>0.16666666666666674</v>
      </c>
      <c r="J13" s="68" t="s">
        <v>10</v>
      </c>
      <c r="K13" s="68">
        <v>3</v>
      </c>
      <c r="L13" s="69" t="s">
        <v>61</v>
      </c>
      <c r="M13" s="68" t="s">
        <v>62</v>
      </c>
      <c r="N13" s="68" t="s">
        <v>63</v>
      </c>
      <c r="O13" s="68"/>
      <c r="P13" s="68"/>
      <c r="Q13" s="68"/>
      <c r="R13" s="1"/>
      <c r="S13" s="1"/>
      <c r="T13" s="1"/>
      <c r="U13" s="1"/>
      <c r="V13" s="1"/>
      <c r="W13" s="1"/>
      <c r="X13" s="1"/>
      <c r="Y13" s="1"/>
      <c r="Z13" s="1"/>
    </row>
    <row r="14" spans="1:26" ht="15.75">
      <c r="A14" s="1"/>
      <c r="B14" s="1"/>
      <c r="C14" s="1"/>
      <c r="D14" s="1"/>
      <c r="E14" s="3" t="s">
        <v>2</v>
      </c>
      <c r="F14" s="73">
        <v>44476</v>
      </c>
      <c r="G14" s="67">
        <v>11.458333333333334</v>
      </c>
      <c r="H14" s="67">
        <v>17.708333333333332</v>
      </c>
      <c r="I14" s="80">
        <f t="shared" si="0"/>
        <v>6.2499999999999982</v>
      </c>
      <c r="J14" s="68" t="s">
        <v>10</v>
      </c>
      <c r="K14" s="68">
        <v>4</v>
      </c>
      <c r="L14" s="69" t="s">
        <v>64</v>
      </c>
      <c r="M14" s="68" t="s">
        <v>55</v>
      </c>
      <c r="N14" s="68" t="s">
        <v>65</v>
      </c>
      <c r="O14" s="68"/>
      <c r="P14" s="68"/>
      <c r="Q14" s="68"/>
      <c r="R14" s="1"/>
      <c r="S14" s="1"/>
      <c r="T14" s="1"/>
      <c r="U14" s="1"/>
      <c r="V14" s="1"/>
      <c r="W14" s="1"/>
      <c r="X14" s="1"/>
      <c r="Y14" s="1"/>
      <c r="Z14" s="1"/>
    </row>
    <row r="15" spans="1:26" ht="15.75">
      <c r="A15" s="109" t="s">
        <v>3</v>
      </c>
      <c r="B15" s="110"/>
      <c r="C15" s="113">
        <v>12</v>
      </c>
      <c r="D15" s="114"/>
      <c r="E15" s="116">
        <f>23</f>
        <v>23</v>
      </c>
      <c r="F15" s="73">
        <v>44476</v>
      </c>
      <c r="G15" s="67">
        <v>11.458333333333334</v>
      </c>
      <c r="H15" s="67">
        <v>17.708333333333332</v>
      </c>
      <c r="I15" s="80">
        <f t="shared" ref="I15" si="1">H15-G15</f>
        <v>6.2499999999999982</v>
      </c>
      <c r="J15" s="68" t="s">
        <v>9</v>
      </c>
      <c r="K15" s="68">
        <v>4</v>
      </c>
      <c r="L15" s="69" t="s">
        <v>66</v>
      </c>
      <c r="M15" s="68" t="s">
        <v>62</v>
      </c>
      <c r="N15" s="68" t="s">
        <v>67</v>
      </c>
      <c r="O15" s="68"/>
      <c r="P15" s="68"/>
      <c r="Q15" s="68"/>
      <c r="R15" s="1"/>
      <c r="S15" s="1"/>
      <c r="T15" s="1"/>
      <c r="U15" s="1"/>
      <c r="V15" s="1"/>
      <c r="W15" s="1"/>
      <c r="X15" s="1"/>
      <c r="Y15" s="1"/>
      <c r="Z15" s="1"/>
    </row>
    <row r="16" spans="1:26" ht="15.75">
      <c r="A16" s="111"/>
      <c r="B16" s="112"/>
      <c r="C16" s="111"/>
      <c r="D16" s="115"/>
      <c r="E16" s="117"/>
      <c r="F16" s="73">
        <v>44480</v>
      </c>
      <c r="G16" s="67">
        <v>0.45833333333333331</v>
      </c>
      <c r="H16" s="67">
        <v>17.708333333333332</v>
      </c>
      <c r="I16" s="80">
        <f t="shared" si="0"/>
        <v>17.25</v>
      </c>
      <c r="J16" s="68" t="s">
        <v>10</v>
      </c>
      <c r="K16" s="68">
        <v>4</v>
      </c>
      <c r="L16" s="69" t="s">
        <v>68</v>
      </c>
      <c r="M16" s="68" t="s">
        <v>55</v>
      </c>
      <c r="N16" s="68" t="s">
        <v>69</v>
      </c>
      <c r="O16" s="68"/>
      <c r="P16" s="68"/>
      <c r="Q16" s="68"/>
      <c r="R16" s="1"/>
      <c r="S16" s="1"/>
      <c r="T16" s="1"/>
      <c r="U16" s="1"/>
      <c r="V16" s="1"/>
      <c r="W16" s="1"/>
      <c r="X16" s="1"/>
      <c r="Y16" s="1"/>
      <c r="Z16" s="1"/>
    </row>
    <row r="17" spans="1:26" ht="15.75">
      <c r="A17" s="4" t="s">
        <v>4</v>
      </c>
      <c r="B17" s="5">
        <f>(C15/E15)</f>
        <v>0.52173913043478259</v>
      </c>
      <c r="C17" s="1"/>
      <c r="D17" s="1"/>
      <c r="E17" s="117"/>
      <c r="F17" s="73">
        <v>44480</v>
      </c>
      <c r="G17" s="67">
        <v>0.45833333333333331</v>
      </c>
      <c r="H17" s="67">
        <v>17.708333333333332</v>
      </c>
      <c r="I17" s="80">
        <f t="shared" si="0"/>
        <v>17.25</v>
      </c>
      <c r="J17" s="68" t="s">
        <v>9</v>
      </c>
      <c r="K17" s="68">
        <v>3</v>
      </c>
      <c r="L17" s="69" t="s">
        <v>66</v>
      </c>
      <c r="M17" s="68" t="s">
        <v>62</v>
      </c>
      <c r="N17" s="68" t="s">
        <v>71</v>
      </c>
      <c r="O17" s="68"/>
      <c r="P17" s="68"/>
      <c r="Q17" s="68"/>
      <c r="R17" s="1"/>
      <c r="S17" s="1"/>
      <c r="T17" s="1"/>
      <c r="U17" s="1"/>
      <c r="V17" s="1"/>
      <c r="W17" s="1"/>
      <c r="X17" s="1"/>
      <c r="Y17" s="1"/>
      <c r="Z17" s="1"/>
    </row>
    <row r="18" spans="1:26" ht="15.75">
      <c r="A18" s="109" t="s">
        <v>5</v>
      </c>
      <c r="B18" s="110"/>
      <c r="C18" s="113">
        <v>10</v>
      </c>
      <c r="D18" s="114"/>
      <c r="E18" s="117"/>
      <c r="F18" s="73">
        <v>44480</v>
      </c>
      <c r="G18" s="67">
        <v>0.45833333333333331</v>
      </c>
      <c r="H18" s="67">
        <v>17.708333333333332</v>
      </c>
      <c r="I18" s="80">
        <f t="shared" ref="I18:I19" si="2">H18-G18</f>
        <v>17.25</v>
      </c>
      <c r="J18" s="68" t="s">
        <v>9</v>
      </c>
      <c r="K18" s="68">
        <v>4</v>
      </c>
      <c r="L18" s="69" t="s">
        <v>66</v>
      </c>
      <c r="M18" s="68" t="s">
        <v>62</v>
      </c>
      <c r="N18" s="68" t="s">
        <v>70</v>
      </c>
      <c r="O18" s="68"/>
      <c r="P18" s="68"/>
      <c r="Q18" s="68"/>
      <c r="R18" s="1"/>
      <c r="S18" s="1"/>
      <c r="T18" s="1"/>
      <c r="U18" s="1"/>
      <c r="V18" s="1"/>
      <c r="W18" s="1"/>
      <c r="X18" s="1"/>
      <c r="Y18" s="1"/>
      <c r="Z18" s="1"/>
    </row>
    <row r="19" spans="1:26" ht="15.75">
      <c r="A19" s="111"/>
      <c r="B19" s="112"/>
      <c r="C19" s="111"/>
      <c r="D19" s="115"/>
      <c r="E19" s="117"/>
      <c r="F19" s="73">
        <v>44480</v>
      </c>
      <c r="G19" s="67">
        <v>0.45833333333333331</v>
      </c>
      <c r="H19" s="67">
        <v>17.708333333333332</v>
      </c>
      <c r="I19" s="80">
        <f t="shared" si="2"/>
        <v>17.25</v>
      </c>
      <c r="J19" s="68" t="s">
        <v>9</v>
      </c>
      <c r="K19" s="68">
        <v>4</v>
      </c>
      <c r="L19" s="69" t="s">
        <v>66</v>
      </c>
      <c r="M19" s="68" t="s">
        <v>62</v>
      </c>
      <c r="N19" s="68" t="s">
        <v>72</v>
      </c>
      <c r="O19" s="68"/>
      <c r="P19" s="68"/>
      <c r="Q19" s="68"/>
      <c r="R19" s="1"/>
      <c r="S19" s="1"/>
      <c r="T19" s="1"/>
      <c r="U19" s="1"/>
      <c r="V19" s="1"/>
      <c r="W19" s="1"/>
      <c r="X19" s="1"/>
      <c r="Y19" s="1"/>
      <c r="Z19" s="1"/>
    </row>
    <row r="20" spans="1:26" ht="15.75">
      <c r="A20" s="5" t="s">
        <v>4</v>
      </c>
      <c r="B20" s="5">
        <f>C18/E15</f>
        <v>0.43478260869565216</v>
      </c>
      <c r="C20" s="1"/>
      <c r="D20" s="1"/>
      <c r="E20" s="117"/>
      <c r="F20" s="73">
        <v>44481</v>
      </c>
      <c r="G20" s="67">
        <v>12.5</v>
      </c>
      <c r="H20" s="67">
        <v>0.70833333333333337</v>
      </c>
      <c r="I20" s="80">
        <v>0.20833333333333334</v>
      </c>
      <c r="J20" s="68" t="s">
        <v>10</v>
      </c>
      <c r="K20" s="68">
        <v>3</v>
      </c>
      <c r="L20" s="69" t="s">
        <v>73</v>
      </c>
      <c r="M20" s="68" t="s">
        <v>55</v>
      </c>
      <c r="N20" s="68" t="s">
        <v>74</v>
      </c>
      <c r="O20" s="68"/>
      <c r="P20" s="68"/>
      <c r="Q20" s="68"/>
      <c r="R20" s="1"/>
      <c r="S20" s="1"/>
      <c r="T20" s="1"/>
      <c r="U20" s="1"/>
      <c r="V20" s="1"/>
      <c r="W20" s="1"/>
      <c r="X20" s="1"/>
      <c r="Y20" s="1"/>
      <c r="Z20" s="1"/>
    </row>
    <row r="21" spans="1:26" ht="15.75" customHeight="1">
      <c r="A21" s="109" t="s">
        <v>6</v>
      </c>
      <c r="B21" s="110"/>
      <c r="C21" s="113">
        <v>1</v>
      </c>
      <c r="D21" s="114"/>
      <c r="E21" s="117"/>
      <c r="F21" s="73">
        <v>44481</v>
      </c>
      <c r="G21" s="67">
        <v>12.5</v>
      </c>
      <c r="H21" s="67">
        <v>0.70833333333333337</v>
      </c>
      <c r="I21" s="80">
        <v>0.20833333333333334</v>
      </c>
      <c r="J21" s="68" t="s">
        <v>9</v>
      </c>
      <c r="K21" s="68">
        <v>4</v>
      </c>
      <c r="L21" s="69" t="s">
        <v>66</v>
      </c>
      <c r="M21" s="68" t="s">
        <v>62</v>
      </c>
      <c r="N21" s="68" t="s">
        <v>75</v>
      </c>
      <c r="O21" s="68"/>
      <c r="P21" s="68"/>
      <c r="Q21" s="68"/>
      <c r="R21" s="1"/>
      <c r="S21" s="1"/>
      <c r="T21" s="1"/>
      <c r="U21" s="1"/>
      <c r="V21" s="1"/>
      <c r="W21" s="1"/>
      <c r="X21" s="1"/>
      <c r="Y21" s="1"/>
      <c r="Z21" s="1"/>
    </row>
    <row r="22" spans="1:26" ht="15.75" customHeight="1">
      <c r="A22" s="111"/>
      <c r="B22" s="112"/>
      <c r="C22" s="111"/>
      <c r="D22" s="115"/>
      <c r="E22" s="118"/>
      <c r="F22" s="73">
        <v>44482</v>
      </c>
      <c r="G22" s="67">
        <v>0</v>
      </c>
      <c r="H22" s="67">
        <v>8.3333333333333329E-2</v>
      </c>
      <c r="I22" s="80">
        <f t="shared" si="0"/>
        <v>8.3333333333333329E-2</v>
      </c>
      <c r="J22" s="68" t="s">
        <v>9</v>
      </c>
      <c r="K22" s="68">
        <v>1.5</v>
      </c>
      <c r="L22" s="69" t="s">
        <v>76</v>
      </c>
      <c r="M22" s="68" t="s">
        <v>55</v>
      </c>
      <c r="N22" s="68" t="s">
        <v>77</v>
      </c>
      <c r="O22" s="68"/>
      <c r="P22" s="68"/>
      <c r="Q22" s="68"/>
      <c r="R22" s="1"/>
      <c r="S22" s="1"/>
      <c r="T22" s="1"/>
      <c r="U22" s="1"/>
      <c r="V22" s="1"/>
      <c r="W22" s="1"/>
      <c r="X22" s="1"/>
      <c r="Y22" s="1"/>
      <c r="Z22" s="1"/>
    </row>
    <row r="23" spans="1:26" ht="15.75" customHeight="1">
      <c r="A23" s="4" t="s">
        <v>7</v>
      </c>
      <c r="B23" s="5">
        <f>C21/E15</f>
        <v>4.3478260869565216E-2</v>
      </c>
      <c r="C23" s="1"/>
      <c r="D23" s="1"/>
      <c r="E23" s="1"/>
      <c r="F23" s="66">
        <v>44488</v>
      </c>
      <c r="G23" s="67">
        <v>0.45833333333333331</v>
      </c>
      <c r="H23" s="67">
        <v>0.70833333333333337</v>
      </c>
      <c r="I23" s="80">
        <f t="shared" si="0"/>
        <v>0.25000000000000006</v>
      </c>
      <c r="J23" s="68" t="s">
        <v>10</v>
      </c>
      <c r="K23" s="68">
        <v>3</v>
      </c>
      <c r="L23" s="69" t="s">
        <v>78</v>
      </c>
      <c r="M23" s="68" t="s">
        <v>62</v>
      </c>
      <c r="N23" s="68" t="s">
        <v>79</v>
      </c>
      <c r="O23" s="68"/>
      <c r="P23" s="68"/>
      <c r="Q23" s="68"/>
      <c r="R23" s="1"/>
      <c r="S23" s="1"/>
      <c r="T23" s="1"/>
      <c r="U23" s="1"/>
      <c r="V23" s="1"/>
      <c r="W23" s="1"/>
      <c r="X23" s="1"/>
      <c r="Y23" s="1"/>
      <c r="Z23" s="1"/>
    </row>
    <row r="24" spans="1:26" ht="15.75" customHeight="1">
      <c r="A24" s="119" t="s">
        <v>8</v>
      </c>
      <c r="B24" s="101"/>
      <c r="C24" s="120">
        <v>340</v>
      </c>
      <c r="D24" s="101"/>
      <c r="E24" s="1"/>
      <c r="F24" s="66">
        <v>44488</v>
      </c>
      <c r="G24" s="67">
        <v>0.45833333333333331</v>
      </c>
      <c r="H24" s="67">
        <v>0.70833333333333337</v>
      </c>
      <c r="I24" s="80">
        <f t="shared" ref="I24" si="3">H24-G24</f>
        <v>0.25000000000000006</v>
      </c>
      <c r="J24" s="68" t="s">
        <v>10</v>
      </c>
      <c r="K24" s="68">
        <v>1</v>
      </c>
      <c r="L24" s="69" t="s">
        <v>64</v>
      </c>
      <c r="M24" s="68" t="s">
        <v>62</v>
      </c>
      <c r="N24" s="68" t="s">
        <v>80</v>
      </c>
      <c r="O24" s="68"/>
      <c r="P24" s="68"/>
      <c r="Q24" s="68"/>
      <c r="R24" s="1"/>
      <c r="S24" s="1"/>
      <c r="T24" s="1"/>
      <c r="U24" s="1"/>
      <c r="V24" s="1"/>
      <c r="W24" s="1"/>
      <c r="X24" s="1"/>
      <c r="Y24" s="1"/>
      <c r="Z24" s="1"/>
    </row>
    <row r="25" spans="1:26" ht="15.75" customHeight="1">
      <c r="A25" s="104"/>
      <c r="B25" s="106"/>
      <c r="C25" s="104"/>
      <c r="D25" s="106"/>
      <c r="E25" s="1"/>
      <c r="F25" s="66">
        <v>44489</v>
      </c>
      <c r="G25" s="67">
        <v>0.4375</v>
      </c>
      <c r="H25" s="67">
        <v>0.47916666666666669</v>
      </c>
      <c r="I25" s="80">
        <f t="shared" si="0"/>
        <v>4.1666666666666685E-2</v>
      </c>
      <c r="J25" s="68" t="s">
        <v>10</v>
      </c>
      <c r="K25" s="68">
        <v>3</v>
      </c>
      <c r="L25" s="69" t="s">
        <v>64</v>
      </c>
      <c r="M25" s="68" t="s">
        <v>81</v>
      </c>
      <c r="N25" s="68" t="s">
        <v>82</v>
      </c>
      <c r="O25" s="68"/>
      <c r="P25" s="68"/>
      <c r="Q25" s="68"/>
      <c r="R25" s="1"/>
      <c r="S25" s="1"/>
      <c r="T25" s="1"/>
      <c r="U25" s="1"/>
      <c r="V25" s="1"/>
      <c r="W25" s="1"/>
      <c r="X25" s="1"/>
      <c r="Y25" s="1"/>
      <c r="Z25" s="1"/>
    </row>
    <row r="26" spans="1:26" ht="15.75" customHeight="1">
      <c r="A26" s="1"/>
      <c r="B26" s="1"/>
      <c r="C26" s="1"/>
      <c r="D26" s="1"/>
      <c r="E26" s="1"/>
      <c r="F26" s="66">
        <v>44489</v>
      </c>
      <c r="G26" s="67">
        <v>0.54166666666666663</v>
      </c>
      <c r="H26" s="67">
        <v>0.70833333333333337</v>
      </c>
      <c r="I26" s="80">
        <f t="shared" si="0"/>
        <v>0.16666666666666674</v>
      </c>
      <c r="J26" s="68" t="s">
        <v>9</v>
      </c>
      <c r="K26" s="68">
        <v>3</v>
      </c>
      <c r="L26" s="69" t="s">
        <v>64</v>
      </c>
      <c r="M26" s="68" t="s">
        <v>62</v>
      </c>
      <c r="N26" s="68" t="s">
        <v>83</v>
      </c>
      <c r="O26" s="68"/>
      <c r="P26" s="68"/>
      <c r="Q26" s="68"/>
      <c r="R26" s="1"/>
      <c r="S26" s="1"/>
      <c r="T26" s="1"/>
      <c r="U26" s="1"/>
      <c r="V26" s="1"/>
      <c r="W26" s="1"/>
      <c r="X26" s="1"/>
      <c r="Y26" s="1"/>
      <c r="Z26" s="1"/>
    </row>
    <row r="27" spans="1:26" ht="15.75" customHeight="1">
      <c r="A27" s="6" t="s">
        <v>9</v>
      </c>
      <c r="B27" s="1"/>
      <c r="C27" s="1"/>
      <c r="D27" s="1"/>
      <c r="E27" s="1"/>
      <c r="F27" s="66">
        <v>44496</v>
      </c>
      <c r="G27" s="67">
        <v>0.91666666666666663</v>
      </c>
      <c r="H27" s="67">
        <v>0.99305555555555547</v>
      </c>
      <c r="I27" s="80">
        <f t="shared" si="0"/>
        <v>7.638888888888884E-2</v>
      </c>
      <c r="J27" s="68" t="s">
        <v>9</v>
      </c>
      <c r="K27" s="68">
        <v>1.5</v>
      </c>
      <c r="L27" s="69" t="s">
        <v>84</v>
      </c>
      <c r="M27" s="68" t="s">
        <v>62</v>
      </c>
      <c r="N27" s="68" t="s">
        <v>85</v>
      </c>
      <c r="O27" s="68"/>
      <c r="P27" s="68"/>
      <c r="Q27" s="68"/>
      <c r="R27" s="1"/>
      <c r="S27" s="1"/>
      <c r="T27" s="1"/>
      <c r="U27" s="1"/>
      <c r="V27" s="1"/>
      <c r="W27" s="1"/>
      <c r="X27" s="1"/>
      <c r="Y27" s="1"/>
      <c r="Z27" s="1"/>
    </row>
    <row r="28" spans="1:26" ht="15.75" customHeight="1">
      <c r="A28" s="6" t="s">
        <v>10</v>
      </c>
      <c r="B28" s="1"/>
      <c r="C28" s="1"/>
      <c r="D28" s="1"/>
      <c r="E28" s="1"/>
      <c r="F28" s="66">
        <v>44497</v>
      </c>
      <c r="G28" s="67">
        <v>0</v>
      </c>
      <c r="H28" s="67">
        <v>8.3333333333333329E-2</v>
      </c>
      <c r="I28" s="80">
        <f t="shared" si="0"/>
        <v>8.3333333333333329E-2</v>
      </c>
      <c r="J28" s="68" t="s">
        <v>9</v>
      </c>
      <c r="K28" s="68" t="s">
        <v>86</v>
      </c>
      <c r="L28" s="69" t="s">
        <v>84</v>
      </c>
      <c r="M28" s="68" t="s">
        <v>55</v>
      </c>
      <c r="N28" s="68" t="s">
        <v>87</v>
      </c>
      <c r="O28" s="68"/>
      <c r="P28" s="68"/>
      <c r="Q28" s="68"/>
      <c r="R28" s="1"/>
      <c r="S28" s="1"/>
      <c r="T28" s="1"/>
      <c r="U28" s="1"/>
      <c r="V28" s="1"/>
      <c r="W28" s="1"/>
      <c r="X28" s="1"/>
      <c r="Y28" s="1"/>
      <c r="Z28" s="1"/>
    </row>
    <row r="29" spans="1:26" ht="15.75" customHeight="1">
      <c r="A29" s="1"/>
      <c r="B29" s="1"/>
      <c r="C29" s="1"/>
      <c r="D29" s="1"/>
      <c r="E29" s="1"/>
      <c r="F29" s="66"/>
      <c r="G29" s="67"/>
      <c r="H29" s="67"/>
      <c r="I29" s="80">
        <f t="shared" si="0"/>
        <v>0</v>
      </c>
      <c r="J29" s="68"/>
      <c r="K29" s="68"/>
      <c r="L29" s="69"/>
      <c r="M29" s="68"/>
      <c r="N29" s="68"/>
      <c r="O29" s="68"/>
      <c r="P29" s="68"/>
      <c r="Q29" s="68"/>
      <c r="R29" s="1"/>
      <c r="S29" s="1"/>
      <c r="T29" s="1"/>
      <c r="U29" s="1"/>
      <c r="V29" s="1"/>
      <c r="W29" s="1"/>
      <c r="X29" s="1"/>
      <c r="Y29" s="1"/>
      <c r="Z29" s="1"/>
    </row>
    <row r="30" spans="1:26" ht="15.75" customHeight="1">
      <c r="A30" s="1"/>
      <c r="B30" s="1"/>
      <c r="C30" s="1"/>
      <c r="D30" s="1"/>
      <c r="E30" s="1"/>
      <c r="F30" s="66"/>
      <c r="G30" s="67"/>
      <c r="H30" s="67"/>
      <c r="I30" s="80">
        <f t="shared" si="0"/>
        <v>0</v>
      </c>
      <c r="J30" s="68"/>
      <c r="K30" s="68"/>
      <c r="L30" s="69"/>
      <c r="M30" s="68"/>
      <c r="N30" s="68"/>
      <c r="O30" s="68"/>
      <c r="P30" s="68"/>
      <c r="Q30" s="68"/>
      <c r="R30" s="1"/>
      <c r="S30" s="1"/>
      <c r="T30" s="1"/>
      <c r="U30" s="1"/>
      <c r="V30" s="1"/>
      <c r="W30" s="1"/>
      <c r="X30" s="1"/>
      <c r="Y30" s="1"/>
      <c r="Z30" s="1"/>
    </row>
    <row r="31" spans="1:26" ht="15.75" customHeight="1">
      <c r="A31" s="1"/>
      <c r="B31" s="1"/>
      <c r="C31" s="1"/>
      <c r="D31" s="1"/>
      <c r="E31" s="1"/>
      <c r="F31" s="66"/>
      <c r="G31" s="67"/>
      <c r="H31" s="67"/>
      <c r="I31" s="80">
        <f t="shared" si="0"/>
        <v>0</v>
      </c>
      <c r="J31" s="68"/>
      <c r="K31" s="68"/>
      <c r="L31" s="69"/>
      <c r="M31" s="68"/>
      <c r="N31" s="68"/>
      <c r="O31" s="68"/>
      <c r="P31" s="68"/>
      <c r="Q31" s="68"/>
      <c r="R31" s="1"/>
      <c r="S31" s="1"/>
      <c r="T31" s="1"/>
      <c r="U31" s="1"/>
      <c r="V31" s="1"/>
      <c r="W31" s="1"/>
      <c r="X31" s="1"/>
      <c r="Y31" s="1"/>
      <c r="Z31" s="1"/>
    </row>
    <row r="32" spans="1:26" ht="15.75" customHeight="1">
      <c r="A32" s="1"/>
      <c r="B32" s="1"/>
      <c r="C32" s="1"/>
      <c r="D32" s="1"/>
      <c r="E32" s="1"/>
      <c r="F32" s="66"/>
      <c r="G32" s="67"/>
      <c r="H32" s="67"/>
      <c r="I32" s="80">
        <f t="shared" si="0"/>
        <v>0</v>
      </c>
      <c r="J32" s="68"/>
      <c r="K32" s="68"/>
      <c r="L32" s="69"/>
      <c r="M32" s="68"/>
      <c r="N32" s="68"/>
      <c r="O32" s="68"/>
      <c r="P32" s="68"/>
      <c r="Q32" s="68"/>
      <c r="R32" s="1"/>
      <c r="S32" s="1"/>
      <c r="T32" s="1"/>
      <c r="U32" s="1"/>
      <c r="V32" s="1"/>
      <c r="W32" s="1"/>
      <c r="X32" s="1"/>
      <c r="Y32" s="1"/>
      <c r="Z32" s="1"/>
    </row>
    <row r="33" spans="1:26" ht="15.75" customHeight="1">
      <c r="A33" s="1"/>
      <c r="B33" s="1"/>
      <c r="C33" s="1"/>
      <c r="D33" s="1"/>
      <c r="E33" s="1"/>
      <c r="F33" s="66"/>
      <c r="G33" s="67"/>
      <c r="H33" s="67"/>
      <c r="I33" s="80">
        <f t="shared" si="0"/>
        <v>0</v>
      </c>
      <c r="J33" s="68"/>
      <c r="K33" s="68"/>
      <c r="L33" s="69"/>
      <c r="M33" s="68"/>
      <c r="N33" s="68"/>
      <c r="O33" s="68"/>
      <c r="P33" s="68"/>
      <c r="Q33" s="68"/>
      <c r="R33" s="1"/>
      <c r="S33" s="1"/>
      <c r="T33" s="1"/>
      <c r="U33" s="1"/>
      <c r="V33" s="1"/>
      <c r="W33" s="1"/>
      <c r="X33" s="1"/>
      <c r="Y33" s="1"/>
      <c r="Z33" s="1"/>
    </row>
    <row r="34" spans="1:26" ht="15.75" customHeight="1">
      <c r="A34" s="1"/>
      <c r="B34" s="1"/>
      <c r="C34" s="1"/>
      <c r="D34" s="1"/>
      <c r="E34" s="1"/>
      <c r="F34" s="66"/>
      <c r="G34" s="67"/>
      <c r="H34" s="67"/>
      <c r="I34" s="80">
        <f t="shared" si="0"/>
        <v>0</v>
      </c>
      <c r="J34" s="68"/>
      <c r="K34" s="68"/>
      <c r="L34" s="69"/>
      <c r="M34" s="68"/>
      <c r="N34" s="68"/>
      <c r="O34" s="68"/>
      <c r="P34" s="68"/>
      <c r="Q34" s="68"/>
      <c r="R34" s="1"/>
      <c r="S34" s="1"/>
      <c r="T34" s="1"/>
      <c r="U34" s="1"/>
      <c r="V34" s="1"/>
      <c r="W34" s="1"/>
      <c r="X34" s="1"/>
      <c r="Y34" s="1"/>
      <c r="Z34" s="1"/>
    </row>
    <row r="35" spans="1:26" ht="15.75" customHeight="1">
      <c r="A35" s="1"/>
      <c r="B35" s="1"/>
      <c r="C35" s="1"/>
      <c r="D35" s="1"/>
      <c r="E35" s="1"/>
      <c r="F35" s="66"/>
      <c r="G35" s="67"/>
      <c r="H35" s="67"/>
      <c r="I35" s="80">
        <f t="shared" si="0"/>
        <v>0</v>
      </c>
      <c r="J35" s="68"/>
      <c r="K35" s="68"/>
      <c r="L35" s="69"/>
      <c r="M35" s="68"/>
      <c r="N35" s="68"/>
      <c r="O35" s="68"/>
      <c r="P35" s="68"/>
      <c r="Q35" s="68"/>
      <c r="R35" s="1"/>
      <c r="S35" s="1"/>
      <c r="T35" s="1"/>
      <c r="U35" s="1"/>
      <c r="V35" s="1"/>
      <c r="W35" s="1"/>
      <c r="X35" s="1"/>
      <c r="Y35" s="1"/>
      <c r="Z35" s="1"/>
    </row>
    <row r="36" spans="1:26" ht="15.75" customHeight="1">
      <c r="A36" s="1"/>
      <c r="B36" s="1"/>
      <c r="C36" s="1"/>
      <c r="D36" s="1"/>
      <c r="E36" s="1"/>
      <c r="F36" s="66"/>
      <c r="G36" s="67"/>
      <c r="H36" s="67"/>
      <c r="I36" s="80">
        <f t="shared" si="0"/>
        <v>0</v>
      </c>
      <c r="J36" s="68"/>
      <c r="K36" s="68"/>
      <c r="L36" s="69"/>
      <c r="M36" s="68"/>
      <c r="N36" s="68"/>
      <c r="O36" s="68"/>
      <c r="P36" s="68"/>
      <c r="Q36" s="68"/>
      <c r="R36" s="1"/>
      <c r="S36" s="1"/>
      <c r="T36" s="1"/>
      <c r="U36" s="1"/>
      <c r="V36" s="1"/>
      <c r="W36" s="1"/>
      <c r="X36" s="1"/>
      <c r="Y36" s="1"/>
      <c r="Z36" s="1"/>
    </row>
    <row r="37" spans="1:26" ht="15.75" customHeight="1">
      <c r="A37" s="1"/>
      <c r="B37" s="1"/>
      <c r="C37" s="1"/>
      <c r="D37" s="1"/>
      <c r="E37" s="1"/>
      <c r="F37" s="66"/>
      <c r="G37" s="67"/>
      <c r="H37" s="67"/>
      <c r="I37" s="80">
        <f t="shared" si="0"/>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67"/>
      <c r="H38" s="67"/>
      <c r="I38" s="80">
        <f t="shared" si="0"/>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67"/>
      <c r="H39" s="67"/>
      <c r="I39" s="80">
        <f t="shared" si="0"/>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67"/>
      <c r="H40" s="67"/>
      <c r="I40" s="80">
        <f t="shared" si="0"/>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67"/>
      <c r="H41" s="67"/>
      <c r="I41" s="80">
        <f t="shared" si="0"/>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67"/>
      <c r="H42" s="67"/>
      <c r="I42" s="80">
        <f t="shared" si="0"/>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0"/>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0"/>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0"/>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0"/>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0"/>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0"/>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0"/>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0"/>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0"/>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0"/>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0"/>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0"/>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0"/>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0"/>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0"/>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0"/>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0"/>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0"/>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0"/>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0"/>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82"/>
      <c r="I63" s="85"/>
      <c r="J63" s="83"/>
      <c r="K63" s="63"/>
      <c r="L63" s="63"/>
      <c r="M63" s="63"/>
      <c r="N63" s="63"/>
      <c r="O63" s="63"/>
      <c r="P63" s="130" t="s">
        <v>46</v>
      </c>
      <c r="Q63" s="128"/>
      <c r="R63" s="1"/>
      <c r="S63" s="1"/>
      <c r="T63" s="1"/>
      <c r="U63" s="1"/>
      <c r="V63" s="1"/>
      <c r="W63" s="1"/>
      <c r="X63" s="1"/>
      <c r="Y63" s="1"/>
      <c r="Z63" s="1"/>
    </row>
    <row r="64" spans="1:26" ht="15.75" customHeight="1">
      <c r="A64" s="1"/>
      <c r="B64" s="1"/>
      <c r="C64" s="1"/>
      <c r="D64" s="1"/>
      <c r="E64" s="1"/>
      <c r="F64" s="1"/>
      <c r="G64" s="1"/>
      <c r="H64" s="1"/>
      <c r="I64" s="81"/>
      <c r="J64" s="1"/>
      <c r="K64" s="1"/>
      <c r="L64" s="1"/>
      <c r="M64" s="1"/>
      <c r="N64" s="1"/>
      <c r="O64" s="1"/>
      <c r="P64" s="131">
        <f>SUM(Q10:Q62)</f>
        <v>0</v>
      </c>
      <c r="Q64" s="132"/>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P63:Q63"/>
    <mergeCell ref="P64:Q64"/>
    <mergeCell ref="A15:B16"/>
    <mergeCell ref="C15:D16"/>
    <mergeCell ref="E15:E22"/>
    <mergeCell ref="A18:B19"/>
    <mergeCell ref="C18:D19"/>
    <mergeCell ref="A21:B22"/>
    <mergeCell ref="C21:D22"/>
    <mergeCell ref="A12:B13"/>
    <mergeCell ref="C12:D13"/>
    <mergeCell ref="A24:B25"/>
    <mergeCell ref="C24:D25"/>
    <mergeCell ref="R39:W45"/>
    <mergeCell ref="A1:E3"/>
    <mergeCell ref="A4:E7"/>
    <mergeCell ref="A9:B10"/>
    <mergeCell ref="C9:D9"/>
    <mergeCell ref="C10:D10"/>
  </mergeCells>
  <dataValidations count="1">
    <dataValidation type="list" allowBlank="1" showErrorMessage="1" sqref="J10:J62" xr:uid="{00000000-0002-0000-0400-000000000000}">
      <formula1>$A$27:$A$28</formula1>
    </dataValidation>
  </dataValidations>
  <pageMargins left="0.7" right="0.7" top="0.75" bottom="0.75" header="0" footer="0"/>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J5" zoomScale="106" zoomScaleNormal="106" workbookViewId="0">
      <selection activeCell="K12" sqref="K12"/>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53</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5">
        <f>COUNTIFS(J10:J63,"CORTO",Q10:Q63,"&gt;0")/COUNTIFS(J10:J63,"CORTO")</f>
        <v>0</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f>COUNTIFS(J10:J63,"LARGO",Q10:Q63,"&gt;0")/COUNTIFS(J10:J63,"LARGO")</f>
        <v>0</v>
      </c>
      <c r="F10" s="66">
        <v>306</v>
      </c>
      <c r="G10" s="67">
        <v>0.66666666666666663</v>
      </c>
      <c r="H10" s="67">
        <v>0.70833333333333337</v>
      </c>
      <c r="I10" s="80">
        <f t="shared" ref="I10:I62" si="0">H10-G10</f>
        <v>4.1666666666666741E-2</v>
      </c>
      <c r="J10" s="68" t="s">
        <v>9</v>
      </c>
      <c r="K10" s="68">
        <v>4</v>
      </c>
      <c r="L10" s="69" t="s">
        <v>64</v>
      </c>
      <c r="M10" s="68" t="s">
        <v>88</v>
      </c>
      <c r="N10" s="68" t="s">
        <v>89</v>
      </c>
      <c r="O10" s="68"/>
      <c r="P10" s="68"/>
      <c r="Q10" s="68"/>
      <c r="R10" s="1"/>
      <c r="S10" s="1"/>
      <c r="T10" s="1"/>
      <c r="U10" s="1"/>
      <c r="V10" s="1"/>
      <c r="W10" s="1"/>
      <c r="X10" s="1"/>
      <c r="Y10" s="1"/>
      <c r="Z10" s="1"/>
    </row>
    <row r="11" spans="1:26" ht="15.75">
      <c r="A11" s="1"/>
      <c r="B11" s="1"/>
      <c r="C11" s="70"/>
      <c r="D11" s="71"/>
      <c r="E11" s="72"/>
      <c r="F11" s="66">
        <v>44502</v>
      </c>
      <c r="G11" s="67">
        <v>0.875</v>
      </c>
      <c r="H11" s="67">
        <v>0.89583333333333337</v>
      </c>
      <c r="I11" s="80">
        <f t="shared" si="0"/>
        <v>2.083333333333337E-2</v>
      </c>
      <c r="J11" s="68" t="s">
        <v>10</v>
      </c>
      <c r="K11" s="68">
        <v>1.5</v>
      </c>
      <c r="L11" s="69" t="s">
        <v>64</v>
      </c>
      <c r="M11" s="68" t="s">
        <v>62</v>
      </c>
      <c r="N11" s="68" t="s">
        <v>90</v>
      </c>
      <c r="O11" s="68"/>
      <c r="P11" s="68"/>
      <c r="Q11" s="68"/>
      <c r="R11" s="1"/>
      <c r="S11" s="1"/>
      <c r="T11" s="1"/>
      <c r="U11" s="1"/>
      <c r="V11" s="1"/>
      <c r="W11" s="1"/>
      <c r="X11" s="1"/>
      <c r="Y11" s="1"/>
      <c r="Z11" s="1"/>
    </row>
    <row r="12" spans="1:26" ht="15.75">
      <c r="A12" s="109" t="s">
        <v>45</v>
      </c>
      <c r="B12" s="110"/>
      <c r="C12" s="129">
        <f>C15/(C15+C18)</f>
        <v>0.21739130434782608</v>
      </c>
      <c r="D12" s="110"/>
      <c r="E12" s="1"/>
      <c r="F12" s="66">
        <v>44503</v>
      </c>
      <c r="G12" s="67">
        <v>8.3333333333333329E-2</v>
      </c>
      <c r="H12" s="67">
        <v>0.125</v>
      </c>
      <c r="I12" s="80">
        <f t="shared" si="0"/>
        <v>4.1666666666666671E-2</v>
      </c>
      <c r="J12" s="68" t="s">
        <v>10</v>
      </c>
      <c r="K12" s="68">
        <v>1</v>
      </c>
      <c r="L12" s="69" t="s">
        <v>91</v>
      </c>
      <c r="M12" s="68" t="s">
        <v>88</v>
      </c>
      <c r="N12" s="68" t="s">
        <v>92</v>
      </c>
      <c r="O12" s="68"/>
      <c r="P12" s="68"/>
      <c r="Q12" s="68"/>
      <c r="R12" s="1"/>
      <c r="S12" s="1"/>
      <c r="T12" s="1"/>
      <c r="U12" s="1"/>
      <c r="V12" s="1"/>
      <c r="W12" s="1"/>
      <c r="X12" s="1"/>
      <c r="Y12" s="1"/>
      <c r="Z12" s="1"/>
    </row>
    <row r="13" spans="1:26" ht="15.75">
      <c r="A13" s="111"/>
      <c r="B13" s="112"/>
      <c r="C13" s="111"/>
      <c r="D13" s="112"/>
      <c r="E13" s="1"/>
      <c r="F13" s="66">
        <v>44503</v>
      </c>
      <c r="G13" s="67">
        <v>0.58333333333333337</v>
      </c>
      <c r="H13" s="67">
        <v>0.59722222222222221</v>
      </c>
      <c r="I13" s="80">
        <f t="shared" si="0"/>
        <v>1.388888888888884E-2</v>
      </c>
      <c r="J13" s="68" t="s">
        <v>10</v>
      </c>
      <c r="K13" s="68">
        <v>4</v>
      </c>
      <c r="L13" s="69" t="s">
        <v>93</v>
      </c>
      <c r="M13" s="68" t="s">
        <v>88</v>
      </c>
      <c r="N13" s="68" t="s">
        <v>94</v>
      </c>
      <c r="O13" s="68"/>
      <c r="P13" s="68"/>
      <c r="Q13" s="68"/>
      <c r="R13" s="1"/>
      <c r="S13" s="1"/>
      <c r="T13" s="1"/>
      <c r="U13" s="1"/>
      <c r="V13" s="1"/>
      <c r="W13" s="1"/>
      <c r="X13" s="1"/>
      <c r="Y13" s="1"/>
      <c r="Z13" s="1"/>
    </row>
    <row r="14" spans="1:26" ht="15.75">
      <c r="A14" s="1"/>
      <c r="B14" s="1"/>
      <c r="C14" s="1"/>
      <c r="D14" s="1"/>
      <c r="E14" s="3" t="s">
        <v>2</v>
      </c>
      <c r="F14" s="73">
        <v>44503</v>
      </c>
      <c r="G14" s="67">
        <v>0.61736111111111114</v>
      </c>
      <c r="H14" s="67">
        <v>0.625</v>
      </c>
      <c r="I14" s="80">
        <f t="shared" si="0"/>
        <v>7.6388888888888618E-3</v>
      </c>
      <c r="J14" s="68" t="s">
        <v>10</v>
      </c>
      <c r="K14" s="68">
        <v>3</v>
      </c>
      <c r="L14" s="69" t="s">
        <v>95</v>
      </c>
      <c r="M14" s="68" t="s">
        <v>88</v>
      </c>
      <c r="N14" s="68" t="s">
        <v>96</v>
      </c>
      <c r="O14" s="68"/>
      <c r="P14" s="68"/>
      <c r="Q14" s="68"/>
      <c r="R14" s="1"/>
      <c r="S14" s="1"/>
      <c r="T14" s="1"/>
      <c r="U14" s="1"/>
      <c r="V14" s="1"/>
      <c r="W14" s="1"/>
      <c r="X14" s="1"/>
      <c r="Y14" s="1"/>
      <c r="Z14" s="1"/>
    </row>
    <row r="15" spans="1:26" ht="15.75">
      <c r="A15" s="109" t="s">
        <v>3</v>
      </c>
      <c r="B15" s="110"/>
      <c r="C15" s="113">
        <f>5</f>
        <v>5</v>
      </c>
      <c r="D15" s="114"/>
      <c r="E15" s="116">
        <f>SUM(C15+C18+C21)</f>
        <v>27</v>
      </c>
      <c r="F15" s="73">
        <v>44504</v>
      </c>
      <c r="G15" s="67">
        <v>0.875</v>
      </c>
      <c r="H15" s="67">
        <v>0.91666666666666663</v>
      </c>
      <c r="I15" s="80">
        <f t="shared" si="0"/>
        <v>4.166666666666663E-2</v>
      </c>
      <c r="J15" s="68" t="s">
        <v>10</v>
      </c>
      <c r="K15" s="68">
        <v>2.5</v>
      </c>
      <c r="L15" s="69" t="s">
        <v>108</v>
      </c>
      <c r="M15" s="68" t="s">
        <v>88</v>
      </c>
      <c r="N15" s="68" t="s">
        <v>97</v>
      </c>
      <c r="O15" s="68"/>
      <c r="P15" s="68"/>
      <c r="Q15" s="68"/>
      <c r="R15" s="1"/>
      <c r="S15" s="1"/>
      <c r="T15" s="1"/>
      <c r="U15" s="1"/>
      <c r="V15" s="1"/>
      <c r="W15" s="1"/>
      <c r="X15" s="1"/>
      <c r="Y15" s="1"/>
      <c r="Z15" s="1"/>
    </row>
    <row r="16" spans="1:26" ht="15.75">
      <c r="A16" s="111"/>
      <c r="B16" s="112"/>
      <c r="C16" s="111"/>
      <c r="D16" s="115"/>
      <c r="E16" s="117"/>
      <c r="F16" s="73">
        <v>44505</v>
      </c>
      <c r="G16" s="67">
        <v>0</v>
      </c>
      <c r="H16" s="67">
        <v>4.1666666666666664E-2</v>
      </c>
      <c r="I16" s="80">
        <f t="shared" si="0"/>
        <v>4.1666666666666664E-2</v>
      </c>
      <c r="J16" s="68" t="s">
        <v>10</v>
      </c>
      <c r="K16" s="68">
        <v>2</v>
      </c>
      <c r="L16" s="69" t="s">
        <v>108</v>
      </c>
      <c r="M16" s="68" t="s">
        <v>62</v>
      </c>
      <c r="N16" s="68" t="s">
        <v>98</v>
      </c>
      <c r="O16" s="68"/>
      <c r="P16" s="68"/>
      <c r="Q16" s="68"/>
      <c r="R16" s="1"/>
      <c r="S16" s="1"/>
      <c r="T16" s="1"/>
      <c r="U16" s="1"/>
      <c r="V16" s="1"/>
      <c r="W16" s="1"/>
      <c r="X16" s="1"/>
      <c r="Y16" s="1"/>
      <c r="Z16" s="1"/>
    </row>
    <row r="17" spans="1:26" ht="15.75">
      <c r="A17" s="4" t="s">
        <v>4</v>
      </c>
      <c r="B17" s="5">
        <f>(C15/E15)</f>
        <v>0.18518518518518517</v>
      </c>
      <c r="C17" s="1"/>
      <c r="D17" s="1"/>
      <c r="E17" s="117"/>
      <c r="F17" s="73">
        <v>44505</v>
      </c>
      <c r="G17" s="67">
        <v>0.54166666666666663</v>
      </c>
      <c r="H17" s="67">
        <v>0.58333333333333337</v>
      </c>
      <c r="I17" s="80">
        <f t="shared" si="0"/>
        <v>4.1666666666666741E-2</v>
      </c>
      <c r="J17" s="68" t="s">
        <v>10</v>
      </c>
      <c r="K17" s="68">
        <v>1</v>
      </c>
      <c r="L17" s="69" t="s">
        <v>64</v>
      </c>
      <c r="M17" s="68" t="s">
        <v>88</v>
      </c>
      <c r="N17" s="68" t="s">
        <v>99</v>
      </c>
      <c r="O17" s="68"/>
      <c r="P17" s="68"/>
      <c r="Q17" s="68"/>
      <c r="R17" s="1"/>
      <c r="S17" s="1"/>
      <c r="T17" s="1"/>
      <c r="U17" s="1"/>
      <c r="V17" s="1"/>
      <c r="W17" s="1"/>
      <c r="X17" s="1"/>
      <c r="Y17" s="1"/>
      <c r="Z17" s="1"/>
    </row>
    <row r="18" spans="1:26" ht="15.75">
      <c r="A18" s="109" t="s">
        <v>5</v>
      </c>
      <c r="B18" s="110"/>
      <c r="C18" s="113">
        <f>18</f>
        <v>18</v>
      </c>
      <c r="D18" s="114"/>
      <c r="E18" s="117"/>
      <c r="F18" s="73">
        <v>44505</v>
      </c>
      <c r="G18" s="67">
        <v>0.69444444444444453</v>
      </c>
      <c r="H18" s="67">
        <v>0.70833333333333337</v>
      </c>
      <c r="I18" s="80">
        <f t="shared" si="0"/>
        <v>1.388888888888884E-2</v>
      </c>
      <c r="J18" s="68" t="s">
        <v>9</v>
      </c>
      <c r="K18" s="68">
        <v>3</v>
      </c>
      <c r="L18" s="69" t="s">
        <v>107</v>
      </c>
      <c r="M18" s="68" t="s">
        <v>62</v>
      </c>
      <c r="N18" s="68" t="s">
        <v>100</v>
      </c>
      <c r="O18" s="68"/>
      <c r="P18" s="68"/>
      <c r="Q18" s="68"/>
      <c r="R18" s="1"/>
      <c r="S18" s="1"/>
      <c r="T18" s="1"/>
      <c r="U18" s="1"/>
      <c r="V18" s="1"/>
      <c r="W18" s="1"/>
      <c r="X18" s="1"/>
      <c r="Y18" s="1"/>
      <c r="Z18" s="1"/>
    </row>
    <row r="19" spans="1:26" ht="15.75">
      <c r="A19" s="111"/>
      <c r="B19" s="112"/>
      <c r="C19" s="111"/>
      <c r="D19" s="115"/>
      <c r="E19" s="117"/>
      <c r="F19" s="73">
        <v>44508</v>
      </c>
      <c r="G19" s="67">
        <v>0.5</v>
      </c>
      <c r="H19" s="67">
        <v>0.54166666666666663</v>
      </c>
      <c r="I19" s="80">
        <f t="shared" si="0"/>
        <v>4.166666666666663E-2</v>
      </c>
      <c r="J19" s="68" t="s">
        <v>10</v>
      </c>
      <c r="K19" s="68">
        <v>1.5</v>
      </c>
      <c r="L19" s="69" t="s">
        <v>102</v>
      </c>
      <c r="M19" s="68" t="s">
        <v>88</v>
      </c>
      <c r="N19" s="68" t="s">
        <v>101</v>
      </c>
      <c r="O19" s="68"/>
      <c r="P19" s="68"/>
      <c r="Q19" s="68"/>
      <c r="R19" s="1"/>
      <c r="S19" s="1"/>
      <c r="T19" s="1"/>
      <c r="U19" s="1"/>
      <c r="V19" s="1"/>
      <c r="W19" s="1"/>
      <c r="X19" s="1"/>
      <c r="Y19" s="1"/>
      <c r="Z19" s="1"/>
    </row>
    <row r="20" spans="1:26" ht="15.75">
      <c r="A20" s="5" t="s">
        <v>4</v>
      </c>
      <c r="B20" s="5">
        <f>C18/E15</f>
        <v>0.66666666666666663</v>
      </c>
      <c r="C20" s="1"/>
      <c r="D20" s="1"/>
      <c r="E20" s="117"/>
      <c r="F20" s="73">
        <v>44509</v>
      </c>
      <c r="G20" s="67">
        <v>0</v>
      </c>
      <c r="H20" s="67">
        <v>4.1666666666666664E-2</v>
      </c>
      <c r="I20" s="80">
        <f t="shared" si="0"/>
        <v>4.1666666666666664E-2</v>
      </c>
      <c r="J20" s="68" t="s">
        <v>10</v>
      </c>
      <c r="K20" s="68">
        <v>2</v>
      </c>
      <c r="L20" s="69" t="s">
        <v>108</v>
      </c>
      <c r="M20" s="68" t="s">
        <v>88</v>
      </c>
      <c r="N20" s="68" t="s">
        <v>105</v>
      </c>
      <c r="O20" s="68"/>
      <c r="P20" s="68"/>
      <c r="Q20" s="68"/>
      <c r="R20" s="1"/>
      <c r="S20" s="1"/>
      <c r="T20" s="1"/>
      <c r="U20" s="1"/>
      <c r="V20" s="1"/>
      <c r="W20" s="1"/>
      <c r="X20" s="1"/>
      <c r="Y20" s="1"/>
      <c r="Z20" s="1"/>
    </row>
    <row r="21" spans="1:26" ht="15.75" customHeight="1">
      <c r="A21" s="109" t="s">
        <v>6</v>
      </c>
      <c r="B21" s="110"/>
      <c r="C21" s="113">
        <f>4</f>
        <v>4</v>
      </c>
      <c r="D21" s="114"/>
      <c r="E21" s="117"/>
      <c r="F21" s="73">
        <v>44509</v>
      </c>
      <c r="G21" s="67">
        <v>0.4513888888888889</v>
      </c>
      <c r="H21" s="67">
        <v>0.4861111111111111</v>
      </c>
      <c r="I21" s="80">
        <f t="shared" si="0"/>
        <v>3.472222222222221E-2</v>
      </c>
      <c r="J21" s="68" t="s">
        <v>10</v>
      </c>
      <c r="K21" s="68">
        <v>4</v>
      </c>
      <c r="L21" s="69" t="s">
        <v>64</v>
      </c>
      <c r="M21" s="68" t="s">
        <v>81</v>
      </c>
      <c r="N21" s="68" t="s">
        <v>104</v>
      </c>
      <c r="O21" s="68"/>
      <c r="P21" s="68"/>
      <c r="Q21" s="68"/>
      <c r="R21" s="1"/>
      <c r="S21" s="1"/>
      <c r="T21" s="1"/>
      <c r="U21" s="1"/>
      <c r="V21" s="1"/>
      <c r="W21" s="1"/>
      <c r="X21" s="1"/>
      <c r="Y21" s="1"/>
      <c r="Z21" s="1"/>
    </row>
    <row r="22" spans="1:26" ht="15.75" customHeight="1">
      <c r="A22" s="111"/>
      <c r="B22" s="112"/>
      <c r="C22" s="111"/>
      <c r="D22" s="115"/>
      <c r="E22" s="118"/>
      <c r="F22" s="73">
        <v>44509</v>
      </c>
      <c r="G22" s="67">
        <v>0.4861111111111111</v>
      </c>
      <c r="H22" s="67">
        <v>0.5</v>
      </c>
      <c r="I22" s="80">
        <f t="shared" si="0"/>
        <v>1.3888888888888895E-2</v>
      </c>
      <c r="J22" s="68" t="s">
        <v>10</v>
      </c>
      <c r="K22" s="68">
        <v>3</v>
      </c>
      <c r="L22" s="69" t="s">
        <v>64</v>
      </c>
      <c r="M22" s="68" t="s">
        <v>55</v>
      </c>
      <c r="N22" s="68" t="s">
        <v>103</v>
      </c>
      <c r="O22" s="68"/>
      <c r="P22" s="68"/>
      <c r="Q22" s="68"/>
      <c r="R22" s="1"/>
      <c r="S22" s="1"/>
      <c r="T22" s="1"/>
      <c r="U22" s="1"/>
      <c r="V22" s="1"/>
      <c r="W22" s="1"/>
      <c r="X22" s="1"/>
      <c r="Y22" s="1"/>
      <c r="Z22" s="1"/>
    </row>
    <row r="23" spans="1:26" ht="15.75" customHeight="1">
      <c r="A23" s="4" t="s">
        <v>7</v>
      </c>
      <c r="B23" s="5">
        <f>C21/E15</f>
        <v>0.14814814814814814</v>
      </c>
      <c r="C23" s="1"/>
      <c r="D23" s="1"/>
      <c r="E23" s="1"/>
      <c r="F23" s="66">
        <v>44510</v>
      </c>
      <c r="G23" s="67">
        <v>4.1666666666666664E-2</v>
      </c>
      <c r="H23" s="67">
        <v>0.13541666666666666</v>
      </c>
      <c r="I23" s="80">
        <f t="shared" si="0"/>
        <v>9.375E-2</v>
      </c>
      <c r="J23" s="68" t="s">
        <v>9</v>
      </c>
      <c r="K23" s="68">
        <v>1</v>
      </c>
      <c r="L23" s="69" t="s">
        <v>108</v>
      </c>
      <c r="M23" s="68" t="s">
        <v>55</v>
      </c>
      <c r="N23" s="68" t="s">
        <v>106</v>
      </c>
      <c r="O23" s="68"/>
      <c r="P23" s="68"/>
      <c r="Q23" s="68"/>
      <c r="R23" s="1"/>
      <c r="S23" s="1"/>
      <c r="T23" s="1"/>
      <c r="U23" s="1"/>
      <c r="V23" s="1"/>
      <c r="W23" s="1"/>
      <c r="X23" s="1"/>
      <c r="Y23" s="1"/>
      <c r="Z23" s="1"/>
    </row>
    <row r="24" spans="1:26" ht="15.75" customHeight="1">
      <c r="A24" s="119" t="s">
        <v>8</v>
      </c>
      <c r="B24" s="101"/>
      <c r="C24" s="120">
        <f>SUM(Q10:Q61)</f>
        <v>0</v>
      </c>
      <c r="D24" s="101"/>
      <c r="E24" s="1"/>
      <c r="F24" s="66">
        <v>44511</v>
      </c>
      <c r="G24" s="67">
        <v>0.95833333333333337</v>
      </c>
      <c r="H24" s="67">
        <v>0</v>
      </c>
      <c r="I24" s="80">
        <f t="shared" si="0"/>
        <v>-0.95833333333333337</v>
      </c>
      <c r="J24" s="68" t="s">
        <v>10</v>
      </c>
      <c r="K24" s="68">
        <v>0.5</v>
      </c>
      <c r="L24" s="69" t="s">
        <v>108</v>
      </c>
      <c r="M24" s="68" t="s">
        <v>55</v>
      </c>
      <c r="N24" s="68" t="s">
        <v>109</v>
      </c>
      <c r="O24" s="68"/>
      <c r="P24" s="68"/>
      <c r="Q24" s="68"/>
      <c r="R24" s="1"/>
      <c r="S24" s="1"/>
      <c r="T24" s="1"/>
      <c r="U24" s="1"/>
      <c r="V24" s="1"/>
      <c r="W24" s="1"/>
      <c r="X24" s="1"/>
      <c r="Y24" s="1"/>
      <c r="Z24" s="1"/>
    </row>
    <row r="25" spans="1:26" ht="15.75" customHeight="1">
      <c r="A25" s="104"/>
      <c r="B25" s="106"/>
      <c r="C25" s="104"/>
      <c r="D25" s="106"/>
      <c r="E25" s="1"/>
      <c r="F25" s="66">
        <v>44511</v>
      </c>
      <c r="G25" s="67">
        <v>0.47916666666666669</v>
      </c>
      <c r="H25" s="67">
        <v>0.67708333333333337</v>
      </c>
      <c r="I25" s="80">
        <f t="shared" si="0"/>
        <v>0.19791666666666669</v>
      </c>
      <c r="J25" s="68" t="s">
        <v>9</v>
      </c>
      <c r="K25" s="68">
        <v>4.25</v>
      </c>
      <c r="L25" s="69" t="s">
        <v>64</v>
      </c>
      <c r="M25" s="68" t="s">
        <v>55</v>
      </c>
      <c r="N25" s="68" t="s">
        <v>110</v>
      </c>
      <c r="O25" s="68"/>
      <c r="P25" s="68"/>
      <c r="Q25" s="68"/>
      <c r="R25" s="1"/>
      <c r="S25" s="1"/>
      <c r="T25" s="1"/>
      <c r="U25" s="1"/>
      <c r="V25" s="1"/>
      <c r="W25" s="1"/>
      <c r="X25" s="1"/>
      <c r="Y25" s="1"/>
      <c r="Z25" s="1"/>
    </row>
    <row r="26" spans="1:26" ht="15.75" customHeight="1">
      <c r="A26" s="1"/>
      <c r="B26" s="1"/>
      <c r="C26" s="1"/>
      <c r="D26" s="1"/>
      <c r="E26" s="1"/>
      <c r="F26" s="66">
        <v>44515</v>
      </c>
      <c r="G26" s="67">
        <v>0.58333333333333337</v>
      </c>
      <c r="H26" s="67">
        <v>0.70833333333333337</v>
      </c>
      <c r="I26" s="80">
        <f t="shared" si="0"/>
        <v>0.125</v>
      </c>
      <c r="J26" s="68" t="s">
        <v>9</v>
      </c>
      <c r="K26" s="68">
        <v>1</v>
      </c>
      <c r="L26" s="69" t="s">
        <v>64</v>
      </c>
      <c r="M26" s="68" t="s">
        <v>88</v>
      </c>
      <c r="N26" s="68" t="s">
        <v>111</v>
      </c>
      <c r="O26" s="68"/>
      <c r="P26" s="68"/>
      <c r="Q26" s="68"/>
      <c r="R26" s="1"/>
      <c r="S26" s="1"/>
      <c r="T26" s="1"/>
      <c r="U26" s="1"/>
      <c r="V26" s="1"/>
      <c r="W26" s="1"/>
      <c r="X26" s="1"/>
      <c r="Y26" s="1"/>
      <c r="Z26" s="1"/>
    </row>
    <row r="27" spans="1:26" ht="15.75" customHeight="1">
      <c r="A27" s="6" t="s">
        <v>9</v>
      </c>
      <c r="B27" s="1"/>
      <c r="C27" s="1"/>
      <c r="D27" s="1"/>
      <c r="E27" s="1"/>
      <c r="F27" s="66">
        <v>44515</v>
      </c>
      <c r="G27" s="67">
        <v>0</v>
      </c>
      <c r="H27" s="67">
        <v>0.125</v>
      </c>
      <c r="I27" s="80">
        <f t="shared" si="0"/>
        <v>0.125</v>
      </c>
      <c r="J27" s="68" t="s">
        <v>9</v>
      </c>
      <c r="K27" s="68">
        <v>0.5</v>
      </c>
      <c r="L27" s="69" t="s">
        <v>64</v>
      </c>
      <c r="M27" s="68" t="s">
        <v>81</v>
      </c>
      <c r="N27" s="68" t="s">
        <v>112</v>
      </c>
      <c r="O27" s="68"/>
      <c r="P27" s="68"/>
      <c r="Q27" s="68"/>
      <c r="R27" s="1"/>
      <c r="S27" s="1"/>
      <c r="T27" s="1"/>
      <c r="U27" s="1"/>
      <c r="V27" s="1"/>
      <c r="W27" s="1"/>
      <c r="X27" s="1"/>
      <c r="Y27" s="1"/>
      <c r="Z27" s="1"/>
    </row>
    <row r="28" spans="1:26" ht="15.75" customHeight="1">
      <c r="A28" s="6" t="s">
        <v>10</v>
      </c>
      <c r="B28" s="1"/>
      <c r="C28" s="1"/>
      <c r="D28" s="1"/>
      <c r="E28" s="1"/>
      <c r="F28" s="66">
        <v>44515</v>
      </c>
      <c r="G28" s="67">
        <v>0</v>
      </c>
      <c r="H28" s="67">
        <v>0.125</v>
      </c>
      <c r="I28" s="80">
        <f t="shared" si="0"/>
        <v>0.125</v>
      </c>
      <c r="J28" s="68" t="s">
        <v>10</v>
      </c>
      <c r="K28" s="68">
        <v>0.5</v>
      </c>
      <c r="L28" s="69" t="s">
        <v>64</v>
      </c>
      <c r="M28" s="68" t="s">
        <v>81</v>
      </c>
      <c r="N28" s="68" t="s">
        <v>112</v>
      </c>
      <c r="O28" s="68"/>
      <c r="P28" s="68"/>
      <c r="Q28" s="68"/>
      <c r="R28" s="1"/>
      <c r="S28" s="1"/>
      <c r="T28" s="1"/>
      <c r="U28" s="1"/>
      <c r="V28" s="1"/>
      <c r="W28" s="1"/>
      <c r="X28" s="1"/>
      <c r="Y28" s="1"/>
      <c r="Z28" s="1"/>
    </row>
    <row r="29" spans="1:26" ht="15.75" customHeight="1">
      <c r="A29" s="1"/>
      <c r="B29" s="1"/>
      <c r="C29" s="1"/>
      <c r="D29" s="1"/>
      <c r="E29" s="1"/>
      <c r="F29" s="66">
        <v>44515</v>
      </c>
      <c r="G29" s="67">
        <v>0.70833333333333337</v>
      </c>
      <c r="H29" s="67">
        <v>0.75</v>
      </c>
      <c r="I29" s="80">
        <f t="shared" si="0"/>
        <v>4.166666666666663E-2</v>
      </c>
      <c r="J29" s="68" t="s">
        <v>10</v>
      </c>
      <c r="K29" s="68">
        <v>1</v>
      </c>
      <c r="L29" s="69" t="s">
        <v>64</v>
      </c>
      <c r="M29" s="68" t="s">
        <v>88</v>
      </c>
      <c r="N29" s="68" t="s">
        <v>113</v>
      </c>
      <c r="O29" s="68"/>
      <c r="P29" s="68"/>
      <c r="Q29" s="68"/>
      <c r="R29" s="1"/>
      <c r="S29" s="1"/>
      <c r="T29" s="1"/>
      <c r="U29" s="1"/>
      <c r="V29" s="1"/>
      <c r="W29" s="1"/>
      <c r="X29" s="1"/>
      <c r="Y29" s="1"/>
      <c r="Z29" s="1"/>
    </row>
    <row r="30" spans="1:26" ht="15.75" customHeight="1">
      <c r="A30" s="1"/>
      <c r="B30" s="1"/>
      <c r="C30" s="1"/>
      <c r="D30" s="1"/>
      <c r="E30" s="1"/>
      <c r="F30" s="66">
        <v>322</v>
      </c>
      <c r="G30" s="67">
        <v>0.5</v>
      </c>
      <c r="H30" s="67">
        <v>0.60416666666666663</v>
      </c>
      <c r="I30" s="80">
        <f t="shared" si="0"/>
        <v>0.10416666666666663</v>
      </c>
      <c r="J30" s="68" t="s">
        <v>10</v>
      </c>
      <c r="K30" s="68">
        <v>1</v>
      </c>
      <c r="L30" s="69" t="s">
        <v>115</v>
      </c>
      <c r="M30" s="68" t="s">
        <v>88</v>
      </c>
      <c r="N30" s="68" t="s">
        <v>114</v>
      </c>
      <c r="O30" s="68"/>
      <c r="P30" s="68"/>
      <c r="Q30" s="68"/>
      <c r="R30" s="1"/>
      <c r="S30" s="1"/>
      <c r="T30" s="1"/>
      <c r="U30" s="1"/>
      <c r="V30" s="1"/>
      <c r="W30" s="1"/>
      <c r="X30" s="1"/>
      <c r="Y30" s="1"/>
      <c r="Z30" s="1"/>
    </row>
    <row r="31" spans="1:26" ht="15.75" customHeight="1">
      <c r="A31" s="1"/>
      <c r="B31" s="1"/>
      <c r="C31" s="1"/>
      <c r="D31" s="1"/>
      <c r="E31" s="1"/>
      <c r="F31" s="66">
        <v>44517</v>
      </c>
      <c r="G31" s="67">
        <v>0.625</v>
      </c>
      <c r="H31" s="67">
        <v>0.66666666666666663</v>
      </c>
      <c r="I31" s="80">
        <f t="shared" si="0"/>
        <v>4.166666666666663E-2</v>
      </c>
      <c r="J31" s="68" t="s">
        <v>9</v>
      </c>
      <c r="K31" s="68">
        <v>4</v>
      </c>
      <c r="L31" s="69" t="s">
        <v>116</v>
      </c>
      <c r="M31" s="68" t="s">
        <v>88</v>
      </c>
      <c r="N31" s="68" t="s">
        <v>117</v>
      </c>
      <c r="O31" s="68"/>
      <c r="P31" s="68"/>
      <c r="Q31" s="68"/>
      <c r="R31" s="1"/>
      <c r="S31" s="1"/>
      <c r="T31" s="1"/>
      <c r="U31" s="1"/>
      <c r="V31" s="1"/>
      <c r="W31" s="1"/>
      <c r="X31" s="1"/>
      <c r="Y31" s="1"/>
      <c r="Z31" s="1"/>
    </row>
    <row r="32" spans="1:26" ht="15.75" customHeight="1">
      <c r="A32" s="1"/>
      <c r="B32" s="1"/>
      <c r="C32" s="1"/>
      <c r="D32" s="1"/>
      <c r="E32" s="1"/>
      <c r="F32" s="66">
        <v>44518</v>
      </c>
      <c r="G32" s="67">
        <v>0.5</v>
      </c>
      <c r="H32" s="67">
        <v>0.58333333333333337</v>
      </c>
      <c r="I32" s="80">
        <f t="shared" si="0"/>
        <v>8.333333333333337E-2</v>
      </c>
      <c r="J32" s="68" t="s">
        <v>9</v>
      </c>
      <c r="K32" s="68">
        <v>1</v>
      </c>
      <c r="L32" s="69" t="s">
        <v>115</v>
      </c>
      <c r="M32" s="68" t="s">
        <v>88</v>
      </c>
      <c r="N32" s="68" t="s">
        <v>118</v>
      </c>
      <c r="O32" s="68"/>
      <c r="P32" s="68"/>
      <c r="Q32" s="68"/>
      <c r="R32" s="1"/>
      <c r="S32" s="1"/>
      <c r="T32" s="1"/>
      <c r="U32" s="1"/>
      <c r="V32" s="1"/>
      <c r="W32" s="1"/>
      <c r="X32" s="1"/>
      <c r="Y32" s="1"/>
      <c r="Z32" s="1"/>
    </row>
    <row r="33" spans="1:26" ht="15.75" customHeight="1">
      <c r="A33" s="1"/>
      <c r="B33" s="1"/>
      <c r="C33" s="1"/>
      <c r="D33" s="1"/>
      <c r="E33" s="1"/>
      <c r="F33" s="66">
        <v>44518</v>
      </c>
      <c r="G33" s="67">
        <v>0.66666666666666663</v>
      </c>
      <c r="H33" s="67">
        <v>0.70833333333333337</v>
      </c>
      <c r="I33" s="80">
        <f t="shared" si="0"/>
        <v>4.1666666666666741E-2</v>
      </c>
      <c r="J33" s="68" t="s">
        <v>10</v>
      </c>
      <c r="K33" s="68">
        <v>3</v>
      </c>
      <c r="L33" s="69" t="s">
        <v>119</v>
      </c>
      <c r="M33" s="68" t="s">
        <v>42</v>
      </c>
      <c r="N33" s="68" t="s">
        <v>120</v>
      </c>
      <c r="O33" s="68"/>
      <c r="P33" s="68"/>
      <c r="Q33" s="68"/>
      <c r="R33" s="1"/>
      <c r="S33" s="1"/>
      <c r="T33" s="1"/>
      <c r="U33" s="1"/>
      <c r="V33" s="1"/>
      <c r="W33" s="1"/>
      <c r="X33" s="1"/>
      <c r="Y33" s="1"/>
      <c r="Z33" s="1"/>
    </row>
    <row r="34" spans="1:26" ht="15.75" customHeight="1">
      <c r="A34" s="1"/>
      <c r="B34" s="1"/>
      <c r="C34" s="1"/>
      <c r="D34" s="1"/>
      <c r="E34" s="1"/>
      <c r="F34" s="66">
        <v>44518</v>
      </c>
      <c r="G34" s="67">
        <v>0.66666666666666663</v>
      </c>
      <c r="H34" s="67">
        <v>0.70833333333333337</v>
      </c>
      <c r="I34" s="80">
        <f t="shared" ref="I34" si="1">H34-G34</f>
        <v>4.1666666666666741E-2</v>
      </c>
      <c r="J34" s="68" t="s">
        <v>10</v>
      </c>
      <c r="K34" s="68">
        <v>3</v>
      </c>
      <c r="L34" s="69" t="s">
        <v>115</v>
      </c>
      <c r="M34" s="68" t="s">
        <v>81</v>
      </c>
      <c r="N34" s="68" t="s">
        <v>121</v>
      </c>
      <c r="O34" s="68"/>
      <c r="P34" s="68"/>
      <c r="Q34" s="68"/>
      <c r="R34" s="1"/>
      <c r="S34" s="1"/>
      <c r="T34" s="1"/>
      <c r="U34" s="1"/>
      <c r="V34" s="1"/>
      <c r="W34" s="1"/>
      <c r="X34" s="1"/>
      <c r="Y34" s="1"/>
      <c r="Z34" s="1"/>
    </row>
    <row r="35" spans="1:26" ht="15.75" customHeight="1">
      <c r="A35" s="1"/>
      <c r="B35" s="1"/>
      <c r="C35" s="1"/>
      <c r="D35" s="1"/>
      <c r="E35" s="1"/>
      <c r="F35" s="66">
        <v>44525</v>
      </c>
      <c r="G35" s="67">
        <v>0.58333333333333337</v>
      </c>
      <c r="H35" s="67">
        <v>0.625</v>
      </c>
      <c r="I35" s="80">
        <f t="shared" si="0"/>
        <v>4.166666666666663E-2</v>
      </c>
      <c r="J35" s="68" t="s">
        <v>10</v>
      </c>
      <c r="K35" s="68">
        <v>1</v>
      </c>
      <c r="L35" s="69" t="s">
        <v>122</v>
      </c>
      <c r="M35" s="68" t="s">
        <v>62</v>
      </c>
      <c r="N35" s="68" t="s">
        <v>123</v>
      </c>
      <c r="O35" s="68"/>
      <c r="P35" s="68"/>
      <c r="Q35" s="68"/>
      <c r="R35" s="1"/>
      <c r="S35" s="1"/>
      <c r="T35" s="1"/>
      <c r="U35" s="1"/>
      <c r="V35" s="1"/>
      <c r="W35" s="1"/>
      <c r="X35" s="1"/>
      <c r="Y35" s="1"/>
      <c r="Z35" s="1"/>
    </row>
    <row r="36" spans="1:26" ht="15.75" customHeight="1">
      <c r="A36" s="1"/>
      <c r="B36" s="1"/>
      <c r="C36" s="1"/>
      <c r="D36" s="1"/>
      <c r="E36" s="1"/>
      <c r="F36" s="66">
        <v>44529</v>
      </c>
      <c r="G36" s="67">
        <v>6.25E-2</v>
      </c>
      <c r="H36" s="67">
        <v>0.10416666666666667</v>
      </c>
      <c r="I36" s="80">
        <f t="shared" si="0"/>
        <v>4.1666666666666671E-2</v>
      </c>
      <c r="J36" s="68" t="s">
        <v>10</v>
      </c>
      <c r="K36" s="68">
        <v>3</v>
      </c>
      <c r="L36" s="69" t="s">
        <v>124</v>
      </c>
      <c r="M36" s="68" t="s">
        <v>88</v>
      </c>
      <c r="N36" s="68" t="s">
        <v>125</v>
      </c>
      <c r="O36" s="68"/>
      <c r="P36" s="68"/>
      <c r="Q36" s="68"/>
      <c r="R36" s="1"/>
      <c r="S36" s="1"/>
      <c r="T36" s="1"/>
      <c r="U36" s="1"/>
      <c r="V36" s="1"/>
      <c r="W36" s="1"/>
      <c r="X36" s="1"/>
      <c r="Y36" s="1"/>
      <c r="Z36" s="1"/>
    </row>
    <row r="37" spans="1:26" ht="15.75" customHeight="1">
      <c r="A37" s="1"/>
      <c r="B37" s="1"/>
      <c r="C37" s="1"/>
      <c r="D37" s="1"/>
      <c r="E37" s="1"/>
      <c r="F37" s="66"/>
      <c r="G37" s="67"/>
      <c r="H37" s="67"/>
      <c r="I37" s="80">
        <f t="shared" si="0"/>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67"/>
      <c r="H38" s="67"/>
      <c r="I38" s="80">
        <f t="shared" si="0"/>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67"/>
      <c r="H39" s="67"/>
      <c r="I39" s="80">
        <f t="shared" si="0"/>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67"/>
      <c r="H40" s="67"/>
      <c r="I40" s="80">
        <f t="shared" si="0"/>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67"/>
      <c r="H41" s="67"/>
      <c r="I41" s="80">
        <f t="shared" si="0"/>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67"/>
      <c r="H42" s="67"/>
      <c r="I42" s="80">
        <f t="shared" si="0"/>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0"/>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0"/>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0"/>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0"/>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0"/>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0"/>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0"/>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0"/>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0"/>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0"/>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0"/>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0"/>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0"/>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0"/>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0"/>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0"/>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0"/>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0"/>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0"/>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0"/>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74"/>
      <c r="I63" s="85"/>
      <c r="J63" s="63"/>
      <c r="K63" s="63"/>
      <c r="L63" s="63"/>
      <c r="M63" s="63"/>
      <c r="N63" s="63"/>
      <c r="O63" s="63"/>
      <c r="P63" s="130" t="s">
        <v>46</v>
      </c>
      <c r="Q63" s="128"/>
      <c r="R63" s="1"/>
      <c r="S63" s="1"/>
      <c r="T63" s="1"/>
      <c r="U63" s="1"/>
      <c r="V63" s="1"/>
      <c r="W63" s="1"/>
      <c r="X63" s="1"/>
      <c r="Y63" s="1"/>
      <c r="Z63" s="1"/>
    </row>
    <row r="64" spans="1:26" ht="15.75" customHeight="1">
      <c r="A64" s="1"/>
      <c r="B64" s="1"/>
      <c r="C64" s="1"/>
      <c r="D64" s="1"/>
      <c r="E64" s="1"/>
      <c r="F64" s="1"/>
      <c r="G64" s="1"/>
      <c r="H64" s="1"/>
      <c r="I64" s="67"/>
      <c r="J64" s="1"/>
      <c r="K64" s="1"/>
      <c r="L64" s="1"/>
      <c r="M64" s="1"/>
      <c r="N64" s="1"/>
      <c r="O64" s="1"/>
      <c r="P64" s="131">
        <f>SUM(Q10:Q62)</f>
        <v>0</v>
      </c>
      <c r="Q64" s="132"/>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P63:Q63"/>
    <mergeCell ref="P64:Q64"/>
    <mergeCell ref="A15:B16"/>
    <mergeCell ref="C15:D16"/>
    <mergeCell ref="E15:E22"/>
    <mergeCell ref="A18:B19"/>
    <mergeCell ref="C18:D19"/>
    <mergeCell ref="A21:B22"/>
    <mergeCell ref="C21:D22"/>
    <mergeCell ref="A12:B13"/>
    <mergeCell ref="C12:D13"/>
    <mergeCell ref="A24:B25"/>
    <mergeCell ref="C24:D25"/>
    <mergeCell ref="R39:W45"/>
    <mergeCell ref="A1:E3"/>
    <mergeCell ref="A4:E7"/>
    <mergeCell ref="A9:B10"/>
    <mergeCell ref="C9:D9"/>
    <mergeCell ref="C10:D10"/>
  </mergeCells>
  <dataValidations count="1">
    <dataValidation type="list" allowBlank="1" showErrorMessage="1" sqref="J10:J62" xr:uid="{00000000-0002-0000-0500-000000000000}">
      <formula1>$A$27:$A$28</formula1>
    </dataValidation>
  </dataValidations>
  <pageMargins left="0.7" right="0.7" top="0.75" bottom="0.75" header="0" footer="0"/>
  <pageSetup paperSize="9"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4" workbookViewId="0">
      <selection activeCell="C12" sqref="C12:D13"/>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126</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5">
        <f>COUNTIFS(J10:J63,"CORTO",Q10:Q63,"&gt;0")/COUNTIFS(J10:J63,"CORTO")</f>
        <v>0</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f>COUNTIFS(J10:J63,"LARGO",Q10:Q63,"&gt;0")/COUNTIFS(J10:J63,"LARGO")</f>
        <v>0</v>
      </c>
      <c r="F10" s="75">
        <v>44593</v>
      </c>
      <c r="G10" s="88">
        <v>0.5</v>
      </c>
      <c r="H10" s="88">
        <v>0.54166666666666663</v>
      </c>
      <c r="I10" s="80">
        <f t="shared" ref="I10:I62" si="0">H10-G10</f>
        <v>4.166666666666663E-2</v>
      </c>
      <c r="J10" s="76" t="s">
        <v>9</v>
      </c>
      <c r="K10" s="76">
        <v>4</v>
      </c>
      <c r="L10" s="77" t="s">
        <v>127</v>
      </c>
      <c r="M10" s="76" t="s">
        <v>62</v>
      </c>
      <c r="N10" s="76" t="s">
        <v>128</v>
      </c>
      <c r="O10" s="76"/>
      <c r="P10" s="76"/>
      <c r="Q10" s="76"/>
      <c r="R10" s="1"/>
      <c r="S10" s="1"/>
      <c r="T10" s="1"/>
      <c r="U10" s="1"/>
      <c r="V10" s="1"/>
      <c r="W10" s="1"/>
      <c r="X10" s="1"/>
      <c r="Y10" s="1"/>
      <c r="Z10" s="1"/>
    </row>
    <row r="11" spans="1:26" ht="15.75">
      <c r="A11" s="1"/>
      <c r="B11" s="1"/>
      <c r="C11" s="70"/>
      <c r="D11" s="71"/>
      <c r="E11" s="72"/>
      <c r="F11" s="75">
        <v>44593</v>
      </c>
      <c r="G11" s="88">
        <v>0.5</v>
      </c>
      <c r="H11" s="88">
        <v>0.54166666666666663</v>
      </c>
      <c r="I11" s="80">
        <f t="shared" si="0"/>
        <v>4.166666666666663E-2</v>
      </c>
      <c r="J11" s="76" t="s">
        <v>9</v>
      </c>
      <c r="K11" s="76">
        <v>3</v>
      </c>
      <c r="L11" s="77" t="s">
        <v>129</v>
      </c>
      <c r="M11" s="76" t="s">
        <v>58</v>
      </c>
      <c r="N11" s="76" t="s">
        <v>130</v>
      </c>
      <c r="O11" s="76"/>
      <c r="P11" s="76"/>
      <c r="Q11" s="76"/>
      <c r="R11" s="1"/>
      <c r="S11" s="1"/>
      <c r="T11" s="1"/>
      <c r="U11" s="1"/>
      <c r="V11" s="1"/>
      <c r="W11" s="1"/>
      <c r="X11" s="1"/>
      <c r="Y11" s="1"/>
      <c r="Z11" s="1"/>
    </row>
    <row r="12" spans="1:26" ht="15.75">
      <c r="A12" s="109" t="s">
        <v>45</v>
      </c>
      <c r="B12" s="110"/>
      <c r="C12" s="129">
        <f>C15/(C15+C18)</f>
        <v>0.45833333333333331</v>
      </c>
      <c r="D12" s="110"/>
      <c r="E12" s="1"/>
      <c r="F12" s="75">
        <v>44593</v>
      </c>
      <c r="G12" s="88">
        <v>0.5</v>
      </c>
      <c r="H12" s="88">
        <v>0.58333333333333337</v>
      </c>
      <c r="I12" s="80">
        <f t="shared" si="0"/>
        <v>8.333333333333337E-2</v>
      </c>
      <c r="J12" s="76" t="s">
        <v>9</v>
      </c>
      <c r="K12" s="76">
        <v>3</v>
      </c>
      <c r="L12" s="77" t="s">
        <v>131</v>
      </c>
      <c r="M12" s="76" t="s">
        <v>62</v>
      </c>
      <c r="N12" s="76" t="s">
        <v>132</v>
      </c>
      <c r="O12" s="76"/>
      <c r="P12" s="76"/>
      <c r="Q12" s="76"/>
      <c r="R12" s="1"/>
      <c r="S12" s="1"/>
      <c r="T12" s="1"/>
      <c r="U12" s="1"/>
      <c r="V12" s="1"/>
      <c r="W12" s="1"/>
      <c r="X12" s="1"/>
      <c r="Y12" s="1"/>
      <c r="Z12" s="1"/>
    </row>
    <row r="13" spans="1:26" ht="15.75">
      <c r="A13" s="111"/>
      <c r="B13" s="112"/>
      <c r="C13" s="111"/>
      <c r="D13" s="112"/>
      <c r="E13" s="1"/>
      <c r="F13" s="75">
        <v>44593</v>
      </c>
      <c r="G13" s="88">
        <v>0.5</v>
      </c>
      <c r="H13" s="88">
        <v>0.75</v>
      </c>
      <c r="I13" s="80">
        <f t="shared" si="0"/>
        <v>0.25</v>
      </c>
      <c r="J13" s="76" t="s">
        <v>10</v>
      </c>
      <c r="K13" s="76">
        <v>1</v>
      </c>
      <c r="L13" s="77" t="s">
        <v>131</v>
      </c>
      <c r="M13" s="76" t="s">
        <v>58</v>
      </c>
      <c r="N13" s="76" t="s">
        <v>133</v>
      </c>
      <c r="O13" s="76"/>
      <c r="P13" s="76"/>
      <c r="Q13" s="76"/>
      <c r="R13" s="1"/>
      <c r="S13" s="1"/>
      <c r="T13" s="1"/>
      <c r="U13" s="1"/>
      <c r="V13" s="1"/>
      <c r="W13" s="1"/>
      <c r="X13" s="1"/>
      <c r="Y13" s="1"/>
      <c r="Z13" s="1"/>
    </row>
    <row r="14" spans="1:26" ht="15.75">
      <c r="A14" s="1"/>
      <c r="B14" s="1"/>
      <c r="C14" s="1"/>
      <c r="D14" s="1"/>
      <c r="E14" s="3" t="s">
        <v>2</v>
      </c>
      <c r="F14" s="78">
        <v>44594</v>
      </c>
      <c r="G14" s="88">
        <v>0.5</v>
      </c>
      <c r="H14" s="88">
        <v>0.75</v>
      </c>
      <c r="I14" s="80">
        <f t="shared" si="0"/>
        <v>0.25</v>
      </c>
      <c r="J14" s="76" t="s">
        <v>9</v>
      </c>
      <c r="K14" s="76">
        <v>1.5</v>
      </c>
      <c r="L14" s="77" t="s">
        <v>134</v>
      </c>
      <c r="M14" s="76" t="s">
        <v>62</v>
      </c>
      <c r="N14" s="76" t="s">
        <v>135</v>
      </c>
      <c r="O14" s="76"/>
      <c r="P14" s="76"/>
      <c r="Q14" s="76"/>
      <c r="R14" s="1"/>
      <c r="S14" s="1"/>
      <c r="T14" s="1"/>
      <c r="U14" s="1"/>
      <c r="V14" s="1"/>
      <c r="W14" s="1"/>
      <c r="X14" s="1"/>
      <c r="Y14" s="1"/>
      <c r="Z14" s="1"/>
    </row>
    <row r="15" spans="1:26" ht="15.75">
      <c r="A15" s="109" t="s">
        <v>3</v>
      </c>
      <c r="B15" s="110"/>
      <c r="C15" s="113">
        <f>11</f>
        <v>11</v>
      </c>
      <c r="D15" s="114"/>
      <c r="E15" s="116">
        <f>SUM(C15+C18+C21)</f>
        <v>25</v>
      </c>
      <c r="F15" s="78">
        <v>44594</v>
      </c>
      <c r="G15" s="88">
        <v>0.70833333333333337</v>
      </c>
      <c r="H15" s="88">
        <v>0.75</v>
      </c>
      <c r="I15" s="80">
        <f t="shared" si="0"/>
        <v>4.166666666666663E-2</v>
      </c>
      <c r="J15" s="76" t="s">
        <v>10</v>
      </c>
      <c r="K15" s="76">
        <v>3.2</v>
      </c>
      <c r="L15" s="77" t="s">
        <v>136</v>
      </c>
      <c r="M15" s="76" t="s">
        <v>62</v>
      </c>
      <c r="N15" s="76" t="s">
        <v>137</v>
      </c>
      <c r="O15" s="76"/>
      <c r="P15" s="76"/>
      <c r="Q15" s="79"/>
      <c r="R15" s="1"/>
      <c r="S15" s="1"/>
      <c r="T15" s="1"/>
      <c r="U15" s="1"/>
      <c r="V15" s="1"/>
      <c r="W15" s="1"/>
      <c r="X15" s="1"/>
      <c r="Y15" s="1"/>
      <c r="Z15" s="1"/>
    </row>
    <row r="16" spans="1:26" ht="15.75">
      <c r="A16" s="111"/>
      <c r="B16" s="112"/>
      <c r="C16" s="111"/>
      <c r="D16" s="115"/>
      <c r="E16" s="117"/>
      <c r="F16" s="78">
        <v>44594</v>
      </c>
      <c r="G16" s="88">
        <v>0.70833333333333337</v>
      </c>
      <c r="H16" s="88">
        <v>0.75</v>
      </c>
      <c r="I16" s="80">
        <f t="shared" si="0"/>
        <v>4.166666666666663E-2</v>
      </c>
      <c r="J16" s="76" t="s">
        <v>10</v>
      </c>
      <c r="K16" s="76">
        <v>1</v>
      </c>
      <c r="L16" s="77" t="s">
        <v>136</v>
      </c>
      <c r="M16" s="76" t="s">
        <v>62</v>
      </c>
      <c r="N16" s="76" t="s">
        <v>138</v>
      </c>
      <c r="O16" s="76"/>
      <c r="P16" s="76"/>
      <c r="Q16" s="76"/>
      <c r="R16" s="1"/>
      <c r="S16" s="1"/>
      <c r="T16" s="1"/>
      <c r="U16" s="1"/>
      <c r="V16" s="1"/>
      <c r="W16" s="1"/>
      <c r="X16" s="1"/>
      <c r="Y16" s="1"/>
      <c r="Z16" s="1"/>
    </row>
    <row r="17" spans="1:26" ht="15.75">
      <c r="A17" s="4" t="s">
        <v>4</v>
      </c>
      <c r="B17" s="5">
        <f>(C15/E15)</f>
        <v>0.44</v>
      </c>
      <c r="C17" s="1"/>
      <c r="D17" s="1"/>
      <c r="E17" s="117"/>
      <c r="F17" s="78">
        <v>44595</v>
      </c>
      <c r="G17" s="88">
        <v>0.5</v>
      </c>
      <c r="H17" s="88">
        <v>0.54166666666666663</v>
      </c>
      <c r="I17" s="80">
        <f t="shared" si="0"/>
        <v>4.166666666666663E-2</v>
      </c>
      <c r="J17" s="76" t="s">
        <v>9</v>
      </c>
      <c r="K17" s="76">
        <v>1</v>
      </c>
      <c r="L17" s="77" t="s">
        <v>139</v>
      </c>
      <c r="M17" s="76" t="s">
        <v>58</v>
      </c>
      <c r="N17" s="76" t="s">
        <v>140</v>
      </c>
      <c r="O17" s="76"/>
      <c r="P17" s="76"/>
      <c r="Q17" s="76"/>
      <c r="R17" s="1"/>
      <c r="S17" s="1"/>
      <c r="T17" s="1"/>
      <c r="U17" s="1"/>
      <c r="V17" s="1"/>
      <c r="W17" s="1"/>
      <c r="X17" s="1"/>
      <c r="Y17" s="1"/>
      <c r="Z17" s="1"/>
    </row>
    <row r="18" spans="1:26" ht="15.75">
      <c r="A18" s="109" t="s">
        <v>5</v>
      </c>
      <c r="B18" s="110"/>
      <c r="C18" s="113">
        <f>13</f>
        <v>13</v>
      </c>
      <c r="D18" s="114"/>
      <c r="E18" s="117"/>
      <c r="F18" s="78">
        <v>44595</v>
      </c>
      <c r="G18" s="88">
        <v>0.5</v>
      </c>
      <c r="H18" s="88">
        <v>0.66666666666666663</v>
      </c>
      <c r="I18" s="80">
        <f t="shared" si="0"/>
        <v>0.16666666666666663</v>
      </c>
      <c r="J18" s="76" t="s">
        <v>9</v>
      </c>
      <c r="K18" s="76">
        <v>3</v>
      </c>
      <c r="L18" s="77" t="s">
        <v>141</v>
      </c>
      <c r="M18" s="76" t="s">
        <v>62</v>
      </c>
      <c r="N18" s="76" t="s">
        <v>142</v>
      </c>
      <c r="O18" s="76"/>
      <c r="P18" s="76"/>
      <c r="Q18" s="76"/>
      <c r="R18" s="1"/>
      <c r="S18" s="1"/>
      <c r="T18" s="1"/>
      <c r="U18" s="1"/>
      <c r="V18" s="1"/>
      <c r="W18" s="1"/>
      <c r="X18" s="1"/>
      <c r="Y18" s="1"/>
      <c r="Z18" s="1"/>
    </row>
    <row r="19" spans="1:26" ht="15.75">
      <c r="A19" s="111"/>
      <c r="B19" s="112"/>
      <c r="C19" s="111"/>
      <c r="D19" s="115"/>
      <c r="E19" s="117"/>
      <c r="F19" s="78">
        <v>44595</v>
      </c>
      <c r="G19" s="88">
        <v>0.5</v>
      </c>
      <c r="H19" s="88">
        <v>0.66666666666666663</v>
      </c>
      <c r="I19" s="80">
        <f t="shared" si="0"/>
        <v>0.16666666666666663</v>
      </c>
      <c r="J19" s="76" t="s">
        <v>10</v>
      </c>
      <c r="K19" s="76">
        <v>1</v>
      </c>
      <c r="L19" s="77" t="s">
        <v>143</v>
      </c>
      <c r="M19" s="76" t="s">
        <v>58</v>
      </c>
      <c r="N19" s="76" t="s">
        <v>144</v>
      </c>
      <c r="O19" s="76"/>
      <c r="P19" s="76"/>
      <c r="Q19" s="76"/>
      <c r="R19" s="1"/>
      <c r="S19" s="1"/>
      <c r="T19" s="1"/>
      <c r="U19" s="1"/>
      <c r="V19" s="1"/>
      <c r="W19" s="1"/>
      <c r="X19" s="1"/>
      <c r="Y19" s="1"/>
      <c r="Z19" s="1"/>
    </row>
    <row r="20" spans="1:26" ht="15.75">
      <c r="A20" s="5" t="s">
        <v>4</v>
      </c>
      <c r="B20" s="5">
        <f>C18/E15</f>
        <v>0.52</v>
      </c>
      <c r="C20" s="1"/>
      <c r="D20" s="1"/>
      <c r="E20" s="117"/>
      <c r="F20" s="78">
        <v>44596</v>
      </c>
      <c r="G20" s="88">
        <v>0.4861111111111111</v>
      </c>
      <c r="H20" s="88">
        <v>0.5</v>
      </c>
      <c r="I20" s="80">
        <f t="shared" si="0"/>
        <v>1.3888888888888895E-2</v>
      </c>
      <c r="J20" s="76" t="s">
        <v>9</v>
      </c>
      <c r="K20" s="76">
        <v>1.5</v>
      </c>
      <c r="L20" s="77" t="s">
        <v>143</v>
      </c>
      <c r="M20" s="76" t="s">
        <v>58</v>
      </c>
      <c r="N20" s="76" t="s">
        <v>145</v>
      </c>
      <c r="O20" s="76"/>
      <c r="P20" s="76"/>
      <c r="Q20" s="76"/>
      <c r="R20" s="1"/>
      <c r="S20" s="1"/>
      <c r="T20" s="1"/>
      <c r="U20" s="1"/>
      <c r="V20" s="1"/>
      <c r="W20" s="1"/>
      <c r="X20" s="1"/>
      <c r="Y20" s="1"/>
      <c r="Z20" s="1"/>
    </row>
    <row r="21" spans="1:26" ht="15.75" customHeight="1">
      <c r="A21" s="109" t="s">
        <v>6</v>
      </c>
      <c r="B21" s="110"/>
      <c r="C21" s="113">
        <f>1</f>
        <v>1</v>
      </c>
      <c r="D21" s="114"/>
      <c r="E21" s="117"/>
      <c r="F21" s="78">
        <v>44596</v>
      </c>
      <c r="G21" s="88">
        <v>0.4861111111111111</v>
      </c>
      <c r="H21" s="88">
        <v>0.5</v>
      </c>
      <c r="I21" s="80">
        <f t="shared" si="0"/>
        <v>1.3888888888888895E-2</v>
      </c>
      <c r="J21" s="76" t="s">
        <v>9</v>
      </c>
      <c r="K21" s="76">
        <v>1</v>
      </c>
      <c r="L21" s="77" t="s">
        <v>146</v>
      </c>
      <c r="M21" s="76" t="s">
        <v>58</v>
      </c>
      <c r="N21" s="76" t="s">
        <v>147</v>
      </c>
      <c r="O21" s="76"/>
      <c r="P21" s="76"/>
      <c r="Q21" s="76"/>
      <c r="R21" s="1"/>
      <c r="S21" s="1"/>
      <c r="T21" s="1"/>
      <c r="U21" s="1"/>
      <c r="V21" s="1"/>
      <c r="W21" s="1"/>
      <c r="X21" s="1"/>
      <c r="Y21" s="1"/>
      <c r="Z21" s="1"/>
    </row>
    <row r="22" spans="1:26" ht="15.75" customHeight="1">
      <c r="A22" s="111"/>
      <c r="B22" s="112"/>
      <c r="C22" s="111"/>
      <c r="D22" s="115"/>
      <c r="E22" s="118"/>
      <c r="F22" s="78">
        <v>39</v>
      </c>
      <c r="G22" s="88">
        <v>0.48958333333333331</v>
      </c>
      <c r="H22" s="88">
        <v>0.54166666666666663</v>
      </c>
      <c r="I22" s="80">
        <f t="shared" si="0"/>
        <v>5.2083333333333315E-2</v>
      </c>
      <c r="J22" s="76" t="s">
        <v>9</v>
      </c>
      <c r="K22" s="76">
        <v>1.2</v>
      </c>
      <c r="L22" s="77" t="s">
        <v>143</v>
      </c>
      <c r="M22" s="76" t="s">
        <v>81</v>
      </c>
      <c r="N22" s="76" t="s">
        <v>148</v>
      </c>
      <c r="O22" s="76"/>
      <c r="P22" s="76"/>
      <c r="Q22" s="76"/>
      <c r="R22" s="1"/>
      <c r="S22" s="1"/>
      <c r="T22" s="1"/>
      <c r="U22" s="1"/>
      <c r="V22" s="1"/>
      <c r="W22" s="1"/>
      <c r="X22" s="1"/>
      <c r="Y22" s="1"/>
      <c r="Z22" s="1"/>
    </row>
    <row r="23" spans="1:26" ht="15.75" customHeight="1">
      <c r="A23" s="4" t="s">
        <v>7</v>
      </c>
      <c r="B23" s="5">
        <f>C21/E15</f>
        <v>0.04</v>
      </c>
      <c r="C23" s="1"/>
      <c r="D23" s="1"/>
      <c r="E23" s="1"/>
      <c r="F23" s="75">
        <v>44600</v>
      </c>
      <c r="G23" s="88">
        <v>0.48958333333333331</v>
      </c>
      <c r="H23" s="88">
        <v>0.54166666666666663</v>
      </c>
      <c r="I23" s="80">
        <f t="shared" si="0"/>
        <v>5.2083333333333315E-2</v>
      </c>
      <c r="J23" s="76" t="s">
        <v>9</v>
      </c>
      <c r="K23" s="76">
        <v>1</v>
      </c>
      <c r="L23" s="77" t="s">
        <v>136</v>
      </c>
      <c r="M23" s="76" t="s">
        <v>62</v>
      </c>
      <c r="N23" s="76" t="s">
        <v>149</v>
      </c>
      <c r="O23" s="76"/>
      <c r="P23" s="76"/>
      <c r="Q23" s="76"/>
      <c r="R23" s="1"/>
      <c r="S23" s="1"/>
      <c r="T23" s="1"/>
      <c r="U23" s="1"/>
      <c r="V23" s="1"/>
      <c r="W23" s="1"/>
      <c r="X23" s="1"/>
      <c r="Y23" s="1"/>
      <c r="Z23" s="1"/>
    </row>
    <row r="24" spans="1:26" ht="15.75" customHeight="1">
      <c r="A24" s="119" t="s">
        <v>8</v>
      </c>
      <c r="B24" s="101"/>
      <c r="C24" s="120">
        <f>SUM(Q10:Q61)</f>
        <v>0</v>
      </c>
      <c r="D24" s="101"/>
      <c r="E24" s="1"/>
      <c r="F24" s="75">
        <v>44600</v>
      </c>
      <c r="G24" s="88">
        <v>0.48958333333333331</v>
      </c>
      <c r="H24" s="88">
        <v>0.54166666666666663</v>
      </c>
      <c r="I24" s="80">
        <f t="shared" si="0"/>
        <v>5.2083333333333315E-2</v>
      </c>
      <c r="J24" s="76" t="s">
        <v>9</v>
      </c>
      <c r="K24" s="76">
        <v>4.5</v>
      </c>
      <c r="L24" s="77" t="s">
        <v>143</v>
      </c>
      <c r="M24" s="76" t="s">
        <v>58</v>
      </c>
      <c r="N24" s="76" t="s">
        <v>150</v>
      </c>
      <c r="O24" s="76"/>
      <c r="P24" s="76"/>
      <c r="Q24" s="76"/>
      <c r="R24" s="1"/>
      <c r="S24" s="1"/>
      <c r="T24" s="1"/>
      <c r="U24" s="1"/>
      <c r="V24" s="1"/>
      <c r="W24" s="1"/>
      <c r="X24" s="1"/>
      <c r="Y24" s="1"/>
      <c r="Z24" s="1"/>
    </row>
    <row r="25" spans="1:26" ht="15.75" customHeight="1">
      <c r="A25" s="104"/>
      <c r="B25" s="106"/>
      <c r="C25" s="104"/>
      <c r="D25" s="106"/>
      <c r="E25" s="1"/>
      <c r="F25" s="75">
        <v>44600</v>
      </c>
      <c r="G25" s="88">
        <v>0.48958333333333331</v>
      </c>
      <c r="H25" s="88">
        <v>0.75</v>
      </c>
      <c r="I25" s="80">
        <f t="shared" si="0"/>
        <v>0.26041666666666669</v>
      </c>
      <c r="J25" s="76" t="s">
        <v>10</v>
      </c>
      <c r="K25" s="76">
        <v>1</v>
      </c>
      <c r="L25" s="77" t="s">
        <v>136</v>
      </c>
      <c r="M25" s="76" t="s">
        <v>62</v>
      </c>
      <c r="N25" s="76" t="s">
        <v>151</v>
      </c>
      <c r="O25" s="76"/>
      <c r="P25" s="76"/>
      <c r="Q25" s="76"/>
      <c r="R25" s="1"/>
      <c r="S25" s="1"/>
      <c r="T25" s="1"/>
      <c r="U25" s="1"/>
      <c r="V25" s="1"/>
      <c r="W25" s="1"/>
      <c r="X25" s="1"/>
      <c r="Y25" s="1"/>
      <c r="Z25" s="1"/>
    </row>
    <row r="26" spans="1:26" ht="15.75" customHeight="1">
      <c r="A26" s="1"/>
      <c r="B26" s="1"/>
      <c r="C26" s="1"/>
      <c r="D26" s="1"/>
      <c r="E26" s="1"/>
      <c r="F26" s="75">
        <v>44600</v>
      </c>
      <c r="G26" s="88">
        <v>0.48958333333333331</v>
      </c>
      <c r="H26" s="88">
        <v>0.75</v>
      </c>
      <c r="I26" s="80">
        <f t="shared" si="0"/>
        <v>0.26041666666666669</v>
      </c>
      <c r="J26" s="76" t="s">
        <v>10</v>
      </c>
      <c r="K26" s="76">
        <v>1</v>
      </c>
      <c r="L26" s="77" t="s">
        <v>136</v>
      </c>
      <c r="M26" s="76" t="s">
        <v>58</v>
      </c>
      <c r="N26" s="76" t="s">
        <v>152</v>
      </c>
      <c r="O26" s="76"/>
      <c r="P26" s="76"/>
      <c r="Q26" s="76"/>
      <c r="R26" s="1"/>
      <c r="S26" s="1"/>
      <c r="T26" s="1"/>
      <c r="U26" s="1"/>
      <c r="V26" s="1"/>
      <c r="W26" s="1"/>
      <c r="X26" s="1"/>
      <c r="Y26" s="1"/>
      <c r="Z26" s="1"/>
    </row>
    <row r="27" spans="1:26" ht="15.75" customHeight="1">
      <c r="A27" s="6" t="s">
        <v>9</v>
      </c>
      <c r="B27" s="1"/>
      <c r="C27" s="1"/>
      <c r="D27" s="1"/>
      <c r="E27" s="1"/>
      <c r="F27" s="75">
        <v>44600</v>
      </c>
      <c r="G27" s="88">
        <v>0.48958333333333331</v>
      </c>
      <c r="H27" s="88">
        <v>0.75</v>
      </c>
      <c r="I27" s="80">
        <f t="shared" si="0"/>
        <v>0.26041666666666669</v>
      </c>
      <c r="J27" s="76" t="s">
        <v>10</v>
      </c>
      <c r="K27" s="76">
        <v>1.5</v>
      </c>
      <c r="L27" s="77" t="s">
        <v>134</v>
      </c>
      <c r="M27" s="76" t="s">
        <v>58</v>
      </c>
      <c r="N27" s="76" t="s">
        <v>153</v>
      </c>
      <c r="O27" s="76"/>
      <c r="P27" s="76"/>
      <c r="Q27" s="76"/>
      <c r="R27" s="1"/>
      <c r="S27" s="1"/>
      <c r="T27" s="1"/>
      <c r="U27" s="1"/>
      <c r="V27" s="1"/>
      <c r="W27" s="1"/>
      <c r="X27" s="1"/>
      <c r="Y27" s="1"/>
      <c r="Z27" s="1"/>
    </row>
    <row r="28" spans="1:26" ht="15.75" customHeight="1">
      <c r="A28" s="6" t="s">
        <v>10</v>
      </c>
      <c r="B28" s="1"/>
      <c r="C28" s="1"/>
      <c r="D28" s="1"/>
      <c r="E28" s="1"/>
      <c r="F28" s="75">
        <v>44602</v>
      </c>
      <c r="G28" s="88">
        <v>0.5</v>
      </c>
      <c r="H28" s="88">
        <v>0.58333333333333337</v>
      </c>
      <c r="I28" s="80">
        <f t="shared" si="0"/>
        <v>8.333333333333337E-2</v>
      </c>
      <c r="J28" s="76" t="s">
        <v>9</v>
      </c>
      <c r="K28" s="76">
        <v>1</v>
      </c>
      <c r="L28" s="77" t="s">
        <v>143</v>
      </c>
      <c r="M28" s="76" t="s">
        <v>55</v>
      </c>
      <c r="N28" s="76" t="s">
        <v>154</v>
      </c>
      <c r="O28" s="76"/>
      <c r="P28" s="76"/>
      <c r="Q28" s="76"/>
      <c r="R28" s="1"/>
      <c r="S28" s="1"/>
      <c r="T28" s="1"/>
      <c r="U28" s="1"/>
      <c r="V28" s="1"/>
      <c r="W28" s="1"/>
      <c r="X28" s="1"/>
      <c r="Y28" s="1"/>
      <c r="Z28" s="1"/>
    </row>
    <row r="29" spans="1:26" ht="15.75" customHeight="1">
      <c r="A29" s="1"/>
      <c r="B29" s="1"/>
      <c r="C29" s="1"/>
      <c r="D29" s="1"/>
      <c r="E29" s="1"/>
      <c r="F29" s="66">
        <v>44601</v>
      </c>
      <c r="G29" s="88">
        <v>0.79166666666666663</v>
      </c>
      <c r="H29" s="88">
        <v>8.3333333333333329E-2</v>
      </c>
      <c r="I29" s="80">
        <f t="shared" si="0"/>
        <v>-0.70833333333333326</v>
      </c>
      <c r="J29" s="68" t="s">
        <v>10</v>
      </c>
      <c r="K29" s="68">
        <v>1</v>
      </c>
      <c r="L29" s="69" t="s">
        <v>155</v>
      </c>
      <c r="M29" s="68" t="s">
        <v>55</v>
      </c>
      <c r="N29" s="68" t="s">
        <v>156</v>
      </c>
      <c r="O29" s="68"/>
      <c r="P29" s="68"/>
      <c r="Q29" s="68"/>
      <c r="R29" s="1"/>
      <c r="S29" s="1"/>
      <c r="T29" s="1"/>
      <c r="U29" s="1"/>
      <c r="V29" s="1"/>
      <c r="W29" s="1"/>
      <c r="X29" s="1"/>
      <c r="Y29" s="1"/>
      <c r="Z29" s="1"/>
    </row>
    <row r="30" spans="1:26" ht="15.75" customHeight="1">
      <c r="A30" s="1"/>
      <c r="B30" s="1"/>
      <c r="C30" s="1"/>
      <c r="D30" s="1"/>
      <c r="E30" s="1"/>
      <c r="F30" s="66">
        <v>44608</v>
      </c>
      <c r="G30" s="88">
        <v>0.66666666666666663</v>
      </c>
      <c r="H30" s="88">
        <v>0.79166666666666663</v>
      </c>
      <c r="I30" s="80">
        <f t="shared" si="0"/>
        <v>0.125</v>
      </c>
      <c r="J30" s="68" t="s">
        <v>9</v>
      </c>
      <c r="K30" s="68">
        <v>1.5</v>
      </c>
      <c r="L30" s="69" t="s">
        <v>143</v>
      </c>
      <c r="M30" s="68" t="s">
        <v>58</v>
      </c>
      <c r="N30" s="68" t="s">
        <v>157</v>
      </c>
      <c r="O30" s="68"/>
      <c r="P30" s="68"/>
      <c r="Q30" s="68"/>
      <c r="R30" s="1"/>
      <c r="S30" s="1"/>
      <c r="T30" s="1"/>
      <c r="U30" s="1"/>
      <c r="V30" s="1"/>
      <c r="W30" s="1"/>
      <c r="X30" s="1"/>
      <c r="Y30" s="1"/>
      <c r="Z30" s="1"/>
    </row>
    <row r="31" spans="1:26" ht="15.75" customHeight="1">
      <c r="A31" s="1"/>
      <c r="B31" s="1"/>
      <c r="C31" s="1"/>
      <c r="D31" s="1"/>
      <c r="E31" s="1"/>
      <c r="F31" s="66">
        <v>44610</v>
      </c>
      <c r="G31" s="88">
        <v>0.66666666666666663</v>
      </c>
      <c r="H31" s="88">
        <v>0.79166666666666663</v>
      </c>
      <c r="I31" s="80">
        <f t="shared" si="0"/>
        <v>0.125</v>
      </c>
      <c r="J31" s="68" t="s">
        <v>9</v>
      </c>
      <c r="K31" s="68">
        <v>1</v>
      </c>
      <c r="L31" s="69" t="s">
        <v>136</v>
      </c>
      <c r="M31" s="68" t="s">
        <v>58</v>
      </c>
      <c r="N31" s="68" t="s">
        <v>158</v>
      </c>
      <c r="O31" s="68"/>
      <c r="P31" s="68"/>
      <c r="Q31" s="68"/>
      <c r="R31" s="1"/>
      <c r="S31" s="1"/>
      <c r="T31" s="1"/>
      <c r="U31" s="1"/>
      <c r="V31" s="1"/>
      <c r="W31" s="1"/>
      <c r="X31" s="1"/>
      <c r="Y31" s="1"/>
      <c r="Z31" s="1"/>
    </row>
    <row r="32" spans="1:26" ht="15.75" customHeight="1">
      <c r="A32" s="1"/>
      <c r="B32" s="1"/>
      <c r="C32" s="1"/>
      <c r="D32" s="1"/>
      <c r="E32" s="1"/>
      <c r="F32" s="66">
        <v>44613</v>
      </c>
      <c r="G32" s="88">
        <v>0.91666666666666663</v>
      </c>
      <c r="H32" s="88">
        <v>6.25E-2</v>
      </c>
      <c r="I32" s="80">
        <f t="shared" si="0"/>
        <v>-0.85416666666666663</v>
      </c>
      <c r="J32" s="68" t="s">
        <v>10</v>
      </c>
      <c r="K32" s="68">
        <v>0.5</v>
      </c>
      <c r="L32" s="69" t="s">
        <v>136</v>
      </c>
      <c r="M32" s="68" t="s">
        <v>62</v>
      </c>
      <c r="N32" s="68"/>
      <c r="O32" s="68"/>
      <c r="P32" s="68"/>
      <c r="Q32" s="68"/>
      <c r="R32" s="1"/>
      <c r="S32" s="1"/>
      <c r="T32" s="1"/>
      <c r="U32" s="1"/>
      <c r="V32" s="1"/>
      <c r="W32" s="1"/>
      <c r="X32" s="1"/>
      <c r="Y32" s="1"/>
      <c r="Z32" s="1"/>
    </row>
    <row r="33" spans="1:26" ht="15.75" customHeight="1">
      <c r="A33" s="1"/>
      <c r="B33" s="1"/>
      <c r="C33" s="1"/>
      <c r="D33" s="1"/>
      <c r="E33" s="1"/>
      <c r="F33" s="66">
        <v>44614</v>
      </c>
      <c r="G33" s="88">
        <v>0.54166666666666663</v>
      </c>
      <c r="H33" s="88">
        <v>0.75</v>
      </c>
      <c r="I33" s="80">
        <f t="shared" si="0"/>
        <v>0.20833333333333337</v>
      </c>
      <c r="J33" s="68" t="s">
        <v>10</v>
      </c>
      <c r="K33" s="68">
        <v>3</v>
      </c>
      <c r="L33" s="69" t="s">
        <v>136</v>
      </c>
      <c r="M33" s="68" t="s">
        <v>62</v>
      </c>
      <c r="N33" s="68" t="s">
        <v>159</v>
      </c>
      <c r="O33" s="68"/>
      <c r="P33" s="68"/>
      <c r="Q33" s="68"/>
      <c r="R33" s="1"/>
      <c r="S33" s="1"/>
      <c r="T33" s="1"/>
      <c r="U33" s="1"/>
      <c r="V33" s="1"/>
      <c r="W33" s="1"/>
      <c r="X33" s="1"/>
      <c r="Y33" s="1"/>
      <c r="Z33" s="1"/>
    </row>
    <row r="34" spans="1:26" ht="15.75" customHeight="1">
      <c r="A34" s="1"/>
      <c r="B34" s="1"/>
      <c r="C34" s="1"/>
      <c r="D34" s="1"/>
      <c r="E34" s="1"/>
      <c r="F34" s="66">
        <v>44614</v>
      </c>
      <c r="G34" s="88">
        <v>0.54166666666666663</v>
      </c>
      <c r="H34" s="88">
        <v>0.75</v>
      </c>
      <c r="I34" s="80">
        <f t="shared" si="0"/>
        <v>0.20833333333333337</v>
      </c>
      <c r="J34" s="68" t="s">
        <v>10</v>
      </c>
      <c r="K34" s="68">
        <v>2</v>
      </c>
      <c r="L34" s="69" t="s">
        <v>160</v>
      </c>
      <c r="M34" s="68" t="s">
        <v>62</v>
      </c>
      <c r="N34" s="68" t="s">
        <v>161</v>
      </c>
      <c r="O34" s="68"/>
      <c r="P34" s="68"/>
      <c r="Q34" s="68"/>
      <c r="R34" s="1"/>
      <c r="S34" s="1"/>
      <c r="T34" s="1"/>
      <c r="U34" s="1"/>
      <c r="V34" s="1"/>
      <c r="W34" s="1"/>
      <c r="X34" s="1"/>
      <c r="Y34" s="1"/>
      <c r="Z34" s="1"/>
    </row>
    <row r="35" spans="1:26" ht="15.75" customHeight="1">
      <c r="A35" s="1"/>
      <c r="B35" s="1"/>
      <c r="C35" s="1"/>
      <c r="D35" s="1"/>
      <c r="E35" s="1"/>
      <c r="F35" s="66"/>
      <c r="G35" s="88"/>
      <c r="H35" s="88"/>
      <c r="I35" s="80"/>
      <c r="J35" s="68"/>
      <c r="K35" s="68"/>
      <c r="L35" s="69"/>
      <c r="M35" s="68"/>
      <c r="N35" s="68"/>
      <c r="O35" s="68"/>
      <c r="P35" s="68"/>
      <c r="Q35" s="68"/>
      <c r="R35" s="1"/>
      <c r="S35" s="1"/>
      <c r="T35" s="1"/>
      <c r="U35" s="1"/>
      <c r="V35" s="1"/>
      <c r="W35" s="1"/>
      <c r="X35" s="1"/>
      <c r="Y35" s="1"/>
      <c r="Z35" s="1"/>
    </row>
    <row r="36" spans="1:26" ht="15.75" customHeight="1">
      <c r="A36" s="1"/>
      <c r="B36" s="1"/>
      <c r="C36" s="1"/>
      <c r="D36" s="1"/>
      <c r="E36" s="1"/>
      <c r="F36" s="66"/>
      <c r="G36" s="88"/>
      <c r="H36" s="88"/>
      <c r="I36" s="80"/>
      <c r="J36" s="68"/>
      <c r="K36" s="68"/>
      <c r="L36" s="69"/>
      <c r="M36" s="68"/>
      <c r="N36" s="68"/>
      <c r="O36" s="68"/>
      <c r="P36" s="68"/>
      <c r="Q36" s="68"/>
      <c r="R36" s="1"/>
      <c r="S36" s="1"/>
      <c r="T36" s="1"/>
      <c r="U36" s="1"/>
      <c r="V36" s="1"/>
      <c r="W36" s="1"/>
      <c r="X36" s="1"/>
      <c r="Y36" s="1"/>
      <c r="Z36" s="1"/>
    </row>
    <row r="37" spans="1:26" ht="15.75" customHeight="1">
      <c r="A37" s="1"/>
      <c r="B37" s="1"/>
      <c r="C37" s="1"/>
      <c r="D37" s="1"/>
      <c r="E37" s="1"/>
      <c r="F37" s="66"/>
      <c r="G37" s="76"/>
      <c r="H37" s="76"/>
      <c r="I37" s="80">
        <f t="shared" si="0"/>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76"/>
      <c r="H38" s="76"/>
      <c r="I38" s="80">
        <f t="shared" si="0"/>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76"/>
      <c r="H39" s="76"/>
      <c r="I39" s="80">
        <f t="shared" si="0"/>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76"/>
      <c r="H40" s="76"/>
      <c r="I40" s="80">
        <f t="shared" si="0"/>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76"/>
      <c r="H41" s="76"/>
      <c r="I41" s="80">
        <f t="shared" si="0"/>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76"/>
      <c r="H42" s="76"/>
      <c r="I42" s="80">
        <f t="shared" si="0"/>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0"/>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0"/>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0"/>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0"/>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0"/>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0"/>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0"/>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0"/>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0"/>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0"/>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0"/>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0"/>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0"/>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0"/>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0"/>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0"/>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0"/>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0"/>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0"/>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0"/>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74"/>
      <c r="I63" s="85"/>
      <c r="J63" s="63"/>
      <c r="K63" s="63"/>
      <c r="L63" s="63"/>
      <c r="M63" s="63"/>
      <c r="N63" s="63"/>
      <c r="O63" s="63"/>
      <c r="P63" s="130" t="s">
        <v>46</v>
      </c>
      <c r="Q63" s="128"/>
      <c r="R63" s="1"/>
      <c r="S63" s="1"/>
      <c r="T63" s="1"/>
      <c r="U63" s="1"/>
      <c r="V63" s="1"/>
      <c r="W63" s="1"/>
      <c r="X63" s="1"/>
      <c r="Y63" s="1"/>
      <c r="Z63" s="1"/>
    </row>
    <row r="64" spans="1:26" ht="15.75" customHeight="1">
      <c r="A64" s="1"/>
      <c r="B64" s="1"/>
      <c r="C64" s="1"/>
      <c r="D64" s="1"/>
      <c r="E64" s="1"/>
      <c r="F64" s="1"/>
      <c r="G64" s="1"/>
      <c r="H64" s="1"/>
      <c r="I64" s="67"/>
      <c r="J64" s="1"/>
      <c r="K64" s="1"/>
      <c r="L64" s="1"/>
      <c r="M64" s="1"/>
      <c r="N64" s="1"/>
      <c r="O64" s="1"/>
      <c r="P64" s="131">
        <f>SUM(Q10:Q62)</f>
        <v>0</v>
      </c>
      <c r="Q64" s="132"/>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P63:Q63"/>
    <mergeCell ref="P64:Q64"/>
    <mergeCell ref="A15:B16"/>
    <mergeCell ref="C15:D16"/>
    <mergeCell ref="E15:E22"/>
    <mergeCell ref="A18:B19"/>
    <mergeCell ref="C18:D19"/>
    <mergeCell ref="A21:B22"/>
    <mergeCell ref="C21:D22"/>
    <mergeCell ref="A12:B13"/>
    <mergeCell ref="C12:D13"/>
    <mergeCell ref="A24:B25"/>
    <mergeCell ref="C24:D25"/>
    <mergeCell ref="R39:W45"/>
    <mergeCell ref="A1:E3"/>
    <mergeCell ref="A4:E7"/>
    <mergeCell ref="A9:B10"/>
    <mergeCell ref="C9:D9"/>
    <mergeCell ref="C10:D10"/>
  </mergeCells>
  <conditionalFormatting sqref="G10">
    <cfRule type="notContainsBlanks" dxfId="6" priority="7">
      <formula>LEN(TRIM(G10))&gt;0</formula>
    </cfRule>
  </conditionalFormatting>
  <conditionalFormatting sqref="G11">
    <cfRule type="notContainsBlanks" dxfId="5" priority="6">
      <formula>LEN(TRIM(G11))&gt;0</formula>
    </cfRule>
  </conditionalFormatting>
  <conditionalFormatting sqref="G12">
    <cfRule type="notContainsBlanks" dxfId="4" priority="5">
      <formula>LEN(TRIM(G12))&gt;0</formula>
    </cfRule>
  </conditionalFormatting>
  <conditionalFormatting sqref="G13">
    <cfRule type="notContainsBlanks" dxfId="3" priority="4">
      <formula>LEN(TRIM(G13))&gt;0</formula>
    </cfRule>
  </conditionalFormatting>
  <conditionalFormatting sqref="G14">
    <cfRule type="notContainsBlanks" dxfId="2" priority="3">
      <formula>LEN(TRIM(G14))&gt;0</formula>
    </cfRule>
  </conditionalFormatting>
  <conditionalFormatting sqref="G15">
    <cfRule type="notContainsBlanks" dxfId="1" priority="2">
      <formula>LEN(TRIM(G15))&gt;0</formula>
    </cfRule>
  </conditionalFormatting>
  <conditionalFormatting sqref="G16">
    <cfRule type="notContainsBlanks" dxfId="0" priority="1">
      <formula>LEN(TRIM(G16))&gt;0</formula>
    </cfRule>
  </conditionalFormatting>
  <dataValidations count="1">
    <dataValidation type="list" allowBlank="1" showErrorMessage="1" sqref="J10:J62" xr:uid="{00000000-0002-0000-0300-000000000000}">
      <formula1>$A$27:$A$28</formula1>
    </dataValidation>
  </dataValidations>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abSelected="1" topLeftCell="B4" workbookViewId="0">
      <selection activeCell="N24" sqref="N24"/>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164</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5">
        <f>COUNTIFS(J10:J63,"CORTO",Q10:Q63,"&gt;0")/COUNTIFS(J10:J63,"CORTO")</f>
        <v>0</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f>COUNTIFS(J10:J63,"LARGO",Q10:Q63,"&gt;0")/COUNTIFS(J10:J63,"LARGO")</f>
        <v>0</v>
      </c>
      <c r="F10" s="66">
        <v>44623</v>
      </c>
      <c r="G10" s="88">
        <v>8.3333333333333329E-2</v>
      </c>
      <c r="H10" s="88">
        <v>0.125</v>
      </c>
      <c r="I10" s="80">
        <f t="shared" ref="I10:I11" si="0">H10-G10</f>
        <v>4.1666666666666671E-2</v>
      </c>
      <c r="J10" s="68" t="s">
        <v>10</v>
      </c>
      <c r="K10" s="68">
        <v>0.5</v>
      </c>
      <c r="L10" s="69" t="s">
        <v>136</v>
      </c>
      <c r="M10" s="68" t="s">
        <v>62</v>
      </c>
      <c r="N10" s="68" t="s">
        <v>162</v>
      </c>
      <c r="O10" s="68"/>
      <c r="P10" s="68"/>
      <c r="Q10" s="68"/>
      <c r="R10" s="1"/>
      <c r="S10" s="1"/>
      <c r="T10" s="1"/>
      <c r="U10" s="1"/>
      <c r="V10" s="1"/>
      <c r="W10" s="1"/>
      <c r="X10" s="1"/>
      <c r="Y10" s="1"/>
      <c r="Z10" s="1"/>
    </row>
    <row r="11" spans="1:26" ht="15.75">
      <c r="A11" s="1"/>
      <c r="B11" s="1"/>
      <c r="C11" s="70"/>
      <c r="D11" s="71"/>
      <c r="E11" s="72"/>
      <c r="F11" s="66">
        <v>44623</v>
      </c>
      <c r="G11" s="88">
        <v>0.54166666666666663</v>
      </c>
      <c r="H11" s="88">
        <v>0.60833333333333328</v>
      </c>
      <c r="I11" s="80">
        <f t="shared" si="0"/>
        <v>6.6666666666666652E-2</v>
      </c>
      <c r="J11" s="68" t="s">
        <v>9</v>
      </c>
      <c r="K11" s="68">
        <v>1</v>
      </c>
      <c r="L11" s="69" t="s">
        <v>136</v>
      </c>
      <c r="M11" s="68" t="s">
        <v>62</v>
      </c>
      <c r="N11" s="68" t="s">
        <v>163</v>
      </c>
      <c r="O11" s="68"/>
      <c r="P11" s="68"/>
      <c r="Q11" s="68"/>
      <c r="R11" s="1"/>
      <c r="S11" s="1"/>
      <c r="T11" s="1"/>
      <c r="U11" s="1"/>
      <c r="V11" s="1"/>
      <c r="W11" s="1"/>
      <c r="X11" s="1"/>
      <c r="Y11" s="1"/>
      <c r="Z11" s="1"/>
    </row>
    <row r="12" spans="1:26" ht="15.75">
      <c r="A12" s="109" t="s">
        <v>45</v>
      </c>
      <c r="B12" s="110"/>
      <c r="C12" s="129">
        <f>C15/(C15+C18)</f>
        <v>0.46153846153846156</v>
      </c>
      <c r="D12" s="110"/>
      <c r="E12" s="1"/>
      <c r="F12" s="66">
        <v>44623</v>
      </c>
      <c r="G12" s="67">
        <v>0.54166666666666663</v>
      </c>
      <c r="H12" s="67">
        <v>0.63194444444444442</v>
      </c>
      <c r="I12" s="80">
        <f t="shared" ref="I12:I62" si="1">H12-G12</f>
        <v>9.027777777777779E-2</v>
      </c>
      <c r="J12" s="68" t="s">
        <v>9</v>
      </c>
      <c r="K12" s="68">
        <v>1</v>
      </c>
      <c r="L12" s="69" t="s">
        <v>136</v>
      </c>
      <c r="M12" s="68" t="s">
        <v>62</v>
      </c>
      <c r="N12" s="68" t="s">
        <v>166</v>
      </c>
      <c r="O12" s="68"/>
      <c r="P12" s="68"/>
      <c r="Q12" s="68"/>
      <c r="R12" s="1"/>
      <c r="S12" s="1"/>
      <c r="T12" s="1"/>
      <c r="U12" s="1"/>
      <c r="V12" s="1"/>
      <c r="W12" s="1"/>
      <c r="X12" s="1"/>
      <c r="Y12" s="1"/>
      <c r="Z12" s="1"/>
    </row>
    <row r="13" spans="1:26" ht="15.75">
      <c r="A13" s="111"/>
      <c r="B13" s="112"/>
      <c r="C13" s="111"/>
      <c r="D13" s="112"/>
      <c r="E13" s="1"/>
      <c r="F13" s="66">
        <v>44623</v>
      </c>
      <c r="G13" s="67">
        <v>0.54166666666666663</v>
      </c>
      <c r="H13" s="67">
        <v>0.63194444444444442</v>
      </c>
      <c r="I13" s="80">
        <f t="shared" si="1"/>
        <v>9.027777777777779E-2</v>
      </c>
      <c r="J13" s="68" t="s">
        <v>9</v>
      </c>
      <c r="K13" s="68">
        <v>4</v>
      </c>
      <c r="L13" s="69" t="s">
        <v>134</v>
      </c>
      <c r="M13" s="68" t="s">
        <v>55</v>
      </c>
      <c r="N13" s="68" t="s">
        <v>167</v>
      </c>
      <c r="O13" s="68"/>
      <c r="P13" s="68"/>
      <c r="Q13" s="68"/>
      <c r="R13" s="1"/>
      <c r="S13" s="1"/>
      <c r="T13" s="1"/>
      <c r="U13" s="1"/>
      <c r="V13" s="1"/>
      <c r="W13" s="1"/>
      <c r="X13" s="1"/>
      <c r="Y13" s="1"/>
      <c r="Z13" s="1"/>
    </row>
    <row r="14" spans="1:26" ht="15.75">
      <c r="A14" s="1"/>
      <c r="B14" s="1"/>
      <c r="C14" s="1"/>
      <c r="D14" s="1"/>
      <c r="E14" s="3" t="s">
        <v>2</v>
      </c>
      <c r="F14" s="73">
        <v>44624</v>
      </c>
      <c r="G14" s="88">
        <v>0.54166666666666663</v>
      </c>
      <c r="H14" s="88">
        <v>0.625</v>
      </c>
      <c r="I14" s="80">
        <f t="shared" si="1"/>
        <v>8.333333333333337E-2</v>
      </c>
      <c r="J14" s="68" t="s">
        <v>9</v>
      </c>
      <c r="K14" s="68">
        <v>1.5</v>
      </c>
      <c r="L14" s="69" t="s">
        <v>134</v>
      </c>
      <c r="M14" s="68" t="s">
        <v>62</v>
      </c>
      <c r="N14" s="68" t="s">
        <v>168</v>
      </c>
      <c r="O14" s="68"/>
      <c r="P14" s="68"/>
      <c r="Q14" s="68"/>
      <c r="R14" s="1"/>
      <c r="S14" s="1"/>
      <c r="T14" s="1"/>
      <c r="U14" s="1"/>
      <c r="V14" s="1"/>
      <c r="W14" s="1"/>
      <c r="X14" s="1"/>
      <c r="Y14" s="1"/>
      <c r="Z14" s="1"/>
    </row>
    <row r="15" spans="1:26" ht="15.75">
      <c r="A15" s="109" t="s">
        <v>3</v>
      </c>
      <c r="B15" s="110"/>
      <c r="C15" s="113">
        <f>6</f>
        <v>6</v>
      </c>
      <c r="D15" s="114"/>
      <c r="E15" s="116">
        <f>SUM(C15+C18+C21)</f>
        <v>13</v>
      </c>
      <c r="F15" s="73">
        <v>44624</v>
      </c>
      <c r="G15" s="88">
        <v>0.54166666666666663</v>
      </c>
      <c r="H15" s="88">
        <v>0.625</v>
      </c>
      <c r="I15" s="80">
        <f t="shared" ref="I15" si="2">H15-G15</f>
        <v>8.333333333333337E-2</v>
      </c>
      <c r="J15" s="68" t="s">
        <v>9</v>
      </c>
      <c r="K15" s="68">
        <v>1</v>
      </c>
      <c r="L15" s="69" t="s">
        <v>143</v>
      </c>
      <c r="M15" s="68" t="s">
        <v>55</v>
      </c>
      <c r="N15" s="68" t="s">
        <v>169</v>
      </c>
      <c r="O15" s="68"/>
      <c r="P15" s="68"/>
      <c r="Q15" s="68"/>
      <c r="R15" s="1"/>
      <c r="S15" s="1"/>
      <c r="T15" s="1"/>
      <c r="U15" s="1"/>
      <c r="V15" s="1"/>
      <c r="W15" s="1"/>
      <c r="X15" s="1"/>
      <c r="Y15" s="1"/>
      <c r="Z15" s="1"/>
    </row>
    <row r="16" spans="1:26" ht="15.75">
      <c r="A16" s="111"/>
      <c r="B16" s="112"/>
      <c r="C16" s="111"/>
      <c r="D16" s="115"/>
      <c r="E16" s="117"/>
      <c r="F16" s="73">
        <v>44624</v>
      </c>
      <c r="G16" s="88">
        <v>0.54166666666666663</v>
      </c>
      <c r="H16" s="88">
        <v>0.625</v>
      </c>
      <c r="I16" s="80">
        <f t="shared" si="1"/>
        <v>8.333333333333337E-2</v>
      </c>
      <c r="J16" s="68" t="s">
        <v>9</v>
      </c>
      <c r="K16" s="68">
        <v>1</v>
      </c>
      <c r="L16" s="69" t="s">
        <v>136</v>
      </c>
      <c r="M16" s="68" t="s">
        <v>62</v>
      </c>
      <c r="N16" s="68" t="s">
        <v>170</v>
      </c>
      <c r="O16" s="68"/>
      <c r="P16" s="68"/>
      <c r="Q16" s="68"/>
      <c r="R16" s="1"/>
      <c r="S16" s="1"/>
      <c r="T16" s="1"/>
      <c r="U16" s="1"/>
      <c r="V16" s="1"/>
      <c r="W16" s="1"/>
      <c r="X16" s="1"/>
      <c r="Y16" s="1"/>
      <c r="Z16" s="1"/>
    </row>
    <row r="17" spans="1:26" ht="15.75">
      <c r="A17" s="4" t="s">
        <v>4</v>
      </c>
      <c r="B17" s="5">
        <f>(C15/E15)</f>
        <v>0.46153846153846156</v>
      </c>
      <c r="C17" s="1"/>
      <c r="D17" s="1"/>
      <c r="E17" s="117"/>
      <c r="F17" s="73">
        <v>44624</v>
      </c>
      <c r="G17" s="88">
        <v>0.54166666666666663</v>
      </c>
      <c r="H17" s="88">
        <v>0.625</v>
      </c>
      <c r="I17" s="80">
        <f t="shared" ref="I17" si="3">H17-G17</f>
        <v>8.333333333333337E-2</v>
      </c>
      <c r="J17" s="68" t="s">
        <v>9</v>
      </c>
      <c r="K17" s="68">
        <v>1</v>
      </c>
      <c r="L17" s="69" t="s">
        <v>171</v>
      </c>
      <c r="M17" s="68" t="s">
        <v>55</v>
      </c>
      <c r="N17" s="68" t="s">
        <v>172</v>
      </c>
      <c r="O17" s="68"/>
      <c r="P17" s="68"/>
      <c r="Q17" s="68"/>
      <c r="R17" s="1"/>
      <c r="S17" s="1"/>
      <c r="T17" s="1"/>
      <c r="U17" s="1"/>
      <c r="V17" s="1"/>
      <c r="W17" s="1"/>
      <c r="X17" s="1"/>
      <c r="Y17" s="1"/>
      <c r="Z17" s="1"/>
    </row>
    <row r="18" spans="1:26" ht="15.75">
      <c r="A18" s="109" t="s">
        <v>5</v>
      </c>
      <c r="B18" s="110"/>
      <c r="C18" s="113">
        <f>7</f>
        <v>7</v>
      </c>
      <c r="D18" s="114"/>
      <c r="E18" s="117"/>
      <c r="F18" s="73">
        <v>44624</v>
      </c>
      <c r="G18" s="88">
        <v>0.54166666666666663</v>
      </c>
      <c r="H18" s="88">
        <v>0.64583333333333337</v>
      </c>
      <c r="I18" s="80">
        <f t="shared" si="1"/>
        <v>0.10416666666666674</v>
      </c>
      <c r="J18" s="68" t="s">
        <v>10</v>
      </c>
      <c r="K18" s="68">
        <v>4</v>
      </c>
      <c r="L18" s="69" t="s">
        <v>136</v>
      </c>
      <c r="M18" s="68" t="s">
        <v>62</v>
      </c>
      <c r="N18" s="68" t="s">
        <v>173</v>
      </c>
      <c r="O18" s="68"/>
      <c r="P18" s="68"/>
      <c r="Q18" s="68"/>
      <c r="R18" s="1"/>
      <c r="S18" s="1"/>
      <c r="T18" s="1"/>
      <c r="U18" s="1"/>
      <c r="V18" s="1"/>
      <c r="W18" s="1"/>
      <c r="X18" s="1"/>
      <c r="Y18" s="1"/>
      <c r="Z18" s="1"/>
    </row>
    <row r="19" spans="1:26" ht="15.75">
      <c r="A19" s="111"/>
      <c r="B19" s="112"/>
      <c r="C19" s="111"/>
      <c r="D19" s="115"/>
      <c r="E19" s="117"/>
      <c r="F19" s="73">
        <v>44634</v>
      </c>
      <c r="G19" s="67">
        <v>0.47916666666666669</v>
      </c>
      <c r="H19" s="67">
        <v>0.51388888888888895</v>
      </c>
      <c r="I19" s="80">
        <f t="shared" si="1"/>
        <v>3.4722222222222265E-2</v>
      </c>
      <c r="J19" s="68" t="s">
        <v>10</v>
      </c>
      <c r="K19" s="68">
        <v>3.5</v>
      </c>
      <c r="L19" s="69" t="s">
        <v>143</v>
      </c>
      <c r="M19" s="68" t="s">
        <v>55</v>
      </c>
      <c r="N19" s="68" t="s">
        <v>174</v>
      </c>
      <c r="O19" s="68"/>
      <c r="P19" s="68"/>
      <c r="Q19" s="68"/>
      <c r="R19" s="1"/>
      <c r="S19" s="1"/>
      <c r="T19" s="1"/>
      <c r="U19" s="1"/>
      <c r="V19" s="1"/>
      <c r="W19" s="1"/>
      <c r="X19" s="1"/>
      <c r="Y19" s="1"/>
      <c r="Z19" s="1"/>
    </row>
    <row r="20" spans="1:26" ht="15.75">
      <c r="A20" s="5" t="s">
        <v>4</v>
      </c>
      <c r="B20" s="5">
        <f>C18/E15</f>
        <v>0.53846153846153844</v>
      </c>
      <c r="C20" s="1"/>
      <c r="D20" s="1"/>
      <c r="E20" s="117"/>
      <c r="F20" s="73">
        <v>44627</v>
      </c>
      <c r="G20" s="67">
        <v>8.3333333333333329E-2</v>
      </c>
      <c r="H20" s="67">
        <v>0.125</v>
      </c>
      <c r="I20" s="80">
        <f t="shared" si="1"/>
        <v>4.1666666666666671E-2</v>
      </c>
      <c r="J20" s="68" t="s">
        <v>9</v>
      </c>
      <c r="K20" s="68"/>
      <c r="L20" s="69" t="s">
        <v>175</v>
      </c>
      <c r="M20" s="68" t="s">
        <v>55</v>
      </c>
      <c r="N20" s="68"/>
      <c r="O20" s="68"/>
      <c r="P20" s="68"/>
      <c r="Q20" s="68"/>
      <c r="R20" s="1"/>
      <c r="S20" s="1"/>
      <c r="T20" s="1"/>
      <c r="U20" s="1"/>
      <c r="V20" s="1"/>
      <c r="W20" s="1"/>
      <c r="X20" s="1"/>
      <c r="Y20" s="1"/>
      <c r="Z20" s="1"/>
    </row>
    <row r="21" spans="1:26" ht="15.75" customHeight="1">
      <c r="A21" s="109" t="s">
        <v>6</v>
      </c>
      <c r="B21" s="110"/>
      <c r="C21" s="113">
        <f>0</f>
        <v>0</v>
      </c>
      <c r="D21" s="114"/>
      <c r="E21" s="117"/>
      <c r="F21" s="73">
        <v>44636</v>
      </c>
      <c r="G21" s="67">
        <v>4.1666666666666664E-2</v>
      </c>
      <c r="H21" s="67">
        <v>0.625</v>
      </c>
      <c r="I21" s="80">
        <f t="shared" si="1"/>
        <v>0.58333333333333337</v>
      </c>
      <c r="J21" s="68" t="s">
        <v>10</v>
      </c>
      <c r="K21" s="68">
        <v>3</v>
      </c>
      <c r="L21" s="69" t="s">
        <v>143</v>
      </c>
      <c r="M21" s="68" t="s">
        <v>55</v>
      </c>
      <c r="N21" s="68" t="s">
        <v>176</v>
      </c>
      <c r="O21" s="68"/>
      <c r="P21" s="68"/>
      <c r="Q21" s="68"/>
      <c r="R21" s="1"/>
      <c r="S21" s="1"/>
      <c r="T21" s="1"/>
      <c r="U21" s="1"/>
      <c r="V21" s="1"/>
      <c r="W21" s="1"/>
      <c r="X21" s="1"/>
      <c r="Y21" s="1"/>
      <c r="Z21" s="1"/>
    </row>
    <row r="22" spans="1:26" ht="15.75" customHeight="1">
      <c r="A22" s="111"/>
      <c r="B22" s="112"/>
      <c r="C22" s="111"/>
      <c r="D22" s="115"/>
      <c r="E22" s="118"/>
      <c r="F22" s="73">
        <v>44636</v>
      </c>
      <c r="G22" s="67">
        <v>4.1666666666666664E-2</v>
      </c>
      <c r="H22" s="67">
        <v>0.625</v>
      </c>
      <c r="I22" s="80">
        <f t="shared" si="1"/>
        <v>0.58333333333333337</v>
      </c>
      <c r="J22" s="68" t="s">
        <v>9</v>
      </c>
      <c r="K22" s="68">
        <v>1</v>
      </c>
      <c r="L22" s="69" t="s">
        <v>136</v>
      </c>
      <c r="M22" s="68" t="s">
        <v>55</v>
      </c>
      <c r="N22" s="68" t="s">
        <v>177</v>
      </c>
      <c r="O22" s="68"/>
      <c r="P22" s="68"/>
      <c r="Q22" s="68"/>
      <c r="R22" s="1"/>
      <c r="S22" s="1"/>
      <c r="T22" s="1"/>
      <c r="U22" s="1"/>
      <c r="V22" s="1"/>
      <c r="W22" s="1"/>
      <c r="X22" s="1"/>
      <c r="Y22" s="1"/>
      <c r="Z22" s="1"/>
    </row>
    <row r="23" spans="1:26" ht="15.75" customHeight="1">
      <c r="A23" s="4" t="s">
        <v>7</v>
      </c>
      <c r="B23" s="5">
        <f>C21/E15</f>
        <v>0</v>
      </c>
      <c r="C23" s="1"/>
      <c r="D23" s="1"/>
      <c r="E23" s="1"/>
      <c r="F23" s="73">
        <v>44636</v>
      </c>
      <c r="G23" s="67">
        <v>4.1666666666666664E-2</v>
      </c>
      <c r="H23" s="67">
        <v>0.625</v>
      </c>
      <c r="I23" s="80">
        <f t="shared" si="1"/>
        <v>0.58333333333333337</v>
      </c>
      <c r="J23" s="68" t="s">
        <v>9</v>
      </c>
      <c r="K23" s="68">
        <v>3</v>
      </c>
      <c r="L23" s="69" t="s">
        <v>136</v>
      </c>
      <c r="M23" s="68" t="s">
        <v>62</v>
      </c>
      <c r="N23" s="68" t="s">
        <v>178</v>
      </c>
      <c r="O23" s="68"/>
      <c r="P23" s="68"/>
      <c r="Q23" s="68"/>
      <c r="R23" s="1"/>
      <c r="S23" s="1"/>
      <c r="T23" s="1"/>
      <c r="U23" s="1"/>
      <c r="V23" s="1"/>
      <c r="W23" s="1"/>
      <c r="X23" s="1"/>
      <c r="Y23" s="1"/>
      <c r="Z23" s="1"/>
    </row>
    <row r="24" spans="1:26" ht="15.75" customHeight="1">
      <c r="A24" s="119" t="s">
        <v>8</v>
      </c>
      <c r="B24" s="101"/>
      <c r="C24" s="120">
        <f>SUM(Q10:Q61)</f>
        <v>0</v>
      </c>
      <c r="D24" s="101"/>
      <c r="E24" s="1"/>
      <c r="F24" s="66"/>
      <c r="G24" s="67"/>
      <c r="H24" s="67"/>
      <c r="I24" s="80">
        <f t="shared" si="1"/>
        <v>0</v>
      </c>
      <c r="J24" s="68"/>
      <c r="K24" s="68"/>
      <c r="L24" s="69"/>
      <c r="M24" s="68"/>
      <c r="N24" s="68"/>
      <c r="O24" s="68"/>
      <c r="P24" s="68"/>
      <c r="Q24" s="68"/>
      <c r="R24" s="1"/>
      <c r="S24" s="1"/>
      <c r="T24" s="1"/>
      <c r="U24" s="1"/>
      <c r="V24" s="1"/>
      <c r="W24" s="1"/>
      <c r="X24" s="1"/>
      <c r="Y24" s="1"/>
      <c r="Z24" s="1"/>
    </row>
    <row r="25" spans="1:26" ht="15.75" customHeight="1">
      <c r="A25" s="104"/>
      <c r="B25" s="106"/>
      <c r="C25" s="104"/>
      <c r="D25" s="106"/>
      <c r="E25" s="1"/>
      <c r="F25" s="66"/>
      <c r="G25" s="67"/>
      <c r="H25" s="67"/>
      <c r="I25" s="80">
        <f t="shared" si="1"/>
        <v>0</v>
      </c>
      <c r="J25" s="68"/>
      <c r="K25" s="68"/>
      <c r="L25" s="69"/>
      <c r="M25" s="68"/>
      <c r="N25" s="68"/>
      <c r="O25" s="68"/>
      <c r="P25" s="68"/>
      <c r="Q25" s="68"/>
      <c r="R25" s="1"/>
      <c r="S25" s="1"/>
      <c r="T25" s="1"/>
      <c r="U25" s="1"/>
      <c r="V25" s="1"/>
      <c r="W25" s="1"/>
      <c r="X25" s="1"/>
      <c r="Y25" s="1"/>
      <c r="Z25" s="1"/>
    </row>
    <row r="26" spans="1:26" ht="15.75" customHeight="1">
      <c r="A26" s="1"/>
      <c r="B26" s="1"/>
      <c r="C26" s="1"/>
      <c r="D26" s="1"/>
      <c r="E26" s="1"/>
      <c r="F26" s="66"/>
      <c r="G26" s="67"/>
      <c r="H26" s="67"/>
      <c r="I26" s="80">
        <f t="shared" si="1"/>
        <v>0</v>
      </c>
      <c r="J26" s="68"/>
      <c r="K26" s="68"/>
      <c r="L26" s="69"/>
      <c r="M26" s="68"/>
      <c r="N26" s="68"/>
      <c r="O26" s="68"/>
      <c r="P26" s="68"/>
      <c r="Q26" s="68"/>
      <c r="R26" s="1"/>
      <c r="S26" s="1"/>
      <c r="T26" s="1"/>
      <c r="U26" s="1"/>
      <c r="V26" s="1"/>
      <c r="W26" s="1"/>
      <c r="X26" s="1"/>
      <c r="Y26" s="1"/>
      <c r="Z26" s="1"/>
    </row>
    <row r="27" spans="1:26" ht="15.75" customHeight="1">
      <c r="A27" s="6" t="s">
        <v>9</v>
      </c>
      <c r="B27" s="1"/>
      <c r="C27" s="1"/>
      <c r="D27" s="1"/>
      <c r="E27" s="1"/>
      <c r="F27" s="66"/>
      <c r="G27" s="67"/>
      <c r="H27" s="67"/>
      <c r="I27" s="80">
        <f t="shared" si="1"/>
        <v>0</v>
      </c>
      <c r="J27" s="68"/>
      <c r="K27" s="68"/>
      <c r="L27" s="69"/>
      <c r="M27" s="68"/>
      <c r="N27" s="68"/>
      <c r="O27" s="68"/>
      <c r="P27" s="68"/>
      <c r="Q27" s="68"/>
      <c r="R27" s="1"/>
      <c r="S27" s="1"/>
      <c r="T27" s="1"/>
      <c r="U27" s="1"/>
      <c r="V27" s="1"/>
      <c r="W27" s="1"/>
      <c r="X27" s="1"/>
      <c r="Y27" s="1"/>
      <c r="Z27" s="1"/>
    </row>
    <row r="28" spans="1:26" ht="15.75" customHeight="1">
      <c r="A28" s="6" t="s">
        <v>10</v>
      </c>
      <c r="B28" s="1"/>
      <c r="C28" s="1"/>
      <c r="D28" s="1"/>
      <c r="E28" s="1"/>
      <c r="F28" s="66"/>
      <c r="G28" s="67"/>
      <c r="H28" s="67"/>
      <c r="I28" s="80">
        <f t="shared" si="1"/>
        <v>0</v>
      </c>
      <c r="J28" s="68"/>
      <c r="K28" s="68"/>
      <c r="L28" s="69"/>
      <c r="M28" s="68"/>
      <c r="N28" s="68"/>
      <c r="O28" s="68"/>
      <c r="P28" s="68"/>
      <c r="Q28" s="68"/>
      <c r="R28" s="1"/>
      <c r="S28" s="1"/>
      <c r="T28" s="1"/>
      <c r="U28" s="1"/>
      <c r="V28" s="1"/>
      <c r="W28" s="1"/>
      <c r="X28" s="1"/>
      <c r="Y28" s="1"/>
      <c r="Z28" s="1"/>
    </row>
    <row r="29" spans="1:26" ht="15.75" customHeight="1">
      <c r="A29" s="1"/>
      <c r="B29" s="1"/>
      <c r="C29" s="1"/>
      <c r="D29" s="1"/>
      <c r="E29" s="1"/>
      <c r="F29" s="66"/>
      <c r="G29" s="67"/>
      <c r="H29" s="67"/>
      <c r="I29" s="80">
        <f t="shared" si="1"/>
        <v>0</v>
      </c>
      <c r="J29" s="68"/>
      <c r="K29" s="68"/>
      <c r="L29" s="69"/>
      <c r="M29" s="68"/>
      <c r="N29" s="68"/>
      <c r="O29" s="68"/>
      <c r="P29" s="68"/>
      <c r="Q29" s="68"/>
      <c r="R29" s="1"/>
      <c r="S29" s="1"/>
      <c r="T29" s="1"/>
      <c r="U29" s="1"/>
      <c r="V29" s="1"/>
      <c r="W29" s="1"/>
      <c r="X29" s="1"/>
      <c r="Y29" s="1"/>
      <c r="Z29" s="1"/>
    </row>
    <row r="30" spans="1:26" ht="15.75" customHeight="1">
      <c r="A30" s="1"/>
      <c r="B30" s="1"/>
      <c r="C30" s="1"/>
      <c r="D30" s="1"/>
      <c r="E30" s="1"/>
      <c r="F30" s="66"/>
      <c r="G30" s="67"/>
      <c r="H30" s="67"/>
      <c r="I30" s="80">
        <f t="shared" si="1"/>
        <v>0</v>
      </c>
      <c r="J30" s="68"/>
      <c r="K30" s="68"/>
      <c r="L30" s="69"/>
      <c r="M30" s="68"/>
      <c r="N30" s="68"/>
      <c r="O30" s="68"/>
      <c r="P30" s="68"/>
      <c r="Q30" s="68"/>
      <c r="R30" s="1"/>
      <c r="S30" s="1"/>
      <c r="T30" s="1"/>
      <c r="U30" s="1"/>
      <c r="V30" s="1"/>
      <c r="W30" s="1"/>
      <c r="X30" s="1"/>
      <c r="Y30" s="1"/>
      <c r="Z30" s="1"/>
    </row>
    <row r="31" spans="1:26" ht="15.75" customHeight="1">
      <c r="A31" s="1"/>
      <c r="B31" s="1"/>
      <c r="C31" s="1"/>
      <c r="D31" s="1"/>
      <c r="E31" s="1"/>
      <c r="F31" s="66"/>
      <c r="G31" s="67"/>
      <c r="H31" s="67"/>
      <c r="I31" s="80">
        <f t="shared" si="1"/>
        <v>0</v>
      </c>
      <c r="J31" s="68"/>
      <c r="K31" s="68"/>
      <c r="L31" s="69"/>
      <c r="M31" s="68"/>
      <c r="N31" s="68"/>
      <c r="O31" s="68"/>
      <c r="P31" s="68"/>
      <c r="Q31" s="68"/>
      <c r="R31" s="1"/>
      <c r="S31" s="1"/>
      <c r="T31" s="1"/>
      <c r="U31" s="1"/>
      <c r="V31" s="1"/>
      <c r="W31" s="1"/>
      <c r="X31" s="1"/>
      <c r="Y31" s="1"/>
      <c r="Z31" s="1"/>
    </row>
    <row r="32" spans="1:26" ht="15.75" customHeight="1">
      <c r="A32" s="1"/>
      <c r="B32" s="1"/>
      <c r="C32" s="1"/>
      <c r="D32" s="1"/>
      <c r="E32" s="1"/>
      <c r="F32" s="66"/>
      <c r="G32" s="67"/>
      <c r="H32" s="67"/>
      <c r="I32" s="80">
        <f t="shared" si="1"/>
        <v>0</v>
      </c>
      <c r="J32" s="68"/>
      <c r="K32" s="68"/>
      <c r="L32" s="69"/>
      <c r="M32" s="68"/>
      <c r="N32" s="68"/>
      <c r="O32" s="68"/>
      <c r="P32" s="68"/>
      <c r="Q32" s="68"/>
      <c r="R32" s="1"/>
      <c r="S32" s="1"/>
      <c r="T32" s="1"/>
      <c r="U32" s="1"/>
      <c r="V32" s="1"/>
      <c r="W32" s="1"/>
      <c r="X32" s="1"/>
      <c r="Y32" s="1"/>
      <c r="Z32" s="1"/>
    </row>
    <row r="33" spans="1:26" ht="15.75" customHeight="1">
      <c r="A33" s="1"/>
      <c r="B33" s="1"/>
      <c r="C33" s="1"/>
      <c r="D33" s="1"/>
      <c r="E33" s="1"/>
      <c r="F33" s="66"/>
      <c r="G33" s="67"/>
      <c r="H33" s="67"/>
      <c r="I33" s="80">
        <f t="shared" si="1"/>
        <v>0</v>
      </c>
      <c r="J33" s="68"/>
      <c r="K33" s="68"/>
      <c r="L33" s="69"/>
      <c r="M33" s="68"/>
      <c r="N33" s="68"/>
      <c r="O33" s="68"/>
      <c r="P33" s="68"/>
      <c r="Q33" s="68"/>
      <c r="R33" s="1"/>
      <c r="S33" s="1"/>
      <c r="T33" s="1"/>
      <c r="U33" s="1"/>
      <c r="V33" s="1"/>
      <c r="W33" s="1"/>
      <c r="X33" s="1"/>
      <c r="Y33" s="1"/>
      <c r="Z33" s="1"/>
    </row>
    <row r="34" spans="1:26" ht="15.75" customHeight="1">
      <c r="A34" s="1"/>
      <c r="B34" s="1"/>
      <c r="C34" s="1"/>
      <c r="D34" s="1"/>
      <c r="E34" s="1"/>
      <c r="F34" s="66"/>
      <c r="G34" s="67"/>
      <c r="H34" s="67"/>
      <c r="I34" s="80">
        <f t="shared" si="1"/>
        <v>0</v>
      </c>
      <c r="J34" s="68"/>
      <c r="K34" s="68"/>
      <c r="L34" s="69"/>
      <c r="M34" s="68"/>
      <c r="N34" s="68"/>
      <c r="O34" s="68"/>
      <c r="P34" s="68"/>
      <c r="Q34" s="68"/>
      <c r="R34" s="1"/>
      <c r="S34" s="1"/>
      <c r="T34" s="1"/>
      <c r="U34" s="1"/>
      <c r="V34" s="1"/>
      <c r="W34" s="1"/>
      <c r="X34" s="1"/>
      <c r="Y34" s="1"/>
      <c r="Z34" s="1"/>
    </row>
    <row r="35" spans="1:26" ht="15.75" customHeight="1">
      <c r="A35" s="1"/>
      <c r="B35" s="1"/>
      <c r="C35" s="1"/>
      <c r="D35" s="1"/>
      <c r="E35" s="1"/>
      <c r="F35" s="66"/>
      <c r="G35" s="67"/>
      <c r="H35" s="67"/>
      <c r="I35" s="80">
        <f t="shared" si="1"/>
        <v>0</v>
      </c>
      <c r="J35" s="68"/>
      <c r="K35" s="68"/>
      <c r="L35" s="69"/>
      <c r="M35" s="68"/>
      <c r="N35" s="68"/>
      <c r="O35" s="68"/>
      <c r="P35" s="68"/>
      <c r="Q35" s="68"/>
      <c r="R35" s="1"/>
      <c r="S35" s="1"/>
      <c r="T35" s="1"/>
      <c r="U35" s="1"/>
      <c r="V35" s="1"/>
      <c r="W35" s="1"/>
      <c r="X35" s="1"/>
      <c r="Y35" s="1"/>
      <c r="Z35" s="1"/>
    </row>
    <row r="36" spans="1:26" ht="15.75" customHeight="1">
      <c r="A36" s="1"/>
      <c r="B36" s="1"/>
      <c r="C36" s="1"/>
      <c r="D36" s="1"/>
      <c r="E36" s="1"/>
      <c r="F36" s="66"/>
      <c r="G36" s="67"/>
      <c r="H36" s="67"/>
      <c r="I36" s="80">
        <f t="shared" si="1"/>
        <v>0</v>
      </c>
      <c r="J36" s="68"/>
      <c r="K36" s="68"/>
      <c r="L36" s="69"/>
      <c r="M36" s="68"/>
      <c r="N36" s="68"/>
      <c r="O36" s="68"/>
      <c r="P36" s="68"/>
      <c r="Q36" s="68"/>
      <c r="R36" s="1"/>
      <c r="S36" s="1"/>
      <c r="T36" s="1"/>
      <c r="U36" s="1"/>
      <c r="V36" s="1"/>
      <c r="W36" s="1"/>
      <c r="X36" s="1"/>
      <c r="Y36" s="1"/>
      <c r="Z36" s="1"/>
    </row>
    <row r="37" spans="1:26" ht="15.75" customHeight="1">
      <c r="A37" s="1"/>
      <c r="B37" s="1"/>
      <c r="C37" s="1"/>
      <c r="D37" s="1"/>
      <c r="E37" s="1"/>
      <c r="F37" s="66"/>
      <c r="G37" s="67"/>
      <c r="H37" s="67"/>
      <c r="I37" s="80">
        <f t="shared" si="1"/>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67"/>
      <c r="H38" s="67"/>
      <c r="I38" s="80">
        <f t="shared" si="1"/>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67"/>
      <c r="H39" s="67"/>
      <c r="I39" s="80">
        <f t="shared" si="1"/>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67"/>
      <c r="H40" s="67"/>
      <c r="I40" s="80">
        <f t="shared" si="1"/>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67"/>
      <c r="H41" s="67"/>
      <c r="I41" s="80">
        <f t="shared" si="1"/>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67"/>
      <c r="H42" s="67"/>
      <c r="I42" s="80">
        <f t="shared" si="1"/>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1"/>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1"/>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1"/>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1"/>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1"/>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1"/>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1"/>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1"/>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1"/>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1"/>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1"/>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1"/>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1"/>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1"/>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1"/>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1"/>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1"/>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1"/>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1"/>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1"/>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74"/>
      <c r="I63" s="85"/>
      <c r="J63" s="63"/>
      <c r="K63" s="63"/>
      <c r="L63" s="63"/>
      <c r="M63" s="63"/>
      <c r="N63" s="63"/>
      <c r="O63" s="63"/>
      <c r="P63" s="130" t="s">
        <v>46</v>
      </c>
      <c r="Q63" s="128"/>
      <c r="R63" s="1"/>
      <c r="S63" s="1"/>
      <c r="T63" s="1"/>
      <c r="U63" s="1"/>
      <c r="V63" s="1"/>
      <c r="W63" s="1"/>
      <c r="X63" s="1"/>
      <c r="Y63" s="1"/>
      <c r="Z63" s="1"/>
    </row>
    <row r="64" spans="1:26" ht="15.75" customHeight="1">
      <c r="A64" s="1"/>
      <c r="B64" s="1"/>
      <c r="C64" s="1"/>
      <c r="D64" s="1"/>
      <c r="E64" s="1"/>
      <c r="F64" s="1"/>
      <c r="G64" s="1"/>
      <c r="H64" s="1"/>
      <c r="I64" s="67"/>
      <c r="J64" s="1"/>
      <c r="K64" s="1"/>
      <c r="L64" s="1"/>
      <c r="M64" s="1"/>
      <c r="N64" s="1"/>
      <c r="O64" s="1"/>
      <c r="P64" s="131">
        <f>SUM(Q10:Q62)</f>
        <v>0</v>
      </c>
      <c r="Q64" s="132"/>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P63:Q63"/>
    <mergeCell ref="P64:Q64"/>
    <mergeCell ref="A15:B16"/>
    <mergeCell ref="C15:D16"/>
    <mergeCell ref="E15:E22"/>
    <mergeCell ref="A18:B19"/>
    <mergeCell ref="C18:D19"/>
    <mergeCell ref="A21:B22"/>
    <mergeCell ref="C21:D22"/>
    <mergeCell ref="A12:B13"/>
    <mergeCell ref="C12:D13"/>
    <mergeCell ref="A24:B25"/>
    <mergeCell ref="C24:D25"/>
    <mergeCell ref="R39:W45"/>
    <mergeCell ref="A1:E3"/>
    <mergeCell ref="A4:E7"/>
    <mergeCell ref="A9:B10"/>
    <mergeCell ref="C9:D9"/>
    <mergeCell ref="C10:D10"/>
  </mergeCells>
  <dataValidations count="1">
    <dataValidation type="list" allowBlank="1" showErrorMessage="1" sqref="J10:J62" xr:uid="{00000000-0002-0000-0800-000000000000}">
      <formula1>$A$27:$A$28</formula1>
    </dataValidation>
  </dataValidations>
  <pageMargins left="0.7" right="0.7" top="0.75" bottom="0.75" header="0" footer="0"/>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election activeCell="A8" sqref="A8"/>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47</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5" t="e">
        <f>COUNTIFS(J10:J63,"CORTO",Q10:Q63,"&gt;0")/COUNTIFS(J10:J63,"CORTO")</f>
        <v>#DIV/0!</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t="e">
        <f>COUNTIFS(J10:J63,"LARGO",Q10:Q63,"&gt;0")/COUNTIFS(J10:J63,"LARGO")</f>
        <v>#DIV/0!</v>
      </c>
      <c r="F10" s="66"/>
      <c r="G10" s="67"/>
      <c r="H10" s="67"/>
      <c r="I10" s="80">
        <f t="shared" ref="I10:I62" si="0">H10-G10</f>
        <v>0</v>
      </c>
      <c r="J10" s="68"/>
      <c r="K10" s="68"/>
      <c r="L10" s="69"/>
      <c r="M10" s="68"/>
      <c r="N10" s="68"/>
      <c r="O10" s="68"/>
      <c r="P10" s="68"/>
      <c r="Q10" s="68"/>
      <c r="R10" s="1"/>
      <c r="S10" s="1"/>
      <c r="T10" s="1"/>
      <c r="U10" s="1"/>
      <c r="V10" s="1"/>
      <c r="W10" s="1"/>
      <c r="X10" s="1"/>
      <c r="Y10" s="1"/>
      <c r="Z10" s="1"/>
    </row>
    <row r="11" spans="1:26" ht="15.75">
      <c r="A11" s="1"/>
      <c r="B11" s="1"/>
      <c r="C11" s="70"/>
      <c r="D11" s="71"/>
      <c r="E11" s="72"/>
      <c r="F11" s="66"/>
      <c r="G11" s="67"/>
      <c r="H11" s="67"/>
      <c r="I11" s="80">
        <f t="shared" si="0"/>
        <v>0</v>
      </c>
      <c r="J11" s="68"/>
      <c r="K11" s="68"/>
      <c r="L11" s="69"/>
      <c r="M11" s="68"/>
      <c r="N11" s="68"/>
      <c r="O11" s="68"/>
      <c r="P11" s="68"/>
      <c r="Q11" s="68"/>
      <c r="R11" s="1"/>
      <c r="S11" s="1"/>
      <c r="T11" s="1"/>
      <c r="U11" s="1"/>
      <c r="V11" s="1"/>
      <c r="W11" s="1"/>
      <c r="X11" s="1"/>
      <c r="Y11" s="1"/>
      <c r="Z11" s="1"/>
    </row>
    <row r="12" spans="1:26" ht="15.75">
      <c r="A12" s="109" t="s">
        <v>45</v>
      </c>
      <c r="B12" s="110"/>
      <c r="C12" s="129" t="e">
        <f>C15/(C15+C18)</f>
        <v>#DIV/0!</v>
      </c>
      <c r="D12" s="110"/>
      <c r="E12" s="1"/>
      <c r="F12" s="66"/>
      <c r="G12" s="67"/>
      <c r="H12" s="67"/>
      <c r="I12" s="80">
        <f t="shared" si="0"/>
        <v>0</v>
      </c>
      <c r="J12" s="68"/>
      <c r="K12" s="68"/>
      <c r="L12" s="69"/>
      <c r="M12" s="68"/>
      <c r="N12" s="68"/>
      <c r="O12" s="68"/>
      <c r="P12" s="68"/>
      <c r="Q12" s="68"/>
      <c r="R12" s="1"/>
      <c r="S12" s="1"/>
      <c r="T12" s="1"/>
      <c r="U12" s="1"/>
      <c r="V12" s="1"/>
      <c r="W12" s="1"/>
      <c r="X12" s="1"/>
      <c r="Y12" s="1"/>
      <c r="Z12" s="1"/>
    </row>
    <row r="13" spans="1:26" ht="15.75">
      <c r="A13" s="111"/>
      <c r="B13" s="112"/>
      <c r="C13" s="111"/>
      <c r="D13" s="112"/>
      <c r="E13" s="1"/>
      <c r="F13" s="66"/>
      <c r="G13" s="67"/>
      <c r="H13" s="67"/>
      <c r="I13" s="80">
        <f t="shared" si="0"/>
        <v>0</v>
      </c>
      <c r="J13" s="68"/>
      <c r="K13" s="68"/>
      <c r="L13" s="69"/>
      <c r="M13" s="68"/>
      <c r="N13" s="68"/>
      <c r="O13" s="68"/>
      <c r="P13" s="68"/>
      <c r="Q13" s="68"/>
      <c r="R13" s="1"/>
      <c r="S13" s="1"/>
      <c r="T13" s="1"/>
      <c r="U13" s="1"/>
      <c r="V13" s="1"/>
      <c r="W13" s="1"/>
      <c r="X13" s="1"/>
      <c r="Y13" s="1"/>
      <c r="Z13" s="1"/>
    </row>
    <row r="14" spans="1:26" ht="15.75">
      <c r="A14" s="1"/>
      <c r="B14" s="1"/>
      <c r="C14" s="1"/>
      <c r="D14" s="1"/>
      <c r="E14" s="3" t="s">
        <v>2</v>
      </c>
      <c r="F14" s="73"/>
      <c r="G14" s="67"/>
      <c r="H14" s="67"/>
      <c r="I14" s="80">
        <f t="shared" si="0"/>
        <v>0</v>
      </c>
      <c r="J14" s="68"/>
      <c r="K14" s="68"/>
      <c r="L14" s="69"/>
      <c r="M14" s="68"/>
      <c r="N14" s="68"/>
      <c r="O14" s="68"/>
      <c r="P14" s="68"/>
      <c r="Q14" s="68"/>
      <c r="R14" s="1"/>
      <c r="S14" s="1"/>
      <c r="T14" s="1"/>
      <c r="U14" s="1"/>
      <c r="V14" s="1"/>
      <c r="W14" s="1"/>
      <c r="X14" s="1"/>
      <c r="Y14" s="1"/>
      <c r="Z14" s="1"/>
    </row>
    <row r="15" spans="1:26" ht="15.75">
      <c r="A15" s="109" t="s">
        <v>3</v>
      </c>
      <c r="B15" s="110"/>
      <c r="C15" s="113">
        <f>COUNTIFS(Q10:Q62,"&gt;0")</f>
        <v>0</v>
      </c>
      <c r="D15" s="114"/>
      <c r="E15" s="116">
        <f>SUM(C15+C18+C21)</f>
        <v>0</v>
      </c>
      <c r="F15" s="73"/>
      <c r="G15" s="67"/>
      <c r="H15" s="67"/>
      <c r="I15" s="80">
        <f t="shared" si="0"/>
        <v>0</v>
      </c>
      <c r="J15" s="68"/>
      <c r="K15" s="68"/>
      <c r="L15" s="69"/>
      <c r="M15" s="68"/>
      <c r="N15" s="68"/>
      <c r="O15" s="68"/>
      <c r="P15" s="68"/>
      <c r="Q15" s="68"/>
      <c r="R15" s="1"/>
      <c r="S15" s="1"/>
      <c r="T15" s="1"/>
      <c r="U15" s="1"/>
      <c r="V15" s="1"/>
      <c r="W15" s="1"/>
      <c r="X15" s="1"/>
      <c r="Y15" s="1"/>
      <c r="Z15" s="1"/>
    </row>
    <row r="16" spans="1:26" ht="15.75">
      <c r="A16" s="111"/>
      <c r="B16" s="112"/>
      <c r="C16" s="111"/>
      <c r="D16" s="115"/>
      <c r="E16" s="117"/>
      <c r="F16" s="73"/>
      <c r="G16" s="67"/>
      <c r="H16" s="67"/>
      <c r="I16" s="80">
        <f t="shared" si="0"/>
        <v>0</v>
      </c>
      <c r="J16" s="68"/>
      <c r="K16" s="68"/>
      <c r="L16" s="69"/>
      <c r="M16" s="68"/>
      <c r="N16" s="68"/>
      <c r="O16" s="68"/>
      <c r="P16" s="68"/>
      <c r="Q16" s="68"/>
      <c r="R16" s="1"/>
      <c r="S16" s="1"/>
      <c r="T16" s="1"/>
      <c r="U16" s="1"/>
      <c r="V16" s="1"/>
      <c r="W16" s="1"/>
      <c r="X16" s="1"/>
      <c r="Y16" s="1"/>
      <c r="Z16" s="1"/>
    </row>
    <row r="17" spans="1:26" ht="15.75">
      <c r="A17" s="4" t="s">
        <v>4</v>
      </c>
      <c r="B17" s="5" t="e">
        <f>(C15/E15)</f>
        <v>#DIV/0!</v>
      </c>
      <c r="C17" s="1"/>
      <c r="D17" s="1"/>
      <c r="E17" s="117"/>
      <c r="F17" s="73"/>
      <c r="G17" s="67"/>
      <c r="H17" s="67"/>
      <c r="I17" s="80">
        <f t="shared" si="0"/>
        <v>0</v>
      </c>
      <c r="J17" s="68"/>
      <c r="K17" s="68"/>
      <c r="L17" s="69"/>
      <c r="M17" s="68"/>
      <c r="N17" s="68"/>
      <c r="O17" s="68"/>
      <c r="P17" s="68"/>
      <c r="Q17" s="68"/>
      <c r="R17" s="1"/>
      <c r="S17" s="1"/>
      <c r="T17" s="1"/>
      <c r="U17" s="1"/>
      <c r="V17" s="1"/>
      <c r="W17" s="1"/>
      <c r="X17" s="1"/>
      <c r="Y17" s="1"/>
      <c r="Z17" s="1"/>
    </row>
    <row r="18" spans="1:26" ht="15.75">
      <c r="A18" s="109" t="s">
        <v>5</v>
      </c>
      <c r="B18" s="110"/>
      <c r="C18" s="113">
        <f>COUNTIFS(Q10:Q62,"&lt;00")</f>
        <v>0</v>
      </c>
      <c r="D18" s="114"/>
      <c r="E18" s="117"/>
      <c r="F18" s="73"/>
      <c r="G18" s="67"/>
      <c r="H18" s="67"/>
      <c r="I18" s="80">
        <f t="shared" si="0"/>
        <v>0</v>
      </c>
      <c r="J18" s="68"/>
      <c r="K18" s="68"/>
      <c r="L18" s="69"/>
      <c r="M18" s="68"/>
      <c r="N18" s="68"/>
      <c r="O18" s="68"/>
      <c r="P18" s="68"/>
      <c r="Q18" s="68"/>
      <c r="R18" s="1"/>
      <c r="S18" s="1"/>
      <c r="T18" s="1"/>
      <c r="U18" s="1"/>
      <c r="V18" s="1"/>
      <c r="W18" s="1"/>
      <c r="X18" s="1"/>
      <c r="Y18" s="1"/>
      <c r="Z18" s="1"/>
    </row>
    <row r="19" spans="1:26" ht="15.75">
      <c r="A19" s="111"/>
      <c r="B19" s="112"/>
      <c r="C19" s="111"/>
      <c r="D19" s="115"/>
      <c r="E19" s="117"/>
      <c r="F19" s="73"/>
      <c r="G19" s="67"/>
      <c r="H19" s="67"/>
      <c r="I19" s="80">
        <f t="shared" si="0"/>
        <v>0</v>
      </c>
      <c r="J19" s="68"/>
      <c r="K19" s="68"/>
      <c r="L19" s="69"/>
      <c r="M19" s="68"/>
      <c r="N19" s="68"/>
      <c r="O19" s="68"/>
      <c r="P19" s="68"/>
      <c r="Q19" s="68"/>
      <c r="R19" s="1"/>
      <c r="S19" s="1"/>
      <c r="T19" s="1"/>
      <c r="U19" s="1"/>
      <c r="V19" s="1"/>
      <c r="W19" s="1"/>
      <c r="X19" s="1"/>
      <c r="Y19" s="1"/>
      <c r="Z19" s="1"/>
    </row>
    <row r="20" spans="1:26" ht="15.75">
      <c r="A20" s="5" t="s">
        <v>4</v>
      </c>
      <c r="B20" s="5" t="e">
        <f>C18/E15</f>
        <v>#DIV/0!</v>
      </c>
      <c r="C20" s="1"/>
      <c r="D20" s="1"/>
      <c r="E20" s="117"/>
      <c r="F20" s="73"/>
      <c r="G20" s="67"/>
      <c r="H20" s="67"/>
      <c r="I20" s="80">
        <f t="shared" si="0"/>
        <v>0</v>
      </c>
      <c r="J20" s="68"/>
      <c r="K20" s="68"/>
      <c r="L20" s="69"/>
      <c r="M20" s="68"/>
      <c r="N20" s="68"/>
      <c r="O20" s="68"/>
      <c r="P20" s="68"/>
      <c r="Q20" s="68"/>
      <c r="R20" s="1"/>
      <c r="S20" s="1"/>
      <c r="T20" s="1"/>
      <c r="U20" s="1"/>
      <c r="V20" s="1"/>
      <c r="W20" s="1"/>
      <c r="X20" s="1"/>
      <c r="Y20" s="1"/>
      <c r="Z20" s="1"/>
    </row>
    <row r="21" spans="1:26" ht="15.75" customHeight="1">
      <c r="A21" s="109" t="s">
        <v>6</v>
      </c>
      <c r="B21" s="110"/>
      <c r="C21" s="113">
        <f>COUNTIFS(Q10:Q62,"=0")</f>
        <v>0</v>
      </c>
      <c r="D21" s="114"/>
      <c r="E21" s="117"/>
      <c r="F21" s="73"/>
      <c r="G21" s="67"/>
      <c r="H21" s="67"/>
      <c r="I21" s="80">
        <f t="shared" si="0"/>
        <v>0</v>
      </c>
      <c r="J21" s="68"/>
      <c r="K21" s="68"/>
      <c r="L21" s="69"/>
      <c r="M21" s="68"/>
      <c r="N21" s="68"/>
      <c r="O21" s="68"/>
      <c r="P21" s="68"/>
      <c r="Q21" s="68"/>
      <c r="R21" s="1"/>
      <c r="S21" s="1"/>
      <c r="T21" s="1"/>
      <c r="U21" s="1"/>
      <c r="V21" s="1"/>
      <c r="W21" s="1"/>
      <c r="X21" s="1"/>
      <c r="Y21" s="1"/>
      <c r="Z21" s="1"/>
    </row>
    <row r="22" spans="1:26" ht="15.75" customHeight="1">
      <c r="A22" s="111"/>
      <c r="B22" s="112"/>
      <c r="C22" s="111"/>
      <c r="D22" s="115"/>
      <c r="E22" s="118"/>
      <c r="F22" s="73"/>
      <c r="G22" s="67"/>
      <c r="H22" s="67"/>
      <c r="I22" s="80">
        <f t="shared" si="0"/>
        <v>0</v>
      </c>
      <c r="J22" s="68"/>
      <c r="K22" s="68"/>
      <c r="L22" s="69"/>
      <c r="M22" s="68"/>
      <c r="N22" s="68"/>
      <c r="O22" s="68"/>
      <c r="P22" s="68"/>
      <c r="Q22" s="68"/>
      <c r="R22" s="1"/>
      <c r="S22" s="1"/>
      <c r="T22" s="1"/>
      <c r="U22" s="1"/>
      <c r="V22" s="1"/>
      <c r="W22" s="1"/>
      <c r="X22" s="1"/>
      <c r="Y22" s="1"/>
      <c r="Z22" s="1"/>
    </row>
    <row r="23" spans="1:26" ht="15.75" customHeight="1">
      <c r="A23" s="4" t="s">
        <v>7</v>
      </c>
      <c r="B23" s="5" t="e">
        <f>C21/E15</f>
        <v>#DIV/0!</v>
      </c>
      <c r="C23" s="1"/>
      <c r="D23" s="1"/>
      <c r="E23" s="1"/>
      <c r="F23" s="66"/>
      <c r="G23" s="67"/>
      <c r="H23" s="67"/>
      <c r="I23" s="80">
        <f t="shared" si="0"/>
        <v>0</v>
      </c>
      <c r="J23" s="68"/>
      <c r="K23" s="68"/>
      <c r="L23" s="69"/>
      <c r="M23" s="68"/>
      <c r="N23" s="68"/>
      <c r="O23" s="68"/>
      <c r="P23" s="68"/>
      <c r="Q23" s="68"/>
      <c r="R23" s="1"/>
      <c r="S23" s="1"/>
      <c r="T23" s="1"/>
      <c r="U23" s="1"/>
      <c r="V23" s="1"/>
      <c r="W23" s="1"/>
      <c r="X23" s="1"/>
      <c r="Y23" s="1"/>
      <c r="Z23" s="1"/>
    </row>
    <row r="24" spans="1:26" ht="15.75" customHeight="1">
      <c r="A24" s="119" t="s">
        <v>8</v>
      </c>
      <c r="B24" s="101"/>
      <c r="C24" s="120">
        <f>SUM(Q10:Q61)</f>
        <v>0</v>
      </c>
      <c r="D24" s="101"/>
      <c r="E24" s="1"/>
      <c r="F24" s="66"/>
      <c r="G24" s="67"/>
      <c r="H24" s="67"/>
      <c r="I24" s="80">
        <f t="shared" si="0"/>
        <v>0</v>
      </c>
      <c r="J24" s="68"/>
      <c r="K24" s="68"/>
      <c r="L24" s="69"/>
      <c r="M24" s="68"/>
      <c r="N24" s="68"/>
      <c r="O24" s="68"/>
      <c r="P24" s="68"/>
      <c r="Q24" s="68"/>
      <c r="R24" s="1"/>
      <c r="S24" s="1"/>
      <c r="T24" s="1"/>
      <c r="U24" s="1"/>
      <c r="V24" s="1"/>
      <c r="W24" s="1"/>
      <c r="X24" s="1"/>
      <c r="Y24" s="1"/>
      <c r="Z24" s="1"/>
    </row>
    <row r="25" spans="1:26" ht="15.75" customHeight="1">
      <c r="A25" s="104"/>
      <c r="B25" s="106"/>
      <c r="C25" s="104"/>
      <c r="D25" s="106"/>
      <c r="E25" s="1"/>
      <c r="F25" s="66"/>
      <c r="G25" s="67"/>
      <c r="H25" s="67"/>
      <c r="I25" s="80">
        <f t="shared" si="0"/>
        <v>0</v>
      </c>
      <c r="J25" s="68"/>
      <c r="K25" s="68"/>
      <c r="L25" s="69"/>
      <c r="M25" s="68"/>
      <c r="N25" s="68"/>
      <c r="O25" s="68"/>
      <c r="P25" s="68"/>
      <c r="Q25" s="68"/>
      <c r="R25" s="1"/>
      <c r="S25" s="1"/>
      <c r="T25" s="1"/>
      <c r="U25" s="1"/>
      <c r="V25" s="1"/>
      <c r="W25" s="1"/>
      <c r="X25" s="1"/>
      <c r="Y25" s="1"/>
      <c r="Z25" s="1"/>
    </row>
    <row r="26" spans="1:26" ht="15.75" customHeight="1">
      <c r="A26" s="1"/>
      <c r="B26" s="1"/>
      <c r="C26" s="1"/>
      <c r="D26" s="1"/>
      <c r="E26" s="1"/>
      <c r="F26" s="66"/>
      <c r="G26" s="67"/>
      <c r="H26" s="67"/>
      <c r="I26" s="80">
        <f t="shared" si="0"/>
        <v>0</v>
      </c>
      <c r="J26" s="68"/>
      <c r="K26" s="68"/>
      <c r="L26" s="69"/>
      <c r="M26" s="68"/>
      <c r="N26" s="68"/>
      <c r="O26" s="68"/>
      <c r="P26" s="68"/>
      <c r="Q26" s="68"/>
      <c r="R26" s="1"/>
      <c r="S26" s="1"/>
      <c r="T26" s="1"/>
      <c r="U26" s="1"/>
      <c r="V26" s="1"/>
      <c r="W26" s="1"/>
      <c r="X26" s="1"/>
      <c r="Y26" s="1"/>
      <c r="Z26" s="1"/>
    </row>
    <row r="27" spans="1:26" ht="15.75" customHeight="1">
      <c r="A27" s="6" t="s">
        <v>9</v>
      </c>
      <c r="B27" s="1"/>
      <c r="C27" s="1"/>
      <c r="D27" s="1"/>
      <c r="E27" s="1"/>
      <c r="F27" s="66"/>
      <c r="G27" s="67"/>
      <c r="H27" s="67"/>
      <c r="I27" s="80">
        <f t="shared" si="0"/>
        <v>0</v>
      </c>
      <c r="J27" s="68"/>
      <c r="K27" s="68"/>
      <c r="L27" s="69"/>
      <c r="M27" s="68"/>
      <c r="N27" s="68"/>
      <c r="O27" s="68"/>
      <c r="P27" s="68"/>
      <c r="Q27" s="68"/>
      <c r="R27" s="1"/>
      <c r="S27" s="1"/>
      <c r="T27" s="1"/>
      <c r="U27" s="1"/>
      <c r="V27" s="1"/>
      <c r="W27" s="1"/>
      <c r="X27" s="1"/>
      <c r="Y27" s="1"/>
      <c r="Z27" s="1"/>
    </row>
    <row r="28" spans="1:26" ht="15.75" customHeight="1">
      <c r="A28" s="6" t="s">
        <v>10</v>
      </c>
      <c r="B28" s="1"/>
      <c r="C28" s="1"/>
      <c r="D28" s="1"/>
      <c r="E28" s="1"/>
      <c r="F28" s="66"/>
      <c r="G28" s="67"/>
      <c r="H28" s="67"/>
      <c r="I28" s="80">
        <f t="shared" si="0"/>
        <v>0</v>
      </c>
      <c r="J28" s="68"/>
      <c r="K28" s="68"/>
      <c r="L28" s="69"/>
      <c r="M28" s="68"/>
      <c r="N28" s="68"/>
      <c r="O28" s="68"/>
      <c r="P28" s="68"/>
      <c r="Q28" s="68"/>
      <c r="R28" s="1"/>
      <c r="S28" s="1"/>
      <c r="T28" s="1"/>
      <c r="U28" s="1"/>
      <c r="V28" s="1"/>
      <c r="W28" s="1"/>
      <c r="X28" s="1"/>
      <c r="Y28" s="1"/>
      <c r="Z28" s="1"/>
    </row>
    <row r="29" spans="1:26" ht="15.75" customHeight="1">
      <c r="A29" s="1"/>
      <c r="B29" s="1"/>
      <c r="C29" s="1"/>
      <c r="D29" s="1"/>
      <c r="E29" s="1"/>
      <c r="F29" s="66"/>
      <c r="G29" s="67"/>
      <c r="H29" s="67"/>
      <c r="I29" s="80">
        <f t="shared" si="0"/>
        <v>0</v>
      </c>
      <c r="J29" s="68"/>
      <c r="K29" s="68"/>
      <c r="L29" s="69"/>
      <c r="M29" s="68"/>
      <c r="N29" s="68"/>
      <c r="O29" s="68"/>
      <c r="P29" s="68"/>
      <c r="Q29" s="68"/>
      <c r="R29" s="1"/>
      <c r="S29" s="1"/>
      <c r="T29" s="1"/>
      <c r="U29" s="1"/>
      <c r="V29" s="1"/>
      <c r="W29" s="1"/>
      <c r="X29" s="1"/>
      <c r="Y29" s="1"/>
      <c r="Z29" s="1"/>
    </row>
    <row r="30" spans="1:26" ht="15.75" customHeight="1">
      <c r="A30" s="1"/>
      <c r="B30" s="1"/>
      <c r="C30" s="1"/>
      <c r="D30" s="1"/>
      <c r="E30" s="1"/>
      <c r="F30" s="66"/>
      <c r="G30" s="67"/>
      <c r="H30" s="67"/>
      <c r="I30" s="80">
        <f t="shared" si="0"/>
        <v>0</v>
      </c>
      <c r="J30" s="68"/>
      <c r="K30" s="68"/>
      <c r="L30" s="69"/>
      <c r="M30" s="68"/>
      <c r="N30" s="68"/>
      <c r="O30" s="68"/>
      <c r="P30" s="68"/>
      <c r="Q30" s="68"/>
      <c r="R30" s="1"/>
      <c r="S30" s="1"/>
      <c r="T30" s="1"/>
      <c r="U30" s="1"/>
      <c r="V30" s="1"/>
      <c r="W30" s="1"/>
      <c r="X30" s="1"/>
      <c r="Y30" s="1"/>
      <c r="Z30" s="1"/>
    </row>
    <row r="31" spans="1:26" ht="15.75" customHeight="1">
      <c r="A31" s="1"/>
      <c r="B31" s="1"/>
      <c r="C31" s="1"/>
      <c r="D31" s="1"/>
      <c r="E31" s="1"/>
      <c r="F31" s="66"/>
      <c r="G31" s="67"/>
      <c r="H31" s="67"/>
      <c r="I31" s="80">
        <f t="shared" si="0"/>
        <v>0</v>
      </c>
      <c r="J31" s="68"/>
      <c r="K31" s="68"/>
      <c r="L31" s="69"/>
      <c r="M31" s="68"/>
      <c r="N31" s="68"/>
      <c r="O31" s="68"/>
      <c r="P31" s="68"/>
      <c r="Q31" s="68"/>
      <c r="R31" s="1"/>
      <c r="S31" s="1"/>
      <c r="T31" s="1"/>
      <c r="U31" s="1"/>
      <c r="V31" s="1"/>
      <c r="W31" s="1"/>
      <c r="X31" s="1"/>
      <c r="Y31" s="1"/>
      <c r="Z31" s="1"/>
    </row>
    <row r="32" spans="1:26" ht="15.75" customHeight="1">
      <c r="A32" s="1"/>
      <c r="B32" s="1"/>
      <c r="C32" s="1"/>
      <c r="D32" s="1"/>
      <c r="E32" s="1"/>
      <c r="F32" s="66"/>
      <c r="G32" s="67"/>
      <c r="H32" s="67"/>
      <c r="I32" s="80">
        <f t="shared" si="0"/>
        <v>0</v>
      </c>
      <c r="J32" s="68"/>
      <c r="K32" s="68"/>
      <c r="L32" s="69"/>
      <c r="M32" s="68"/>
      <c r="N32" s="68"/>
      <c r="O32" s="68"/>
      <c r="P32" s="68"/>
      <c r="Q32" s="68"/>
      <c r="R32" s="1"/>
      <c r="S32" s="1"/>
      <c r="T32" s="1"/>
      <c r="U32" s="1"/>
      <c r="V32" s="1"/>
      <c r="W32" s="1"/>
      <c r="X32" s="1"/>
      <c r="Y32" s="1"/>
      <c r="Z32" s="1"/>
    </row>
    <row r="33" spans="1:26" ht="15.75" customHeight="1">
      <c r="A33" s="1"/>
      <c r="B33" s="1"/>
      <c r="C33" s="1"/>
      <c r="D33" s="1"/>
      <c r="E33" s="1"/>
      <c r="F33" s="66"/>
      <c r="G33" s="67"/>
      <c r="H33" s="67"/>
      <c r="I33" s="80">
        <f t="shared" si="0"/>
        <v>0</v>
      </c>
      <c r="J33" s="68"/>
      <c r="K33" s="68"/>
      <c r="L33" s="69"/>
      <c r="M33" s="68"/>
      <c r="N33" s="68"/>
      <c r="O33" s="68"/>
      <c r="P33" s="68"/>
      <c r="Q33" s="68"/>
      <c r="R33" s="1"/>
      <c r="S33" s="1"/>
      <c r="T33" s="1"/>
      <c r="U33" s="1"/>
      <c r="V33" s="1"/>
      <c r="W33" s="1"/>
      <c r="X33" s="1"/>
      <c r="Y33" s="1"/>
      <c r="Z33" s="1"/>
    </row>
    <row r="34" spans="1:26" ht="15.75" customHeight="1">
      <c r="A34" s="1"/>
      <c r="B34" s="1"/>
      <c r="C34" s="1"/>
      <c r="D34" s="1"/>
      <c r="E34" s="1"/>
      <c r="F34" s="66"/>
      <c r="G34" s="67"/>
      <c r="H34" s="67"/>
      <c r="I34" s="80">
        <f t="shared" si="0"/>
        <v>0</v>
      </c>
      <c r="J34" s="68"/>
      <c r="K34" s="68"/>
      <c r="L34" s="69"/>
      <c r="M34" s="68"/>
      <c r="N34" s="68"/>
      <c r="O34" s="68"/>
      <c r="P34" s="68"/>
      <c r="Q34" s="68"/>
      <c r="R34" s="1"/>
      <c r="S34" s="1"/>
      <c r="T34" s="1"/>
      <c r="U34" s="1"/>
      <c r="V34" s="1"/>
      <c r="W34" s="1"/>
      <c r="X34" s="1"/>
      <c r="Y34" s="1"/>
      <c r="Z34" s="1"/>
    </row>
    <row r="35" spans="1:26" ht="15.75" customHeight="1">
      <c r="A35" s="1"/>
      <c r="B35" s="1"/>
      <c r="C35" s="1"/>
      <c r="D35" s="1"/>
      <c r="E35" s="1"/>
      <c r="F35" s="66"/>
      <c r="G35" s="67"/>
      <c r="H35" s="67"/>
      <c r="I35" s="80">
        <f t="shared" si="0"/>
        <v>0</v>
      </c>
      <c r="J35" s="68"/>
      <c r="K35" s="68"/>
      <c r="L35" s="69"/>
      <c r="M35" s="68"/>
      <c r="N35" s="68"/>
      <c r="O35" s="68"/>
      <c r="P35" s="68"/>
      <c r="Q35" s="68"/>
      <c r="R35" s="1"/>
      <c r="S35" s="1"/>
      <c r="T35" s="1"/>
      <c r="U35" s="1"/>
      <c r="V35" s="1"/>
      <c r="W35" s="1"/>
      <c r="X35" s="1"/>
      <c r="Y35" s="1"/>
      <c r="Z35" s="1"/>
    </row>
    <row r="36" spans="1:26" ht="15.75" customHeight="1">
      <c r="A36" s="1"/>
      <c r="B36" s="1"/>
      <c r="C36" s="1"/>
      <c r="D36" s="1"/>
      <c r="E36" s="1"/>
      <c r="F36" s="66"/>
      <c r="G36" s="67"/>
      <c r="H36" s="67"/>
      <c r="I36" s="80">
        <f t="shared" si="0"/>
        <v>0</v>
      </c>
      <c r="J36" s="68"/>
      <c r="K36" s="68"/>
      <c r="L36" s="69"/>
      <c r="M36" s="68"/>
      <c r="N36" s="68"/>
      <c r="O36" s="68"/>
      <c r="P36" s="68"/>
      <c r="Q36" s="68"/>
      <c r="R36" s="1"/>
      <c r="S36" s="1"/>
      <c r="T36" s="1"/>
      <c r="U36" s="1"/>
      <c r="V36" s="1"/>
      <c r="W36" s="1"/>
      <c r="X36" s="1"/>
      <c r="Y36" s="1"/>
      <c r="Z36" s="1"/>
    </row>
    <row r="37" spans="1:26" ht="15.75" customHeight="1">
      <c r="A37" s="1"/>
      <c r="B37" s="1"/>
      <c r="C37" s="1"/>
      <c r="D37" s="1"/>
      <c r="E37" s="1"/>
      <c r="F37" s="66"/>
      <c r="G37" s="67"/>
      <c r="H37" s="67"/>
      <c r="I37" s="80">
        <f t="shared" si="0"/>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67"/>
      <c r="H38" s="67"/>
      <c r="I38" s="80">
        <f t="shared" si="0"/>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67"/>
      <c r="H39" s="67"/>
      <c r="I39" s="80">
        <f t="shared" si="0"/>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67"/>
      <c r="H40" s="67"/>
      <c r="I40" s="80">
        <f t="shared" si="0"/>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67"/>
      <c r="H41" s="67"/>
      <c r="I41" s="80">
        <f t="shared" si="0"/>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67"/>
      <c r="H42" s="67"/>
      <c r="I42" s="80">
        <f t="shared" si="0"/>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0"/>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0"/>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0"/>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0"/>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0"/>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0"/>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0"/>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0"/>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0"/>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0"/>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0"/>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0"/>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0"/>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0"/>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0"/>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0"/>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0"/>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0"/>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0"/>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0"/>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74"/>
      <c r="I63" s="85"/>
      <c r="J63" s="63"/>
      <c r="K63" s="63"/>
      <c r="L63" s="63"/>
      <c r="M63" s="63"/>
      <c r="N63" s="63"/>
      <c r="O63" s="63"/>
      <c r="P63" s="130" t="s">
        <v>46</v>
      </c>
      <c r="Q63" s="128"/>
      <c r="R63" s="1"/>
      <c r="S63" s="1"/>
      <c r="T63" s="1"/>
      <c r="U63" s="1"/>
      <c r="V63" s="1"/>
      <c r="W63" s="1"/>
      <c r="X63" s="1"/>
      <c r="Y63" s="1"/>
      <c r="Z63" s="1"/>
    </row>
    <row r="64" spans="1:26" ht="15.75" customHeight="1">
      <c r="A64" s="1"/>
      <c r="B64" s="1"/>
      <c r="C64" s="1"/>
      <c r="D64" s="1"/>
      <c r="E64" s="1"/>
      <c r="F64" s="1"/>
      <c r="G64" s="1"/>
      <c r="H64" s="1"/>
      <c r="I64" s="67"/>
      <c r="J64" s="1"/>
      <c r="K64" s="1"/>
      <c r="L64" s="1"/>
      <c r="M64" s="1"/>
      <c r="N64" s="1"/>
      <c r="O64" s="1"/>
      <c r="P64" s="131">
        <f>SUM(Q10:Q62)</f>
        <v>0</v>
      </c>
      <c r="Q64" s="132"/>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P63:Q63"/>
    <mergeCell ref="P64:Q64"/>
    <mergeCell ref="A15:B16"/>
    <mergeCell ref="C15:D16"/>
    <mergeCell ref="E15:E22"/>
    <mergeCell ref="A18:B19"/>
    <mergeCell ref="C18:D19"/>
    <mergeCell ref="A21:B22"/>
    <mergeCell ref="C21:D22"/>
    <mergeCell ref="A12:B13"/>
    <mergeCell ref="C12:D13"/>
    <mergeCell ref="A24:B25"/>
    <mergeCell ref="C24:D25"/>
    <mergeCell ref="R39:W45"/>
    <mergeCell ref="A1:E3"/>
    <mergeCell ref="A4:E7"/>
    <mergeCell ref="A9:B10"/>
    <mergeCell ref="C9:D9"/>
    <mergeCell ref="C10:D10"/>
  </mergeCells>
  <dataValidations count="1">
    <dataValidation type="list" allowBlank="1" showErrorMessage="1" sqref="J10:J62" xr:uid="{00000000-0002-0000-0900-000000000000}">
      <formula1>$A$27:$A$28</formula1>
    </dataValidation>
  </dataValidations>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election activeCell="A8" sqref="A8"/>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165</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5" t="e">
        <f>COUNTIFS(J10:J63,"CORTO",Q10:Q63,"&gt;0")/COUNTIFS(J10:J63,"CORTO")</f>
        <v>#DIV/0!</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t="e">
        <f>COUNTIFS(J10:J63,"LARGO",Q10:Q63,"&gt;0")/COUNTIFS(J10:J63,"LARGO")</f>
        <v>#DIV/0!</v>
      </c>
      <c r="F10" s="66"/>
      <c r="G10" s="67"/>
      <c r="H10" s="67"/>
      <c r="I10" s="80">
        <f t="shared" ref="I10:I62" si="0">H10-G10</f>
        <v>0</v>
      </c>
      <c r="J10" s="68"/>
      <c r="K10" s="68"/>
      <c r="L10" s="69"/>
      <c r="M10" s="68"/>
      <c r="N10" s="68"/>
      <c r="O10" s="68"/>
      <c r="P10" s="68"/>
      <c r="Q10" s="68"/>
      <c r="R10" s="1"/>
      <c r="S10" s="1"/>
      <c r="T10" s="1"/>
      <c r="U10" s="1"/>
      <c r="V10" s="1"/>
      <c r="W10" s="1"/>
      <c r="X10" s="1"/>
      <c r="Y10" s="1"/>
      <c r="Z10" s="1"/>
    </row>
    <row r="11" spans="1:26" ht="15.75">
      <c r="A11" s="1"/>
      <c r="B11" s="1"/>
      <c r="C11" s="70"/>
      <c r="D11" s="71"/>
      <c r="E11" s="72"/>
      <c r="F11" s="66"/>
      <c r="G11" s="67"/>
      <c r="H11" s="67"/>
      <c r="I11" s="80">
        <f t="shared" si="0"/>
        <v>0</v>
      </c>
      <c r="J11" s="68"/>
      <c r="K11" s="68"/>
      <c r="L11" s="69"/>
      <c r="M11" s="68"/>
      <c r="N11" s="68"/>
      <c r="O11" s="68"/>
      <c r="P11" s="68"/>
      <c r="Q11" s="68"/>
      <c r="R11" s="1"/>
      <c r="S11" s="1"/>
      <c r="T11" s="1"/>
      <c r="U11" s="1"/>
      <c r="V11" s="1"/>
      <c r="W11" s="1"/>
      <c r="X11" s="1"/>
      <c r="Y11" s="1"/>
      <c r="Z11" s="1"/>
    </row>
    <row r="12" spans="1:26" ht="15.75">
      <c r="A12" s="109" t="s">
        <v>45</v>
      </c>
      <c r="B12" s="110"/>
      <c r="C12" s="129" t="e">
        <f>C15/(C15+C18)</f>
        <v>#DIV/0!</v>
      </c>
      <c r="D12" s="110"/>
      <c r="E12" s="1"/>
      <c r="F12" s="66"/>
      <c r="G12" s="67"/>
      <c r="H12" s="67"/>
      <c r="I12" s="80">
        <f t="shared" si="0"/>
        <v>0</v>
      </c>
      <c r="J12" s="68"/>
      <c r="K12" s="68"/>
      <c r="L12" s="69"/>
      <c r="M12" s="68"/>
      <c r="N12" s="68"/>
      <c r="O12" s="68"/>
      <c r="P12" s="68"/>
      <c r="Q12" s="68"/>
      <c r="R12" s="1"/>
      <c r="S12" s="1"/>
      <c r="T12" s="1"/>
      <c r="U12" s="1"/>
      <c r="V12" s="1"/>
      <c r="W12" s="1"/>
      <c r="X12" s="1"/>
      <c r="Y12" s="1"/>
      <c r="Z12" s="1"/>
    </row>
    <row r="13" spans="1:26" ht="15.75">
      <c r="A13" s="111"/>
      <c r="B13" s="112"/>
      <c r="C13" s="111"/>
      <c r="D13" s="112"/>
      <c r="E13" s="1"/>
      <c r="F13" s="66"/>
      <c r="G13" s="67"/>
      <c r="H13" s="67"/>
      <c r="I13" s="80">
        <f t="shared" si="0"/>
        <v>0</v>
      </c>
      <c r="J13" s="68"/>
      <c r="K13" s="68"/>
      <c r="L13" s="69"/>
      <c r="M13" s="68"/>
      <c r="N13" s="68"/>
      <c r="O13" s="68"/>
      <c r="P13" s="68"/>
      <c r="Q13" s="68"/>
      <c r="R13" s="1"/>
      <c r="S13" s="1"/>
      <c r="T13" s="1"/>
      <c r="U13" s="1"/>
      <c r="V13" s="1"/>
      <c r="W13" s="1"/>
      <c r="X13" s="1"/>
      <c r="Y13" s="1"/>
      <c r="Z13" s="1"/>
    </row>
    <row r="14" spans="1:26" ht="15.75">
      <c r="A14" s="1"/>
      <c r="B14" s="1"/>
      <c r="C14" s="1"/>
      <c r="D14" s="1"/>
      <c r="E14" s="3" t="s">
        <v>2</v>
      </c>
      <c r="F14" s="73"/>
      <c r="G14" s="67"/>
      <c r="H14" s="67"/>
      <c r="I14" s="80">
        <f t="shared" si="0"/>
        <v>0</v>
      </c>
      <c r="J14" s="68"/>
      <c r="K14" s="68"/>
      <c r="L14" s="69"/>
      <c r="M14" s="68"/>
      <c r="N14" s="68"/>
      <c r="O14" s="68"/>
      <c r="P14" s="68"/>
      <c r="Q14" s="68"/>
      <c r="R14" s="1"/>
      <c r="S14" s="1"/>
      <c r="T14" s="1"/>
      <c r="U14" s="1"/>
      <c r="V14" s="1"/>
      <c r="W14" s="1"/>
      <c r="X14" s="1"/>
      <c r="Y14" s="1"/>
      <c r="Z14" s="1"/>
    </row>
    <row r="15" spans="1:26" ht="15.75">
      <c r="A15" s="109" t="s">
        <v>3</v>
      </c>
      <c r="B15" s="110"/>
      <c r="C15" s="113">
        <f>COUNTIFS(Q10:Q62,"&gt;0")</f>
        <v>0</v>
      </c>
      <c r="D15" s="114"/>
      <c r="E15" s="116">
        <f>SUM(C15+C18+C21)</f>
        <v>0</v>
      </c>
      <c r="F15" s="73"/>
      <c r="G15" s="67"/>
      <c r="H15" s="67"/>
      <c r="I15" s="80">
        <f t="shared" si="0"/>
        <v>0</v>
      </c>
      <c r="J15" s="68"/>
      <c r="K15" s="68"/>
      <c r="L15" s="69"/>
      <c r="M15" s="68"/>
      <c r="N15" s="68"/>
      <c r="O15" s="68"/>
      <c r="P15" s="68"/>
      <c r="Q15" s="68"/>
      <c r="R15" s="1"/>
      <c r="S15" s="1"/>
      <c r="T15" s="1"/>
      <c r="U15" s="1"/>
      <c r="V15" s="1"/>
      <c r="W15" s="1"/>
      <c r="X15" s="1"/>
      <c r="Y15" s="1"/>
      <c r="Z15" s="1"/>
    </row>
    <row r="16" spans="1:26" ht="15.75">
      <c r="A16" s="111"/>
      <c r="B16" s="112"/>
      <c r="C16" s="111"/>
      <c r="D16" s="115"/>
      <c r="E16" s="117"/>
      <c r="F16" s="73"/>
      <c r="G16" s="67"/>
      <c r="H16" s="67"/>
      <c r="I16" s="80">
        <f t="shared" si="0"/>
        <v>0</v>
      </c>
      <c r="J16" s="68"/>
      <c r="K16" s="68"/>
      <c r="L16" s="69"/>
      <c r="M16" s="68"/>
      <c r="N16" s="68"/>
      <c r="O16" s="68"/>
      <c r="P16" s="68"/>
      <c r="Q16" s="68"/>
      <c r="R16" s="1"/>
      <c r="S16" s="1"/>
      <c r="T16" s="1"/>
      <c r="U16" s="1"/>
      <c r="V16" s="1"/>
      <c r="W16" s="1"/>
      <c r="X16" s="1"/>
      <c r="Y16" s="1"/>
      <c r="Z16" s="1"/>
    </row>
    <row r="17" spans="1:26" ht="15.75">
      <c r="A17" s="4" t="s">
        <v>4</v>
      </c>
      <c r="B17" s="5" t="e">
        <f>(C15/E15)</f>
        <v>#DIV/0!</v>
      </c>
      <c r="C17" s="1"/>
      <c r="D17" s="1"/>
      <c r="E17" s="117"/>
      <c r="F17" s="73"/>
      <c r="G17" s="67"/>
      <c r="H17" s="67"/>
      <c r="I17" s="80">
        <f t="shared" si="0"/>
        <v>0</v>
      </c>
      <c r="J17" s="68"/>
      <c r="K17" s="68"/>
      <c r="L17" s="69"/>
      <c r="M17" s="68"/>
      <c r="N17" s="68"/>
      <c r="O17" s="68"/>
      <c r="P17" s="68"/>
      <c r="Q17" s="68"/>
      <c r="R17" s="1"/>
      <c r="S17" s="1"/>
      <c r="T17" s="1"/>
      <c r="U17" s="1"/>
      <c r="V17" s="1"/>
      <c r="W17" s="1"/>
      <c r="X17" s="1"/>
      <c r="Y17" s="1"/>
      <c r="Z17" s="1"/>
    </row>
    <row r="18" spans="1:26" ht="15.75">
      <c r="A18" s="109" t="s">
        <v>5</v>
      </c>
      <c r="B18" s="110"/>
      <c r="C18" s="113">
        <f>COUNTIFS(Q10:Q62,"&lt;00")</f>
        <v>0</v>
      </c>
      <c r="D18" s="114"/>
      <c r="E18" s="117"/>
      <c r="F18" s="73"/>
      <c r="G18" s="67"/>
      <c r="H18" s="67"/>
      <c r="I18" s="80">
        <f t="shared" si="0"/>
        <v>0</v>
      </c>
      <c r="J18" s="68"/>
      <c r="K18" s="68"/>
      <c r="L18" s="69"/>
      <c r="M18" s="68"/>
      <c r="N18" s="68"/>
      <c r="O18" s="68"/>
      <c r="P18" s="68"/>
      <c r="Q18" s="68"/>
      <c r="R18" s="1"/>
      <c r="S18" s="1"/>
      <c r="T18" s="1"/>
      <c r="U18" s="1"/>
      <c r="V18" s="1"/>
      <c r="W18" s="1"/>
      <c r="X18" s="1"/>
      <c r="Y18" s="1"/>
      <c r="Z18" s="1"/>
    </row>
    <row r="19" spans="1:26" ht="15.75">
      <c r="A19" s="111"/>
      <c r="B19" s="112"/>
      <c r="C19" s="111"/>
      <c r="D19" s="115"/>
      <c r="E19" s="117"/>
      <c r="F19" s="73"/>
      <c r="G19" s="67"/>
      <c r="H19" s="67"/>
      <c r="I19" s="80">
        <f t="shared" si="0"/>
        <v>0</v>
      </c>
      <c r="J19" s="68"/>
      <c r="K19" s="68"/>
      <c r="L19" s="69"/>
      <c r="M19" s="68"/>
      <c r="N19" s="68"/>
      <c r="O19" s="68"/>
      <c r="P19" s="68"/>
      <c r="Q19" s="68"/>
      <c r="R19" s="1"/>
      <c r="S19" s="1"/>
      <c r="T19" s="1"/>
      <c r="U19" s="1"/>
      <c r="V19" s="1"/>
      <c r="W19" s="1"/>
      <c r="X19" s="1"/>
      <c r="Y19" s="1"/>
      <c r="Z19" s="1"/>
    </row>
    <row r="20" spans="1:26" ht="15.75">
      <c r="A20" s="5" t="s">
        <v>4</v>
      </c>
      <c r="B20" s="5" t="e">
        <f>C18/E15</f>
        <v>#DIV/0!</v>
      </c>
      <c r="C20" s="1"/>
      <c r="D20" s="1"/>
      <c r="E20" s="117"/>
      <c r="F20" s="73"/>
      <c r="G20" s="67"/>
      <c r="H20" s="67"/>
      <c r="I20" s="80">
        <f t="shared" si="0"/>
        <v>0</v>
      </c>
      <c r="J20" s="68"/>
      <c r="K20" s="68"/>
      <c r="L20" s="69"/>
      <c r="M20" s="68"/>
      <c r="N20" s="68"/>
      <c r="O20" s="68"/>
      <c r="P20" s="68"/>
      <c r="Q20" s="68"/>
      <c r="R20" s="1"/>
      <c r="S20" s="1"/>
      <c r="T20" s="1"/>
      <c r="U20" s="1"/>
      <c r="V20" s="1"/>
      <c r="W20" s="1"/>
      <c r="X20" s="1"/>
      <c r="Y20" s="1"/>
      <c r="Z20" s="1"/>
    </row>
    <row r="21" spans="1:26" ht="15.75" customHeight="1">
      <c r="A21" s="109" t="s">
        <v>6</v>
      </c>
      <c r="B21" s="110"/>
      <c r="C21" s="113">
        <f>COUNTIFS(Q10:Q62,"=0")</f>
        <v>0</v>
      </c>
      <c r="D21" s="114"/>
      <c r="E21" s="117"/>
      <c r="F21" s="73"/>
      <c r="G21" s="67"/>
      <c r="H21" s="67"/>
      <c r="I21" s="80">
        <f t="shared" si="0"/>
        <v>0</v>
      </c>
      <c r="J21" s="68"/>
      <c r="K21" s="68"/>
      <c r="L21" s="69"/>
      <c r="M21" s="68"/>
      <c r="N21" s="68"/>
      <c r="O21" s="68"/>
      <c r="P21" s="68"/>
      <c r="Q21" s="68"/>
      <c r="R21" s="1"/>
      <c r="S21" s="1"/>
      <c r="T21" s="1"/>
      <c r="U21" s="1"/>
      <c r="V21" s="1"/>
      <c r="W21" s="1"/>
      <c r="X21" s="1"/>
      <c r="Y21" s="1"/>
      <c r="Z21" s="1"/>
    </row>
    <row r="22" spans="1:26" ht="15.75" customHeight="1">
      <c r="A22" s="111"/>
      <c r="B22" s="112"/>
      <c r="C22" s="111"/>
      <c r="D22" s="115"/>
      <c r="E22" s="118"/>
      <c r="F22" s="73"/>
      <c r="G22" s="67"/>
      <c r="H22" s="67"/>
      <c r="I22" s="80">
        <f t="shared" si="0"/>
        <v>0</v>
      </c>
      <c r="J22" s="68"/>
      <c r="K22" s="68"/>
      <c r="L22" s="69"/>
      <c r="M22" s="68"/>
      <c r="N22" s="68"/>
      <c r="O22" s="68"/>
      <c r="P22" s="68"/>
      <c r="Q22" s="68"/>
      <c r="R22" s="1"/>
      <c r="S22" s="1"/>
      <c r="T22" s="1"/>
      <c r="U22" s="1"/>
      <c r="V22" s="1"/>
      <c r="W22" s="1"/>
      <c r="X22" s="1"/>
      <c r="Y22" s="1"/>
      <c r="Z22" s="1"/>
    </row>
    <row r="23" spans="1:26" ht="15.75" customHeight="1">
      <c r="A23" s="4" t="s">
        <v>7</v>
      </c>
      <c r="B23" s="5" t="e">
        <f>C21/E15</f>
        <v>#DIV/0!</v>
      </c>
      <c r="C23" s="1"/>
      <c r="D23" s="1"/>
      <c r="E23" s="1"/>
      <c r="F23" s="66"/>
      <c r="G23" s="67"/>
      <c r="H23" s="67"/>
      <c r="I23" s="80">
        <f t="shared" si="0"/>
        <v>0</v>
      </c>
      <c r="J23" s="68"/>
      <c r="K23" s="68"/>
      <c r="L23" s="69"/>
      <c r="M23" s="68"/>
      <c r="N23" s="68"/>
      <c r="O23" s="68"/>
      <c r="P23" s="68"/>
      <c r="Q23" s="68"/>
      <c r="R23" s="1"/>
      <c r="S23" s="1"/>
      <c r="T23" s="1"/>
      <c r="U23" s="1"/>
      <c r="V23" s="1"/>
      <c r="W23" s="1"/>
      <c r="X23" s="1"/>
      <c r="Y23" s="1"/>
      <c r="Z23" s="1"/>
    </row>
    <row r="24" spans="1:26" ht="15.75" customHeight="1">
      <c r="A24" s="119" t="s">
        <v>8</v>
      </c>
      <c r="B24" s="101"/>
      <c r="C24" s="120">
        <f>SUM(Q10:Q61)</f>
        <v>0</v>
      </c>
      <c r="D24" s="101"/>
      <c r="E24" s="1"/>
      <c r="F24" s="66"/>
      <c r="G24" s="67"/>
      <c r="H24" s="67"/>
      <c r="I24" s="80">
        <f t="shared" si="0"/>
        <v>0</v>
      </c>
      <c r="J24" s="68"/>
      <c r="K24" s="68"/>
      <c r="L24" s="69"/>
      <c r="M24" s="68"/>
      <c r="N24" s="68"/>
      <c r="O24" s="68"/>
      <c r="P24" s="68"/>
      <c r="Q24" s="68"/>
      <c r="R24" s="1"/>
      <c r="S24" s="1"/>
      <c r="T24" s="1"/>
      <c r="U24" s="1"/>
      <c r="V24" s="1"/>
      <c r="W24" s="1"/>
      <c r="X24" s="1"/>
      <c r="Y24" s="1"/>
      <c r="Z24" s="1"/>
    </row>
    <row r="25" spans="1:26" ht="15.75" customHeight="1">
      <c r="A25" s="104"/>
      <c r="B25" s="106"/>
      <c r="C25" s="104"/>
      <c r="D25" s="106"/>
      <c r="E25" s="1"/>
      <c r="F25" s="66"/>
      <c r="G25" s="67"/>
      <c r="H25" s="67"/>
      <c r="I25" s="80">
        <f t="shared" si="0"/>
        <v>0</v>
      </c>
      <c r="J25" s="68"/>
      <c r="K25" s="68"/>
      <c r="L25" s="69"/>
      <c r="M25" s="68"/>
      <c r="N25" s="68"/>
      <c r="O25" s="68"/>
      <c r="P25" s="68"/>
      <c r="Q25" s="68"/>
      <c r="R25" s="1"/>
      <c r="S25" s="1"/>
      <c r="T25" s="1"/>
      <c r="U25" s="1"/>
      <c r="V25" s="1"/>
      <c r="W25" s="1"/>
      <c r="X25" s="1"/>
      <c r="Y25" s="1"/>
      <c r="Z25" s="1"/>
    </row>
    <row r="26" spans="1:26" ht="15.75" customHeight="1">
      <c r="A26" s="1"/>
      <c r="B26" s="1"/>
      <c r="C26" s="1"/>
      <c r="D26" s="1"/>
      <c r="E26" s="1"/>
      <c r="F26" s="66"/>
      <c r="G26" s="67"/>
      <c r="H26" s="67"/>
      <c r="I26" s="80">
        <f t="shared" si="0"/>
        <v>0</v>
      </c>
      <c r="J26" s="68"/>
      <c r="K26" s="68"/>
      <c r="L26" s="69"/>
      <c r="M26" s="68"/>
      <c r="N26" s="68"/>
      <c r="O26" s="68"/>
      <c r="P26" s="68"/>
      <c r="Q26" s="68"/>
      <c r="R26" s="1"/>
      <c r="S26" s="1"/>
      <c r="T26" s="1"/>
      <c r="U26" s="1"/>
      <c r="V26" s="1"/>
      <c r="W26" s="1"/>
      <c r="X26" s="1"/>
      <c r="Y26" s="1"/>
      <c r="Z26" s="1"/>
    </row>
    <row r="27" spans="1:26" ht="15.75" customHeight="1">
      <c r="A27" s="6" t="s">
        <v>9</v>
      </c>
      <c r="B27" s="1"/>
      <c r="C27" s="1"/>
      <c r="D27" s="1"/>
      <c r="E27" s="1"/>
      <c r="F27" s="66"/>
      <c r="G27" s="67"/>
      <c r="H27" s="67"/>
      <c r="I27" s="80">
        <f t="shared" si="0"/>
        <v>0</v>
      </c>
      <c r="J27" s="68"/>
      <c r="K27" s="68"/>
      <c r="L27" s="69"/>
      <c r="M27" s="68"/>
      <c r="N27" s="68"/>
      <c r="O27" s="68"/>
      <c r="P27" s="68"/>
      <c r="Q27" s="68"/>
      <c r="R27" s="1"/>
      <c r="S27" s="1"/>
      <c r="T27" s="1"/>
      <c r="U27" s="1"/>
      <c r="V27" s="1"/>
      <c r="W27" s="1"/>
      <c r="X27" s="1"/>
      <c r="Y27" s="1"/>
      <c r="Z27" s="1"/>
    </row>
    <row r="28" spans="1:26" ht="15.75" customHeight="1">
      <c r="A28" s="6" t="s">
        <v>10</v>
      </c>
      <c r="B28" s="1"/>
      <c r="C28" s="1"/>
      <c r="D28" s="1"/>
      <c r="E28" s="1"/>
      <c r="F28" s="66"/>
      <c r="G28" s="67"/>
      <c r="H28" s="67"/>
      <c r="I28" s="80">
        <f t="shared" si="0"/>
        <v>0</v>
      </c>
      <c r="J28" s="68"/>
      <c r="K28" s="68"/>
      <c r="L28" s="69"/>
      <c r="M28" s="68"/>
      <c r="N28" s="68"/>
      <c r="O28" s="68"/>
      <c r="P28" s="68"/>
      <c r="Q28" s="68"/>
      <c r="R28" s="1"/>
      <c r="S28" s="1"/>
      <c r="T28" s="1"/>
      <c r="U28" s="1"/>
      <c r="V28" s="1"/>
      <c r="W28" s="1"/>
      <c r="X28" s="1"/>
      <c r="Y28" s="1"/>
      <c r="Z28" s="1"/>
    </row>
    <row r="29" spans="1:26" ht="15.75" customHeight="1">
      <c r="A29" s="1"/>
      <c r="B29" s="1"/>
      <c r="C29" s="1"/>
      <c r="D29" s="1"/>
      <c r="E29" s="1"/>
      <c r="F29" s="66"/>
      <c r="G29" s="67"/>
      <c r="H29" s="67"/>
      <c r="I29" s="80">
        <f t="shared" si="0"/>
        <v>0</v>
      </c>
      <c r="J29" s="68"/>
      <c r="K29" s="68"/>
      <c r="L29" s="69"/>
      <c r="M29" s="68"/>
      <c r="N29" s="68"/>
      <c r="O29" s="68"/>
      <c r="P29" s="68"/>
      <c r="Q29" s="68"/>
      <c r="R29" s="1"/>
      <c r="S29" s="1"/>
      <c r="T29" s="1"/>
      <c r="U29" s="1"/>
      <c r="V29" s="1"/>
      <c r="W29" s="1"/>
      <c r="X29" s="1"/>
      <c r="Y29" s="1"/>
      <c r="Z29" s="1"/>
    </row>
    <row r="30" spans="1:26" ht="15.75" customHeight="1">
      <c r="A30" s="1"/>
      <c r="B30" s="1"/>
      <c r="C30" s="1"/>
      <c r="D30" s="1"/>
      <c r="E30" s="1"/>
      <c r="F30" s="66"/>
      <c r="G30" s="67"/>
      <c r="H30" s="67"/>
      <c r="I30" s="80">
        <f t="shared" si="0"/>
        <v>0</v>
      </c>
      <c r="J30" s="68"/>
      <c r="K30" s="68"/>
      <c r="L30" s="69"/>
      <c r="M30" s="68"/>
      <c r="N30" s="68"/>
      <c r="O30" s="68"/>
      <c r="P30" s="68"/>
      <c r="Q30" s="68"/>
      <c r="R30" s="1"/>
      <c r="S30" s="1"/>
      <c r="T30" s="1"/>
      <c r="U30" s="1"/>
      <c r="V30" s="1"/>
      <c r="W30" s="1"/>
      <c r="X30" s="1"/>
      <c r="Y30" s="1"/>
      <c r="Z30" s="1"/>
    </row>
    <row r="31" spans="1:26" ht="15.75" customHeight="1">
      <c r="A31" s="1"/>
      <c r="B31" s="1"/>
      <c r="C31" s="1"/>
      <c r="D31" s="1"/>
      <c r="E31" s="1"/>
      <c r="F31" s="66"/>
      <c r="G31" s="67"/>
      <c r="H31" s="67"/>
      <c r="I31" s="80">
        <f t="shared" si="0"/>
        <v>0</v>
      </c>
      <c r="J31" s="68"/>
      <c r="K31" s="68"/>
      <c r="L31" s="69"/>
      <c r="M31" s="68"/>
      <c r="N31" s="68"/>
      <c r="O31" s="68"/>
      <c r="P31" s="68"/>
      <c r="Q31" s="68"/>
      <c r="R31" s="1"/>
      <c r="S31" s="1"/>
      <c r="T31" s="1"/>
      <c r="U31" s="1"/>
      <c r="V31" s="1"/>
      <c r="W31" s="1"/>
      <c r="X31" s="1"/>
      <c r="Y31" s="1"/>
      <c r="Z31" s="1"/>
    </row>
    <row r="32" spans="1:26" ht="15.75" customHeight="1">
      <c r="A32" s="1"/>
      <c r="B32" s="1"/>
      <c r="C32" s="1"/>
      <c r="D32" s="1"/>
      <c r="E32" s="1"/>
      <c r="F32" s="66"/>
      <c r="G32" s="67"/>
      <c r="H32" s="67"/>
      <c r="I32" s="80">
        <f t="shared" si="0"/>
        <v>0</v>
      </c>
      <c r="J32" s="68"/>
      <c r="K32" s="68"/>
      <c r="L32" s="69"/>
      <c r="M32" s="68"/>
      <c r="N32" s="68"/>
      <c r="O32" s="68"/>
      <c r="P32" s="68"/>
      <c r="Q32" s="68"/>
      <c r="R32" s="1"/>
      <c r="S32" s="1"/>
      <c r="T32" s="1"/>
      <c r="U32" s="1"/>
      <c r="V32" s="1"/>
      <c r="W32" s="1"/>
      <c r="X32" s="1"/>
      <c r="Y32" s="1"/>
      <c r="Z32" s="1"/>
    </row>
    <row r="33" spans="1:26" ht="15.75" customHeight="1">
      <c r="A33" s="1"/>
      <c r="B33" s="1"/>
      <c r="C33" s="1"/>
      <c r="D33" s="1"/>
      <c r="E33" s="1"/>
      <c r="F33" s="66"/>
      <c r="G33" s="67"/>
      <c r="H33" s="67"/>
      <c r="I33" s="80">
        <f t="shared" si="0"/>
        <v>0</v>
      </c>
      <c r="J33" s="68"/>
      <c r="K33" s="68"/>
      <c r="L33" s="69"/>
      <c r="M33" s="68"/>
      <c r="N33" s="68"/>
      <c r="O33" s="68"/>
      <c r="P33" s="68"/>
      <c r="Q33" s="68"/>
      <c r="R33" s="1"/>
      <c r="S33" s="1"/>
      <c r="T33" s="1"/>
      <c r="U33" s="1"/>
      <c r="V33" s="1"/>
      <c r="W33" s="1"/>
      <c r="X33" s="1"/>
      <c r="Y33" s="1"/>
      <c r="Z33" s="1"/>
    </row>
    <row r="34" spans="1:26" ht="15.75" customHeight="1">
      <c r="A34" s="1"/>
      <c r="B34" s="1"/>
      <c r="C34" s="1"/>
      <c r="D34" s="1"/>
      <c r="E34" s="1"/>
      <c r="F34" s="66"/>
      <c r="G34" s="67"/>
      <c r="H34" s="67"/>
      <c r="I34" s="80">
        <f t="shared" si="0"/>
        <v>0</v>
      </c>
      <c r="J34" s="68"/>
      <c r="K34" s="68"/>
      <c r="L34" s="69"/>
      <c r="M34" s="68"/>
      <c r="N34" s="68"/>
      <c r="O34" s="68"/>
      <c r="P34" s="68"/>
      <c r="Q34" s="68"/>
      <c r="R34" s="1"/>
      <c r="S34" s="1"/>
      <c r="T34" s="1"/>
      <c r="U34" s="1"/>
      <c r="V34" s="1"/>
      <c r="W34" s="1"/>
      <c r="X34" s="1"/>
      <c r="Y34" s="1"/>
      <c r="Z34" s="1"/>
    </row>
    <row r="35" spans="1:26" ht="15.75" customHeight="1">
      <c r="A35" s="1"/>
      <c r="B35" s="1"/>
      <c r="C35" s="1"/>
      <c r="D35" s="1"/>
      <c r="E35" s="1"/>
      <c r="F35" s="66"/>
      <c r="G35" s="67"/>
      <c r="H35" s="67"/>
      <c r="I35" s="80">
        <f t="shared" si="0"/>
        <v>0</v>
      </c>
      <c r="J35" s="68"/>
      <c r="K35" s="68"/>
      <c r="L35" s="69"/>
      <c r="M35" s="68"/>
      <c r="N35" s="68"/>
      <c r="O35" s="68"/>
      <c r="P35" s="68"/>
      <c r="Q35" s="68"/>
      <c r="R35" s="1"/>
      <c r="S35" s="1"/>
      <c r="T35" s="1"/>
      <c r="U35" s="1"/>
      <c r="V35" s="1"/>
      <c r="W35" s="1"/>
      <c r="X35" s="1"/>
      <c r="Y35" s="1"/>
      <c r="Z35" s="1"/>
    </row>
    <row r="36" spans="1:26" ht="15.75" customHeight="1">
      <c r="A36" s="1"/>
      <c r="B36" s="1"/>
      <c r="C36" s="1"/>
      <c r="D36" s="1"/>
      <c r="E36" s="1"/>
      <c r="F36" s="66"/>
      <c r="G36" s="67"/>
      <c r="H36" s="67"/>
      <c r="I36" s="80">
        <f t="shared" si="0"/>
        <v>0</v>
      </c>
      <c r="J36" s="68"/>
      <c r="K36" s="68"/>
      <c r="L36" s="69"/>
      <c r="M36" s="68"/>
      <c r="N36" s="68"/>
      <c r="O36" s="68"/>
      <c r="P36" s="68"/>
      <c r="Q36" s="68"/>
      <c r="R36" s="1"/>
      <c r="S36" s="1"/>
      <c r="T36" s="1"/>
      <c r="U36" s="1"/>
      <c r="V36" s="1"/>
      <c r="W36" s="1"/>
      <c r="X36" s="1"/>
      <c r="Y36" s="1"/>
      <c r="Z36" s="1"/>
    </row>
    <row r="37" spans="1:26" ht="15.75" customHeight="1">
      <c r="A37" s="1"/>
      <c r="B37" s="1"/>
      <c r="C37" s="1"/>
      <c r="D37" s="1"/>
      <c r="E37" s="1"/>
      <c r="F37" s="66"/>
      <c r="G37" s="67"/>
      <c r="H37" s="67"/>
      <c r="I37" s="80">
        <f t="shared" si="0"/>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67"/>
      <c r="H38" s="67"/>
      <c r="I38" s="80">
        <f t="shared" si="0"/>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67"/>
      <c r="H39" s="67"/>
      <c r="I39" s="80">
        <f t="shared" si="0"/>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67"/>
      <c r="H40" s="67"/>
      <c r="I40" s="80">
        <f t="shared" si="0"/>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67"/>
      <c r="H41" s="67"/>
      <c r="I41" s="80">
        <f t="shared" si="0"/>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67"/>
      <c r="H42" s="67"/>
      <c r="I42" s="80">
        <f t="shared" si="0"/>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0"/>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0"/>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0"/>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0"/>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0"/>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0"/>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0"/>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0"/>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0"/>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0"/>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0"/>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0"/>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0"/>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0"/>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0"/>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0"/>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0"/>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0"/>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0"/>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0"/>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74"/>
      <c r="I63" s="85"/>
      <c r="J63" s="63"/>
      <c r="K63" s="63"/>
      <c r="L63" s="63"/>
      <c r="M63" s="63"/>
      <c r="N63" s="63"/>
      <c r="O63" s="63"/>
      <c r="P63" s="130" t="s">
        <v>46</v>
      </c>
      <c r="Q63" s="128"/>
      <c r="R63" s="1"/>
      <c r="S63" s="1"/>
      <c r="T63" s="1"/>
      <c r="U63" s="1"/>
      <c r="V63" s="1"/>
      <c r="W63" s="1"/>
      <c r="X63" s="1"/>
      <c r="Y63" s="1"/>
      <c r="Z63" s="1"/>
    </row>
    <row r="64" spans="1:26" ht="15.75" customHeight="1">
      <c r="A64" s="1"/>
      <c r="B64" s="1"/>
      <c r="C64" s="1"/>
      <c r="D64" s="1"/>
      <c r="E64" s="1"/>
      <c r="F64" s="1"/>
      <c r="G64" s="1"/>
      <c r="H64" s="1"/>
      <c r="I64" s="67"/>
      <c r="J64" s="1"/>
      <c r="K64" s="1"/>
      <c r="L64" s="1"/>
      <c r="M64" s="1"/>
      <c r="N64" s="1"/>
      <c r="O64" s="1"/>
      <c r="P64" s="131">
        <f>SUM(Q10:Q62)</f>
        <v>0</v>
      </c>
      <c r="Q64" s="132"/>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P63:Q63"/>
    <mergeCell ref="P64:Q64"/>
    <mergeCell ref="A15:B16"/>
    <mergeCell ref="C15:D16"/>
    <mergeCell ref="E15:E22"/>
    <mergeCell ref="A18:B19"/>
    <mergeCell ref="C18:D19"/>
    <mergeCell ref="A21:B22"/>
    <mergeCell ref="C21:D22"/>
    <mergeCell ref="A12:B13"/>
    <mergeCell ref="C12:D13"/>
    <mergeCell ref="A24:B25"/>
    <mergeCell ref="C24:D25"/>
    <mergeCell ref="R39:W45"/>
    <mergeCell ref="A1:E3"/>
    <mergeCell ref="A4:E7"/>
    <mergeCell ref="A9:B10"/>
    <mergeCell ref="C9:D9"/>
    <mergeCell ref="C10:D10"/>
  </mergeCells>
  <dataValidations count="1">
    <dataValidation type="list" allowBlank="1" showErrorMessage="1" sqref="J10:J62" xr:uid="{00000000-0002-0000-0A00-000000000000}">
      <formula1>$A$27:$A$28</formula1>
    </dataValidation>
  </dataValidations>
  <pageMargins left="0.7" right="0.7" top="0.75" bottom="0.75" header="0" footer="0"/>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A8" sqref="A8"/>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48</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1" t="e">
        <f>COUNTIFS(J10:J63,"CORTO",Q10:Q63,"&gt;0")/COUNTIFS(J10:J63,"CORTO")</f>
        <v>#DIV/0!</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t="e">
        <f>COUNTIFS(J10:J63,"LARGO",Q10:Q63,"&gt;0")/COUNTIFS(J10:J63,"LARGO")</f>
        <v>#DIV/0!</v>
      </c>
      <c r="F10" s="66"/>
      <c r="G10" s="67"/>
      <c r="H10" s="67"/>
      <c r="I10" s="80">
        <f t="shared" ref="I10:I62" si="0">H10-G10</f>
        <v>0</v>
      </c>
      <c r="J10" s="68"/>
      <c r="K10" s="68"/>
      <c r="L10" s="69"/>
      <c r="M10" s="68"/>
      <c r="N10" s="68"/>
      <c r="O10" s="68"/>
      <c r="P10" s="68"/>
      <c r="Q10" s="68"/>
      <c r="R10" s="1"/>
      <c r="S10" s="1"/>
      <c r="T10" s="1"/>
      <c r="U10" s="1"/>
      <c r="V10" s="1"/>
      <c r="W10" s="1"/>
      <c r="X10" s="1"/>
      <c r="Y10" s="1"/>
      <c r="Z10" s="1"/>
    </row>
    <row r="11" spans="1:26" ht="15.75">
      <c r="A11" s="1"/>
      <c r="B11" s="1"/>
      <c r="C11" s="70"/>
      <c r="D11" s="71"/>
      <c r="E11" s="72"/>
      <c r="F11" s="66"/>
      <c r="G11" s="67"/>
      <c r="H11" s="67"/>
      <c r="I11" s="80">
        <f t="shared" si="0"/>
        <v>0</v>
      </c>
      <c r="J11" s="68"/>
      <c r="K11" s="68"/>
      <c r="L11" s="69"/>
      <c r="M11" s="68"/>
      <c r="N11" s="68"/>
      <c r="O11" s="68"/>
      <c r="P11" s="68"/>
      <c r="Q11" s="68"/>
      <c r="R11" s="1"/>
      <c r="S11" s="1"/>
      <c r="T11" s="1"/>
      <c r="U11" s="1"/>
      <c r="V11" s="1"/>
      <c r="W11" s="1"/>
      <c r="X11" s="1"/>
      <c r="Y11" s="1"/>
      <c r="Z11" s="1"/>
    </row>
    <row r="12" spans="1:26" ht="15.75">
      <c r="A12" s="109" t="s">
        <v>45</v>
      </c>
      <c r="B12" s="110"/>
      <c r="C12" s="129" t="e">
        <f>C15/(C15+C18)</f>
        <v>#DIV/0!</v>
      </c>
      <c r="D12" s="110"/>
      <c r="E12" s="1"/>
      <c r="F12" s="66"/>
      <c r="G12" s="67"/>
      <c r="H12" s="67"/>
      <c r="I12" s="80">
        <f t="shared" si="0"/>
        <v>0</v>
      </c>
      <c r="J12" s="68"/>
      <c r="K12" s="68"/>
      <c r="L12" s="69"/>
      <c r="M12" s="68"/>
      <c r="N12" s="68"/>
      <c r="O12" s="68"/>
      <c r="P12" s="68"/>
      <c r="Q12" s="68"/>
      <c r="R12" s="1"/>
      <c r="S12" s="1"/>
      <c r="T12" s="1"/>
      <c r="U12" s="1"/>
      <c r="V12" s="1"/>
      <c r="W12" s="1"/>
      <c r="X12" s="1"/>
      <c r="Y12" s="1"/>
      <c r="Z12" s="1"/>
    </row>
    <row r="13" spans="1:26" ht="15.75">
      <c r="A13" s="111"/>
      <c r="B13" s="112"/>
      <c r="C13" s="111"/>
      <c r="D13" s="112"/>
      <c r="E13" s="1"/>
      <c r="F13" s="66"/>
      <c r="G13" s="67"/>
      <c r="H13" s="67"/>
      <c r="I13" s="80">
        <f t="shared" si="0"/>
        <v>0</v>
      </c>
      <c r="J13" s="68"/>
      <c r="K13" s="68"/>
      <c r="L13" s="69"/>
      <c r="M13" s="68"/>
      <c r="N13" s="68"/>
      <c r="O13" s="68"/>
      <c r="P13" s="68"/>
      <c r="Q13" s="68"/>
      <c r="R13" s="1"/>
      <c r="S13" s="1"/>
      <c r="T13" s="1"/>
      <c r="U13" s="1"/>
      <c r="V13" s="1"/>
      <c r="W13" s="1"/>
      <c r="X13" s="1"/>
      <c r="Y13" s="1"/>
      <c r="Z13" s="1"/>
    </row>
    <row r="14" spans="1:26" ht="15.75">
      <c r="A14" s="1"/>
      <c r="B14" s="1"/>
      <c r="C14" s="1"/>
      <c r="D14" s="1"/>
      <c r="E14" s="3" t="s">
        <v>2</v>
      </c>
      <c r="F14" s="73"/>
      <c r="G14" s="67"/>
      <c r="H14" s="67"/>
      <c r="I14" s="80">
        <f t="shared" si="0"/>
        <v>0</v>
      </c>
      <c r="J14" s="68"/>
      <c r="K14" s="68"/>
      <c r="L14" s="69"/>
      <c r="M14" s="68"/>
      <c r="N14" s="68"/>
      <c r="O14" s="68"/>
      <c r="P14" s="68"/>
      <c r="Q14" s="68"/>
      <c r="R14" s="1"/>
      <c r="S14" s="1"/>
      <c r="T14" s="1"/>
      <c r="U14" s="1"/>
      <c r="V14" s="1"/>
      <c r="W14" s="1"/>
      <c r="X14" s="1"/>
      <c r="Y14" s="1"/>
      <c r="Z14" s="1"/>
    </row>
    <row r="15" spans="1:26" ht="15.75">
      <c r="A15" s="109" t="s">
        <v>3</v>
      </c>
      <c r="B15" s="110"/>
      <c r="C15" s="113">
        <f>COUNTIFS(Q10:Q62,"&gt;0")</f>
        <v>0</v>
      </c>
      <c r="D15" s="114"/>
      <c r="E15" s="116">
        <f>SUM(C15+C18+C21)</f>
        <v>0</v>
      </c>
      <c r="F15" s="73"/>
      <c r="G15" s="67"/>
      <c r="H15" s="67"/>
      <c r="I15" s="80">
        <f t="shared" si="0"/>
        <v>0</v>
      </c>
      <c r="J15" s="68"/>
      <c r="K15" s="68"/>
      <c r="L15" s="69"/>
      <c r="M15" s="68"/>
      <c r="N15" s="68"/>
      <c r="O15" s="68"/>
      <c r="P15" s="68"/>
      <c r="Q15" s="68"/>
      <c r="R15" s="1"/>
      <c r="S15" s="1"/>
      <c r="T15" s="1"/>
      <c r="U15" s="1"/>
      <c r="V15" s="1"/>
      <c r="W15" s="1"/>
      <c r="X15" s="1"/>
      <c r="Y15" s="1"/>
      <c r="Z15" s="1"/>
    </row>
    <row r="16" spans="1:26" ht="15.75">
      <c r="A16" s="111"/>
      <c r="B16" s="112"/>
      <c r="C16" s="111"/>
      <c r="D16" s="115"/>
      <c r="E16" s="117"/>
      <c r="F16" s="73"/>
      <c r="G16" s="67"/>
      <c r="H16" s="67"/>
      <c r="I16" s="80">
        <f t="shared" si="0"/>
        <v>0</v>
      </c>
      <c r="J16" s="68"/>
      <c r="K16" s="68"/>
      <c r="L16" s="69"/>
      <c r="M16" s="68"/>
      <c r="N16" s="68"/>
      <c r="O16" s="68"/>
      <c r="P16" s="68"/>
      <c r="Q16" s="68"/>
      <c r="R16" s="1"/>
      <c r="S16" s="1"/>
      <c r="T16" s="1"/>
      <c r="U16" s="1"/>
      <c r="V16" s="1"/>
      <c r="W16" s="1"/>
      <c r="X16" s="1"/>
      <c r="Y16" s="1"/>
      <c r="Z16" s="1"/>
    </row>
    <row r="17" spans="1:26" ht="15.75">
      <c r="A17" s="4" t="s">
        <v>4</v>
      </c>
      <c r="B17" s="5" t="e">
        <f>(C15/E15)</f>
        <v>#DIV/0!</v>
      </c>
      <c r="C17" s="1"/>
      <c r="D17" s="1"/>
      <c r="E17" s="117"/>
      <c r="F17" s="73"/>
      <c r="G17" s="67"/>
      <c r="H17" s="67"/>
      <c r="I17" s="80">
        <f t="shared" si="0"/>
        <v>0</v>
      </c>
      <c r="J17" s="68"/>
      <c r="K17" s="68"/>
      <c r="L17" s="69"/>
      <c r="M17" s="68"/>
      <c r="N17" s="68"/>
      <c r="O17" s="68"/>
      <c r="P17" s="68"/>
      <c r="Q17" s="68"/>
      <c r="R17" s="1"/>
      <c r="S17" s="1"/>
      <c r="T17" s="1"/>
      <c r="U17" s="1"/>
      <c r="V17" s="1"/>
      <c r="W17" s="1"/>
      <c r="X17" s="1"/>
      <c r="Y17" s="1"/>
      <c r="Z17" s="1"/>
    </row>
    <row r="18" spans="1:26" ht="15.75">
      <c r="A18" s="109" t="s">
        <v>5</v>
      </c>
      <c r="B18" s="110"/>
      <c r="C18" s="113">
        <f>COUNTIFS(Q10:Q62,"&lt;00")</f>
        <v>0</v>
      </c>
      <c r="D18" s="114"/>
      <c r="E18" s="117"/>
      <c r="F18" s="73"/>
      <c r="G18" s="67"/>
      <c r="H18" s="67"/>
      <c r="I18" s="80">
        <f t="shared" si="0"/>
        <v>0</v>
      </c>
      <c r="J18" s="68"/>
      <c r="K18" s="68"/>
      <c r="L18" s="69"/>
      <c r="M18" s="68"/>
      <c r="N18" s="68"/>
      <c r="O18" s="68"/>
      <c r="P18" s="68"/>
      <c r="Q18" s="68"/>
      <c r="R18" s="1"/>
      <c r="S18" s="1"/>
      <c r="T18" s="1"/>
      <c r="U18" s="1"/>
      <c r="V18" s="1"/>
      <c r="W18" s="1"/>
      <c r="X18" s="1"/>
      <c r="Y18" s="1"/>
      <c r="Z18" s="1"/>
    </row>
    <row r="19" spans="1:26" ht="15.75">
      <c r="A19" s="111"/>
      <c r="B19" s="112"/>
      <c r="C19" s="111"/>
      <c r="D19" s="115"/>
      <c r="E19" s="117"/>
      <c r="F19" s="73"/>
      <c r="G19" s="67"/>
      <c r="H19" s="67"/>
      <c r="I19" s="80">
        <f t="shared" si="0"/>
        <v>0</v>
      </c>
      <c r="J19" s="68"/>
      <c r="K19" s="68"/>
      <c r="L19" s="69"/>
      <c r="M19" s="68"/>
      <c r="N19" s="68"/>
      <c r="O19" s="68"/>
      <c r="P19" s="68"/>
      <c r="Q19" s="68"/>
      <c r="R19" s="1"/>
      <c r="S19" s="1"/>
      <c r="T19" s="1"/>
      <c r="U19" s="1"/>
      <c r="V19" s="1"/>
      <c r="W19" s="1"/>
      <c r="X19" s="1"/>
      <c r="Y19" s="1"/>
      <c r="Z19" s="1"/>
    </row>
    <row r="20" spans="1:26" ht="15.75">
      <c r="A20" s="5" t="s">
        <v>4</v>
      </c>
      <c r="B20" s="5" t="e">
        <f>C18/E15</f>
        <v>#DIV/0!</v>
      </c>
      <c r="C20" s="1"/>
      <c r="D20" s="1"/>
      <c r="E20" s="117"/>
      <c r="F20" s="73"/>
      <c r="G20" s="67"/>
      <c r="H20" s="67"/>
      <c r="I20" s="80">
        <f t="shared" si="0"/>
        <v>0</v>
      </c>
      <c r="J20" s="68"/>
      <c r="K20" s="68"/>
      <c r="L20" s="69"/>
      <c r="M20" s="68"/>
      <c r="N20" s="68"/>
      <c r="O20" s="68"/>
      <c r="P20" s="68"/>
      <c r="Q20" s="68"/>
      <c r="R20" s="1"/>
      <c r="S20" s="1"/>
      <c r="T20" s="1"/>
      <c r="U20" s="1"/>
      <c r="V20" s="1"/>
      <c r="W20" s="1"/>
      <c r="X20" s="1"/>
      <c r="Y20" s="1"/>
      <c r="Z20" s="1"/>
    </row>
    <row r="21" spans="1:26" ht="15.75" customHeight="1">
      <c r="A21" s="109" t="s">
        <v>6</v>
      </c>
      <c r="B21" s="110"/>
      <c r="C21" s="113">
        <f>COUNTIFS(Q10:Q62,"=0")</f>
        <v>0</v>
      </c>
      <c r="D21" s="114"/>
      <c r="E21" s="117"/>
      <c r="F21" s="73"/>
      <c r="G21" s="67"/>
      <c r="H21" s="67"/>
      <c r="I21" s="80">
        <f t="shared" si="0"/>
        <v>0</v>
      </c>
      <c r="J21" s="68"/>
      <c r="K21" s="68"/>
      <c r="L21" s="69"/>
      <c r="M21" s="68"/>
      <c r="N21" s="68"/>
      <c r="O21" s="68"/>
      <c r="P21" s="68"/>
      <c r="Q21" s="68"/>
      <c r="R21" s="1"/>
      <c r="S21" s="1"/>
      <c r="T21" s="1"/>
      <c r="U21" s="1"/>
      <c r="V21" s="1"/>
      <c r="W21" s="1"/>
      <c r="X21" s="1"/>
      <c r="Y21" s="1"/>
      <c r="Z21" s="1"/>
    </row>
    <row r="22" spans="1:26" ht="15.75" customHeight="1">
      <c r="A22" s="111"/>
      <c r="B22" s="112"/>
      <c r="C22" s="111"/>
      <c r="D22" s="115"/>
      <c r="E22" s="118"/>
      <c r="F22" s="73"/>
      <c r="G22" s="67"/>
      <c r="H22" s="67"/>
      <c r="I22" s="80">
        <f t="shared" si="0"/>
        <v>0</v>
      </c>
      <c r="J22" s="68"/>
      <c r="K22" s="68"/>
      <c r="L22" s="69"/>
      <c r="M22" s="68"/>
      <c r="N22" s="68"/>
      <c r="O22" s="68"/>
      <c r="P22" s="68"/>
      <c r="Q22" s="68"/>
      <c r="R22" s="1"/>
      <c r="S22" s="1"/>
      <c r="T22" s="1"/>
      <c r="U22" s="1"/>
      <c r="V22" s="1"/>
      <c r="W22" s="1"/>
      <c r="X22" s="1"/>
      <c r="Y22" s="1"/>
      <c r="Z22" s="1"/>
    </row>
    <row r="23" spans="1:26" ht="15.75" customHeight="1">
      <c r="A23" s="4" t="s">
        <v>7</v>
      </c>
      <c r="B23" s="5" t="e">
        <f>C21/E15</f>
        <v>#DIV/0!</v>
      </c>
      <c r="C23" s="1"/>
      <c r="D23" s="1"/>
      <c r="E23" s="1"/>
      <c r="F23" s="66"/>
      <c r="G23" s="67"/>
      <c r="H23" s="67"/>
      <c r="I23" s="80">
        <f t="shared" si="0"/>
        <v>0</v>
      </c>
      <c r="J23" s="68"/>
      <c r="K23" s="68"/>
      <c r="L23" s="69"/>
      <c r="M23" s="68"/>
      <c r="N23" s="68"/>
      <c r="O23" s="68"/>
      <c r="P23" s="68"/>
      <c r="Q23" s="68"/>
      <c r="R23" s="1"/>
      <c r="S23" s="1"/>
      <c r="T23" s="1"/>
      <c r="U23" s="1"/>
      <c r="V23" s="1"/>
      <c r="W23" s="1"/>
      <c r="X23" s="1"/>
      <c r="Y23" s="1"/>
      <c r="Z23" s="1"/>
    </row>
    <row r="24" spans="1:26" ht="15.75" customHeight="1">
      <c r="A24" s="119" t="s">
        <v>8</v>
      </c>
      <c r="B24" s="101"/>
      <c r="C24" s="120">
        <f>Q63</f>
        <v>0</v>
      </c>
      <c r="D24" s="101"/>
      <c r="E24" s="1"/>
      <c r="F24" s="66"/>
      <c r="G24" s="67"/>
      <c r="H24" s="67"/>
      <c r="I24" s="80">
        <f t="shared" si="0"/>
        <v>0</v>
      </c>
      <c r="J24" s="68"/>
      <c r="K24" s="68"/>
      <c r="L24" s="69"/>
      <c r="M24" s="68"/>
      <c r="N24" s="68"/>
      <c r="O24" s="68"/>
      <c r="P24" s="68"/>
      <c r="Q24" s="68"/>
      <c r="R24" s="1"/>
      <c r="S24" s="1"/>
      <c r="T24" s="1"/>
      <c r="U24" s="1"/>
      <c r="V24" s="1"/>
      <c r="W24" s="1"/>
      <c r="X24" s="1"/>
      <c r="Y24" s="1"/>
      <c r="Z24" s="1"/>
    </row>
    <row r="25" spans="1:26" ht="15.75" customHeight="1">
      <c r="A25" s="104"/>
      <c r="B25" s="106"/>
      <c r="C25" s="104"/>
      <c r="D25" s="106"/>
      <c r="E25" s="1"/>
      <c r="F25" s="66"/>
      <c r="G25" s="67"/>
      <c r="H25" s="67"/>
      <c r="I25" s="80">
        <f t="shared" si="0"/>
        <v>0</v>
      </c>
      <c r="J25" s="68"/>
      <c r="K25" s="68"/>
      <c r="L25" s="69"/>
      <c r="M25" s="68"/>
      <c r="N25" s="68"/>
      <c r="O25" s="68"/>
      <c r="P25" s="68"/>
      <c r="Q25" s="68"/>
      <c r="R25" s="1"/>
      <c r="S25" s="1"/>
      <c r="T25" s="1"/>
      <c r="U25" s="1"/>
      <c r="V25" s="1"/>
      <c r="W25" s="1"/>
      <c r="X25" s="1"/>
      <c r="Y25" s="1"/>
      <c r="Z25" s="1"/>
    </row>
    <row r="26" spans="1:26" ht="15.75" customHeight="1">
      <c r="A26" s="1"/>
      <c r="B26" s="1"/>
      <c r="C26" s="1"/>
      <c r="D26" s="1"/>
      <c r="E26" s="1"/>
      <c r="F26" s="66"/>
      <c r="G26" s="67"/>
      <c r="H26" s="67"/>
      <c r="I26" s="80">
        <f t="shared" si="0"/>
        <v>0</v>
      </c>
      <c r="J26" s="68"/>
      <c r="K26" s="68"/>
      <c r="L26" s="69"/>
      <c r="M26" s="68"/>
      <c r="N26" s="68"/>
      <c r="O26" s="68"/>
      <c r="P26" s="68"/>
      <c r="Q26" s="68"/>
      <c r="R26" s="1"/>
      <c r="S26" s="1"/>
      <c r="T26" s="1"/>
      <c r="U26" s="1"/>
      <c r="V26" s="1"/>
      <c r="W26" s="1"/>
      <c r="X26" s="1"/>
      <c r="Y26" s="1"/>
      <c r="Z26" s="1"/>
    </row>
    <row r="27" spans="1:26" ht="15.75" customHeight="1">
      <c r="A27" s="6" t="s">
        <v>9</v>
      </c>
      <c r="B27" s="1"/>
      <c r="C27" s="1"/>
      <c r="D27" s="1"/>
      <c r="E27" s="1"/>
      <c r="F27" s="66"/>
      <c r="G27" s="67"/>
      <c r="H27" s="67"/>
      <c r="I27" s="80">
        <f t="shared" si="0"/>
        <v>0</v>
      </c>
      <c r="J27" s="68"/>
      <c r="K27" s="68"/>
      <c r="L27" s="69"/>
      <c r="M27" s="68"/>
      <c r="N27" s="68"/>
      <c r="O27" s="68"/>
      <c r="P27" s="68"/>
      <c r="Q27" s="68"/>
      <c r="R27" s="1"/>
      <c r="S27" s="1"/>
      <c r="T27" s="1"/>
      <c r="U27" s="1"/>
      <c r="V27" s="1"/>
      <c r="W27" s="1"/>
      <c r="X27" s="1"/>
      <c r="Y27" s="1"/>
      <c r="Z27" s="1"/>
    </row>
    <row r="28" spans="1:26" ht="15.75" customHeight="1">
      <c r="A28" s="6" t="s">
        <v>10</v>
      </c>
      <c r="B28" s="1"/>
      <c r="C28" s="1"/>
      <c r="D28" s="1"/>
      <c r="E28" s="1"/>
      <c r="F28" s="66"/>
      <c r="G28" s="67"/>
      <c r="H28" s="67"/>
      <c r="I28" s="80">
        <f t="shared" si="0"/>
        <v>0</v>
      </c>
      <c r="J28" s="68"/>
      <c r="K28" s="68"/>
      <c r="L28" s="69"/>
      <c r="M28" s="68"/>
      <c r="N28" s="68"/>
      <c r="O28" s="68"/>
      <c r="P28" s="68"/>
      <c r="Q28" s="68"/>
      <c r="R28" s="1"/>
      <c r="S28" s="1"/>
      <c r="T28" s="1"/>
      <c r="U28" s="1"/>
      <c r="V28" s="1"/>
      <c r="W28" s="1"/>
      <c r="X28" s="1"/>
      <c r="Y28" s="1"/>
      <c r="Z28" s="1"/>
    </row>
    <row r="29" spans="1:26" ht="15.75" customHeight="1">
      <c r="A29" s="1"/>
      <c r="B29" s="1"/>
      <c r="C29" s="1"/>
      <c r="D29" s="1"/>
      <c r="E29" s="1"/>
      <c r="F29" s="66"/>
      <c r="G29" s="67"/>
      <c r="H29" s="67"/>
      <c r="I29" s="80">
        <f t="shared" si="0"/>
        <v>0</v>
      </c>
      <c r="J29" s="68"/>
      <c r="K29" s="68"/>
      <c r="L29" s="69"/>
      <c r="M29" s="68"/>
      <c r="N29" s="68"/>
      <c r="O29" s="68"/>
      <c r="P29" s="68"/>
      <c r="Q29" s="68"/>
      <c r="R29" s="1"/>
      <c r="S29" s="1"/>
      <c r="T29" s="1"/>
      <c r="U29" s="1"/>
      <c r="V29" s="1"/>
      <c r="W29" s="1"/>
      <c r="X29" s="1"/>
      <c r="Y29" s="1"/>
      <c r="Z29" s="1"/>
    </row>
    <row r="30" spans="1:26" ht="15.75" customHeight="1">
      <c r="A30" s="1"/>
      <c r="B30" s="1"/>
      <c r="C30" s="1"/>
      <c r="D30" s="1"/>
      <c r="E30" s="1"/>
      <c r="F30" s="66"/>
      <c r="G30" s="67"/>
      <c r="H30" s="67"/>
      <c r="I30" s="80">
        <f t="shared" si="0"/>
        <v>0</v>
      </c>
      <c r="J30" s="68"/>
      <c r="K30" s="68"/>
      <c r="L30" s="69"/>
      <c r="M30" s="68"/>
      <c r="N30" s="68"/>
      <c r="O30" s="68"/>
      <c r="P30" s="68"/>
      <c r="Q30" s="68"/>
      <c r="R30" s="1"/>
      <c r="S30" s="1"/>
      <c r="T30" s="1"/>
      <c r="U30" s="1"/>
      <c r="V30" s="1"/>
      <c r="W30" s="1"/>
      <c r="X30" s="1"/>
      <c r="Y30" s="1"/>
      <c r="Z30" s="1"/>
    </row>
    <row r="31" spans="1:26" ht="15.75" customHeight="1">
      <c r="A31" s="1"/>
      <c r="B31" s="1"/>
      <c r="C31" s="1"/>
      <c r="D31" s="1"/>
      <c r="E31" s="1"/>
      <c r="F31" s="66"/>
      <c r="G31" s="67"/>
      <c r="H31" s="67"/>
      <c r="I31" s="80">
        <f t="shared" si="0"/>
        <v>0</v>
      </c>
      <c r="J31" s="68"/>
      <c r="K31" s="68"/>
      <c r="L31" s="69"/>
      <c r="M31" s="68"/>
      <c r="N31" s="68"/>
      <c r="O31" s="68"/>
      <c r="P31" s="68"/>
      <c r="Q31" s="68"/>
      <c r="R31" s="1"/>
      <c r="S31" s="1"/>
      <c r="T31" s="1"/>
      <c r="U31" s="1"/>
      <c r="V31" s="1"/>
      <c r="W31" s="1"/>
      <c r="X31" s="1"/>
      <c r="Y31" s="1"/>
      <c r="Z31" s="1"/>
    </row>
    <row r="32" spans="1:26" ht="15.75" customHeight="1">
      <c r="A32" s="1"/>
      <c r="B32" s="1"/>
      <c r="C32" s="1"/>
      <c r="D32" s="1"/>
      <c r="E32" s="1"/>
      <c r="F32" s="66"/>
      <c r="G32" s="67"/>
      <c r="H32" s="67"/>
      <c r="I32" s="80">
        <f t="shared" si="0"/>
        <v>0</v>
      </c>
      <c r="J32" s="68"/>
      <c r="K32" s="68"/>
      <c r="L32" s="69"/>
      <c r="M32" s="68"/>
      <c r="N32" s="68"/>
      <c r="O32" s="68"/>
      <c r="P32" s="68"/>
      <c r="Q32" s="68"/>
      <c r="R32" s="1"/>
      <c r="S32" s="1"/>
      <c r="T32" s="1"/>
      <c r="U32" s="1"/>
      <c r="V32" s="1"/>
      <c r="W32" s="1"/>
      <c r="X32" s="1"/>
      <c r="Y32" s="1"/>
      <c r="Z32" s="1"/>
    </row>
    <row r="33" spans="1:26" ht="15.75" customHeight="1">
      <c r="A33" s="1"/>
      <c r="B33" s="1"/>
      <c r="C33" s="1"/>
      <c r="D33" s="1"/>
      <c r="E33" s="1"/>
      <c r="F33" s="66"/>
      <c r="G33" s="67"/>
      <c r="H33" s="67"/>
      <c r="I33" s="80">
        <f t="shared" si="0"/>
        <v>0</v>
      </c>
      <c r="J33" s="68"/>
      <c r="K33" s="68"/>
      <c r="L33" s="69"/>
      <c r="M33" s="68"/>
      <c r="N33" s="68"/>
      <c r="O33" s="68"/>
      <c r="P33" s="68"/>
      <c r="Q33" s="68"/>
      <c r="R33" s="1"/>
      <c r="S33" s="1"/>
      <c r="T33" s="1"/>
      <c r="U33" s="1"/>
      <c r="V33" s="1"/>
      <c r="W33" s="1"/>
      <c r="X33" s="1"/>
      <c r="Y33" s="1"/>
      <c r="Z33" s="1"/>
    </row>
    <row r="34" spans="1:26" ht="15.75" customHeight="1">
      <c r="A34" s="1"/>
      <c r="B34" s="1"/>
      <c r="C34" s="1"/>
      <c r="D34" s="1"/>
      <c r="E34" s="1"/>
      <c r="F34" s="66"/>
      <c r="G34" s="67"/>
      <c r="H34" s="67"/>
      <c r="I34" s="80">
        <f t="shared" si="0"/>
        <v>0</v>
      </c>
      <c r="J34" s="68"/>
      <c r="K34" s="68"/>
      <c r="L34" s="69"/>
      <c r="M34" s="68"/>
      <c r="N34" s="68"/>
      <c r="O34" s="68"/>
      <c r="P34" s="68"/>
      <c r="Q34" s="68"/>
      <c r="R34" s="1"/>
      <c r="S34" s="1"/>
      <c r="T34" s="1"/>
      <c r="U34" s="1"/>
      <c r="V34" s="1"/>
      <c r="W34" s="1"/>
      <c r="X34" s="1"/>
      <c r="Y34" s="1"/>
      <c r="Z34" s="1"/>
    </row>
    <row r="35" spans="1:26" ht="15.75" customHeight="1">
      <c r="A35" s="1"/>
      <c r="B35" s="1"/>
      <c r="C35" s="1"/>
      <c r="D35" s="1"/>
      <c r="E35" s="1"/>
      <c r="F35" s="66"/>
      <c r="G35" s="67"/>
      <c r="H35" s="67"/>
      <c r="I35" s="80">
        <f t="shared" si="0"/>
        <v>0</v>
      </c>
      <c r="J35" s="68"/>
      <c r="K35" s="68"/>
      <c r="L35" s="69"/>
      <c r="M35" s="68"/>
      <c r="N35" s="68"/>
      <c r="O35" s="68"/>
      <c r="P35" s="68"/>
      <c r="Q35" s="68"/>
      <c r="R35" s="1"/>
      <c r="S35" s="1"/>
      <c r="T35" s="1"/>
      <c r="U35" s="1"/>
      <c r="V35" s="1"/>
      <c r="W35" s="1"/>
      <c r="X35" s="1"/>
      <c r="Y35" s="1"/>
      <c r="Z35" s="1"/>
    </row>
    <row r="36" spans="1:26" ht="15.75" customHeight="1">
      <c r="A36" s="1"/>
      <c r="B36" s="1"/>
      <c r="C36" s="1"/>
      <c r="D36" s="1"/>
      <c r="E36" s="1"/>
      <c r="F36" s="66"/>
      <c r="G36" s="67"/>
      <c r="H36" s="67"/>
      <c r="I36" s="80">
        <f t="shared" si="0"/>
        <v>0</v>
      </c>
      <c r="J36" s="68"/>
      <c r="K36" s="68"/>
      <c r="L36" s="69"/>
      <c r="M36" s="68"/>
      <c r="N36" s="68"/>
      <c r="O36" s="68"/>
      <c r="P36" s="68"/>
      <c r="Q36" s="68"/>
      <c r="R36" s="1"/>
      <c r="S36" s="1"/>
      <c r="T36" s="1"/>
      <c r="U36" s="1"/>
      <c r="V36" s="1"/>
      <c r="W36" s="1"/>
      <c r="X36" s="1"/>
      <c r="Y36" s="1"/>
      <c r="Z36" s="1"/>
    </row>
    <row r="37" spans="1:26" ht="15.75" customHeight="1">
      <c r="A37" s="1"/>
      <c r="B37" s="1"/>
      <c r="C37" s="1"/>
      <c r="D37" s="1"/>
      <c r="E37" s="1"/>
      <c r="F37" s="66"/>
      <c r="G37" s="67"/>
      <c r="H37" s="67"/>
      <c r="I37" s="80">
        <f t="shared" si="0"/>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67"/>
      <c r="H38" s="67"/>
      <c r="I38" s="80">
        <f t="shared" si="0"/>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67"/>
      <c r="H39" s="67"/>
      <c r="I39" s="80">
        <f t="shared" si="0"/>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67"/>
      <c r="H40" s="67"/>
      <c r="I40" s="80">
        <f t="shared" si="0"/>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67"/>
      <c r="H41" s="67"/>
      <c r="I41" s="80">
        <f t="shared" si="0"/>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67"/>
      <c r="H42" s="67"/>
      <c r="I42" s="80">
        <f t="shared" si="0"/>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0"/>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0"/>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0"/>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0"/>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0"/>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0"/>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0"/>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0"/>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0"/>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0"/>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0"/>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0"/>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0"/>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0"/>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0"/>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0"/>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0"/>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0"/>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0"/>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0"/>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82"/>
      <c r="I63" s="85"/>
      <c r="J63" s="83"/>
      <c r="K63" s="63"/>
      <c r="L63" s="63"/>
      <c r="M63" s="63"/>
      <c r="N63" s="63"/>
      <c r="O63" s="63"/>
      <c r="P63" s="87" t="s">
        <v>46</v>
      </c>
      <c r="Q63" s="87">
        <f>SUM(Q10:Q62)</f>
        <v>0</v>
      </c>
      <c r="R63" s="1"/>
      <c r="S63" s="1"/>
      <c r="T63" s="1"/>
      <c r="U63" s="1"/>
      <c r="V63" s="1"/>
      <c r="W63" s="1"/>
      <c r="X63" s="1"/>
      <c r="Y63" s="1"/>
      <c r="Z63" s="1"/>
    </row>
    <row r="64" spans="1:26" ht="15.75" customHeight="1">
      <c r="A64" s="1"/>
      <c r="B64" s="1"/>
      <c r="C64" s="1"/>
      <c r="D64" s="1"/>
      <c r="E64" s="1"/>
      <c r="F64" s="1"/>
      <c r="G64" s="1"/>
      <c r="H64" s="1"/>
      <c r="I64" s="81"/>
      <c r="J64" s="1"/>
      <c r="K64" s="1"/>
      <c r="L64" s="1"/>
      <c r="M64" s="1"/>
      <c r="N64" s="1"/>
      <c r="O64" s="1"/>
      <c r="Q64" s="86"/>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2:B13"/>
    <mergeCell ref="C12:D13"/>
    <mergeCell ref="A24:B25"/>
    <mergeCell ref="C24:D25"/>
    <mergeCell ref="R39:W45"/>
    <mergeCell ref="A15:B16"/>
    <mergeCell ref="C15:D16"/>
    <mergeCell ref="E15:E22"/>
    <mergeCell ref="A18:B19"/>
    <mergeCell ref="C18:D19"/>
    <mergeCell ref="A21:B22"/>
    <mergeCell ref="C21:D22"/>
    <mergeCell ref="A1:E3"/>
    <mergeCell ref="A4:E7"/>
    <mergeCell ref="A9:B10"/>
    <mergeCell ref="C9:D9"/>
    <mergeCell ref="C10:D10"/>
  </mergeCells>
  <dataValidations count="1">
    <dataValidation type="list" allowBlank="1" showErrorMessage="1" sqref="J10:J62" xr:uid="{00000000-0002-0000-0B00-000000000000}">
      <formula1>$A$27:$A$28</formula1>
    </dataValidation>
  </dataValidations>
  <pageMargins left="0.7" right="0.7" top="0.75" bottom="0.75" header="0" footer="0"/>
  <pageSetup paperSize="9"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A8" sqref="A8"/>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49</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5" t="e">
        <f>COUNTIFS(J10:J63,"CORTO",Q10:Q63,"&gt;0")/COUNTIFS(J10:J63,"CORTO")</f>
        <v>#DIV/0!</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t="e">
        <f>COUNTIFS(J10:J63,"LARGO",Q10:Q63,"&gt;0")/COUNTIFS(J10:J63,"LARGO")</f>
        <v>#DIV/0!</v>
      </c>
      <c r="F10" s="66"/>
      <c r="G10" s="67"/>
      <c r="H10" s="67"/>
      <c r="I10" s="80">
        <f t="shared" ref="I10:I62" si="0">H10-G10</f>
        <v>0</v>
      </c>
      <c r="J10" s="68"/>
      <c r="K10" s="68"/>
      <c r="L10" s="69"/>
      <c r="M10" s="68"/>
      <c r="N10" s="68"/>
      <c r="O10" s="68"/>
      <c r="P10" s="68"/>
      <c r="Q10" s="68"/>
      <c r="R10" s="1"/>
      <c r="S10" s="1"/>
      <c r="T10" s="1"/>
      <c r="U10" s="1"/>
      <c r="V10" s="1"/>
      <c r="W10" s="1"/>
      <c r="X10" s="1"/>
      <c r="Y10" s="1"/>
      <c r="Z10" s="1"/>
    </row>
    <row r="11" spans="1:26" ht="15.75">
      <c r="A11" s="1"/>
      <c r="B11" s="1"/>
      <c r="C11" s="70"/>
      <c r="D11" s="71"/>
      <c r="E11" s="72"/>
      <c r="F11" s="66"/>
      <c r="G11" s="67"/>
      <c r="H11" s="67"/>
      <c r="I11" s="80">
        <f t="shared" si="0"/>
        <v>0</v>
      </c>
      <c r="J11" s="68"/>
      <c r="K11" s="68"/>
      <c r="L11" s="69"/>
      <c r="M11" s="68"/>
      <c r="N11" s="68"/>
      <c r="O11" s="68"/>
      <c r="P11" s="68"/>
      <c r="Q11" s="68"/>
      <c r="R11" s="1"/>
      <c r="S11" s="1"/>
      <c r="T11" s="1"/>
      <c r="U11" s="1"/>
      <c r="V11" s="1"/>
      <c r="W11" s="1"/>
      <c r="X11" s="1"/>
      <c r="Y11" s="1"/>
      <c r="Z11" s="1"/>
    </row>
    <row r="12" spans="1:26" ht="15.75">
      <c r="A12" s="109" t="s">
        <v>45</v>
      </c>
      <c r="B12" s="110"/>
      <c r="C12" s="129" t="e">
        <f>C15/(C15+C18)</f>
        <v>#DIV/0!</v>
      </c>
      <c r="D12" s="110"/>
      <c r="E12" s="1"/>
      <c r="F12" s="66"/>
      <c r="G12" s="67"/>
      <c r="H12" s="67"/>
      <c r="I12" s="80">
        <f t="shared" si="0"/>
        <v>0</v>
      </c>
      <c r="J12" s="68"/>
      <c r="K12" s="68"/>
      <c r="L12" s="69"/>
      <c r="M12" s="68"/>
      <c r="N12" s="68"/>
      <c r="O12" s="68"/>
      <c r="P12" s="68"/>
      <c r="Q12" s="68"/>
      <c r="R12" s="1"/>
      <c r="S12" s="1"/>
      <c r="T12" s="1"/>
      <c r="U12" s="1"/>
      <c r="V12" s="1"/>
      <c r="W12" s="1"/>
      <c r="X12" s="1"/>
      <c r="Y12" s="1"/>
      <c r="Z12" s="1"/>
    </row>
    <row r="13" spans="1:26" ht="15.75">
      <c r="A13" s="111"/>
      <c r="B13" s="112"/>
      <c r="C13" s="111"/>
      <c r="D13" s="112"/>
      <c r="E13" s="1"/>
      <c r="F13" s="66"/>
      <c r="G13" s="67"/>
      <c r="H13" s="67"/>
      <c r="I13" s="80">
        <f t="shared" si="0"/>
        <v>0</v>
      </c>
      <c r="J13" s="68"/>
      <c r="K13" s="68"/>
      <c r="L13" s="69"/>
      <c r="M13" s="68"/>
      <c r="N13" s="68"/>
      <c r="O13" s="68"/>
      <c r="P13" s="68"/>
      <c r="Q13" s="68"/>
      <c r="R13" s="1"/>
      <c r="S13" s="1"/>
      <c r="T13" s="1"/>
      <c r="U13" s="1"/>
      <c r="V13" s="1"/>
      <c r="W13" s="1"/>
      <c r="X13" s="1"/>
      <c r="Y13" s="1"/>
      <c r="Z13" s="1"/>
    </row>
    <row r="14" spans="1:26" ht="15.75">
      <c r="A14" s="1"/>
      <c r="B14" s="1"/>
      <c r="C14" s="1"/>
      <c r="D14" s="1"/>
      <c r="E14" s="3" t="s">
        <v>2</v>
      </c>
      <c r="F14" s="73"/>
      <c r="G14" s="67"/>
      <c r="H14" s="67"/>
      <c r="I14" s="80">
        <f t="shared" si="0"/>
        <v>0</v>
      </c>
      <c r="J14" s="68"/>
      <c r="K14" s="68"/>
      <c r="L14" s="69"/>
      <c r="M14" s="68"/>
      <c r="N14" s="68"/>
      <c r="O14" s="68"/>
      <c r="P14" s="68"/>
      <c r="Q14" s="68"/>
      <c r="R14" s="1"/>
      <c r="S14" s="1"/>
      <c r="T14" s="1"/>
      <c r="U14" s="1"/>
      <c r="V14" s="1"/>
      <c r="W14" s="1"/>
      <c r="X14" s="1"/>
      <c r="Y14" s="1"/>
      <c r="Z14" s="1"/>
    </row>
    <row r="15" spans="1:26" ht="15.75">
      <c r="A15" s="109" t="s">
        <v>3</v>
      </c>
      <c r="B15" s="110"/>
      <c r="C15" s="113">
        <f>COUNTIFS(Q10:Q62,"&gt;0")</f>
        <v>0</v>
      </c>
      <c r="D15" s="114"/>
      <c r="E15" s="116">
        <f>SUM(C15+C18+C21)</f>
        <v>0</v>
      </c>
      <c r="F15" s="73"/>
      <c r="G15" s="67"/>
      <c r="H15" s="67"/>
      <c r="I15" s="80">
        <f t="shared" si="0"/>
        <v>0</v>
      </c>
      <c r="J15" s="68"/>
      <c r="K15" s="68"/>
      <c r="L15" s="69"/>
      <c r="M15" s="68"/>
      <c r="N15" s="68"/>
      <c r="O15" s="68"/>
      <c r="P15" s="68"/>
      <c r="Q15" s="68"/>
      <c r="R15" s="1"/>
      <c r="S15" s="1"/>
      <c r="T15" s="1"/>
      <c r="U15" s="1"/>
      <c r="V15" s="1"/>
      <c r="W15" s="1"/>
      <c r="X15" s="1"/>
      <c r="Y15" s="1"/>
      <c r="Z15" s="1"/>
    </row>
    <row r="16" spans="1:26" ht="15.75">
      <c r="A16" s="111"/>
      <c r="B16" s="112"/>
      <c r="C16" s="111"/>
      <c r="D16" s="115"/>
      <c r="E16" s="117"/>
      <c r="F16" s="73"/>
      <c r="G16" s="67"/>
      <c r="H16" s="67"/>
      <c r="I16" s="80">
        <f t="shared" si="0"/>
        <v>0</v>
      </c>
      <c r="J16" s="68"/>
      <c r="K16" s="68"/>
      <c r="L16" s="69"/>
      <c r="M16" s="68"/>
      <c r="N16" s="68"/>
      <c r="O16" s="68"/>
      <c r="P16" s="68"/>
      <c r="Q16" s="68"/>
      <c r="R16" s="1"/>
      <c r="S16" s="1"/>
      <c r="T16" s="1"/>
      <c r="U16" s="1"/>
      <c r="V16" s="1"/>
      <c r="W16" s="1"/>
      <c r="X16" s="1"/>
      <c r="Y16" s="1"/>
      <c r="Z16" s="1"/>
    </row>
    <row r="17" spans="1:26" ht="15.75">
      <c r="A17" s="4" t="s">
        <v>4</v>
      </c>
      <c r="B17" s="5" t="e">
        <f>(C15/E15)</f>
        <v>#DIV/0!</v>
      </c>
      <c r="C17" s="1"/>
      <c r="D17" s="1"/>
      <c r="E17" s="117"/>
      <c r="F17" s="73"/>
      <c r="G17" s="67"/>
      <c r="H17" s="67"/>
      <c r="I17" s="80">
        <f t="shared" si="0"/>
        <v>0</v>
      </c>
      <c r="J17" s="68"/>
      <c r="K17" s="68"/>
      <c r="L17" s="69"/>
      <c r="M17" s="68"/>
      <c r="N17" s="68"/>
      <c r="O17" s="68"/>
      <c r="P17" s="68"/>
      <c r="Q17" s="68"/>
      <c r="R17" s="1"/>
      <c r="S17" s="1"/>
      <c r="T17" s="1"/>
      <c r="U17" s="1"/>
      <c r="V17" s="1"/>
      <c r="W17" s="1"/>
      <c r="X17" s="1"/>
      <c r="Y17" s="1"/>
      <c r="Z17" s="1"/>
    </row>
    <row r="18" spans="1:26" ht="15.75">
      <c r="A18" s="109" t="s">
        <v>5</v>
      </c>
      <c r="B18" s="110"/>
      <c r="C18" s="113">
        <f>COUNTIFS(Q10:Q62,"&lt;00")</f>
        <v>0</v>
      </c>
      <c r="D18" s="114"/>
      <c r="E18" s="117"/>
      <c r="F18" s="73"/>
      <c r="G18" s="67"/>
      <c r="H18" s="67"/>
      <c r="I18" s="80">
        <f t="shared" si="0"/>
        <v>0</v>
      </c>
      <c r="J18" s="68"/>
      <c r="K18" s="68"/>
      <c r="L18" s="69"/>
      <c r="M18" s="68"/>
      <c r="N18" s="68"/>
      <c r="O18" s="68"/>
      <c r="P18" s="68"/>
      <c r="Q18" s="68"/>
      <c r="R18" s="1"/>
      <c r="S18" s="1"/>
      <c r="T18" s="1"/>
      <c r="U18" s="1"/>
      <c r="V18" s="1"/>
      <c r="W18" s="1"/>
      <c r="X18" s="1"/>
      <c r="Y18" s="1"/>
      <c r="Z18" s="1"/>
    </row>
    <row r="19" spans="1:26" ht="15.75">
      <c r="A19" s="111"/>
      <c r="B19" s="112"/>
      <c r="C19" s="111"/>
      <c r="D19" s="115"/>
      <c r="E19" s="117"/>
      <c r="F19" s="73"/>
      <c r="G19" s="67"/>
      <c r="H19" s="67"/>
      <c r="I19" s="80">
        <f t="shared" si="0"/>
        <v>0</v>
      </c>
      <c r="J19" s="68"/>
      <c r="K19" s="68"/>
      <c r="L19" s="69"/>
      <c r="M19" s="68"/>
      <c r="N19" s="68"/>
      <c r="O19" s="68"/>
      <c r="P19" s="68"/>
      <c r="Q19" s="68"/>
      <c r="R19" s="1"/>
      <c r="S19" s="1"/>
      <c r="T19" s="1"/>
      <c r="U19" s="1"/>
      <c r="V19" s="1"/>
      <c r="W19" s="1"/>
      <c r="X19" s="1"/>
      <c r="Y19" s="1"/>
      <c r="Z19" s="1"/>
    </row>
    <row r="20" spans="1:26" ht="15.75">
      <c r="A20" s="5" t="s">
        <v>4</v>
      </c>
      <c r="B20" s="5" t="e">
        <f>C18/E15</f>
        <v>#DIV/0!</v>
      </c>
      <c r="C20" s="1"/>
      <c r="D20" s="1"/>
      <c r="E20" s="117"/>
      <c r="F20" s="73"/>
      <c r="G20" s="67"/>
      <c r="H20" s="67"/>
      <c r="I20" s="80">
        <f t="shared" si="0"/>
        <v>0</v>
      </c>
      <c r="J20" s="68"/>
      <c r="K20" s="68"/>
      <c r="L20" s="69"/>
      <c r="M20" s="68"/>
      <c r="N20" s="68"/>
      <c r="O20" s="68"/>
      <c r="P20" s="68"/>
      <c r="Q20" s="68"/>
      <c r="R20" s="1"/>
      <c r="S20" s="1"/>
      <c r="T20" s="1"/>
      <c r="U20" s="1"/>
      <c r="V20" s="1"/>
      <c r="W20" s="1"/>
      <c r="X20" s="1"/>
      <c r="Y20" s="1"/>
      <c r="Z20" s="1"/>
    </row>
    <row r="21" spans="1:26" ht="15.75" customHeight="1">
      <c r="A21" s="109" t="s">
        <v>6</v>
      </c>
      <c r="B21" s="110"/>
      <c r="C21" s="113">
        <f>COUNTIFS(Q10:Q62,"=0")</f>
        <v>0</v>
      </c>
      <c r="D21" s="114"/>
      <c r="E21" s="117"/>
      <c r="F21" s="73"/>
      <c r="G21" s="67"/>
      <c r="H21" s="67"/>
      <c r="I21" s="80">
        <f t="shared" si="0"/>
        <v>0</v>
      </c>
      <c r="J21" s="68"/>
      <c r="K21" s="68"/>
      <c r="L21" s="69"/>
      <c r="M21" s="68"/>
      <c r="N21" s="68"/>
      <c r="O21" s="68"/>
      <c r="P21" s="68"/>
      <c r="Q21" s="68"/>
      <c r="R21" s="1"/>
      <c r="S21" s="1"/>
      <c r="T21" s="1"/>
      <c r="U21" s="1"/>
      <c r="V21" s="1"/>
      <c r="W21" s="1"/>
      <c r="X21" s="1"/>
      <c r="Y21" s="1"/>
      <c r="Z21" s="1"/>
    </row>
    <row r="22" spans="1:26" ht="15.75" customHeight="1">
      <c r="A22" s="111"/>
      <c r="B22" s="112"/>
      <c r="C22" s="111"/>
      <c r="D22" s="115"/>
      <c r="E22" s="118"/>
      <c r="F22" s="73"/>
      <c r="G22" s="67"/>
      <c r="H22" s="67"/>
      <c r="I22" s="80">
        <f t="shared" si="0"/>
        <v>0</v>
      </c>
      <c r="J22" s="68"/>
      <c r="K22" s="68"/>
      <c r="L22" s="69"/>
      <c r="M22" s="68"/>
      <c r="N22" s="68"/>
      <c r="O22" s="68"/>
      <c r="P22" s="68"/>
      <c r="Q22" s="68"/>
      <c r="R22" s="1"/>
      <c r="S22" s="1"/>
      <c r="T22" s="1"/>
      <c r="U22" s="1"/>
      <c r="V22" s="1"/>
      <c r="W22" s="1"/>
      <c r="X22" s="1"/>
      <c r="Y22" s="1"/>
      <c r="Z22" s="1"/>
    </row>
    <row r="23" spans="1:26" ht="15.75" customHeight="1">
      <c r="A23" s="4" t="s">
        <v>7</v>
      </c>
      <c r="B23" s="5" t="e">
        <f>C21/E15</f>
        <v>#DIV/0!</v>
      </c>
      <c r="C23" s="1"/>
      <c r="D23" s="1"/>
      <c r="E23" s="1"/>
      <c r="F23" s="66"/>
      <c r="G23" s="67"/>
      <c r="H23" s="67"/>
      <c r="I23" s="80">
        <f t="shared" si="0"/>
        <v>0</v>
      </c>
      <c r="J23" s="68"/>
      <c r="K23" s="68"/>
      <c r="L23" s="69"/>
      <c r="M23" s="68"/>
      <c r="N23" s="68"/>
      <c r="O23" s="68"/>
      <c r="P23" s="68"/>
      <c r="Q23" s="68"/>
      <c r="R23" s="1"/>
      <c r="S23" s="1"/>
      <c r="T23" s="1"/>
      <c r="U23" s="1"/>
      <c r="V23" s="1"/>
      <c r="W23" s="1"/>
      <c r="X23" s="1"/>
      <c r="Y23" s="1"/>
      <c r="Z23" s="1"/>
    </row>
    <row r="24" spans="1:26" ht="15.75" customHeight="1">
      <c r="A24" s="119" t="s">
        <v>8</v>
      </c>
      <c r="B24" s="101"/>
      <c r="C24" s="120">
        <f>SUM(Q10:Q61)</f>
        <v>0</v>
      </c>
      <c r="D24" s="101"/>
      <c r="E24" s="1"/>
      <c r="F24" s="66"/>
      <c r="G24" s="67"/>
      <c r="H24" s="67"/>
      <c r="I24" s="80">
        <f t="shared" si="0"/>
        <v>0</v>
      </c>
      <c r="J24" s="68"/>
      <c r="K24" s="68"/>
      <c r="L24" s="69"/>
      <c r="M24" s="68"/>
      <c r="N24" s="68"/>
      <c r="O24" s="68"/>
      <c r="P24" s="68"/>
      <c r="Q24" s="68"/>
      <c r="R24" s="1"/>
      <c r="S24" s="1"/>
      <c r="T24" s="1"/>
      <c r="U24" s="1"/>
      <c r="V24" s="1"/>
      <c r="W24" s="1"/>
      <c r="X24" s="1"/>
      <c r="Y24" s="1"/>
      <c r="Z24" s="1"/>
    </row>
    <row r="25" spans="1:26" ht="15.75" customHeight="1">
      <c r="A25" s="104"/>
      <c r="B25" s="106"/>
      <c r="C25" s="104"/>
      <c r="D25" s="106"/>
      <c r="E25" s="1"/>
      <c r="F25" s="66"/>
      <c r="G25" s="67"/>
      <c r="H25" s="67"/>
      <c r="I25" s="80">
        <f t="shared" si="0"/>
        <v>0</v>
      </c>
      <c r="J25" s="68"/>
      <c r="K25" s="68"/>
      <c r="L25" s="69"/>
      <c r="M25" s="68"/>
      <c r="N25" s="68"/>
      <c r="O25" s="68"/>
      <c r="P25" s="68"/>
      <c r="Q25" s="68"/>
      <c r="R25" s="1"/>
      <c r="S25" s="1"/>
      <c r="T25" s="1"/>
      <c r="U25" s="1"/>
      <c r="V25" s="1"/>
      <c r="W25" s="1"/>
      <c r="X25" s="1"/>
      <c r="Y25" s="1"/>
      <c r="Z25" s="1"/>
    </row>
    <row r="26" spans="1:26" ht="15.75" customHeight="1">
      <c r="A26" s="1"/>
      <c r="B26" s="1"/>
      <c r="C26" s="1"/>
      <c r="D26" s="1"/>
      <c r="E26" s="1"/>
      <c r="F26" s="66"/>
      <c r="G26" s="67"/>
      <c r="H26" s="67"/>
      <c r="I26" s="80">
        <f t="shared" si="0"/>
        <v>0</v>
      </c>
      <c r="J26" s="68"/>
      <c r="K26" s="68"/>
      <c r="L26" s="69"/>
      <c r="M26" s="68"/>
      <c r="N26" s="68"/>
      <c r="O26" s="68"/>
      <c r="P26" s="68"/>
      <c r="Q26" s="68"/>
      <c r="R26" s="1"/>
      <c r="S26" s="1"/>
      <c r="T26" s="1"/>
      <c r="U26" s="1"/>
      <c r="V26" s="1"/>
      <c r="W26" s="1"/>
      <c r="X26" s="1"/>
      <c r="Y26" s="1"/>
      <c r="Z26" s="1"/>
    </row>
    <row r="27" spans="1:26" ht="15.75" customHeight="1">
      <c r="A27" s="6" t="s">
        <v>9</v>
      </c>
      <c r="B27" s="1"/>
      <c r="C27" s="1"/>
      <c r="D27" s="1"/>
      <c r="E27" s="1"/>
      <c r="F27" s="66"/>
      <c r="G27" s="67"/>
      <c r="H27" s="67"/>
      <c r="I27" s="80">
        <f t="shared" si="0"/>
        <v>0</v>
      </c>
      <c r="J27" s="68"/>
      <c r="K27" s="68"/>
      <c r="L27" s="69"/>
      <c r="M27" s="68"/>
      <c r="N27" s="68"/>
      <c r="O27" s="68"/>
      <c r="P27" s="68"/>
      <c r="Q27" s="68"/>
      <c r="R27" s="1"/>
      <c r="S27" s="1"/>
      <c r="T27" s="1"/>
      <c r="U27" s="1"/>
      <c r="V27" s="1"/>
      <c r="W27" s="1"/>
      <c r="X27" s="1"/>
      <c r="Y27" s="1"/>
      <c r="Z27" s="1"/>
    </row>
    <row r="28" spans="1:26" ht="15.75" customHeight="1">
      <c r="A28" s="6" t="s">
        <v>10</v>
      </c>
      <c r="B28" s="1"/>
      <c r="C28" s="1"/>
      <c r="D28" s="1"/>
      <c r="E28" s="1"/>
      <c r="F28" s="66"/>
      <c r="G28" s="67"/>
      <c r="H28" s="67"/>
      <c r="I28" s="80">
        <f t="shared" si="0"/>
        <v>0</v>
      </c>
      <c r="J28" s="68"/>
      <c r="K28" s="68"/>
      <c r="L28" s="69"/>
      <c r="M28" s="68"/>
      <c r="N28" s="68"/>
      <c r="O28" s="68"/>
      <c r="P28" s="68"/>
      <c r="Q28" s="68"/>
      <c r="R28" s="1"/>
      <c r="S28" s="1"/>
      <c r="T28" s="1"/>
      <c r="U28" s="1"/>
      <c r="V28" s="1"/>
      <c r="W28" s="1"/>
      <c r="X28" s="1"/>
      <c r="Y28" s="1"/>
      <c r="Z28" s="1"/>
    </row>
    <row r="29" spans="1:26" ht="15.75" customHeight="1">
      <c r="A29" s="1"/>
      <c r="B29" s="1"/>
      <c r="C29" s="1"/>
      <c r="D29" s="1"/>
      <c r="E29" s="1"/>
      <c r="F29" s="66"/>
      <c r="G29" s="67"/>
      <c r="H29" s="67"/>
      <c r="I29" s="80">
        <f t="shared" si="0"/>
        <v>0</v>
      </c>
      <c r="J29" s="68"/>
      <c r="K29" s="68"/>
      <c r="L29" s="69"/>
      <c r="M29" s="68"/>
      <c r="N29" s="68"/>
      <c r="O29" s="68"/>
      <c r="P29" s="68"/>
      <c r="Q29" s="68"/>
      <c r="R29" s="1"/>
      <c r="S29" s="1"/>
      <c r="T29" s="1"/>
      <c r="U29" s="1"/>
      <c r="V29" s="1"/>
      <c r="W29" s="1"/>
      <c r="X29" s="1"/>
      <c r="Y29" s="1"/>
      <c r="Z29" s="1"/>
    </row>
    <row r="30" spans="1:26" ht="15.75" customHeight="1">
      <c r="A30" s="1"/>
      <c r="B30" s="1"/>
      <c r="C30" s="1"/>
      <c r="D30" s="1"/>
      <c r="E30" s="1"/>
      <c r="F30" s="66"/>
      <c r="G30" s="67"/>
      <c r="H30" s="67"/>
      <c r="I30" s="80">
        <f t="shared" si="0"/>
        <v>0</v>
      </c>
      <c r="J30" s="68"/>
      <c r="K30" s="68"/>
      <c r="L30" s="69"/>
      <c r="M30" s="68"/>
      <c r="N30" s="68"/>
      <c r="O30" s="68"/>
      <c r="P30" s="68"/>
      <c r="Q30" s="68"/>
      <c r="R30" s="1"/>
      <c r="S30" s="1"/>
      <c r="T30" s="1"/>
      <c r="U30" s="1"/>
      <c r="V30" s="1"/>
      <c r="W30" s="1"/>
      <c r="X30" s="1"/>
      <c r="Y30" s="1"/>
      <c r="Z30" s="1"/>
    </row>
    <row r="31" spans="1:26" ht="15.75" customHeight="1">
      <c r="A31" s="1"/>
      <c r="B31" s="1"/>
      <c r="C31" s="1"/>
      <c r="D31" s="1"/>
      <c r="E31" s="1"/>
      <c r="F31" s="66"/>
      <c r="G31" s="67"/>
      <c r="H31" s="67"/>
      <c r="I31" s="80">
        <f t="shared" si="0"/>
        <v>0</v>
      </c>
      <c r="J31" s="68"/>
      <c r="K31" s="68"/>
      <c r="L31" s="69"/>
      <c r="M31" s="68"/>
      <c r="N31" s="68"/>
      <c r="O31" s="68"/>
      <c r="P31" s="68"/>
      <c r="Q31" s="68"/>
      <c r="R31" s="1"/>
      <c r="S31" s="1"/>
      <c r="T31" s="1"/>
      <c r="U31" s="1"/>
      <c r="V31" s="1"/>
      <c r="W31" s="1"/>
      <c r="X31" s="1"/>
      <c r="Y31" s="1"/>
      <c r="Z31" s="1"/>
    </row>
    <row r="32" spans="1:26" ht="15.75" customHeight="1">
      <c r="A32" s="1"/>
      <c r="B32" s="1"/>
      <c r="C32" s="1"/>
      <c r="D32" s="1"/>
      <c r="E32" s="1"/>
      <c r="F32" s="66"/>
      <c r="G32" s="67"/>
      <c r="H32" s="67"/>
      <c r="I32" s="80">
        <f t="shared" si="0"/>
        <v>0</v>
      </c>
      <c r="J32" s="68"/>
      <c r="K32" s="68"/>
      <c r="L32" s="69"/>
      <c r="M32" s="68"/>
      <c r="N32" s="68"/>
      <c r="O32" s="68"/>
      <c r="P32" s="68"/>
      <c r="Q32" s="68"/>
      <c r="R32" s="1"/>
      <c r="S32" s="1"/>
      <c r="T32" s="1"/>
      <c r="U32" s="1"/>
      <c r="V32" s="1"/>
      <c r="W32" s="1"/>
      <c r="X32" s="1"/>
      <c r="Y32" s="1"/>
      <c r="Z32" s="1"/>
    </row>
    <row r="33" spans="1:26" ht="15.75" customHeight="1">
      <c r="A33" s="1"/>
      <c r="B33" s="1"/>
      <c r="C33" s="1"/>
      <c r="D33" s="1"/>
      <c r="E33" s="1"/>
      <c r="F33" s="66"/>
      <c r="G33" s="67"/>
      <c r="H33" s="67"/>
      <c r="I33" s="80">
        <f t="shared" si="0"/>
        <v>0</v>
      </c>
      <c r="J33" s="68"/>
      <c r="K33" s="68"/>
      <c r="L33" s="69"/>
      <c r="M33" s="68"/>
      <c r="N33" s="68"/>
      <c r="O33" s="68"/>
      <c r="P33" s="68"/>
      <c r="Q33" s="68"/>
      <c r="R33" s="1"/>
      <c r="S33" s="1"/>
      <c r="T33" s="1"/>
      <c r="U33" s="1"/>
      <c r="V33" s="1"/>
      <c r="W33" s="1"/>
      <c r="X33" s="1"/>
      <c r="Y33" s="1"/>
      <c r="Z33" s="1"/>
    </row>
    <row r="34" spans="1:26" ht="15.75" customHeight="1">
      <c r="A34" s="1"/>
      <c r="B34" s="1"/>
      <c r="C34" s="1"/>
      <c r="D34" s="1"/>
      <c r="E34" s="1"/>
      <c r="F34" s="66"/>
      <c r="G34" s="67"/>
      <c r="H34" s="67"/>
      <c r="I34" s="80">
        <f t="shared" si="0"/>
        <v>0</v>
      </c>
      <c r="J34" s="68"/>
      <c r="K34" s="68"/>
      <c r="L34" s="69"/>
      <c r="M34" s="68"/>
      <c r="N34" s="68"/>
      <c r="O34" s="68"/>
      <c r="P34" s="68"/>
      <c r="Q34" s="68"/>
      <c r="R34" s="1"/>
      <c r="S34" s="1"/>
      <c r="T34" s="1"/>
      <c r="U34" s="1"/>
      <c r="V34" s="1"/>
      <c r="W34" s="1"/>
      <c r="X34" s="1"/>
      <c r="Y34" s="1"/>
      <c r="Z34" s="1"/>
    </row>
    <row r="35" spans="1:26" ht="15.75" customHeight="1">
      <c r="A35" s="1"/>
      <c r="B35" s="1"/>
      <c r="C35" s="1"/>
      <c r="D35" s="1"/>
      <c r="E35" s="1"/>
      <c r="F35" s="66"/>
      <c r="G35" s="67"/>
      <c r="H35" s="67"/>
      <c r="I35" s="80">
        <f t="shared" si="0"/>
        <v>0</v>
      </c>
      <c r="J35" s="68"/>
      <c r="K35" s="68"/>
      <c r="L35" s="69"/>
      <c r="M35" s="68"/>
      <c r="N35" s="68"/>
      <c r="O35" s="68"/>
      <c r="P35" s="68"/>
      <c r="Q35" s="68"/>
      <c r="R35" s="1"/>
      <c r="S35" s="1"/>
      <c r="T35" s="1"/>
      <c r="U35" s="1"/>
      <c r="V35" s="1"/>
      <c r="W35" s="1"/>
      <c r="X35" s="1"/>
      <c r="Y35" s="1"/>
      <c r="Z35" s="1"/>
    </row>
    <row r="36" spans="1:26" ht="15.75" customHeight="1">
      <c r="A36" s="1"/>
      <c r="B36" s="1"/>
      <c r="C36" s="1"/>
      <c r="D36" s="1"/>
      <c r="E36" s="1"/>
      <c r="F36" s="66"/>
      <c r="G36" s="67"/>
      <c r="H36" s="67"/>
      <c r="I36" s="80">
        <f t="shared" si="0"/>
        <v>0</v>
      </c>
      <c r="J36" s="68"/>
      <c r="K36" s="68"/>
      <c r="L36" s="69"/>
      <c r="M36" s="68"/>
      <c r="N36" s="68"/>
      <c r="O36" s="68"/>
      <c r="P36" s="68"/>
      <c r="Q36" s="68"/>
      <c r="R36" s="1"/>
      <c r="S36" s="1"/>
      <c r="T36" s="1"/>
      <c r="U36" s="1"/>
      <c r="V36" s="1"/>
      <c r="W36" s="1"/>
      <c r="X36" s="1"/>
      <c r="Y36" s="1"/>
      <c r="Z36" s="1"/>
    </row>
    <row r="37" spans="1:26" ht="15.75" customHeight="1">
      <c r="A37" s="1"/>
      <c r="B37" s="1"/>
      <c r="C37" s="1"/>
      <c r="D37" s="1"/>
      <c r="E37" s="1"/>
      <c r="F37" s="66"/>
      <c r="G37" s="67"/>
      <c r="H37" s="67"/>
      <c r="I37" s="80">
        <f t="shared" si="0"/>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67"/>
      <c r="H38" s="67"/>
      <c r="I38" s="80">
        <f t="shared" si="0"/>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67"/>
      <c r="H39" s="67"/>
      <c r="I39" s="80">
        <f t="shared" si="0"/>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67"/>
      <c r="H40" s="67"/>
      <c r="I40" s="80">
        <f t="shared" si="0"/>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67"/>
      <c r="H41" s="67"/>
      <c r="I41" s="80">
        <f t="shared" si="0"/>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67"/>
      <c r="H42" s="67"/>
      <c r="I42" s="80">
        <f t="shared" si="0"/>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0"/>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0"/>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0"/>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0"/>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0"/>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0"/>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0"/>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0"/>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0"/>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0"/>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0"/>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0"/>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0"/>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0"/>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0"/>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0"/>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0"/>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0"/>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0"/>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0"/>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74"/>
      <c r="I63" s="85"/>
      <c r="J63" s="63"/>
      <c r="K63" s="63"/>
      <c r="L63" s="63"/>
      <c r="M63" s="63"/>
      <c r="N63" s="63"/>
      <c r="O63" s="63"/>
      <c r="P63" s="87" t="s">
        <v>46</v>
      </c>
      <c r="Q63" s="87">
        <f>SUM(Q10:Q62)</f>
        <v>0</v>
      </c>
      <c r="R63" s="1"/>
      <c r="S63" s="1"/>
      <c r="T63" s="1"/>
      <c r="U63" s="1"/>
      <c r="V63" s="1"/>
      <c r="W63" s="1"/>
      <c r="X63" s="1"/>
      <c r="Y63" s="1"/>
      <c r="Z63" s="1"/>
    </row>
    <row r="64" spans="1:26" ht="15.75" customHeight="1">
      <c r="A64" s="1"/>
      <c r="B64" s="1"/>
      <c r="C64" s="1"/>
      <c r="D64" s="1"/>
      <c r="E64" s="1"/>
      <c r="F64" s="1"/>
      <c r="G64" s="1"/>
      <c r="H64" s="1"/>
      <c r="I64" s="67"/>
      <c r="J64" s="1"/>
      <c r="K64" s="1"/>
      <c r="L64" s="1"/>
      <c r="M64" s="1"/>
      <c r="N64" s="1"/>
      <c r="O64" s="1"/>
      <c r="Q64" s="86"/>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2:B13"/>
    <mergeCell ref="C12:D13"/>
    <mergeCell ref="A24:B25"/>
    <mergeCell ref="C24:D25"/>
    <mergeCell ref="R39:W45"/>
    <mergeCell ref="A15:B16"/>
    <mergeCell ref="C15:D16"/>
    <mergeCell ref="E15:E22"/>
    <mergeCell ref="A18:B19"/>
    <mergeCell ref="C18:D19"/>
    <mergeCell ref="A21:B22"/>
    <mergeCell ref="C21:D22"/>
    <mergeCell ref="A1:E3"/>
    <mergeCell ref="A4:E7"/>
    <mergeCell ref="A9:B10"/>
    <mergeCell ref="C9:D9"/>
    <mergeCell ref="C10:D10"/>
  </mergeCells>
  <dataValidations count="1">
    <dataValidation type="list" allowBlank="1" showErrorMessage="1" sqref="J10:J62" xr:uid="{00000000-0002-0000-0C00-000000000000}">
      <formula1>$A$27:$A$28</formula1>
    </dataValidation>
  </dataValidations>
  <pageMargins left="0.7" right="0.7" top="0.75" bottom="0.75" header="0" footer="0"/>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zoomScale="85" zoomScaleNormal="85" workbookViewId="0">
      <selection activeCell="A8" sqref="A8"/>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50</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5" t="e">
        <f>COUNTIFS(J10:J63,"CORTO",Q10:Q63,"&gt;0")/COUNTIFS(J10:J63,"CORTO")</f>
        <v>#DIV/0!</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t="e">
        <f>COUNTIFS(J10:J63,"LARGO",Q10:Q63,"&gt;0")/COUNTIFS(J10:J63,"LARGO")</f>
        <v>#DIV/0!</v>
      </c>
      <c r="F10" s="66"/>
      <c r="G10" s="67"/>
      <c r="H10" s="67"/>
      <c r="I10" s="80">
        <f t="shared" ref="I10:I62" si="0">H10-G10</f>
        <v>0</v>
      </c>
      <c r="J10" s="68"/>
      <c r="K10" s="68"/>
      <c r="L10" s="69"/>
      <c r="M10" s="68"/>
      <c r="N10" s="68"/>
      <c r="O10" s="68"/>
      <c r="P10" s="68"/>
      <c r="Q10" s="68"/>
      <c r="R10" s="1"/>
      <c r="S10" s="1"/>
      <c r="T10" s="1"/>
      <c r="U10" s="1"/>
      <c r="V10" s="1"/>
      <c r="W10" s="1"/>
      <c r="X10" s="1"/>
      <c r="Y10" s="1"/>
      <c r="Z10" s="1"/>
    </row>
    <row r="11" spans="1:26" ht="15.75">
      <c r="A11" s="1"/>
      <c r="B11" s="1"/>
      <c r="C11" s="70"/>
      <c r="D11" s="71"/>
      <c r="E11" s="72"/>
      <c r="F11" s="66"/>
      <c r="G11" s="67"/>
      <c r="H11" s="67"/>
      <c r="I11" s="80">
        <f t="shared" si="0"/>
        <v>0</v>
      </c>
      <c r="J11" s="68"/>
      <c r="K11" s="68"/>
      <c r="L11" s="69"/>
      <c r="M11" s="68"/>
      <c r="N11" s="68"/>
      <c r="O11" s="68"/>
      <c r="P11" s="68"/>
      <c r="Q11" s="68"/>
      <c r="R11" s="1"/>
      <c r="S11" s="1"/>
      <c r="T11" s="1"/>
      <c r="U11" s="1"/>
      <c r="V11" s="1"/>
      <c r="W11" s="1"/>
      <c r="X11" s="1"/>
      <c r="Y11" s="1"/>
      <c r="Z11" s="1"/>
    </row>
    <row r="12" spans="1:26" ht="15.75">
      <c r="A12" s="109" t="s">
        <v>45</v>
      </c>
      <c r="B12" s="110"/>
      <c r="C12" s="129" t="e">
        <f>C15/(C15+C18)</f>
        <v>#DIV/0!</v>
      </c>
      <c r="D12" s="110"/>
      <c r="E12" s="1"/>
      <c r="F12" s="66"/>
      <c r="G12" s="67"/>
      <c r="H12" s="67"/>
      <c r="I12" s="80">
        <f t="shared" si="0"/>
        <v>0</v>
      </c>
      <c r="J12" s="68"/>
      <c r="K12" s="68"/>
      <c r="L12" s="69"/>
      <c r="M12" s="68"/>
      <c r="N12" s="68"/>
      <c r="O12" s="68"/>
      <c r="P12" s="68"/>
      <c r="Q12" s="68"/>
      <c r="R12" s="1"/>
      <c r="S12" s="1"/>
      <c r="T12" s="1"/>
      <c r="U12" s="1"/>
      <c r="V12" s="1"/>
      <c r="W12" s="1"/>
      <c r="X12" s="1"/>
      <c r="Y12" s="1"/>
      <c r="Z12" s="1"/>
    </row>
    <row r="13" spans="1:26" ht="15.75">
      <c r="A13" s="111"/>
      <c r="B13" s="112"/>
      <c r="C13" s="111"/>
      <c r="D13" s="112"/>
      <c r="E13" s="1"/>
      <c r="F13" s="66"/>
      <c r="G13" s="67"/>
      <c r="H13" s="67"/>
      <c r="I13" s="80">
        <f t="shared" si="0"/>
        <v>0</v>
      </c>
      <c r="J13" s="68"/>
      <c r="K13" s="68"/>
      <c r="L13" s="69"/>
      <c r="M13" s="68"/>
      <c r="N13" s="68"/>
      <c r="O13" s="68"/>
      <c r="P13" s="68"/>
      <c r="Q13" s="68"/>
      <c r="R13" s="1"/>
      <c r="S13" s="1"/>
      <c r="T13" s="1"/>
      <c r="U13" s="1"/>
      <c r="V13" s="1"/>
      <c r="W13" s="1"/>
      <c r="X13" s="1"/>
      <c r="Y13" s="1"/>
      <c r="Z13" s="1"/>
    </row>
    <row r="14" spans="1:26" ht="15.75">
      <c r="A14" s="1"/>
      <c r="B14" s="1"/>
      <c r="C14" s="1"/>
      <c r="D14" s="1"/>
      <c r="E14" s="3" t="s">
        <v>2</v>
      </c>
      <c r="F14" s="73"/>
      <c r="G14" s="67"/>
      <c r="H14" s="67"/>
      <c r="I14" s="80">
        <f t="shared" si="0"/>
        <v>0</v>
      </c>
      <c r="J14" s="68"/>
      <c r="K14" s="68"/>
      <c r="L14" s="69"/>
      <c r="M14" s="68"/>
      <c r="N14" s="68"/>
      <c r="O14" s="68"/>
      <c r="P14" s="68"/>
      <c r="Q14" s="68"/>
      <c r="R14" s="1"/>
      <c r="S14" s="1"/>
      <c r="T14" s="1"/>
      <c r="U14" s="1"/>
      <c r="V14" s="1"/>
      <c r="W14" s="1"/>
      <c r="X14" s="1"/>
      <c r="Y14" s="1"/>
      <c r="Z14" s="1"/>
    </row>
    <row r="15" spans="1:26" ht="15.75">
      <c r="A15" s="109" t="s">
        <v>3</v>
      </c>
      <c r="B15" s="110"/>
      <c r="C15" s="113">
        <f>COUNTIFS(Q10:Q62,"&gt;0")</f>
        <v>0</v>
      </c>
      <c r="D15" s="114"/>
      <c r="E15" s="116">
        <f>SUM(C15+C18+C21)</f>
        <v>0</v>
      </c>
      <c r="F15" s="73"/>
      <c r="G15" s="67"/>
      <c r="H15" s="67"/>
      <c r="I15" s="80">
        <f t="shared" si="0"/>
        <v>0</v>
      </c>
      <c r="J15" s="68"/>
      <c r="K15" s="68"/>
      <c r="L15" s="69"/>
      <c r="M15" s="68"/>
      <c r="N15" s="68"/>
      <c r="O15" s="68"/>
      <c r="P15" s="68"/>
      <c r="Q15" s="68"/>
      <c r="R15" s="1"/>
      <c r="S15" s="1"/>
      <c r="T15" s="1"/>
      <c r="U15" s="1"/>
      <c r="V15" s="1"/>
      <c r="W15" s="1"/>
      <c r="X15" s="1"/>
      <c r="Y15" s="1"/>
      <c r="Z15" s="1"/>
    </row>
    <row r="16" spans="1:26" ht="15.75">
      <c r="A16" s="111"/>
      <c r="B16" s="112"/>
      <c r="C16" s="111"/>
      <c r="D16" s="115"/>
      <c r="E16" s="117"/>
      <c r="F16" s="73"/>
      <c r="G16" s="67"/>
      <c r="H16" s="67"/>
      <c r="I16" s="80">
        <f t="shared" si="0"/>
        <v>0</v>
      </c>
      <c r="J16" s="68"/>
      <c r="K16" s="68"/>
      <c r="L16" s="69"/>
      <c r="M16" s="68"/>
      <c r="N16" s="68"/>
      <c r="O16" s="68"/>
      <c r="P16" s="68"/>
      <c r="Q16" s="68"/>
      <c r="R16" s="1"/>
      <c r="S16" s="1"/>
      <c r="T16" s="1"/>
      <c r="U16" s="1"/>
      <c r="V16" s="1"/>
      <c r="W16" s="1"/>
      <c r="X16" s="1"/>
      <c r="Y16" s="1"/>
      <c r="Z16" s="1"/>
    </row>
    <row r="17" spans="1:26" ht="15.75">
      <c r="A17" s="4" t="s">
        <v>4</v>
      </c>
      <c r="B17" s="5" t="e">
        <f>(C15/E15)</f>
        <v>#DIV/0!</v>
      </c>
      <c r="C17" s="1"/>
      <c r="D17" s="1"/>
      <c r="E17" s="117"/>
      <c r="F17" s="73"/>
      <c r="G17" s="67"/>
      <c r="H17" s="67"/>
      <c r="I17" s="80">
        <f t="shared" si="0"/>
        <v>0</v>
      </c>
      <c r="J17" s="68"/>
      <c r="K17" s="68"/>
      <c r="L17" s="69"/>
      <c r="M17" s="68"/>
      <c r="N17" s="68"/>
      <c r="O17" s="68"/>
      <c r="P17" s="68"/>
      <c r="Q17" s="68"/>
      <c r="R17" s="1"/>
      <c r="S17" s="1"/>
      <c r="T17" s="1"/>
      <c r="U17" s="1"/>
      <c r="V17" s="1"/>
      <c r="W17" s="1"/>
      <c r="X17" s="1"/>
      <c r="Y17" s="1"/>
      <c r="Z17" s="1"/>
    </row>
    <row r="18" spans="1:26" ht="15.75">
      <c r="A18" s="109" t="s">
        <v>5</v>
      </c>
      <c r="B18" s="110"/>
      <c r="C18" s="113">
        <f>COUNTIFS(Q10:Q62,"&lt;00")</f>
        <v>0</v>
      </c>
      <c r="D18" s="114"/>
      <c r="E18" s="117"/>
      <c r="F18" s="73"/>
      <c r="G18" s="67"/>
      <c r="H18" s="67"/>
      <c r="I18" s="80">
        <f t="shared" si="0"/>
        <v>0</v>
      </c>
      <c r="J18" s="68"/>
      <c r="K18" s="68"/>
      <c r="L18" s="69"/>
      <c r="M18" s="68"/>
      <c r="N18" s="68"/>
      <c r="O18" s="68"/>
      <c r="P18" s="68"/>
      <c r="Q18" s="68"/>
      <c r="R18" s="1"/>
      <c r="S18" s="1"/>
      <c r="T18" s="1"/>
      <c r="U18" s="1"/>
      <c r="V18" s="1"/>
      <c r="W18" s="1"/>
      <c r="X18" s="1"/>
      <c r="Y18" s="1"/>
      <c r="Z18" s="1"/>
    </row>
    <row r="19" spans="1:26" ht="15.75">
      <c r="A19" s="111"/>
      <c r="B19" s="112"/>
      <c r="C19" s="111"/>
      <c r="D19" s="115"/>
      <c r="E19" s="117"/>
      <c r="F19" s="73"/>
      <c r="G19" s="67"/>
      <c r="H19" s="67"/>
      <c r="I19" s="80">
        <f t="shared" si="0"/>
        <v>0</v>
      </c>
      <c r="J19" s="68"/>
      <c r="K19" s="68"/>
      <c r="L19" s="69"/>
      <c r="M19" s="68"/>
      <c r="N19" s="68"/>
      <c r="O19" s="68"/>
      <c r="P19" s="68"/>
      <c r="Q19" s="68"/>
      <c r="R19" s="1"/>
      <c r="S19" s="1"/>
      <c r="T19" s="1"/>
      <c r="U19" s="1"/>
      <c r="V19" s="1"/>
      <c r="W19" s="1"/>
      <c r="X19" s="1"/>
      <c r="Y19" s="1"/>
      <c r="Z19" s="1"/>
    </row>
    <row r="20" spans="1:26" ht="15.75">
      <c r="A20" s="5" t="s">
        <v>4</v>
      </c>
      <c r="B20" s="5" t="e">
        <f>C18/E15</f>
        <v>#DIV/0!</v>
      </c>
      <c r="C20" s="1"/>
      <c r="D20" s="1"/>
      <c r="E20" s="117"/>
      <c r="F20" s="73"/>
      <c r="G20" s="67"/>
      <c r="H20" s="67"/>
      <c r="I20" s="80">
        <f t="shared" si="0"/>
        <v>0</v>
      </c>
      <c r="J20" s="68"/>
      <c r="K20" s="68"/>
      <c r="L20" s="69"/>
      <c r="M20" s="68"/>
      <c r="N20" s="68"/>
      <c r="O20" s="68"/>
      <c r="P20" s="68"/>
      <c r="Q20" s="68"/>
      <c r="R20" s="1"/>
      <c r="S20" s="1"/>
      <c r="T20" s="1"/>
      <c r="U20" s="1"/>
      <c r="V20" s="1"/>
      <c r="W20" s="1"/>
      <c r="X20" s="1"/>
      <c r="Y20" s="1"/>
      <c r="Z20" s="1"/>
    </row>
    <row r="21" spans="1:26" ht="15.75" customHeight="1">
      <c r="A21" s="109" t="s">
        <v>6</v>
      </c>
      <c r="B21" s="110"/>
      <c r="C21" s="113">
        <f>COUNTIFS(Q10:Q62,"=0")</f>
        <v>0</v>
      </c>
      <c r="D21" s="114"/>
      <c r="E21" s="117"/>
      <c r="F21" s="73"/>
      <c r="G21" s="67"/>
      <c r="H21" s="67"/>
      <c r="I21" s="80">
        <f t="shared" si="0"/>
        <v>0</v>
      </c>
      <c r="J21" s="68"/>
      <c r="K21" s="68"/>
      <c r="L21" s="69"/>
      <c r="M21" s="68"/>
      <c r="N21" s="68"/>
      <c r="O21" s="68"/>
      <c r="P21" s="68"/>
      <c r="Q21" s="68"/>
      <c r="R21" s="1"/>
      <c r="S21" s="1"/>
      <c r="T21" s="1"/>
      <c r="U21" s="1"/>
      <c r="V21" s="1"/>
      <c r="W21" s="1"/>
      <c r="X21" s="1"/>
      <c r="Y21" s="1"/>
      <c r="Z21" s="1"/>
    </row>
    <row r="22" spans="1:26" ht="15.75" customHeight="1">
      <c r="A22" s="111"/>
      <c r="B22" s="112"/>
      <c r="C22" s="111"/>
      <c r="D22" s="115"/>
      <c r="E22" s="118"/>
      <c r="F22" s="73"/>
      <c r="G22" s="67"/>
      <c r="H22" s="67"/>
      <c r="I22" s="80">
        <f t="shared" si="0"/>
        <v>0</v>
      </c>
      <c r="J22" s="68"/>
      <c r="K22" s="68"/>
      <c r="L22" s="69"/>
      <c r="M22" s="68"/>
      <c r="N22" s="68"/>
      <c r="O22" s="68"/>
      <c r="P22" s="68"/>
      <c r="Q22" s="68"/>
      <c r="R22" s="1"/>
      <c r="S22" s="1"/>
      <c r="T22" s="1"/>
      <c r="U22" s="1"/>
      <c r="V22" s="1"/>
      <c r="W22" s="1"/>
      <c r="X22" s="1"/>
      <c r="Y22" s="1"/>
      <c r="Z22" s="1"/>
    </row>
    <row r="23" spans="1:26" ht="15.75" customHeight="1">
      <c r="A23" s="4" t="s">
        <v>7</v>
      </c>
      <c r="B23" s="5" t="e">
        <f>C21/E15</f>
        <v>#DIV/0!</v>
      </c>
      <c r="C23" s="1"/>
      <c r="D23" s="1"/>
      <c r="E23" s="1"/>
      <c r="F23" s="66"/>
      <c r="G23" s="67"/>
      <c r="H23" s="67"/>
      <c r="I23" s="80">
        <f t="shared" si="0"/>
        <v>0</v>
      </c>
      <c r="J23" s="68"/>
      <c r="K23" s="68"/>
      <c r="L23" s="69"/>
      <c r="M23" s="68"/>
      <c r="N23" s="68"/>
      <c r="O23" s="68"/>
      <c r="P23" s="68"/>
      <c r="Q23" s="68"/>
      <c r="R23" s="1"/>
      <c r="S23" s="1"/>
      <c r="T23" s="1"/>
      <c r="U23" s="1"/>
      <c r="V23" s="1"/>
      <c r="W23" s="1"/>
      <c r="X23" s="1"/>
      <c r="Y23" s="1"/>
      <c r="Z23" s="1"/>
    </row>
    <row r="24" spans="1:26" ht="15.75" customHeight="1">
      <c r="A24" s="119" t="s">
        <v>8</v>
      </c>
      <c r="B24" s="101"/>
      <c r="C24" s="120">
        <f>SUM(Q10:Q61)</f>
        <v>0</v>
      </c>
      <c r="D24" s="101"/>
      <c r="E24" s="1"/>
      <c r="F24" s="66"/>
      <c r="G24" s="67"/>
      <c r="H24" s="67"/>
      <c r="I24" s="80">
        <f t="shared" si="0"/>
        <v>0</v>
      </c>
      <c r="J24" s="68"/>
      <c r="K24" s="68"/>
      <c r="L24" s="69"/>
      <c r="M24" s="68"/>
      <c r="N24" s="68"/>
      <c r="O24" s="68"/>
      <c r="P24" s="68"/>
      <c r="Q24" s="68"/>
      <c r="R24" s="1"/>
      <c r="S24" s="1"/>
      <c r="T24" s="1"/>
      <c r="U24" s="1"/>
      <c r="V24" s="1"/>
      <c r="W24" s="1"/>
      <c r="X24" s="1"/>
      <c r="Y24" s="1"/>
      <c r="Z24" s="1"/>
    </row>
    <row r="25" spans="1:26" ht="15.75" customHeight="1">
      <c r="A25" s="104"/>
      <c r="B25" s="106"/>
      <c r="C25" s="104"/>
      <c r="D25" s="106"/>
      <c r="E25" s="1"/>
      <c r="F25" s="66"/>
      <c r="G25" s="67"/>
      <c r="H25" s="67"/>
      <c r="I25" s="80">
        <f t="shared" si="0"/>
        <v>0</v>
      </c>
      <c r="J25" s="68"/>
      <c r="K25" s="68"/>
      <c r="L25" s="69"/>
      <c r="M25" s="68"/>
      <c r="N25" s="68"/>
      <c r="O25" s="68"/>
      <c r="P25" s="68"/>
      <c r="Q25" s="68"/>
      <c r="R25" s="1"/>
      <c r="S25" s="1"/>
      <c r="T25" s="1"/>
      <c r="U25" s="1"/>
      <c r="V25" s="1"/>
      <c r="W25" s="1"/>
      <c r="X25" s="1"/>
      <c r="Y25" s="1"/>
      <c r="Z25" s="1"/>
    </row>
    <row r="26" spans="1:26" ht="15.75" customHeight="1">
      <c r="A26" s="1"/>
      <c r="B26" s="1"/>
      <c r="C26" s="1"/>
      <c r="D26" s="1"/>
      <c r="E26" s="1"/>
      <c r="F26" s="66"/>
      <c r="G26" s="67"/>
      <c r="H26" s="67"/>
      <c r="I26" s="80">
        <f t="shared" si="0"/>
        <v>0</v>
      </c>
      <c r="J26" s="68"/>
      <c r="K26" s="68"/>
      <c r="L26" s="69"/>
      <c r="M26" s="68"/>
      <c r="N26" s="68"/>
      <c r="O26" s="68"/>
      <c r="P26" s="68"/>
      <c r="Q26" s="68"/>
      <c r="R26" s="1"/>
      <c r="S26" s="1"/>
      <c r="T26" s="1"/>
      <c r="U26" s="1"/>
      <c r="V26" s="1"/>
      <c r="W26" s="1"/>
      <c r="X26" s="1"/>
      <c r="Y26" s="1"/>
      <c r="Z26" s="1"/>
    </row>
    <row r="27" spans="1:26" ht="15.75" customHeight="1">
      <c r="A27" s="6" t="s">
        <v>9</v>
      </c>
      <c r="B27" s="1"/>
      <c r="C27" s="1"/>
      <c r="D27" s="1"/>
      <c r="E27" s="1"/>
      <c r="F27" s="66"/>
      <c r="G27" s="67"/>
      <c r="H27" s="67"/>
      <c r="I27" s="80">
        <f t="shared" si="0"/>
        <v>0</v>
      </c>
      <c r="J27" s="68"/>
      <c r="K27" s="68"/>
      <c r="L27" s="69"/>
      <c r="M27" s="68"/>
      <c r="N27" s="68"/>
      <c r="O27" s="68"/>
      <c r="P27" s="68"/>
      <c r="Q27" s="68"/>
      <c r="R27" s="1"/>
      <c r="S27" s="1"/>
      <c r="T27" s="1"/>
      <c r="U27" s="1"/>
      <c r="V27" s="1"/>
      <c r="W27" s="1"/>
      <c r="X27" s="1"/>
      <c r="Y27" s="1"/>
      <c r="Z27" s="1"/>
    </row>
    <row r="28" spans="1:26" ht="15.75" customHeight="1">
      <c r="A28" s="6" t="s">
        <v>10</v>
      </c>
      <c r="B28" s="1"/>
      <c r="C28" s="1"/>
      <c r="D28" s="1"/>
      <c r="E28" s="1"/>
      <c r="F28" s="66"/>
      <c r="G28" s="67"/>
      <c r="H28" s="67"/>
      <c r="I28" s="80">
        <f t="shared" si="0"/>
        <v>0</v>
      </c>
      <c r="J28" s="68"/>
      <c r="K28" s="68"/>
      <c r="L28" s="69"/>
      <c r="M28" s="68"/>
      <c r="N28" s="68"/>
      <c r="O28" s="68"/>
      <c r="P28" s="68"/>
      <c r="Q28" s="68"/>
      <c r="R28" s="1"/>
      <c r="S28" s="1"/>
      <c r="T28" s="1"/>
      <c r="U28" s="1"/>
      <c r="V28" s="1"/>
      <c r="W28" s="1"/>
      <c r="X28" s="1"/>
      <c r="Y28" s="1"/>
      <c r="Z28" s="1"/>
    </row>
    <row r="29" spans="1:26" ht="15.75" customHeight="1">
      <c r="A29" s="1"/>
      <c r="B29" s="1"/>
      <c r="C29" s="1"/>
      <c r="D29" s="1"/>
      <c r="E29" s="1"/>
      <c r="F29" s="66"/>
      <c r="G29" s="67"/>
      <c r="H29" s="67"/>
      <c r="I29" s="80">
        <f t="shared" si="0"/>
        <v>0</v>
      </c>
      <c r="J29" s="68"/>
      <c r="K29" s="68"/>
      <c r="L29" s="69"/>
      <c r="M29" s="68"/>
      <c r="N29" s="68"/>
      <c r="O29" s="68"/>
      <c r="P29" s="68"/>
      <c r="Q29" s="68"/>
      <c r="R29" s="1"/>
      <c r="S29" s="1"/>
      <c r="T29" s="1"/>
      <c r="U29" s="1"/>
      <c r="V29" s="1"/>
      <c r="W29" s="1"/>
      <c r="X29" s="1"/>
      <c r="Y29" s="1"/>
      <c r="Z29" s="1"/>
    </row>
    <row r="30" spans="1:26" ht="15.75" customHeight="1">
      <c r="A30" s="1"/>
      <c r="B30" s="1"/>
      <c r="C30" s="1"/>
      <c r="D30" s="1"/>
      <c r="E30" s="1"/>
      <c r="F30" s="66"/>
      <c r="G30" s="67"/>
      <c r="H30" s="67"/>
      <c r="I30" s="80">
        <f t="shared" si="0"/>
        <v>0</v>
      </c>
      <c r="J30" s="68"/>
      <c r="K30" s="68"/>
      <c r="L30" s="69"/>
      <c r="M30" s="68"/>
      <c r="N30" s="68"/>
      <c r="O30" s="68"/>
      <c r="P30" s="68"/>
      <c r="Q30" s="68"/>
      <c r="R30" s="1"/>
      <c r="S30" s="1"/>
      <c r="T30" s="1"/>
      <c r="U30" s="1"/>
      <c r="V30" s="1"/>
      <c r="W30" s="1"/>
      <c r="X30" s="1"/>
      <c r="Y30" s="1"/>
      <c r="Z30" s="1"/>
    </row>
    <row r="31" spans="1:26" ht="15.75" customHeight="1">
      <c r="A31" s="1"/>
      <c r="B31" s="1"/>
      <c r="C31" s="1"/>
      <c r="D31" s="1"/>
      <c r="E31" s="1"/>
      <c r="F31" s="66"/>
      <c r="G31" s="67"/>
      <c r="H31" s="67"/>
      <c r="I31" s="80">
        <f t="shared" si="0"/>
        <v>0</v>
      </c>
      <c r="J31" s="68"/>
      <c r="K31" s="68"/>
      <c r="L31" s="69"/>
      <c r="M31" s="68"/>
      <c r="N31" s="68"/>
      <c r="O31" s="68"/>
      <c r="P31" s="68"/>
      <c r="Q31" s="68"/>
      <c r="R31" s="1"/>
      <c r="S31" s="1"/>
      <c r="T31" s="1"/>
      <c r="U31" s="1"/>
      <c r="V31" s="1"/>
      <c r="W31" s="1"/>
      <c r="X31" s="1"/>
      <c r="Y31" s="1"/>
      <c r="Z31" s="1"/>
    </row>
    <row r="32" spans="1:26" ht="15.75" customHeight="1">
      <c r="A32" s="1"/>
      <c r="B32" s="1"/>
      <c r="C32" s="1"/>
      <c r="D32" s="1"/>
      <c r="E32" s="1"/>
      <c r="F32" s="66"/>
      <c r="G32" s="67"/>
      <c r="H32" s="67"/>
      <c r="I32" s="80">
        <f t="shared" si="0"/>
        <v>0</v>
      </c>
      <c r="J32" s="68"/>
      <c r="K32" s="68"/>
      <c r="L32" s="69"/>
      <c r="M32" s="68"/>
      <c r="N32" s="68"/>
      <c r="O32" s="68"/>
      <c r="P32" s="68"/>
      <c r="Q32" s="68"/>
      <c r="R32" s="1"/>
      <c r="S32" s="1"/>
      <c r="T32" s="1"/>
      <c r="U32" s="1"/>
      <c r="V32" s="1"/>
      <c r="W32" s="1"/>
      <c r="X32" s="1"/>
      <c r="Y32" s="1"/>
      <c r="Z32" s="1"/>
    </row>
    <row r="33" spans="1:26" ht="15.75" customHeight="1">
      <c r="A33" s="1"/>
      <c r="B33" s="1"/>
      <c r="C33" s="1"/>
      <c r="D33" s="1"/>
      <c r="E33" s="1"/>
      <c r="F33" s="66"/>
      <c r="G33" s="67"/>
      <c r="H33" s="67"/>
      <c r="I33" s="80">
        <f t="shared" si="0"/>
        <v>0</v>
      </c>
      <c r="J33" s="68"/>
      <c r="K33" s="68"/>
      <c r="L33" s="69"/>
      <c r="M33" s="68"/>
      <c r="N33" s="68"/>
      <c r="O33" s="68"/>
      <c r="P33" s="68"/>
      <c r="Q33" s="68"/>
      <c r="R33" s="1"/>
      <c r="S33" s="1"/>
      <c r="T33" s="1"/>
      <c r="U33" s="1"/>
      <c r="V33" s="1"/>
      <c r="W33" s="1"/>
      <c r="X33" s="1"/>
      <c r="Y33" s="1"/>
      <c r="Z33" s="1"/>
    </row>
    <row r="34" spans="1:26" ht="15.75" customHeight="1">
      <c r="A34" s="1"/>
      <c r="B34" s="1"/>
      <c r="C34" s="1"/>
      <c r="D34" s="1"/>
      <c r="E34" s="1"/>
      <c r="F34" s="66"/>
      <c r="G34" s="67"/>
      <c r="H34" s="67"/>
      <c r="I34" s="80">
        <f t="shared" si="0"/>
        <v>0</v>
      </c>
      <c r="J34" s="68"/>
      <c r="K34" s="68"/>
      <c r="L34" s="69"/>
      <c r="M34" s="68"/>
      <c r="N34" s="68"/>
      <c r="O34" s="68"/>
      <c r="P34" s="68"/>
      <c r="Q34" s="68"/>
      <c r="R34" s="1"/>
      <c r="S34" s="1"/>
      <c r="T34" s="1"/>
      <c r="U34" s="1"/>
      <c r="V34" s="1"/>
      <c r="W34" s="1"/>
      <c r="X34" s="1"/>
      <c r="Y34" s="1"/>
      <c r="Z34" s="1"/>
    </row>
    <row r="35" spans="1:26" ht="15.75" customHeight="1">
      <c r="A35" s="1"/>
      <c r="B35" s="1"/>
      <c r="C35" s="1"/>
      <c r="D35" s="1"/>
      <c r="E35" s="1"/>
      <c r="F35" s="66"/>
      <c r="G35" s="67"/>
      <c r="H35" s="67"/>
      <c r="I35" s="80">
        <f t="shared" si="0"/>
        <v>0</v>
      </c>
      <c r="J35" s="68"/>
      <c r="K35" s="68"/>
      <c r="L35" s="69"/>
      <c r="M35" s="68"/>
      <c r="N35" s="68"/>
      <c r="O35" s="68"/>
      <c r="P35" s="68"/>
      <c r="Q35" s="68"/>
      <c r="R35" s="1"/>
      <c r="S35" s="1"/>
      <c r="T35" s="1"/>
      <c r="U35" s="1"/>
      <c r="V35" s="1"/>
      <c r="W35" s="1"/>
      <c r="X35" s="1"/>
      <c r="Y35" s="1"/>
      <c r="Z35" s="1"/>
    </row>
    <row r="36" spans="1:26" ht="15.75" customHeight="1">
      <c r="A36" s="1"/>
      <c r="B36" s="1"/>
      <c r="C36" s="1"/>
      <c r="D36" s="1"/>
      <c r="E36" s="1"/>
      <c r="F36" s="66"/>
      <c r="G36" s="67"/>
      <c r="H36" s="67"/>
      <c r="I36" s="80">
        <f t="shared" si="0"/>
        <v>0</v>
      </c>
      <c r="J36" s="68"/>
      <c r="K36" s="68"/>
      <c r="L36" s="69"/>
      <c r="M36" s="68"/>
      <c r="N36" s="68"/>
      <c r="O36" s="68"/>
      <c r="P36" s="68"/>
      <c r="Q36" s="68"/>
      <c r="R36" s="1"/>
      <c r="S36" s="1"/>
      <c r="T36" s="1"/>
      <c r="U36" s="1"/>
      <c r="V36" s="1"/>
      <c r="W36" s="1"/>
      <c r="X36" s="1"/>
      <c r="Y36" s="1"/>
      <c r="Z36" s="1"/>
    </row>
    <row r="37" spans="1:26" ht="15.75" customHeight="1">
      <c r="A37" s="1"/>
      <c r="B37" s="1"/>
      <c r="C37" s="1"/>
      <c r="D37" s="1"/>
      <c r="E37" s="1"/>
      <c r="F37" s="66"/>
      <c r="G37" s="67"/>
      <c r="H37" s="67"/>
      <c r="I37" s="80">
        <f t="shared" si="0"/>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67"/>
      <c r="H38" s="67"/>
      <c r="I38" s="80">
        <f t="shared" si="0"/>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67"/>
      <c r="H39" s="67"/>
      <c r="I39" s="80">
        <f t="shared" si="0"/>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67"/>
      <c r="H40" s="67"/>
      <c r="I40" s="80">
        <f t="shared" si="0"/>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67"/>
      <c r="H41" s="67"/>
      <c r="I41" s="80">
        <f t="shared" si="0"/>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67"/>
      <c r="H42" s="67"/>
      <c r="I42" s="80">
        <f t="shared" si="0"/>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0"/>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0"/>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0"/>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0"/>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0"/>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0"/>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0"/>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0"/>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0"/>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0"/>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0"/>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0"/>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0"/>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0"/>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0"/>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0"/>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0"/>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0"/>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0"/>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0"/>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74"/>
      <c r="I63" s="85"/>
      <c r="J63" s="63"/>
      <c r="K63" s="63"/>
      <c r="L63" s="63"/>
      <c r="M63" s="63"/>
      <c r="N63" s="63"/>
      <c r="O63" s="63"/>
      <c r="P63" s="87" t="s">
        <v>46</v>
      </c>
      <c r="Q63" s="87">
        <f>SUM(Q10:Q62)</f>
        <v>0</v>
      </c>
      <c r="R63" s="1"/>
      <c r="S63" s="1"/>
      <c r="T63" s="1"/>
      <c r="U63" s="1"/>
      <c r="V63" s="1"/>
      <c r="W63" s="1"/>
      <c r="X63" s="1"/>
      <c r="Y63" s="1"/>
      <c r="Z63" s="1"/>
    </row>
    <row r="64" spans="1:26" ht="15.75" customHeight="1">
      <c r="A64" s="1"/>
      <c r="B64" s="1"/>
      <c r="C64" s="1"/>
      <c r="D64" s="1"/>
      <c r="E64" s="1"/>
      <c r="F64" s="1"/>
      <c r="G64" s="1"/>
      <c r="H64" s="1"/>
      <c r="I64" s="67"/>
      <c r="J64" s="1"/>
      <c r="K64" s="1"/>
      <c r="L64" s="1"/>
      <c r="M64" s="1"/>
      <c r="N64" s="1"/>
      <c r="O64" s="1"/>
      <c r="Q64" s="86"/>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2:B13"/>
    <mergeCell ref="C12:D13"/>
    <mergeCell ref="A24:B25"/>
    <mergeCell ref="C24:D25"/>
    <mergeCell ref="R39:W45"/>
    <mergeCell ref="A15:B16"/>
    <mergeCell ref="C15:D16"/>
    <mergeCell ref="E15:E22"/>
    <mergeCell ref="A18:B19"/>
    <mergeCell ref="C18:D19"/>
    <mergeCell ref="A21:B22"/>
    <mergeCell ref="C21:D22"/>
    <mergeCell ref="A1:E3"/>
    <mergeCell ref="A4:E7"/>
    <mergeCell ref="A9:B10"/>
    <mergeCell ref="C9:D9"/>
    <mergeCell ref="C10:D10"/>
  </mergeCells>
  <dataValidations count="1">
    <dataValidation type="list" allowBlank="1" showErrorMessage="1" sqref="J10:J62" xr:uid="{00000000-0002-0000-0D00-000000000000}">
      <formula1>$A$27:$A$28</formula1>
    </dataValidation>
  </dataValidations>
  <pageMargins left="0.7" right="0.7" top="0.75" bottom="0.75" header="0" footer="0"/>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election activeCell="A8" sqref="A8"/>
    </sheetView>
  </sheetViews>
  <sheetFormatPr baseColWidth="10" defaultColWidth="11.21875" defaultRowHeight="15" customHeight="1"/>
  <cols>
    <col min="1" max="4" width="11" customWidth="1"/>
    <col min="5" max="5" width="8" customWidth="1"/>
    <col min="6" max="6" width="6.88671875" customWidth="1"/>
    <col min="7" max="7" width="10.77734375" customWidth="1"/>
    <col min="8" max="8" width="10.44140625" customWidth="1"/>
    <col min="9" max="9" width="9.33203125" customWidth="1"/>
    <col min="10" max="10" width="11" customWidth="1"/>
    <col min="11" max="11" width="17.109375" customWidth="1"/>
    <col min="12" max="12" width="24.33203125" customWidth="1"/>
    <col min="13" max="13" width="18.109375" customWidth="1"/>
    <col min="14" max="14" width="51.33203125" customWidth="1"/>
    <col min="15" max="15" width="9" customWidth="1"/>
    <col min="16" max="16" width="9.109375" customWidth="1"/>
    <col min="17" max="17" width="11" customWidth="1"/>
    <col min="18" max="18" width="11.109375" customWidth="1"/>
    <col min="19" max="23" width="11" customWidth="1"/>
    <col min="24" max="26" width="10.5546875" customWidth="1"/>
  </cols>
  <sheetData>
    <row r="1" spans="1:26" ht="15" customHeight="1">
      <c r="A1" s="98"/>
      <c r="B1" s="93"/>
      <c r="C1" s="93"/>
      <c r="D1" s="93"/>
      <c r="E1" s="93"/>
      <c r="F1" s="7"/>
      <c r="G1" s="7"/>
      <c r="H1" s="7"/>
      <c r="I1" s="7"/>
      <c r="J1" s="7"/>
      <c r="K1" s="7"/>
      <c r="L1" s="7"/>
      <c r="M1" s="7"/>
      <c r="N1" s="7"/>
      <c r="O1" s="7"/>
      <c r="P1" s="7"/>
      <c r="Q1" s="7"/>
      <c r="R1" s="1"/>
      <c r="S1" s="1"/>
      <c r="T1" s="1"/>
      <c r="U1" s="1"/>
      <c r="V1" s="1"/>
      <c r="W1" s="1"/>
      <c r="X1" s="1"/>
      <c r="Y1" s="1"/>
      <c r="Z1" s="1"/>
    </row>
    <row r="2" spans="1:26" ht="15" customHeight="1">
      <c r="A2" s="93"/>
      <c r="B2" s="93"/>
      <c r="C2" s="93"/>
      <c r="D2" s="93"/>
      <c r="E2" s="93"/>
      <c r="F2" s="7"/>
      <c r="G2" s="7"/>
      <c r="H2" s="7"/>
      <c r="I2" s="7"/>
      <c r="J2" s="7"/>
      <c r="K2" s="7"/>
      <c r="L2" s="7"/>
      <c r="M2" s="7"/>
      <c r="N2" s="7"/>
      <c r="O2" s="7"/>
      <c r="P2" s="7"/>
      <c r="Q2" s="7"/>
      <c r="R2" s="1"/>
      <c r="S2" s="1"/>
      <c r="T2" s="1"/>
      <c r="U2" s="1"/>
      <c r="V2" s="1"/>
      <c r="W2" s="1"/>
      <c r="X2" s="1"/>
      <c r="Y2" s="1"/>
      <c r="Z2" s="1"/>
    </row>
    <row r="3" spans="1:26" ht="15.75" customHeight="1">
      <c r="A3" s="105"/>
      <c r="B3" s="105"/>
      <c r="C3" s="105"/>
      <c r="D3" s="105"/>
      <c r="E3" s="105"/>
      <c r="F3" s="7"/>
      <c r="G3" s="7"/>
      <c r="H3" s="7"/>
      <c r="I3" s="7"/>
      <c r="J3" s="7"/>
      <c r="K3" s="7"/>
      <c r="L3" s="7"/>
      <c r="M3" s="7"/>
      <c r="N3" s="7"/>
      <c r="O3" s="7"/>
      <c r="P3" s="7"/>
      <c r="Q3" s="7"/>
      <c r="R3" s="1"/>
      <c r="S3" s="1"/>
      <c r="T3" s="1"/>
      <c r="U3" s="1"/>
      <c r="V3" s="1"/>
      <c r="W3" s="1"/>
      <c r="X3" s="1"/>
      <c r="Y3" s="1"/>
      <c r="Z3" s="1"/>
    </row>
    <row r="4" spans="1:26" ht="15" customHeight="1">
      <c r="A4" s="123" t="s">
        <v>51</v>
      </c>
      <c r="B4" s="100"/>
      <c r="C4" s="100"/>
      <c r="D4" s="100"/>
      <c r="E4" s="101"/>
      <c r="F4" s="7"/>
      <c r="G4" s="7"/>
      <c r="H4" s="7"/>
      <c r="I4" s="7"/>
      <c r="J4" s="7"/>
      <c r="K4" s="7"/>
      <c r="L4" s="7"/>
      <c r="M4" s="7"/>
      <c r="N4" s="7"/>
      <c r="O4" s="7"/>
      <c r="P4" s="7"/>
      <c r="Q4" s="7"/>
      <c r="R4" s="1"/>
      <c r="S4" s="1"/>
      <c r="T4" s="1"/>
      <c r="U4" s="1"/>
      <c r="V4" s="1"/>
      <c r="W4" s="1"/>
      <c r="X4" s="1"/>
      <c r="Y4" s="1"/>
      <c r="Z4" s="1"/>
    </row>
    <row r="5" spans="1:26" ht="15" customHeight="1">
      <c r="A5" s="102"/>
      <c r="B5" s="93"/>
      <c r="C5" s="93"/>
      <c r="D5" s="93"/>
      <c r="E5" s="103"/>
      <c r="F5" s="7"/>
      <c r="G5" s="7"/>
      <c r="H5" s="7"/>
      <c r="I5" s="7"/>
      <c r="J5" s="7"/>
      <c r="K5" s="7"/>
      <c r="L5" s="7"/>
      <c r="M5" s="7"/>
      <c r="N5" s="7"/>
      <c r="O5" s="7"/>
      <c r="P5" s="7"/>
      <c r="Q5" s="7"/>
      <c r="R5" s="1"/>
      <c r="S5" s="1"/>
      <c r="T5" s="1"/>
      <c r="U5" s="1"/>
      <c r="V5" s="1"/>
      <c r="W5" s="1"/>
      <c r="X5" s="1"/>
      <c r="Y5" s="1"/>
      <c r="Z5" s="1"/>
    </row>
    <row r="6" spans="1:26" ht="15" customHeight="1">
      <c r="A6" s="102"/>
      <c r="B6" s="93"/>
      <c r="C6" s="93"/>
      <c r="D6" s="93"/>
      <c r="E6" s="103"/>
      <c r="F6" s="7"/>
      <c r="G6" s="7"/>
      <c r="H6" s="7"/>
      <c r="I6" s="7"/>
      <c r="J6" s="7"/>
      <c r="K6" s="7"/>
      <c r="L6" s="7"/>
      <c r="M6" s="7"/>
      <c r="N6" s="7"/>
      <c r="O6" s="7"/>
      <c r="P6" s="7"/>
      <c r="Q6" s="7"/>
      <c r="R6" s="1"/>
      <c r="S6" s="1"/>
      <c r="T6" s="1"/>
      <c r="U6" s="1"/>
      <c r="V6" s="1"/>
      <c r="W6" s="1"/>
      <c r="X6" s="1"/>
      <c r="Y6" s="1"/>
      <c r="Z6" s="1"/>
    </row>
    <row r="7" spans="1:26" ht="15.75" customHeight="1">
      <c r="A7" s="104"/>
      <c r="B7" s="105"/>
      <c r="C7" s="105"/>
      <c r="D7" s="105"/>
      <c r="E7" s="106"/>
      <c r="F7" s="7"/>
      <c r="G7" s="7"/>
      <c r="H7" s="7"/>
      <c r="I7" s="7"/>
      <c r="J7" s="7"/>
      <c r="K7" s="7"/>
      <c r="L7" s="7"/>
      <c r="M7" s="7"/>
      <c r="N7" s="7"/>
      <c r="O7" s="7"/>
      <c r="P7" s="7"/>
      <c r="Q7" s="7"/>
      <c r="R7" s="1"/>
      <c r="S7" s="1"/>
      <c r="T7" s="1"/>
      <c r="U7" s="1"/>
      <c r="V7" s="1"/>
      <c r="W7" s="1"/>
      <c r="X7" s="1"/>
      <c r="Y7" s="1"/>
      <c r="Z7" s="1"/>
    </row>
    <row r="8" spans="1:26" ht="15.75">
      <c r="A8" s="1"/>
      <c r="B8" s="1"/>
      <c r="C8" s="1"/>
      <c r="D8" s="1"/>
      <c r="E8" s="1"/>
      <c r="F8" s="60"/>
      <c r="G8" s="60"/>
      <c r="H8" s="60"/>
      <c r="I8" s="60"/>
      <c r="J8" s="60"/>
      <c r="K8" s="60"/>
      <c r="L8" s="60"/>
      <c r="M8" s="60"/>
      <c r="N8" s="7"/>
      <c r="O8" s="7"/>
      <c r="P8" s="7"/>
      <c r="Q8" s="7"/>
      <c r="R8" s="1"/>
      <c r="S8" s="1"/>
      <c r="T8" s="1"/>
      <c r="U8" s="1"/>
      <c r="V8" s="1"/>
      <c r="W8" s="1"/>
      <c r="X8" s="1"/>
      <c r="Y8" s="1"/>
      <c r="Z8" s="1"/>
    </row>
    <row r="9" spans="1:26" ht="15.75">
      <c r="A9" s="124" t="s">
        <v>32</v>
      </c>
      <c r="B9" s="114"/>
      <c r="C9" s="125" t="s">
        <v>9</v>
      </c>
      <c r="D9" s="126"/>
      <c r="E9" s="65" t="e">
        <f>COUNTIFS(J10:J63,"CORTO",Q10:Q63,"&gt;0")/COUNTIFS(J10:J63,"CORTO")</f>
        <v>#DIV/0!</v>
      </c>
      <c r="F9" s="62" t="s">
        <v>33</v>
      </c>
      <c r="G9" s="63" t="s">
        <v>34</v>
      </c>
      <c r="H9" s="62" t="s">
        <v>35</v>
      </c>
      <c r="I9" s="63" t="s">
        <v>36</v>
      </c>
      <c r="J9" s="62" t="s">
        <v>37</v>
      </c>
      <c r="K9" s="63" t="s">
        <v>38</v>
      </c>
      <c r="L9" s="63" t="s">
        <v>39</v>
      </c>
      <c r="M9" s="63" t="s">
        <v>40</v>
      </c>
      <c r="N9" s="62" t="s">
        <v>41</v>
      </c>
      <c r="O9" s="64" t="s">
        <v>42</v>
      </c>
      <c r="P9" s="64" t="s">
        <v>43</v>
      </c>
      <c r="Q9" s="62" t="s">
        <v>44</v>
      </c>
      <c r="R9" s="1"/>
      <c r="S9" s="1"/>
      <c r="T9" s="1"/>
      <c r="U9" s="1"/>
      <c r="V9" s="1"/>
      <c r="W9" s="1"/>
      <c r="X9" s="1"/>
      <c r="Y9" s="1"/>
      <c r="Z9" s="1"/>
    </row>
    <row r="10" spans="1:26" ht="15.75">
      <c r="A10" s="111"/>
      <c r="B10" s="115"/>
      <c r="C10" s="127" t="s">
        <v>10</v>
      </c>
      <c r="D10" s="128"/>
      <c r="E10" s="65" t="e">
        <f>COUNTIFS(J10:J63,"LARGO",Q10:Q63,"&gt;0")/COUNTIFS(J10:J63,"LARGO")</f>
        <v>#DIV/0!</v>
      </c>
      <c r="F10" s="66"/>
      <c r="G10" s="67"/>
      <c r="H10" s="67"/>
      <c r="I10" s="80">
        <f t="shared" ref="I10:I62" si="0">H10-G10</f>
        <v>0</v>
      </c>
      <c r="J10" s="68"/>
      <c r="K10" s="68"/>
      <c r="L10" s="69"/>
      <c r="M10" s="68"/>
      <c r="N10" s="68"/>
      <c r="O10" s="68"/>
      <c r="P10" s="68"/>
      <c r="Q10" s="68"/>
      <c r="R10" s="1"/>
      <c r="S10" s="1"/>
      <c r="T10" s="1"/>
      <c r="U10" s="1"/>
      <c r="V10" s="1"/>
      <c r="W10" s="1"/>
      <c r="X10" s="1"/>
      <c r="Y10" s="1"/>
      <c r="Z10" s="1"/>
    </row>
    <row r="11" spans="1:26" ht="15.75">
      <c r="A11" s="1"/>
      <c r="B11" s="1"/>
      <c r="C11" s="70"/>
      <c r="D11" s="71"/>
      <c r="E11" s="72"/>
      <c r="F11" s="66"/>
      <c r="G11" s="67"/>
      <c r="H11" s="67"/>
      <c r="I11" s="80">
        <f t="shared" si="0"/>
        <v>0</v>
      </c>
      <c r="J11" s="68"/>
      <c r="K11" s="68"/>
      <c r="L11" s="69"/>
      <c r="M11" s="68"/>
      <c r="N11" s="68"/>
      <c r="O11" s="68"/>
      <c r="P11" s="68"/>
      <c r="Q11" s="68"/>
      <c r="R11" s="1"/>
      <c r="S11" s="1"/>
      <c r="T11" s="1"/>
      <c r="U11" s="1"/>
      <c r="V11" s="1"/>
      <c r="W11" s="1"/>
      <c r="X11" s="1"/>
      <c r="Y11" s="1"/>
      <c r="Z11" s="1"/>
    </row>
    <row r="12" spans="1:26" ht="15.75">
      <c r="A12" s="109" t="s">
        <v>45</v>
      </c>
      <c r="B12" s="110"/>
      <c r="C12" s="129" t="e">
        <f>C15/(C15+C18)</f>
        <v>#DIV/0!</v>
      </c>
      <c r="D12" s="110"/>
      <c r="E12" s="1"/>
      <c r="F12" s="66"/>
      <c r="G12" s="67"/>
      <c r="H12" s="67"/>
      <c r="I12" s="80">
        <f t="shared" si="0"/>
        <v>0</v>
      </c>
      <c r="J12" s="68"/>
      <c r="K12" s="68"/>
      <c r="L12" s="69"/>
      <c r="M12" s="68"/>
      <c r="N12" s="68"/>
      <c r="O12" s="68"/>
      <c r="P12" s="68"/>
      <c r="Q12" s="68"/>
      <c r="R12" s="1"/>
      <c r="S12" s="1"/>
      <c r="T12" s="1"/>
      <c r="U12" s="1"/>
      <c r="V12" s="1"/>
      <c r="W12" s="1"/>
      <c r="X12" s="1"/>
      <c r="Y12" s="1"/>
      <c r="Z12" s="1"/>
    </row>
    <row r="13" spans="1:26" ht="15.75">
      <c r="A13" s="111"/>
      <c r="B13" s="112"/>
      <c r="C13" s="111"/>
      <c r="D13" s="112"/>
      <c r="E13" s="1"/>
      <c r="F13" s="66"/>
      <c r="G13" s="67"/>
      <c r="H13" s="67"/>
      <c r="I13" s="80">
        <f t="shared" si="0"/>
        <v>0</v>
      </c>
      <c r="J13" s="68"/>
      <c r="K13" s="68"/>
      <c r="L13" s="69"/>
      <c r="M13" s="68"/>
      <c r="N13" s="68"/>
      <c r="O13" s="68"/>
      <c r="P13" s="68"/>
      <c r="Q13" s="68"/>
      <c r="R13" s="1"/>
      <c r="S13" s="1"/>
      <c r="T13" s="1"/>
      <c r="U13" s="1"/>
      <c r="V13" s="1"/>
      <c r="W13" s="1"/>
      <c r="X13" s="1"/>
      <c r="Y13" s="1"/>
      <c r="Z13" s="1"/>
    </row>
    <row r="14" spans="1:26" ht="15.75">
      <c r="A14" s="1"/>
      <c r="B14" s="1"/>
      <c r="C14" s="1"/>
      <c r="D14" s="1"/>
      <c r="E14" s="3" t="s">
        <v>2</v>
      </c>
      <c r="F14" s="73"/>
      <c r="G14" s="67"/>
      <c r="H14" s="67"/>
      <c r="I14" s="80">
        <f t="shared" si="0"/>
        <v>0</v>
      </c>
      <c r="J14" s="68"/>
      <c r="K14" s="68"/>
      <c r="L14" s="69"/>
      <c r="M14" s="68"/>
      <c r="N14" s="68"/>
      <c r="O14" s="68"/>
      <c r="P14" s="68"/>
      <c r="Q14" s="68"/>
      <c r="R14" s="1"/>
      <c r="S14" s="1"/>
      <c r="T14" s="1"/>
      <c r="U14" s="1"/>
      <c r="V14" s="1"/>
      <c r="W14" s="1"/>
      <c r="X14" s="1"/>
      <c r="Y14" s="1"/>
      <c r="Z14" s="1"/>
    </row>
    <row r="15" spans="1:26" ht="15.75">
      <c r="A15" s="109" t="s">
        <v>3</v>
      </c>
      <c r="B15" s="110"/>
      <c r="C15" s="113">
        <f>COUNTIFS(Q10:Q62,"&gt;0")</f>
        <v>0</v>
      </c>
      <c r="D15" s="114"/>
      <c r="E15" s="116">
        <f>SUM(C15+C18+C21)</f>
        <v>0</v>
      </c>
      <c r="F15" s="73"/>
      <c r="G15" s="67"/>
      <c r="H15" s="67"/>
      <c r="I15" s="80">
        <f t="shared" si="0"/>
        <v>0</v>
      </c>
      <c r="J15" s="68"/>
      <c r="K15" s="68"/>
      <c r="L15" s="69"/>
      <c r="M15" s="68"/>
      <c r="N15" s="68"/>
      <c r="O15" s="68"/>
      <c r="P15" s="68"/>
      <c r="Q15" s="68"/>
      <c r="R15" s="1"/>
      <c r="S15" s="1"/>
      <c r="T15" s="1"/>
      <c r="U15" s="1"/>
      <c r="V15" s="1"/>
      <c r="W15" s="1"/>
      <c r="X15" s="1"/>
      <c r="Y15" s="1"/>
      <c r="Z15" s="1"/>
    </row>
    <row r="16" spans="1:26" ht="15.75">
      <c r="A16" s="111"/>
      <c r="B16" s="112"/>
      <c r="C16" s="111"/>
      <c r="D16" s="115"/>
      <c r="E16" s="117"/>
      <c r="F16" s="73"/>
      <c r="G16" s="67"/>
      <c r="H16" s="67"/>
      <c r="I16" s="80">
        <f t="shared" si="0"/>
        <v>0</v>
      </c>
      <c r="J16" s="68"/>
      <c r="K16" s="68"/>
      <c r="L16" s="69"/>
      <c r="M16" s="68"/>
      <c r="N16" s="68"/>
      <c r="O16" s="68"/>
      <c r="P16" s="68"/>
      <c r="Q16" s="68"/>
      <c r="R16" s="1"/>
      <c r="S16" s="1"/>
      <c r="T16" s="1"/>
      <c r="U16" s="1"/>
      <c r="V16" s="1"/>
      <c r="W16" s="1"/>
      <c r="X16" s="1"/>
      <c r="Y16" s="1"/>
      <c r="Z16" s="1"/>
    </row>
    <row r="17" spans="1:26" ht="15.75">
      <c r="A17" s="4" t="s">
        <v>4</v>
      </c>
      <c r="B17" s="5" t="e">
        <f>(C15/E15)</f>
        <v>#DIV/0!</v>
      </c>
      <c r="C17" s="1"/>
      <c r="D17" s="1"/>
      <c r="E17" s="117"/>
      <c r="F17" s="73"/>
      <c r="G17" s="67"/>
      <c r="H17" s="67"/>
      <c r="I17" s="80">
        <f t="shared" si="0"/>
        <v>0</v>
      </c>
      <c r="J17" s="68"/>
      <c r="K17" s="68"/>
      <c r="L17" s="69"/>
      <c r="M17" s="68"/>
      <c r="N17" s="68"/>
      <c r="O17" s="68"/>
      <c r="P17" s="68"/>
      <c r="Q17" s="68"/>
      <c r="R17" s="1"/>
      <c r="S17" s="1"/>
      <c r="T17" s="1"/>
      <c r="U17" s="1"/>
      <c r="V17" s="1"/>
      <c r="W17" s="1"/>
      <c r="X17" s="1"/>
      <c r="Y17" s="1"/>
      <c r="Z17" s="1"/>
    </row>
    <row r="18" spans="1:26" ht="15.75">
      <c r="A18" s="109" t="s">
        <v>5</v>
      </c>
      <c r="B18" s="110"/>
      <c r="C18" s="113">
        <f>COUNTIFS(Q10:Q62,"&lt;00")</f>
        <v>0</v>
      </c>
      <c r="D18" s="114"/>
      <c r="E18" s="117"/>
      <c r="F18" s="73"/>
      <c r="G18" s="67"/>
      <c r="H18" s="67"/>
      <c r="I18" s="80">
        <f t="shared" si="0"/>
        <v>0</v>
      </c>
      <c r="J18" s="68"/>
      <c r="K18" s="68"/>
      <c r="L18" s="69"/>
      <c r="M18" s="68"/>
      <c r="N18" s="68"/>
      <c r="O18" s="68"/>
      <c r="P18" s="68"/>
      <c r="Q18" s="68"/>
      <c r="R18" s="1"/>
      <c r="S18" s="1"/>
      <c r="T18" s="1"/>
      <c r="U18" s="1"/>
      <c r="V18" s="1"/>
      <c r="W18" s="1"/>
      <c r="X18" s="1"/>
      <c r="Y18" s="1"/>
      <c r="Z18" s="1"/>
    </row>
    <row r="19" spans="1:26" ht="15.75">
      <c r="A19" s="111"/>
      <c r="B19" s="112"/>
      <c r="C19" s="111"/>
      <c r="D19" s="115"/>
      <c r="E19" s="117"/>
      <c r="F19" s="73"/>
      <c r="G19" s="67"/>
      <c r="H19" s="67"/>
      <c r="I19" s="80">
        <f t="shared" si="0"/>
        <v>0</v>
      </c>
      <c r="J19" s="68"/>
      <c r="K19" s="68"/>
      <c r="L19" s="69"/>
      <c r="M19" s="68"/>
      <c r="N19" s="68"/>
      <c r="O19" s="68"/>
      <c r="P19" s="68"/>
      <c r="Q19" s="68"/>
      <c r="R19" s="1"/>
      <c r="S19" s="1"/>
      <c r="T19" s="1"/>
      <c r="U19" s="1"/>
      <c r="V19" s="1"/>
      <c r="W19" s="1"/>
      <c r="X19" s="1"/>
      <c r="Y19" s="1"/>
      <c r="Z19" s="1"/>
    </row>
    <row r="20" spans="1:26" ht="15.75">
      <c r="A20" s="5" t="s">
        <v>4</v>
      </c>
      <c r="B20" s="5" t="e">
        <f>C18/E15</f>
        <v>#DIV/0!</v>
      </c>
      <c r="C20" s="1"/>
      <c r="D20" s="1"/>
      <c r="E20" s="117"/>
      <c r="F20" s="73"/>
      <c r="G20" s="67"/>
      <c r="H20" s="67"/>
      <c r="I20" s="80">
        <f t="shared" si="0"/>
        <v>0</v>
      </c>
      <c r="J20" s="68"/>
      <c r="K20" s="68"/>
      <c r="L20" s="69"/>
      <c r="M20" s="68"/>
      <c r="N20" s="68"/>
      <c r="O20" s="68"/>
      <c r="P20" s="68"/>
      <c r="Q20" s="68"/>
      <c r="R20" s="1"/>
      <c r="S20" s="1"/>
      <c r="T20" s="1"/>
      <c r="U20" s="1"/>
      <c r="V20" s="1"/>
      <c r="W20" s="1"/>
      <c r="X20" s="1"/>
      <c r="Y20" s="1"/>
      <c r="Z20" s="1"/>
    </row>
    <row r="21" spans="1:26" ht="15.75" customHeight="1">
      <c r="A21" s="109" t="s">
        <v>6</v>
      </c>
      <c r="B21" s="110"/>
      <c r="C21" s="113">
        <f>COUNTIFS(Q10:Q62,"=0")</f>
        <v>0</v>
      </c>
      <c r="D21" s="114"/>
      <c r="E21" s="117"/>
      <c r="F21" s="73"/>
      <c r="G21" s="67"/>
      <c r="H21" s="67"/>
      <c r="I21" s="80">
        <f t="shared" si="0"/>
        <v>0</v>
      </c>
      <c r="J21" s="68"/>
      <c r="K21" s="68"/>
      <c r="L21" s="69"/>
      <c r="M21" s="68"/>
      <c r="N21" s="68"/>
      <c r="O21" s="68"/>
      <c r="P21" s="68"/>
      <c r="Q21" s="68"/>
      <c r="R21" s="1"/>
      <c r="S21" s="1"/>
      <c r="T21" s="1"/>
      <c r="U21" s="1"/>
      <c r="V21" s="1"/>
      <c r="W21" s="1"/>
      <c r="X21" s="1"/>
      <c r="Y21" s="1"/>
      <c r="Z21" s="1"/>
    </row>
    <row r="22" spans="1:26" ht="15.75" customHeight="1">
      <c r="A22" s="111"/>
      <c r="B22" s="112"/>
      <c r="C22" s="111"/>
      <c r="D22" s="115"/>
      <c r="E22" s="118"/>
      <c r="F22" s="73"/>
      <c r="G22" s="67"/>
      <c r="H22" s="67"/>
      <c r="I22" s="80">
        <f t="shared" si="0"/>
        <v>0</v>
      </c>
      <c r="J22" s="68"/>
      <c r="K22" s="68"/>
      <c r="L22" s="69"/>
      <c r="M22" s="68"/>
      <c r="N22" s="68"/>
      <c r="O22" s="68"/>
      <c r="P22" s="68"/>
      <c r="Q22" s="68"/>
      <c r="R22" s="1"/>
      <c r="S22" s="1"/>
      <c r="T22" s="1"/>
      <c r="U22" s="1"/>
      <c r="V22" s="1"/>
      <c r="W22" s="1"/>
      <c r="X22" s="1"/>
      <c r="Y22" s="1"/>
      <c r="Z22" s="1"/>
    </row>
    <row r="23" spans="1:26" ht="15.75" customHeight="1">
      <c r="A23" s="4" t="s">
        <v>7</v>
      </c>
      <c r="B23" s="5" t="e">
        <f>C21/E15</f>
        <v>#DIV/0!</v>
      </c>
      <c r="C23" s="1"/>
      <c r="D23" s="1"/>
      <c r="E23" s="1"/>
      <c r="F23" s="66"/>
      <c r="G23" s="67"/>
      <c r="H23" s="67"/>
      <c r="I23" s="80">
        <f t="shared" si="0"/>
        <v>0</v>
      </c>
      <c r="J23" s="68"/>
      <c r="K23" s="68"/>
      <c r="L23" s="69"/>
      <c r="M23" s="68"/>
      <c r="N23" s="68"/>
      <c r="O23" s="68"/>
      <c r="P23" s="68"/>
      <c r="Q23" s="68"/>
      <c r="R23" s="1"/>
      <c r="S23" s="1"/>
      <c r="T23" s="1"/>
      <c r="U23" s="1"/>
      <c r="V23" s="1"/>
      <c r="W23" s="1"/>
      <c r="X23" s="1"/>
      <c r="Y23" s="1"/>
      <c r="Z23" s="1"/>
    </row>
    <row r="24" spans="1:26" ht="15.75" customHeight="1">
      <c r="A24" s="119" t="s">
        <v>8</v>
      </c>
      <c r="B24" s="101"/>
      <c r="C24" s="120">
        <f>SUM(Q10:Q61)</f>
        <v>0</v>
      </c>
      <c r="D24" s="101"/>
      <c r="E24" s="1"/>
      <c r="F24" s="66"/>
      <c r="G24" s="67"/>
      <c r="H24" s="67"/>
      <c r="I24" s="80">
        <f t="shared" si="0"/>
        <v>0</v>
      </c>
      <c r="J24" s="68"/>
      <c r="K24" s="68"/>
      <c r="L24" s="69"/>
      <c r="M24" s="68"/>
      <c r="N24" s="68"/>
      <c r="O24" s="68"/>
      <c r="P24" s="68"/>
      <c r="Q24" s="68"/>
      <c r="R24" s="1"/>
      <c r="S24" s="1"/>
      <c r="T24" s="1"/>
      <c r="U24" s="1"/>
      <c r="V24" s="1"/>
      <c r="W24" s="1"/>
      <c r="X24" s="1"/>
      <c r="Y24" s="1"/>
      <c r="Z24" s="1"/>
    </row>
    <row r="25" spans="1:26" ht="15.75" customHeight="1">
      <c r="A25" s="104"/>
      <c r="B25" s="106"/>
      <c r="C25" s="104"/>
      <c r="D25" s="106"/>
      <c r="E25" s="1"/>
      <c r="F25" s="66"/>
      <c r="G25" s="67"/>
      <c r="H25" s="67"/>
      <c r="I25" s="80">
        <f t="shared" si="0"/>
        <v>0</v>
      </c>
      <c r="J25" s="68"/>
      <c r="K25" s="68"/>
      <c r="L25" s="69"/>
      <c r="M25" s="68"/>
      <c r="N25" s="68"/>
      <c r="O25" s="68"/>
      <c r="P25" s="68"/>
      <c r="Q25" s="68"/>
      <c r="R25" s="1"/>
      <c r="S25" s="1"/>
      <c r="T25" s="1"/>
      <c r="U25" s="1"/>
      <c r="V25" s="1"/>
      <c r="W25" s="1"/>
      <c r="X25" s="1"/>
      <c r="Y25" s="1"/>
      <c r="Z25" s="1"/>
    </row>
    <row r="26" spans="1:26" ht="15.75" customHeight="1">
      <c r="A26" s="1"/>
      <c r="B26" s="1"/>
      <c r="C26" s="1"/>
      <c r="D26" s="1"/>
      <c r="E26" s="1"/>
      <c r="F26" s="66"/>
      <c r="G26" s="67"/>
      <c r="H26" s="67"/>
      <c r="I26" s="80">
        <f t="shared" si="0"/>
        <v>0</v>
      </c>
      <c r="J26" s="68"/>
      <c r="K26" s="68"/>
      <c r="L26" s="69"/>
      <c r="M26" s="68"/>
      <c r="N26" s="68"/>
      <c r="O26" s="68"/>
      <c r="P26" s="68"/>
      <c r="Q26" s="68"/>
      <c r="R26" s="1"/>
      <c r="S26" s="1"/>
      <c r="T26" s="1"/>
      <c r="U26" s="1"/>
      <c r="V26" s="1"/>
      <c r="W26" s="1"/>
      <c r="X26" s="1"/>
      <c r="Y26" s="1"/>
      <c r="Z26" s="1"/>
    </row>
    <row r="27" spans="1:26" ht="15.75" customHeight="1">
      <c r="A27" s="6" t="s">
        <v>9</v>
      </c>
      <c r="B27" s="1"/>
      <c r="C27" s="1"/>
      <c r="D27" s="1"/>
      <c r="E27" s="1"/>
      <c r="F27" s="66"/>
      <c r="G27" s="67"/>
      <c r="H27" s="67"/>
      <c r="I27" s="80">
        <f t="shared" si="0"/>
        <v>0</v>
      </c>
      <c r="J27" s="68"/>
      <c r="K27" s="68"/>
      <c r="L27" s="69"/>
      <c r="M27" s="68"/>
      <c r="N27" s="68"/>
      <c r="O27" s="68"/>
      <c r="P27" s="68"/>
      <c r="Q27" s="68"/>
      <c r="R27" s="1"/>
      <c r="S27" s="1"/>
      <c r="T27" s="1"/>
      <c r="U27" s="1"/>
      <c r="V27" s="1"/>
      <c r="W27" s="1"/>
      <c r="X27" s="1"/>
      <c r="Y27" s="1"/>
      <c r="Z27" s="1"/>
    </row>
    <row r="28" spans="1:26" ht="15.75" customHeight="1">
      <c r="A28" s="6" t="s">
        <v>10</v>
      </c>
      <c r="B28" s="1"/>
      <c r="C28" s="1"/>
      <c r="D28" s="1"/>
      <c r="E28" s="1"/>
      <c r="F28" s="66"/>
      <c r="G28" s="67"/>
      <c r="H28" s="67"/>
      <c r="I28" s="80">
        <f t="shared" si="0"/>
        <v>0</v>
      </c>
      <c r="J28" s="68"/>
      <c r="K28" s="68"/>
      <c r="L28" s="69"/>
      <c r="M28" s="68"/>
      <c r="N28" s="68"/>
      <c r="O28" s="68"/>
      <c r="P28" s="68"/>
      <c r="Q28" s="68"/>
      <c r="R28" s="1"/>
      <c r="S28" s="1"/>
      <c r="T28" s="1"/>
      <c r="U28" s="1"/>
      <c r="V28" s="1"/>
      <c r="W28" s="1"/>
      <c r="X28" s="1"/>
      <c r="Y28" s="1"/>
      <c r="Z28" s="1"/>
    </row>
    <row r="29" spans="1:26" ht="15.75" customHeight="1">
      <c r="A29" s="1"/>
      <c r="B29" s="1"/>
      <c r="C29" s="1"/>
      <c r="D29" s="1"/>
      <c r="E29" s="1"/>
      <c r="F29" s="66"/>
      <c r="G29" s="67"/>
      <c r="H29" s="67"/>
      <c r="I29" s="80">
        <f t="shared" si="0"/>
        <v>0</v>
      </c>
      <c r="J29" s="68"/>
      <c r="K29" s="68"/>
      <c r="L29" s="69"/>
      <c r="M29" s="68"/>
      <c r="N29" s="68"/>
      <c r="O29" s="68"/>
      <c r="P29" s="68"/>
      <c r="Q29" s="68"/>
      <c r="R29" s="1"/>
      <c r="S29" s="1"/>
      <c r="T29" s="1"/>
      <c r="U29" s="1"/>
      <c r="V29" s="1"/>
      <c r="W29" s="1"/>
      <c r="X29" s="1"/>
      <c r="Y29" s="1"/>
      <c r="Z29" s="1"/>
    </row>
    <row r="30" spans="1:26" ht="15.75" customHeight="1">
      <c r="A30" s="1"/>
      <c r="B30" s="1"/>
      <c r="C30" s="1"/>
      <c r="D30" s="1"/>
      <c r="E30" s="1"/>
      <c r="F30" s="66"/>
      <c r="G30" s="67"/>
      <c r="H30" s="67"/>
      <c r="I30" s="80">
        <f t="shared" si="0"/>
        <v>0</v>
      </c>
      <c r="J30" s="68"/>
      <c r="K30" s="68"/>
      <c r="L30" s="69"/>
      <c r="M30" s="68"/>
      <c r="N30" s="68"/>
      <c r="O30" s="68"/>
      <c r="P30" s="68"/>
      <c r="Q30" s="68"/>
      <c r="R30" s="1"/>
      <c r="S30" s="1"/>
      <c r="T30" s="1"/>
      <c r="U30" s="1"/>
      <c r="V30" s="1"/>
      <c r="W30" s="1"/>
      <c r="X30" s="1"/>
      <c r="Y30" s="1"/>
      <c r="Z30" s="1"/>
    </row>
    <row r="31" spans="1:26" ht="15.75" customHeight="1">
      <c r="A31" s="1"/>
      <c r="B31" s="1"/>
      <c r="C31" s="1"/>
      <c r="D31" s="1"/>
      <c r="E31" s="1"/>
      <c r="F31" s="66"/>
      <c r="G31" s="67"/>
      <c r="H31" s="67"/>
      <c r="I31" s="80">
        <f t="shared" si="0"/>
        <v>0</v>
      </c>
      <c r="J31" s="68"/>
      <c r="K31" s="68"/>
      <c r="L31" s="69"/>
      <c r="M31" s="68"/>
      <c r="N31" s="68"/>
      <c r="O31" s="68"/>
      <c r="P31" s="68"/>
      <c r="Q31" s="68"/>
      <c r="R31" s="1"/>
      <c r="S31" s="1"/>
      <c r="T31" s="1"/>
      <c r="U31" s="1"/>
      <c r="V31" s="1"/>
      <c r="W31" s="1"/>
      <c r="X31" s="1"/>
      <c r="Y31" s="1"/>
      <c r="Z31" s="1"/>
    </row>
    <row r="32" spans="1:26" ht="15.75" customHeight="1">
      <c r="A32" s="1"/>
      <c r="B32" s="1"/>
      <c r="C32" s="1"/>
      <c r="D32" s="1"/>
      <c r="E32" s="1"/>
      <c r="F32" s="66"/>
      <c r="G32" s="67"/>
      <c r="H32" s="67"/>
      <c r="I32" s="80">
        <f t="shared" si="0"/>
        <v>0</v>
      </c>
      <c r="J32" s="68"/>
      <c r="K32" s="68"/>
      <c r="L32" s="69"/>
      <c r="M32" s="68"/>
      <c r="N32" s="68"/>
      <c r="O32" s="68"/>
      <c r="P32" s="68"/>
      <c r="Q32" s="68"/>
      <c r="R32" s="1"/>
      <c r="S32" s="1"/>
      <c r="T32" s="1"/>
      <c r="U32" s="1"/>
      <c r="V32" s="1"/>
      <c r="W32" s="1"/>
      <c r="X32" s="1"/>
      <c r="Y32" s="1"/>
      <c r="Z32" s="1"/>
    </row>
    <row r="33" spans="1:26" ht="15.75" customHeight="1">
      <c r="A33" s="1"/>
      <c r="B33" s="1"/>
      <c r="C33" s="1"/>
      <c r="D33" s="1"/>
      <c r="E33" s="1"/>
      <c r="F33" s="66"/>
      <c r="G33" s="67"/>
      <c r="H33" s="67"/>
      <c r="I33" s="80">
        <f t="shared" si="0"/>
        <v>0</v>
      </c>
      <c r="J33" s="68"/>
      <c r="K33" s="68"/>
      <c r="L33" s="69"/>
      <c r="M33" s="68"/>
      <c r="N33" s="68"/>
      <c r="O33" s="68"/>
      <c r="P33" s="68"/>
      <c r="Q33" s="68"/>
      <c r="R33" s="1"/>
      <c r="S33" s="1"/>
      <c r="T33" s="1"/>
      <c r="U33" s="1"/>
      <c r="V33" s="1"/>
      <c r="W33" s="1"/>
      <c r="X33" s="1"/>
      <c r="Y33" s="1"/>
      <c r="Z33" s="1"/>
    </row>
    <row r="34" spans="1:26" ht="15.75" customHeight="1">
      <c r="A34" s="1"/>
      <c r="B34" s="1"/>
      <c r="C34" s="1"/>
      <c r="D34" s="1"/>
      <c r="E34" s="1"/>
      <c r="F34" s="66"/>
      <c r="G34" s="67"/>
      <c r="H34" s="67"/>
      <c r="I34" s="80">
        <f t="shared" si="0"/>
        <v>0</v>
      </c>
      <c r="J34" s="68"/>
      <c r="K34" s="68"/>
      <c r="L34" s="69"/>
      <c r="M34" s="68"/>
      <c r="N34" s="68"/>
      <c r="O34" s="68"/>
      <c r="P34" s="68"/>
      <c r="Q34" s="68"/>
      <c r="R34" s="1"/>
      <c r="S34" s="1"/>
      <c r="T34" s="1"/>
      <c r="U34" s="1"/>
      <c r="V34" s="1"/>
      <c r="W34" s="1"/>
      <c r="X34" s="1"/>
      <c r="Y34" s="1"/>
      <c r="Z34" s="1"/>
    </row>
    <row r="35" spans="1:26" ht="15.75" customHeight="1">
      <c r="A35" s="1"/>
      <c r="B35" s="1"/>
      <c r="C35" s="1"/>
      <c r="D35" s="1"/>
      <c r="E35" s="1"/>
      <c r="F35" s="66"/>
      <c r="G35" s="67"/>
      <c r="H35" s="67"/>
      <c r="I35" s="80">
        <f t="shared" si="0"/>
        <v>0</v>
      </c>
      <c r="J35" s="68"/>
      <c r="K35" s="68"/>
      <c r="L35" s="69"/>
      <c r="M35" s="68"/>
      <c r="N35" s="68"/>
      <c r="O35" s="68"/>
      <c r="P35" s="68"/>
      <c r="Q35" s="68"/>
      <c r="R35" s="1"/>
      <c r="S35" s="1"/>
      <c r="T35" s="1"/>
      <c r="U35" s="1"/>
      <c r="V35" s="1"/>
      <c r="W35" s="1"/>
      <c r="X35" s="1"/>
      <c r="Y35" s="1"/>
      <c r="Z35" s="1"/>
    </row>
    <row r="36" spans="1:26" ht="15.75" customHeight="1">
      <c r="A36" s="1"/>
      <c r="B36" s="1"/>
      <c r="C36" s="1"/>
      <c r="D36" s="1"/>
      <c r="E36" s="1"/>
      <c r="F36" s="66"/>
      <c r="G36" s="67"/>
      <c r="H36" s="67"/>
      <c r="I36" s="80">
        <f t="shared" si="0"/>
        <v>0</v>
      </c>
      <c r="J36" s="68"/>
      <c r="K36" s="68"/>
      <c r="L36" s="69"/>
      <c r="M36" s="68"/>
      <c r="N36" s="68"/>
      <c r="O36" s="68"/>
      <c r="P36" s="68"/>
      <c r="Q36" s="68"/>
      <c r="R36" s="1"/>
      <c r="S36" s="1"/>
      <c r="T36" s="1"/>
      <c r="U36" s="1"/>
      <c r="V36" s="1"/>
      <c r="W36" s="1"/>
      <c r="X36" s="1"/>
      <c r="Y36" s="1"/>
      <c r="Z36" s="1"/>
    </row>
    <row r="37" spans="1:26" ht="15.75" customHeight="1">
      <c r="A37" s="1"/>
      <c r="B37" s="1"/>
      <c r="C37" s="1"/>
      <c r="D37" s="1"/>
      <c r="E37" s="1"/>
      <c r="F37" s="66"/>
      <c r="G37" s="67"/>
      <c r="H37" s="67"/>
      <c r="I37" s="80">
        <f t="shared" si="0"/>
        <v>0</v>
      </c>
      <c r="J37" s="68"/>
      <c r="K37" s="68"/>
      <c r="L37" s="69"/>
      <c r="M37" s="68"/>
      <c r="N37" s="68"/>
      <c r="O37" s="68"/>
      <c r="P37" s="68"/>
      <c r="Q37" s="68"/>
      <c r="R37" s="7"/>
      <c r="S37" s="1"/>
      <c r="T37" s="1"/>
      <c r="U37" s="1"/>
      <c r="V37" s="1"/>
      <c r="W37" s="1"/>
      <c r="X37" s="1"/>
      <c r="Y37" s="1"/>
      <c r="Z37" s="1"/>
    </row>
    <row r="38" spans="1:26" ht="15.75" customHeight="1">
      <c r="A38" s="1"/>
      <c r="B38" s="1"/>
      <c r="C38" s="1"/>
      <c r="D38" s="1"/>
      <c r="E38" s="1"/>
      <c r="F38" s="66"/>
      <c r="G38" s="67"/>
      <c r="H38" s="67"/>
      <c r="I38" s="80">
        <f t="shared" si="0"/>
        <v>0</v>
      </c>
      <c r="J38" s="68"/>
      <c r="K38" s="68"/>
      <c r="L38" s="69"/>
      <c r="M38" s="68"/>
      <c r="N38" s="68"/>
      <c r="O38" s="68"/>
      <c r="P38" s="68"/>
      <c r="Q38" s="68"/>
      <c r="R38" s="1"/>
      <c r="S38" s="1"/>
      <c r="T38" s="1"/>
      <c r="U38" s="1"/>
      <c r="V38" s="1"/>
      <c r="W38" s="1"/>
      <c r="X38" s="1"/>
      <c r="Y38" s="1"/>
      <c r="Z38" s="1"/>
    </row>
    <row r="39" spans="1:26" ht="15.75" customHeight="1">
      <c r="A39" s="1"/>
      <c r="B39" s="1"/>
      <c r="C39" s="1"/>
      <c r="D39" s="1"/>
      <c r="E39" s="1"/>
      <c r="F39" s="66"/>
      <c r="G39" s="67"/>
      <c r="H39" s="67"/>
      <c r="I39" s="80">
        <f t="shared" si="0"/>
        <v>0</v>
      </c>
      <c r="J39" s="68"/>
      <c r="K39" s="68"/>
      <c r="L39" s="69"/>
      <c r="M39" s="68"/>
      <c r="N39" s="68"/>
      <c r="O39" s="68"/>
      <c r="P39" s="68"/>
      <c r="Q39" s="68"/>
      <c r="R39" s="89"/>
      <c r="S39" s="90"/>
      <c r="T39" s="90"/>
      <c r="U39" s="90"/>
      <c r="V39" s="90"/>
      <c r="W39" s="91"/>
      <c r="X39" s="1"/>
      <c r="Y39" s="1"/>
      <c r="Z39" s="1"/>
    </row>
    <row r="40" spans="1:26" ht="15.75" customHeight="1">
      <c r="A40" s="1"/>
      <c r="B40" s="1"/>
      <c r="C40" s="1"/>
      <c r="D40" s="1"/>
      <c r="E40" s="1"/>
      <c r="F40" s="66"/>
      <c r="G40" s="67"/>
      <c r="H40" s="67"/>
      <c r="I40" s="80">
        <f t="shared" si="0"/>
        <v>0</v>
      </c>
      <c r="J40" s="68"/>
      <c r="K40" s="68"/>
      <c r="L40" s="69"/>
      <c r="M40" s="68"/>
      <c r="N40" s="68"/>
      <c r="O40" s="68"/>
      <c r="P40" s="68"/>
      <c r="Q40" s="68"/>
      <c r="R40" s="92"/>
      <c r="S40" s="93"/>
      <c r="T40" s="93"/>
      <c r="U40" s="93"/>
      <c r="V40" s="93"/>
      <c r="W40" s="94"/>
      <c r="X40" s="1"/>
      <c r="Y40" s="1"/>
      <c r="Z40" s="1"/>
    </row>
    <row r="41" spans="1:26" ht="15.75" customHeight="1">
      <c r="A41" s="1"/>
      <c r="B41" s="1"/>
      <c r="C41" s="1"/>
      <c r="D41" s="1"/>
      <c r="E41" s="1"/>
      <c r="F41" s="66"/>
      <c r="G41" s="67"/>
      <c r="H41" s="67"/>
      <c r="I41" s="80">
        <f t="shared" si="0"/>
        <v>0</v>
      </c>
      <c r="J41" s="68"/>
      <c r="K41" s="68"/>
      <c r="L41" s="69"/>
      <c r="M41" s="68"/>
      <c r="N41" s="68"/>
      <c r="O41" s="68"/>
      <c r="P41" s="68"/>
      <c r="Q41" s="68"/>
      <c r="R41" s="92"/>
      <c r="S41" s="93"/>
      <c r="T41" s="93"/>
      <c r="U41" s="93"/>
      <c r="V41" s="93"/>
      <c r="W41" s="94"/>
      <c r="X41" s="1"/>
      <c r="Y41" s="1"/>
      <c r="Z41" s="1"/>
    </row>
    <row r="42" spans="1:26" ht="15.75" customHeight="1">
      <c r="A42" s="1"/>
      <c r="B42" s="1"/>
      <c r="C42" s="1"/>
      <c r="D42" s="1"/>
      <c r="E42" s="1"/>
      <c r="F42" s="66"/>
      <c r="G42" s="67"/>
      <c r="H42" s="67"/>
      <c r="I42" s="80">
        <f t="shared" si="0"/>
        <v>0</v>
      </c>
      <c r="J42" s="68"/>
      <c r="K42" s="68"/>
      <c r="L42" s="69"/>
      <c r="M42" s="68"/>
      <c r="N42" s="68"/>
      <c r="O42" s="68"/>
      <c r="P42" s="68"/>
      <c r="Q42" s="68"/>
      <c r="R42" s="92"/>
      <c r="S42" s="93"/>
      <c r="T42" s="93"/>
      <c r="U42" s="93"/>
      <c r="V42" s="93"/>
      <c r="W42" s="94"/>
      <c r="X42" s="1"/>
      <c r="Y42" s="1"/>
      <c r="Z42" s="1"/>
    </row>
    <row r="43" spans="1:26" ht="15.75" customHeight="1">
      <c r="A43" s="1"/>
      <c r="B43" s="1"/>
      <c r="C43" s="1"/>
      <c r="D43" s="1"/>
      <c r="E43" s="1"/>
      <c r="F43" s="66"/>
      <c r="G43" s="67"/>
      <c r="H43" s="67"/>
      <c r="I43" s="80">
        <f t="shared" si="0"/>
        <v>0</v>
      </c>
      <c r="J43" s="68"/>
      <c r="K43" s="68"/>
      <c r="L43" s="69"/>
      <c r="M43" s="68"/>
      <c r="N43" s="68"/>
      <c r="O43" s="68"/>
      <c r="P43" s="68"/>
      <c r="Q43" s="68"/>
      <c r="R43" s="92"/>
      <c r="S43" s="93"/>
      <c r="T43" s="93"/>
      <c r="U43" s="93"/>
      <c r="V43" s="93"/>
      <c r="W43" s="94"/>
      <c r="X43" s="1"/>
      <c r="Y43" s="1"/>
      <c r="Z43" s="1"/>
    </row>
    <row r="44" spans="1:26" ht="15.75" customHeight="1">
      <c r="A44" s="1"/>
      <c r="B44" s="1"/>
      <c r="C44" s="1"/>
      <c r="D44" s="1"/>
      <c r="E44" s="1"/>
      <c r="F44" s="66"/>
      <c r="G44" s="67"/>
      <c r="H44" s="67"/>
      <c r="I44" s="80">
        <f t="shared" si="0"/>
        <v>0</v>
      </c>
      <c r="J44" s="68"/>
      <c r="K44" s="68"/>
      <c r="L44" s="69"/>
      <c r="M44" s="68"/>
      <c r="N44" s="68"/>
      <c r="O44" s="68"/>
      <c r="P44" s="68"/>
      <c r="Q44" s="68"/>
      <c r="R44" s="92"/>
      <c r="S44" s="93"/>
      <c r="T44" s="93"/>
      <c r="U44" s="93"/>
      <c r="V44" s="93"/>
      <c r="W44" s="94"/>
      <c r="X44" s="1"/>
      <c r="Y44" s="1"/>
      <c r="Z44" s="1"/>
    </row>
    <row r="45" spans="1:26" ht="15.75" customHeight="1">
      <c r="A45" s="1"/>
      <c r="B45" s="1"/>
      <c r="C45" s="1"/>
      <c r="D45" s="1"/>
      <c r="E45" s="1"/>
      <c r="F45" s="66"/>
      <c r="G45" s="67"/>
      <c r="H45" s="67"/>
      <c r="I45" s="80">
        <f t="shared" si="0"/>
        <v>0</v>
      </c>
      <c r="J45" s="68"/>
      <c r="K45" s="68"/>
      <c r="L45" s="69"/>
      <c r="M45" s="68"/>
      <c r="N45" s="68"/>
      <c r="O45" s="68"/>
      <c r="P45" s="68"/>
      <c r="Q45" s="68"/>
      <c r="R45" s="95"/>
      <c r="S45" s="96"/>
      <c r="T45" s="96"/>
      <c r="U45" s="96"/>
      <c r="V45" s="96"/>
      <c r="W45" s="97"/>
      <c r="X45" s="1"/>
      <c r="Y45" s="1"/>
      <c r="Z45" s="1"/>
    </row>
    <row r="46" spans="1:26" ht="15.75" customHeight="1">
      <c r="A46" s="1"/>
      <c r="B46" s="1"/>
      <c r="C46" s="1"/>
      <c r="D46" s="1"/>
      <c r="E46" s="1"/>
      <c r="F46" s="66"/>
      <c r="G46" s="67"/>
      <c r="H46" s="67"/>
      <c r="I46" s="80">
        <f t="shared" si="0"/>
        <v>0</v>
      </c>
      <c r="J46" s="68"/>
      <c r="K46" s="68"/>
      <c r="L46" s="69"/>
      <c r="M46" s="68"/>
      <c r="N46" s="68"/>
      <c r="O46" s="68"/>
      <c r="P46" s="68"/>
      <c r="Q46" s="68"/>
      <c r="R46" s="1"/>
      <c r="S46" s="1"/>
      <c r="T46" s="1"/>
      <c r="U46" s="1"/>
      <c r="V46" s="1"/>
      <c r="W46" s="1"/>
      <c r="X46" s="1"/>
      <c r="Y46" s="1"/>
      <c r="Z46" s="1"/>
    </row>
    <row r="47" spans="1:26" ht="15.75" customHeight="1">
      <c r="A47" s="1"/>
      <c r="B47" s="1"/>
      <c r="C47" s="1"/>
      <c r="D47" s="1"/>
      <c r="E47" s="1"/>
      <c r="F47" s="66"/>
      <c r="G47" s="67"/>
      <c r="H47" s="67"/>
      <c r="I47" s="80">
        <f t="shared" si="0"/>
        <v>0</v>
      </c>
      <c r="J47" s="68"/>
      <c r="K47" s="68"/>
      <c r="L47" s="69"/>
      <c r="M47" s="68"/>
      <c r="N47" s="68"/>
      <c r="O47" s="68"/>
      <c r="P47" s="68"/>
      <c r="Q47" s="68"/>
      <c r="R47" s="1"/>
      <c r="S47" s="1"/>
      <c r="T47" s="1"/>
      <c r="U47" s="1"/>
      <c r="V47" s="1"/>
      <c r="W47" s="1"/>
      <c r="X47" s="1"/>
      <c r="Y47" s="1"/>
      <c r="Z47" s="1"/>
    </row>
    <row r="48" spans="1:26" ht="15.75" customHeight="1">
      <c r="A48" s="1"/>
      <c r="B48" s="1"/>
      <c r="C48" s="1"/>
      <c r="D48" s="1"/>
      <c r="E48" s="1"/>
      <c r="F48" s="66"/>
      <c r="G48" s="67"/>
      <c r="H48" s="67"/>
      <c r="I48" s="80">
        <f t="shared" si="0"/>
        <v>0</v>
      </c>
      <c r="J48" s="68"/>
      <c r="K48" s="68"/>
      <c r="L48" s="69"/>
      <c r="M48" s="68"/>
      <c r="N48" s="68"/>
      <c r="O48" s="68"/>
      <c r="P48" s="68"/>
      <c r="Q48" s="68"/>
      <c r="R48" s="1"/>
      <c r="S48" s="1"/>
      <c r="T48" s="1"/>
      <c r="U48" s="1"/>
      <c r="V48" s="1"/>
      <c r="W48" s="1"/>
      <c r="X48" s="1"/>
      <c r="Y48" s="1"/>
      <c r="Z48" s="1"/>
    </row>
    <row r="49" spans="1:26" ht="15.75" customHeight="1">
      <c r="A49" s="1"/>
      <c r="B49" s="1"/>
      <c r="C49" s="1"/>
      <c r="D49" s="1"/>
      <c r="E49" s="1"/>
      <c r="F49" s="66"/>
      <c r="G49" s="67"/>
      <c r="H49" s="67"/>
      <c r="I49" s="80">
        <f t="shared" si="0"/>
        <v>0</v>
      </c>
      <c r="J49" s="68"/>
      <c r="K49" s="68"/>
      <c r="L49" s="69"/>
      <c r="M49" s="68"/>
      <c r="N49" s="68"/>
      <c r="O49" s="68"/>
      <c r="P49" s="68"/>
      <c r="Q49" s="68"/>
      <c r="R49" s="1"/>
      <c r="S49" s="1"/>
      <c r="T49" s="1"/>
      <c r="U49" s="1"/>
      <c r="V49" s="1"/>
      <c r="W49" s="1"/>
      <c r="X49" s="1"/>
      <c r="Y49" s="1"/>
      <c r="Z49" s="1"/>
    </row>
    <row r="50" spans="1:26" ht="15.75" customHeight="1">
      <c r="A50" s="1"/>
      <c r="B50" s="1"/>
      <c r="C50" s="1"/>
      <c r="D50" s="1"/>
      <c r="E50" s="1"/>
      <c r="F50" s="66"/>
      <c r="G50" s="67"/>
      <c r="H50" s="67"/>
      <c r="I50" s="80">
        <f t="shared" si="0"/>
        <v>0</v>
      </c>
      <c r="J50" s="68"/>
      <c r="K50" s="68"/>
      <c r="L50" s="69"/>
      <c r="M50" s="68"/>
      <c r="N50" s="68"/>
      <c r="O50" s="68"/>
      <c r="P50" s="68"/>
      <c r="Q50" s="68"/>
      <c r="R50" s="1"/>
      <c r="S50" s="1"/>
      <c r="T50" s="1"/>
      <c r="U50" s="1"/>
      <c r="V50" s="1"/>
      <c r="W50" s="1"/>
      <c r="X50" s="1"/>
      <c r="Y50" s="1"/>
      <c r="Z50" s="1"/>
    </row>
    <row r="51" spans="1:26" ht="15.75" customHeight="1">
      <c r="A51" s="1"/>
      <c r="B51" s="1"/>
      <c r="C51" s="1"/>
      <c r="D51" s="1"/>
      <c r="E51" s="1"/>
      <c r="F51" s="66"/>
      <c r="G51" s="67"/>
      <c r="H51" s="67"/>
      <c r="I51" s="80">
        <f t="shared" si="0"/>
        <v>0</v>
      </c>
      <c r="J51" s="68"/>
      <c r="K51" s="68"/>
      <c r="L51" s="69"/>
      <c r="M51" s="68"/>
      <c r="N51" s="68"/>
      <c r="O51" s="68"/>
      <c r="P51" s="68"/>
      <c r="Q51" s="68"/>
      <c r="R51" s="1"/>
      <c r="S51" s="1"/>
      <c r="T51" s="1"/>
      <c r="U51" s="1"/>
      <c r="V51" s="1"/>
      <c r="W51" s="1"/>
      <c r="X51" s="1"/>
      <c r="Y51" s="1"/>
      <c r="Z51" s="1"/>
    </row>
    <row r="52" spans="1:26" ht="15.75" customHeight="1">
      <c r="A52" s="1"/>
      <c r="B52" s="1"/>
      <c r="C52" s="1"/>
      <c r="D52" s="1"/>
      <c r="E52" s="1"/>
      <c r="F52" s="66"/>
      <c r="G52" s="67"/>
      <c r="H52" s="67"/>
      <c r="I52" s="80">
        <f t="shared" si="0"/>
        <v>0</v>
      </c>
      <c r="J52" s="68"/>
      <c r="K52" s="68"/>
      <c r="L52" s="69"/>
      <c r="M52" s="68"/>
      <c r="N52" s="68"/>
      <c r="O52" s="68"/>
      <c r="P52" s="68"/>
      <c r="Q52" s="68"/>
      <c r="R52" s="1"/>
      <c r="S52" s="1"/>
      <c r="T52" s="1"/>
      <c r="U52" s="1"/>
      <c r="V52" s="1"/>
      <c r="W52" s="1"/>
      <c r="X52" s="1"/>
      <c r="Y52" s="1"/>
      <c r="Z52" s="1"/>
    </row>
    <row r="53" spans="1:26" ht="15.75" customHeight="1">
      <c r="A53" s="1"/>
      <c r="B53" s="1"/>
      <c r="C53" s="1"/>
      <c r="D53" s="1"/>
      <c r="E53" s="1"/>
      <c r="F53" s="66"/>
      <c r="G53" s="67"/>
      <c r="H53" s="67"/>
      <c r="I53" s="80">
        <f t="shared" si="0"/>
        <v>0</v>
      </c>
      <c r="J53" s="68"/>
      <c r="K53" s="68"/>
      <c r="L53" s="69"/>
      <c r="M53" s="68"/>
      <c r="N53" s="68"/>
      <c r="O53" s="68"/>
      <c r="P53" s="68"/>
      <c r="Q53" s="68"/>
      <c r="R53" s="1"/>
      <c r="S53" s="1"/>
      <c r="T53" s="1"/>
      <c r="U53" s="1"/>
      <c r="V53" s="1"/>
      <c r="W53" s="1"/>
      <c r="X53" s="1"/>
      <c r="Y53" s="1"/>
      <c r="Z53" s="1"/>
    </row>
    <row r="54" spans="1:26" ht="15.75" customHeight="1">
      <c r="A54" s="1"/>
      <c r="B54" s="1"/>
      <c r="C54" s="1"/>
      <c r="D54" s="1"/>
      <c r="E54" s="1"/>
      <c r="F54" s="66"/>
      <c r="G54" s="67"/>
      <c r="H54" s="67"/>
      <c r="I54" s="80">
        <f t="shared" si="0"/>
        <v>0</v>
      </c>
      <c r="J54" s="68"/>
      <c r="K54" s="68"/>
      <c r="L54" s="69"/>
      <c r="M54" s="68"/>
      <c r="N54" s="68"/>
      <c r="O54" s="68"/>
      <c r="P54" s="68"/>
      <c r="Q54" s="68"/>
      <c r="R54" s="1"/>
      <c r="S54" s="1"/>
      <c r="T54" s="1"/>
      <c r="U54" s="1"/>
      <c r="V54" s="1"/>
      <c r="W54" s="1"/>
      <c r="X54" s="1"/>
      <c r="Y54" s="1"/>
      <c r="Z54" s="1"/>
    </row>
    <row r="55" spans="1:26" ht="15.75" customHeight="1">
      <c r="A55" s="1"/>
      <c r="B55" s="1"/>
      <c r="C55" s="1"/>
      <c r="D55" s="1"/>
      <c r="E55" s="1"/>
      <c r="F55" s="66"/>
      <c r="G55" s="67"/>
      <c r="H55" s="67"/>
      <c r="I55" s="80">
        <f t="shared" si="0"/>
        <v>0</v>
      </c>
      <c r="J55" s="68"/>
      <c r="K55" s="68"/>
      <c r="L55" s="69"/>
      <c r="M55" s="68"/>
      <c r="N55" s="68"/>
      <c r="O55" s="68"/>
      <c r="P55" s="68"/>
      <c r="Q55" s="68"/>
      <c r="R55" s="1"/>
      <c r="S55" s="1"/>
      <c r="T55" s="1"/>
      <c r="U55" s="1"/>
      <c r="V55" s="1"/>
      <c r="W55" s="1"/>
      <c r="X55" s="1"/>
      <c r="Y55" s="1"/>
      <c r="Z55" s="1"/>
    </row>
    <row r="56" spans="1:26" ht="15.75" customHeight="1">
      <c r="A56" s="1"/>
      <c r="B56" s="1"/>
      <c r="C56" s="1"/>
      <c r="D56" s="1"/>
      <c r="E56" s="1"/>
      <c r="F56" s="66"/>
      <c r="G56" s="67"/>
      <c r="H56" s="67"/>
      <c r="I56" s="80">
        <f t="shared" si="0"/>
        <v>0</v>
      </c>
      <c r="J56" s="68"/>
      <c r="K56" s="68"/>
      <c r="L56" s="69"/>
      <c r="M56" s="68"/>
      <c r="N56" s="68"/>
      <c r="O56" s="68"/>
      <c r="P56" s="68"/>
      <c r="Q56" s="68"/>
      <c r="R56" s="1"/>
      <c r="S56" s="1"/>
      <c r="T56" s="1"/>
      <c r="U56" s="1"/>
      <c r="V56" s="1"/>
      <c r="W56" s="1"/>
      <c r="X56" s="1"/>
      <c r="Y56" s="1"/>
      <c r="Z56" s="1"/>
    </row>
    <row r="57" spans="1:26" ht="15.75" customHeight="1">
      <c r="A57" s="1"/>
      <c r="B57" s="1"/>
      <c r="C57" s="1"/>
      <c r="D57" s="1"/>
      <c r="E57" s="1"/>
      <c r="F57" s="66"/>
      <c r="G57" s="67"/>
      <c r="H57" s="67"/>
      <c r="I57" s="80">
        <f t="shared" si="0"/>
        <v>0</v>
      </c>
      <c r="J57" s="68"/>
      <c r="K57" s="68"/>
      <c r="L57" s="69"/>
      <c r="M57" s="68"/>
      <c r="N57" s="68"/>
      <c r="O57" s="68"/>
      <c r="P57" s="68"/>
      <c r="Q57" s="68"/>
      <c r="R57" s="1"/>
      <c r="S57" s="1"/>
      <c r="T57" s="1"/>
      <c r="U57" s="1"/>
      <c r="V57" s="1"/>
      <c r="W57" s="1"/>
      <c r="X57" s="1"/>
      <c r="Y57" s="1"/>
      <c r="Z57" s="1"/>
    </row>
    <row r="58" spans="1:26" ht="15.75" customHeight="1">
      <c r="A58" s="1"/>
      <c r="B58" s="1"/>
      <c r="C58" s="1"/>
      <c r="D58" s="1"/>
      <c r="E58" s="1"/>
      <c r="F58" s="66"/>
      <c r="G58" s="67"/>
      <c r="H58" s="67"/>
      <c r="I58" s="80">
        <f t="shared" si="0"/>
        <v>0</v>
      </c>
      <c r="J58" s="68"/>
      <c r="K58" s="68"/>
      <c r="L58" s="69"/>
      <c r="M58" s="68"/>
      <c r="N58" s="68"/>
      <c r="O58" s="68"/>
      <c r="P58" s="68"/>
      <c r="Q58" s="68"/>
      <c r="R58" s="1"/>
      <c r="S58" s="1"/>
      <c r="T58" s="1"/>
      <c r="U58" s="1"/>
      <c r="V58" s="1"/>
      <c r="W58" s="1"/>
      <c r="X58" s="1"/>
      <c r="Y58" s="1"/>
      <c r="Z58" s="1"/>
    </row>
    <row r="59" spans="1:26" ht="15.75" customHeight="1">
      <c r="A59" s="1"/>
      <c r="B59" s="1"/>
      <c r="C59" s="1"/>
      <c r="D59" s="1"/>
      <c r="E59" s="1"/>
      <c r="F59" s="66"/>
      <c r="G59" s="67"/>
      <c r="H59" s="67"/>
      <c r="I59" s="80">
        <f t="shared" si="0"/>
        <v>0</v>
      </c>
      <c r="J59" s="68"/>
      <c r="K59" s="68"/>
      <c r="L59" s="69"/>
      <c r="M59" s="68"/>
      <c r="N59" s="68"/>
      <c r="O59" s="68"/>
      <c r="P59" s="68"/>
      <c r="Q59" s="68"/>
      <c r="R59" s="1"/>
      <c r="S59" s="1"/>
      <c r="T59" s="1"/>
      <c r="U59" s="1"/>
      <c r="V59" s="1"/>
      <c r="W59" s="1"/>
      <c r="X59" s="1"/>
      <c r="Y59" s="1"/>
      <c r="Z59" s="1"/>
    </row>
    <row r="60" spans="1:26" ht="15.75" customHeight="1">
      <c r="A60" s="1"/>
      <c r="B60" s="1"/>
      <c r="C60" s="1"/>
      <c r="D60" s="1"/>
      <c r="E60" s="1"/>
      <c r="F60" s="68"/>
      <c r="G60" s="67"/>
      <c r="H60" s="67"/>
      <c r="I60" s="80">
        <f t="shared" si="0"/>
        <v>0</v>
      </c>
      <c r="J60" s="68"/>
      <c r="K60" s="68"/>
      <c r="L60" s="69"/>
      <c r="M60" s="68"/>
      <c r="N60" s="68"/>
      <c r="O60" s="68"/>
      <c r="P60" s="68"/>
      <c r="Q60" s="68"/>
      <c r="R60" s="1"/>
      <c r="S60" s="1"/>
      <c r="T60" s="1"/>
      <c r="U60" s="1"/>
      <c r="V60" s="1"/>
      <c r="W60" s="1"/>
      <c r="X60" s="1"/>
      <c r="Y60" s="1"/>
      <c r="Z60" s="1"/>
    </row>
    <row r="61" spans="1:26" ht="15.75" customHeight="1">
      <c r="A61" s="1"/>
      <c r="B61" s="1"/>
      <c r="C61" s="1"/>
      <c r="D61" s="1"/>
      <c r="E61" s="1"/>
      <c r="F61" s="66"/>
      <c r="G61" s="67"/>
      <c r="H61" s="67"/>
      <c r="I61" s="80">
        <f t="shared" si="0"/>
        <v>0</v>
      </c>
      <c r="J61" s="68"/>
      <c r="K61" s="68"/>
      <c r="L61" s="69"/>
      <c r="M61" s="68"/>
      <c r="N61" s="68"/>
      <c r="O61" s="68"/>
      <c r="P61" s="68"/>
      <c r="Q61" s="68"/>
      <c r="R61" s="1"/>
      <c r="S61" s="1"/>
      <c r="T61" s="1"/>
      <c r="U61" s="1"/>
      <c r="V61" s="1"/>
      <c r="W61" s="1"/>
      <c r="X61" s="1"/>
      <c r="Y61" s="1"/>
      <c r="Z61" s="1"/>
    </row>
    <row r="62" spans="1:26" ht="15.75" customHeight="1">
      <c r="A62" s="1"/>
      <c r="B62" s="1"/>
      <c r="C62" s="1"/>
      <c r="D62" s="1"/>
      <c r="E62" s="1"/>
      <c r="F62" s="68"/>
      <c r="G62" s="67"/>
      <c r="H62" s="67"/>
      <c r="I62" s="84">
        <f t="shared" si="0"/>
        <v>0</v>
      </c>
      <c r="J62" s="68"/>
      <c r="K62" s="68"/>
      <c r="L62" s="69"/>
      <c r="M62" s="68"/>
      <c r="N62" s="68"/>
      <c r="O62" s="68"/>
      <c r="P62" s="68"/>
      <c r="Q62" s="68"/>
      <c r="R62" s="1"/>
      <c r="S62" s="1"/>
      <c r="T62" s="1"/>
      <c r="U62" s="1"/>
      <c r="V62" s="1"/>
      <c r="W62" s="1"/>
      <c r="X62" s="1"/>
      <c r="Y62" s="1"/>
      <c r="Z62" s="1"/>
    </row>
    <row r="63" spans="1:26" ht="15.75" customHeight="1">
      <c r="A63" s="1"/>
      <c r="B63" s="1"/>
      <c r="C63" s="1"/>
      <c r="D63" s="1"/>
      <c r="E63" s="1"/>
      <c r="F63" s="63"/>
      <c r="G63" s="74"/>
      <c r="H63" s="82"/>
      <c r="I63" s="85"/>
      <c r="J63" s="83"/>
      <c r="K63" s="63"/>
      <c r="L63" s="63"/>
      <c r="M63" s="63"/>
      <c r="N63" s="63"/>
      <c r="O63" s="63"/>
      <c r="P63" s="130" t="s">
        <v>46</v>
      </c>
      <c r="Q63" s="128"/>
      <c r="R63" s="1"/>
      <c r="S63" s="1"/>
      <c r="T63" s="1"/>
      <c r="U63" s="1"/>
      <c r="V63" s="1"/>
      <c r="W63" s="1"/>
      <c r="X63" s="1"/>
      <c r="Y63" s="1"/>
      <c r="Z63" s="1"/>
    </row>
    <row r="64" spans="1:26" ht="15.75" customHeight="1">
      <c r="A64" s="1"/>
      <c r="B64" s="1"/>
      <c r="C64" s="1"/>
      <c r="D64" s="1"/>
      <c r="E64" s="1"/>
      <c r="F64" s="1"/>
      <c r="G64" s="1"/>
      <c r="H64" s="1"/>
      <c r="I64" s="81"/>
      <c r="J64" s="1"/>
      <c r="K64" s="1"/>
      <c r="L64" s="1"/>
      <c r="M64" s="1"/>
      <c r="N64" s="1"/>
      <c r="O64" s="1"/>
      <c r="P64" s="131">
        <f>SUM(Q10:Q62)</f>
        <v>0</v>
      </c>
      <c r="Q64" s="132"/>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P63:Q63"/>
    <mergeCell ref="P64:Q64"/>
    <mergeCell ref="A15:B16"/>
    <mergeCell ref="C15:D16"/>
    <mergeCell ref="E15:E22"/>
    <mergeCell ref="A18:B19"/>
    <mergeCell ref="C18:D19"/>
    <mergeCell ref="A21:B22"/>
    <mergeCell ref="C21:D22"/>
    <mergeCell ref="A12:B13"/>
    <mergeCell ref="C12:D13"/>
    <mergeCell ref="A24:B25"/>
    <mergeCell ref="C24:D25"/>
    <mergeCell ref="R39:W45"/>
    <mergeCell ref="A1:E3"/>
    <mergeCell ref="A4:E7"/>
    <mergeCell ref="A9:B10"/>
    <mergeCell ref="C9:D9"/>
    <mergeCell ref="C10:D10"/>
  </mergeCells>
  <dataValidations count="1">
    <dataValidation type="list" allowBlank="1" showErrorMessage="1" sqref="J10:J62" xr:uid="{00000000-0002-0000-0E00-000000000000}">
      <formula1>$A$27:$A$28</formula1>
    </dataValidation>
  </dataValidations>
  <pageMargins left="0.7" right="0.7" top="0.75" bottom="0.75" header="0" footer="0"/>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5"/>
  </sheetPr>
  <dimension ref="A1:A1000"/>
  <sheetViews>
    <sheetView workbookViewId="0"/>
  </sheetViews>
  <sheetFormatPr baseColWidth="10" defaultColWidth="11.21875" defaultRowHeight="15" customHeight="1"/>
  <cols>
    <col min="1" max="6" width="10.5546875" customWidth="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GENERAL</vt:lpstr>
      <vt:lpstr>PROBABILIDAD</vt:lpstr>
      <vt:lpstr>MUESTRA</vt:lpstr>
      <vt:lpstr>OCTUBRE</vt:lpstr>
      <vt:lpstr>NOVIEMBRE</vt:lpstr>
      <vt:lpstr>Febrero</vt:lpstr>
      <vt:lpstr>MARZO</vt:lpstr>
      <vt:lpstr>ABRIL</vt:lpstr>
      <vt:lpstr>MAYO</vt:lpstr>
      <vt:lpstr>JUNIO</vt:lpstr>
      <vt:lpstr>JULIO</vt:lpstr>
      <vt:lpstr>AGOSTO</vt:lpstr>
      <vt:lpstr>SEPTIEMBRE</vt:lpstr>
      <vt:lpstr>Hoja1</vt:lpstr>
      <vt:lpstr>Crypto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Mauricio</dc:creator>
  <cp:lastModifiedBy>Escorpion</cp:lastModifiedBy>
  <dcterms:created xsi:type="dcterms:W3CDTF">2020-06-17T15:15:58Z</dcterms:created>
  <dcterms:modified xsi:type="dcterms:W3CDTF">2022-03-16T18:06:00Z</dcterms:modified>
</cp:coreProperties>
</file>